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0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1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2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3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4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5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6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17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18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9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20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4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yoshida\Documents\__Today__\201012-追加 Eopxy,SiO2\"/>
    </mc:Choice>
  </mc:AlternateContent>
  <xr:revisionPtr revIDLastSave="0" documentId="13_ncr:1_{9AB02C71-342E-4304-AB72-3DCF60C1A638}" xr6:coauthVersionLast="45" xr6:coauthVersionMax="45" xr10:uidLastSave="{00000000-0000-0000-0000-000000000000}"/>
  <bookViews>
    <workbookView xWindow="22425" yWindow="4170" windowWidth="11625" windowHeight="14940" tabRatio="748" firstSheet="18" activeTab="19" xr2:uid="{00000000-000D-0000-FFFF-FFFF00000000}"/>
  </bookViews>
  <sheets>
    <sheet name="srim1H_SiO2" sheetId="466" r:id="rId1"/>
    <sheet name="srim2H_SiO2" sheetId="467" r:id="rId2"/>
    <sheet name="srim4He_SiO2" sheetId="468" r:id="rId3"/>
    <sheet name="srim7Li_SiO2" sheetId="469" r:id="rId4"/>
    <sheet name="srim7Be_SiO2" sheetId="470" r:id="rId5"/>
    <sheet name="srim12C_SiO2" sheetId="471" r:id="rId6"/>
    <sheet name="srim19F_SiO2" sheetId="472" r:id="rId7"/>
    <sheet name="srim20Ne_SiO2" sheetId="473" r:id="rId8"/>
    <sheet name="srim22Na_SiO2" sheetId="474" r:id="rId9"/>
    <sheet name="srim40Ar_SiO2_S03" sheetId="475" r:id="rId10"/>
    <sheet name="srim40Ar_SiO2" sheetId="476" r:id="rId11"/>
    <sheet name="srim56Fe_SiO2" sheetId="477" r:id="rId12"/>
    <sheet name="srim84Kr_SiO2" sheetId="478" r:id="rId13"/>
    <sheet name="srim86Kr_SiO2" sheetId="479" r:id="rId14"/>
    <sheet name="srim129Xe_SiO2" sheetId="480" r:id="rId15"/>
    <sheet name="srim132Xe_SiO2" sheetId="481" r:id="rId16"/>
    <sheet name="srim136Xe_SiO2" sheetId="482" r:id="rId17"/>
    <sheet name="srim181Ta_SiO2" sheetId="483" r:id="rId18"/>
    <sheet name="srim197Au_SiO2" sheetId="484" r:id="rId19"/>
    <sheet name="srim238U_SiO2" sheetId="485" r:id="rId20"/>
  </sheets>
  <calcPr calcId="181029" iterate="1" iterateCount="1000"/>
  <customWorkbookViews>
    <customWorkbookView name="view1" guid="{8A5D6D5C-C043-4E6B-AB9F-8AB531120421}" xWindow="9" yWindow="76" windowWidth="1821" windowHeight="634" activeSheetId="80"/>
    <customWorkbookView name="view2" guid="{3AC4C5A4-CC01-4AA2-8975-95BDDCF33CBA}" xWindow="9" yWindow="76" windowWidth="1821" windowHeight="634" activeSheetId="80"/>
  </customWorkbookViews>
</workbook>
</file>

<file path=xl/calcChain.xml><?xml version="1.0" encoding="utf-8"?>
<calcChain xmlns="http://schemas.openxmlformats.org/spreadsheetml/2006/main">
  <c r="P228" i="485" l="1"/>
  <c r="M228" i="485"/>
  <c r="J228" i="485"/>
  <c r="G228" i="485"/>
  <c r="D228" i="485"/>
  <c r="P227" i="485"/>
  <c r="M227" i="485"/>
  <c r="J227" i="485"/>
  <c r="G227" i="485"/>
  <c r="D227" i="485"/>
  <c r="P226" i="485"/>
  <c r="M226" i="485"/>
  <c r="J226" i="485"/>
  <c r="G226" i="485"/>
  <c r="D226" i="485"/>
  <c r="P225" i="485"/>
  <c r="M225" i="485"/>
  <c r="J225" i="485"/>
  <c r="G225" i="485"/>
  <c r="D225" i="485"/>
  <c r="P224" i="485"/>
  <c r="M224" i="485"/>
  <c r="J224" i="485"/>
  <c r="G224" i="485"/>
  <c r="D224" i="485"/>
  <c r="P223" i="485"/>
  <c r="M223" i="485"/>
  <c r="J223" i="485"/>
  <c r="G223" i="485"/>
  <c r="D223" i="485"/>
  <c r="P222" i="485"/>
  <c r="M222" i="485"/>
  <c r="J222" i="485"/>
  <c r="G222" i="485"/>
  <c r="D222" i="485"/>
  <c r="P221" i="485"/>
  <c r="M221" i="485"/>
  <c r="J221" i="485"/>
  <c r="G221" i="485"/>
  <c r="D221" i="485"/>
  <c r="P220" i="485"/>
  <c r="M220" i="485"/>
  <c r="J220" i="485"/>
  <c r="G220" i="485"/>
  <c r="D220" i="485"/>
  <c r="P219" i="485"/>
  <c r="M219" i="485"/>
  <c r="J219" i="485"/>
  <c r="G219" i="485"/>
  <c r="D219" i="485"/>
  <c r="P218" i="485"/>
  <c r="M218" i="485"/>
  <c r="J218" i="485"/>
  <c r="G218" i="485"/>
  <c r="D218" i="485"/>
  <c r="P217" i="485"/>
  <c r="M217" i="485"/>
  <c r="J217" i="485"/>
  <c r="G217" i="485"/>
  <c r="D217" i="485"/>
  <c r="P216" i="485"/>
  <c r="M216" i="485"/>
  <c r="J216" i="485"/>
  <c r="G216" i="485"/>
  <c r="D216" i="485"/>
  <c r="P215" i="485"/>
  <c r="M215" i="485"/>
  <c r="J215" i="485"/>
  <c r="G215" i="485"/>
  <c r="D215" i="485"/>
  <c r="P214" i="485"/>
  <c r="M214" i="485"/>
  <c r="J214" i="485"/>
  <c r="G214" i="485"/>
  <c r="D214" i="485"/>
  <c r="P213" i="485"/>
  <c r="M213" i="485"/>
  <c r="J213" i="485"/>
  <c r="G213" i="485"/>
  <c r="D213" i="485"/>
  <c r="P212" i="485"/>
  <c r="M212" i="485"/>
  <c r="J212" i="485"/>
  <c r="G212" i="485"/>
  <c r="D212" i="485"/>
  <c r="P211" i="485"/>
  <c r="M211" i="485"/>
  <c r="J211" i="485"/>
  <c r="G211" i="485"/>
  <c r="D211" i="485"/>
  <c r="P210" i="485"/>
  <c r="M210" i="485"/>
  <c r="J210" i="485"/>
  <c r="G210" i="485"/>
  <c r="D210" i="485"/>
  <c r="P209" i="485"/>
  <c r="M209" i="485"/>
  <c r="J209" i="485"/>
  <c r="G209" i="485"/>
  <c r="D209" i="485"/>
  <c r="P208" i="485"/>
  <c r="M208" i="485"/>
  <c r="J208" i="485"/>
  <c r="G208" i="485"/>
  <c r="D208" i="485"/>
  <c r="P207" i="485"/>
  <c r="M207" i="485"/>
  <c r="J207" i="485"/>
  <c r="G207" i="485"/>
  <c r="D207" i="485"/>
  <c r="P206" i="485"/>
  <c r="M206" i="485"/>
  <c r="J206" i="485"/>
  <c r="G206" i="485"/>
  <c r="D206" i="485"/>
  <c r="P205" i="485"/>
  <c r="M205" i="485"/>
  <c r="J205" i="485"/>
  <c r="G205" i="485"/>
  <c r="D205" i="485"/>
  <c r="P204" i="485"/>
  <c r="M204" i="485"/>
  <c r="J204" i="485"/>
  <c r="G204" i="485"/>
  <c r="D204" i="485"/>
  <c r="P203" i="485"/>
  <c r="M203" i="485"/>
  <c r="J203" i="485"/>
  <c r="G203" i="485"/>
  <c r="D203" i="485"/>
  <c r="P202" i="485"/>
  <c r="M202" i="485"/>
  <c r="J202" i="485"/>
  <c r="G202" i="485"/>
  <c r="D202" i="485"/>
  <c r="P201" i="485"/>
  <c r="M201" i="485"/>
  <c r="J201" i="485"/>
  <c r="G201" i="485"/>
  <c r="D201" i="485"/>
  <c r="P200" i="485"/>
  <c r="M200" i="485"/>
  <c r="J200" i="485"/>
  <c r="G200" i="485"/>
  <c r="D200" i="485"/>
  <c r="P199" i="485"/>
  <c r="M199" i="485"/>
  <c r="J199" i="485"/>
  <c r="G199" i="485"/>
  <c r="D199" i="485"/>
  <c r="P198" i="485"/>
  <c r="M198" i="485"/>
  <c r="J198" i="485"/>
  <c r="G198" i="485"/>
  <c r="D198" i="485"/>
  <c r="P197" i="485"/>
  <c r="M197" i="485"/>
  <c r="J197" i="485"/>
  <c r="G197" i="485"/>
  <c r="D197" i="485"/>
  <c r="P196" i="485"/>
  <c r="M196" i="485"/>
  <c r="J196" i="485"/>
  <c r="G196" i="485"/>
  <c r="D196" i="485"/>
  <c r="P195" i="485"/>
  <c r="M195" i="485"/>
  <c r="J195" i="485"/>
  <c r="G195" i="485"/>
  <c r="D195" i="485"/>
  <c r="P194" i="485"/>
  <c r="M194" i="485"/>
  <c r="J194" i="485"/>
  <c r="G194" i="485"/>
  <c r="D194" i="485"/>
  <c r="P193" i="485"/>
  <c r="M193" i="485"/>
  <c r="J193" i="485"/>
  <c r="G193" i="485"/>
  <c r="D193" i="485"/>
  <c r="P192" i="485"/>
  <c r="M192" i="485"/>
  <c r="J192" i="485"/>
  <c r="G192" i="485"/>
  <c r="D192" i="485"/>
  <c r="P191" i="485"/>
  <c r="M191" i="485"/>
  <c r="J191" i="485"/>
  <c r="G191" i="485"/>
  <c r="D191" i="485"/>
  <c r="P190" i="485"/>
  <c r="M190" i="485"/>
  <c r="J190" i="485"/>
  <c r="G190" i="485"/>
  <c r="D190" i="485"/>
  <c r="P189" i="485"/>
  <c r="M189" i="485"/>
  <c r="J189" i="485"/>
  <c r="G189" i="485"/>
  <c r="D189" i="485"/>
  <c r="P188" i="485"/>
  <c r="M188" i="485"/>
  <c r="J188" i="485"/>
  <c r="G188" i="485"/>
  <c r="D188" i="485"/>
  <c r="P187" i="485"/>
  <c r="M187" i="485"/>
  <c r="J187" i="485"/>
  <c r="G187" i="485"/>
  <c r="D187" i="485"/>
  <c r="P186" i="485"/>
  <c r="M186" i="485"/>
  <c r="J186" i="485"/>
  <c r="G186" i="485"/>
  <c r="D186" i="485"/>
  <c r="P185" i="485"/>
  <c r="M185" i="485"/>
  <c r="J185" i="485"/>
  <c r="G185" i="485"/>
  <c r="D185" i="485"/>
  <c r="P184" i="485"/>
  <c r="M184" i="485"/>
  <c r="J184" i="485"/>
  <c r="G184" i="485"/>
  <c r="D184" i="485"/>
  <c r="P183" i="485"/>
  <c r="M183" i="485"/>
  <c r="J183" i="485"/>
  <c r="G183" i="485"/>
  <c r="D183" i="485"/>
  <c r="P182" i="485"/>
  <c r="M182" i="485"/>
  <c r="J182" i="485"/>
  <c r="G182" i="485"/>
  <c r="D182" i="485"/>
  <c r="P181" i="485"/>
  <c r="M181" i="485"/>
  <c r="J181" i="485"/>
  <c r="G181" i="485"/>
  <c r="D181" i="485"/>
  <c r="P180" i="485"/>
  <c r="M180" i="485"/>
  <c r="J180" i="485"/>
  <c r="G180" i="485"/>
  <c r="D180" i="485"/>
  <c r="P179" i="485"/>
  <c r="M179" i="485"/>
  <c r="J179" i="485"/>
  <c r="G179" i="485"/>
  <c r="D179" i="485"/>
  <c r="P178" i="485"/>
  <c r="M178" i="485"/>
  <c r="J178" i="485"/>
  <c r="G178" i="485"/>
  <c r="D178" i="485"/>
  <c r="P177" i="485"/>
  <c r="M177" i="485"/>
  <c r="J177" i="485"/>
  <c r="G177" i="485"/>
  <c r="D177" i="485"/>
  <c r="P176" i="485"/>
  <c r="M176" i="485"/>
  <c r="J176" i="485"/>
  <c r="G176" i="485"/>
  <c r="D176" i="485"/>
  <c r="P175" i="485"/>
  <c r="M175" i="485"/>
  <c r="J175" i="485"/>
  <c r="G175" i="485"/>
  <c r="D175" i="485"/>
  <c r="P174" i="485"/>
  <c r="M174" i="485"/>
  <c r="J174" i="485"/>
  <c r="G174" i="485"/>
  <c r="D174" i="485"/>
  <c r="P173" i="485"/>
  <c r="M173" i="485"/>
  <c r="J173" i="485"/>
  <c r="G173" i="485"/>
  <c r="D173" i="485"/>
  <c r="P172" i="485"/>
  <c r="M172" i="485"/>
  <c r="J172" i="485"/>
  <c r="G172" i="485"/>
  <c r="D172" i="485"/>
  <c r="P171" i="485"/>
  <c r="M171" i="485"/>
  <c r="J171" i="485"/>
  <c r="G171" i="485"/>
  <c r="D171" i="485"/>
  <c r="P170" i="485"/>
  <c r="M170" i="485"/>
  <c r="J170" i="485"/>
  <c r="G170" i="485"/>
  <c r="D170" i="485"/>
  <c r="P169" i="485"/>
  <c r="M169" i="485"/>
  <c r="J169" i="485"/>
  <c r="G169" i="485"/>
  <c r="D169" i="485"/>
  <c r="P168" i="485"/>
  <c r="M168" i="485"/>
  <c r="J168" i="485"/>
  <c r="G168" i="485"/>
  <c r="D168" i="485"/>
  <c r="P167" i="485"/>
  <c r="M167" i="485"/>
  <c r="J167" i="485"/>
  <c r="G167" i="485"/>
  <c r="D167" i="485"/>
  <c r="P166" i="485"/>
  <c r="M166" i="485"/>
  <c r="J166" i="485"/>
  <c r="G166" i="485"/>
  <c r="D166" i="485"/>
  <c r="P165" i="485"/>
  <c r="M165" i="485"/>
  <c r="J165" i="485"/>
  <c r="G165" i="485"/>
  <c r="D165" i="485"/>
  <c r="P164" i="485"/>
  <c r="M164" i="485"/>
  <c r="J164" i="485"/>
  <c r="G164" i="485"/>
  <c r="D164" i="485"/>
  <c r="P163" i="485"/>
  <c r="M163" i="485"/>
  <c r="J163" i="485"/>
  <c r="G163" i="485"/>
  <c r="D163" i="485"/>
  <c r="P162" i="485"/>
  <c r="M162" i="485"/>
  <c r="J162" i="485"/>
  <c r="G162" i="485"/>
  <c r="D162" i="485"/>
  <c r="P161" i="485"/>
  <c r="M161" i="485"/>
  <c r="J161" i="485"/>
  <c r="G161" i="485"/>
  <c r="D161" i="485"/>
  <c r="P160" i="485"/>
  <c r="M160" i="485"/>
  <c r="J160" i="485"/>
  <c r="G160" i="485"/>
  <c r="D160" i="485"/>
  <c r="P159" i="485"/>
  <c r="M159" i="485"/>
  <c r="J159" i="485"/>
  <c r="G159" i="485"/>
  <c r="D159" i="485"/>
  <c r="P158" i="485"/>
  <c r="M158" i="485"/>
  <c r="J158" i="485"/>
  <c r="G158" i="485"/>
  <c r="D158" i="485"/>
  <c r="P157" i="485"/>
  <c r="M157" i="485"/>
  <c r="J157" i="485"/>
  <c r="G157" i="485"/>
  <c r="D157" i="485"/>
  <c r="P156" i="485"/>
  <c r="M156" i="485"/>
  <c r="J156" i="485"/>
  <c r="G156" i="485"/>
  <c r="D156" i="485"/>
  <c r="P155" i="485"/>
  <c r="M155" i="485"/>
  <c r="J155" i="485"/>
  <c r="G155" i="485"/>
  <c r="D155" i="485"/>
  <c r="P154" i="485"/>
  <c r="M154" i="485"/>
  <c r="J154" i="485"/>
  <c r="G154" i="485"/>
  <c r="D154" i="485"/>
  <c r="P153" i="485"/>
  <c r="M153" i="485"/>
  <c r="J153" i="485"/>
  <c r="G153" i="485"/>
  <c r="D153" i="485"/>
  <c r="P152" i="485"/>
  <c r="M152" i="485"/>
  <c r="J152" i="485"/>
  <c r="G152" i="485"/>
  <c r="D152" i="485"/>
  <c r="P151" i="485"/>
  <c r="M151" i="485"/>
  <c r="J151" i="485"/>
  <c r="G151" i="485"/>
  <c r="D151" i="485"/>
  <c r="P150" i="485"/>
  <c r="M150" i="485"/>
  <c r="J150" i="485"/>
  <c r="G150" i="485"/>
  <c r="D150" i="485"/>
  <c r="P149" i="485"/>
  <c r="M149" i="485"/>
  <c r="J149" i="485"/>
  <c r="G149" i="485"/>
  <c r="D149" i="485"/>
  <c r="P148" i="485"/>
  <c r="M148" i="485"/>
  <c r="J148" i="485"/>
  <c r="G148" i="485"/>
  <c r="D148" i="485"/>
  <c r="P147" i="485"/>
  <c r="M147" i="485"/>
  <c r="J147" i="485"/>
  <c r="G147" i="485"/>
  <c r="D147" i="485"/>
  <c r="P146" i="485"/>
  <c r="M146" i="485"/>
  <c r="J146" i="485"/>
  <c r="G146" i="485"/>
  <c r="D146" i="485"/>
  <c r="P145" i="485"/>
  <c r="M145" i="485"/>
  <c r="J145" i="485"/>
  <c r="G145" i="485"/>
  <c r="D145" i="485"/>
  <c r="P144" i="485"/>
  <c r="M144" i="485"/>
  <c r="J144" i="485"/>
  <c r="G144" i="485"/>
  <c r="D144" i="485"/>
  <c r="P143" i="485"/>
  <c r="M143" i="485"/>
  <c r="J143" i="485"/>
  <c r="G143" i="485"/>
  <c r="D143" i="485"/>
  <c r="P142" i="485"/>
  <c r="M142" i="485"/>
  <c r="J142" i="485"/>
  <c r="G142" i="485"/>
  <c r="D142" i="485"/>
  <c r="P141" i="485"/>
  <c r="M141" i="485"/>
  <c r="J141" i="485"/>
  <c r="G141" i="485"/>
  <c r="D141" i="485"/>
  <c r="P140" i="485"/>
  <c r="M140" i="485"/>
  <c r="J140" i="485"/>
  <c r="G140" i="485"/>
  <c r="D140" i="485"/>
  <c r="P139" i="485"/>
  <c r="M139" i="485"/>
  <c r="J139" i="485"/>
  <c r="G139" i="485"/>
  <c r="D139" i="485"/>
  <c r="P138" i="485"/>
  <c r="M138" i="485"/>
  <c r="J138" i="485"/>
  <c r="G138" i="485"/>
  <c r="D138" i="485"/>
  <c r="P137" i="485"/>
  <c r="M137" i="485"/>
  <c r="J137" i="485"/>
  <c r="G137" i="485"/>
  <c r="D137" i="485"/>
  <c r="P136" i="485"/>
  <c r="M136" i="485"/>
  <c r="J136" i="485"/>
  <c r="G136" i="485"/>
  <c r="D136" i="485"/>
  <c r="P135" i="485"/>
  <c r="M135" i="485"/>
  <c r="J135" i="485"/>
  <c r="G135" i="485"/>
  <c r="D135" i="485"/>
  <c r="P134" i="485"/>
  <c r="M134" i="485"/>
  <c r="J134" i="485"/>
  <c r="G134" i="485"/>
  <c r="D134" i="485"/>
  <c r="P133" i="485"/>
  <c r="M133" i="485"/>
  <c r="J133" i="485"/>
  <c r="G133" i="485"/>
  <c r="D133" i="485"/>
  <c r="P132" i="485"/>
  <c r="M132" i="485"/>
  <c r="J132" i="485"/>
  <c r="G132" i="485"/>
  <c r="D132" i="485"/>
  <c r="P131" i="485"/>
  <c r="M131" i="485"/>
  <c r="J131" i="485"/>
  <c r="G131" i="485"/>
  <c r="D131" i="485"/>
  <c r="P130" i="485"/>
  <c r="M130" i="485"/>
  <c r="J130" i="485"/>
  <c r="G130" i="485"/>
  <c r="D130" i="485"/>
  <c r="P129" i="485"/>
  <c r="M129" i="485"/>
  <c r="J129" i="485"/>
  <c r="G129" i="485"/>
  <c r="D129" i="485"/>
  <c r="P128" i="485"/>
  <c r="M128" i="485"/>
  <c r="J128" i="485"/>
  <c r="G128" i="485"/>
  <c r="D128" i="485"/>
  <c r="P127" i="485"/>
  <c r="M127" i="485"/>
  <c r="J127" i="485"/>
  <c r="G127" i="485"/>
  <c r="D127" i="485"/>
  <c r="P126" i="485"/>
  <c r="M126" i="485"/>
  <c r="J126" i="485"/>
  <c r="G126" i="485"/>
  <c r="D126" i="485"/>
  <c r="P125" i="485"/>
  <c r="M125" i="485"/>
  <c r="J125" i="485"/>
  <c r="G125" i="485"/>
  <c r="D125" i="485"/>
  <c r="P124" i="485"/>
  <c r="M124" i="485"/>
  <c r="J124" i="485"/>
  <c r="G124" i="485"/>
  <c r="D124" i="485"/>
  <c r="P123" i="485"/>
  <c r="M123" i="485"/>
  <c r="J123" i="485"/>
  <c r="G123" i="485"/>
  <c r="D123" i="485"/>
  <c r="P122" i="485"/>
  <c r="M122" i="485"/>
  <c r="J122" i="485"/>
  <c r="G122" i="485"/>
  <c r="D122" i="485"/>
  <c r="P121" i="485"/>
  <c r="M121" i="485"/>
  <c r="J121" i="485"/>
  <c r="G121" i="485"/>
  <c r="D121" i="485"/>
  <c r="P120" i="485"/>
  <c r="M120" i="485"/>
  <c r="J120" i="485"/>
  <c r="G120" i="485"/>
  <c r="D120" i="485"/>
  <c r="P119" i="485"/>
  <c r="M119" i="485"/>
  <c r="J119" i="485"/>
  <c r="G119" i="485"/>
  <c r="D119" i="485"/>
  <c r="P118" i="485"/>
  <c r="M118" i="485"/>
  <c r="J118" i="485"/>
  <c r="G118" i="485"/>
  <c r="D118" i="485"/>
  <c r="P117" i="485"/>
  <c r="M117" i="485"/>
  <c r="J117" i="485"/>
  <c r="G117" i="485"/>
  <c r="D117" i="485"/>
  <c r="P116" i="485"/>
  <c r="M116" i="485"/>
  <c r="J116" i="485"/>
  <c r="G116" i="485"/>
  <c r="D116" i="485"/>
  <c r="P115" i="485"/>
  <c r="M115" i="485"/>
  <c r="J115" i="485"/>
  <c r="G115" i="485"/>
  <c r="D115" i="485"/>
  <c r="P114" i="485"/>
  <c r="M114" i="485"/>
  <c r="J114" i="485"/>
  <c r="G114" i="485"/>
  <c r="D114" i="485"/>
  <c r="P113" i="485"/>
  <c r="M113" i="485"/>
  <c r="J113" i="485"/>
  <c r="G113" i="485"/>
  <c r="D113" i="485"/>
  <c r="P112" i="485"/>
  <c r="M112" i="485"/>
  <c r="J112" i="485"/>
  <c r="G112" i="485"/>
  <c r="D112" i="485"/>
  <c r="P111" i="485"/>
  <c r="M111" i="485"/>
  <c r="J111" i="485"/>
  <c r="G111" i="485"/>
  <c r="D111" i="485"/>
  <c r="P110" i="485"/>
  <c r="M110" i="485"/>
  <c r="J110" i="485"/>
  <c r="G110" i="485"/>
  <c r="D110" i="485"/>
  <c r="P109" i="485"/>
  <c r="M109" i="485"/>
  <c r="J109" i="485"/>
  <c r="G109" i="485"/>
  <c r="D109" i="485"/>
  <c r="P108" i="485"/>
  <c r="M108" i="485"/>
  <c r="J108" i="485"/>
  <c r="G108" i="485"/>
  <c r="D108" i="485"/>
  <c r="P107" i="485"/>
  <c r="M107" i="485"/>
  <c r="J107" i="485"/>
  <c r="G107" i="485"/>
  <c r="D107" i="485"/>
  <c r="P106" i="485"/>
  <c r="M106" i="485"/>
  <c r="J106" i="485"/>
  <c r="G106" i="485"/>
  <c r="D106" i="485"/>
  <c r="P105" i="485"/>
  <c r="M105" i="485"/>
  <c r="J105" i="485"/>
  <c r="G105" i="485"/>
  <c r="D105" i="485"/>
  <c r="P104" i="485"/>
  <c r="M104" i="485"/>
  <c r="J104" i="485"/>
  <c r="G104" i="485"/>
  <c r="D104" i="485"/>
  <c r="P103" i="485"/>
  <c r="M103" i="485"/>
  <c r="J103" i="485"/>
  <c r="G103" i="485"/>
  <c r="D103" i="485"/>
  <c r="P102" i="485"/>
  <c r="M102" i="485"/>
  <c r="J102" i="485"/>
  <c r="G102" i="485"/>
  <c r="D102" i="485"/>
  <c r="P101" i="485"/>
  <c r="M101" i="485"/>
  <c r="J101" i="485"/>
  <c r="G101" i="485"/>
  <c r="D101" i="485"/>
  <c r="P100" i="485"/>
  <c r="M100" i="485"/>
  <c r="J100" i="485"/>
  <c r="G100" i="485"/>
  <c r="D100" i="485"/>
  <c r="P99" i="485"/>
  <c r="M99" i="485"/>
  <c r="J99" i="485"/>
  <c r="G99" i="485"/>
  <c r="D99" i="485"/>
  <c r="P98" i="485"/>
  <c r="M98" i="485"/>
  <c r="J98" i="485"/>
  <c r="G98" i="485"/>
  <c r="D98" i="485"/>
  <c r="P97" i="485"/>
  <c r="M97" i="485"/>
  <c r="J97" i="485"/>
  <c r="G97" i="485"/>
  <c r="D97" i="485"/>
  <c r="P96" i="485"/>
  <c r="M96" i="485"/>
  <c r="J96" i="485"/>
  <c r="G96" i="485"/>
  <c r="D96" i="485"/>
  <c r="P95" i="485"/>
  <c r="M95" i="485"/>
  <c r="J95" i="485"/>
  <c r="G95" i="485"/>
  <c r="D95" i="485"/>
  <c r="P94" i="485"/>
  <c r="M94" i="485"/>
  <c r="J94" i="485"/>
  <c r="G94" i="485"/>
  <c r="D94" i="485"/>
  <c r="P93" i="485"/>
  <c r="M93" i="485"/>
  <c r="J93" i="485"/>
  <c r="G93" i="485"/>
  <c r="D93" i="485"/>
  <c r="P92" i="485"/>
  <c r="M92" i="485"/>
  <c r="J92" i="485"/>
  <c r="G92" i="485"/>
  <c r="D92" i="485"/>
  <c r="P91" i="485"/>
  <c r="M91" i="485"/>
  <c r="J91" i="485"/>
  <c r="G91" i="485"/>
  <c r="D91" i="485"/>
  <c r="P90" i="485"/>
  <c r="M90" i="485"/>
  <c r="J90" i="485"/>
  <c r="G90" i="485"/>
  <c r="D90" i="485"/>
  <c r="P89" i="485"/>
  <c r="M89" i="485"/>
  <c r="J89" i="485"/>
  <c r="G89" i="485"/>
  <c r="D89" i="485"/>
  <c r="P88" i="485"/>
  <c r="M88" i="485"/>
  <c r="J88" i="485"/>
  <c r="G88" i="485"/>
  <c r="D88" i="485"/>
  <c r="P87" i="485"/>
  <c r="M87" i="485"/>
  <c r="J87" i="485"/>
  <c r="G87" i="485"/>
  <c r="D87" i="485"/>
  <c r="P86" i="485"/>
  <c r="M86" i="485"/>
  <c r="J86" i="485"/>
  <c r="G86" i="485"/>
  <c r="D86" i="485"/>
  <c r="P85" i="485"/>
  <c r="M85" i="485"/>
  <c r="J85" i="485"/>
  <c r="G85" i="485"/>
  <c r="D85" i="485"/>
  <c r="P84" i="485"/>
  <c r="M84" i="485"/>
  <c r="J84" i="485"/>
  <c r="G84" i="485"/>
  <c r="D84" i="485"/>
  <c r="P83" i="485"/>
  <c r="M83" i="485"/>
  <c r="J83" i="485"/>
  <c r="G83" i="485"/>
  <c r="D83" i="485"/>
  <c r="P82" i="485"/>
  <c r="M82" i="485"/>
  <c r="J82" i="485"/>
  <c r="G82" i="485"/>
  <c r="D82" i="485"/>
  <c r="P81" i="485"/>
  <c r="M81" i="485"/>
  <c r="J81" i="485"/>
  <c r="G81" i="485"/>
  <c r="D81" i="485"/>
  <c r="P80" i="485"/>
  <c r="M80" i="485"/>
  <c r="J80" i="485"/>
  <c r="G80" i="485"/>
  <c r="D80" i="485"/>
  <c r="P79" i="485"/>
  <c r="M79" i="485"/>
  <c r="J79" i="485"/>
  <c r="G79" i="485"/>
  <c r="D79" i="485"/>
  <c r="P78" i="485"/>
  <c r="M78" i="485"/>
  <c r="J78" i="485"/>
  <c r="G78" i="485"/>
  <c r="D78" i="485"/>
  <c r="P77" i="485"/>
  <c r="M77" i="485"/>
  <c r="J77" i="485"/>
  <c r="G77" i="485"/>
  <c r="D77" i="485"/>
  <c r="P76" i="485"/>
  <c r="M76" i="485"/>
  <c r="J76" i="485"/>
  <c r="G76" i="485"/>
  <c r="D76" i="485"/>
  <c r="P75" i="485"/>
  <c r="M75" i="485"/>
  <c r="J75" i="485"/>
  <c r="G75" i="485"/>
  <c r="D75" i="485"/>
  <c r="P74" i="485"/>
  <c r="M74" i="485"/>
  <c r="J74" i="485"/>
  <c r="G74" i="485"/>
  <c r="D74" i="485"/>
  <c r="P73" i="485"/>
  <c r="M73" i="485"/>
  <c r="J73" i="485"/>
  <c r="G73" i="485"/>
  <c r="D73" i="485"/>
  <c r="P72" i="485"/>
  <c r="M72" i="485"/>
  <c r="J72" i="485"/>
  <c r="G72" i="485"/>
  <c r="D72" i="485"/>
  <c r="P71" i="485"/>
  <c r="M71" i="485"/>
  <c r="J71" i="485"/>
  <c r="G71" i="485"/>
  <c r="D71" i="485"/>
  <c r="P70" i="485"/>
  <c r="M70" i="485"/>
  <c r="J70" i="485"/>
  <c r="G70" i="485"/>
  <c r="D70" i="485"/>
  <c r="P69" i="485"/>
  <c r="M69" i="485"/>
  <c r="J69" i="485"/>
  <c r="G69" i="485"/>
  <c r="D69" i="485"/>
  <c r="P68" i="485"/>
  <c r="M68" i="485"/>
  <c r="J68" i="485"/>
  <c r="G68" i="485"/>
  <c r="D68" i="485"/>
  <c r="P67" i="485"/>
  <c r="M67" i="485"/>
  <c r="J67" i="485"/>
  <c r="G67" i="485"/>
  <c r="D67" i="485"/>
  <c r="P66" i="485"/>
  <c r="M66" i="485"/>
  <c r="J66" i="485"/>
  <c r="G66" i="485"/>
  <c r="D66" i="485"/>
  <c r="P65" i="485"/>
  <c r="M65" i="485"/>
  <c r="J65" i="485"/>
  <c r="G65" i="485"/>
  <c r="D65" i="485"/>
  <c r="P64" i="485"/>
  <c r="M64" i="485"/>
  <c r="J64" i="485"/>
  <c r="G64" i="485"/>
  <c r="D64" i="485"/>
  <c r="P63" i="485"/>
  <c r="M63" i="485"/>
  <c r="J63" i="485"/>
  <c r="G63" i="485"/>
  <c r="D63" i="485"/>
  <c r="P62" i="485"/>
  <c r="M62" i="485"/>
  <c r="J62" i="485"/>
  <c r="G62" i="485"/>
  <c r="D62" i="485"/>
  <c r="P61" i="485"/>
  <c r="M61" i="485"/>
  <c r="J61" i="485"/>
  <c r="G61" i="485"/>
  <c r="D61" i="485"/>
  <c r="P60" i="485"/>
  <c r="M60" i="485"/>
  <c r="J60" i="485"/>
  <c r="G60" i="485"/>
  <c r="D60" i="485"/>
  <c r="P59" i="485"/>
  <c r="M59" i="485"/>
  <c r="J59" i="485"/>
  <c r="G59" i="485"/>
  <c r="D59" i="485"/>
  <c r="P58" i="485"/>
  <c r="M58" i="485"/>
  <c r="J58" i="485"/>
  <c r="G58" i="485"/>
  <c r="D58" i="485"/>
  <c r="P57" i="485"/>
  <c r="M57" i="485"/>
  <c r="J57" i="485"/>
  <c r="G57" i="485"/>
  <c r="D57" i="485"/>
  <c r="P56" i="485"/>
  <c r="M56" i="485"/>
  <c r="J56" i="485"/>
  <c r="G56" i="485"/>
  <c r="D56" i="485"/>
  <c r="P55" i="485"/>
  <c r="M55" i="485"/>
  <c r="J55" i="485"/>
  <c r="G55" i="485"/>
  <c r="D55" i="485"/>
  <c r="P54" i="485"/>
  <c r="M54" i="485"/>
  <c r="J54" i="485"/>
  <c r="G54" i="485"/>
  <c r="D54" i="485"/>
  <c r="P53" i="485"/>
  <c r="M53" i="485"/>
  <c r="J53" i="485"/>
  <c r="G53" i="485"/>
  <c r="D53" i="485"/>
  <c r="P52" i="485"/>
  <c r="M52" i="485"/>
  <c r="J52" i="485"/>
  <c r="G52" i="485"/>
  <c r="D52" i="485"/>
  <c r="P51" i="485"/>
  <c r="M51" i="485"/>
  <c r="J51" i="485"/>
  <c r="G51" i="485"/>
  <c r="D51" i="485"/>
  <c r="P50" i="485"/>
  <c r="M50" i="485"/>
  <c r="J50" i="485"/>
  <c r="G50" i="485"/>
  <c r="D50" i="485"/>
  <c r="P49" i="485"/>
  <c r="M49" i="485"/>
  <c r="J49" i="485"/>
  <c r="G49" i="485"/>
  <c r="D49" i="485"/>
  <c r="P48" i="485"/>
  <c r="M48" i="485"/>
  <c r="J48" i="485"/>
  <c r="G48" i="485"/>
  <c r="D48" i="485"/>
  <c r="P47" i="485"/>
  <c r="M47" i="485"/>
  <c r="J47" i="485"/>
  <c r="G47" i="485"/>
  <c r="D47" i="485"/>
  <c r="P46" i="485"/>
  <c r="M46" i="485"/>
  <c r="J46" i="485"/>
  <c r="G46" i="485"/>
  <c r="D46" i="485"/>
  <c r="P45" i="485"/>
  <c r="M45" i="485"/>
  <c r="J45" i="485"/>
  <c r="G45" i="485"/>
  <c r="D45" i="485"/>
  <c r="P44" i="485"/>
  <c r="M44" i="485"/>
  <c r="J44" i="485"/>
  <c r="G44" i="485"/>
  <c r="D44" i="485"/>
  <c r="P43" i="485"/>
  <c r="M43" i="485"/>
  <c r="J43" i="485"/>
  <c r="G43" i="485"/>
  <c r="D43" i="485"/>
  <c r="P42" i="485"/>
  <c r="M42" i="485"/>
  <c r="J42" i="485"/>
  <c r="G42" i="485"/>
  <c r="D42" i="485"/>
  <c r="P41" i="485"/>
  <c r="M41" i="485"/>
  <c r="J41" i="485"/>
  <c r="G41" i="485"/>
  <c r="D41" i="485"/>
  <c r="P40" i="485"/>
  <c r="M40" i="485"/>
  <c r="J40" i="485"/>
  <c r="G40" i="485"/>
  <c r="D40" i="485"/>
  <c r="P39" i="485"/>
  <c r="M39" i="485"/>
  <c r="J39" i="485"/>
  <c r="G39" i="485"/>
  <c r="D39" i="485"/>
  <c r="P38" i="485"/>
  <c r="M38" i="485"/>
  <c r="J38" i="485"/>
  <c r="G38" i="485"/>
  <c r="D38" i="485"/>
  <c r="P37" i="485"/>
  <c r="M37" i="485"/>
  <c r="J37" i="485"/>
  <c r="G37" i="485"/>
  <c r="D37" i="485"/>
  <c r="P36" i="485"/>
  <c r="M36" i="485"/>
  <c r="J36" i="485"/>
  <c r="G36" i="485"/>
  <c r="D36" i="485"/>
  <c r="P35" i="485"/>
  <c r="M35" i="485"/>
  <c r="J35" i="485"/>
  <c r="G35" i="485"/>
  <c r="D35" i="485"/>
  <c r="P34" i="485"/>
  <c r="M34" i="485"/>
  <c r="J34" i="485"/>
  <c r="G34" i="485"/>
  <c r="D34" i="485"/>
  <c r="P33" i="485"/>
  <c r="M33" i="485"/>
  <c r="J33" i="485"/>
  <c r="G33" i="485"/>
  <c r="D33" i="485"/>
  <c r="P32" i="485"/>
  <c r="M32" i="485"/>
  <c r="J32" i="485"/>
  <c r="G32" i="485"/>
  <c r="D32" i="485"/>
  <c r="P31" i="485"/>
  <c r="M31" i="485"/>
  <c r="J31" i="485"/>
  <c r="G31" i="485"/>
  <c r="D31" i="485"/>
  <c r="P30" i="485"/>
  <c r="M30" i="485"/>
  <c r="J30" i="485"/>
  <c r="G30" i="485"/>
  <c r="D30" i="485"/>
  <c r="P29" i="485"/>
  <c r="M29" i="485"/>
  <c r="J29" i="485"/>
  <c r="G29" i="485"/>
  <c r="D29" i="485"/>
  <c r="P28" i="485"/>
  <c r="M28" i="485"/>
  <c r="J28" i="485"/>
  <c r="G28" i="485"/>
  <c r="D28" i="485"/>
  <c r="P27" i="485"/>
  <c r="M27" i="485"/>
  <c r="J27" i="485"/>
  <c r="G27" i="485"/>
  <c r="D27" i="485"/>
  <c r="P26" i="485"/>
  <c r="M26" i="485"/>
  <c r="J26" i="485"/>
  <c r="G26" i="485"/>
  <c r="D26" i="485"/>
  <c r="P25" i="485"/>
  <c r="M25" i="485"/>
  <c r="J25" i="485"/>
  <c r="G25" i="485"/>
  <c r="D25" i="485"/>
  <c r="P24" i="485"/>
  <c r="M24" i="485"/>
  <c r="J24" i="485"/>
  <c r="G24" i="485"/>
  <c r="D24" i="485"/>
  <c r="P23" i="485"/>
  <c r="M23" i="485"/>
  <c r="J23" i="485"/>
  <c r="G23" i="485"/>
  <c r="D23" i="485"/>
  <c r="P22" i="485"/>
  <c r="M22" i="485"/>
  <c r="J22" i="485"/>
  <c r="G22" i="485"/>
  <c r="D22" i="485"/>
  <c r="P21" i="485"/>
  <c r="M21" i="485"/>
  <c r="J21" i="485"/>
  <c r="G21" i="485"/>
  <c r="D21" i="485"/>
  <c r="A21" i="485"/>
  <c r="A22" i="485" s="1"/>
  <c r="A23" i="485" s="1"/>
  <c r="A24" i="485" s="1"/>
  <c r="A25" i="485" s="1"/>
  <c r="A26" i="485" s="1"/>
  <c r="A27" i="485" s="1"/>
  <c r="A28" i="485" s="1"/>
  <c r="A29" i="485" s="1"/>
  <c r="A30" i="485" s="1"/>
  <c r="A31" i="485" s="1"/>
  <c r="A32" i="485" s="1"/>
  <c r="A33" i="485" s="1"/>
  <c r="A34" i="485" s="1"/>
  <c r="A35" i="485" s="1"/>
  <c r="A36" i="485" s="1"/>
  <c r="A37" i="485" s="1"/>
  <c r="A38" i="485" s="1"/>
  <c r="A39" i="485" s="1"/>
  <c r="A40" i="485" s="1"/>
  <c r="A41" i="485" s="1"/>
  <c r="A42" i="485" s="1"/>
  <c r="A43" i="485" s="1"/>
  <c r="A44" i="485" s="1"/>
  <c r="A45" i="485" s="1"/>
  <c r="A46" i="485" s="1"/>
  <c r="A47" i="485" s="1"/>
  <c r="A48" i="485" s="1"/>
  <c r="A49" i="485" s="1"/>
  <c r="A50" i="485" s="1"/>
  <c r="A51" i="485" s="1"/>
  <c r="A52" i="485" s="1"/>
  <c r="A53" i="485" s="1"/>
  <c r="A54" i="485" s="1"/>
  <c r="A55" i="485" s="1"/>
  <c r="A56" i="485" s="1"/>
  <c r="A57" i="485" s="1"/>
  <c r="A58" i="485" s="1"/>
  <c r="A59" i="485" s="1"/>
  <c r="A60" i="485" s="1"/>
  <c r="A61" i="485" s="1"/>
  <c r="A62" i="485" s="1"/>
  <c r="A63" i="485" s="1"/>
  <c r="A64" i="485" s="1"/>
  <c r="A65" i="485" s="1"/>
  <c r="A66" i="485" s="1"/>
  <c r="A67" i="485" s="1"/>
  <c r="A68" i="485" s="1"/>
  <c r="A69" i="485" s="1"/>
  <c r="A70" i="485" s="1"/>
  <c r="A71" i="485" s="1"/>
  <c r="A72" i="485" s="1"/>
  <c r="A73" i="485" s="1"/>
  <c r="A74" i="485" s="1"/>
  <c r="A75" i="485" s="1"/>
  <c r="A76" i="485" s="1"/>
  <c r="A77" i="485" s="1"/>
  <c r="A78" i="485" s="1"/>
  <c r="A79" i="485" s="1"/>
  <c r="A80" i="485" s="1"/>
  <c r="A81" i="485" s="1"/>
  <c r="A82" i="485" s="1"/>
  <c r="A83" i="485" s="1"/>
  <c r="A84" i="485" s="1"/>
  <c r="A85" i="485" s="1"/>
  <c r="A86" i="485" s="1"/>
  <c r="A87" i="485" s="1"/>
  <c r="A88" i="485" s="1"/>
  <c r="A89" i="485" s="1"/>
  <c r="A90" i="485" s="1"/>
  <c r="A91" i="485" s="1"/>
  <c r="A92" i="485" s="1"/>
  <c r="A93" i="485" s="1"/>
  <c r="A94" i="485" s="1"/>
  <c r="A95" i="485" s="1"/>
  <c r="A96" i="485" s="1"/>
  <c r="A97" i="485" s="1"/>
  <c r="A98" i="485" s="1"/>
  <c r="A99" i="485" s="1"/>
  <c r="A100" i="485" s="1"/>
  <c r="A101" i="485" s="1"/>
  <c r="A102" i="485" s="1"/>
  <c r="A103" i="485" s="1"/>
  <c r="A104" i="485" s="1"/>
  <c r="A105" i="485" s="1"/>
  <c r="A106" i="485" s="1"/>
  <c r="A107" i="485" s="1"/>
  <c r="A108" i="485" s="1"/>
  <c r="A109" i="485" s="1"/>
  <c r="A110" i="485" s="1"/>
  <c r="A111" i="485" s="1"/>
  <c r="A112" i="485" s="1"/>
  <c r="A113" i="485" s="1"/>
  <c r="A114" i="485" s="1"/>
  <c r="A115" i="485" s="1"/>
  <c r="A116" i="485" s="1"/>
  <c r="A117" i="485" s="1"/>
  <c r="A118" i="485" s="1"/>
  <c r="A119" i="485" s="1"/>
  <c r="A120" i="485" s="1"/>
  <c r="A121" i="485" s="1"/>
  <c r="A122" i="485" s="1"/>
  <c r="A123" i="485" s="1"/>
  <c r="A124" i="485" s="1"/>
  <c r="A125" i="485" s="1"/>
  <c r="A126" i="485" s="1"/>
  <c r="A127" i="485" s="1"/>
  <c r="A128" i="485" s="1"/>
  <c r="A129" i="485" s="1"/>
  <c r="A130" i="485" s="1"/>
  <c r="A131" i="485" s="1"/>
  <c r="A132" i="485" s="1"/>
  <c r="A133" i="485" s="1"/>
  <c r="A134" i="485" s="1"/>
  <c r="A135" i="485" s="1"/>
  <c r="A136" i="485" s="1"/>
  <c r="A137" i="485" s="1"/>
  <c r="A138" i="485" s="1"/>
  <c r="A139" i="485" s="1"/>
  <c r="A140" i="485" s="1"/>
  <c r="A141" i="485" s="1"/>
  <c r="A142" i="485" s="1"/>
  <c r="A143" i="485" s="1"/>
  <c r="A144" i="485" s="1"/>
  <c r="A145" i="485" s="1"/>
  <c r="A146" i="485" s="1"/>
  <c r="A147" i="485" s="1"/>
  <c r="A148" i="485" s="1"/>
  <c r="A149" i="485" s="1"/>
  <c r="A150" i="485" s="1"/>
  <c r="A151" i="485" s="1"/>
  <c r="A152" i="485" s="1"/>
  <c r="A153" i="485" s="1"/>
  <c r="A154" i="485" s="1"/>
  <c r="A155" i="485" s="1"/>
  <c r="A156" i="485" s="1"/>
  <c r="A157" i="485" s="1"/>
  <c r="A158" i="485" s="1"/>
  <c r="A159" i="485" s="1"/>
  <c r="A160" i="485" s="1"/>
  <c r="A161" i="485" s="1"/>
  <c r="A162" i="485" s="1"/>
  <c r="A163" i="485" s="1"/>
  <c r="A164" i="485" s="1"/>
  <c r="A165" i="485" s="1"/>
  <c r="A166" i="485" s="1"/>
  <c r="A167" i="485" s="1"/>
  <c r="A168" i="485" s="1"/>
  <c r="A169" i="485" s="1"/>
  <c r="A170" i="485" s="1"/>
  <c r="A171" i="485" s="1"/>
  <c r="A172" i="485" s="1"/>
  <c r="A173" i="485" s="1"/>
  <c r="A174" i="485" s="1"/>
  <c r="A175" i="485" s="1"/>
  <c r="A176" i="485" s="1"/>
  <c r="A177" i="485" s="1"/>
  <c r="A178" i="485" s="1"/>
  <c r="A179" i="485" s="1"/>
  <c r="A180" i="485" s="1"/>
  <c r="A181" i="485" s="1"/>
  <c r="A182" i="485" s="1"/>
  <c r="A183" i="485" s="1"/>
  <c r="A184" i="485" s="1"/>
  <c r="A185" i="485" s="1"/>
  <c r="A186" i="485" s="1"/>
  <c r="A187" i="485" s="1"/>
  <c r="A188" i="485" s="1"/>
  <c r="A189" i="485" s="1"/>
  <c r="A190" i="485" s="1"/>
  <c r="A191" i="485" s="1"/>
  <c r="A192" i="485" s="1"/>
  <c r="A193" i="485" s="1"/>
  <c r="A194" i="485" s="1"/>
  <c r="A195" i="485" s="1"/>
  <c r="A196" i="485" s="1"/>
  <c r="A197" i="485" s="1"/>
  <c r="A198" i="485" s="1"/>
  <c r="A199" i="485" s="1"/>
  <c r="A200" i="485" s="1"/>
  <c r="A201" i="485" s="1"/>
  <c r="A202" i="485" s="1"/>
  <c r="A203" i="485" s="1"/>
  <c r="A204" i="485" s="1"/>
  <c r="A205" i="485" s="1"/>
  <c r="A206" i="485" s="1"/>
  <c r="A207" i="485" s="1"/>
  <c r="A208" i="485" s="1"/>
  <c r="A209" i="485" s="1"/>
  <c r="A210" i="485" s="1"/>
  <c r="A211" i="485" s="1"/>
  <c r="A212" i="485" s="1"/>
  <c r="A213" i="485" s="1"/>
  <c r="A214" i="485" s="1"/>
  <c r="A215" i="485" s="1"/>
  <c r="A216" i="485" s="1"/>
  <c r="A217" i="485" s="1"/>
  <c r="A218" i="485" s="1"/>
  <c r="A219" i="485" s="1"/>
  <c r="A220" i="485" s="1"/>
  <c r="A221" i="485" s="1"/>
  <c r="A222" i="485" s="1"/>
  <c r="A223" i="485" s="1"/>
  <c r="A224" i="485" s="1"/>
  <c r="A225" i="485" s="1"/>
  <c r="A226" i="485" s="1"/>
  <c r="A227" i="485" s="1"/>
  <c r="A228" i="485" s="1"/>
  <c r="A229" i="485" s="1"/>
  <c r="A230" i="485" s="1"/>
  <c r="A231" i="485" s="1"/>
  <c r="A232" i="485" s="1"/>
  <c r="A233" i="485" s="1"/>
  <c r="A234" i="485" s="1"/>
  <c r="A235" i="485" s="1"/>
  <c r="A236" i="485" s="1"/>
  <c r="A237" i="485" s="1"/>
  <c r="A238" i="485" s="1"/>
  <c r="A239" i="485" s="1"/>
  <c r="A240" i="485" s="1"/>
  <c r="A241" i="485" s="1"/>
  <c r="A242" i="485" s="1"/>
  <c r="A243" i="485" s="1"/>
  <c r="A244" i="485" s="1"/>
  <c r="A245" i="485" s="1"/>
  <c r="A246" i="485" s="1"/>
  <c r="A247" i="485" s="1"/>
  <c r="A248" i="485" s="1"/>
  <c r="A249" i="485" s="1"/>
  <c r="A250" i="485" s="1"/>
  <c r="A251" i="485" s="1"/>
  <c r="A252" i="485" s="1"/>
  <c r="A253" i="485" s="1"/>
  <c r="A254" i="485" s="1"/>
  <c r="A255" i="485" s="1"/>
  <c r="A256" i="485" s="1"/>
  <c r="A257" i="485" s="1"/>
  <c r="A258" i="485" s="1"/>
  <c r="A259" i="485" s="1"/>
  <c r="A260" i="485" s="1"/>
  <c r="A261" i="485" s="1"/>
  <c r="A262" i="485" s="1"/>
  <c r="A263" i="485" s="1"/>
  <c r="A264" i="485" s="1"/>
  <c r="A265" i="485" s="1"/>
  <c r="A266" i="485" s="1"/>
  <c r="A267" i="485" s="1"/>
  <c r="A268" i="485" s="1"/>
  <c r="A269" i="485" s="1"/>
  <c r="A270" i="485" s="1"/>
  <c r="A271" i="485" s="1"/>
  <c r="A272" i="485" s="1"/>
  <c r="A273" i="485" s="1"/>
  <c r="A274" i="485" s="1"/>
  <c r="A275" i="485" s="1"/>
  <c r="A276" i="485" s="1"/>
  <c r="A277" i="485" s="1"/>
  <c r="A278" i="485" s="1"/>
  <c r="A279" i="485" s="1"/>
  <c r="A280" i="485" s="1"/>
  <c r="A281" i="485" s="1"/>
  <c r="A282" i="485" s="1"/>
  <c r="A283" i="485" s="1"/>
  <c r="A284" i="485" s="1"/>
  <c r="A285" i="485" s="1"/>
  <c r="A286" i="485" s="1"/>
  <c r="A287" i="485" s="1"/>
  <c r="A288" i="485" s="1"/>
  <c r="A289" i="485" s="1"/>
  <c r="A290" i="485" s="1"/>
  <c r="A291" i="485" s="1"/>
  <c r="A292" i="485" s="1"/>
  <c r="A293" i="485" s="1"/>
  <c r="A294" i="485" s="1"/>
  <c r="A295" i="485" s="1"/>
  <c r="A296" i="485" s="1"/>
  <c r="A297" i="485" s="1"/>
  <c r="A298" i="485" s="1"/>
  <c r="A299" i="485" s="1"/>
  <c r="A300" i="485" s="1"/>
  <c r="P20" i="485"/>
  <c r="M20" i="485"/>
  <c r="J20" i="485"/>
  <c r="G20" i="485"/>
  <c r="D20" i="485"/>
  <c r="I14" i="485"/>
  <c r="H14" i="485"/>
  <c r="D13" i="485"/>
  <c r="D12" i="485"/>
  <c r="P5" i="485"/>
  <c r="P228" i="484"/>
  <c r="M228" i="484"/>
  <c r="J228" i="484"/>
  <c r="G228" i="484"/>
  <c r="D228" i="484"/>
  <c r="P227" i="484"/>
  <c r="M227" i="484"/>
  <c r="J227" i="484"/>
  <c r="G227" i="484"/>
  <c r="D227" i="484"/>
  <c r="P226" i="484"/>
  <c r="M226" i="484"/>
  <c r="J226" i="484"/>
  <c r="G226" i="484"/>
  <c r="D226" i="484"/>
  <c r="P225" i="484"/>
  <c r="M225" i="484"/>
  <c r="J225" i="484"/>
  <c r="G225" i="484"/>
  <c r="D225" i="484"/>
  <c r="P224" i="484"/>
  <c r="M224" i="484"/>
  <c r="J224" i="484"/>
  <c r="G224" i="484"/>
  <c r="D224" i="484"/>
  <c r="P223" i="484"/>
  <c r="M223" i="484"/>
  <c r="J223" i="484"/>
  <c r="G223" i="484"/>
  <c r="D223" i="484"/>
  <c r="P222" i="484"/>
  <c r="M222" i="484"/>
  <c r="J222" i="484"/>
  <c r="G222" i="484"/>
  <c r="D222" i="484"/>
  <c r="P221" i="484"/>
  <c r="M221" i="484"/>
  <c r="J221" i="484"/>
  <c r="G221" i="484"/>
  <c r="D221" i="484"/>
  <c r="P220" i="484"/>
  <c r="M220" i="484"/>
  <c r="J220" i="484"/>
  <c r="G220" i="484"/>
  <c r="D220" i="484"/>
  <c r="P219" i="484"/>
  <c r="M219" i="484"/>
  <c r="J219" i="484"/>
  <c r="G219" i="484"/>
  <c r="D219" i="484"/>
  <c r="P218" i="484"/>
  <c r="M218" i="484"/>
  <c r="J218" i="484"/>
  <c r="G218" i="484"/>
  <c r="D218" i="484"/>
  <c r="P217" i="484"/>
  <c r="M217" i="484"/>
  <c r="J217" i="484"/>
  <c r="G217" i="484"/>
  <c r="D217" i="484"/>
  <c r="P216" i="484"/>
  <c r="M216" i="484"/>
  <c r="J216" i="484"/>
  <c r="G216" i="484"/>
  <c r="D216" i="484"/>
  <c r="P215" i="484"/>
  <c r="M215" i="484"/>
  <c r="J215" i="484"/>
  <c r="G215" i="484"/>
  <c r="D215" i="484"/>
  <c r="P214" i="484"/>
  <c r="M214" i="484"/>
  <c r="J214" i="484"/>
  <c r="G214" i="484"/>
  <c r="D214" i="484"/>
  <c r="P213" i="484"/>
  <c r="M213" i="484"/>
  <c r="J213" i="484"/>
  <c r="G213" i="484"/>
  <c r="D213" i="484"/>
  <c r="P212" i="484"/>
  <c r="M212" i="484"/>
  <c r="J212" i="484"/>
  <c r="G212" i="484"/>
  <c r="D212" i="484"/>
  <c r="P211" i="484"/>
  <c r="M211" i="484"/>
  <c r="J211" i="484"/>
  <c r="G211" i="484"/>
  <c r="D211" i="484"/>
  <c r="P210" i="484"/>
  <c r="M210" i="484"/>
  <c r="J210" i="484"/>
  <c r="G210" i="484"/>
  <c r="D210" i="484"/>
  <c r="P209" i="484"/>
  <c r="M209" i="484"/>
  <c r="J209" i="484"/>
  <c r="G209" i="484"/>
  <c r="D209" i="484"/>
  <c r="P208" i="484"/>
  <c r="M208" i="484"/>
  <c r="J208" i="484"/>
  <c r="G208" i="484"/>
  <c r="D208" i="484"/>
  <c r="P207" i="484"/>
  <c r="M207" i="484"/>
  <c r="J207" i="484"/>
  <c r="G207" i="484"/>
  <c r="D207" i="484"/>
  <c r="P206" i="484"/>
  <c r="M206" i="484"/>
  <c r="J206" i="484"/>
  <c r="G206" i="484"/>
  <c r="D206" i="484"/>
  <c r="P205" i="484"/>
  <c r="M205" i="484"/>
  <c r="J205" i="484"/>
  <c r="G205" i="484"/>
  <c r="D205" i="484"/>
  <c r="P204" i="484"/>
  <c r="M204" i="484"/>
  <c r="J204" i="484"/>
  <c r="G204" i="484"/>
  <c r="D204" i="484"/>
  <c r="P203" i="484"/>
  <c r="M203" i="484"/>
  <c r="J203" i="484"/>
  <c r="G203" i="484"/>
  <c r="D203" i="484"/>
  <c r="P202" i="484"/>
  <c r="M202" i="484"/>
  <c r="J202" i="484"/>
  <c r="G202" i="484"/>
  <c r="D202" i="484"/>
  <c r="P201" i="484"/>
  <c r="M201" i="484"/>
  <c r="J201" i="484"/>
  <c r="G201" i="484"/>
  <c r="D201" i="484"/>
  <c r="P200" i="484"/>
  <c r="M200" i="484"/>
  <c r="J200" i="484"/>
  <c r="G200" i="484"/>
  <c r="D200" i="484"/>
  <c r="P199" i="484"/>
  <c r="M199" i="484"/>
  <c r="J199" i="484"/>
  <c r="G199" i="484"/>
  <c r="D199" i="484"/>
  <c r="P198" i="484"/>
  <c r="M198" i="484"/>
  <c r="J198" i="484"/>
  <c r="G198" i="484"/>
  <c r="D198" i="484"/>
  <c r="P197" i="484"/>
  <c r="M197" i="484"/>
  <c r="J197" i="484"/>
  <c r="G197" i="484"/>
  <c r="D197" i="484"/>
  <c r="P196" i="484"/>
  <c r="M196" i="484"/>
  <c r="J196" i="484"/>
  <c r="G196" i="484"/>
  <c r="D196" i="484"/>
  <c r="P195" i="484"/>
  <c r="M195" i="484"/>
  <c r="J195" i="484"/>
  <c r="G195" i="484"/>
  <c r="D195" i="484"/>
  <c r="P194" i="484"/>
  <c r="M194" i="484"/>
  <c r="J194" i="484"/>
  <c r="G194" i="484"/>
  <c r="D194" i="484"/>
  <c r="P193" i="484"/>
  <c r="M193" i="484"/>
  <c r="J193" i="484"/>
  <c r="G193" i="484"/>
  <c r="D193" i="484"/>
  <c r="P192" i="484"/>
  <c r="M192" i="484"/>
  <c r="J192" i="484"/>
  <c r="G192" i="484"/>
  <c r="D192" i="484"/>
  <c r="P191" i="484"/>
  <c r="M191" i="484"/>
  <c r="J191" i="484"/>
  <c r="G191" i="484"/>
  <c r="D191" i="484"/>
  <c r="P190" i="484"/>
  <c r="M190" i="484"/>
  <c r="J190" i="484"/>
  <c r="G190" i="484"/>
  <c r="D190" i="484"/>
  <c r="P189" i="484"/>
  <c r="M189" i="484"/>
  <c r="J189" i="484"/>
  <c r="G189" i="484"/>
  <c r="D189" i="484"/>
  <c r="P188" i="484"/>
  <c r="M188" i="484"/>
  <c r="J188" i="484"/>
  <c r="G188" i="484"/>
  <c r="D188" i="484"/>
  <c r="P187" i="484"/>
  <c r="M187" i="484"/>
  <c r="J187" i="484"/>
  <c r="G187" i="484"/>
  <c r="D187" i="484"/>
  <c r="P186" i="484"/>
  <c r="M186" i="484"/>
  <c r="J186" i="484"/>
  <c r="G186" i="484"/>
  <c r="D186" i="484"/>
  <c r="P185" i="484"/>
  <c r="M185" i="484"/>
  <c r="J185" i="484"/>
  <c r="G185" i="484"/>
  <c r="D185" i="484"/>
  <c r="P184" i="484"/>
  <c r="M184" i="484"/>
  <c r="J184" i="484"/>
  <c r="G184" i="484"/>
  <c r="D184" i="484"/>
  <c r="P183" i="484"/>
  <c r="M183" i="484"/>
  <c r="J183" i="484"/>
  <c r="G183" i="484"/>
  <c r="D183" i="484"/>
  <c r="P182" i="484"/>
  <c r="M182" i="484"/>
  <c r="J182" i="484"/>
  <c r="G182" i="484"/>
  <c r="D182" i="484"/>
  <c r="P181" i="484"/>
  <c r="M181" i="484"/>
  <c r="J181" i="484"/>
  <c r="G181" i="484"/>
  <c r="D181" i="484"/>
  <c r="P180" i="484"/>
  <c r="M180" i="484"/>
  <c r="J180" i="484"/>
  <c r="G180" i="484"/>
  <c r="D180" i="484"/>
  <c r="P179" i="484"/>
  <c r="M179" i="484"/>
  <c r="J179" i="484"/>
  <c r="G179" i="484"/>
  <c r="D179" i="484"/>
  <c r="P178" i="484"/>
  <c r="M178" i="484"/>
  <c r="J178" i="484"/>
  <c r="G178" i="484"/>
  <c r="D178" i="484"/>
  <c r="P177" i="484"/>
  <c r="M177" i="484"/>
  <c r="J177" i="484"/>
  <c r="G177" i="484"/>
  <c r="D177" i="484"/>
  <c r="P176" i="484"/>
  <c r="M176" i="484"/>
  <c r="J176" i="484"/>
  <c r="G176" i="484"/>
  <c r="D176" i="484"/>
  <c r="P175" i="484"/>
  <c r="M175" i="484"/>
  <c r="J175" i="484"/>
  <c r="G175" i="484"/>
  <c r="D175" i="484"/>
  <c r="P174" i="484"/>
  <c r="M174" i="484"/>
  <c r="J174" i="484"/>
  <c r="G174" i="484"/>
  <c r="D174" i="484"/>
  <c r="P173" i="484"/>
  <c r="M173" i="484"/>
  <c r="J173" i="484"/>
  <c r="G173" i="484"/>
  <c r="D173" i="484"/>
  <c r="P172" i="484"/>
  <c r="M172" i="484"/>
  <c r="J172" i="484"/>
  <c r="G172" i="484"/>
  <c r="D172" i="484"/>
  <c r="P171" i="484"/>
  <c r="M171" i="484"/>
  <c r="J171" i="484"/>
  <c r="G171" i="484"/>
  <c r="D171" i="484"/>
  <c r="P170" i="484"/>
  <c r="M170" i="484"/>
  <c r="J170" i="484"/>
  <c r="G170" i="484"/>
  <c r="D170" i="484"/>
  <c r="P169" i="484"/>
  <c r="M169" i="484"/>
  <c r="J169" i="484"/>
  <c r="G169" i="484"/>
  <c r="D169" i="484"/>
  <c r="P168" i="484"/>
  <c r="M168" i="484"/>
  <c r="J168" i="484"/>
  <c r="G168" i="484"/>
  <c r="D168" i="484"/>
  <c r="P167" i="484"/>
  <c r="M167" i="484"/>
  <c r="J167" i="484"/>
  <c r="G167" i="484"/>
  <c r="D167" i="484"/>
  <c r="P166" i="484"/>
  <c r="M166" i="484"/>
  <c r="J166" i="484"/>
  <c r="G166" i="484"/>
  <c r="D166" i="484"/>
  <c r="P165" i="484"/>
  <c r="M165" i="484"/>
  <c r="J165" i="484"/>
  <c r="G165" i="484"/>
  <c r="D165" i="484"/>
  <c r="P164" i="484"/>
  <c r="M164" i="484"/>
  <c r="J164" i="484"/>
  <c r="G164" i="484"/>
  <c r="D164" i="484"/>
  <c r="P163" i="484"/>
  <c r="M163" i="484"/>
  <c r="J163" i="484"/>
  <c r="G163" i="484"/>
  <c r="D163" i="484"/>
  <c r="P162" i="484"/>
  <c r="M162" i="484"/>
  <c r="J162" i="484"/>
  <c r="G162" i="484"/>
  <c r="D162" i="484"/>
  <c r="P161" i="484"/>
  <c r="M161" i="484"/>
  <c r="J161" i="484"/>
  <c r="G161" i="484"/>
  <c r="D161" i="484"/>
  <c r="P160" i="484"/>
  <c r="M160" i="484"/>
  <c r="J160" i="484"/>
  <c r="G160" i="484"/>
  <c r="D160" i="484"/>
  <c r="P159" i="484"/>
  <c r="M159" i="484"/>
  <c r="J159" i="484"/>
  <c r="G159" i="484"/>
  <c r="D159" i="484"/>
  <c r="P158" i="484"/>
  <c r="M158" i="484"/>
  <c r="J158" i="484"/>
  <c r="G158" i="484"/>
  <c r="D158" i="484"/>
  <c r="P157" i="484"/>
  <c r="M157" i="484"/>
  <c r="J157" i="484"/>
  <c r="G157" i="484"/>
  <c r="D157" i="484"/>
  <c r="P156" i="484"/>
  <c r="M156" i="484"/>
  <c r="J156" i="484"/>
  <c r="G156" i="484"/>
  <c r="D156" i="484"/>
  <c r="P155" i="484"/>
  <c r="M155" i="484"/>
  <c r="J155" i="484"/>
  <c r="G155" i="484"/>
  <c r="D155" i="484"/>
  <c r="P154" i="484"/>
  <c r="M154" i="484"/>
  <c r="J154" i="484"/>
  <c r="G154" i="484"/>
  <c r="D154" i="484"/>
  <c r="P153" i="484"/>
  <c r="M153" i="484"/>
  <c r="J153" i="484"/>
  <c r="G153" i="484"/>
  <c r="D153" i="484"/>
  <c r="P152" i="484"/>
  <c r="M152" i="484"/>
  <c r="J152" i="484"/>
  <c r="G152" i="484"/>
  <c r="D152" i="484"/>
  <c r="P151" i="484"/>
  <c r="M151" i="484"/>
  <c r="J151" i="484"/>
  <c r="G151" i="484"/>
  <c r="D151" i="484"/>
  <c r="P150" i="484"/>
  <c r="M150" i="484"/>
  <c r="J150" i="484"/>
  <c r="G150" i="484"/>
  <c r="D150" i="484"/>
  <c r="P149" i="484"/>
  <c r="M149" i="484"/>
  <c r="J149" i="484"/>
  <c r="G149" i="484"/>
  <c r="D149" i="484"/>
  <c r="P148" i="484"/>
  <c r="M148" i="484"/>
  <c r="J148" i="484"/>
  <c r="G148" i="484"/>
  <c r="D148" i="484"/>
  <c r="P147" i="484"/>
  <c r="M147" i="484"/>
  <c r="J147" i="484"/>
  <c r="G147" i="484"/>
  <c r="D147" i="484"/>
  <c r="P146" i="484"/>
  <c r="M146" i="484"/>
  <c r="J146" i="484"/>
  <c r="G146" i="484"/>
  <c r="D146" i="484"/>
  <c r="P145" i="484"/>
  <c r="M145" i="484"/>
  <c r="J145" i="484"/>
  <c r="G145" i="484"/>
  <c r="D145" i="484"/>
  <c r="P144" i="484"/>
  <c r="M144" i="484"/>
  <c r="J144" i="484"/>
  <c r="G144" i="484"/>
  <c r="D144" i="484"/>
  <c r="P143" i="484"/>
  <c r="M143" i="484"/>
  <c r="J143" i="484"/>
  <c r="G143" i="484"/>
  <c r="D143" i="484"/>
  <c r="P142" i="484"/>
  <c r="M142" i="484"/>
  <c r="J142" i="484"/>
  <c r="G142" i="484"/>
  <c r="D142" i="484"/>
  <c r="P141" i="484"/>
  <c r="M141" i="484"/>
  <c r="J141" i="484"/>
  <c r="G141" i="484"/>
  <c r="D141" i="484"/>
  <c r="P140" i="484"/>
  <c r="M140" i="484"/>
  <c r="J140" i="484"/>
  <c r="G140" i="484"/>
  <c r="D140" i="484"/>
  <c r="P139" i="484"/>
  <c r="M139" i="484"/>
  <c r="J139" i="484"/>
  <c r="G139" i="484"/>
  <c r="D139" i="484"/>
  <c r="P138" i="484"/>
  <c r="M138" i="484"/>
  <c r="J138" i="484"/>
  <c r="G138" i="484"/>
  <c r="D138" i="484"/>
  <c r="P137" i="484"/>
  <c r="M137" i="484"/>
  <c r="J137" i="484"/>
  <c r="G137" i="484"/>
  <c r="D137" i="484"/>
  <c r="P136" i="484"/>
  <c r="M136" i="484"/>
  <c r="J136" i="484"/>
  <c r="G136" i="484"/>
  <c r="D136" i="484"/>
  <c r="P135" i="484"/>
  <c r="M135" i="484"/>
  <c r="J135" i="484"/>
  <c r="G135" i="484"/>
  <c r="D135" i="484"/>
  <c r="P134" i="484"/>
  <c r="M134" i="484"/>
  <c r="J134" i="484"/>
  <c r="G134" i="484"/>
  <c r="D134" i="484"/>
  <c r="P133" i="484"/>
  <c r="M133" i="484"/>
  <c r="J133" i="484"/>
  <c r="G133" i="484"/>
  <c r="D133" i="484"/>
  <c r="P132" i="484"/>
  <c r="M132" i="484"/>
  <c r="J132" i="484"/>
  <c r="G132" i="484"/>
  <c r="D132" i="484"/>
  <c r="P131" i="484"/>
  <c r="M131" i="484"/>
  <c r="J131" i="484"/>
  <c r="G131" i="484"/>
  <c r="D131" i="484"/>
  <c r="P130" i="484"/>
  <c r="M130" i="484"/>
  <c r="J130" i="484"/>
  <c r="G130" i="484"/>
  <c r="D130" i="484"/>
  <c r="P129" i="484"/>
  <c r="M129" i="484"/>
  <c r="J129" i="484"/>
  <c r="G129" i="484"/>
  <c r="D129" i="484"/>
  <c r="P128" i="484"/>
  <c r="M128" i="484"/>
  <c r="J128" i="484"/>
  <c r="G128" i="484"/>
  <c r="D128" i="484"/>
  <c r="P127" i="484"/>
  <c r="M127" i="484"/>
  <c r="J127" i="484"/>
  <c r="G127" i="484"/>
  <c r="D127" i="484"/>
  <c r="P126" i="484"/>
  <c r="M126" i="484"/>
  <c r="J126" i="484"/>
  <c r="G126" i="484"/>
  <c r="D126" i="484"/>
  <c r="P125" i="484"/>
  <c r="M125" i="484"/>
  <c r="J125" i="484"/>
  <c r="G125" i="484"/>
  <c r="D125" i="484"/>
  <c r="P124" i="484"/>
  <c r="M124" i="484"/>
  <c r="J124" i="484"/>
  <c r="G124" i="484"/>
  <c r="D124" i="484"/>
  <c r="P123" i="484"/>
  <c r="M123" i="484"/>
  <c r="J123" i="484"/>
  <c r="G123" i="484"/>
  <c r="D123" i="484"/>
  <c r="P122" i="484"/>
  <c r="M122" i="484"/>
  <c r="J122" i="484"/>
  <c r="G122" i="484"/>
  <c r="D122" i="484"/>
  <c r="P121" i="484"/>
  <c r="M121" i="484"/>
  <c r="J121" i="484"/>
  <c r="G121" i="484"/>
  <c r="D121" i="484"/>
  <c r="P120" i="484"/>
  <c r="M120" i="484"/>
  <c r="J120" i="484"/>
  <c r="G120" i="484"/>
  <c r="D120" i="484"/>
  <c r="P119" i="484"/>
  <c r="M119" i="484"/>
  <c r="J119" i="484"/>
  <c r="G119" i="484"/>
  <c r="D119" i="484"/>
  <c r="P118" i="484"/>
  <c r="M118" i="484"/>
  <c r="J118" i="484"/>
  <c r="G118" i="484"/>
  <c r="D118" i="484"/>
  <c r="P117" i="484"/>
  <c r="M117" i="484"/>
  <c r="J117" i="484"/>
  <c r="G117" i="484"/>
  <c r="D117" i="484"/>
  <c r="P116" i="484"/>
  <c r="M116" i="484"/>
  <c r="J116" i="484"/>
  <c r="G116" i="484"/>
  <c r="D116" i="484"/>
  <c r="P115" i="484"/>
  <c r="M115" i="484"/>
  <c r="J115" i="484"/>
  <c r="G115" i="484"/>
  <c r="D115" i="484"/>
  <c r="P114" i="484"/>
  <c r="M114" i="484"/>
  <c r="J114" i="484"/>
  <c r="G114" i="484"/>
  <c r="D114" i="484"/>
  <c r="P113" i="484"/>
  <c r="M113" i="484"/>
  <c r="J113" i="484"/>
  <c r="G113" i="484"/>
  <c r="D113" i="484"/>
  <c r="P112" i="484"/>
  <c r="M112" i="484"/>
  <c r="J112" i="484"/>
  <c r="G112" i="484"/>
  <c r="D112" i="484"/>
  <c r="P111" i="484"/>
  <c r="M111" i="484"/>
  <c r="J111" i="484"/>
  <c r="G111" i="484"/>
  <c r="D111" i="484"/>
  <c r="P110" i="484"/>
  <c r="M110" i="484"/>
  <c r="J110" i="484"/>
  <c r="G110" i="484"/>
  <c r="D110" i="484"/>
  <c r="P109" i="484"/>
  <c r="M109" i="484"/>
  <c r="J109" i="484"/>
  <c r="G109" i="484"/>
  <c r="D109" i="484"/>
  <c r="P108" i="484"/>
  <c r="M108" i="484"/>
  <c r="J108" i="484"/>
  <c r="G108" i="484"/>
  <c r="D108" i="484"/>
  <c r="P107" i="484"/>
  <c r="M107" i="484"/>
  <c r="J107" i="484"/>
  <c r="G107" i="484"/>
  <c r="D107" i="484"/>
  <c r="P106" i="484"/>
  <c r="M106" i="484"/>
  <c r="J106" i="484"/>
  <c r="G106" i="484"/>
  <c r="D106" i="484"/>
  <c r="P105" i="484"/>
  <c r="M105" i="484"/>
  <c r="J105" i="484"/>
  <c r="G105" i="484"/>
  <c r="D105" i="484"/>
  <c r="P104" i="484"/>
  <c r="M104" i="484"/>
  <c r="J104" i="484"/>
  <c r="G104" i="484"/>
  <c r="D104" i="484"/>
  <c r="P103" i="484"/>
  <c r="M103" i="484"/>
  <c r="J103" i="484"/>
  <c r="G103" i="484"/>
  <c r="D103" i="484"/>
  <c r="P102" i="484"/>
  <c r="M102" i="484"/>
  <c r="J102" i="484"/>
  <c r="G102" i="484"/>
  <c r="D102" i="484"/>
  <c r="P101" i="484"/>
  <c r="M101" i="484"/>
  <c r="J101" i="484"/>
  <c r="G101" i="484"/>
  <c r="D101" i="484"/>
  <c r="P100" i="484"/>
  <c r="M100" i="484"/>
  <c r="J100" i="484"/>
  <c r="G100" i="484"/>
  <c r="D100" i="484"/>
  <c r="P99" i="484"/>
  <c r="M99" i="484"/>
  <c r="J99" i="484"/>
  <c r="G99" i="484"/>
  <c r="D99" i="484"/>
  <c r="P98" i="484"/>
  <c r="M98" i="484"/>
  <c r="J98" i="484"/>
  <c r="G98" i="484"/>
  <c r="D98" i="484"/>
  <c r="P97" i="484"/>
  <c r="M97" i="484"/>
  <c r="J97" i="484"/>
  <c r="G97" i="484"/>
  <c r="D97" i="484"/>
  <c r="P96" i="484"/>
  <c r="M96" i="484"/>
  <c r="J96" i="484"/>
  <c r="G96" i="484"/>
  <c r="D96" i="484"/>
  <c r="P95" i="484"/>
  <c r="M95" i="484"/>
  <c r="J95" i="484"/>
  <c r="G95" i="484"/>
  <c r="D95" i="484"/>
  <c r="P94" i="484"/>
  <c r="M94" i="484"/>
  <c r="J94" i="484"/>
  <c r="G94" i="484"/>
  <c r="D94" i="484"/>
  <c r="P93" i="484"/>
  <c r="M93" i="484"/>
  <c r="J93" i="484"/>
  <c r="G93" i="484"/>
  <c r="D93" i="484"/>
  <c r="P92" i="484"/>
  <c r="M92" i="484"/>
  <c r="J92" i="484"/>
  <c r="G92" i="484"/>
  <c r="D92" i="484"/>
  <c r="P91" i="484"/>
  <c r="M91" i="484"/>
  <c r="J91" i="484"/>
  <c r="G91" i="484"/>
  <c r="D91" i="484"/>
  <c r="P90" i="484"/>
  <c r="M90" i="484"/>
  <c r="J90" i="484"/>
  <c r="G90" i="484"/>
  <c r="D90" i="484"/>
  <c r="P89" i="484"/>
  <c r="M89" i="484"/>
  <c r="J89" i="484"/>
  <c r="G89" i="484"/>
  <c r="D89" i="484"/>
  <c r="P88" i="484"/>
  <c r="M88" i="484"/>
  <c r="J88" i="484"/>
  <c r="G88" i="484"/>
  <c r="D88" i="484"/>
  <c r="P87" i="484"/>
  <c r="M87" i="484"/>
  <c r="J87" i="484"/>
  <c r="G87" i="484"/>
  <c r="D87" i="484"/>
  <c r="P86" i="484"/>
  <c r="M86" i="484"/>
  <c r="J86" i="484"/>
  <c r="G86" i="484"/>
  <c r="D86" i="484"/>
  <c r="P85" i="484"/>
  <c r="M85" i="484"/>
  <c r="J85" i="484"/>
  <c r="G85" i="484"/>
  <c r="D85" i="484"/>
  <c r="P84" i="484"/>
  <c r="M84" i="484"/>
  <c r="J84" i="484"/>
  <c r="G84" i="484"/>
  <c r="D84" i="484"/>
  <c r="P83" i="484"/>
  <c r="M83" i="484"/>
  <c r="J83" i="484"/>
  <c r="G83" i="484"/>
  <c r="D83" i="484"/>
  <c r="P82" i="484"/>
  <c r="M82" i="484"/>
  <c r="J82" i="484"/>
  <c r="G82" i="484"/>
  <c r="D82" i="484"/>
  <c r="P81" i="484"/>
  <c r="M81" i="484"/>
  <c r="J81" i="484"/>
  <c r="G81" i="484"/>
  <c r="D81" i="484"/>
  <c r="P80" i="484"/>
  <c r="M80" i="484"/>
  <c r="J80" i="484"/>
  <c r="G80" i="484"/>
  <c r="D80" i="484"/>
  <c r="P79" i="484"/>
  <c r="M79" i="484"/>
  <c r="J79" i="484"/>
  <c r="G79" i="484"/>
  <c r="D79" i="484"/>
  <c r="P78" i="484"/>
  <c r="M78" i="484"/>
  <c r="J78" i="484"/>
  <c r="G78" i="484"/>
  <c r="D78" i="484"/>
  <c r="P77" i="484"/>
  <c r="M77" i="484"/>
  <c r="J77" i="484"/>
  <c r="G77" i="484"/>
  <c r="D77" i="484"/>
  <c r="P76" i="484"/>
  <c r="M76" i="484"/>
  <c r="J76" i="484"/>
  <c r="G76" i="484"/>
  <c r="D76" i="484"/>
  <c r="P75" i="484"/>
  <c r="M75" i="484"/>
  <c r="J75" i="484"/>
  <c r="G75" i="484"/>
  <c r="D75" i="484"/>
  <c r="P74" i="484"/>
  <c r="M74" i="484"/>
  <c r="J74" i="484"/>
  <c r="G74" i="484"/>
  <c r="D74" i="484"/>
  <c r="P73" i="484"/>
  <c r="M73" i="484"/>
  <c r="J73" i="484"/>
  <c r="G73" i="484"/>
  <c r="D73" i="484"/>
  <c r="P72" i="484"/>
  <c r="M72" i="484"/>
  <c r="J72" i="484"/>
  <c r="G72" i="484"/>
  <c r="D72" i="484"/>
  <c r="P71" i="484"/>
  <c r="M71" i="484"/>
  <c r="J71" i="484"/>
  <c r="G71" i="484"/>
  <c r="D71" i="484"/>
  <c r="P70" i="484"/>
  <c r="M70" i="484"/>
  <c r="J70" i="484"/>
  <c r="G70" i="484"/>
  <c r="D70" i="484"/>
  <c r="P69" i="484"/>
  <c r="M69" i="484"/>
  <c r="J69" i="484"/>
  <c r="G69" i="484"/>
  <c r="D69" i="484"/>
  <c r="P68" i="484"/>
  <c r="M68" i="484"/>
  <c r="J68" i="484"/>
  <c r="G68" i="484"/>
  <c r="D68" i="484"/>
  <c r="P67" i="484"/>
  <c r="M67" i="484"/>
  <c r="J67" i="484"/>
  <c r="G67" i="484"/>
  <c r="D67" i="484"/>
  <c r="P66" i="484"/>
  <c r="M66" i="484"/>
  <c r="J66" i="484"/>
  <c r="G66" i="484"/>
  <c r="D66" i="484"/>
  <c r="P65" i="484"/>
  <c r="M65" i="484"/>
  <c r="J65" i="484"/>
  <c r="G65" i="484"/>
  <c r="D65" i="484"/>
  <c r="P64" i="484"/>
  <c r="M64" i="484"/>
  <c r="J64" i="484"/>
  <c r="G64" i="484"/>
  <c r="D64" i="484"/>
  <c r="P63" i="484"/>
  <c r="M63" i="484"/>
  <c r="J63" i="484"/>
  <c r="G63" i="484"/>
  <c r="D63" i="484"/>
  <c r="P62" i="484"/>
  <c r="M62" i="484"/>
  <c r="J62" i="484"/>
  <c r="G62" i="484"/>
  <c r="D62" i="484"/>
  <c r="P61" i="484"/>
  <c r="M61" i="484"/>
  <c r="J61" i="484"/>
  <c r="G61" i="484"/>
  <c r="D61" i="484"/>
  <c r="P60" i="484"/>
  <c r="M60" i="484"/>
  <c r="J60" i="484"/>
  <c r="G60" i="484"/>
  <c r="D60" i="484"/>
  <c r="P59" i="484"/>
  <c r="M59" i="484"/>
  <c r="J59" i="484"/>
  <c r="G59" i="484"/>
  <c r="D59" i="484"/>
  <c r="P58" i="484"/>
  <c r="M58" i="484"/>
  <c r="J58" i="484"/>
  <c r="G58" i="484"/>
  <c r="D58" i="484"/>
  <c r="P57" i="484"/>
  <c r="M57" i="484"/>
  <c r="J57" i="484"/>
  <c r="G57" i="484"/>
  <c r="D57" i="484"/>
  <c r="P56" i="484"/>
  <c r="M56" i="484"/>
  <c r="J56" i="484"/>
  <c r="G56" i="484"/>
  <c r="D56" i="484"/>
  <c r="P55" i="484"/>
  <c r="M55" i="484"/>
  <c r="J55" i="484"/>
  <c r="G55" i="484"/>
  <c r="D55" i="484"/>
  <c r="P54" i="484"/>
  <c r="M54" i="484"/>
  <c r="J54" i="484"/>
  <c r="G54" i="484"/>
  <c r="D54" i="484"/>
  <c r="P53" i="484"/>
  <c r="M53" i="484"/>
  <c r="J53" i="484"/>
  <c r="G53" i="484"/>
  <c r="D53" i="484"/>
  <c r="P52" i="484"/>
  <c r="M52" i="484"/>
  <c r="J52" i="484"/>
  <c r="G52" i="484"/>
  <c r="D52" i="484"/>
  <c r="P51" i="484"/>
  <c r="M51" i="484"/>
  <c r="J51" i="484"/>
  <c r="G51" i="484"/>
  <c r="D51" i="484"/>
  <c r="P50" i="484"/>
  <c r="M50" i="484"/>
  <c r="J50" i="484"/>
  <c r="G50" i="484"/>
  <c r="D50" i="484"/>
  <c r="P49" i="484"/>
  <c r="M49" i="484"/>
  <c r="J49" i="484"/>
  <c r="G49" i="484"/>
  <c r="D49" i="484"/>
  <c r="P48" i="484"/>
  <c r="M48" i="484"/>
  <c r="J48" i="484"/>
  <c r="G48" i="484"/>
  <c r="D48" i="484"/>
  <c r="P47" i="484"/>
  <c r="M47" i="484"/>
  <c r="J47" i="484"/>
  <c r="G47" i="484"/>
  <c r="D47" i="484"/>
  <c r="P46" i="484"/>
  <c r="M46" i="484"/>
  <c r="J46" i="484"/>
  <c r="G46" i="484"/>
  <c r="D46" i="484"/>
  <c r="P45" i="484"/>
  <c r="M45" i="484"/>
  <c r="J45" i="484"/>
  <c r="G45" i="484"/>
  <c r="D45" i="484"/>
  <c r="P44" i="484"/>
  <c r="M44" i="484"/>
  <c r="J44" i="484"/>
  <c r="G44" i="484"/>
  <c r="D44" i="484"/>
  <c r="P43" i="484"/>
  <c r="M43" i="484"/>
  <c r="J43" i="484"/>
  <c r="G43" i="484"/>
  <c r="D43" i="484"/>
  <c r="P42" i="484"/>
  <c r="M42" i="484"/>
  <c r="J42" i="484"/>
  <c r="G42" i="484"/>
  <c r="D42" i="484"/>
  <c r="P41" i="484"/>
  <c r="M41" i="484"/>
  <c r="J41" i="484"/>
  <c r="G41" i="484"/>
  <c r="D41" i="484"/>
  <c r="P40" i="484"/>
  <c r="M40" i="484"/>
  <c r="J40" i="484"/>
  <c r="G40" i="484"/>
  <c r="D40" i="484"/>
  <c r="P39" i="484"/>
  <c r="M39" i="484"/>
  <c r="J39" i="484"/>
  <c r="G39" i="484"/>
  <c r="D39" i="484"/>
  <c r="P38" i="484"/>
  <c r="M38" i="484"/>
  <c r="J38" i="484"/>
  <c r="G38" i="484"/>
  <c r="D38" i="484"/>
  <c r="P37" i="484"/>
  <c r="M37" i="484"/>
  <c r="J37" i="484"/>
  <c r="G37" i="484"/>
  <c r="D37" i="484"/>
  <c r="P36" i="484"/>
  <c r="M36" i="484"/>
  <c r="J36" i="484"/>
  <c r="G36" i="484"/>
  <c r="D36" i="484"/>
  <c r="P35" i="484"/>
  <c r="M35" i="484"/>
  <c r="J35" i="484"/>
  <c r="G35" i="484"/>
  <c r="D35" i="484"/>
  <c r="P34" i="484"/>
  <c r="M34" i="484"/>
  <c r="J34" i="484"/>
  <c r="G34" i="484"/>
  <c r="D34" i="484"/>
  <c r="P33" i="484"/>
  <c r="M33" i="484"/>
  <c r="J33" i="484"/>
  <c r="G33" i="484"/>
  <c r="D33" i="484"/>
  <c r="P32" i="484"/>
  <c r="M32" i="484"/>
  <c r="J32" i="484"/>
  <c r="G32" i="484"/>
  <c r="D32" i="484"/>
  <c r="P31" i="484"/>
  <c r="M31" i="484"/>
  <c r="J31" i="484"/>
  <c r="G31" i="484"/>
  <c r="D31" i="484"/>
  <c r="P30" i="484"/>
  <c r="M30" i="484"/>
  <c r="J30" i="484"/>
  <c r="G30" i="484"/>
  <c r="D30" i="484"/>
  <c r="P29" i="484"/>
  <c r="M29" i="484"/>
  <c r="J29" i="484"/>
  <c r="G29" i="484"/>
  <c r="D29" i="484"/>
  <c r="P28" i="484"/>
  <c r="M28" i="484"/>
  <c r="J28" i="484"/>
  <c r="G28" i="484"/>
  <c r="D28" i="484"/>
  <c r="P27" i="484"/>
  <c r="M27" i="484"/>
  <c r="J27" i="484"/>
  <c r="G27" i="484"/>
  <c r="D27" i="484"/>
  <c r="P26" i="484"/>
  <c r="M26" i="484"/>
  <c r="J26" i="484"/>
  <c r="G26" i="484"/>
  <c r="D26" i="484"/>
  <c r="P25" i="484"/>
  <c r="M25" i="484"/>
  <c r="J25" i="484"/>
  <c r="G25" i="484"/>
  <c r="D25" i="484"/>
  <c r="P24" i="484"/>
  <c r="M24" i="484"/>
  <c r="J24" i="484"/>
  <c r="G24" i="484"/>
  <c r="D24" i="484"/>
  <c r="P23" i="484"/>
  <c r="M23" i="484"/>
  <c r="J23" i="484"/>
  <c r="G23" i="484"/>
  <c r="D23" i="484"/>
  <c r="P22" i="484"/>
  <c r="M22" i="484"/>
  <c r="J22" i="484"/>
  <c r="G22" i="484"/>
  <c r="D22" i="484"/>
  <c r="P21" i="484"/>
  <c r="M21" i="484"/>
  <c r="J21" i="484"/>
  <c r="G21" i="484"/>
  <c r="D21" i="484"/>
  <c r="A21" i="484"/>
  <c r="A22" i="484" s="1"/>
  <c r="A23" i="484" s="1"/>
  <c r="A24" i="484" s="1"/>
  <c r="A25" i="484" s="1"/>
  <c r="A26" i="484" s="1"/>
  <c r="A27" i="484" s="1"/>
  <c r="A28" i="484" s="1"/>
  <c r="A29" i="484" s="1"/>
  <c r="A30" i="484" s="1"/>
  <c r="A31" i="484" s="1"/>
  <c r="A32" i="484" s="1"/>
  <c r="A33" i="484" s="1"/>
  <c r="A34" i="484" s="1"/>
  <c r="A35" i="484" s="1"/>
  <c r="A36" i="484" s="1"/>
  <c r="A37" i="484" s="1"/>
  <c r="A38" i="484" s="1"/>
  <c r="A39" i="484" s="1"/>
  <c r="A40" i="484" s="1"/>
  <c r="A41" i="484" s="1"/>
  <c r="A42" i="484" s="1"/>
  <c r="A43" i="484" s="1"/>
  <c r="A44" i="484" s="1"/>
  <c r="A45" i="484" s="1"/>
  <c r="A46" i="484" s="1"/>
  <c r="A47" i="484" s="1"/>
  <c r="A48" i="484" s="1"/>
  <c r="A49" i="484" s="1"/>
  <c r="A50" i="484" s="1"/>
  <c r="A51" i="484" s="1"/>
  <c r="A52" i="484" s="1"/>
  <c r="A53" i="484" s="1"/>
  <c r="A54" i="484" s="1"/>
  <c r="A55" i="484" s="1"/>
  <c r="A56" i="484" s="1"/>
  <c r="A57" i="484" s="1"/>
  <c r="A58" i="484" s="1"/>
  <c r="A59" i="484" s="1"/>
  <c r="A60" i="484" s="1"/>
  <c r="A61" i="484" s="1"/>
  <c r="A62" i="484" s="1"/>
  <c r="A63" i="484" s="1"/>
  <c r="A64" i="484" s="1"/>
  <c r="A65" i="484" s="1"/>
  <c r="A66" i="484" s="1"/>
  <c r="A67" i="484" s="1"/>
  <c r="A68" i="484" s="1"/>
  <c r="A69" i="484" s="1"/>
  <c r="A70" i="484" s="1"/>
  <c r="A71" i="484" s="1"/>
  <c r="A72" i="484" s="1"/>
  <c r="A73" i="484" s="1"/>
  <c r="A74" i="484" s="1"/>
  <c r="A75" i="484" s="1"/>
  <c r="A76" i="484" s="1"/>
  <c r="A77" i="484" s="1"/>
  <c r="A78" i="484" s="1"/>
  <c r="A79" i="484" s="1"/>
  <c r="A80" i="484" s="1"/>
  <c r="A81" i="484" s="1"/>
  <c r="A82" i="484" s="1"/>
  <c r="A83" i="484" s="1"/>
  <c r="A84" i="484" s="1"/>
  <c r="A85" i="484" s="1"/>
  <c r="A86" i="484" s="1"/>
  <c r="A87" i="484" s="1"/>
  <c r="A88" i="484" s="1"/>
  <c r="A89" i="484" s="1"/>
  <c r="A90" i="484" s="1"/>
  <c r="A91" i="484" s="1"/>
  <c r="A92" i="484" s="1"/>
  <c r="A93" i="484" s="1"/>
  <c r="A94" i="484" s="1"/>
  <c r="A95" i="484" s="1"/>
  <c r="A96" i="484" s="1"/>
  <c r="A97" i="484" s="1"/>
  <c r="A98" i="484" s="1"/>
  <c r="A99" i="484" s="1"/>
  <c r="A100" i="484" s="1"/>
  <c r="A101" i="484" s="1"/>
  <c r="A102" i="484" s="1"/>
  <c r="A103" i="484" s="1"/>
  <c r="A104" i="484" s="1"/>
  <c r="A105" i="484" s="1"/>
  <c r="A106" i="484" s="1"/>
  <c r="A107" i="484" s="1"/>
  <c r="A108" i="484" s="1"/>
  <c r="A109" i="484" s="1"/>
  <c r="A110" i="484" s="1"/>
  <c r="A111" i="484" s="1"/>
  <c r="A112" i="484" s="1"/>
  <c r="A113" i="484" s="1"/>
  <c r="A114" i="484" s="1"/>
  <c r="A115" i="484" s="1"/>
  <c r="A116" i="484" s="1"/>
  <c r="A117" i="484" s="1"/>
  <c r="A118" i="484" s="1"/>
  <c r="A119" i="484" s="1"/>
  <c r="A120" i="484" s="1"/>
  <c r="A121" i="484" s="1"/>
  <c r="A122" i="484" s="1"/>
  <c r="A123" i="484" s="1"/>
  <c r="A124" i="484" s="1"/>
  <c r="A125" i="484" s="1"/>
  <c r="A126" i="484" s="1"/>
  <c r="A127" i="484" s="1"/>
  <c r="A128" i="484" s="1"/>
  <c r="A129" i="484" s="1"/>
  <c r="A130" i="484" s="1"/>
  <c r="A131" i="484" s="1"/>
  <c r="A132" i="484" s="1"/>
  <c r="A133" i="484" s="1"/>
  <c r="A134" i="484" s="1"/>
  <c r="A135" i="484" s="1"/>
  <c r="A136" i="484" s="1"/>
  <c r="A137" i="484" s="1"/>
  <c r="A138" i="484" s="1"/>
  <c r="A139" i="484" s="1"/>
  <c r="A140" i="484" s="1"/>
  <c r="A141" i="484" s="1"/>
  <c r="A142" i="484" s="1"/>
  <c r="A143" i="484" s="1"/>
  <c r="A144" i="484" s="1"/>
  <c r="A145" i="484" s="1"/>
  <c r="A146" i="484" s="1"/>
  <c r="A147" i="484" s="1"/>
  <c r="A148" i="484" s="1"/>
  <c r="A149" i="484" s="1"/>
  <c r="A150" i="484" s="1"/>
  <c r="A151" i="484" s="1"/>
  <c r="A152" i="484" s="1"/>
  <c r="A153" i="484" s="1"/>
  <c r="A154" i="484" s="1"/>
  <c r="A155" i="484" s="1"/>
  <c r="A156" i="484" s="1"/>
  <c r="A157" i="484" s="1"/>
  <c r="A158" i="484" s="1"/>
  <c r="A159" i="484" s="1"/>
  <c r="A160" i="484" s="1"/>
  <c r="A161" i="484" s="1"/>
  <c r="A162" i="484" s="1"/>
  <c r="A163" i="484" s="1"/>
  <c r="A164" i="484" s="1"/>
  <c r="A165" i="484" s="1"/>
  <c r="A166" i="484" s="1"/>
  <c r="A167" i="484" s="1"/>
  <c r="A168" i="484" s="1"/>
  <c r="A169" i="484" s="1"/>
  <c r="A170" i="484" s="1"/>
  <c r="A171" i="484" s="1"/>
  <c r="A172" i="484" s="1"/>
  <c r="A173" i="484" s="1"/>
  <c r="A174" i="484" s="1"/>
  <c r="A175" i="484" s="1"/>
  <c r="A176" i="484" s="1"/>
  <c r="A177" i="484" s="1"/>
  <c r="A178" i="484" s="1"/>
  <c r="A179" i="484" s="1"/>
  <c r="A180" i="484" s="1"/>
  <c r="A181" i="484" s="1"/>
  <c r="A182" i="484" s="1"/>
  <c r="A183" i="484" s="1"/>
  <c r="A184" i="484" s="1"/>
  <c r="A185" i="484" s="1"/>
  <c r="A186" i="484" s="1"/>
  <c r="A187" i="484" s="1"/>
  <c r="A188" i="484" s="1"/>
  <c r="A189" i="484" s="1"/>
  <c r="A190" i="484" s="1"/>
  <c r="A191" i="484" s="1"/>
  <c r="A192" i="484" s="1"/>
  <c r="A193" i="484" s="1"/>
  <c r="A194" i="484" s="1"/>
  <c r="A195" i="484" s="1"/>
  <c r="A196" i="484" s="1"/>
  <c r="A197" i="484" s="1"/>
  <c r="A198" i="484" s="1"/>
  <c r="A199" i="484" s="1"/>
  <c r="A200" i="484" s="1"/>
  <c r="A201" i="484" s="1"/>
  <c r="A202" i="484" s="1"/>
  <c r="A203" i="484" s="1"/>
  <c r="A204" i="484" s="1"/>
  <c r="A205" i="484" s="1"/>
  <c r="A206" i="484" s="1"/>
  <c r="A207" i="484" s="1"/>
  <c r="A208" i="484" s="1"/>
  <c r="A209" i="484" s="1"/>
  <c r="A210" i="484" s="1"/>
  <c r="A211" i="484" s="1"/>
  <c r="A212" i="484" s="1"/>
  <c r="A213" i="484" s="1"/>
  <c r="A214" i="484" s="1"/>
  <c r="A215" i="484" s="1"/>
  <c r="A216" i="484" s="1"/>
  <c r="A217" i="484" s="1"/>
  <c r="A218" i="484" s="1"/>
  <c r="A219" i="484" s="1"/>
  <c r="A220" i="484" s="1"/>
  <c r="A221" i="484" s="1"/>
  <c r="A222" i="484" s="1"/>
  <c r="A223" i="484" s="1"/>
  <c r="A224" i="484" s="1"/>
  <c r="A225" i="484" s="1"/>
  <c r="A226" i="484" s="1"/>
  <c r="A227" i="484" s="1"/>
  <c r="A228" i="484" s="1"/>
  <c r="A229" i="484" s="1"/>
  <c r="A230" i="484" s="1"/>
  <c r="A231" i="484" s="1"/>
  <c r="A232" i="484" s="1"/>
  <c r="A233" i="484" s="1"/>
  <c r="A234" i="484" s="1"/>
  <c r="A235" i="484" s="1"/>
  <c r="A236" i="484" s="1"/>
  <c r="A237" i="484" s="1"/>
  <c r="A238" i="484" s="1"/>
  <c r="A239" i="484" s="1"/>
  <c r="A240" i="484" s="1"/>
  <c r="A241" i="484" s="1"/>
  <c r="A242" i="484" s="1"/>
  <c r="A243" i="484" s="1"/>
  <c r="A244" i="484" s="1"/>
  <c r="A245" i="484" s="1"/>
  <c r="A246" i="484" s="1"/>
  <c r="A247" i="484" s="1"/>
  <c r="A248" i="484" s="1"/>
  <c r="A249" i="484" s="1"/>
  <c r="A250" i="484" s="1"/>
  <c r="A251" i="484" s="1"/>
  <c r="A252" i="484" s="1"/>
  <c r="A253" i="484" s="1"/>
  <c r="A254" i="484" s="1"/>
  <c r="A255" i="484" s="1"/>
  <c r="A256" i="484" s="1"/>
  <c r="A257" i="484" s="1"/>
  <c r="A258" i="484" s="1"/>
  <c r="A259" i="484" s="1"/>
  <c r="A260" i="484" s="1"/>
  <c r="A261" i="484" s="1"/>
  <c r="A262" i="484" s="1"/>
  <c r="A263" i="484" s="1"/>
  <c r="A264" i="484" s="1"/>
  <c r="A265" i="484" s="1"/>
  <c r="A266" i="484" s="1"/>
  <c r="A267" i="484" s="1"/>
  <c r="A268" i="484" s="1"/>
  <c r="A269" i="484" s="1"/>
  <c r="A270" i="484" s="1"/>
  <c r="A271" i="484" s="1"/>
  <c r="A272" i="484" s="1"/>
  <c r="A273" i="484" s="1"/>
  <c r="A274" i="484" s="1"/>
  <c r="A275" i="484" s="1"/>
  <c r="A276" i="484" s="1"/>
  <c r="A277" i="484" s="1"/>
  <c r="A278" i="484" s="1"/>
  <c r="A279" i="484" s="1"/>
  <c r="A280" i="484" s="1"/>
  <c r="A281" i="484" s="1"/>
  <c r="A282" i="484" s="1"/>
  <c r="A283" i="484" s="1"/>
  <c r="A284" i="484" s="1"/>
  <c r="A285" i="484" s="1"/>
  <c r="A286" i="484" s="1"/>
  <c r="A287" i="484" s="1"/>
  <c r="A288" i="484" s="1"/>
  <c r="A289" i="484" s="1"/>
  <c r="A290" i="484" s="1"/>
  <c r="A291" i="484" s="1"/>
  <c r="A292" i="484" s="1"/>
  <c r="A293" i="484" s="1"/>
  <c r="A294" i="484" s="1"/>
  <c r="A295" i="484" s="1"/>
  <c r="A296" i="484" s="1"/>
  <c r="A297" i="484" s="1"/>
  <c r="A298" i="484" s="1"/>
  <c r="A299" i="484" s="1"/>
  <c r="A300" i="484" s="1"/>
  <c r="P20" i="484"/>
  <c r="M20" i="484"/>
  <c r="J20" i="484"/>
  <c r="G20" i="484"/>
  <c r="D20" i="484"/>
  <c r="I14" i="484"/>
  <c r="H14" i="484"/>
  <c r="D13" i="484"/>
  <c r="D12" i="484"/>
  <c r="P5" i="484"/>
  <c r="P228" i="483"/>
  <c r="M228" i="483"/>
  <c r="J228" i="483"/>
  <c r="G228" i="483"/>
  <c r="D228" i="483"/>
  <c r="P227" i="483"/>
  <c r="M227" i="483"/>
  <c r="J227" i="483"/>
  <c r="G227" i="483"/>
  <c r="D227" i="483"/>
  <c r="P226" i="483"/>
  <c r="M226" i="483"/>
  <c r="J226" i="483"/>
  <c r="G226" i="483"/>
  <c r="D226" i="483"/>
  <c r="P225" i="483"/>
  <c r="M225" i="483"/>
  <c r="J225" i="483"/>
  <c r="G225" i="483"/>
  <c r="D225" i="483"/>
  <c r="P224" i="483"/>
  <c r="M224" i="483"/>
  <c r="J224" i="483"/>
  <c r="G224" i="483"/>
  <c r="D224" i="483"/>
  <c r="P223" i="483"/>
  <c r="M223" i="483"/>
  <c r="J223" i="483"/>
  <c r="G223" i="483"/>
  <c r="D223" i="483"/>
  <c r="P222" i="483"/>
  <c r="M222" i="483"/>
  <c r="J222" i="483"/>
  <c r="G222" i="483"/>
  <c r="D222" i="483"/>
  <c r="P221" i="483"/>
  <c r="M221" i="483"/>
  <c r="J221" i="483"/>
  <c r="G221" i="483"/>
  <c r="D221" i="483"/>
  <c r="P220" i="483"/>
  <c r="M220" i="483"/>
  <c r="J220" i="483"/>
  <c r="G220" i="483"/>
  <c r="D220" i="483"/>
  <c r="P219" i="483"/>
  <c r="M219" i="483"/>
  <c r="J219" i="483"/>
  <c r="G219" i="483"/>
  <c r="D219" i="483"/>
  <c r="P218" i="483"/>
  <c r="M218" i="483"/>
  <c r="J218" i="483"/>
  <c r="G218" i="483"/>
  <c r="D218" i="483"/>
  <c r="P217" i="483"/>
  <c r="M217" i="483"/>
  <c r="J217" i="483"/>
  <c r="G217" i="483"/>
  <c r="D217" i="483"/>
  <c r="P216" i="483"/>
  <c r="M216" i="483"/>
  <c r="J216" i="483"/>
  <c r="G216" i="483"/>
  <c r="D216" i="483"/>
  <c r="P215" i="483"/>
  <c r="M215" i="483"/>
  <c r="J215" i="483"/>
  <c r="G215" i="483"/>
  <c r="D215" i="483"/>
  <c r="P214" i="483"/>
  <c r="M214" i="483"/>
  <c r="J214" i="483"/>
  <c r="G214" i="483"/>
  <c r="D214" i="483"/>
  <c r="P213" i="483"/>
  <c r="M213" i="483"/>
  <c r="J213" i="483"/>
  <c r="G213" i="483"/>
  <c r="D213" i="483"/>
  <c r="P212" i="483"/>
  <c r="M212" i="483"/>
  <c r="J212" i="483"/>
  <c r="G212" i="483"/>
  <c r="D212" i="483"/>
  <c r="P211" i="483"/>
  <c r="M211" i="483"/>
  <c r="J211" i="483"/>
  <c r="G211" i="483"/>
  <c r="D211" i="483"/>
  <c r="P210" i="483"/>
  <c r="M210" i="483"/>
  <c r="J210" i="483"/>
  <c r="G210" i="483"/>
  <c r="D210" i="483"/>
  <c r="P209" i="483"/>
  <c r="M209" i="483"/>
  <c r="J209" i="483"/>
  <c r="G209" i="483"/>
  <c r="D209" i="483"/>
  <c r="P208" i="483"/>
  <c r="M208" i="483"/>
  <c r="J208" i="483"/>
  <c r="G208" i="483"/>
  <c r="D208" i="483"/>
  <c r="P207" i="483"/>
  <c r="M207" i="483"/>
  <c r="J207" i="483"/>
  <c r="G207" i="483"/>
  <c r="D207" i="483"/>
  <c r="P206" i="483"/>
  <c r="M206" i="483"/>
  <c r="J206" i="483"/>
  <c r="G206" i="483"/>
  <c r="D206" i="483"/>
  <c r="P205" i="483"/>
  <c r="M205" i="483"/>
  <c r="J205" i="483"/>
  <c r="G205" i="483"/>
  <c r="D205" i="483"/>
  <c r="P204" i="483"/>
  <c r="M204" i="483"/>
  <c r="J204" i="483"/>
  <c r="G204" i="483"/>
  <c r="D204" i="483"/>
  <c r="P203" i="483"/>
  <c r="M203" i="483"/>
  <c r="J203" i="483"/>
  <c r="G203" i="483"/>
  <c r="D203" i="483"/>
  <c r="P202" i="483"/>
  <c r="M202" i="483"/>
  <c r="J202" i="483"/>
  <c r="G202" i="483"/>
  <c r="D202" i="483"/>
  <c r="P201" i="483"/>
  <c r="M201" i="483"/>
  <c r="J201" i="483"/>
  <c r="G201" i="483"/>
  <c r="D201" i="483"/>
  <c r="P200" i="483"/>
  <c r="M200" i="483"/>
  <c r="J200" i="483"/>
  <c r="G200" i="483"/>
  <c r="D200" i="483"/>
  <c r="P199" i="483"/>
  <c r="M199" i="483"/>
  <c r="J199" i="483"/>
  <c r="G199" i="483"/>
  <c r="D199" i="483"/>
  <c r="P198" i="483"/>
  <c r="M198" i="483"/>
  <c r="J198" i="483"/>
  <c r="G198" i="483"/>
  <c r="D198" i="483"/>
  <c r="P197" i="483"/>
  <c r="M197" i="483"/>
  <c r="J197" i="483"/>
  <c r="G197" i="483"/>
  <c r="D197" i="483"/>
  <c r="P196" i="483"/>
  <c r="M196" i="483"/>
  <c r="J196" i="483"/>
  <c r="G196" i="483"/>
  <c r="D196" i="483"/>
  <c r="P195" i="483"/>
  <c r="M195" i="483"/>
  <c r="J195" i="483"/>
  <c r="G195" i="483"/>
  <c r="D195" i="483"/>
  <c r="P194" i="483"/>
  <c r="M194" i="483"/>
  <c r="J194" i="483"/>
  <c r="G194" i="483"/>
  <c r="D194" i="483"/>
  <c r="P193" i="483"/>
  <c r="M193" i="483"/>
  <c r="J193" i="483"/>
  <c r="G193" i="483"/>
  <c r="D193" i="483"/>
  <c r="P192" i="483"/>
  <c r="M192" i="483"/>
  <c r="J192" i="483"/>
  <c r="G192" i="483"/>
  <c r="D192" i="483"/>
  <c r="P191" i="483"/>
  <c r="M191" i="483"/>
  <c r="J191" i="483"/>
  <c r="G191" i="483"/>
  <c r="D191" i="483"/>
  <c r="P190" i="483"/>
  <c r="M190" i="483"/>
  <c r="J190" i="483"/>
  <c r="G190" i="483"/>
  <c r="D190" i="483"/>
  <c r="P189" i="483"/>
  <c r="M189" i="483"/>
  <c r="J189" i="483"/>
  <c r="G189" i="483"/>
  <c r="D189" i="483"/>
  <c r="P188" i="483"/>
  <c r="M188" i="483"/>
  <c r="J188" i="483"/>
  <c r="G188" i="483"/>
  <c r="D188" i="483"/>
  <c r="P187" i="483"/>
  <c r="M187" i="483"/>
  <c r="J187" i="483"/>
  <c r="G187" i="483"/>
  <c r="D187" i="483"/>
  <c r="P186" i="483"/>
  <c r="M186" i="483"/>
  <c r="J186" i="483"/>
  <c r="G186" i="483"/>
  <c r="D186" i="483"/>
  <c r="P185" i="483"/>
  <c r="M185" i="483"/>
  <c r="J185" i="483"/>
  <c r="G185" i="483"/>
  <c r="D185" i="483"/>
  <c r="P184" i="483"/>
  <c r="M184" i="483"/>
  <c r="J184" i="483"/>
  <c r="G184" i="483"/>
  <c r="D184" i="483"/>
  <c r="P183" i="483"/>
  <c r="M183" i="483"/>
  <c r="J183" i="483"/>
  <c r="G183" i="483"/>
  <c r="D183" i="483"/>
  <c r="P182" i="483"/>
  <c r="M182" i="483"/>
  <c r="J182" i="483"/>
  <c r="G182" i="483"/>
  <c r="D182" i="483"/>
  <c r="P181" i="483"/>
  <c r="M181" i="483"/>
  <c r="J181" i="483"/>
  <c r="G181" i="483"/>
  <c r="D181" i="483"/>
  <c r="P180" i="483"/>
  <c r="M180" i="483"/>
  <c r="J180" i="483"/>
  <c r="G180" i="483"/>
  <c r="D180" i="483"/>
  <c r="P179" i="483"/>
  <c r="M179" i="483"/>
  <c r="J179" i="483"/>
  <c r="G179" i="483"/>
  <c r="D179" i="483"/>
  <c r="P178" i="483"/>
  <c r="M178" i="483"/>
  <c r="J178" i="483"/>
  <c r="G178" i="483"/>
  <c r="D178" i="483"/>
  <c r="P177" i="483"/>
  <c r="M177" i="483"/>
  <c r="J177" i="483"/>
  <c r="G177" i="483"/>
  <c r="D177" i="483"/>
  <c r="P176" i="483"/>
  <c r="M176" i="483"/>
  <c r="J176" i="483"/>
  <c r="G176" i="483"/>
  <c r="D176" i="483"/>
  <c r="P175" i="483"/>
  <c r="M175" i="483"/>
  <c r="J175" i="483"/>
  <c r="G175" i="483"/>
  <c r="D175" i="483"/>
  <c r="P174" i="483"/>
  <c r="M174" i="483"/>
  <c r="J174" i="483"/>
  <c r="G174" i="483"/>
  <c r="D174" i="483"/>
  <c r="P173" i="483"/>
  <c r="M173" i="483"/>
  <c r="J173" i="483"/>
  <c r="G173" i="483"/>
  <c r="D173" i="483"/>
  <c r="P172" i="483"/>
  <c r="M172" i="483"/>
  <c r="J172" i="483"/>
  <c r="G172" i="483"/>
  <c r="D172" i="483"/>
  <c r="P171" i="483"/>
  <c r="M171" i="483"/>
  <c r="J171" i="483"/>
  <c r="G171" i="483"/>
  <c r="D171" i="483"/>
  <c r="P170" i="483"/>
  <c r="M170" i="483"/>
  <c r="J170" i="483"/>
  <c r="G170" i="483"/>
  <c r="D170" i="483"/>
  <c r="P169" i="483"/>
  <c r="M169" i="483"/>
  <c r="J169" i="483"/>
  <c r="G169" i="483"/>
  <c r="D169" i="483"/>
  <c r="P168" i="483"/>
  <c r="M168" i="483"/>
  <c r="J168" i="483"/>
  <c r="G168" i="483"/>
  <c r="D168" i="483"/>
  <c r="P167" i="483"/>
  <c r="M167" i="483"/>
  <c r="J167" i="483"/>
  <c r="G167" i="483"/>
  <c r="D167" i="483"/>
  <c r="P166" i="483"/>
  <c r="M166" i="483"/>
  <c r="J166" i="483"/>
  <c r="G166" i="483"/>
  <c r="D166" i="483"/>
  <c r="P165" i="483"/>
  <c r="M165" i="483"/>
  <c r="J165" i="483"/>
  <c r="G165" i="483"/>
  <c r="D165" i="483"/>
  <c r="P164" i="483"/>
  <c r="M164" i="483"/>
  <c r="J164" i="483"/>
  <c r="G164" i="483"/>
  <c r="D164" i="483"/>
  <c r="P163" i="483"/>
  <c r="M163" i="483"/>
  <c r="J163" i="483"/>
  <c r="G163" i="483"/>
  <c r="D163" i="483"/>
  <c r="P162" i="483"/>
  <c r="M162" i="483"/>
  <c r="J162" i="483"/>
  <c r="G162" i="483"/>
  <c r="D162" i="483"/>
  <c r="P161" i="483"/>
  <c r="M161" i="483"/>
  <c r="J161" i="483"/>
  <c r="G161" i="483"/>
  <c r="D161" i="483"/>
  <c r="P160" i="483"/>
  <c r="M160" i="483"/>
  <c r="J160" i="483"/>
  <c r="G160" i="483"/>
  <c r="D160" i="483"/>
  <c r="P159" i="483"/>
  <c r="M159" i="483"/>
  <c r="J159" i="483"/>
  <c r="G159" i="483"/>
  <c r="D159" i="483"/>
  <c r="P158" i="483"/>
  <c r="M158" i="483"/>
  <c r="J158" i="483"/>
  <c r="G158" i="483"/>
  <c r="D158" i="483"/>
  <c r="P157" i="483"/>
  <c r="M157" i="483"/>
  <c r="J157" i="483"/>
  <c r="G157" i="483"/>
  <c r="D157" i="483"/>
  <c r="P156" i="483"/>
  <c r="M156" i="483"/>
  <c r="J156" i="483"/>
  <c r="G156" i="483"/>
  <c r="D156" i="483"/>
  <c r="P155" i="483"/>
  <c r="M155" i="483"/>
  <c r="J155" i="483"/>
  <c r="G155" i="483"/>
  <c r="D155" i="483"/>
  <c r="P154" i="483"/>
  <c r="M154" i="483"/>
  <c r="J154" i="483"/>
  <c r="G154" i="483"/>
  <c r="D154" i="483"/>
  <c r="P153" i="483"/>
  <c r="M153" i="483"/>
  <c r="J153" i="483"/>
  <c r="G153" i="483"/>
  <c r="D153" i="483"/>
  <c r="P152" i="483"/>
  <c r="M152" i="483"/>
  <c r="J152" i="483"/>
  <c r="G152" i="483"/>
  <c r="D152" i="483"/>
  <c r="P151" i="483"/>
  <c r="M151" i="483"/>
  <c r="J151" i="483"/>
  <c r="G151" i="483"/>
  <c r="D151" i="483"/>
  <c r="P150" i="483"/>
  <c r="M150" i="483"/>
  <c r="J150" i="483"/>
  <c r="G150" i="483"/>
  <c r="D150" i="483"/>
  <c r="P149" i="483"/>
  <c r="M149" i="483"/>
  <c r="J149" i="483"/>
  <c r="G149" i="483"/>
  <c r="D149" i="483"/>
  <c r="P148" i="483"/>
  <c r="M148" i="483"/>
  <c r="J148" i="483"/>
  <c r="G148" i="483"/>
  <c r="D148" i="483"/>
  <c r="P147" i="483"/>
  <c r="M147" i="483"/>
  <c r="J147" i="483"/>
  <c r="G147" i="483"/>
  <c r="D147" i="483"/>
  <c r="P146" i="483"/>
  <c r="M146" i="483"/>
  <c r="J146" i="483"/>
  <c r="G146" i="483"/>
  <c r="D146" i="483"/>
  <c r="P145" i="483"/>
  <c r="M145" i="483"/>
  <c r="J145" i="483"/>
  <c r="G145" i="483"/>
  <c r="D145" i="483"/>
  <c r="P144" i="483"/>
  <c r="M144" i="483"/>
  <c r="J144" i="483"/>
  <c r="G144" i="483"/>
  <c r="D144" i="483"/>
  <c r="P143" i="483"/>
  <c r="M143" i="483"/>
  <c r="J143" i="483"/>
  <c r="G143" i="483"/>
  <c r="D143" i="483"/>
  <c r="P142" i="483"/>
  <c r="M142" i="483"/>
  <c r="J142" i="483"/>
  <c r="G142" i="483"/>
  <c r="D142" i="483"/>
  <c r="P141" i="483"/>
  <c r="M141" i="483"/>
  <c r="J141" i="483"/>
  <c r="G141" i="483"/>
  <c r="D141" i="483"/>
  <c r="P140" i="483"/>
  <c r="M140" i="483"/>
  <c r="J140" i="483"/>
  <c r="G140" i="483"/>
  <c r="D140" i="483"/>
  <c r="P139" i="483"/>
  <c r="M139" i="483"/>
  <c r="J139" i="483"/>
  <c r="G139" i="483"/>
  <c r="D139" i="483"/>
  <c r="P138" i="483"/>
  <c r="M138" i="483"/>
  <c r="J138" i="483"/>
  <c r="G138" i="483"/>
  <c r="D138" i="483"/>
  <c r="P137" i="483"/>
  <c r="M137" i="483"/>
  <c r="J137" i="483"/>
  <c r="G137" i="483"/>
  <c r="D137" i="483"/>
  <c r="P136" i="483"/>
  <c r="M136" i="483"/>
  <c r="J136" i="483"/>
  <c r="G136" i="483"/>
  <c r="D136" i="483"/>
  <c r="P135" i="483"/>
  <c r="M135" i="483"/>
  <c r="J135" i="483"/>
  <c r="G135" i="483"/>
  <c r="D135" i="483"/>
  <c r="P134" i="483"/>
  <c r="M134" i="483"/>
  <c r="J134" i="483"/>
  <c r="G134" i="483"/>
  <c r="D134" i="483"/>
  <c r="P133" i="483"/>
  <c r="M133" i="483"/>
  <c r="J133" i="483"/>
  <c r="G133" i="483"/>
  <c r="D133" i="483"/>
  <c r="P132" i="483"/>
  <c r="M132" i="483"/>
  <c r="J132" i="483"/>
  <c r="G132" i="483"/>
  <c r="D132" i="483"/>
  <c r="P131" i="483"/>
  <c r="M131" i="483"/>
  <c r="J131" i="483"/>
  <c r="G131" i="483"/>
  <c r="D131" i="483"/>
  <c r="P130" i="483"/>
  <c r="M130" i="483"/>
  <c r="J130" i="483"/>
  <c r="G130" i="483"/>
  <c r="D130" i="483"/>
  <c r="P129" i="483"/>
  <c r="M129" i="483"/>
  <c r="J129" i="483"/>
  <c r="G129" i="483"/>
  <c r="D129" i="483"/>
  <c r="P128" i="483"/>
  <c r="M128" i="483"/>
  <c r="J128" i="483"/>
  <c r="G128" i="483"/>
  <c r="D128" i="483"/>
  <c r="P127" i="483"/>
  <c r="M127" i="483"/>
  <c r="J127" i="483"/>
  <c r="G127" i="483"/>
  <c r="D127" i="483"/>
  <c r="P126" i="483"/>
  <c r="M126" i="483"/>
  <c r="J126" i="483"/>
  <c r="G126" i="483"/>
  <c r="D126" i="483"/>
  <c r="P125" i="483"/>
  <c r="M125" i="483"/>
  <c r="J125" i="483"/>
  <c r="G125" i="483"/>
  <c r="D125" i="483"/>
  <c r="P124" i="483"/>
  <c r="M124" i="483"/>
  <c r="J124" i="483"/>
  <c r="G124" i="483"/>
  <c r="D124" i="483"/>
  <c r="P123" i="483"/>
  <c r="M123" i="483"/>
  <c r="J123" i="483"/>
  <c r="G123" i="483"/>
  <c r="D123" i="483"/>
  <c r="P122" i="483"/>
  <c r="M122" i="483"/>
  <c r="J122" i="483"/>
  <c r="G122" i="483"/>
  <c r="D122" i="483"/>
  <c r="P121" i="483"/>
  <c r="M121" i="483"/>
  <c r="J121" i="483"/>
  <c r="G121" i="483"/>
  <c r="D121" i="483"/>
  <c r="P120" i="483"/>
  <c r="M120" i="483"/>
  <c r="J120" i="483"/>
  <c r="G120" i="483"/>
  <c r="D120" i="483"/>
  <c r="P119" i="483"/>
  <c r="M119" i="483"/>
  <c r="J119" i="483"/>
  <c r="G119" i="483"/>
  <c r="D119" i="483"/>
  <c r="P118" i="483"/>
  <c r="M118" i="483"/>
  <c r="J118" i="483"/>
  <c r="G118" i="483"/>
  <c r="D118" i="483"/>
  <c r="P117" i="483"/>
  <c r="M117" i="483"/>
  <c r="J117" i="483"/>
  <c r="G117" i="483"/>
  <c r="D117" i="483"/>
  <c r="P116" i="483"/>
  <c r="M116" i="483"/>
  <c r="J116" i="483"/>
  <c r="G116" i="483"/>
  <c r="D116" i="483"/>
  <c r="P115" i="483"/>
  <c r="M115" i="483"/>
  <c r="J115" i="483"/>
  <c r="G115" i="483"/>
  <c r="D115" i="483"/>
  <c r="P114" i="483"/>
  <c r="M114" i="483"/>
  <c r="J114" i="483"/>
  <c r="G114" i="483"/>
  <c r="D114" i="483"/>
  <c r="P113" i="483"/>
  <c r="M113" i="483"/>
  <c r="J113" i="483"/>
  <c r="G113" i="483"/>
  <c r="D113" i="483"/>
  <c r="P112" i="483"/>
  <c r="M112" i="483"/>
  <c r="J112" i="483"/>
  <c r="G112" i="483"/>
  <c r="D112" i="483"/>
  <c r="P111" i="483"/>
  <c r="M111" i="483"/>
  <c r="J111" i="483"/>
  <c r="G111" i="483"/>
  <c r="D111" i="483"/>
  <c r="P110" i="483"/>
  <c r="M110" i="483"/>
  <c r="J110" i="483"/>
  <c r="G110" i="483"/>
  <c r="D110" i="483"/>
  <c r="P109" i="483"/>
  <c r="M109" i="483"/>
  <c r="J109" i="483"/>
  <c r="G109" i="483"/>
  <c r="D109" i="483"/>
  <c r="P108" i="483"/>
  <c r="M108" i="483"/>
  <c r="J108" i="483"/>
  <c r="G108" i="483"/>
  <c r="D108" i="483"/>
  <c r="P107" i="483"/>
  <c r="M107" i="483"/>
  <c r="J107" i="483"/>
  <c r="G107" i="483"/>
  <c r="D107" i="483"/>
  <c r="P106" i="483"/>
  <c r="M106" i="483"/>
  <c r="J106" i="483"/>
  <c r="G106" i="483"/>
  <c r="D106" i="483"/>
  <c r="P105" i="483"/>
  <c r="M105" i="483"/>
  <c r="J105" i="483"/>
  <c r="G105" i="483"/>
  <c r="D105" i="483"/>
  <c r="P104" i="483"/>
  <c r="M104" i="483"/>
  <c r="J104" i="483"/>
  <c r="G104" i="483"/>
  <c r="D104" i="483"/>
  <c r="P103" i="483"/>
  <c r="M103" i="483"/>
  <c r="J103" i="483"/>
  <c r="G103" i="483"/>
  <c r="D103" i="483"/>
  <c r="P102" i="483"/>
  <c r="M102" i="483"/>
  <c r="J102" i="483"/>
  <c r="G102" i="483"/>
  <c r="D102" i="483"/>
  <c r="P101" i="483"/>
  <c r="M101" i="483"/>
  <c r="J101" i="483"/>
  <c r="G101" i="483"/>
  <c r="D101" i="483"/>
  <c r="P100" i="483"/>
  <c r="M100" i="483"/>
  <c r="J100" i="483"/>
  <c r="G100" i="483"/>
  <c r="D100" i="483"/>
  <c r="P99" i="483"/>
  <c r="M99" i="483"/>
  <c r="J99" i="483"/>
  <c r="G99" i="483"/>
  <c r="D99" i="483"/>
  <c r="P98" i="483"/>
  <c r="M98" i="483"/>
  <c r="J98" i="483"/>
  <c r="G98" i="483"/>
  <c r="D98" i="483"/>
  <c r="P97" i="483"/>
  <c r="M97" i="483"/>
  <c r="J97" i="483"/>
  <c r="G97" i="483"/>
  <c r="D97" i="483"/>
  <c r="P96" i="483"/>
  <c r="M96" i="483"/>
  <c r="J96" i="483"/>
  <c r="G96" i="483"/>
  <c r="D96" i="483"/>
  <c r="P95" i="483"/>
  <c r="M95" i="483"/>
  <c r="J95" i="483"/>
  <c r="G95" i="483"/>
  <c r="D95" i="483"/>
  <c r="P94" i="483"/>
  <c r="M94" i="483"/>
  <c r="J94" i="483"/>
  <c r="G94" i="483"/>
  <c r="D94" i="483"/>
  <c r="P93" i="483"/>
  <c r="M93" i="483"/>
  <c r="J93" i="483"/>
  <c r="G93" i="483"/>
  <c r="D93" i="483"/>
  <c r="P92" i="483"/>
  <c r="M92" i="483"/>
  <c r="J92" i="483"/>
  <c r="G92" i="483"/>
  <c r="D92" i="483"/>
  <c r="P91" i="483"/>
  <c r="M91" i="483"/>
  <c r="J91" i="483"/>
  <c r="G91" i="483"/>
  <c r="D91" i="483"/>
  <c r="P90" i="483"/>
  <c r="M90" i="483"/>
  <c r="J90" i="483"/>
  <c r="G90" i="483"/>
  <c r="D90" i="483"/>
  <c r="P89" i="483"/>
  <c r="M89" i="483"/>
  <c r="J89" i="483"/>
  <c r="G89" i="483"/>
  <c r="D89" i="483"/>
  <c r="P88" i="483"/>
  <c r="M88" i="483"/>
  <c r="J88" i="483"/>
  <c r="G88" i="483"/>
  <c r="D88" i="483"/>
  <c r="P87" i="483"/>
  <c r="M87" i="483"/>
  <c r="J87" i="483"/>
  <c r="G87" i="483"/>
  <c r="D87" i="483"/>
  <c r="P86" i="483"/>
  <c r="M86" i="483"/>
  <c r="J86" i="483"/>
  <c r="G86" i="483"/>
  <c r="D86" i="483"/>
  <c r="P85" i="483"/>
  <c r="M85" i="483"/>
  <c r="J85" i="483"/>
  <c r="G85" i="483"/>
  <c r="D85" i="483"/>
  <c r="P84" i="483"/>
  <c r="M84" i="483"/>
  <c r="J84" i="483"/>
  <c r="G84" i="483"/>
  <c r="D84" i="483"/>
  <c r="P83" i="483"/>
  <c r="M83" i="483"/>
  <c r="J83" i="483"/>
  <c r="G83" i="483"/>
  <c r="D83" i="483"/>
  <c r="P82" i="483"/>
  <c r="M82" i="483"/>
  <c r="J82" i="483"/>
  <c r="G82" i="483"/>
  <c r="D82" i="483"/>
  <c r="P81" i="483"/>
  <c r="M81" i="483"/>
  <c r="J81" i="483"/>
  <c r="G81" i="483"/>
  <c r="D81" i="483"/>
  <c r="P80" i="483"/>
  <c r="M80" i="483"/>
  <c r="J80" i="483"/>
  <c r="G80" i="483"/>
  <c r="D80" i="483"/>
  <c r="P79" i="483"/>
  <c r="M79" i="483"/>
  <c r="J79" i="483"/>
  <c r="G79" i="483"/>
  <c r="D79" i="483"/>
  <c r="P78" i="483"/>
  <c r="M78" i="483"/>
  <c r="J78" i="483"/>
  <c r="G78" i="483"/>
  <c r="D78" i="483"/>
  <c r="P77" i="483"/>
  <c r="M77" i="483"/>
  <c r="J77" i="483"/>
  <c r="G77" i="483"/>
  <c r="D77" i="483"/>
  <c r="P76" i="483"/>
  <c r="M76" i="483"/>
  <c r="J76" i="483"/>
  <c r="G76" i="483"/>
  <c r="D76" i="483"/>
  <c r="P75" i="483"/>
  <c r="M75" i="483"/>
  <c r="J75" i="483"/>
  <c r="G75" i="483"/>
  <c r="D75" i="483"/>
  <c r="P74" i="483"/>
  <c r="M74" i="483"/>
  <c r="J74" i="483"/>
  <c r="G74" i="483"/>
  <c r="D74" i="483"/>
  <c r="P73" i="483"/>
  <c r="M73" i="483"/>
  <c r="J73" i="483"/>
  <c r="G73" i="483"/>
  <c r="D73" i="483"/>
  <c r="P72" i="483"/>
  <c r="M72" i="483"/>
  <c r="J72" i="483"/>
  <c r="G72" i="483"/>
  <c r="D72" i="483"/>
  <c r="P71" i="483"/>
  <c r="M71" i="483"/>
  <c r="J71" i="483"/>
  <c r="G71" i="483"/>
  <c r="D71" i="483"/>
  <c r="P70" i="483"/>
  <c r="M70" i="483"/>
  <c r="J70" i="483"/>
  <c r="G70" i="483"/>
  <c r="D70" i="483"/>
  <c r="P69" i="483"/>
  <c r="M69" i="483"/>
  <c r="J69" i="483"/>
  <c r="G69" i="483"/>
  <c r="D69" i="483"/>
  <c r="P68" i="483"/>
  <c r="M68" i="483"/>
  <c r="J68" i="483"/>
  <c r="G68" i="483"/>
  <c r="D68" i="483"/>
  <c r="P67" i="483"/>
  <c r="M67" i="483"/>
  <c r="J67" i="483"/>
  <c r="G67" i="483"/>
  <c r="D67" i="483"/>
  <c r="P66" i="483"/>
  <c r="M66" i="483"/>
  <c r="J66" i="483"/>
  <c r="G66" i="483"/>
  <c r="D66" i="483"/>
  <c r="P65" i="483"/>
  <c r="M65" i="483"/>
  <c r="J65" i="483"/>
  <c r="G65" i="483"/>
  <c r="D65" i="483"/>
  <c r="P64" i="483"/>
  <c r="M64" i="483"/>
  <c r="J64" i="483"/>
  <c r="G64" i="483"/>
  <c r="D64" i="483"/>
  <c r="P63" i="483"/>
  <c r="M63" i="483"/>
  <c r="J63" i="483"/>
  <c r="G63" i="483"/>
  <c r="D63" i="483"/>
  <c r="P62" i="483"/>
  <c r="M62" i="483"/>
  <c r="J62" i="483"/>
  <c r="G62" i="483"/>
  <c r="D62" i="483"/>
  <c r="P61" i="483"/>
  <c r="M61" i="483"/>
  <c r="J61" i="483"/>
  <c r="G61" i="483"/>
  <c r="D61" i="483"/>
  <c r="P60" i="483"/>
  <c r="M60" i="483"/>
  <c r="J60" i="483"/>
  <c r="G60" i="483"/>
  <c r="D60" i="483"/>
  <c r="P59" i="483"/>
  <c r="M59" i="483"/>
  <c r="J59" i="483"/>
  <c r="G59" i="483"/>
  <c r="D59" i="483"/>
  <c r="P58" i="483"/>
  <c r="M58" i="483"/>
  <c r="J58" i="483"/>
  <c r="G58" i="483"/>
  <c r="D58" i="483"/>
  <c r="P57" i="483"/>
  <c r="M57" i="483"/>
  <c r="J57" i="483"/>
  <c r="G57" i="483"/>
  <c r="D57" i="483"/>
  <c r="P56" i="483"/>
  <c r="M56" i="483"/>
  <c r="J56" i="483"/>
  <c r="G56" i="483"/>
  <c r="D56" i="483"/>
  <c r="P55" i="483"/>
  <c r="M55" i="483"/>
  <c r="J55" i="483"/>
  <c r="G55" i="483"/>
  <c r="D55" i="483"/>
  <c r="P54" i="483"/>
  <c r="M54" i="483"/>
  <c r="J54" i="483"/>
  <c r="G54" i="483"/>
  <c r="D54" i="483"/>
  <c r="P53" i="483"/>
  <c r="M53" i="483"/>
  <c r="J53" i="483"/>
  <c r="G53" i="483"/>
  <c r="D53" i="483"/>
  <c r="P52" i="483"/>
  <c r="M52" i="483"/>
  <c r="J52" i="483"/>
  <c r="G52" i="483"/>
  <c r="D52" i="483"/>
  <c r="P51" i="483"/>
  <c r="M51" i="483"/>
  <c r="J51" i="483"/>
  <c r="G51" i="483"/>
  <c r="D51" i="483"/>
  <c r="P50" i="483"/>
  <c r="M50" i="483"/>
  <c r="J50" i="483"/>
  <c r="G50" i="483"/>
  <c r="D50" i="483"/>
  <c r="P49" i="483"/>
  <c r="M49" i="483"/>
  <c r="J49" i="483"/>
  <c r="G49" i="483"/>
  <c r="D49" i="483"/>
  <c r="P48" i="483"/>
  <c r="M48" i="483"/>
  <c r="J48" i="483"/>
  <c r="G48" i="483"/>
  <c r="D48" i="483"/>
  <c r="P47" i="483"/>
  <c r="M47" i="483"/>
  <c r="J47" i="483"/>
  <c r="G47" i="483"/>
  <c r="D47" i="483"/>
  <c r="P46" i="483"/>
  <c r="M46" i="483"/>
  <c r="J46" i="483"/>
  <c r="G46" i="483"/>
  <c r="D46" i="483"/>
  <c r="P45" i="483"/>
  <c r="M45" i="483"/>
  <c r="J45" i="483"/>
  <c r="G45" i="483"/>
  <c r="D45" i="483"/>
  <c r="P44" i="483"/>
  <c r="M44" i="483"/>
  <c r="J44" i="483"/>
  <c r="G44" i="483"/>
  <c r="D44" i="483"/>
  <c r="P43" i="483"/>
  <c r="M43" i="483"/>
  <c r="J43" i="483"/>
  <c r="G43" i="483"/>
  <c r="D43" i="483"/>
  <c r="P42" i="483"/>
  <c r="M42" i="483"/>
  <c r="J42" i="483"/>
  <c r="G42" i="483"/>
  <c r="D42" i="483"/>
  <c r="P41" i="483"/>
  <c r="M41" i="483"/>
  <c r="J41" i="483"/>
  <c r="G41" i="483"/>
  <c r="D41" i="483"/>
  <c r="P40" i="483"/>
  <c r="M40" i="483"/>
  <c r="J40" i="483"/>
  <c r="G40" i="483"/>
  <c r="D40" i="483"/>
  <c r="P39" i="483"/>
  <c r="M39" i="483"/>
  <c r="J39" i="483"/>
  <c r="G39" i="483"/>
  <c r="D39" i="483"/>
  <c r="P38" i="483"/>
  <c r="M38" i="483"/>
  <c r="J38" i="483"/>
  <c r="G38" i="483"/>
  <c r="D38" i="483"/>
  <c r="P37" i="483"/>
  <c r="M37" i="483"/>
  <c r="J37" i="483"/>
  <c r="G37" i="483"/>
  <c r="D37" i="483"/>
  <c r="P36" i="483"/>
  <c r="M36" i="483"/>
  <c r="J36" i="483"/>
  <c r="G36" i="483"/>
  <c r="D36" i="483"/>
  <c r="P35" i="483"/>
  <c r="M35" i="483"/>
  <c r="J35" i="483"/>
  <c r="G35" i="483"/>
  <c r="D35" i="483"/>
  <c r="P34" i="483"/>
  <c r="M34" i="483"/>
  <c r="J34" i="483"/>
  <c r="G34" i="483"/>
  <c r="D34" i="483"/>
  <c r="P33" i="483"/>
  <c r="M33" i="483"/>
  <c r="J33" i="483"/>
  <c r="G33" i="483"/>
  <c r="D33" i="483"/>
  <c r="P32" i="483"/>
  <c r="M32" i="483"/>
  <c r="J32" i="483"/>
  <c r="G32" i="483"/>
  <c r="D32" i="483"/>
  <c r="P31" i="483"/>
  <c r="M31" i="483"/>
  <c r="J31" i="483"/>
  <c r="G31" i="483"/>
  <c r="D31" i="483"/>
  <c r="P30" i="483"/>
  <c r="M30" i="483"/>
  <c r="J30" i="483"/>
  <c r="G30" i="483"/>
  <c r="D30" i="483"/>
  <c r="P29" i="483"/>
  <c r="M29" i="483"/>
  <c r="J29" i="483"/>
  <c r="G29" i="483"/>
  <c r="D29" i="483"/>
  <c r="P28" i="483"/>
  <c r="M28" i="483"/>
  <c r="J28" i="483"/>
  <c r="G28" i="483"/>
  <c r="D28" i="483"/>
  <c r="P27" i="483"/>
  <c r="M27" i="483"/>
  <c r="J27" i="483"/>
  <c r="G27" i="483"/>
  <c r="D27" i="483"/>
  <c r="P26" i="483"/>
  <c r="M26" i="483"/>
  <c r="J26" i="483"/>
  <c r="G26" i="483"/>
  <c r="D26" i="483"/>
  <c r="P25" i="483"/>
  <c r="M25" i="483"/>
  <c r="J25" i="483"/>
  <c r="G25" i="483"/>
  <c r="D25" i="483"/>
  <c r="P24" i="483"/>
  <c r="M24" i="483"/>
  <c r="J24" i="483"/>
  <c r="G24" i="483"/>
  <c r="D24" i="483"/>
  <c r="P23" i="483"/>
  <c r="M23" i="483"/>
  <c r="J23" i="483"/>
  <c r="G23" i="483"/>
  <c r="D23" i="483"/>
  <c r="P22" i="483"/>
  <c r="M22" i="483"/>
  <c r="J22" i="483"/>
  <c r="G22" i="483"/>
  <c r="D22" i="483"/>
  <c r="P21" i="483"/>
  <c r="M21" i="483"/>
  <c r="J21" i="483"/>
  <c r="G21" i="483"/>
  <c r="D21" i="483"/>
  <c r="A21" i="483"/>
  <c r="A22" i="483" s="1"/>
  <c r="A23" i="483" s="1"/>
  <c r="A24" i="483" s="1"/>
  <c r="A25" i="483" s="1"/>
  <c r="A26" i="483" s="1"/>
  <c r="A27" i="483" s="1"/>
  <c r="A28" i="483" s="1"/>
  <c r="A29" i="483" s="1"/>
  <c r="A30" i="483" s="1"/>
  <c r="A31" i="483" s="1"/>
  <c r="A32" i="483" s="1"/>
  <c r="A33" i="483" s="1"/>
  <c r="A34" i="483" s="1"/>
  <c r="A35" i="483" s="1"/>
  <c r="A36" i="483" s="1"/>
  <c r="A37" i="483" s="1"/>
  <c r="A38" i="483" s="1"/>
  <c r="A39" i="483" s="1"/>
  <c r="A40" i="483" s="1"/>
  <c r="A41" i="483" s="1"/>
  <c r="A42" i="483" s="1"/>
  <c r="A43" i="483" s="1"/>
  <c r="A44" i="483" s="1"/>
  <c r="A45" i="483" s="1"/>
  <c r="A46" i="483" s="1"/>
  <c r="A47" i="483" s="1"/>
  <c r="A48" i="483" s="1"/>
  <c r="A49" i="483" s="1"/>
  <c r="A50" i="483" s="1"/>
  <c r="A51" i="483" s="1"/>
  <c r="A52" i="483" s="1"/>
  <c r="A53" i="483" s="1"/>
  <c r="A54" i="483" s="1"/>
  <c r="A55" i="483" s="1"/>
  <c r="A56" i="483" s="1"/>
  <c r="A57" i="483" s="1"/>
  <c r="A58" i="483" s="1"/>
  <c r="A59" i="483" s="1"/>
  <c r="A60" i="483" s="1"/>
  <c r="A61" i="483" s="1"/>
  <c r="A62" i="483" s="1"/>
  <c r="A63" i="483" s="1"/>
  <c r="A64" i="483" s="1"/>
  <c r="A65" i="483" s="1"/>
  <c r="A66" i="483" s="1"/>
  <c r="A67" i="483" s="1"/>
  <c r="A68" i="483" s="1"/>
  <c r="A69" i="483" s="1"/>
  <c r="A70" i="483" s="1"/>
  <c r="A71" i="483" s="1"/>
  <c r="A72" i="483" s="1"/>
  <c r="A73" i="483" s="1"/>
  <c r="A74" i="483" s="1"/>
  <c r="A75" i="483" s="1"/>
  <c r="A76" i="483" s="1"/>
  <c r="A77" i="483" s="1"/>
  <c r="A78" i="483" s="1"/>
  <c r="A79" i="483" s="1"/>
  <c r="A80" i="483" s="1"/>
  <c r="A81" i="483" s="1"/>
  <c r="A82" i="483" s="1"/>
  <c r="A83" i="483" s="1"/>
  <c r="A84" i="483" s="1"/>
  <c r="A85" i="483" s="1"/>
  <c r="A86" i="483" s="1"/>
  <c r="A87" i="483" s="1"/>
  <c r="A88" i="483" s="1"/>
  <c r="A89" i="483" s="1"/>
  <c r="A90" i="483" s="1"/>
  <c r="A91" i="483" s="1"/>
  <c r="A92" i="483" s="1"/>
  <c r="A93" i="483" s="1"/>
  <c r="A94" i="483" s="1"/>
  <c r="A95" i="483" s="1"/>
  <c r="A96" i="483" s="1"/>
  <c r="A97" i="483" s="1"/>
  <c r="A98" i="483" s="1"/>
  <c r="A99" i="483" s="1"/>
  <c r="A100" i="483" s="1"/>
  <c r="A101" i="483" s="1"/>
  <c r="A102" i="483" s="1"/>
  <c r="A103" i="483" s="1"/>
  <c r="A104" i="483" s="1"/>
  <c r="A105" i="483" s="1"/>
  <c r="A106" i="483" s="1"/>
  <c r="A107" i="483" s="1"/>
  <c r="A108" i="483" s="1"/>
  <c r="A109" i="483" s="1"/>
  <c r="A110" i="483" s="1"/>
  <c r="A111" i="483" s="1"/>
  <c r="A112" i="483" s="1"/>
  <c r="A113" i="483" s="1"/>
  <c r="A114" i="483" s="1"/>
  <c r="A115" i="483" s="1"/>
  <c r="A116" i="483" s="1"/>
  <c r="A117" i="483" s="1"/>
  <c r="A118" i="483" s="1"/>
  <c r="A119" i="483" s="1"/>
  <c r="A120" i="483" s="1"/>
  <c r="A121" i="483" s="1"/>
  <c r="A122" i="483" s="1"/>
  <c r="A123" i="483" s="1"/>
  <c r="A124" i="483" s="1"/>
  <c r="A125" i="483" s="1"/>
  <c r="A126" i="483" s="1"/>
  <c r="A127" i="483" s="1"/>
  <c r="A128" i="483" s="1"/>
  <c r="A129" i="483" s="1"/>
  <c r="A130" i="483" s="1"/>
  <c r="A131" i="483" s="1"/>
  <c r="A132" i="483" s="1"/>
  <c r="A133" i="483" s="1"/>
  <c r="A134" i="483" s="1"/>
  <c r="A135" i="483" s="1"/>
  <c r="A136" i="483" s="1"/>
  <c r="A137" i="483" s="1"/>
  <c r="A138" i="483" s="1"/>
  <c r="A139" i="483" s="1"/>
  <c r="A140" i="483" s="1"/>
  <c r="A141" i="483" s="1"/>
  <c r="A142" i="483" s="1"/>
  <c r="A143" i="483" s="1"/>
  <c r="A144" i="483" s="1"/>
  <c r="A145" i="483" s="1"/>
  <c r="A146" i="483" s="1"/>
  <c r="A147" i="483" s="1"/>
  <c r="A148" i="483" s="1"/>
  <c r="A149" i="483" s="1"/>
  <c r="A150" i="483" s="1"/>
  <c r="A151" i="483" s="1"/>
  <c r="A152" i="483" s="1"/>
  <c r="A153" i="483" s="1"/>
  <c r="A154" i="483" s="1"/>
  <c r="A155" i="483" s="1"/>
  <c r="A156" i="483" s="1"/>
  <c r="A157" i="483" s="1"/>
  <c r="A158" i="483" s="1"/>
  <c r="A159" i="483" s="1"/>
  <c r="A160" i="483" s="1"/>
  <c r="A161" i="483" s="1"/>
  <c r="A162" i="483" s="1"/>
  <c r="A163" i="483" s="1"/>
  <c r="A164" i="483" s="1"/>
  <c r="A165" i="483" s="1"/>
  <c r="A166" i="483" s="1"/>
  <c r="A167" i="483" s="1"/>
  <c r="A168" i="483" s="1"/>
  <c r="A169" i="483" s="1"/>
  <c r="A170" i="483" s="1"/>
  <c r="A171" i="483" s="1"/>
  <c r="A172" i="483" s="1"/>
  <c r="A173" i="483" s="1"/>
  <c r="A174" i="483" s="1"/>
  <c r="A175" i="483" s="1"/>
  <c r="A176" i="483" s="1"/>
  <c r="A177" i="483" s="1"/>
  <c r="A178" i="483" s="1"/>
  <c r="A179" i="483" s="1"/>
  <c r="A180" i="483" s="1"/>
  <c r="A181" i="483" s="1"/>
  <c r="A182" i="483" s="1"/>
  <c r="A183" i="483" s="1"/>
  <c r="A184" i="483" s="1"/>
  <c r="A185" i="483" s="1"/>
  <c r="A186" i="483" s="1"/>
  <c r="A187" i="483" s="1"/>
  <c r="A188" i="483" s="1"/>
  <c r="A189" i="483" s="1"/>
  <c r="A190" i="483" s="1"/>
  <c r="A191" i="483" s="1"/>
  <c r="A192" i="483" s="1"/>
  <c r="A193" i="483" s="1"/>
  <c r="A194" i="483" s="1"/>
  <c r="A195" i="483" s="1"/>
  <c r="A196" i="483" s="1"/>
  <c r="A197" i="483" s="1"/>
  <c r="A198" i="483" s="1"/>
  <c r="A199" i="483" s="1"/>
  <c r="A200" i="483" s="1"/>
  <c r="A201" i="483" s="1"/>
  <c r="A202" i="483" s="1"/>
  <c r="A203" i="483" s="1"/>
  <c r="A204" i="483" s="1"/>
  <c r="A205" i="483" s="1"/>
  <c r="A206" i="483" s="1"/>
  <c r="A207" i="483" s="1"/>
  <c r="A208" i="483" s="1"/>
  <c r="A209" i="483" s="1"/>
  <c r="A210" i="483" s="1"/>
  <c r="A211" i="483" s="1"/>
  <c r="A212" i="483" s="1"/>
  <c r="A213" i="483" s="1"/>
  <c r="A214" i="483" s="1"/>
  <c r="A215" i="483" s="1"/>
  <c r="A216" i="483" s="1"/>
  <c r="A217" i="483" s="1"/>
  <c r="A218" i="483" s="1"/>
  <c r="A219" i="483" s="1"/>
  <c r="A220" i="483" s="1"/>
  <c r="A221" i="483" s="1"/>
  <c r="A222" i="483" s="1"/>
  <c r="A223" i="483" s="1"/>
  <c r="A224" i="483" s="1"/>
  <c r="A225" i="483" s="1"/>
  <c r="A226" i="483" s="1"/>
  <c r="A227" i="483" s="1"/>
  <c r="A228" i="483" s="1"/>
  <c r="A229" i="483" s="1"/>
  <c r="A230" i="483" s="1"/>
  <c r="A231" i="483" s="1"/>
  <c r="A232" i="483" s="1"/>
  <c r="A233" i="483" s="1"/>
  <c r="A234" i="483" s="1"/>
  <c r="A235" i="483" s="1"/>
  <c r="A236" i="483" s="1"/>
  <c r="A237" i="483" s="1"/>
  <c r="A238" i="483" s="1"/>
  <c r="A239" i="483" s="1"/>
  <c r="A240" i="483" s="1"/>
  <c r="A241" i="483" s="1"/>
  <c r="A242" i="483" s="1"/>
  <c r="A243" i="483" s="1"/>
  <c r="A244" i="483" s="1"/>
  <c r="A245" i="483" s="1"/>
  <c r="A246" i="483" s="1"/>
  <c r="A247" i="483" s="1"/>
  <c r="A248" i="483" s="1"/>
  <c r="A249" i="483" s="1"/>
  <c r="A250" i="483" s="1"/>
  <c r="A251" i="483" s="1"/>
  <c r="A252" i="483" s="1"/>
  <c r="A253" i="483" s="1"/>
  <c r="A254" i="483" s="1"/>
  <c r="A255" i="483" s="1"/>
  <c r="A256" i="483" s="1"/>
  <c r="A257" i="483" s="1"/>
  <c r="A258" i="483" s="1"/>
  <c r="A259" i="483" s="1"/>
  <c r="A260" i="483" s="1"/>
  <c r="A261" i="483" s="1"/>
  <c r="A262" i="483" s="1"/>
  <c r="A263" i="483" s="1"/>
  <c r="A264" i="483" s="1"/>
  <c r="A265" i="483" s="1"/>
  <c r="A266" i="483" s="1"/>
  <c r="A267" i="483" s="1"/>
  <c r="A268" i="483" s="1"/>
  <c r="A269" i="483" s="1"/>
  <c r="A270" i="483" s="1"/>
  <c r="A271" i="483" s="1"/>
  <c r="A272" i="483" s="1"/>
  <c r="A273" i="483" s="1"/>
  <c r="A274" i="483" s="1"/>
  <c r="A275" i="483" s="1"/>
  <c r="A276" i="483" s="1"/>
  <c r="A277" i="483" s="1"/>
  <c r="A278" i="483" s="1"/>
  <c r="A279" i="483" s="1"/>
  <c r="A280" i="483" s="1"/>
  <c r="A281" i="483" s="1"/>
  <c r="A282" i="483" s="1"/>
  <c r="A283" i="483" s="1"/>
  <c r="A284" i="483" s="1"/>
  <c r="A285" i="483" s="1"/>
  <c r="A286" i="483" s="1"/>
  <c r="A287" i="483" s="1"/>
  <c r="A288" i="483" s="1"/>
  <c r="A289" i="483" s="1"/>
  <c r="A290" i="483" s="1"/>
  <c r="A291" i="483" s="1"/>
  <c r="A292" i="483" s="1"/>
  <c r="A293" i="483" s="1"/>
  <c r="A294" i="483" s="1"/>
  <c r="A295" i="483" s="1"/>
  <c r="A296" i="483" s="1"/>
  <c r="A297" i="483" s="1"/>
  <c r="A298" i="483" s="1"/>
  <c r="A299" i="483" s="1"/>
  <c r="A300" i="483" s="1"/>
  <c r="P20" i="483"/>
  <c r="M20" i="483"/>
  <c r="J20" i="483"/>
  <c r="G20" i="483"/>
  <c r="D20" i="483"/>
  <c r="I14" i="483"/>
  <c r="H14" i="483"/>
  <c r="D13" i="483"/>
  <c r="D12" i="483"/>
  <c r="P5" i="483"/>
  <c r="P228" i="482"/>
  <c r="M228" i="482"/>
  <c r="J228" i="482"/>
  <c r="G228" i="482"/>
  <c r="D228" i="482"/>
  <c r="P227" i="482"/>
  <c r="M227" i="482"/>
  <c r="J227" i="482"/>
  <c r="G227" i="482"/>
  <c r="D227" i="482"/>
  <c r="P226" i="482"/>
  <c r="M226" i="482"/>
  <c r="J226" i="482"/>
  <c r="G226" i="482"/>
  <c r="D226" i="482"/>
  <c r="P225" i="482"/>
  <c r="M225" i="482"/>
  <c r="J225" i="482"/>
  <c r="G225" i="482"/>
  <c r="D225" i="482"/>
  <c r="P224" i="482"/>
  <c r="M224" i="482"/>
  <c r="J224" i="482"/>
  <c r="G224" i="482"/>
  <c r="D224" i="482"/>
  <c r="P223" i="482"/>
  <c r="M223" i="482"/>
  <c r="J223" i="482"/>
  <c r="G223" i="482"/>
  <c r="D223" i="482"/>
  <c r="P222" i="482"/>
  <c r="M222" i="482"/>
  <c r="J222" i="482"/>
  <c r="G222" i="482"/>
  <c r="D222" i="482"/>
  <c r="P221" i="482"/>
  <c r="M221" i="482"/>
  <c r="J221" i="482"/>
  <c r="G221" i="482"/>
  <c r="D221" i="482"/>
  <c r="P220" i="482"/>
  <c r="M220" i="482"/>
  <c r="J220" i="482"/>
  <c r="G220" i="482"/>
  <c r="D220" i="482"/>
  <c r="P219" i="482"/>
  <c r="M219" i="482"/>
  <c r="J219" i="482"/>
  <c r="G219" i="482"/>
  <c r="D219" i="482"/>
  <c r="P218" i="482"/>
  <c r="M218" i="482"/>
  <c r="J218" i="482"/>
  <c r="G218" i="482"/>
  <c r="D218" i="482"/>
  <c r="P217" i="482"/>
  <c r="M217" i="482"/>
  <c r="J217" i="482"/>
  <c r="G217" i="482"/>
  <c r="D217" i="482"/>
  <c r="P216" i="482"/>
  <c r="M216" i="482"/>
  <c r="J216" i="482"/>
  <c r="G216" i="482"/>
  <c r="D216" i="482"/>
  <c r="P215" i="482"/>
  <c r="M215" i="482"/>
  <c r="J215" i="482"/>
  <c r="G215" i="482"/>
  <c r="D215" i="482"/>
  <c r="P214" i="482"/>
  <c r="M214" i="482"/>
  <c r="J214" i="482"/>
  <c r="G214" i="482"/>
  <c r="D214" i="482"/>
  <c r="P213" i="482"/>
  <c r="M213" i="482"/>
  <c r="J213" i="482"/>
  <c r="G213" i="482"/>
  <c r="D213" i="482"/>
  <c r="P212" i="482"/>
  <c r="M212" i="482"/>
  <c r="J212" i="482"/>
  <c r="G212" i="482"/>
  <c r="D212" i="482"/>
  <c r="P211" i="482"/>
  <c r="M211" i="482"/>
  <c r="J211" i="482"/>
  <c r="G211" i="482"/>
  <c r="D211" i="482"/>
  <c r="P210" i="482"/>
  <c r="M210" i="482"/>
  <c r="J210" i="482"/>
  <c r="G210" i="482"/>
  <c r="D210" i="482"/>
  <c r="P209" i="482"/>
  <c r="M209" i="482"/>
  <c r="J209" i="482"/>
  <c r="G209" i="482"/>
  <c r="D209" i="482"/>
  <c r="P208" i="482"/>
  <c r="M208" i="482"/>
  <c r="J208" i="482"/>
  <c r="G208" i="482"/>
  <c r="D208" i="482"/>
  <c r="P207" i="482"/>
  <c r="M207" i="482"/>
  <c r="J207" i="482"/>
  <c r="G207" i="482"/>
  <c r="D207" i="482"/>
  <c r="P206" i="482"/>
  <c r="M206" i="482"/>
  <c r="J206" i="482"/>
  <c r="G206" i="482"/>
  <c r="D206" i="482"/>
  <c r="P205" i="482"/>
  <c r="M205" i="482"/>
  <c r="J205" i="482"/>
  <c r="G205" i="482"/>
  <c r="D205" i="482"/>
  <c r="P204" i="482"/>
  <c r="M204" i="482"/>
  <c r="J204" i="482"/>
  <c r="G204" i="482"/>
  <c r="D204" i="482"/>
  <c r="P203" i="482"/>
  <c r="M203" i="482"/>
  <c r="J203" i="482"/>
  <c r="G203" i="482"/>
  <c r="D203" i="482"/>
  <c r="P202" i="482"/>
  <c r="M202" i="482"/>
  <c r="J202" i="482"/>
  <c r="G202" i="482"/>
  <c r="D202" i="482"/>
  <c r="P201" i="482"/>
  <c r="M201" i="482"/>
  <c r="J201" i="482"/>
  <c r="G201" i="482"/>
  <c r="D201" i="482"/>
  <c r="P200" i="482"/>
  <c r="M200" i="482"/>
  <c r="J200" i="482"/>
  <c r="G200" i="482"/>
  <c r="D200" i="482"/>
  <c r="P199" i="482"/>
  <c r="M199" i="482"/>
  <c r="J199" i="482"/>
  <c r="G199" i="482"/>
  <c r="D199" i="482"/>
  <c r="P198" i="482"/>
  <c r="M198" i="482"/>
  <c r="J198" i="482"/>
  <c r="G198" i="482"/>
  <c r="D198" i="482"/>
  <c r="P197" i="482"/>
  <c r="M197" i="482"/>
  <c r="J197" i="482"/>
  <c r="G197" i="482"/>
  <c r="D197" i="482"/>
  <c r="P196" i="482"/>
  <c r="M196" i="482"/>
  <c r="J196" i="482"/>
  <c r="G196" i="482"/>
  <c r="D196" i="482"/>
  <c r="P195" i="482"/>
  <c r="M195" i="482"/>
  <c r="J195" i="482"/>
  <c r="G195" i="482"/>
  <c r="D195" i="482"/>
  <c r="P194" i="482"/>
  <c r="M194" i="482"/>
  <c r="J194" i="482"/>
  <c r="G194" i="482"/>
  <c r="D194" i="482"/>
  <c r="P193" i="482"/>
  <c r="M193" i="482"/>
  <c r="J193" i="482"/>
  <c r="G193" i="482"/>
  <c r="D193" i="482"/>
  <c r="P192" i="482"/>
  <c r="M192" i="482"/>
  <c r="J192" i="482"/>
  <c r="G192" i="482"/>
  <c r="D192" i="482"/>
  <c r="P191" i="482"/>
  <c r="M191" i="482"/>
  <c r="J191" i="482"/>
  <c r="G191" i="482"/>
  <c r="D191" i="482"/>
  <c r="P190" i="482"/>
  <c r="M190" i="482"/>
  <c r="J190" i="482"/>
  <c r="G190" i="482"/>
  <c r="D190" i="482"/>
  <c r="P189" i="482"/>
  <c r="M189" i="482"/>
  <c r="J189" i="482"/>
  <c r="G189" i="482"/>
  <c r="D189" i="482"/>
  <c r="P188" i="482"/>
  <c r="M188" i="482"/>
  <c r="J188" i="482"/>
  <c r="G188" i="482"/>
  <c r="D188" i="482"/>
  <c r="P187" i="482"/>
  <c r="M187" i="482"/>
  <c r="J187" i="482"/>
  <c r="G187" i="482"/>
  <c r="D187" i="482"/>
  <c r="P186" i="482"/>
  <c r="M186" i="482"/>
  <c r="J186" i="482"/>
  <c r="G186" i="482"/>
  <c r="D186" i="482"/>
  <c r="P185" i="482"/>
  <c r="M185" i="482"/>
  <c r="J185" i="482"/>
  <c r="G185" i="482"/>
  <c r="D185" i="482"/>
  <c r="P184" i="482"/>
  <c r="M184" i="482"/>
  <c r="J184" i="482"/>
  <c r="G184" i="482"/>
  <c r="D184" i="482"/>
  <c r="P183" i="482"/>
  <c r="M183" i="482"/>
  <c r="J183" i="482"/>
  <c r="G183" i="482"/>
  <c r="D183" i="482"/>
  <c r="P182" i="482"/>
  <c r="M182" i="482"/>
  <c r="J182" i="482"/>
  <c r="G182" i="482"/>
  <c r="D182" i="482"/>
  <c r="P181" i="482"/>
  <c r="M181" i="482"/>
  <c r="J181" i="482"/>
  <c r="G181" i="482"/>
  <c r="D181" i="482"/>
  <c r="P180" i="482"/>
  <c r="M180" i="482"/>
  <c r="J180" i="482"/>
  <c r="G180" i="482"/>
  <c r="D180" i="482"/>
  <c r="P179" i="482"/>
  <c r="M179" i="482"/>
  <c r="J179" i="482"/>
  <c r="G179" i="482"/>
  <c r="D179" i="482"/>
  <c r="P178" i="482"/>
  <c r="M178" i="482"/>
  <c r="J178" i="482"/>
  <c r="G178" i="482"/>
  <c r="D178" i="482"/>
  <c r="P177" i="482"/>
  <c r="M177" i="482"/>
  <c r="J177" i="482"/>
  <c r="G177" i="482"/>
  <c r="D177" i="482"/>
  <c r="P176" i="482"/>
  <c r="M176" i="482"/>
  <c r="J176" i="482"/>
  <c r="G176" i="482"/>
  <c r="D176" i="482"/>
  <c r="P175" i="482"/>
  <c r="M175" i="482"/>
  <c r="J175" i="482"/>
  <c r="G175" i="482"/>
  <c r="D175" i="482"/>
  <c r="P174" i="482"/>
  <c r="M174" i="482"/>
  <c r="J174" i="482"/>
  <c r="G174" i="482"/>
  <c r="D174" i="482"/>
  <c r="P173" i="482"/>
  <c r="M173" i="482"/>
  <c r="J173" i="482"/>
  <c r="G173" i="482"/>
  <c r="D173" i="482"/>
  <c r="P172" i="482"/>
  <c r="M172" i="482"/>
  <c r="J172" i="482"/>
  <c r="G172" i="482"/>
  <c r="D172" i="482"/>
  <c r="P171" i="482"/>
  <c r="M171" i="482"/>
  <c r="J171" i="482"/>
  <c r="G171" i="482"/>
  <c r="D171" i="482"/>
  <c r="P170" i="482"/>
  <c r="M170" i="482"/>
  <c r="J170" i="482"/>
  <c r="G170" i="482"/>
  <c r="D170" i="482"/>
  <c r="P169" i="482"/>
  <c r="M169" i="482"/>
  <c r="J169" i="482"/>
  <c r="G169" i="482"/>
  <c r="D169" i="482"/>
  <c r="P168" i="482"/>
  <c r="M168" i="482"/>
  <c r="J168" i="482"/>
  <c r="G168" i="482"/>
  <c r="D168" i="482"/>
  <c r="P167" i="482"/>
  <c r="M167" i="482"/>
  <c r="J167" i="482"/>
  <c r="G167" i="482"/>
  <c r="D167" i="482"/>
  <c r="P166" i="482"/>
  <c r="M166" i="482"/>
  <c r="J166" i="482"/>
  <c r="G166" i="482"/>
  <c r="D166" i="482"/>
  <c r="P165" i="482"/>
  <c r="M165" i="482"/>
  <c r="J165" i="482"/>
  <c r="G165" i="482"/>
  <c r="D165" i="482"/>
  <c r="P164" i="482"/>
  <c r="M164" i="482"/>
  <c r="J164" i="482"/>
  <c r="G164" i="482"/>
  <c r="D164" i="482"/>
  <c r="P163" i="482"/>
  <c r="M163" i="482"/>
  <c r="J163" i="482"/>
  <c r="G163" i="482"/>
  <c r="D163" i="482"/>
  <c r="P162" i="482"/>
  <c r="M162" i="482"/>
  <c r="J162" i="482"/>
  <c r="G162" i="482"/>
  <c r="D162" i="482"/>
  <c r="P161" i="482"/>
  <c r="M161" i="482"/>
  <c r="J161" i="482"/>
  <c r="G161" i="482"/>
  <c r="D161" i="482"/>
  <c r="P160" i="482"/>
  <c r="M160" i="482"/>
  <c r="J160" i="482"/>
  <c r="G160" i="482"/>
  <c r="D160" i="482"/>
  <c r="P159" i="482"/>
  <c r="M159" i="482"/>
  <c r="J159" i="482"/>
  <c r="G159" i="482"/>
  <c r="D159" i="482"/>
  <c r="P158" i="482"/>
  <c r="M158" i="482"/>
  <c r="J158" i="482"/>
  <c r="G158" i="482"/>
  <c r="D158" i="482"/>
  <c r="P157" i="482"/>
  <c r="M157" i="482"/>
  <c r="J157" i="482"/>
  <c r="G157" i="482"/>
  <c r="D157" i="482"/>
  <c r="P156" i="482"/>
  <c r="M156" i="482"/>
  <c r="J156" i="482"/>
  <c r="G156" i="482"/>
  <c r="D156" i="482"/>
  <c r="P155" i="482"/>
  <c r="M155" i="482"/>
  <c r="J155" i="482"/>
  <c r="G155" i="482"/>
  <c r="D155" i="482"/>
  <c r="P154" i="482"/>
  <c r="M154" i="482"/>
  <c r="J154" i="482"/>
  <c r="G154" i="482"/>
  <c r="D154" i="482"/>
  <c r="P153" i="482"/>
  <c r="M153" i="482"/>
  <c r="J153" i="482"/>
  <c r="G153" i="482"/>
  <c r="D153" i="482"/>
  <c r="P152" i="482"/>
  <c r="M152" i="482"/>
  <c r="J152" i="482"/>
  <c r="G152" i="482"/>
  <c r="D152" i="482"/>
  <c r="P151" i="482"/>
  <c r="M151" i="482"/>
  <c r="J151" i="482"/>
  <c r="G151" i="482"/>
  <c r="D151" i="482"/>
  <c r="P150" i="482"/>
  <c r="M150" i="482"/>
  <c r="J150" i="482"/>
  <c r="G150" i="482"/>
  <c r="D150" i="482"/>
  <c r="P149" i="482"/>
  <c r="M149" i="482"/>
  <c r="J149" i="482"/>
  <c r="G149" i="482"/>
  <c r="D149" i="482"/>
  <c r="P148" i="482"/>
  <c r="M148" i="482"/>
  <c r="J148" i="482"/>
  <c r="G148" i="482"/>
  <c r="D148" i="482"/>
  <c r="P147" i="482"/>
  <c r="M147" i="482"/>
  <c r="J147" i="482"/>
  <c r="G147" i="482"/>
  <c r="D147" i="482"/>
  <c r="P146" i="482"/>
  <c r="M146" i="482"/>
  <c r="J146" i="482"/>
  <c r="G146" i="482"/>
  <c r="D146" i="482"/>
  <c r="P145" i="482"/>
  <c r="M145" i="482"/>
  <c r="J145" i="482"/>
  <c r="G145" i="482"/>
  <c r="D145" i="482"/>
  <c r="P144" i="482"/>
  <c r="M144" i="482"/>
  <c r="J144" i="482"/>
  <c r="G144" i="482"/>
  <c r="D144" i="482"/>
  <c r="P143" i="482"/>
  <c r="M143" i="482"/>
  <c r="J143" i="482"/>
  <c r="G143" i="482"/>
  <c r="D143" i="482"/>
  <c r="P142" i="482"/>
  <c r="M142" i="482"/>
  <c r="J142" i="482"/>
  <c r="G142" i="482"/>
  <c r="D142" i="482"/>
  <c r="P141" i="482"/>
  <c r="M141" i="482"/>
  <c r="J141" i="482"/>
  <c r="G141" i="482"/>
  <c r="D141" i="482"/>
  <c r="P140" i="482"/>
  <c r="M140" i="482"/>
  <c r="J140" i="482"/>
  <c r="G140" i="482"/>
  <c r="D140" i="482"/>
  <c r="P139" i="482"/>
  <c r="M139" i="482"/>
  <c r="J139" i="482"/>
  <c r="G139" i="482"/>
  <c r="D139" i="482"/>
  <c r="P138" i="482"/>
  <c r="M138" i="482"/>
  <c r="J138" i="482"/>
  <c r="G138" i="482"/>
  <c r="D138" i="482"/>
  <c r="P137" i="482"/>
  <c r="M137" i="482"/>
  <c r="J137" i="482"/>
  <c r="G137" i="482"/>
  <c r="D137" i="482"/>
  <c r="P136" i="482"/>
  <c r="M136" i="482"/>
  <c r="J136" i="482"/>
  <c r="G136" i="482"/>
  <c r="D136" i="482"/>
  <c r="P135" i="482"/>
  <c r="M135" i="482"/>
  <c r="J135" i="482"/>
  <c r="G135" i="482"/>
  <c r="D135" i="482"/>
  <c r="P134" i="482"/>
  <c r="M134" i="482"/>
  <c r="J134" i="482"/>
  <c r="G134" i="482"/>
  <c r="D134" i="482"/>
  <c r="P133" i="482"/>
  <c r="M133" i="482"/>
  <c r="J133" i="482"/>
  <c r="G133" i="482"/>
  <c r="D133" i="482"/>
  <c r="P132" i="482"/>
  <c r="M132" i="482"/>
  <c r="J132" i="482"/>
  <c r="G132" i="482"/>
  <c r="D132" i="482"/>
  <c r="P131" i="482"/>
  <c r="M131" i="482"/>
  <c r="J131" i="482"/>
  <c r="G131" i="482"/>
  <c r="D131" i="482"/>
  <c r="P130" i="482"/>
  <c r="M130" i="482"/>
  <c r="J130" i="482"/>
  <c r="G130" i="482"/>
  <c r="D130" i="482"/>
  <c r="P129" i="482"/>
  <c r="M129" i="482"/>
  <c r="J129" i="482"/>
  <c r="G129" i="482"/>
  <c r="D129" i="482"/>
  <c r="P128" i="482"/>
  <c r="M128" i="482"/>
  <c r="J128" i="482"/>
  <c r="G128" i="482"/>
  <c r="D128" i="482"/>
  <c r="P127" i="482"/>
  <c r="M127" i="482"/>
  <c r="J127" i="482"/>
  <c r="G127" i="482"/>
  <c r="D127" i="482"/>
  <c r="P126" i="482"/>
  <c r="M126" i="482"/>
  <c r="J126" i="482"/>
  <c r="G126" i="482"/>
  <c r="D126" i="482"/>
  <c r="P125" i="482"/>
  <c r="M125" i="482"/>
  <c r="J125" i="482"/>
  <c r="G125" i="482"/>
  <c r="D125" i="482"/>
  <c r="P124" i="482"/>
  <c r="M124" i="482"/>
  <c r="J124" i="482"/>
  <c r="G124" i="482"/>
  <c r="D124" i="482"/>
  <c r="P123" i="482"/>
  <c r="M123" i="482"/>
  <c r="J123" i="482"/>
  <c r="G123" i="482"/>
  <c r="D123" i="482"/>
  <c r="P122" i="482"/>
  <c r="M122" i="482"/>
  <c r="J122" i="482"/>
  <c r="G122" i="482"/>
  <c r="D122" i="482"/>
  <c r="P121" i="482"/>
  <c r="M121" i="482"/>
  <c r="J121" i="482"/>
  <c r="G121" i="482"/>
  <c r="D121" i="482"/>
  <c r="P120" i="482"/>
  <c r="M120" i="482"/>
  <c r="J120" i="482"/>
  <c r="G120" i="482"/>
  <c r="D120" i="482"/>
  <c r="P119" i="482"/>
  <c r="M119" i="482"/>
  <c r="J119" i="482"/>
  <c r="G119" i="482"/>
  <c r="D119" i="482"/>
  <c r="P118" i="482"/>
  <c r="M118" i="482"/>
  <c r="J118" i="482"/>
  <c r="G118" i="482"/>
  <c r="D118" i="482"/>
  <c r="P117" i="482"/>
  <c r="M117" i="482"/>
  <c r="J117" i="482"/>
  <c r="G117" i="482"/>
  <c r="D117" i="482"/>
  <c r="P116" i="482"/>
  <c r="M116" i="482"/>
  <c r="J116" i="482"/>
  <c r="G116" i="482"/>
  <c r="D116" i="482"/>
  <c r="P115" i="482"/>
  <c r="M115" i="482"/>
  <c r="J115" i="482"/>
  <c r="G115" i="482"/>
  <c r="D115" i="482"/>
  <c r="P114" i="482"/>
  <c r="M114" i="482"/>
  <c r="J114" i="482"/>
  <c r="G114" i="482"/>
  <c r="D114" i="482"/>
  <c r="P113" i="482"/>
  <c r="M113" i="482"/>
  <c r="J113" i="482"/>
  <c r="G113" i="482"/>
  <c r="D113" i="482"/>
  <c r="P112" i="482"/>
  <c r="M112" i="482"/>
  <c r="J112" i="482"/>
  <c r="G112" i="482"/>
  <c r="D112" i="482"/>
  <c r="P111" i="482"/>
  <c r="M111" i="482"/>
  <c r="J111" i="482"/>
  <c r="G111" i="482"/>
  <c r="D111" i="482"/>
  <c r="P110" i="482"/>
  <c r="M110" i="482"/>
  <c r="J110" i="482"/>
  <c r="G110" i="482"/>
  <c r="D110" i="482"/>
  <c r="P109" i="482"/>
  <c r="M109" i="482"/>
  <c r="J109" i="482"/>
  <c r="G109" i="482"/>
  <c r="D109" i="482"/>
  <c r="P108" i="482"/>
  <c r="M108" i="482"/>
  <c r="J108" i="482"/>
  <c r="G108" i="482"/>
  <c r="D108" i="482"/>
  <c r="P107" i="482"/>
  <c r="M107" i="482"/>
  <c r="J107" i="482"/>
  <c r="G107" i="482"/>
  <c r="D107" i="482"/>
  <c r="P106" i="482"/>
  <c r="M106" i="482"/>
  <c r="J106" i="482"/>
  <c r="G106" i="482"/>
  <c r="D106" i="482"/>
  <c r="P105" i="482"/>
  <c r="M105" i="482"/>
  <c r="J105" i="482"/>
  <c r="G105" i="482"/>
  <c r="D105" i="482"/>
  <c r="P104" i="482"/>
  <c r="M104" i="482"/>
  <c r="J104" i="482"/>
  <c r="G104" i="482"/>
  <c r="D104" i="482"/>
  <c r="P103" i="482"/>
  <c r="M103" i="482"/>
  <c r="J103" i="482"/>
  <c r="G103" i="482"/>
  <c r="D103" i="482"/>
  <c r="P102" i="482"/>
  <c r="M102" i="482"/>
  <c r="J102" i="482"/>
  <c r="G102" i="482"/>
  <c r="D102" i="482"/>
  <c r="P101" i="482"/>
  <c r="M101" i="482"/>
  <c r="J101" i="482"/>
  <c r="G101" i="482"/>
  <c r="D101" i="482"/>
  <c r="P100" i="482"/>
  <c r="M100" i="482"/>
  <c r="J100" i="482"/>
  <c r="G100" i="482"/>
  <c r="D100" i="482"/>
  <c r="P99" i="482"/>
  <c r="M99" i="482"/>
  <c r="J99" i="482"/>
  <c r="G99" i="482"/>
  <c r="D99" i="482"/>
  <c r="P98" i="482"/>
  <c r="M98" i="482"/>
  <c r="J98" i="482"/>
  <c r="G98" i="482"/>
  <c r="D98" i="482"/>
  <c r="P97" i="482"/>
  <c r="M97" i="482"/>
  <c r="J97" i="482"/>
  <c r="G97" i="482"/>
  <c r="D97" i="482"/>
  <c r="P96" i="482"/>
  <c r="M96" i="482"/>
  <c r="J96" i="482"/>
  <c r="G96" i="482"/>
  <c r="D96" i="482"/>
  <c r="P95" i="482"/>
  <c r="M95" i="482"/>
  <c r="J95" i="482"/>
  <c r="G95" i="482"/>
  <c r="D95" i="482"/>
  <c r="P94" i="482"/>
  <c r="M94" i="482"/>
  <c r="J94" i="482"/>
  <c r="G94" i="482"/>
  <c r="D94" i="482"/>
  <c r="P93" i="482"/>
  <c r="M93" i="482"/>
  <c r="J93" i="482"/>
  <c r="G93" i="482"/>
  <c r="D93" i="482"/>
  <c r="P92" i="482"/>
  <c r="M92" i="482"/>
  <c r="J92" i="482"/>
  <c r="G92" i="482"/>
  <c r="D92" i="482"/>
  <c r="P91" i="482"/>
  <c r="M91" i="482"/>
  <c r="J91" i="482"/>
  <c r="G91" i="482"/>
  <c r="D91" i="482"/>
  <c r="P90" i="482"/>
  <c r="M90" i="482"/>
  <c r="J90" i="482"/>
  <c r="G90" i="482"/>
  <c r="D90" i="482"/>
  <c r="P89" i="482"/>
  <c r="M89" i="482"/>
  <c r="J89" i="482"/>
  <c r="G89" i="482"/>
  <c r="D89" i="482"/>
  <c r="P88" i="482"/>
  <c r="M88" i="482"/>
  <c r="J88" i="482"/>
  <c r="G88" i="482"/>
  <c r="D88" i="482"/>
  <c r="P87" i="482"/>
  <c r="M87" i="482"/>
  <c r="J87" i="482"/>
  <c r="G87" i="482"/>
  <c r="D87" i="482"/>
  <c r="P86" i="482"/>
  <c r="M86" i="482"/>
  <c r="J86" i="482"/>
  <c r="G86" i="482"/>
  <c r="D86" i="482"/>
  <c r="P85" i="482"/>
  <c r="M85" i="482"/>
  <c r="J85" i="482"/>
  <c r="G85" i="482"/>
  <c r="D85" i="482"/>
  <c r="P84" i="482"/>
  <c r="M84" i="482"/>
  <c r="J84" i="482"/>
  <c r="G84" i="482"/>
  <c r="D84" i="482"/>
  <c r="P83" i="482"/>
  <c r="M83" i="482"/>
  <c r="J83" i="482"/>
  <c r="G83" i="482"/>
  <c r="D83" i="482"/>
  <c r="P82" i="482"/>
  <c r="M82" i="482"/>
  <c r="J82" i="482"/>
  <c r="G82" i="482"/>
  <c r="D82" i="482"/>
  <c r="P81" i="482"/>
  <c r="M81" i="482"/>
  <c r="J81" i="482"/>
  <c r="G81" i="482"/>
  <c r="D81" i="482"/>
  <c r="P80" i="482"/>
  <c r="M80" i="482"/>
  <c r="J80" i="482"/>
  <c r="G80" i="482"/>
  <c r="D80" i="482"/>
  <c r="P79" i="482"/>
  <c r="M79" i="482"/>
  <c r="J79" i="482"/>
  <c r="G79" i="482"/>
  <c r="D79" i="482"/>
  <c r="P78" i="482"/>
  <c r="M78" i="482"/>
  <c r="J78" i="482"/>
  <c r="G78" i="482"/>
  <c r="D78" i="482"/>
  <c r="P77" i="482"/>
  <c r="M77" i="482"/>
  <c r="J77" i="482"/>
  <c r="G77" i="482"/>
  <c r="D77" i="482"/>
  <c r="P76" i="482"/>
  <c r="M76" i="482"/>
  <c r="J76" i="482"/>
  <c r="G76" i="482"/>
  <c r="D76" i="482"/>
  <c r="P75" i="482"/>
  <c r="M75" i="482"/>
  <c r="J75" i="482"/>
  <c r="G75" i="482"/>
  <c r="D75" i="482"/>
  <c r="P74" i="482"/>
  <c r="M74" i="482"/>
  <c r="J74" i="482"/>
  <c r="G74" i="482"/>
  <c r="D74" i="482"/>
  <c r="P73" i="482"/>
  <c r="M73" i="482"/>
  <c r="J73" i="482"/>
  <c r="G73" i="482"/>
  <c r="D73" i="482"/>
  <c r="P72" i="482"/>
  <c r="M72" i="482"/>
  <c r="J72" i="482"/>
  <c r="G72" i="482"/>
  <c r="D72" i="482"/>
  <c r="P71" i="482"/>
  <c r="M71" i="482"/>
  <c r="J71" i="482"/>
  <c r="G71" i="482"/>
  <c r="D71" i="482"/>
  <c r="P70" i="482"/>
  <c r="M70" i="482"/>
  <c r="J70" i="482"/>
  <c r="G70" i="482"/>
  <c r="D70" i="482"/>
  <c r="P69" i="482"/>
  <c r="M69" i="482"/>
  <c r="J69" i="482"/>
  <c r="G69" i="482"/>
  <c r="D69" i="482"/>
  <c r="P68" i="482"/>
  <c r="M68" i="482"/>
  <c r="J68" i="482"/>
  <c r="G68" i="482"/>
  <c r="D68" i="482"/>
  <c r="P67" i="482"/>
  <c r="M67" i="482"/>
  <c r="J67" i="482"/>
  <c r="G67" i="482"/>
  <c r="D67" i="482"/>
  <c r="P66" i="482"/>
  <c r="M66" i="482"/>
  <c r="J66" i="482"/>
  <c r="G66" i="482"/>
  <c r="D66" i="482"/>
  <c r="P65" i="482"/>
  <c r="M65" i="482"/>
  <c r="J65" i="482"/>
  <c r="G65" i="482"/>
  <c r="D65" i="482"/>
  <c r="P64" i="482"/>
  <c r="M64" i="482"/>
  <c r="J64" i="482"/>
  <c r="G64" i="482"/>
  <c r="D64" i="482"/>
  <c r="P63" i="482"/>
  <c r="M63" i="482"/>
  <c r="J63" i="482"/>
  <c r="G63" i="482"/>
  <c r="D63" i="482"/>
  <c r="P62" i="482"/>
  <c r="M62" i="482"/>
  <c r="J62" i="482"/>
  <c r="G62" i="482"/>
  <c r="D62" i="482"/>
  <c r="P61" i="482"/>
  <c r="M61" i="482"/>
  <c r="J61" i="482"/>
  <c r="G61" i="482"/>
  <c r="D61" i="482"/>
  <c r="P60" i="482"/>
  <c r="M60" i="482"/>
  <c r="J60" i="482"/>
  <c r="G60" i="482"/>
  <c r="D60" i="482"/>
  <c r="P59" i="482"/>
  <c r="M59" i="482"/>
  <c r="J59" i="482"/>
  <c r="G59" i="482"/>
  <c r="D59" i="482"/>
  <c r="P58" i="482"/>
  <c r="M58" i="482"/>
  <c r="J58" i="482"/>
  <c r="G58" i="482"/>
  <c r="D58" i="482"/>
  <c r="P57" i="482"/>
  <c r="M57" i="482"/>
  <c r="J57" i="482"/>
  <c r="G57" i="482"/>
  <c r="D57" i="482"/>
  <c r="P56" i="482"/>
  <c r="M56" i="482"/>
  <c r="J56" i="482"/>
  <c r="G56" i="482"/>
  <c r="D56" i="482"/>
  <c r="P55" i="482"/>
  <c r="M55" i="482"/>
  <c r="J55" i="482"/>
  <c r="G55" i="482"/>
  <c r="D55" i="482"/>
  <c r="P54" i="482"/>
  <c r="M54" i="482"/>
  <c r="J54" i="482"/>
  <c r="G54" i="482"/>
  <c r="D54" i="482"/>
  <c r="P53" i="482"/>
  <c r="M53" i="482"/>
  <c r="J53" i="482"/>
  <c r="G53" i="482"/>
  <c r="D53" i="482"/>
  <c r="P52" i="482"/>
  <c r="M52" i="482"/>
  <c r="J52" i="482"/>
  <c r="G52" i="482"/>
  <c r="D52" i="482"/>
  <c r="P51" i="482"/>
  <c r="M51" i="482"/>
  <c r="J51" i="482"/>
  <c r="G51" i="482"/>
  <c r="D51" i="482"/>
  <c r="P50" i="482"/>
  <c r="M50" i="482"/>
  <c r="J50" i="482"/>
  <c r="G50" i="482"/>
  <c r="D50" i="482"/>
  <c r="P49" i="482"/>
  <c r="M49" i="482"/>
  <c r="J49" i="482"/>
  <c r="G49" i="482"/>
  <c r="D49" i="482"/>
  <c r="P48" i="482"/>
  <c r="M48" i="482"/>
  <c r="J48" i="482"/>
  <c r="G48" i="482"/>
  <c r="D48" i="482"/>
  <c r="P47" i="482"/>
  <c r="M47" i="482"/>
  <c r="J47" i="482"/>
  <c r="G47" i="482"/>
  <c r="D47" i="482"/>
  <c r="P46" i="482"/>
  <c r="M46" i="482"/>
  <c r="J46" i="482"/>
  <c r="G46" i="482"/>
  <c r="D46" i="482"/>
  <c r="P45" i="482"/>
  <c r="M45" i="482"/>
  <c r="J45" i="482"/>
  <c r="G45" i="482"/>
  <c r="D45" i="482"/>
  <c r="P44" i="482"/>
  <c r="M44" i="482"/>
  <c r="J44" i="482"/>
  <c r="G44" i="482"/>
  <c r="D44" i="482"/>
  <c r="P43" i="482"/>
  <c r="M43" i="482"/>
  <c r="J43" i="482"/>
  <c r="G43" i="482"/>
  <c r="D43" i="482"/>
  <c r="P42" i="482"/>
  <c r="M42" i="482"/>
  <c r="J42" i="482"/>
  <c r="G42" i="482"/>
  <c r="D42" i="482"/>
  <c r="P41" i="482"/>
  <c r="M41" i="482"/>
  <c r="J41" i="482"/>
  <c r="G41" i="482"/>
  <c r="D41" i="482"/>
  <c r="P40" i="482"/>
  <c r="M40" i="482"/>
  <c r="J40" i="482"/>
  <c r="G40" i="482"/>
  <c r="D40" i="482"/>
  <c r="P39" i="482"/>
  <c r="M39" i="482"/>
  <c r="J39" i="482"/>
  <c r="G39" i="482"/>
  <c r="D39" i="482"/>
  <c r="P38" i="482"/>
  <c r="M38" i="482"/>
  <c r="J38" i="482"/>
  <c r="G38" i="482"/>
  <c r="D38" i="482"/>
  <c r="P37" i="482"/>
  <c r="M37" i="482"/>
  <c r="J37" i="482"/>
  <c r="G37" i="482"/>
  <c r="D37" i="482"/>
  <c r="P36" i="482"/>
  <c r="M36" i="482"/>
  <c r="J36" i="482"/>
  <c r="G36" i="482"/>
  <c r="D36" i="482"/>
  <c r="P35" i="482"/>
  <c r="M35" i="482"/>
  <c r="J35" i="482"/>
  <c r="G35" i="482"/>
  <c r="D35" i="482"/>
  <c r="P34" i="482"/>
  <c r="M34" i="482"/>
  <c r="J34" i="482"/>
  <c r="G34" i="482"/>
  <c r="D34" i="482"/>
  <c r="P33" i="482"/>
  <c r="M33" i="482"/>
  <c r="J33" i="482"/>
  <c r="G33" i="482"/>
  <c r="D33" i="482"/>
  <c r="P32" i="482"/>
  <c r="M32" i="482"/>
  <c r="J32" i="482"/>
  <c r="G32" i="482"/>
  <c r="D32" i="482"/>
  <c r="P31" i="482"/>
  <c r="M31" i="482"/>
  <c r="J31" i="482"/>
  <c r="G31" i="482"/>
  <c r="D31" i="482"/>
  <c r="P30" i="482"/>
  <c r="M30" i="482"/>
  <c r="J30" i="482"/>
  <c r="G30" i="482"/>
  <c r="D30" i="482"/>
  <c r="P29" i="482"/>
  <c r="M29" i="482"/>
  <c r="J29" i="482"/>
  <c r="G29" i="482"/>
  <c r="D29" i="482"/>
  <c r="P28" i="482"/>
  <c r="M28" i="482"/>
  <c r="J28" i="482"/>
  <c r="G28" i="482"/>
  <c r="D28" i="482"/>
  <c r="P27" i="482"/>
  <c r="M27" i="482"/>
  <c r="J27" i="482"/>
  <c r="G27" i="482"/>
  <c r="D27" i="482"/>
  <c r="P26" i="482"/>
  <c r="M26" i="482"/>
  <c r="J26" i="482"/>
  <c r="G26" i="482"/>
  <c r="D26" i="482"/>
  <c r="P25" i="482"/>
  <c r="M25" i="482"/>
  <c r="J25" i="482"/>
  <c r="G25" i="482"/>
  <c r="D25" i="482"/>
  <c r="P24" i="482"/>
  <c r="M24" i="482"/>
  <c r="J24" i="482"/>
  <c r="G24" i="482"/>
  <c r="D24" i="482"/>
  <c r="P23" i="482"/>
  <c r="M23" i="482"/>
  <c r="J23" i="482"/>
  <c r="G23" i="482"/>
  <c r="D23" i="482"/>
  <c r="P22" i="482"/>
  <c r="M22" i="482"/>
  <c r="J22" i="482"/>
  <c r="G22" i="482"/>
  <c r="D22" i="482"/>
  <c r="P21" i="482"/>
  <c r="M21" i="482"/>
  <c r="J21" i="482"/>
  <c r="G21" i="482"/>
  <c r="D21" i="482"/>
  <c r="A21" i="482"/>
  <c r="A22" i="482" s="1"/>
  <c r="A23" i="482" s="1"/>
  <c r="A24" i="482" s="1"/>
  <c r="A25" i="482" s="1"/>
  <c r="A26" i="482" s="1"/>
  <c r="A27" i="482" s="1"/>
  <c r="A28" i="482" s="1"/>
  <c r="A29" i="482" s="1"/>
  <c r="A30" i="482" s="1"/>
  <c r="A31" i="482" s="1"/>
  <c r="A32" i="482" s="1"/>
  <c r="A33" i="482" s="1"/>
  <c r="A34" i="482" s="1"/>
  <c r="A35" i="482" s="1"/>
  <c r="A36" i="482" s="1"/>
  <c r="A37" i="482" s="1"/>
  <c r="A38" i="482" s="1"/>
  <c r="A39" i="482" s="1"/>
  <c r="A40" i="482" s="1"/>
  <c r="A41" i="482" s="1"/>
  <c r="A42" i="482" s="1"/>
  <c r="A43" i="482" s="1"/>
  <c r="A44" i="482" s="1"/>
  <c r="A45" i="482" s="1"/>
  <c r="A46" i="482" s="1"/>
  <c r="A47" i="482" s="1"/>
  <c r="A48" i="482" s="1"/>
  <c r="A49" i="482" s="1"/>
  <c r="A50" i="482" s="1"/>
  <c r="A51" i="482" s="1"/>
  <c r="A52" i="482" s="1"/>
  <c r="A53" i="482" s="1"/>
  <c r="A54" i="482" s="1"/>
  <c r="A55" i="482" s="1"/>
  <c r="A56" i="482" s="1"/>
  <c r="A57" i="482" s="1"/>
  <c r="A58" i="482" s="1"/>
  <c r="A59" i="482" s="1"/>
  <c r="A60" i="482" s="1"/>
  <c r="A61" i="482" s="1"/>
  <c r="A62" i="482" s="1"/>
  <c r="A63" i="482" s="1"/>
  <c r="A64" i="482" s="1"/>
  <c r="A65" i="482" s="1"/>
  <c r="A66" i="482" s="1"/>
  <c r="A67" i="482" s="1"/>
  <c r="A68" i="482" s="1"/>
  <c r="A69" i="482" s="1"/>
  <c r="A70" i="482" s="1"/>
  <c r="A71" i="482" s="1"/>
  <c r="A72" i="482" s="1"/>
  <c r="A73" i="482" s="1"/>
  <c r="A74" i="482" s="1"/>
  <c r="A75" i="482" s="1"/>
  <c r="A76" i="482" s="1"/>
  <c r="A77" i="482" s="1"/>
  <c r="A78" i="482" s="1"/>
  <c r="A79" i="482" s="1"/>
  <c r="A80" i="482" s="1"/>
  <c r="A81" i="482" s="1"/>
  <c r="A82" i="482" s="1"/>
  <c r="A83" i="482" s="1"/>
  <c r="A84" i="482" s="1"/>
  <c r="A85" i="482" s="1"/>
  <c r="A86" i="482" s="1"/>
  <c r="A87" i="482" s="1"/>
  <c r="A88" i="482" s="1"/>
  <c r="A89" i="482" s="1"/>
  <c r="A90" i="482" s="1"/>
  <c r="A91" i="482" s="1"/>
  <c r="A92" i="482" s="1"/>
  <c r="A93" i="482" s="1"/>
  <c r="A94" i="482" s="1"/>
  <c r="A95" i="482" s="1"/>
  <c r="A96" i="482" s="1"/>
  <c r="A97" i="482" s="1"/>
  <c r="A98" i="482" s="1"/>
  <c r="A99" i="482" s="1"/>
  <c r="A100" i="482" s="1"/>
  <c r="A101" i="482" s="1"/>
  <c r="A102" i="482" s="1"/>
  <c r="A103" i="482" s="1"/>
  <c r="A104" i="482" s="1"/>
  <c r="A105" i="482" s="1"/>
  <c r="A106" i="482" s="1"/>
  <c r="A107" i="482" s="1"/>
  <c r="A108" i="482" s="1"/>
  <c r="A109" i="482" s="1"/>
  <c r="A110" i="482" s="1"/>
  <c r="A111" i="482" s="1"/>
  <c r="A112" i="482" s="1"/>
  <c r="A113" i="482" s="1"/>
  <c r="A114" i="482" s="1"/>
  <c r="A115" i="482" s="1"/>
  <c r="A116" i="482" s="1"/>
  <c r="A117" i="482" s="1"/>
  <c r="A118" i="482" s="1"/>
  <c r="A119" i="482" s="1"/>
  <c r="A120" i="482" s="1"/>
  <c r="A121" i="482" s="1"/>
  <c r="A122" i="482" s="1"/>
  <c r="A123" i="482" s="1"/>
  <c r="A124" i="482" s="1"/>
  <c r="A125" i="482" s="1"/>
  <c r="A126" i="482" s="1"/>
  <c r="A127" i="482" s="1"/>
  <c r="A128" i="482" s="1"/>
  <c r="A129" i="482" s="1"/>
  <c r="A130" i="482" s="1"/>
  <c r="A131" i="482" s="1"/>
  <c r="A132" i="482" s="1"/>
  <c r="A133" i="482" s="1"/>
  <c r="A134" i="482" s="1"/>
  <c r="A135" i="482" s="1"/>
  <c r="A136" i="482" s="1"/>
  <c r="A137" i="482" s="1"/>
  <c r="A138" i="482" s="1"/>
  <c r="A139" i="482" s="1"/>
  <c r="A140" i="482" s="1"/>
  <c r="A141" i="482" s="1"/>
  <c r="A142" i="482" s="1"/>
  <c r="A143" i="482" s="1"/>
  <c r="A144" i="482" s="1"/>
  <c r="A145" i="482" s="1"/>
  <c r="A146" i="482" s="1"/>
  <c r="A147" i="482" s="1"/>
  <c r="A148" i="482" s="1"/>
  <c r="A149" i="482" s="1"/>
  <c r="A150" i="482" s="1"/>
  <c r="A151" i="482" s="1"/>
  <c r="A152" i="482" s="1"/>
  <c r="A153" i="482" s="1"/>
  <c r="A154" i="482" s="1"/>
  <c r="A155" i="482" s="1"/>
  <c r="A156" i="482" s="1"/>
  <c r="A157" i="482" s="1"/>
  <c r="A158" i="482" s="1"/>
  <c r="A159" i="482" s="1"/>
  <c r="A160" i="482" s="1"/>
  <c r="A161" i="482" s="1"/>
  <c r="A162" i="482" s="1"/>
  <c r="A163" i="482" s="1"/>
  <c r="A164" i="482" s="1"/>
  <c r="A165" i="482" s="1"/>
  <c r="A166" i="482" s="1"/>
  <c r="A167" i="482" s="1"/>
  <c r="A168" i="482" s="1"/>
  <c r="A169" i="482" s="1"/>
  <c r="A170" i="482" s="1"/>
  <c r="A171" i="482" s="1"/>
  <c r="A172" i="482" s="1"/>
  <c r="A173" i="482" s="1"/>
  <c r="A174" i="482" s="1"/>
  <c r="A175" i="482" s="1"/>
  <c r="A176" i="482" s="1"/>
  <c r="A177" i="482" s="1"/>
  <c r="A178" i="482" s="1"/>
  <c r="A179" i="482" s="1"/>
  <c r="A180" i="482" s="1"/>
  <c r="A181" i="482" s="1"/>
  <c r="A182" i="482" s="1"/>
  <c r="A183" i="482" s="1"/>
  <c r="A184" i="482" s="1"/>
  <c r="A185" i="482" s="1"/>
  <c r="A186" i="482" s="1"/>
  <c r="A187" i="482" s="1"/>
  <c r="A188" i="482" s="1"/>
  <c r="A189" i="482" s="1"/>
  <c r="A190" i="482" s="1"/>
  <c r="A191" i="482" s="1"/>
  <c r="A192" i="482" s="1"/>
  <c r="A193" i="482" s="1"/>
  <c r="A194" i="482" s="1"/>
  <c r="A195" i="482" s="1"/>
  <c r="A196" i="482" s="1"/>
  <c r="A197" i="482" s="1"/>
  <c r="A198" i="482" s="1"/>
  <c r="A199" i="482" s="1"/>
  <c r="A200" i="482" s="1"/>
  <c r="A201" i="482" s="1"/>
  <c r="A202" i="482" s="1"/>
  <c r="A203" i="482" s="1"/>
  <c r="A204" i="482" s="1"/>
  <c r="A205" i="482" s="1"/>
  <c r="A206" i="482" s="1"/>
  <c r="A207" i="482" s="1"/>
  <c r="A208" i="482" s="1"/>
  <c r="A209" i="482" s="1"/>
  <c r="A210" i="482" s="1"/>
  <c r="A211" i="482" s="1"/>
  <c r="A212" i="482" s="1"/>
  <c r="A213" i="482" s="1"/>
  <c r="A214" i="482" s="1"/>
  <c r="A215" i="482" s="1"/>
  <c r="A216" i="482" s="1"/>
  <c r="A217" i="482" s="1"/>
  <c r="A218" i="482" s="1"/>
  <c r="A219" i="482" s="1"/>
  <c r="A220" i="482" s="1"/>
  <c r="A221" i="482" s="1"/>
  <c r="A222" i="482" s="1"/>
  <c r="A223" i="482" s="1"/>
  <c r="A224" i="482" s="1"/>
  <c r="A225" i="482" s="1"/>
  <c r="A226" i="482" s="1"/>
  <c r="A227" i="482" s="1"/>
  <c r="A228" i="482" s="1"/>
  <c r="A229" i="482" s="1"/>
  <c r="A230" i="482" s="1"/>
  <c r="A231" i="482" s="1"/>
  <c r="A232" i="482" s="1"/>
  <c r="A233" i="482" s="1"/>
  <c r="A234" i="482" s="1"/>
  <c r="A235" i="482" s="1"/>
  <c r="A236" i="482" s="1"/>
  <c r="A237" i="482" s="1"/>
  <c r="A238" i="482" s="1"/>
  <c r="A239" i="482" s="1"/>
  <c r="A240" i="482" s="1"/>
  <c r="A241" i="482" s="1"/>
  <c r="A242" i="482" s="1"/>
  <c r="A243" i="482" s="1"/>
  <c r="A244" i="482" s="1"/>
  <c r="A245" i="482" s="1"/>
  <c r="A246" i="482" s="1"/>
  <c r="A247" i="482" s="1"/>
  <c r="A248" i="482" s="1"/>
  <c r="A249" i="482" s="1"/>
  <c r="A250" i="482" s="1"/>
  <c r="A251" i="482" s="1"/>
  <c r="A252" i="482" s="1"/>
  <c r="A253" i="482" s="1"/>
  <c r="A254" i="482" s="1"/>
  <c r="A255" i="482" s="1"/>
  <c r="A256" i="482" s="1"/>
  <c r="A257" i="482" s="1"/>
  <c r="A258" i="482" s="1"/>
  <c r="A259" i="482" s="1"/>
  <c r="A260" i="482" s="1"/>
  <c r="A261" i="482" s="1"/>
  <c r="A262" i="482" s="1"/>
  <c r="A263" i="482" s="1"/>
  <c r="A264" i="482" s="1"/>
  <c r="A265" i="482" s="1"/>
  <c r="A266" i="482" s="1"/>
  <c r="A267" i="482" s="1"/>
  <c r="A268" i="482" s="1"/>
  <c r="A269" i="482" s="1"/>
  <c r="A270" i="482" s="1"/>
  <c r="A271" i="482" s="1"/>
  <c r="A272" i="482" s="1"/>
  <c r="A273" i="482" s="1"/>
  <c r="A274" i="482" s="1"/>
  <c r="A275" i="482" s="1"/>
  <c r="A276" i="482" s="1"/>
  <c r="A277" i="482" s="1"/>
  <c r="A278" i="482" s="1"/>
  <c r="A279" i="482" s="1"/>
  <c r="A280" i="482" s="1"/>
  <c r="A281" i="482" s="1"/>
  <c r="A282" i="482" s="1"/>
  <c r="A283" i="482" s="1"/>
  <c r="A284" i="482" s="1"/>
  <c r="A285" i="482" s="1"/>
  <c r="A286" i="482" s="1"/>
  <c r="A287" i="482" s="1"/>
  <c r="A288" i="482" s="1"/>
  <c r="A289" i="482" s="1"/>
  <c r="A290" i="482" s="1"/>
  <c r="A291" i="482" s="1"/>
  <c r="A292" i="482" s="1"/>
  <c r="A293" i="482" s="1"/>
  <c r="A294" i="482" s="1"/>
  <c r="A295" i="482" s="1"/>
  <c r="A296" i="482" s="1"/>
  <c r="A297" i="482" s="1"/>
  <c r="A298" i="482" s="1"/>
  <c r="A299" i="482" s="1"/>
  <c r="A300" i="482" s="1"/>
  <c r="P20" i="482"/>
  <c r="M20" i="482"/>
  <c r="J20" i="482"/>
  <c r="G20" i="482"/>
  <c r="D20" i="482"/>
  <c r="I14" i="482"/>
  <c r="H14" i="482"/>
  <c r="D13" i="482"/>
  <c r="D12" i="482"/>
  <c r="P5" i="482"/>
  <c r="P228" i="481"/>
  <c r="M228" i="481"/>
  <c r="J228" i="481"/>
  <c r="G228" i="481"/>
  <c r="D228" i="481"/>
  <c r="P227" i="481"/>
  <c r="M227" i="481"/>
  <c r="J227" i="481"/>
  <c r="G227" i="481"/>
  <c r="D227" i="481"/>
  <c r="P226" i="481"/>
  <c r="M226" i="481"/>
  <c r="J226" i="481"/>
  <c r="G226" i="481"/>
  <c r="D226" i="481"/>
  <c r="P225" i="481"/>
  <c r="M225" i="481"/>
  <c r="J225" i="481"/>
  <c r="G225" i="481"/>
  <c r="D225" i="481"/>
  <c r="P224" i="481"/>
  <c r="M224" i="481"/>
  <c r="J224" i="481"/>
  <c r="G224" i="481"/>
  <c r="D224" i="481"/>
  <c r="P223" i="481"/>
  <c r="M223" i="481"/>
  <c r="J223" i="481"/>
  <c r="G223" i="481"/>
  <c r="D223" i="481"/>
  <c r="P222" i="481"/>
  <c r="M222" i="481"/>
  <c r="J222" i="481"/>
  <c r="G222" i="481"/>
  <c r="D222" i="481"/>
  <c r="P221" i="481"/>
  <c r="M221" i="481"/>
  <c r="J221" i="481"/>
  <c r="G221" i="481"/>
  <c r="D221" i="481"/>
  <c r="P220" i="481"/>
  <c r="M220" i="481"/>
  <c r="J220" i="481"/>
  <c r="G220" i="481"/>
  <c r="D220" i="481"/>
  <c r="P219" i="481"/>
  <c r="M219" i="481"/>
  <c r="J219" i="481"/>
  <c r="G219" i="481"/>
  <c r="D219" i="481"/>
  <c r="P218" i="481"/>
  <c r="M218" i="481"/>
  <c r="J218" i="481"/>
  <c r="G218" i="481"/>
  <c r="D218" i="481"/>
  <c r="P217" i="481"/>
  <c r="M217" i="481"/>
  <c r="J217" i="481"/>
  <c r="G217" i="481"/>
  <c r="D217" i="481"/>
  <c r="P216" i="481"/>
  <c r="M216" i="481"/>
  <c r="J216" i="481"/>
  <c r="G216" i="481"/>
  <c r="D216" i="481"/>
  <c r="P215" i="481"/>
  <c r="M215" i="481"/>
  <c r="J215" i="481"/>
  <c r="G215" i="481"/>
  <c r="D215" i="481"/>
  <c r="P214" i="481"/>
  <c r="M214" i="481"/>
  <c r="J214" i="481"/>
  <c r="G214" i="481"/>
  <c r="D214" i="481"/>
  <c r="P213" i="481"/>
  <c r="M213" i="481"/>
  <c r="J213" i="481"/>
  <c r="G213" i="481"/>
  <c r="D213" i="481"/>
  <c r="P212" i="481"/>
  <c r="M212" i="481"/>
  <c r="J212" i="481"/>
  <c r="G212" i="481"/>
  <c r="D212" i="481"/>
  <c r="P211" i="481"/>
  <c r="M211" i="481"/>
  <c r="J211" i="481"/>
  <c r="G211" i="481"/>
  <c r="D211" i="481"/>
  <c r="P210" i="481"/>
  <c r="M210" i="481"/>
  <c r="J210" i="481"/>
  <c r="G210" i="481"/>
  <c r="D210" i="481"/>
  <c r="P209" i="481"/>
  <c r="M209" i="481"/>
  <c r="J209" i="481"/>
  <c r="G209" i="481"/>
  <c r="D209" i="481"/>
  <c r="P208" i="481"/>
  <c r="M208" i="481"/>
  <c r="J208" i="481"/>
  <c r="G208" i="481"/>
  <c r="D208" i="481"/>
  <c r="P207" i="481"/>
  <c r="M207" i="481"/>
  <c r="J207" i="481"/>
  <c r="G207" i="481"/>
  <c r="D207" i="481"/>
  <c r="P206" i="481"/>
  <c r="M206" i="481"/>
  <c r="J206" i="481"/>
  <c r="G206" i="481"/>
  <c r="D206" i="481"/>
  <c r="P205" i="481"/>
  <c r="M205" i="481"/>
  <c r="J205" i="481"/>
  <c r="G205" i="481"/>
  <c r="D205" i="481"/>
  <c r="P204" i="481"/>
  <c r="M204" i="481"/>
  <c r="J204" i="481"/>
  <c r="G204" i="481"/>
  <c r="D204" i="481"/>
  <c r="P203" i="481"/>
  <c r="M203" i="481"/>
  <c r="J203" i="481"/>
  <c r="G203" i="481"/>
  <c r="D203" i="481"/>
  <c r="P202" i="481"/>
  <c r="M202" i="481"/>
  <c r="J202" i="481"/>
  <c r="G202" i="481"/>
  <c r="D202" i="481"/>
  <c r="P201" i="481"/>
  <c r="M201" i="481"/>
  <c r="J201" i="481"/>
  <c r="G201" i="481"/>
  <c r="D201" i="481"/>
  <c r="P200" i="481"/>
  <c r="M200" i="481"/>
  <c r="J200" i="481"/>
  <c r="G200" i="481"/>
  <c r="D200" i="481"/>
  <c r="P199" i="481"/>
  <c r="M199" i="481"/>
  <c r="J199" i="481"/>
  <c r="G199" i="481"/>
  <c r="D199" i="481"/>
  <c r="P198" i="481"/>
  <c r="M198" i="481"/>
  <c r="J198" i="481"/>
  <c r="G198" i="481"/>
  <c r="D198" i="481"/>
  <c r="P197" i="481"/>
  <c r="M197" i="481"/>
  <c r="J197" i="481"/>
  <c r="G197" i="481"/>
  <c r="D197" i="481"/>
  <c r="P196" i="481"/>
  <c r="M196" i="481"/>
  <c r="J196" i="481"/>
  <c r="G196" i="481"/>
  <c r="D196" i="481"/>
  <c r="P195" i="481"/>
  <c r="M195" i="481"/>
  <c r="J195" i="481"/>
  <c r="G195" i="481"/>
  <c r="D195" i="481"/>
  <c r="P194" i="481"/>
  <c r="M194" i="481"/>
  <c r="J194" i="481"/>
  <c r="G194" i="481"/>
  <c r="D194" i="481"/>
  <c r="P193" i="481"/>
  <c r="M193" i="481"/>
  <c r="J193" i="481"/>
  <c r="G193" i="481"/>
  <c r="D193" i="481"/>
  <c r="P192" i="481"/>
  <c r="M192" i="481"/>
  <c r="J192" i="481"/>
  <c r="G192" i="481"/>
  <c r="D192" i="481"/>
  <c r="P191" i="481"/>
  <c r="M191" i="481"/>
  <c r="J191" i="481"/>
  <c r="G191" i="481"/>
  <c r="D191" i="481"/>
  <c r="P190" i="481"/>
  <c r="M190" i="481"/>
  <c r="J190" i="481"/>
  <c r="G190" i="481"/>
  <c r="D190" i="481"/>
  <c r="P189" i="481"/>
  <c r="M189" i="481"/>
  <c r="J189" i="481"/>
  <c r="G189" i="481"/>
  <c r="D189" i="481"/>
  <c r="P188" i="481"/>
  <c r="M188" i="481"/>
  <c r="J188" i="481"/>
  <c r="G188" i="481"/>
  <c r="D188" i="481"/>
  <c r="P187" i="481"/>
  <c r="M187" i="481"/>
  <c r="J187" i="481"/>
  <c r="G187" i="481"/>
  <c r="D187" i="481"/>
  <c r="P186" i="481"/>
  <c r="M186" i="481"/>
  <c r="J186" i="481"/>
  <c r="G186" i="481"/>
  <c r="D186" i="481"/>
  <c r="P185" i="481"/>
  <c r="M185" i="481"/>
  <c r="J185" i="481"/>
  <c r="G185" i="481"/>
  <c r="D185" i="481"/>
  <c r="P184" i="481"/>
  <c r="M184" i="481"/>
  <c r="J184" i="481"/>
  <c r="G184" i="481"/>
  <c r="D184" i="481"/>
  <c r="P183" i="481"/>
  <c r="M183" i="481"/>
  <c r="J183" i="481"/>
  <c r="G183" i="481"/>
  <c r="D183" i="481"/>
  <c r="P182" i="481"/>
  <c r="M182" i="481"/>
  <c r="J182" i="481"/>
  <c r="G182" i="481"/>
  <c r="D182" i="481"/>
  <c r="P181" i="481"/>
  <c r="M181" i="481"/>
  <c r="J181" i="481"/>
  <c r="G181" i="481"/>
  <c r="D181" i="481"/>
  <c r="P180" i="481"/>
  <c r="M180" i="481"/>
  <c r="J180" i="481"/>
  <c r="G180" i="481"/>
  <c r="D180" i="481"/>
  <c r="P179" i="481"/>
  <c r="M179" i="481"/>
  <c r="J179" i="481"/>
  <c r="G179" i="481"/>
  <c r="D179" i="481"/>
  <c r="P178" i="481"/>
  <c r="M178" i="481"/>
  <c r="J178" i="481"/>
  <c r="G178" i="481"/>
  <c r="D178" i="481"/>
  <c r="P177" i="481"/>
  <c r="M177" i="481"/>
  <c r="J177" i="481"/>
  <c r="G177" i="481"/>
  <c r="D177" i="481"/>
  <c r="P176" i="481"/>
  <c r="M176" i="481"/>
  <c r="J176" i="481"/>
  <c r="G176" i="481"/>
  <c r="D176" i="481"/>
  <c r="P175" i="481"/>
  <c r="M175" i="481"/>
  <c r="J175" i="481"/>
  <c r="G175" i="481"/>
  <c r="D175" i="481"/>
  <c r="P174" i="481"/>
  <c r="M174" i="481"/>
  <c r="J174" i="481"/>
  <c r="G174" i="481"/>
  <c r="D174" i="481"/>
  <c r="P173" i="481"/>
  <c r="M173" i="481"/>
  <c r="J173" i="481"/>
  <c r="G173" i="481"/>
  <c r="D173" i="481"/>
  <c r="P172" i="481"/>
  <c r="M172" i="481"/>
  <c r="J172" i="481"/>
  <c r="G172" i="481"/>
  <c r="D172" i="481"/>
  <c r="P171" i="481"/>
  <c r="M171" i="481"/>
  <c r="J171" i="481"/>
  <c r="G171" i="481"/>
  <c r="D171" i="481"/>
  <c r="P170" i="481"/>
  <c r="M170" i="481"/>
  <c r="J170" i="481"/>
  <c r="G170" i="481"/>
  <c r="D170" i="481"/>
  <c r="P169" i="481"/>
  <c r="M169" i="481"/>
  <c r="J169" i="481"/>
  <c r="G169" i="481"/>
  <c r="D169" i="481"/>
  <c r="P168" i="481"/>
  <c r="M168" i="481"/>
  <c r="J168" i="481"/>
  <c r="G168" i="481"/>
  <c r="D168" i="481"/>
  <c r="P167" i="481"/>
  <c r="M167" i="481"/>
  <c r="J167" i="481"/>
  <c r="G167" i="481"/>
  <c r="D167" i="481"/>
  <c r="P166" i="481"/>
  <c r="M166" i="481"/>
  <c r="J166" i="481"/>
  <c r="G166" i="481"/>
  <c r="D166" i="481"/>
  <c r="P165" i="481"/>
  <c r="M165" i="481"/>
  <c r="J165" i="481"/>
  <c r="G165" i="481"/>
  <c r="D165" i="481"/>
  <c r="P164" i="481"/>
  <c r="M164" i="481"/>
  <c r="J164" i="481"/>
  <c r="G164" i="481"/>
  <c r="D164" i="481"/>
  <c r="P163" i="481"/>
  <c r="M163" i="481"/>
  <c r="J163" i="481"/>
  <c r="G163" i="481"/>
  <c r="D163" i="481"/>
  <c r="P162" i="481"/>
  <c r="M162" i="481"/>
  <c r="J162" i="481"/>
  <c r="G162" i="481"/>
  <c r="D162" i="481"/>
  <c r="P161" i="481"/>
  <c r="M161" i="481"/>
  <c r="J161" i="481"/>
  <c r="G161" i="481"/>
  <c r="D161" i="481"/>
  <c r="P160" i="481"/>
  <c r="M160" i="481"/>
  <c r="J160" i="481"/>
  <c r="G160" i="481"/>
  <c r="D160" i="481"/>
  <c r="P159" i="481"/>
  <c r="M159" i="481"/>
  <c r="J159" i="481"/>
  <c r="G159" i="481"/>
  <c r="D159" i="481"/>
  <c r="P158" i="481"/>
  <c r="M158" i="481"/>
  <c r="J158" i="481"/>
  <c r="G158" i="481"/>
  <c r="D158" i="481"/>
  <c r="P157" i="481"/>
  <c r="M157" i="481"/>
  <c r="J157" i="481"/>
  <c r="G157" i="481"/>
  <c r="D157" i="481"/>
  <c r="P156" i="481"/>
  <c r="M156" i="481"/>
  <c r="J156" i="481"/>
  <c r="G156" i="481"/>
  <c r="D156" i="481"/>
  <c r="P155" i="481"/>
  <c r="M155" i="481"/>
  <c r="J155" i="481"/>
  <c r="G155" i="481"/>
  <c r="D155" i="481"/>
  <c r="P154" i="481"/>
  <c r="M154" i="481"/>
  <c r="J154" i="481"/>
  <c r="G154" i="481"/>
  <c r="D154" i="481"/>
  <c r="P153" i="481"/>
  <c r="M153" i="481"/>
  <c r="J153" i="481"/>
  <c r="G153" i="481"/>
  <c r="D153" i="481"/>
  <c r="P152" i="481"/>
  <c r="M152" i="481"/>
  <c r="J152" i="481"/>
  <c r="G152" i="481"/>
  <c r="D152" i="481"/>
  <c r="P151" i="481"/>
  <c r="M151" i="481"/>
  <c r="J151" i="481"/>
  <c r="G151" i="481"/>
  <c r="D151" i="481"/>
  <c r="P150" i="481"/>
  <c r="M150" i="481"/>
  <c r="J150" i="481"/>
  <c r="G150" i="481"/>
  <c r="D150" i="481"/>
  <c r="P149" i="481"/>
  <c r="M149" i="481"/>
  <c r="J149" i="481"/>
  <c r="G149" i="481"/>
  <c r="D149" i="481"/>
  <c r="P148" i="481"/>
  <c r="M148" i="481"/>
  <c r="J148" i="481"/>
  <c r="G148" i="481"/>
  <c r="D148" i="481"/>
  <c r="P147" i="481"/>
  <c r="M147" i="481"/>
  <c r="J147" i="481"/>
  <c r="G147" i="481"/>
  <c r="D147" i="481"/>
  <c r="P146" i="481"/>
  <c r="M146" i="481"/>
  <c r="J146" i="481"/>
  <c r="G146" i="481"/>
  <c r="D146" i="481"/>
  <c r="P145" i="481"/>
  <c r="M145" i="481"/>
  <c r="J145" i="481"/>
  <c r="G145" i="481"/>
  <c r="D145" i="481"/>
  <c r="P144" i="481"/>
  <c r="M144" i="481"/>
  <c r="J144" i="481"/>
  <c r="G144" i="481"/>
  <c r="D144" i="481"/>
  <c r="P143" i="481"/>
  <c r="M143" i="481"/>
  <c r="J143" i="481"/>
  <c r="G143" i="481"/>
  <c r="D143" i="481"/>
  <c r="P142" i="481"/>
  <c r="M142" i="481"/>
  <c r="J142" i="481"/>
  <c r="G142" i="481"/>
  <c r="D142" i="481"/>
  <c r="P141" i="481"/>
  <c r="M141" i="481"/>
  <c r="J141" i="481"/>
  <c r="G141" i="481"/>
  <c r="D141" i="481"/>
  <c r="P140" i="481"/>
  <c r="M140" i="481"/>
  <c r="J140" i="481"/>
  <c r="G140" i="481"/>
  <c r="D140" i="481"/>
  <c r="P139" i="481"/>
  <c r="M139" i="481"/>
  <c r="J139" i="481"/>
  <c r="G139" i="481"/>
  <c r="D139" i="481"/>
  <c r="P138" i="481"/>
  <c r="M138" i="481"/>
  <c r="J138" i="481"/>
  <c r="G138" i="481"/>
  <c r="D138" i="481"/>
  <c r="P137" i="481"/>
  <c r="M137" i="481"/>
  <c r="J137" i="481"/>
  <c r="G137" i="481"/>
  <c r="D137" i="481"/>
  <c r="P136" i="481"/>
  <c r="M136" i="481"/>
  <c r="J136" i="481"/>
  <c r="G136" i="481"/>
  <c r="D136" i="481"/>
  <c r="P135" i="481"/>
  <c r="M135" i="481"/>
  <c r="J135" i="481"/>
  <c r="G135" i="481"/>
  <c r="D135" i="481"/>
  <c r="P134" i="481"/>
  <c r="M134" i="481"/>
  <c r="J134" i="481"/>
  <c r="G134" i="481"/>
  <c r="D134" i="481"/>
  <c r="P133" i="481"/>
  <c r="M133" i="481"/>
  <c r="J133" i="481"/>
  <c r="G133" i="481"/>
  <c r="D133" i="481"/>
  <c r="P132" i="481"/>
  <c r="M132" i="481"/>
  <c r="J132" i="481"/>
  <c r="G132" i="481"/>
  <c r="D132" i="481"/>
  <c r="P131" i="481"/>
  <c r="M131" i="481"/>
  <c r="J131" i="481"/>
  <c r="G131" i="481"/>
  <c r="D131" i="481"/>
  <c r="P130" i="481"/>
  <c r="M130" i="481"/>
  <c r="J130" i="481"/>
  <c r="G130" i="481"/>
  <c r="D130" i="481"/>
  <c r="P129" i="481"/>
  <c r="M129" i="481"/>
  <c r="J129" i="481"/>
  <c r="G129" i="481"/>
  <c r="D129" i="481"/>
  <c r="P128" i="481"/>
  <c r="M128" i="481"/>
  <c r="J128" i="481"/>
  <c r="G128" i="481"/>
  <c r="D128" i="481"/>
  <c r="P127" i="481"/>
  <c r="M127" i="481"/>
  <c r="J127" i="481"/>
  <c r="G127" i="481"/>
  <c r="D127" i="481"/>
  <c r="P126" i="481"/>
  <c r="M126" i="481"/>
  <c r="J126" i="481"/>
  <c r="G126" i="481"/>
  <c r="D126" i="481"/>
  <c r="P125" i="481"/>
  <c r="M125" i="481"/>
  <c r="J125" i="481"/>
  <c r="G125" i="481"/>
  <c r="D125" i="481"/>
  <c r="P124" i="481"/>
  <c r="M124" i="481"/>
  <c r="J124" i="481"/>
  <c r="G124" i="481"/>
  <c r="D124" i="481"/>
  <c r="P123" i="481"/>
  <c r="M123" i="481"/>
  <c r="J123" i="481"/>
  <c r="G123" i="481"/>
  <c r="D123" i="481"/>
  <c r="P122" i="481"/>
  <c r="M122" i="481"/>
  <c r="J122" i="481"/>
  <c r="G122" i="481"/>
  <c r="D122" i="481"/>
  <c r="P121" i="481"/>
  <c r="M121" i="481"/>
  <c r="J121" i="481"/>
  <c r="G121" i="481"/>
  <c r="D121" i="481"/>
  <c r="P120" i="481"/>
  <c r="M120" i="481"/>
  <c r="J120" i="481"/>
  <c r="G120" i="481"/>
  <c r="D120" i="481"/>
  <c r="P119" i="481"/>
  <c r="M119" i="481"/>
  <c r="J119" i="481"/>
  <c r="G119" i="481"/>
  <c r="D119" i="481"/>
  <c r="P118" i="481"/>
  <c r="M118" i="481"/>
  <c r="J118" i="481"/>
  <c r="G118" i="481"/>
  <c r="D118" i="481"/>
  <c r="P117" i="481"/>
  <c r="M117" i="481"/>
  <c r="J117" i="481"/>
  <c r="G117" i="481"/>
  <c r="D117" i="481"/>
  <c r="P116" i="481"/>
  <c r="M116" i="481"/>
  <c r="J116" i="481"/>
  <c r="G116" i="481"/>
  <c r="D116" i="481"/>
  <c r="P115" i="481"/>
  <c r="M115" i="481"/>
  <c r="J115" i="481"/>
  <c r="G115" i="481"/>
  <c r="D115" i="481"/>
  <c r="P114" i="481"/>
  <c r="M114" i="481"/>
  <c r="J114" i="481"/>
  <c r="G114" i="481"/>
  <c r="D114" i="481"/>
  <c r="P113" i="481"/>
  <c r="M113" i="481"/>
  <c r="J113" i="481"/>
  <c r="G113" i="481"/>
  <c r="D113" i="481"/>
  <c r="P112" i="481"/>
  <c r="M112" i="481"/>
  <c r="J112" i="481"/>
  <c r="G112" i="481"/>
  <c r="D112" i="481"/>
  <c r="P111" i="481"/>
  <c r="M111" i="481"/>
  <c r="J111" i="481"/>
  <c r="G111" i="481"/>
  <c r="D111" i="481"/>
  <c r="P110" i="481"/>
  <c r="M110" i="481"/>
  <c r="J110" i="481"/>
  <c r="G110" i="481"/>
  <c r="D110" i="481"/>
  <c r="P109" i="481"/>
  <c r="M109" i="481"/>
  <c r="J109" i="481"/>
  <c r="G109" i="481"/>
  <c r="D109" i="481"/>
  <c r="P108" i="481"/>
  <c r="M108" i="481"/>
  <c r="J108" i="481"/>
  <c r="G108" i="481"/>
  <c r="D108" i="481"/>
  <c r="P107" i="481"/>
  <c r="M107" i="481"/>
  <c r="J107" i="481"/>
  <c r="G107" i="481"/>
  <c r="D107" i="481"/>
  <c r="P106" i="481"/>
  <c r="M106" i="481"/>
  <c r="J106" i="481"/>
  <c r="G106" i="481"/>
  <c r="D106" i="481"/>
  <c r="P105" i="481"/>
  <c r="M105" i="481"/>
  <c r="J105" i="481"/>
  <c r="G105" i="481"/>
  <c r="D105" i="481"/>
  <c r="P104" i="481"/>
  <c r="M104" i="481"/>
  <c r="J104" i="481"/>
  <c r="G104" i="481"/>
  <c r="D104" i="481"/>
  <c r="P103" i="481"/>
  <c r="M103" i="481"/>
  <c r="J103" i="481"/>
  <c r="G103" i="481"/>
  <c r="D103" i="481"/>
  <c r="P102" i="481"/>
  <c r="M102" i="481"/>
  <c r="J102" i="481"/>
  <c r="G102" i="481"/>
  <c r="D102" i="481"/>
  <c r="P101" i="481"/>
  <c r="M101" i="481"/>
  <c r="J101" i="481"/>
  <c r="G101" i="481"/>
  <c r="D101" i="481"/>
  <c r="P100" i="481"/>
  <c r="M100" i="481"/>
  <c r="J100" i="481"/>
  <c r="G100" i="481"/>
  <c r="D100" i="481"/>
  <c r="P99" i="481"/>
  <c r="M99" i="481"/>
  <c r="J99" i="481"/>
  <c r="G99" i="481"/>
  <c r="D99" i="481"/>
  <c r="P98" i="481"/>
  <c r="M98" i="481"/>
  <c r="J98" i="481"/>
  <c r="G98" i="481"/>
  <c r="D98" i="481"/>
  <c r="P97" i="481"/>
  <c r="M97" i="481"/>
  <c r="J97" i="481"/>
  <c r="G97" i="481"/>
  <c r="D97" i="481"/>
  <c r="P96" i="481"/>
  <c r="M96" i="481"/>
  <c r="J96" i="481"/>
  <c r="G96" i="481"/>
  <c r="D96" i="481"/>
  <c r="P95" i="481"/>
  <c r="M95" i="481"/>
  <c r="J95" i="481"/>
  <c r="G95" i="481"/>
  <c r="D95" i="481"/>
  <c r="P94" i="481"/>
  <c r="M94" i="481"/>
  <c r="J94" i="481"/>
  <c r="G94" i="481"/>
  <c r="D94" i="481"/>
  <c r="P93" i="481"/>
  <c r="M93" i="481"/>
  <c r="J93" i="481"/>
  <c r="G93" i="481"/>
  <c r="D93" i="481"/>
  <c r="P92" i="481"/>
  <c r="M92" i="481"/>
  <c r="J92" i="481"/>
  <c r="G92" i="481"/>
  <c r="D92" i="481"/>
  <c r="P91" i="481"/>
  <c r="M91" i="481"/>
  <c r="J91" i="481"/>
  <c r="G91" i="481"/>
  <c r="D91" i="481"/>
  <c r="P90" i="481"/>
  <c r="M90" i="481"/>
  <c r="J90" i="481"/>
  <c r="G90" i="481"/>
  <c r="D90" i="481"/>
  <c r="P89" i="481"/>
  <c r="M89" i="481"/>
  <c r="J89" i="481"/>
  <c r="G89" i="481"/>
  <c r="D89" i="481"/>
  <c r="P88" i="481"/>
  <c r="M88" i="481"/>
  <c r="J88" i="481"/>
  <c r="G88" i="481"/>
  <c r="D88" i="481"/>
  <c r="P87" i="481"/>
  <c r="M87" i="481"/>
  <c r="J87" i="481"/>
  <c r="G87" i="481"/>
  <c r="D87" i="481"/>
  <c r="P86" i="481"/>
  <c r="M86" i="481"/>
  <c r="J86" i="481"/>
  <c r="G86" i="481"/>
  <c r="D86" i="481"/>
  <c r="P85" i="481"/>
  <c r="M85" i="481"/>
  <c r="J85" i="481"/>
  <c r="G85" i="481"/>
  <c r="D85" i="481"/>
  <c r="P84" i="481"/>
  <c r="M84" i="481"/>
  <c r="J84" i="481"/>
  <c r="G84" i="481"/>
  <c r="D84" i="481"/>
  <c r="P83" i="481"/>
  <c r="M83" i="481"/>
  <c r="J83" i="481"/>
  <c r="G83" i="481"/>
  <c r="D83" i="481"/>
  <c r="P82" i="481"/>
  <c r="M82" i="481"/>
  <c r="J82" i="481"/>
  <c r="G82" i="481"/>
  <c r="D82" i="481"/>
  <c r="P81" i="481"/>
  <c r="M81" i="481"/>
  <c r="J81" i="481"/>
  <c r="G81" i="481"/>
  <c r="D81" i="481"/>
  <c r="P80" i="481"/>
  <c r="M80" i="481"/>
  <c r="J80" i="481"/>
  <c r="G80" i="481"/>
  <c r="D80" i="481"/>
  <c r="P79" i="481"/>
  <c r="M79" i="481"/>
  <c r="J79" i="481"/>
  <c r="G79" i="481"/>
  <c r="D79" i="481"/>
  <c r="P78" i="481"/>
  <c r="M78" i="481"/>
  <c r="J78" i="481"/>
  <c r="G78" i="481"/>
  <c r="D78" i="481"/>
  <c r="P77" i="481"/>
  <c r="M77" i="481"/>
  <c r="J77" i="481"/>
  <c r="G77" i="481"/>
  <c r="D77" i="481"/>
  <c r="P76" i="481"/>
  <c r="M76" i="481"/>
  <c r="J76" i="481"/>
  <c r="G76" i="481"/>
  <c r="D76" i="481"/>
  <c r="P75" i="481"/>
  <c r="M75" i="481"/>
  <c r="J75" i="481"/>
  <c r="G75" i="481"/>
  <c r="D75" i="481"/>
  <c r="P74" i="481"/>
  <c r="M74" i="481"/>
  <c r="J74" i="481"/>
  <c r="G74" i="481"/>
  <c r="D74" i="481"/>
  <c r="P73" i="481"/>
  <c r="M73" i="481"/>
  <c r="J73" i="481"/>
  <c r="G73" i="481"/>
  <c r="D73" i="481"/>
  <c r="P72" i="481"/>
  <c r="M72" i="481"/>
  <c r="J72" i="481"/>
  <c r="G72" i="481"/>
  <c r="D72" i="481"/>
  <c r="P71" i="481"/>
  <c r="M71" i="481"/>
  <c r="J71" i="481"/>
  <c r="G71" i="481"/>
  <c r="D71" i="481"/>
  <c r="P70" i="481"/>
  <c r="M70" i="481"/>
  <c r="J70" i="481"/>
  <c r="G70" i="481"/>
  <c r="D70" i="481"/>
  <c r="P69" i="481"/>
  <c r="M69" i="481"/>
  <c r="J69" i="481"/>
  <c r="G69" i="481"/>
  <c r="D69" i="481"/>
  <c r="P68" i="481"/>
  <c r="M68" i="481"/>
  <c r="J68" i="481"/>
  <c r="G68" i="481"/>
  <c r="D68" i="481"/>
  <c r="P67" i="481"/>
  <c r="M67" i="481"/>
  <c r="J67" i="481"/>
  <c r="G67" i="481"/>
  <c r="D67" i="481"/>
  <c r="P66" i="481"/>
  <c r="M66" i="481"/>
  <c r="J66" i="481"/>
  <c r="G66" i="481"/>
  <c r="D66" i="481"/>
  <c r="P65" i="481"/>
  <c r="M65" i="481"/>
  <c r="J65" i="481"/>
  <c r="G65" i="481"/>
  <c r="D65" i="481"/>
  <c r="P64" i="481"/>
  <c r="M64" i="481"/>
  <c r="J64" i="481"/>
  <c r="G64" i="481"/>
  <c r="D64" i="481"/>
  <c r="P63" i="481"/>
  <c r="M63" i="481"/>
  <c r="J63" i="481"/>
  <c r="G63" i="481"/>
  <c r="D63" i="481"/>
  <c r="P62" i="481"/>
  <c r="M62" i="481"/>
  <c r="J62" i="481"/>
  <c r="G62" i="481"/>
  <c r="D62" i="481"/>
  <c r="P61" i="481"/>
  <c r="M61" i="481"/>
  <c r="J61" i="481"/>
  <c r="G61" i="481"/>
  <c r="D61" i="481"/>
  <c r="P60" i="481"/>
  <c r="M60" i="481"/>
  <c r="J60" i="481"/>
  <c r="G60" i="481"/>
  <c r="D60" i="481"/>
  <c r="P59" i="481"/>
  <c r="M59" i="481"/>
  <c r="J59" i="481"/>
  <c r="G59" i="481"/>
  <c r="D59" i="481"/>
  <c r="P58" i="481"/>
  <c r="M58" i="481"/>
  <c r="J58" i="481"/>
  <c r="G58" i="481"/>
  <c r="D58" i="481"/>
  <c r="P57" i="481"/>
  <c r="M57" i="481"/>
  <c r="J57" i="481"/>
  <c r="G57" i="481"/>
  <c r="D57" i="481"/>
  <c r="P56" i="481"/>
  <c r="M56" i="481"/>
  <c r="J56" i="481"/>
  <c r="G56" i="481"/>
  <c r="D56" i="481"/>
  <c r="P55" i="481"/>
  <c r="M55" i="481"/>
  <c r="J55" i="481"/>
  <c r="G55" i="481"/>
  <c r="D55" i="481"/>
  <c r="P54" i="481"/>
  <c r="M54" i="481"/>
  <c r="J54" i="481"/>
  <c r="G54" i="481"/>
  <c r="D54" i="481"/>
  <c r="P53" i="481"/>
  <c r="M53" i="481"/>
  <c r="J53" i="481"/>
  <c r="G53" i="481"/>
  <c r="D53" i="481"/>
  <c r="P52" i="481"/>
  <c r="M52" i="481"/>
  <c r="J52" i="481"/>
  <c r="G52" i="481"/>
  <c r="D52" i="481"/>
  <c r="P51" i="481"/>
  <c r="M51" i="481"/>
  <c r="J51" i="481"/>
  <c r="G51" i="481"/>
  <c r="D51" i="481"/>
  <c r="P50" i="481"/>
  <c r="M50" i="481"/>
  <c r="J50" i="481"/>
  <c r="G50" i="481"/>
  <c r="D50" i="481"/>
  <c r="P49" i="481"/>
  <c r="M49" i="481"/>
  <c r="J49" i="481"/>
  <c r="G49" i="481"/>
  <c r="D49" i="481"/>
  <c r="P48" i="481"/>
  <c r="M48" i="481"/>
  <c r="J48" i="481"/>
  <c r="G48" i="481"/>
  <c r="D48" i="481"/>
  <c r="P47" i="481"/>
  <c r="M47" i="481"/>
  <c r="J47" i="481"/>
  <c r="G47" i="481"/>
  <c r="D47" i="481"/>
  <c r="P46" i="481"/>
  <c r="M46" i="481"/>
  <c r="J46" i="481"/>
  <c r="G46" i="481"/>
  <c r="D46" i="481"/>
  <c r="P45" i="481"/>
  <c r="M45" i="481"/>
  <c r="J45" i="481"/>
  <c r="G45" i="481"/>
  <c r="D45" i="481"/>
  <c r="P44" i="481"/>
  <c r="M44" i="481"/>
  <c r="J44" i="481"/>
  <c r="G44" i="481"/>
  <c r="D44" i="481"/>
  <c r="P43" i="481"/>
  <c r="M43" i="481"/>
  <c r="J43" i="481"/>
  <c r="G43" i="481"/>
  <c r="D43" i="481"/>
  <c r="P42" i="481"/>
  <c r="M42" i="481"/>
  <c r="J42" i="481"/>
  <c r="G42" i="481"/>
  <c r="D42" i="481"/>
  <c r="P41" i="481"/>
  <c r="M41" i="481"/>
  <c r="J41" i="481"/>
  <c r="G41" i="481"/>
  <c r="D41" i="481"/>
  <c r="P40" i="481"/>
  <c r="M40" i="481"/>
  <c r="J40" i="481"/>
  <c r="G40" i="481"/>
  <c r="D40" i="481"/>
  <c r="P39" i="481"/>
  <c r="M39" i="481"/>
  <c r="J39" i="481"/>
  <c r="G39" i="481"/>
  <c r="D39" i="481"/>
  <c r="P38" i="481"/>
  <c r="M38" i="481"/>
  <c r="J38" i="481"/>
  <c r="G38" i="481"/>
  <c r="D38" i="481"/>
  <c r="P37" i="481"/>
  <c r="M37" i="481"/>
  <c r="J37" i="481"/>
  <c r="G37" i="481"/>
  <c r="D37" i="481"/>
  <c r="P36" i="481"/>
  <c r="M36" i="481"/>
  <c r="J36" i="481"/>
  <c r="G36" i="481"/>
  <c r="D36" i="481"/>
  <c r="P35" i="481"/>
  <c r="M35" i="481"/>
  <c r="J35" i="481"/>
  <c r="G35" i="481"/>
  <c r="D35" i="481"/>
  <c r="P34" i="481"/>
  <c r="M34" i="481"/>
  <c r="J34" i="481"/>
  <c r="G34" i="481"/>
  <c r="D34" i="481"/>
  <c r="P33" i="481"/>
  <c r="M33" i="481"/>
  <c r="J33" i="481"/>
  <c r="G33" i="481"/>
  <c r="D33" i="481"/>
  <c r="P32" i="481"/>
  <c r="M32" i="481"/>
  <c r="J32" i="481"/>
  <c r="G32" i="481"/>
  <c r="D32" i="481"/>
  <c r="P31" i="481"/>
  <c r="M31" i="481"/>
  <c r="J31" i="481"/>
  <c r="G31" i="481"/>
  <c r="D31" i="481"/>
  <c r="P30" i="481"/>
  <c r="M30" i="481"/>
  <c r="J30" i="481"/>
  <c r="G30" i="481"/>
  <c r="D30" i="481"/>
  <c r="P29" i="481"/>
  <c r="M29" i="481"/>
  <c r="J29" i="481"/>
  <c r="G29" i="481"/>
  <c r="D29" i="481"/>
  <c r="P28" i="481"/>
  <c r="M28" i="481"/>
  <c r="J28" i="481"/>
  <c r="G28" i="481"/>
  <c r="D28" i="481"/>
  <c r="P27" i="481"/>
  <c r="M27" i="481"/>
  <c r="J27" i="481"/>
  <c r="G27" i="481"/>
  <c r="D27" i="481"/>
  <c r="P26" i="481"/>
  <c r="M26" i="481"/>
  <c r="J26" i="481"/>
  <c r="G26" i="481"/>
  <c r="D26" i="481"/>
  <c r="P25" i="481"/>
  <c r="M25" i="481"/>
  <c r="J25" i="481"/>
  <c r="G25" i="481"/>
  <c r="D25" i="481"/>
  <c r="P24" i="481"/>
  <c r="M24" i="481"/>
  <c r="J24" i="481"/>
  <c r="G24" i="481"/>
  <c r="D24" i="481"/>
  <c r="P23" i="481"/>
  <c r="M23" i="481"/>
  <c r="J23" i="481"/>
  <c r="G23" i="481"/>
  <c r="D23" i="481"/>
  <c r="P22" i="481"/>
  <c r="M22" i="481"/>
  <c r="J22" i="481"/>
  <c r="G22" i="481"/>
  <c r="D22" i="481"/>
  <c r="A22" i="481"/>
  <c r="A23" i="481" s="1"/>
  <c r="A24" i="481" s="1"/>
  <c r="A25" i="481" s="1"/>
  <c r="A26" i="481" s="1"/>
  <c r="A27" i="481" s="1"/>
  <c r="A28" i="481" s="1"/>
  <c r="A29" i="481" s="1"/>
  <c r="A30" i="481" s="1"/>
  <c r="A31" i="481" s="1"/>
  <c r="A32" i="481" s="1"/>
  <c r="A33" i="481" s="1"/>
  <c r="A34" i="481" s="1"/>
  <c r="A35" i="481" s="1"/>
  <c r="A36" i="481" s="1"/>
  <c r="A37" i="481" s="1"/>
  <c r="A38" i="481" s="1"/>
  <c r="A39" i="481" s="1"/>
  <c r="A40" i="481" s="1"/>
  <c r="A41" i="481" s="1"/>
  <c r="A42" i="481" s="1"/>
  <c r="A43" i="481" s="1"/>
  <c r="A44" i="481" s="1"/>
  <c r="A45" i="481" s="1"/>
  <c r="A46" i="481" s="1"/>
  <c r="A47" i="481" s="1"/>
  <c r="A48" i="481" s="1"/>
  <c r="A49" i="481" s="1"/>
  <c r="A50" i="481" s="1"/>
  <c r="A51" i="481" s="1"/>
  <c r="A52" i="481" s="1"/>
  <c r="A53" i="481" s="1"/>
  <c r="A54" i="481" s="1"/>
  <c r="A55" i="481" s="1"/>
  <c r="A56" i="481" s="1"/>
  <c r="A57" i="481" s="1"/>
  <c r="A58" i="481" s="1"/>
  <c r="A59" i="481" s="1"/>
  <c r="A60" i="481" s="1"/>
  <c r="A61" i="481" s="1"/>
  <c r="A62" i="481" s="1"/>
  <c r="A63" i="481" s="1"/>
  <c r="A64" i="481" s="1"/>
  <c r="A65" i="481" s="1"/>
  <c r="A66" i="481" s="1"/>
  <c r="A67" i="481" s="1"/>
  <c r="A68" i="481" s="1"/>
  <c r="A69" i="481" s="1"/>
  <c r="A70" i="481" s="1"/>
  <c r="A71" i="481" s="1"/>
  <c r="A72" i="481" s="1"/>
  <c r="A73" i="481" s="1"/>
  <c r="A74" i="481" s="1"/>
  <c r="A75" i="481" s="1"/>
  <c r="A76" i="481" s="1"/>
  <c r="A77" i="481" s="1"/>
  <c r="A78" i="481" s="1"/>
  <c r="A79" i="481" s="1"/>
  <c r="A80" i="481" s="1"/>
  <c r="A81" i="481" s="1"/>
  <c r="A82" i="481" s="1"/>
  <c r="A83" i="481" s="1"/>
  <c r="A84" i="481" s="1"/>
  <c r="A85" i="481" s="1"/>
  <c r="A86" i="481" s="1"/>
  <c r="A87" i="481" s="1"/>
  <c r="A88" i="481" s="1"/>
  <c r="A89" i="481" s="1"/>
  <c r="A90" i="481" s="1"/>
  <c r="A91" i="481" s="1"/>
  <c r="A92" i="481" s="1"/>
  <c r="A93" i="481" s="1"/>
  <c r="A94" i="481" s="1"/>
  <c r="A95" i="481" s="1"/>
  <c r="A96" i="481" s="1"/>
  <c r="A97" i="481" s="1"/>
  <c r="A98" i="481" s="1"/>
  <c r="A99" i="481" s="1"/>
  <c r="A100" i="481" s="1"/>
  <c r="A101" i="481" s="1"/>
  <c r="A102" i="481" s="1"/>
  <c r="A103" i="481" s="1"/>
  <c r="A104" i="481" s="1"/>
  <c r="A105" i="481" s="1"/>
  <c r="A106" i="481" s="1"/>
  <c r="A107" i="481" s="1"/>
  <c r="A108" i="481" s="1"/>
  <c r="A109" i="481" s="1"/>
  <c r="A110" i="481" s="1"/>
  <c r="A111" i="481" s="1"/>
  <c r="A112" i="481" s="1"/>
  <c r="A113" i="481" s="1"/>
  <c r="A114" i="481" s="1"/>
  <c r="A115" i="481" s="1"/>
  <c r="A116" i="481" s="1"/>
  <c r="A117" i="481" s="1"/>
  <c r="A118" i="481" s="1"/>
  <c r="A119" i="481" s="1"/>
  <c r="A120" i="481" s="1"/>
  <c r="A121" i="481" s="1"/>
  <c r="A122" i="481" s="1"/>
  <c r="A123" i="481" s="1"/>
  <c r="A124" i="481" s="1"/>
  <c r="A125" i="481" s="1"/>
  <c r="A126" i="481" s="1"/>
  <c r="A127" i="481" s="1"/>
  <c r="A128" i="481" s="1"/>
  <c r="A129" i="481" s="1"/>
  <c r="A130" i="481" s="1"/>
  <c r="A131" i="481" s="1"/>
  <c r="A132" i="481" s="1"/>
  <c r="A133" i="481" s="1"/>
  <c r="A134" i="481" s="1"/>
  <c r="A135" i="481" s="1"/>
  <c r="A136" i="481" s="1"/>
  <c r="A137" i="481" s="1"/>
  <c r="A138" i="481" s="1"/>
  <c r="A139" i="481" s="1"/>
  <c r="A140" i="481" s="1"/>
  <c r="A141" i="481" s="1"/>
  <c r="A142" i="481" s="1"/>
  <c r="A143" i="481" s="1"/>
  <c r="A144" i="481" s="1"/>
  <c r="A145" i="481" s="1"/>
  <c r="A146" i="481" s="1"/>
  <c r="A147" i="481" s="1"/>
  <c r="A148" i="481" s="1"/>
  <c r="A149" i="481" s="1"/>
  <c r="A150" i="481" s="1"/>
  <c r="A151" i="481" s="1"/>
  <c r="A152" i="481" s="1"/>
  <c r="A153" i="481" s="1"/>
  <c r="A154" i="481" s="1"/>
  <c r="A155" i="481" s="1"/>
  <c r="A156" i="481" s="1"/>
  <c r="A157" i="481" s="1"/>
  <c r="A158" i="481" s="1"/>
  <c r="A159" i="481" s="1"/>
  <c r="A160" i="481" s="1"/>
  <c r="A161" i="481" s="1"/>
  <c r="A162" i="481" s="1"/>
  <c r="A163" i="481" s="1"/>
  <c r="A164" i="481" s="1"/>
  <c r="A165" i="481" s="1"/>
  <c r="A166" i="481" s="1"/>
  <c r="A167" i="481" s="1"/>
  <c r="A168" i="481" s="1"/>
  <c r="A169" i="481" s="1"/>
  <c r="A170" i="481" s="1"/>
  <c r="A171" i="481" s="1"/>
  <c r="A172" i="481" s="1"/>
  <c r="A173" i="481" s="1"/>
  <c r="A174" i="481" s="1"/>
  <c r="A175" i="481" s="1"/>
  <c r="A176" i="481" s="1"/>
  <c r="A177" i="481" s="1"/>
  <c r="A178" i="481" s="1"/>
  <c r="A179" i="481" s="1"/>
  <c r="A180" i="481" s="1"/>
  <c r="A181" i="481" s="1"/>
  <c r="A182" i="481" s="1"/>
  <c r="A183" i="481" s="1"/>
  <c r="A184" i="481" s="1"/>
  <c r="A185" i="481" s="1"/>
  <c r="A186" i="481" s="1"/>
  <c r="A187" i="481" s="1"/>
  <c r="A188" i="481" s="1"/>
  <c r="A189" i="481" s="1"/>
  <c r="A190" i="481" s="1"/>
  <c r="A191" i="481" s="1"/>
  <c r="A192" i="481" s="1"/>
  <c r="A193" i="481" s="1"/>
  <c r="A194" i="481" s="1"/>
  <c r="A195" i="481" s="1"/>
  <c r="A196" i="481" s="1"/>
  <c r="A197" i="481" s="1"/>
  <c r="A198" i="481" s="1"/>
  <c r="A199" i="481" s="1"/>
  <c r="A200" i="481" s="1"/>
  <c r="A201" i="481" s="1"/>
  <c r="A202" i="481" s="1"/>
  <c r="A203" i="481" s="1"/>
  <c r="A204" i="481" s="1"/>
  <c r="A205" i="481" s="1"/>
  <c r="A206" i="481" s="1"/>
  <c r="A207" i="481" s="1"/>
  <c r="A208" i="481" s="1"/>
  <c r="A209" i="481" s="1"/>
  <c r="A210" i="481" s="1"/>
  <c r="A211" i="481" s="1"/>
  <c r="A212" i="481" s="1"/>
  <c r="A213" i="481" s="1"/>
  <c r="A214" i="481" s="1"/>
  <c r="A215" i="481" s="1"/>
  <c r="A216" i="481" s="1"/>
  <c r="A217" i="481" s="1"/>
  <c r="A218" i="481" s="1"/>
  <c r="A219" i="481" s="1"/>
  <c r="A220" i="481" s="1"/>
  <c r="A221" i="481" s="1"/>
  <c r="A222" i="481" s="1"/>
  <c r="A223" i="481" s="1"/>
  <c r="A224" i="481" s="1"/>
  <c r="A225" i="481" s="1"/>
  <c r="A226" i="481" s="1"/>
  <c r="A227" i="481" s="1"/>
  <c r="A228" i="481" s="1"/>
  <c r="A229" i="481" s="1"/>
  <c r="A230" i="481" s="1"/>
  <c r="A231" i="481" s="1"/>
  <c r="A232" i="481" s="1"/>
  <c r="A233" i="481" s="1"/>
  <c r="A234" i="481" s="1"/>
  <c r="A235" i="481" s="1"/>
  <c r="A236" i="481" s="1"/>
  <c r="A237" i="481" s="1"/>
  <c r="A238" i="481" s="1"/>
  <c r="A239" i="481" s="1"/>
  <c r="A240" i="481" s="1"/>
  <c r="A241" i="481" s="1"/>
  <c r="A242" i="481" s="1"/>
  <c r="A243" i="481" s="1"/>
  <c r="A244" i="481" s="1"/>
  <c r="A245" i="481" s="1"/>
  <c r="A246" i="481" s="1"/>
  <c r="A247" i="481" s="1"/>
  <c r="A248" i="481" s="1"/>
  <c r="A249" i="481" s="1"/>
  <c r="A250" i="481" s="1"/>
  <c r="A251" i="481" s="1"/>
  <c r="A252" i="481" s="1"/>
  <c r="A253" i="481" s="1"/>
  <c r="A254" i="481" s="1"/>
  <c r="A255" i="481" s="1"/>
  <c r="A256" i="481" s="1"/>
  <c r="A257" i="481" s="1"/>
  <c r="A258" i="481" s="1"/>
  <c r="A259" i="481" s="1"/>
  <c r="A260" i="481" s="1"/>
  <c r="A261" i="481" s="1"/>
  <c r="A262" i="481" s="1"/>
  <c r="A263" i="481" s="1"/>
  <c r="A264" i="481" s="1"/>
  <c r="A265" i="481" s="1"/>
  <c r="A266" i="481" s="1"/>
  <c r="A267" i="481" s="1"/>
  <c r="A268" i="481" s="1"/>
  <c r="A269" i="481" s="1"/>
  <c r="A270" i="481" s="1"/>
  <c r="A271" i="481" s="1"/>
  <c r="A272" i="481" s="1"/>
  <c r="A273" i="481" s="1"/>
  <c r="A274" i="481" s="1"/>
  <c r="A275" i="481" s="1"/>
  <c r="A276" i="481" s="1"/>
  <c r="A277" i="481" s="1"/>
  <c r="A278" i="481" s="1"/>
  <c r="A279" i="481" s="1"/>
  <c r="A280" i="481" s="1"/>
  <c r="A281" i="481" s="1"/>
  <c r="A282" i="481" s="1"/>
  <c r="A283" i="481" s="1"/>
  <c r="A284" i="481" s="1"/>
  <c r="A285" i="481" s="1"/>
  <c r="A286" i="481" s="1"/>
  <c r="A287" i="481" s="1"/>
  <c r="A288" i="481" s="1"/>
  <c r="A289" i="481" s="1"/>
  <c r="A290" i="481" s="1"/>
  <c r="A291" i="481" s="1"/>
  <c r="A292" i="481" s="1"/>
  <c r="A293" i="481" s="1"/>
  <c r="A294" i="481" s="1"/>
  <c r="A295" i="481" s="1"/>
  <c r="A296" i="481" s="1"/>
  <c r="A297" i="481" s="1"/>
  <c r="A298" i="481" s="1"/>
  <c r="A299" i="481" s="1"/>
  <c r="A300" i="481" s="1"/>
  <c r="P21" i="481"/>
  <c r="M21" i="481"/>
  <c r="J21" i="481"/>
  <c r="G21" i="481"/>
  <c r="D21" i="481"/>
  <c r="A21" i="481"/>
  <c r="P20" i="481"/>
  <c r="M20" i="481"/>
  <c r="J20" i="481"/>
  <c r="G20" i="481"/>
  <c r="D20" i="481"/>
  <c r="I14" i="481"/>
  <c r="H14" i="481"/>
  <c r="D13" i="481"/>
  <c r="D12" i="481"/>
  <c r="P5" i="481"/>
  <c r="P228" i="480"/>
  <c r="M228" i="480"/>
  <c r="J228" i="480"/>
  <c r="G228" i="480"/>
  <c r="D228" i="480"/>
  <c r="P227" i="480"/>
  <c r="M227" i="480"/>
  <c r="J227" i="480"/>
  <c r="G227" i="480"/>
  <c r="D227" i="480"/>
  <c r="P226" i="480"/>
  <c r="M226" i="480"/>
  <c r="J226" i="480"/>
  <c r="G226" i="480"/>
  <c r="D226" i="480"/>
  <c r="P225" i="480"/>
  <c r="M225" i="480"/>
  <c r="J225" i="480"/>
  <c r="G225" i="480"/>
  <c r="D225" i="480"/>
  <c r="P224" i="480"/>
  <c r="M224" i="480"/>
  <c r="J224" i="480"/>
  <c r="G224" i="480"/>
  <c r="D224" i="480"/>
  <c r="P223" i="480"/>
  <c r="M223" i="480"/>
  <c r="J223" i="480"/>
  <c r="G223" i="480"/>
  <c r="D223" i="480"/>
  <c r="P222" i="480"/>
  <c r="M222" i="480"/>
  <c r="J222" i="480"/>
  <c r="G222" i="480"/>
  <c r="D222" i="480"/>
  <c r="P221" i="480"/>
  <c r="M221" i="480"/>
  <c r="J221" i="480"/>
  <c r="G221" i="480"/>
  <c r="D221" i="480"/>
  <c r="P220" i="480"/>
  <c r="M220" i="480"/>
  <c r="J220" i="480"/>
  <c r="G220" i="480"/>
  <c r="D220" i="480"/>
  <c r="P219" i="480"/>
  <c r="M219" i="480"/>
  <c r="J219" i="480"/>
  <c r="G219" i="480"/>
  <c r="D219" i="480"/>
  <c r="P218" i="480"/>
  <c r="M218" i="480"/>
  <c r="J218" i="480"/>
  <c r="G218" i="480"/>
  <c r="D218" i="480"/>
  <c r="P217" i="480"/>
  <c r="M217" i="480"/>
  <c r="J217" i="480"/>
  <c r="G217" i="480"/>
  <c r="D217" i="480"/>
  <c r="P216" i="480"/>
  <c r="M216" i="480"/>
  <c r="J216" i="480"/>
  <c r="G216" i="480"/>
  <c r="D216" i="480"/>
  <c r="P215" i="480"/>
  <c r="M215" i="480"/>
  <c r="J215" i="480"/>
  <c r="G215" i="480"/>
  <c r="D215" i="480"/>
  <c r="P214" i="480"/>
  <c r="M214" i="480"/>
  <c r="J214" i="480"/>
  <c r="G214" i="480"/>
  <c r="D214" i="480"/>
  <c r="P213" i="480"/>
  <c r="M213" i="480"/>
  <c r="J213" i="480"/>
  <c r="G213" i="480"/>
  <c r="D213" i="480"/>
  <c r="P212" i="480"/>
  <c r="M212" i="480"/>
  <c r="J212" i="480"/>
  <c r="G212" i="480"/>
  <c r="D212" i="480"/>
  <c r="P211" i="480"/>
  <c r="M211" i="480"/>
  <c r="J211" i="480"/>
  <c r="G211" i="480"/>
  <c r="D211" i="480"/>
  <c r="P210" i="480"/>
  <c r="M210" i="480"/>
  <c r="J210" i="480"/>
  <c r="G210" i="480"/>
  <c r="D210" i="480"/>
  <c r="P209" i="480"/>
  <c r="M209" i="480"/>
  <c r="J209" i="480"/>
  <c r="G209" i="480"/>
  <c r="D209" i="480"/>
  <c r="P208" i="480"/>
  <c r="M208" i="480"/>
  <c r="J208" i="480"/>
  <c r="G208" i="480"/>
  <c r="D208" i="480"/>
  <c r="P207" i="480"/>
  <c r="M207" i="480"/>
  <c r="J207" i="480"/>
  <c r="G207" i="480"/>
  <c r="D207" i="480"/>
  <c r="P206" i="480"/>
  <c r="M206" i="480"/>
  <c r="J206" i="480"/>
  <c r="G206" i="480"/>
  <c r="D206" i="480"/>
  <c r="P205" i="480"/>
  <c r="M205" i="480"/>
  <c r="J205" i="480"/>
  <c r="G205" i="480"/>
  <c r="D205" i="480"/>
  <c r="P204" i="480"/>
  <c r="M204" i="480"/>
  <c r="J204" i="480"/>
  <c r="G204" i="480"/>
  <c r="D204" i="480"/>
  <c r="P203" i="480"/>
  <c r="M203" i="480"/>
  <c r="J203" i="480"/>
  <c r="G203" i="480"/>
  <c r="D203" i="480"/>
  <c r="P202" i="480"/>
  <c r="M202" i="480"/>
  <c r="J202" i="480"/>
  <c r="G202" i="480"/>
  <c r="D202" i="480"/>
  <c r="P201" i="480"/>
  <c r="M201" i="480"/>
  <c r="J201" i="480"/>
  <c r="G201" i="480"/>
  <c r="D201" i="480"/>
  <c r="P200" i="480"/>
  <c r="M200" i="480"/>
  <c r="J200" i="480"/>
  <c r="G200" i="480"/>
  <c r="D200" i="480"/>
  <c r="P199" i="480"/>
  <c r="M199" i="480"/>
  <c r="J199" i="480"/>
  <c r="G199" i="480"/>
  <c r="D199" i="480"/>
  <c r="P198" i="480"/>
  <c r="M198" i="480"/>
  <c r="J198" i="480"/>
  <c r="G198" i="480"/>
  <c r="D198" i="480"/>
  <c r="P197" i="480"/>
  <c r="M197" i="480"/>
  <c r="J197" i="480"/>
  <c r="G197" i="480"/>
  <c r="D197" i="480"/>
  <c r="P196" i="480"/>
  <c r="M196" i="480"/>
  <c r="J196" i="480"/>
  <c r="G196" i="480"/>
  <c r="D196" i="480"/>
  <c r="P195" i="480"/>
  <c r="M195" i="480"/>
  <c r="J195" i="480"/>
  <c r="G195" i="480"/>
  <c r="D195" i="480"/>
  <c r="P194" i="480"/>
  <c r="M194" i="480"/>
  <c r="J194" i="480"/>
  <c r="G194" i="480"/>
  <c r="D194" i="480"/>
  <c r="P193" i="480"/>
  <c r="M193" i="480"/>
  <c r="J193" i="480"/>
  <c r="G193" i="480"/>
  <c r="D193" i="480"/>
  <c r="P192" i="480"/>
  <c r="M192" i="480"/>
  <c r="J192" i="480"/>
  <c r="G192" i="480"/>
  <c r="D192" i="480"/>
  <c r="P191" i="480"/>
  <c r="M191" i="480"/>
  <c r="J191" i="480"/>
  <c r="G191" i="480"/>
  <c r="D191" i="480"/>
  <c r="P190" i="480"/>
  <c r="M190" i="480"/>
  <c r="J190" i="480"/>
  <c r="G190" i="480"/>
  <c r="D190" i="480"/>
  <c r="P189" i="480"/>
  <c r="M189" i="480"/>
  <c r="J189" i="480"/>
  <c r="G189" i="480"/>
  <c r="D189" i="480"/>
  <c r="P188" i="480"/>
  <c r="M188" i="480"/>
  <c r="J188" i="480"/>
  <c r="G188" i="480"/>
  <c r="D188" i="480"/>
  <c r="P187" i="480"/>
  <c r="M187" i="480"/>
  <c r="J187" i="480"/>
  <c r="G187" i="480"/>
  <c r="D187" i="480"/>
  <c r="P186" i="480"/>
  <c r="M186" i="480"/>
  <c r="J186" i="480"/>
  <c r="G186" i="480"/>
  <c r="D186" i="480"/>
  <c r="P185" i="480"/>
  <c r="M185" i="480"/>
  <c r="J185" i="480"/>
  <c r="G185" i="480"/>
  <c r="D185" i="480"/>
  <c r="P184" i="480"/>
  <c r="M184" i="480"/>
  <c r="J184" i="480"/>
  <c r="G184" i="480"/>
  <c r="D184" i="480"/>
  <c r="P183" i="480"/>
  <c r="M183" i="480"/>
  <c r="J183" i="480"/>
  <c r="G183" i="480"/>
  <c r="D183" i="480"/>
  <c r="P182" i="480"/>
  <c r="M182" i="480"/>
  <c r="J182" i="480"/>
  <c r="G182" i="480"/>
  <c r="D182" i="480"/>
  <c r="P181" i="480"/>
  <c r="M181" i="480"/>
  <c r="J181" i="480"/>
  <c r="G181" i="480"/>
  <c r="D181" i="480"/>
  <c r="P180" i="480"/>
  <c r="M180" i="480"/>
  <c r="J180" i="480"/>
  <c r="G180" i="480"/>
  <c r="D180" i="480"/>
  <c r="P179" i="480"/>
  <c r="M179" i="480"/>
  <c r="J179" i="480"/>
  <c r="G179" i="480"/>
  <c r="D179" i="480"/>
  <c r="P178" i="480"/>
  <c r="M178" i="480"/>
  <c r="J178" i="480"/>
  <c r="G178" i="480"/>
  <c r="D178" i="480"/>
  <c r="P177" i="480"/>
  <c r="M177" i="480"/>
  <c r="J177" i="480"/>
  <c r="G177" i="480"/>
  <c r="D177" i="480"/>
  <c r="P176" i="480"/>
  <c r="M176" i="480"/>
  <c r="J176" i="480"/>
  <c r="G176" i="480"/>
  <c r="D176" i="480"/>
  <c r="P175" i="480"/>
  <c r="M175" i="480"/>
  <c r="J175" i="480"/>
  <c r="G175" i="480"/>
  <c r="D175" i="480"/>
  <c r="P174" i="480"/>
  <c r="M174" i="480"/>
  <c r="J174" i="480"/>
  <c r="G174" i="480"/>
  <c r="D174" i="480"/>
  <c r="P173" i="480"/>
  <c r="M173" i="480"/>
  <c r="J173" i="480"/>
  <c r="G173" i="480"/>
  <c r="D173" i="480"/>
  <c r="P172" i="480"/>
  <c r="M172" i="480"/>
  <c r="J172" i="480"/>
  <c r="G172" i="480"/>
  <c r="D172" i="480"/>
  <c r="P171" i="480"/>
  <c r="M171" i="480"/>
  <c r="J171" i="480"/>
  <c r="G171" i="480"/>
  <c r="D171" i="480"/>
  <c r="P170" i="480"/>
  <c r="M170" i="480"/>
  <c r="J170" i="480"/>
  <c r="G170" i="480"/>
  <c r="D170" i="480"/>
  <c r="P169" i="480"/>
  <c r="M169" i="480"/>
  <c r="J169" i="480"/>
  <c r="G169" i="480"/>
  <c r="D169" i="480"/>
  <c r="P168" i="480"/>
  <c r="M168" i="480"/>
  <c r="J168" i="480"/>
  <c r="G168" i="480"/>
  <c r="D168" i="480"/>
  <c r="P167" i="480"/>
  <c r="M167" i="480"/>
  <c r="J167" i="480"/>
  <c r="G167" i="480"/>
  <c r="D167" i="480"/>
  <c r="P166" i="480"/>
  <c r="M166" i="480"/>
  <c r="J166" i="480"/>
  <c r="G166" i="480"/>
  <c r="D166" i="480"/>
  <c r="P165" i="480"/>
  <c r="M165" i="480"/>
  <c r="J165" i="480"/>
  <c r="G165" i="480"/>
  <c r="D165" i="480"/>
  <c r="P164" i="480"/>
  <c r="M164" i="480"/>
  <c r="J164" i="480"/>
  <c r="G164" i="480"/>
  <c r="D164" i="480"/>
  <c r="P163" i="480"/>
  <c r="M163" i="480"/>
  <c r="J163" i="480"/>
  <c r="G163" i="480"/>
  <c r="D163" i="480"/>
  <c r="P162" i="480"/>
  <c r="M162" i="480"/>
  <c r="J162" i="480"/>
  <c r="G162" i="480"/>
  <c r="D162" i="480"/>
  <c r="P161" i="480"/>
  <c r="M161" i="480"/>
  <c r="J161" i="480"/>
  <c r="G161" i="480"/>
  <c r="D161" i="480"/>
  <c r="P160" i="480"/>
  <c r="M160" i="480"/>
  <c r="J160" i="480"/>
  <c r="G160" i="480"/>
  <c r="D160" i="480"/>
  <c r="P159" i="480"/>
  <c r="M159" i="480"/>
  <c r="J159" i="480"/>
  <c r="G159" i="480"/>
  <c r="D159" i="480"/>
  <c r="P158" i="480"/>
  <c r="M158" i="480"/>
  <c r="J158" i="480"/>
  <c r="G158" i="480"/>
  <c r="D158" i="480"/>
  <c r="P157" i="480"/>
  <c r="M157" i="480"/>
  <c r="J157" i="480"/>
  <c r="G157" i="480"/>
  <c r="D157" i="480"/>
  <c r="P156" i="480"/>
  <c r="M156" i="480"/>
  <c r="J156" i="480"/>
  <c r="G156" i="480"/>
  <c r="D156" i="480"/>
  <c r="P155" i="480"/>
  <c r="M155" i="480"/>
  <c r="J155" i="480"/>
  <c r="G155" i="480"/>
  <c r="D155" i="480"/>
  <c r="P154" i="480"/>
  <c r="M154" i="480"/>
  <c r="J154" i="480"/>
  <c r="G154" i="480"/>
  <c r="D154" i="480"/>
  <c r="P153" i="480"/>
  <c r="M153" i="480"/>
  <c r="J153" i="480"/>
  <c r="G153" i="480"/>
  <c r="D153" i="480"/>
  <c r="P152" i="480"/>
  <c r="M152" i="480"/>
  <c r="J152" i="480"/>
  <c r="G152" i="480"/>
  <c r="D152" i="480"/>
  <c r="P151" i="480"/>
  <c r="M151" i="480"/>
  <c r="J151" i="480"/>
  <c r="G151" i="480"/>
  <c r="D151" i="480"/>
  <c r="P150" i="480"/>
  <c r="M150" i="480"/>
  <c r="J150" i="480"/>
  <c r="G150" i="480"/>
  <c r="D150" i="480"/>
  <c r="P149" i="480"/>
  <c r="M149" i="480"/>
  <c r="J149" i="480"/>
  <c r="G149" i="480"/>
  <c r="D149" i="480"/>
  <c r="P148" i="480"/>
  <c r="M148" i="480"/>
  <c r="J148" i="480"/>
  <c r="G148" i="480"/>
  <c r="D148" i="480"/>
  <c r="P147" i="480"/>
  <c r="M147" i="480"/>
  <c r="J147" i="480"/>
  <c r="G147" i="480"/>
  <c r="D147" i="480"/>
  <c r="P146" i="480"/>
  <c r="M146" i="480"/>
  <c r="J146" i="480"/>
  <c r="G146" i="480"/>
  <c r="D146" i="480"/>
  <c r="P145" i="480"/>
  <c r="M145" i="480"/>
  <c r="J145" i="480"/>
  <c r="G145" i="480"/>
  <c r="D145" i="480"/>
  <c r="P144" i="480"/>
  <c r="M144" i="480"/>
  <c r="J144" i="480"/>
  <c r="G144" i="480"/>
  <c r="D144" i="480"/>
  <c r="P143" i="480"/>
  <c r="M143" i="480"/>
  <c r="J143" i="480"/>
  <c r="G143" i="480"/>
  <c r="D143" i="480"/>
  <c r="P142" i="480"/>
  <c r="M142" i="480"/>
  <c r="J142" i="480"/>
  <c r="G142" i="480"/>
  <c r="D142" i="480"/>
  <c r="P141" i="480"/>
  <c r="M141" i="480"/>
  <c r="J141" i="480"/>
  <c r="G141" i="480"/>
  <c r="D141" i="480"/>
  <c r="P140" i="480"/>
  <c r="M140" i="480"/>
  <c r="J140" i="480"/>
  <c r="G140" i="480"/>
  <c r="D140" i="480"/>
  <c r="P139" i="480"/>
  <c r="M139" i="480"/>
  <c r="J139" i="480"/>
  <c r="G139" i="480"/>
  <c r="D139" i="480"/>
  <c r="P138" i="480"/>
  <c r="M138" i="480"/>
  <c r="J138" i="480"/>
  <c r="G138" i="480"/>
  <c r="D138" i="480"/>
  <c r="P137" i="480"/>
  <c r="M137" i="480"/>
  <c r="J137" i="480"/>
  <c r="G137" i="480"/>
  <c r="D137" i="480"/>
  <c r="P136" i="480"/>
  <c r="M136" i="480"/>
  <c r="J136" i="480"/>
  <c r="G136" i="480"/>
  <c r="D136" i="480"/>
  <c r="P135" i="480"/>
  <c r="M135" i="480"/>
  <c r="J135" i="480"/>
  <c r="G135" i="480"/>
  <c r="D135" i="480"/>
  <c r="P134" i="480"/>
  <c r="M134" i="480"/>
  <c r="J134" i="480"/>
  <c r="G134" i="480"/>
  <c r="D134" i="480"/>
  <c r="P133" i="480"/>
  <c r="M133" i="480"/>
  <c r="J133" i="480"/>
  <c r="G133" i="480"/>
  <c r="D133" i="480"/>
  <c r="P132" i="480"/>
  <c r="M132" i="480"/>
  <c r="J132" i="480"/>
  <c r="G132" i="480"/>
  <c r="D132" i="480"/>
  <c r="P131" i="480"/>
  <c r="M131" i="480"/>
  <c r="J131" i="480"/>
  <c r="G131" i="480"/>
  <c r="D131" i="480"/>
  <c r="P130" i="480"/>
  <c r="M130" i="480"/>
  <c r="J130" i="480"/>
  <c r="G130" i="480"/>
  <c r="D130" i="480"/>
  <c r="P129" i="480"/>
  <c r="M129" i="480"/>
  <c r="J129" i="480"/>
  <c r="G129" i="480"/>
  <c r="D129" i="480"/>
  <c r="P128" i="480"/>
  <c r="M128" i="480"/>
  <c r="J128" i="480"/>
  <c r="G128" i="480"/>
  <c r="D128" i="480"/>
  <c r="P127" i="480"/>
  <c r="M127" i="480"/>
  <c r="J127" i="480"/>
  <c r="G127" i="480"/>
  <c r="D127" i="480"/>
  <c r="P126" i="480"/>
  <c r="M126" i="480"/>
  <c r="J126" i="480"/>
  <c r="G126" i="480"/>
  <c r="D126" i="480"/>
  <c r="P125" i="480"/>
  <c r="M125" i="480"/>
  <c r="J125" i="480"/>
  <c r="G125" i="480"/>
  <c r="D125" i="480"/>
  <c r="P124" i="480"/>
  <c r="M124" i="480"/>
  <c r="J124" i="480"/>
  <c r="G124" i="480"/>
  <c r="D124" i="480"/>
  <c r="P123" i="480"/>
  <c r="M123" i="480"/>
  <c r="J123" i="480"/>
  <c r="G123" i="480"/>
  <c r="D123" i="480"/>
  <c r="P122" i="480"/>
  <c r="M122" i="480"/>
  <c r="J122" i="480"/>
  <c r="G122" i="480"/>
  <c r="D122" i="480"/>
  <c r="P121" i="480"/>
  <c r="M121" i="480"/>
  <c r="J121" i="480"/>
  <c r="G121" i="480"/>
  <c r="D121" i="480"/>
  <c r="P120" i="480"/>
  <c r="M120" i="480"/>
  <c r="J120" i="480"/>
  <c r="G120" i="480"/>
  <c r="D120" i="480"/>
  <c r="P119" i="480"/>
  <c r="M119" i="480"/>
  <c r="J119" i="480"/>
  <c r="G119" i="480"/>
  <c r="D119" i="480"/>
  <c r="P118" i="480"/>
  <c r="M118" i="480"/>
  <c r="J118" i="480"/>
  <c r="G118" i="480"/>
  <c r="D118" i="480"/>
  <c r="P117" i="480"/>
  <c r="M117" i="480"/>
  <c r="J117" i="480"/>
  <c r="G117" i="480"/>
  <c r="D117" i="480"/>
  <c r="P116" i="480"/>
  <c r="M116" i="480"/>
  <c r="J116" i="480"/>
  <c r="G116" i="480"/>
  <c r="D116" i="480"/>
  <c r="P115" i="480"/>
  <c r="M115" i="480"/>
  <c r="J115" i="480"/>
  <c r="G115" i="480"/>
  <c r="D115" i="480"/>
  <c r="P114" i="480"/>
  <c r="M114" i="480"/>
  <c r="J114" i="480"/>
  <c r="G114" i="480"/>
  <c r="D114" i="480"/>
  <c r="P113" i="480"/>
  <c r="M113" i="480"/>
  <c r="J113" i="480"/>
  <c r="G113" i="480"/>
  <c r="D113" i="480"/>
  <c r="P112" i="480"/>
  <c r="M112" i="480"/>
  <c r="J112" i="480"/>
  <c r="G112" i="480"/>
  <c r="D112" i="480"/>
  <c r="P111" i="480"/>
  <c r="M111" i="480"/>
  <c r="J111" i="480"/>
  <c r="G111" i="480"/>
  <c r="D111" i="480"/>
  <c r="P110" i="480"/>
  <c r="M110" i="480"/>
  <c r="J110" i="480"/>
  <c r="G110" i="480"/>
  <c r="D110" i="480"/>
  <c r="P109" i="480"/>
  <c r="M109" i="480"/>
  <c r="J109" i="480"/>
  <c r="G109" i="480"/>
  <c r="D109" i="480"/>
  <c r="P108" i="480"/>
  <c r="M108" i="480"/>
  <c r="J108" i="480"/>
  <c r="G108" i="480"/>
  <c r="D108" i="480"/>
  <c r="P107" i="480"/>
  <c r="M107" i="480"/>
  <c r="J107" i="480"/>
  <c r="G107" i="480"/>
  <c r="D107" i="480"/>
  <c r="P106" i="480"/>
  <c r="M106" i="480"/>
  <c r="J106" i="480"/>
  <c r="G106" i="480"/>
  <c r="D106" i="480"/>
  <c r="P105" i="480"/>
  <c r="M105" i="480"/>
  <c r="J105" i="480"/>
  <c r="G105" i="480"/>
  <c r="D105" i="480"/>
  <c r="P104" i="480"/>
  <c r="M104" i="480"/>
  <c r="J104" i="480"/>
  <c r="G104" i="480"/>
  <c r="D104" i="480"/>
  <c r="P103" i="480"/>
  <c r="M103" i="480"/>
  <c r="J103" i="480"/>
  <c r="G103" i="480"/>
  <c r="D103" i="480"/>
  <c r="P102" i="480"/>
  <c r="M102" i="480"/>
  <c r="J102" i="480"/>
  <c r="G102" i="480"/>
  <c r="D102" i="480"/>
  <c r="P101" i="480"/>
  <c r="M101" i="480"/>
  <c r="J101" i="480"/>
  <c r="G101" i="480"/>
  <c r="D101" i="480"/>
  <c r="P100" i="480"/>
  <c r="M100" i="480"/>
  <c r="J100" i="480"/>
  <c r="G100" i="480"/>
  <c r="D100" i="480"/>
  <c r="P99" i="480"/>
  <c r="M99" i="480"/>
  <c r="J99" i="480"/>
  <c r="G99" i="480"/>
  <c r="D99" i="480"/>
  <c r="P98" i="480"/>
  <c r="M98" i="480"/>
  <c r="J98" i="480"/>
  <c r="G98" i="480"/>
  <c r="D98" i="480"/>
  <c r="P97" i="480"/>
  <c r="M97" i="480"/>
  <c r="J97" i="480"/>
  <c r="G97" i="480"/>
  <c r="D97" i="480"/>
  <c r="P96" i="480"/>
  <c r="M96" i="480"/>
  <c r="J96" i="480"/>
  <c r="G96" i="480"/>
  <c r="D96" i="480"/>
  <c r="P95" i="480"/>
  <c r="M95" i="480"/>
  <c r="J95" i="480"/>
  <c r="G95" i="480"/>
  <c r="D95" i="480"/>
  <c r="P94" i="480"/>
  <c r="M94" i="480"/>
  <c r="J94" i="480"/>
  <c r="G94" i="480"/>
  <c r="D94" i="480"/>
  <c r="P93" i="480"/>
  <c r="M93" i="480"/>
  <c r="J93" i="480"/>
  <c r="G93" i="480"/>
  <c r="D93" i="480"/>
  <c r="P92" i="480"/>
  <c r="M92" i="480"/>
  <c r="J92" i="480"/>
  <c r="G92" i="480"/>
  <c r="D92" i="480"/>
  <c r="P91" i="480"/>
  <c r="M91" i="480"/>
  <c r="J91" i="480"/>
  <c r="G91" i="480"/>
  <c r="D91" i="480"/>
  <c r="P90" i="480"/>
  <c r="M90" i="480"/>
  <c r="J90" i="480"/>
  <c r="G90" i="480"/>
  <c r="D90" i="480"/>
  <c r="P89" i="480"/>
  <c r="M89" i="480"/>
  <c r="J89" i="480"/>
  <c r="G89" i="480"/>
  <c r="D89" i="480"/>
  <c r="P88" i="480"/>
  <c r="M88" i="480"/>
  <c r="J88" i="480"/>
  <c r="G88" i="480"/>
  <c r="D88" i="480"/>
  <c r="P87" i="480"/>
  <c r="M87" i="480"/>
  <c r="J87" i="480"/>
  <c r="G87" i="480"/>
  <c r="D87" i="480"/>
  <c r="P86" i="480"/>
  <c r="M86" i="480"/>
  <c r="J86" i="480"/>
  <c r="G86" i="480"/>
  <c r="D86" i="480"/>
  <c r="P85" i="480"/>
  <c r="M85" i="480"/>
  <c r="J85" i="480"/>
  <c r="G85" i="480"/>
  <c r="D85" i="480"/>
  <c r="P84" i="480"/>
  <c r="M84" i="480"/>
  <c r="J84" i="480"/>
  <c r="G84" i="480"/>
  <c r="D84" i="480"/>
  <c r="P83" i="480"/>
  <c r="M83" i="480"/>
  <c r="J83" i="480"/>
  <c r="G83" i="480"/>
  <c r="D83" i="480"/>
  <c r="P82" i="480"/>
  <c r="M82" i="480"/>
  <c r="J82" i="480"/>
  <c r="G82" i="480"/>
  <c r="D82" i="480"/>
  <c r="P81" i="480"/>
  <c r="M81" i="480"/>
  <c r="J81" i="480"/>
  <c r="G81" i="480"/>
  <c r="D81" i="480"/>
  <c r="P80" i="480"/>
  <c r="M80" i="480"/>
  <c r="J80" i="480"/>
  <c r="G80" i="480"/>
  <c r="D80" i="480"/>
  <c r="P79" i="480"/>
  <c r="M79" i="480"/>
  <c r="J79" i="480"/>
  <c r="G79" i="480"/>
  <c r="D79" i="480"/>
  <c r="P78" i="480"/>
  <c r="M78" i="480"/>
  <c r="J78" i="480"/>
  <c r="G78" i="480"/>
  <c r="D78" i="480"/>
  <c r="P77" i="480"/>
  <c r="M77" i="480"/>
  <c r="J77" i="480"/>
  <c r="G77" i="480"/>
  <c r="D77" i="480"/>
  <c r="P76" i="480"/>
  <c r="M76" i="480"/>
  <c r="J76" i="480"/>
  <c r="G76" i="480"/>
  <c r="D76" i="480"/>
  <c r="P75" i="480"/>
  <c r="M75" i="480"/>
  <c r="J75" i="480"/>
  <c r="G75" i="480"/>
  <c r="D75" i="480"/>
  <c r="P74" i="480"/>
  <c r="M74" i="480"/>
  <c r="J74" i="480"/>
  <c r="G74" i="480"/>
  <c r="D74" i="480"/>
  <c r="P73" i="480"/>
  <c r="M73" i="480"/>
  <c r="J73" i="480"/>
  <c r="G73" i="480"/>
  <c r="D73" i="480"/>
  <c r="P72" i="480"/>
  <c r="M72" i="480"/>
  <c r="J72" i="480"/>
  <c r="G72" i="480"/>
  <c r="D72" i="480"/>
  <c r="P71" i="480"/>
  <c r="M71" i="480"/>
  <c r="J71" i="480"/>
  <c r="G71" i="480"/>
  <c r="D71" i="480"/>
  <c r="P70" i="480"/>
  <c r="M70" i="480"/>
  <c r="J70" i="480"/>
  <c r="G70" i="480"/>
  <c r="D70" i="480"/>
  <c r="P69" i="480"/>
  <c r="M69" i="480"/>
  <c r="J69" i="480"/>
  <c r="G69" i="480"/>
  <c r="D69" i="480"/>
  <c r="P68" i="480"/>
  <c r="M68" i="480"/>
  <c r="J68" i="480"/>
  <c r="G68" i="480"/>
  <c r="D68" i="480"/>
  <c r="P67" i="480"/>
  <c r="M67" i="480"/>
  <c r="J67" i="480"/>
  <c r="G67" i="480"/>
  <c r="D67" i="480"/>
  <c r="P66" i="480"/>
  <c r="M66" i="480"/>
  <c r="J66" i="480"/>
  <c r="G66" i="480"/>
  <c r="D66" i="480"/>
  <c r="P65" i="480"/>
  <c r="M65" i="480"/>
  <c r="J65" i="480"/>
  <c r="G65" i="480"/>
  <c r="D65" i="480"/>
  <c r="P64" i="480"/>
  <c r="M64" i="480"/>
  <c r="J64" i="480"/>
  <c r="G64" i="480"/>
  <c r="D64" i="480"/>
  <c r="P63" i="480"/>
  <c r="M63" i="480"/>
  <c r="J63" i="480"/>
  <c r="G63" i="480"/>
  <c r="D63" i="480"/>
  <c r="P62" i="480"/>
  <c r="M62" i="480"/>
  <c r="J62" i="480"/>
  <c r="G62" i="480"/>
  <c r="D62" i="480"/>
  <c r="P61" i="480"/>
  <c r="M61" i="480"/>
  <c r="J61" i="480"/>
  <c r="G61" i="480"/>
  <c r="D61" i="480"/>
  <c r="P60" i="480"/>
  <c r="M60" i="480"/>
  <c r="J60" i="480"/>
  <c r="G60" i="480"/>
  <c r="D60" i="480"/>
  <c r="P59" i="480"/>
  <c r="M59" i="480"/>
  <c r="J59" i="480"/>
  <c r="G59" i="480"/>
  <c r="D59" i="480"/>
  <c r="P58" i="480"/>
  <c r="M58" i="480"/>
  <c r="J58" i="480"/>
  <c r="G58" i="480"/>
  <c r="D58" i="480"/>
  <c r="P57" i="480"/>
  <c r="M57" i="480"/>
  <c r="J57" i="480"/>
  <c r="G57" i="480"/>
  <c r="D57" i="480"/>
  <c r="P56" i="480"/>
  <c r="M56" i="480"/>
  <c r="J56" i="480"/>
  <c r="G56" i="480"/>
  <c r="D56" i="480"/>
  <c r="P55" i="480"/>
  <c r="M55" i="480"/>
  <c r="J55" i="480"/>
  <c r="G55" i="480"/>
  <c r="D55" i="480"/>
  <c r="P54" i="480"/>
  <c r="M54" i="480"/>
  <c r="J54" i="480"/>
  <c r="G54" i="480"/>
  <c r="D54" i="480"/>
  <c r="P53" i="480"/>
  <c r="M53" i="480"/>
  <c r="J53" i="480"/>
  <c r="G53" i="480"/>
  <c r="D53" i="480"/>
  <c r="P52" i="480"/>
  <c r="M52" i="480"/>
  <c r="J52" i="480"/>
  <c r="G52" i="480"/>
  <c r="D52" i="480"/>
  <c r="P51" i="480"/>
  <c r="M51" i="480"/>
  <c r="J51" i="480"/>
  <c r="G51" i="480"/>
  <c r="D51" i="480"/>
  <c r="P50" i="480"/>
  <c r="M50" i="480"/>
  <c r="J50" i="480"/>
  <c r="G50" i="480"/>
  <c r="D50" i="480"/>
  <c r="P49" i="480"/>
  <c r="M49" i="480"/>
  <c r="J49" i="480"/>
  <c r="G49" i="480"/>
  <c r="D49" i="480"/>
  <c r="P48" i="480"/>
  <c r="M48" i="480"/>
  <c r="J48" i="480"/>
  <c r="G48" i="480"/>
  <c r="D48" i="480"/>
  <c r="P47" i="480"/>
  <c r="M47" i="480"/>
  <c r="J47" i="480"/>
  <c r="G47" i="480"/>
  <c r="D47" i="480"/>
  <c r="P46" i="480"/>
  <c r="M46" i="480"/>
  <c r="J46" i="480"/>
  <c r="G46" i="480"/>
  <c r="D46" i="480"/>
  <c r="P45" i="480"/>
  <c r="M45" i="480"/>
  <c r="J45" i="480"/>
  <c r="G45" i="480"/>
  <c r="D45" i="480"/>
  <c r="P44" i="480"/>
  <c r="M44" i="480"/>
  <c r="J44" i="480"/>
  <c r="G44" i="480"/>
  <c r="D44" i="480"/>
  <c r="P43" i="480"/>
  <c r="M43" i="480"/>
  <c r="J43" i="480"/>
  <c r="G43" i="480"/>
  <c r="D43" i="480"/>
  <c r="P42" i="480"/>
  <c r="M42" i="480"/>
  <c r="J42" i="480"/>
  <c r="G42" i="480"/>
  <c r="D42" i="480"/>
  <c r="P41" i="480"/>
  <c r="M41" i="480"/>
  <c r="J41" i="480"/>
  <c r="G41" i="480"/>
  <c r="D41" i="480"/>
  <c r="P40" i="480"/>
  <c r="M40" i="480"/>
  <c r="J40" i="480"/>
  <c r="G40" i="480"/>
  <c r="D40" i="480"/>
  <c r="P39" i="480"/>
  <c r="M39" i="480"/>
  <c r="J39" i="480"/>
  <c r="G39" i="480"/>
  <c r="D39" i="480"/>
  <c r="P38" i="480"/>
  <c r="M38" i="480"/>
  <c r="J38" i="480"/>
  <c r="G38" i="480"/>
  <c r="D38" i="480"/>
  <c r="P37" i="480"/>
  <c r="M37" i="480"/>
  <c r="J37" i="480"/>
  <c r="G37" i="480"/>
  <c r="D37" i="480"/>
  <c r="P36" i="480"/>
  <c r="M36" i="480"/>
  <c r="J36" i="480"/>
  <c r="G36" i="480"/>
  <c r="D36" i="480"/>
  <c r="P35" i="480"/>
  <c r="M35" i="480"/>
  <c r="J35" i="480"/>
  <c r="G35" i="480"/>
  <c r="D35" i="480"/>
  <c r="P34" i="480"/>
  <c r="M34" i="480"/>
  <c r="J34" i="480"/>
  <c r="G34" i="480"/>
  <c r="D34" i="480"/>
  <c r="P33" i="480"/>
  <c r="M33" i="480"/>
  <c r="J33" i="480"/>
  <c r="G33" i="480"/>
  <c r="D33" i="480"/>
  <c r="P32" i="480"/>
  <c r="M32" i="480"/>
  <c r="J32" i="480"/>
  <c r="G32" i="480"/>
  <c r="D32" i="480"/>
  <c r="P31" i="480"/>
  <c r="M31" i="480"/>
  <c r="J31" i="480"/>
  <c r="G31" i="480"/>
  <c r="D31" i="480"/>
  <c r="P30" i="480"/>
  <c r="M30" i="480"/>
  <c r="J30" i="480"/>
  <c r="G30" i="480"/>
  <c r="D30" i="480"/>
  <c r="P29" i="480"/>
  <c r="M29" i="480"/>
  <c r="J29" i="480"/>
  <c r="G29" i="480"/>
  <c r="D29" i="480"/>
  <c r="P28" i="480"/>
  <c r="M28" i="480"/>
  <c r="J28" i="480"/>
  <c r="G28" i="480"/>
  <c r="D28" i="480"/>
  <c r="P27" i="480"/>
  <c r="M27" i="480"/>
  <c r="J27" i="480"/>
  <c r="G27" i="480"/>
  <c r="D27" i="480"/>
  <c r="P26" i="480"/>
  <c r="M26" i="480"/>
  <c r="J26" i="480"/>
  <c r="G26" i="480"/>
  <c r="D26" i="480"/>
  <c r="P25" i="480"/>
  <c r="M25" i="480"/>
  <c r="J25" i="480"/>
  <c r="G25" i="480"/>
  <c r="D25" i="480"/>
  <c r="P24" i="480"/>
  <c r="M24" i="480"/>
  <c r="J24" i="480"/>
  <c r="G24" i="480"/>
  <c r="D24" i="480"/>
  <c r="P23" i="480"/>
  <c r="M23" i="480"/>
  <c r="J23" i="480"/>
  <c r="G23" i="480"/>
  <c r="D23" i="480"/>
  <c r="P22" i="480"/>
  <c r="M22" i="480"/>
  <c r="J22" i="480"/>
  <c r="G22" i="480"/>
  <c r="D22" i="480"/>
  <c r="P21" i="480"/>
  <c r="M21" i="480"/>
  <c r="J21" i="480"/>
  <c r="G21" i="480"/>
  <c r="D21" i="480"/>
  <c r="A21" i="480"/>
  <c r="A22" i="480" s="1"/>
  <c r="A23" i="480" s="1"/>
  <c r="A24" i="480" s="1"/>
  <c r="A25" i="480" s="1"/>
  <c r="A26" i="480" s="1"/>
  <c r="A27" i="480" s="1"/>
  <c r="A28" i="480" s="1"/>
  <c r="A29" i="480" s="1"/>
  <c r="A30" i="480" s="1"/>
  <c r="A31" i="480" s="1"/>
  <c r="A32" i="480" s="1"/>
  <c r="A33" i="480" s="1"/>
  <c r="A34" i="480" s="1"/>
  <c r="A35" i="480" s="1"/>
  <c r="A36" i="480" s="1"/>
  <c r="A37" i="480" s="1"/>
  <c r="A38" i="480" s="1"/>
  <c r="A39" i="480" s="1"/>
  <c r="A40" i="480" s="1"/>
  <c r="A41" i="480" s="1"/>
  <c r="A42" i="480" s="1"/>
  <c r="A43" i="480" s="1"/>
  <c r="A44" i="480" s="1"/>
  <c r="A45" i="480" s="1"/>
  <c r="A46" i="480" s="1"/>
  <c r="A47" i="480" s="1"/>
  <c r="A48" i="480" s="1"/>
  <c r="A49" i="480" s="1"/>
  <c r="A50" i="480" s="1"/>
  <c r="A51" i="480" s="1"/>
  <c r="A52" i="480" s="1"/>
  <c r="A53" i="480" s="1"/>
  <c r="A54" i="480" s="1"/>
  <c r="A55" i="480" s="1"/>
  <c r="A56" i="480" s="1"/>
  <c r="A57" i="480" s="1"/>
  <c r="A58" i="480" s="1"/>
  <c r="A59" i="480" s="1"/>
  <c r="A60" i="480" s="1"/>
  <c r="A61" i="480" s="1"/>
  <c r="A62" i="480" s="1"/>
  <c r="A63" i="480" s="1"/>
  <c r="A64" i="480" s="1"/>
  <c r="A65" i="480" s="1"/>
  <c r="A66" i="480" s="1"/>
  <c r="A67" i="480" s="1"/>
  <c r="A68" i="480" s="1"/>
  <c r="A69" i="480" s="1"/>
  <c r="A70" i="480" s="1"/>
  <c r="A71" i="480" s="1"/>
  <c r="A72" i="480" s="1"/>
  <c r="A73" i="480" s="1"/>
  <c r="A74" i="480" s="1"/>
  <c r="A75" i="480" s="1"/>
  <c r="A76" i="480" s="1"/>
  <c r="A77" i="480" s="1"/>
  <c r="A78" i="480" s="1"/>
  <c r="A79" i="480" s="1"/>
  <c r="A80" i="480" s="1"/>
  <c r="A81" i="480" s="1"/>
  <c r="A82" i="480" s="1"/>
  <c r="A83" i="480" s="1"/>
  <c r="A84" i="480" s="1"/>
  <c r="A85" i="480" s="1"/>
  <c r="A86" i="480" s="1"/>
  <c r="A87" i="480" s="1"/>
  <c r="A88" i="480" s="1"/>
  <c r="A89" i="480" s="1"/>
  <c r="A90" i="480" s="1"/>
  <c r="A91" i="480" s="1"/>
  <c r="A92" i="480" s="1"/>
  <c r="A93" i="480" s="1"/>
  <c r="A94" i="480" s="1"/>
  <c r="A95" i="480" s="1"/>
  <c r="A96" i="480" s="1"/>
  <c r="A97" i="480" s="1"/>
  <c r="A98" i="480" s="1"/>
  <c r="A99" i="480" s="1"/>
  <c r="A100" i="480" s="1"/>
  <c r="A101" i="480" s="1"/>
  <c r="A102" i="480" s="1"/>
  <c r="A103" i="480" s="1"/>
  <c r="A104" i="480" s="1"/>
  <c r="A105" i="480" s="1"/>
  <c r="A106" i="480" s="1"/>
  <c r="A107" i="480" s="1"/>
  <c r="A108" i="480" s="1"/>
  <c r="A109" i="480" s="1"/>
  <c r="A110" i="480" s="1"/>
  <c r="A111" i="480" s="1"/>
  <c r="A112" i="480" s="1"/>
  <c r="A113" i="480" s="1"/>
  <c r="A114" i="480" s="1"/>
  <c r="A115" i="480" s="1"/>
  <c r="A116" i="480" s="1"/>
  <c r="A117" i="480" s="1"/>
  <c r="A118" i="480" s="1"/>
  <c r="A119" i="480" s="1"/>
  <c r="A120" i="480" s="1"/>
  <c r="A121" i="480" s="1"/>
  <c r="A122" i="480" s="1"/>
  <c r="A123" i="480" s="1"/>
  <c r="A124" i="480" s="1"/>
  <c r="A125" i="480" s="1"/>
  <c r="A126" i="480" s="1"/>
  <c r="A127" i="480" s="1"/>
  <c r="A128" i="480" s="1"/>
  <c r="A129" i="480" s="1"/>
  <c r="A130" i="480" s="1"/>
  <c r="A131" i="480" s="1"/>
  <c r="A132" i="480" s="1"/>
  <c r="A133" i="480" s="1"/>
  <c r="A134" i="480" s="1"/>
  <c r="A135" i="480" s="1"/>
  <c r="A136" i="480" s="1"/>
  <c r="A137" i="480" s="1"/>
  <c r="A138" i="480" s="1"/>
  <c r="A139" i="480" s="1"/>
  <c r="A140" i="480" s="1"/>
  <c r="A141" i="480" s="1"/>
  <c r="A142" i="480" s="1"/>
  <c r="A143" i="480" s="1"/>
  <c r="A144" i="480" s="1"/>
  <c r="A145" i="480" s="1"/>
  <c r="A146" i="480" s="1"/>
  <c r="A147" i="480" s="1"/>
  <c r="A148" i="480" s="1"/>
  <c r="A149" i="480" s="1"/>
  <c r="A150" i="480" s="1"/>
  <c r="A151" i="480" s="1"/>
  <c r="A152" i="480" s="1"/>
  <c r="A153" i="480" s="1"/>
  <c r="A154" i="480" s="1"/>
  <c r="A155" i="480" s="1"/>
  <c r="A156" i="480" s="1"/>
  <c r="A157" i="480" s="1"/>
  <c r="A158" i="480" s="1"/>
  <c r="A159" i="480" s="1"/>
  <c r="A160" i="480" s="1"/>
  <c r="A161" i="480" s="1"/>
  <c r="A162" i="480" s="1"/>
  <c r="A163" i="480" s="1"/>
  <c r="A164" i="480" s="1"/>
  <c r="A165" i="480" s="1"/>
  <c r="A166" i="480" s="1"/>
  <c r="A167" i="480" s="1"/>
  <c r="A168" i="480" s="1"/>
  <c r="A169" i="480" s="1"/>
  <c r="A170" i="480" s="1"/>
  <c r="A171" i="480" s="1"/>
  <c r="A172" i="480" s="1"/>
  <c r="A173" i="480" s="1"/>
  <c r="A174" i="480" s="1"/>
  <c r="A175" i="480" s="1"/>
  <c r="A176" i="480" s="1"/>
  <c r="A177" i="480" s="1"/>
  <c r="A178" i="480" s="1"/>
  <c r="A179" i="480" s="1"/>
  <c r="A180" i="480" s="1"/>
  <c r="A181" i="480" s="1"/>
  <c r="A182" i="480" s="1"/>
  <c r="A183" i="480" s="1"/>
  <c r="A184" i="480" s="1"/>
  <c r="A185" i="480" s="1"/>
  <c r="A186" i="480" s="1"/>
  <c r="A187" i="480" s="1"/>
  <c r="A188" i="480" s="1"/>
  <c r="A189" i="480" s="1"/>
  <c r="A190" i="480" s="1"/>
  <c r="A191" i="480" s="1"/>
  <c r="A192" i="480" s="1"/>
  <c r="A193" i="480" s="1"/>
  <c r="A194" i="480" s="1"/>
  <c r="A195" i="480" s="1"/>
  <c r="A196" i="480" s="1"/>
  <c r="A197" i="480" s="1"/>
  <c r="A198" i="480" s="1"/>
  <c r="A199" i="480" s="1"/>
  <c r="A200" i="480" s="1"/>
  <c r="A201" i="480" s="1"/>
  <c r="A202" i="480" s="1"/>
  <c r="A203" i="480" s="1"/>
  <c r="A204" i="480" s="1"/>
  <c r="A205" i="480" s="1"/>
  <c r="A206" i="480" s="1"/>
  <c r="A207" i="480" s="1"/>
  <c r="A208" i="480" s="1"/>
  <c r="A209" i="480" s="1"/>
  <c r="A210" i="480" s="1"/>
  <c r="A211" i="480" s="1"/>
  <c r="A212" i="480" s="1"/>
  <c r="A213" i="480" s="1"/>
  <c r="A214" i="480" s="1"/>
  <c r="A215" i="480" s="1"/>
  <c r="A216" i="480" s="1"/>
  <c r="A217" i="480" s="1"/>
  <c r="A218" i="480" s="1"/>
  <c r="A219" i="480" s="1"/>
  <c r="A220" i="480" s="1"/>
  <c r="A221" i="480" s="1"/>
  <c r="A222" i="480" s="1"/>
  <c r="A223" i="480" s="1"/>
  <c r="A224" i="480" s="1"/>
  <c r="A225" i="480" s="1"/>
  <c r="A226" i="480" s="1"/>
  <c r="A227" i="480" s="1"/>
  <c r="A228" i="480" s="1"/>
  <c r="A229" i="480" s="1"/>
  <c r="A230" i="480" s="1"/>
  <c r="A231" i="480" s="1"/>
  <c r="A232" i="480" s="1"/>
  <c r="A233" i="480" s="1"/>
  <c r="A234" i="480" s="1"/>
  <c r="A235" i="480" s="1"/>
  <c r="A236" i="480" s="1"/>
  <c r="A237" i="480" s="1"/>
  <c r="A238" i="480" s="1"/>
  <c r="A239" i="480" s="1"/>
  <c r="A240" i="480" s="1"/>
  <c r="A241" i="480" s="1"/>
  <c r="A242" i="480" s="1"/>
  <c r="A243" i="480" s="1"/>
  <c r="A244" i="480" s="1"/>
  <c r="A245" i="480" s="1"/>
  <c r="A246" i="480" s="1"/>
  <c r="A247" i="480" s="1"/>
  <c r="A248" i="480" s="1"/>
  <c r="A249" i="480" s="1"/>
  <c r="A250" i="480" s="1"/>
  <c r="A251" i="480" s="1"/>
  <c r="A252" i="480" s="1"/>
  <c r="A253" i="480" s="1"/>
  <c r="A254" i="480" s="1"/>
  <c r="A255" i="480" s="1"/>
  <c r="A256" i="480" s="1"/>
  <c r="A257" i="480" s="1"/>
  <c r="A258" i="480" s="1"/>
  <c r="A259" i="480" s="1"/>
  <c r="A260" i="480" s="1"/>
  <c r="A261" i="480" s="1"/>
  <c r="A262" i="480" s="1"/>
  <c r="A263" i="480" s="1"/>
  <c r="A264" i="480" s="1"/>
  <c r="A265" i="480" s="1"/>
  <c r="A266" i="480" s="1"/>
  <c r="A267" i="480" s="1"/>
  <c r="A268" i="480" s="1"/>
  <c r="A269" i="480" s="1"/>
  <c r="A270" i="480" s="1"/>
  <c r="A271" i="480" s="1"/>
  <c r="A272" i="480" s="1"/>
  <c r="A273" i="480" s="1"/>
  <c r="A274" i="480" s="1"/>
  <c r="A275" i="480" s="1"/>
  <c r="A276" i="480" s="1"/>
  <c r="A277" i="480" s="1"/>
  <c r="A278" i="480" s="1"/>
  <c r="A279" i="480" s="1"/>
  <c r="A280" i="480" s="1"/>
  <c r="A281" i="480" s="1"/>
  <c r="A282" i="480" s="1"/>
  <c r="A283" i="480" s="1"/>
  <c r="A284" i="480" s="1"/>
  <c r="A285" i="480" s="1"/>
  <c r="A286" i="480" s="1"/>
  <c r="A287" i="480" s="1"/>
  <c r="A288" i="480" s="1"/>
  <c r="A289" i="480" s="1"/>
  <c r="A290" i="480" s="1"/>
  <c r="A291" i="480" s="1"/>
  <c r="A292" i="480" s="1"/>
  <c r="A293" i="480" s="1"/>
  <c r="A294" i="480" s="1"/>
  <c r="A295" i="480" s="1"/>
  <c r="A296" i="480" s="1"/>
  <c r="A297" i="480" s="1"/>
  <c r="A298" i="480" s="1"/>
  <c r="A299" i="480" s="1"/>
  <c r="A300" i="480" s="1"/>
  <c r="P20" i="480"/>
  <c r="M20" i="480"/>
  <c r="J20" i="480"/>
  <c r="G20" i="480"/>
  <c r="D20" i="480"/>
  <c r="I14" i="480"/>
  <c r="H14" i="480"/>
  <c r="D13" i="480"/>
  <c r="D12" i="480"/>
  <c r="P5" i="480"/>
  <c r="P228" i="479"/>
  <c r="M228" i="479"/>
  <c r="J228" i="479"/>
  <c r="G228" i="479"/>
  <c r="D228" i="479"/>
  <c r="P227" i="479"/>
  <c r="M227" i="479"/>
  <c r="J227" i="479"/>
  <c r="G227" i="479"/>
  <c r="D227" i="479"/>
  <c r="P226" i="479"/>
  <c r="M226" i="479"/>
  <c r="J226" i="479"/>
  <c r="G226" i="479"/>
  <c r="D226" i="479"/>
  <c r="P225" i="479"/>
  <c r="M225" i="479"/>
  <c r="J225" i="479"/>
  <c r="G225" i="479"/>
  <c r="D225" i="479"/>
  <c r="P224" i="479"/>
  <c r="M224" i="479"/>
  <c r="J224" i="479"/>
  <c r="G224" i="479"/>
  <c r="D224" i="479"/>
  <c r="P223" i="479"/>
  <c r="M223" i="479"/>
  <c r="J223" i="479"/>
  <c r="G223" i="479"/>
  <c r="D223" i="479"/>
  <c r="P222" i="479"/>
  <c r="M222" i="479"/>
  <c r="J222" i="479"/>
  <c r="G222" i="479"/>
  <c r="D222" i="479"/>
  <c r="P221" i="479"/>
  <c r="M221" i="479"/>
  <c r="J221" i="479"/>
  <c r="G221" i="479"/>
  <c r="D221" i="479"/>
  <c r="P220" i="479"/>
  <c r="M220" i="479"/>
  <c r="J220" i="479"/>
  <c r="G220" i="479"/>
  <c r="D220" i="479"/>
  <c r="P219" i="479"/>
  <c r="M219" i="479"/>
  <c r="J219" i="479"/>
  <c r="G219" i="479"/>
  <c r="D219" i="479"/>
  <c r="P218" i="479"/>
  <c r="M218" i="479"/>
  <c r="J218" i="479"/>
  <c r="G218" i="479"/>
  <c r="D218" i="479"/>
  <c r="P217" i="479"/>
  <c r="M217" i="479"/>
  <c r="J217" i="479"/>
  <c r="G217" i="479"/>
  <c r="D217" i="479"/>
  <c r="P216" i="479"/>
  <c r="M216" i="479"/>
  <c r="J216" i="479"/>
  <c r="G216" i="479"/>
  <c r="D216" i="479"/>
  <c r="P215" i="479"/>
  <c r="M215" i="479"/>
  <c r="J215" i="479"/>
  <c r="G215" i="479"/>
  <c r="D215" i="479"/>
  <c r="P214" i="479"/>
  <c r="M214" i="479"/>
  <c r="J214" i="479"/>
  <c r="G214" i="479"/>
  <c r="D214" i="479"/>
  <c r="P213" i="479"/>
  <c r="M213" i="479"/>
  <c r="J213" i="479"/>
  <c r="G213" i="479"/>
  <c r="D213" i="479"/>
  <c r="P212" i="479"/>
  <c r="M212" i="479"/>
  <c r="J212" i="479"/>
  <c r="G212" i="479"/>
  <c r="D212" i="479"/>
  <c r="P211" i="479"/>
  <c r="M211" i="479"/>
  <c r="J211" i="479"/>
  <c r="G211" i="479"/>
  <c r="D211" i="479"/>
  <c r="P210" i="479"/>
  <c r="M210" i="479"/>
  <c r="J210" i="479"/>
  <c r="G210" i="479"/>
  <c r="D210" i="479"/>
  <c r="P209" i="479"/>
  <c r="M209" i="479"/>
  <c r="J209" i="479"/>
  <c r="G209" i="479"/>
  <c r="D209" i="479"/>
  <c r="P208" i="479"/>
  <c r="M208" i="479"/>
  <c r="J208" i="479"/>
  <c r="G208" i="479"/>
  <c r="D208" i="479"/>
  <c r="P207" i="479"/>
  <c r="M207" i="479"/>
  <c r="J207" i="479"/>
  <c r="G207" i="479"/>
  <c r="D207" i="479"/>
  <c r="P206" i="479"/>
  <c r="M206" i="479"/>
  <c r="J206" i="479"/>
  <c r="G206" i="479"/>
  <c r="D206" i="479"/>
  <c r="P205" i="479"/>
  <c r="M205" i="479"/>
  <c r="J205" i="479"/>
  <c r="G205" i="479"/>
  <c r="D205" i="479"/>
  <c r="P204" i="479"/>
  <c r="M204" i="479"/>
  <c r="J204" i="479"/>
  <c r="G204" i="479"/>
  <c r="D204" i="479"/>
  <c r="P203" i="479"/>
  <c r="M203" i="479"/>
  <c r="J203" i="479"/>
  <c r="G203" i="479"/>
  <c r="D203" i="479"/>
  <c r="P202" i="479"/>
  <c r="M202" i="479"/>
  <c r="J202" i="479"/>
  <c r="G202" i="479"/>
  <c r="D202" i="479"/>
  <c r="P201" i="479"/>
  <c r="M201" i="479"/>
  <c r="J201" i="479"/>
  <c r="G201" i="479"/>
  <c r="D201" i="479"/>
  <c r="P200" i="479"/>
  <c r="M200" i="479"/>
  <c r="J200" i="479"/>
  <c r="G200" i="479"/>
  <c r="D200" i="479"/>
  <c r="P199" i="479"/>
  <c r="M199" i="479"/>
  <c r="J199" i="479"/>
  <c r="G199" i="479"/>
  <c r="D199" i="479"/>
  <c r="P198" i="479"/>
  <c r="M198" i="479"/>
  <c r="J198" i="479"/>
  <c r="G198" i="479"/>
  <c r="D198" i="479"/>
  <c r="P197" i="479"/>
  <c r="M197" i="479"/>
  <c r="J197" i="479"/>
  <c r="G197" i="479"/>
  <c r="D197" i="479"/>
  <c r="P196" i="479"/>
  <c r="M196" i="479"/>
  <c r="J196" i="479"/>
  <c r="G196" i="479"/>
  <c r="D196" i="479"/>
  <c r="P195" i="479"/>
  <c r="M195" i="479"/>
  <c r="J195" i="479"/>
  <c r="G195" i="479"/>
  <c r="D195" i="479"/>
  <c r="P194" i="479"/>
  <c r="M194" i="479"/>
  <c r="J194" i="479"/>
  <c r="G194" i="479"/>
  <c r="D194" i="479"/>
  <c r="P193" i="479"/>
  <c r="M193" i="479"/>
  <c r="J193" i="479"/>
  <c r="G193" i="479"/>
  <c r="D193" i="479"/>
  <c r="P192" i="479"/>
  <c r="M192" i="479"/>
  <c r="J192" i="479"/>
  <c r="G192" i="479"/>
  <c r="D192" i="479"/>
  <c r="P191" i="479"/>
  <c r="M191" i="479"/>
  <c r="J191" i="479"/>
  <c r="G191" i="479"/>
  <c r="D191" i="479"/>
  <c r="P190" i="479"/>
  <c r="M190" i="479"/>
  <c r="J190" i="479"/>
  <c r="G190" i="479"/>
  <c r="D190" i="479"/>
  <c r="P189" i="479"/>
  <c r="M189" i="479"/>
  <c r="J189" i="479"/>
  <c r="G189" i="479"/>
  <c r="D189" i="479"/>
  <c r="P188" i="479"/>
  <c r="M188" i="479"/>
  <c r="J188" i="479"/>
  <c r="G188" i="479"/>
  <c r="D188" i="479"/>
  <c r="P187" i="479"/>
  <c r="M187" i="479"/>
  <c r="J187" i="479"/>
  <c r="G187" i="479"/>
  <c r="D187" i="479"/>
  <c r="P186" i="479"/>
  <c r="M186" i="479"/>
  <c r="J186" i="479"/>
  <c r="G186" i="479"/>
  <c r="D186" i="479"/>
  <c r="P185" i="479"/>
  <c r="M185" i="479"/>
  <c r="J185" i="479"/>
  <c r="G185" i="479"/>
  <c r="D185" i="479"/>
  <c r="P184" i="479"/>
  <c r="M184" i="479"/>
  <c r="J184" i="479"/>
  <c r="G184" i="479"/>
  <c r="D184" i="479"/>
  <c r="P183" i="479"/>
  <c r="M183" i="479"/>
  <c r="J183" i="479"/>
  <c r="G183" i="479"/>
  <c r="D183" i="479"/>
  <c r="P182" i="479"/>
  <c r="M182" i="479"/>
  <c r="J182" i="479"/>
  <c r="G182" i="479"/>
  <c r="D182" i="479"/>
  <c r="P181" i="479"/>
  <c r="M181" i="479"/>
  <c r="J181" i="479"/>
  <c r="G181" i="479"/>
  <c r="D181" i="479"/>
  <c r="P180" i="479"/>
  <c r="M180" i="479"/>
  <c r="J180" i="479"/>
  <c r="G180" i="479"/>
  <c r="D180" i="479"/>
  <c r="P179" i="479"/>
  <c r="M179" i="479"/>
  <c r="J179" i="479"/>
  <c r="G179" i="479"/>
  <c r="D179" i="479"/>
  <c r="P178" i="479"/>
  <c r="M178" i="479"/>
  <c r="J178" i="479"/>
  <c r="G178" i="479"/>
  <c r="D178" i="479"/>
  <c r="P177" i="479"/>
  <c r="M177" i="479"/>
  <c r="J177" i="479"/>
  <c r="G177" i="479"/>
  <c r="D177" i="479"/>
  <c r="P176" i="479"/>
  <c r="M176" i="479"/>
  <c r="J176" i="479"/>
  <c r="G176" i="479"/>
  <c r="D176" i="479"/>
  <c r="P175" i="479"/>
  <c r="M175" i="479"/>
  <c r="J175" i="479"/>
  <c r="G175" i="479"/>
  <c r="D175" i="479"/>
  <c r="P174" i="479"/>
  <c r="M174" i="479"/>
  <c r="J174" i="479"/>
  <c r="G174" i="479"/>
  <c r="D174" i="479"/>
  <c r="P173" i="479"/>
  <c r="M173" i="479"/>
  <c r="J173" i="479"/>
  <c r="G173" i="479"/>
  <c r="D173" i="479"/>
  <c r="P172" i="479"/>
  <c r="M172" i="479"/>
  <c r="J172" i="479"/>
  <c r="G172" i="479"/>
  <c r="D172" i="479"/>
  <c r="P171" i="479"/>
  <c r="M171" i="479"/>
  <c r="J171" i="479"/>
  <c r="G171" i="479"/>
  <c r="D171" i="479"/>
  <c r="P170" i="479"/>
  <c r="M170" i="479"/>
  <c r="J170" i="479"/>
  <c r="G170" i="479"/>
  <c r="D170" i="479"/>
  <c r="P169" i="479"/>
  <c r="M169" i="479"/>
  <c r="J169" i="479"/>
  <c r="G169" i="479"/>
  <c r="D169" i="479"/>
  <c r="P168" i="479"/>
  <c r="M168" i="479"/>
  <c r="J168" i="479"/>
  <c r="G168" i="479"/>
  <c r="D168" i="479"/>
  <c r="P167" i="479"/>
  <c r="M167" i="479"/>
  <c r="J167" i="479"/>
  <c r="G167" i="479"/>
  <c r="D167" i="479"/>
  <c r="P166" i="479"/>
  <c r="M166" i="479"/>
  <c r="J166" i="479"/>
  <c r="G166" i="479"/>
  <c r="D166" i="479"/>
  <c r="P165" i="479"/>
  <c r="M165" i="479"/>
  <c r="J165" i="479"/>
  <c r="G165" i="479"/>
  <c r="D165" i="479"/>
  <c r="P164" i="479"/>
  <c r="M164" i="479"/>
  <c r="J164" i="479"/>
  <c r="G164" i="479"/>
  <c r="D164" i="479"/>
  <c r="P163" i="479"/>
  <c r="M163" i="479"/>
  <c r="J163" i="479"/>
  <c r="G163" i="479"/>
  <c r="D163" i="479"/>
  <c r="P162" i="479"/>
  <c r="M162" i="479"/>
  <c r="J162" i="479"/>
  <c r="G162" i="479"/>
  <c r="D162" i="479"/>
  <c r="P161" i="479"/>
  <c r="M161" i="479"/>
  <c r="J161" i="479"/>
  <c r="G161" i="479"/>
  <c r="D161" i="479"/>
  <c r="P160" i="479"/>
  <c r="M160" i="479"/>
  <c r="J160" i="479"/>
  <c r="G160" i="479"/>
  <c r="D160" i="479"/>
  <c r="P159" i="479"/>
  <c r="M159" i="479"/>
  <c r="J159" i="479"/>
  <c r="G159" i="479"/>
  <c r="D159" i="479"/>
  <c r="P158" i="479"/>
  <c r="M158" i="479"/>
  <c r="J158" i="479"/>
  <c r="G158" i="479"/>
  <c r="D158" i="479"/>
  <c r="P157" i="479"/>
  <c r="M157" i="479"/>
  <c r="J157" i="479"/>
  <c r="G157" i="479"/>
  <c r="D157" i="479"/>
  <c r="P156" i="479"/>
  <c r="M156" i="479"/>
  <c r="J156" i="479"/>
  <c r="G156" i="479"/>
  <c r="D156" i="479"/>
  <c r="P155" i="479"/>
  <c r="M155" i="479"/>
  <c r="J155" i="479"/>
  <c r="G155" i="479"/>
  <c r="D155" i="479"/>
  <c r="P154" i="479"/>
  <c r="M154" i="479"/>
  <c r="J154" i="479"/>
  <c r="G154" i="479"/>
  <c r="D154" i="479"/>
  <c r="P153" i="479"/>
  <c r="M153" i="479"/>
  <c r="J153" i="479"/>
  <c r="G153" i="479"/>
  <c r="D153" i="479"/>
  <c r="P152" i="479"/>
  <c r="M152" i="479"/>
  <c r="J152" i="479"/>
  <c r="G152" i="479"/>
  <c r="D152" i="479"/>
  <c r="P151" i="479"/>
  <c r="M151" i="479"/>
  <c r="J151" i="479"/>
  <c r="G151" i="479"/>
  <c r="D151" i="479"/>
  <c r="P150" i="479"/>
  <c r="M150" i="479"/>
  <c r="J150" i="479"/>
  <c r="G150" i="479"/>
  <c r="D150" i="479"/>
  <c r="P149" i="479"/>
  <c r="M149" i="479"/>
  <c r="J149" i="479"/>
  <c r="G149" i="479"/>
  <c r="D149" i="479"/>
  <c r="P148" i="479"/>
  <c r="M148" i="479"/>
  <c r="J148" i="479"/>
  <c r="G148" i="479"/>
  <c r="D148" i="479"/>
  <c r="P147" i="479"/>
  <c r="M147" i="479"/>
  <c r="J147" i="479"/>
  <c r="G147" i="479"/>
  <c r="D147" i="479"/>
  <c r="P146" i="479"/>
  <c r="M146" i="479"/>
  <c r="J146" i="479"/>
  <c r="G146" i="479"/>
  <c r="D146" i="479"/>
  <c r="P145" i="479"/>
  <c r="M145" i="479"/>
  <c r="J145" i="479"/>
  <c r="G145" i="479"/>
  <c r="D145" i="479"/>
  <c r="P144" i="479"/>
  <c r="M144" i="479"/>
  <c r="J144" i="479"/>
  <c r="G144" i="479"/>
  <c r="D144" i="479"/>
  <c r="P143" i="479"/>
  <c r="M143" i="479"/>
  <c r="J143" i="479"/>
  <c r="G143" i="479"/>
  <c r="D143" i="479"/>
  <c r="P142" i="479"/>
  <c r="M142" i="479"/>
  <c r="J142" i="479"/>
  <c r="G142" i="479"/>
  <c r="D142" i="479"/>
  <c r="P141" i="479"/>
  <c r="M141" i="479"/>
  <c r="J141" i="479"/>
  <c r="G141" i="479"/>
  <c r="D141" i="479"/>
  <c r="P140" i="479"/>
  <c r="M140" i="479"/>
  <c r="J140" i="479"/>
  <c r="G140" i="479"/>
  <c r="D140" i="479"/>
  <c r="P139" i="479"/>
  <c r="M139" i="479"/>
  <c r="J139" i="479"/>
  <c r="G139" i="479"/>
  <c r="D139" i="479"/>
  <c r="P138" i="479"/>
  <c r="M138" i="479"/>
  <c r="J138" i="479"/>
  <c r="G138" i="479"/>
  <c r="D138" i="479"/>
  <c r="P137" i="479"/>
  <c r="M137" i="479"/>
  <c r="J137" i="479"/>
  <c r="G137" i="479"/>
  <c r="D137" i="479"/>
  <c r="P136" i="479"/>
  <c r="M136" i="479"/>
  <c r="J136" i="479"/>
  <c r="G136" i="479"/>
  <c r="D136" i="479"/>
  <c r="P135" i="479"/>
  <c r="M135" i="479"/>
  <c r="J135" i="479"/>
  <c r="G135" i="479"/>
  <c r="D135" i="479"/>
  <c r="P134" i="479"/>
  <c r="M134" i="479"/>
  <c r="J134" i="479"/>
  <c r="G134" i="479"/>
  <c r="D134" i="479"/>
  <c r="P133" i="479"/>
  <c r="M133" i="479"/>
  <c r="J133" i="479"/>
  <c r="G133" i="479"/>
  <c r="D133" i="479"/>
  <c r="P132" i="479"/>
  <c r="M132" i="479"/>
  <c r="J132" i="479"/>
  <c r="G132" i="479"/>
  <c r="D132" i="479"/>
  <c r="P131" i="479"/>
  <c r="M131" i="479"/>
  <c r="J131" i="479"/>
  <c r="G131" i="479"/>
  <c r="D131" i="479"/>
  <c r="P130" i="479"/>
  <c r="M130" i="479"/>
  <c r="J130" i="479"/>
  <c r="G130" i="479"/>
  <c r="D130" i="479"/>
  <c r="P129" i="479"/>
  <c r="M129" i="479"/>
  <c r="J129" i="479"/>
  <c r="G129" i="479"/>
  <c r="D129" i="479"/>
  <c r="P128" i="479"/>
  <c r="M128" i="479"/>
  <c r="J128" i="479"/>
  <c r="G128" i="479"/>
  <c r="D128" i="479"/>
  <c r="P127" i="479"/>
  <c r="M127" i="479"/>
  <c r="J127" i="479"/>
  <c r="G127" i="479"/>
  <c r="D127" i="479"/>
  <c r="P126" i="479"/>
  <c r="M126" i="479"/>
  <c r="J126" i="479"/>
  <c r="G126" i="479"/>
  <c r="D126" i="479"/>
  <c r="P125" i="479"/>
  <c r="M125" i="479"/>
  <c r="J125" i="479"/>
  <c r="G125" i="479"/>
  <c r="D125" i="479"/>
  <c r="P124" i="479"/>
  <c r="M124" i="479"/>
  <c r="J124" i="479"/>
  <c r="G124" i="479"/>
  <c r="D124" i="479"/>
  <c r="P123" i="479"/>
  <c r="M123" i="479"/>
  <c r="J123" i="479"/>
  <c r="G123" i="479"/>
  <c r="D123" i="479"/>
  <c r="P122" i="479"/>
  <c r="M122" i="479"/>
  <c r="J122" i="479"/>
  <c r="G122" i="479"/>
  <c r="D122" i="479"/>
  <c r="P121" i="479"/>
  <c r="M121" i="479"/>
  <c r="J121" i="479"/>
  <c r="G121" i="479"/>
  <c r="D121" i="479"/>
  <c r="P120" i="479"/>
  <c r="M120" i="479"/>
  <c r="J120" i="479"/>
  <c r="G120" i="479"/>
  <c r="D120" i="479"/>
  <c r="P119" i="479"/>
  <c r="M119" i="479"/>
  <c r="J119" i="479"/>
  <c r="G119" i="479"/>
  <c r="D119" i="479"/>
  <c r="P118" i="479"/>
  <c r="M118" i="479"/>
  <c r="J118" i="479"/>
  <c r="G118" i="479"/>
  <c r="D118" i="479"/>
  <c r="P117" i="479"/>
  <c r="M117" i="479"/>
  <c r="J117" i="479"/>
  <c r="G117" i="479"/>
  <c r="D117" i="479"/>
  <c r="P116" i="479"/>
  <c r="M116" i="479"/>
  <c r="J116" i="479"/>
  <c r="G116" i="479"/>
  <c r="D116" i="479"/>
  <c r="P115" i="479"/>
  <c r="M115" i="479"/>
  <c r="J115" i="479"/>
  <c r="G115" i="479"/>
  <c r="D115" i="479"/>
  <c r="P114" i="479"/>
  <c r="M114" i="479"/>
  <c r="J114" i="479"/>
  <c r="G114" i="479"/>
  <c r="D114" i="479"/>
  <c r="P113" i="479"/>
  <c r="M113" i="479"/>
  <c r="J113" i="479"/>
  <c r="G113" i="479"/>
  <c r="D113" i="479"/>
  <c r="P112" i="479"/>
  <c r="M112" i="479"/>
  <c r="J112" i="479"/>
  <c r="G112" i="479"/>
  <c r="D112" i="479"/>
  <c r="P111" i="479"/>
  <c r="M111" i="479"/>
  <c r="J111" i="479"/>
  <c r="G111" i="479"/>
  <c r="D111" i="479"/>
  <c r="P110" i="479"/>
  <c r="M110" i="479"/>
  <c r="J110" i="479"/>
  <c r="G110" i="479"/>
  <c r="D110" i="479"/>
  <c r="P109" i="479"/>
  <c r="M109" i="479"/>
  <c r="J109" i="479"/>
  <c r="G109" i="479"/>
  <c r="D109" i="479"/>
  <c r="P108" i="479"/>
  <c r="M108" i="479"/>
  <c r="J108" i="479"/>
  <c r="G108" i="479"/>
  <c r="D108" i="479"/>
  <c r="P107" i="479"/>
  <c r="M107" i="479"/>
  <c r="J107" i="479"/>
  <c r="G107" i="479"/>
  <c r="D107" i="479"/>
  <c r="P106" i="479"/>
  <c r="M106" i="479"/>
  <c r="J106" i="479"/>
  <c r="G106" i="479"/>
  <c r="D106" i="479"/>
  <c r="P105" i="479"/>
  <c r="M105" i="479"/>
  <c r="J105" i="479"/>
  <c r="G105" i="479"/>
  <c r="D105" i="479"/>
  <c r="P104" i="479"/>
  <c r="M104" i="479"/>
  <c r="J104" i="479"/>
  <c r="G104" i="479"/>
  <c r="D104" i="479"/>
  <c r="P103" i="479"/>
  <c r="M103" i="479"/>
  <c r="J103" i="479"/>
  <c r="G103" i="479"/>
  <c r="D103" i="479"/>
  <c r="P102" i="479"/>
  <c r="M102" i="479"/>
  <c r="J102" i="479"/>
  <c r="G102" i="479"/>
  <c r="D102" i="479"/>
  <c r="P101" i="479"/>
  <c r="M101" i="479"/>
  <c r="J101" i="479"/>
  <c r="G101" i="479"/>
  <c r="D101" i="479"/>
  <c r="P100" i="479"/>
  <c r="M100" i="479"/>
  <c r="J100" i="479"/>
  <c r="G100" i="479"/>
  <c r="D100" i="479"/>
  <c r="P99" i="479"/>
  <c r="M99" i="479"/>
  <c r="J99" i="479"/>
  <c r="G99" i="479"/>
  <c r="D99" i="479"/>
  <c r="P98" i="479"/>
  <c r="M98" i="479"/>
  <c r="J98" i="479"/>
  <c r="G98" i="479"/>
  <c r="D98" i="479"/>
  <c r="P97" i="479"/>
  <c r="M97" i="479"/>
  <c r="J97" i="479"/>
  <c r="G97" i="479"/>
  <c r="D97" i="479"/>
  <c r="P96" i="479"/>
  <c r="M96" i="479"/>
  <c r="J96" i="479"/>
  <c r="G96" i="479"/>
  <c r="D96" i="479"/>
  <c r="P95" i="479"/>
  <c r="M95" i="479"/>
  <c r="J95" i="479"/>
  <c r="G95" i="479"/>
  <c r="D95" i="479"/>
  <c r="P94" i="479"/>
  <c r="M94" i="479"/>
  <c r="J94" i="479"/>
  <c r="G94" i="479"/>
  <c r="D94" i="479"/>
  <c r="P93" i="479"/>
  <c r="M93" i="479"/>
  <c r="J93" i="479"/>
  <c r="G93" i="479"/>
  <c r="D93" i="479"/>
  <c r="P92" i="479"/>
  <c r="M92" i="479"/>
  <c r="J92" i="479"/>
  <c r="G92" i="479"/>
  <c r="D92" i="479"/>
  <c r="P91" i="479"/>
  <c r="M91" i="479"/>
  <c r="J91" i="479"/>
  <c r="G91" i="479"/>
  <c r="D91" i="479"/>
  <c r="P90" i="479"/>
  <c r="M90" i="479"/>
  <c r="J90" i="479"/>
  <c r="G90" i="479"/>
  <c r="D90" i="479"/>
  <c r="P89" i="479"/>
  <c r="M89" i="479"/>
  <c r="J89" i="479"/>
  <c r="G89" i="479"/>
  <c r="D89" i="479"/>
  <c r="P88" i="479"/>
  <c r="M88" i="479"/>
  <c r="J88" i="479"/>
  <c r="G88" i="479"/>
  <c r="D88" i="479"/>
  <c r="P87" i="479"/>
  <c r="M87" i="479"/>
  <c r="J87" i="479"/>
  <c r="G87" i="479"/>
  <c r="D87" i="479"/>
  <c r="P86" i="479"/>
  <c r="M86" i="479"/>
  <c r="J86" i="479"/>
  <c r="G86" i="479"/>
  <c r="D86" i="479"/>
  <c r="P85" i="479"/>
  <c r="M85" i="479"/>
  <c r="J85" i="479"/>
  <c r="G85" i="479"/>
  <c r="D85" i="479"/>
  <c r="P84" i="479"/>
  <c r="M84" i="479"/>
  <c r="J84" i="479"/>
  <c r="G84" i="479"/>
  <c r="D84" i="479"/>
  <c r="P83" i="479"/>
  <c r="M83" i="479"/>
  <c r="J83" i="479"/>
  <c r="G83" i="479"/>
  <c r="D83" i="479"/>
  <c r="P82" i="479"/>
  <c r="M82" i="479"/>
  <c r="J82" i="479"/>
  <c r="G82" i="479"/>
  <c r="D82" i="479"/>
  <c r="P81" i="479"/>
  <c r="M81" i="479"/>
  <c r="J81" i="479"/>
  <c r="G81" i="479"/>
  <c r="D81" i="479"/>
  <c r="P80" i="479"/>
  <c r="M80" i="479"/>
  <c r="J80" i="479"/>
  <c r="G80" i="479"/>
  <c r="D80" i="479"/>
  <c r="P79" i="479"/>
  <c r="M79" i="479"/>
  <c r="J79" i="479"/>
  <c r="G79" i="479"/>
  <c r="D79" i="479"/>
  <c r="P78" i="479"/>
  <c r="M78" i="479"/>
  <c r="J78" i="479"/>
  <c r="G78" i="479"/>
  <c r="D78" i="479"/>
  <c r="P77" i="479"/>
  <c r="M77" i="479"/>
  <c r="J77" i="479"/>
  <c r="G77" i="479"/>
  <c r="D77" i="479"/>
  <c r="P76" i="479"/>
  <c r="M76" i="479"/>
  <c r="J76" i="479"/>
  <c r="G76" i="479"/>
  <c r="D76" i="479"/>
  <c r="P75" i="479"/>
  <c r="M75" i="479"/>
  <c r="J75" i="479"/>
  <c r="G75" i="479"/>
  <c r="D75" i="479"/>
  <c r="P74" i="479"/>
  <c r="M74" i="479"/>
  <c r="J74" i="479"/>
  <c r="G74" i="479"/>
  <c r="D74" i="479"/>
  <c r="P73" i="479"/>
  <c r="M73" i="479"/>
  <c r="J73" i="479"/>
  <c r="G73" i="479"/>
  <c r="D73" i="479"/>
  <c r="P72" i="479"/>
  <c r="M72" i="479"/>
  <c r="J72" i="479"/>
  <c r="G72" i="479"/>
  <c r="D72" i="479"/>
  <c r="P71" i="479"/>
  <c r="M71" i="479"/>
  <c r="J71" i="479"/>
  <c r="G71" i="479"/>
  <c r="D71" i="479"/>
  <c r="P70" i="479"/>
  <c r="M70" i="479"/>
  <c r="J70" i="479"/>
  <c r="G70" i="479"/>
  <c r="D70" i="479"/>
  <c r="P69" i="479"/>
  <c r="M69" i="479"/>
  <c r="J69" i="479"/>
  <c r="G69" i="479"/>
  <c r="D69" i="479"/>
  <c r="P68" i="479"/>
  <c r="M68" i="479"/>
  <c r="J68" i="479"/>
  <c r="G68" i="479"/>
  <c r="D68" i="479"/>
  <c r="P67" i="479"/>
  <c r="M67" i="479"/>
  <c r="J67" i="479"/>
  <c r="G67" i="479"/>
  <c r="D67" i="479"/>
  <c r="P66" i="479"/>
  <c r="M66" i="479"/>
  <c r="J66" i="479"/>
  <c r="G66" i="479"/>
  <c r="D66" i="479"/>
  <c r="P65" i="479"/>
  <c r="M65" i="479"/>
  <c r="J65" i="479"/>
  <c r="G65" i="479"/>
  <c r="D65" i="479"/>
  <c r="P64" i="479"/>
  <c r="M64" i="479"/>
  <c r="J64" i="479"/>
  <c r="G64" i="479"/>
  <c r="D64" i="479"/>
  <c r="P63" i="479"/>
  <c r="M63" i="479"/>
  <c r="J63" i="479"/>
  <c r="G63" i="479"/>
  <c r="D63" i="479"/>
  <c r="P62" i="479"/>
  <c r="M62" i="479"/>
  <c r="J62" i="479"/>
  <c r="G62" i="479"/>
  <c r="D62" i="479"/>
  <c r="P61" i="479"/>
  <c r="M61" i="479"/>
  <c r="J61" i="479"/>
  <c r="G61" i="479"/>
  <c r="D61" i="479"/>
  <c r="P60" i="479"/>
  <c r="M60" i="479"/>
  <c r="J60" i="479"/>
  <c r="G60" i="479"/>
  <c r="D60" i="479"/>
  <c r="P59" i="479"/>
  <c r="M59" i="479"/>
  <c r="J59" i="479"/>
  <c r="G59" i="479"/>
  <c r="D59" i="479"/>
  <c r="P58" i="479"/>
  <c r="M58" i="479"/>
  <c r="J58" i="479"/>
  <c r="G58" i="479"/>
  <c r="D58" i="479"/>
  <c r="P57" i="479"/>
  <c r="M57" i="479"/>
  <c r="J57" i="479"/>
  <c r="G57" i="479"/>
  <c r="D57" i="479"/>
  <c r="P56" i="479"/>
  <c r="M56" i="479"/>
  <c r="J56" i="479"/>
  <c r="G56" i="479"/>
  <c r="D56" i="479"/>
  <c r="P55" i="479"/>
  <c r="M55" i="479"/>
  <c r="J55" i="479"/>
  <c r="G55" i="479"/>
  <c r="D55" i="479"/>
  <c r="P54" i="479"/>
  <c r="M54" i="479"/>
  <c r="J54" i="479"/>
  <c r="G54" i="479"/>
  <c r="D54" i="479"/>
  <c r="P53" i="479"/>
  <c r="M53" i="479"/>
  <c r="J53" i="479"/>
  <c r="G53" i="479"/>
  <c r="D53" i="479"/>
  <c r="P52" i="479"/>
  <c r="M52" i="479"/>
  <c r="J52" i="479"/>
  <c r="G52" i="479"/>
  <c r="D52" i="479"/>
  <c r="P51" i="479"/>
  <c r="M51" i="479"/>
  <c r="J51" i="479"/>
  <c r="G51" i="479"/>
  <c r="D51" i="479"/>
  <c r="P50" i="479"/>
  <c r="M50" i="479"/>
  <c r="J50" i="479"/>
  <c r="G50" i="479"/>
  <c r="D50" i="479"/>
  <c r="P49" i="479"/>
  <c r="M49" i="479"/>
  <c r="J49" i="479"/>
  <c r="G49" i="479"/>
  <c r="D49" i="479"/>
  <c r="P48" i="479"/>
  <c r="M48" i="479"/>
  <c r="J48" i="479"/>
  <c r="G48" i="479"/>
  <c r="D48" i="479"/>
  <c r="P47" i="479"/>
  <c r="M47" i="479"/>
  <c r="J47" i="479"/>
  <c r="G47" i="479"/>
  <c r="D47" i="479"/>
  <c r="P46" i="479"/>
  <c r="M46" i="479"/>
  <c r="J46" i="479"/>
  <c r="G46" i="479"/>
  <c r="D46" i="479"/>
  <c r="P45" i="479"/>
  <c r="M45" i="479"/>
  <c r="J45" i="479"/>
  <c r="G45" i="479"/>
  <c r="D45" i="479"/>
  <c r="P44" i="479"/>
  <c r="M44" i="479"/>
  <c r="J44" i="479"/>
  <c r="G44" i="479"/>
  <c r="D44" i="479"/>
  <c r="P43" i="479"/>
  <c r="M43" i="479"/>
  <c r="J43" i="479"/>
  <c r="G43" i="479"/>
  <c r="D43" i="479"/>
  <c r="P42" i="479"/>
  <c r="M42" i="479"/>
  <c r="J42" i="479"/>
  <c r="G42" i="479"/>
  <c r="D42" i="479"/>
  <c r="P41" i="479"/>
  <c r="M41" i="479"/>
  <c r="J41" i="479"/>
  <c r="G41" i="479"/>
  <c r="D41" i="479"/>
  <c r="P40" i="479"/>
  <c r="M40" i="479"/>
  <c r="J40" i="479"/>
  <c r="G40" i="479"/>
  <c r="D40" i="479"/>
  <c r="P39" i="479"/>
  <c r="M39" i="479"/>
  <c r="J39" i="479"/>
  <c r="G39" i="479"/>
  <c r="D39" i="479"/>
  <c r="P38" i="479"/>
  <c r="M38" i="479"/>
  <c r="J38" i="479"/>
  <c r="G38" i="479"/>
  <c r="D38" i="479"/>
  <c r="P37" i="479"/>
  <c r="M37" i="479"/>
  <c r="J37" i="479"/>
  <c r="G37" i="479"/>
  <c r="D37" i="479"/>
  <c r="P36" i="479"/>
  <c r="M36" i="479"/>
  <c r="J36" i="479"/>
  <c r="G36" i="479"/>
  <c r="D36" i="479"/>
  <c r="P35" i="479"/>
  <c r="M35" i="479"/>
  <c r="J35" i="479"/>
  <c r="G35" i="479"/>
  <c r="D35" i="479"/>
  <c r="P34" i="479"/>
  <c r="M34" i="479"/>
  <c r="J34" i="479"/>
  <c r="G34" i="479"/>
  <c r="D34" i="479"/>
  <c r="P33" i="479"/>
  <c r="M33" i="479"/>
  <c r="J33" i="479"/>
  <c r="G33" i="479"/>
  <c r="D33" i="479"/>
  <c r="P32" i="479"/>
  <c r="M32" i="479"/>
  <c r="J32" i="479"/>
  <c r="G32" i="479"/>
  <c r="D32" i="479"/>
  <c r="P31" i="479"/>
  <c r="M31" i="479"/>
  <c r="J31" i="479"/>
  <c r="G31" i="479"/>
  <c r="D31" i="479"/>
  <c r="P30" i="479"/>
  <c r="M30" i="479"/>
  <c r="J30" i="479"/>
  <c r="G30" i="479"/>
  <c r="D30" i="479"/>
  <c r="P29" i="479"/>
  <c r="M29" i="479"/>
  <c r="J29" i="479"/>
  <c r="G29" i="479"/>
  <c r="D29" i="479"/>
  <c r="P28" i="479"/>
  <c r="M28" i="479"/>
  <c r="J28" i="479"/>
  <c r="G28" i="479"/>
  <c r="D28" i="479"/>
  <c r="P27" i="479"/>
  <c r="M27" i="479"/>
  <c r="J27" i="479"/>
  <c r="G27" i="479"/>
  <c r="D27" i="479"/>
  <c r="P26" i="479"/>
  <c r="M26" i="479"/>
  <c r="J26" i="479"/>
  <c r="G26" i="479"/>
  <c r="D26" i="479"/>
  <c r="P25" i="479"/>
  <c r="M25" i="479"/>
  <c r="J25" i="479"/>
  <c r="G25" i="479"/>
  <c r="D25" i="479"/>
  <c r="P24" i="479"/>
  <c r="M24" i="479"/>
  <c r="J24" i="479"/>
  <c r="G24" i="479"/>
  <c r="D24" i="479"/>
  <c r="P23" i="479"/>
  <c r="M23" i="479"/>
  <c r="J23" i="479"/>
  <c r="G23" i="479"/>
  <c r="D23" i="479"/>
  <c r="P22" i="479"/>
  <c r="M22" i="479"/>
  <c r="J22" i="479"/>
  <c r="G22" i="479"/>
  <c r="D22" i="479"/>
  <c r="A22" i="479"/>
  <c r="A23" i="479" s="1"/>
  <c r="A24" i="479" s="1"/>
  <c r="A25" i="479" s="1"/>
  <c r="A26" i="479" s="1"/>
  <c r="A27" i="479" s="1"/>
  <c r="A28" i="479" s="1"/>
  <c r="A29" i="479" s="1"/>
  <c r="A30" i="479" s="1"/>
  <c r="A31" i="479" s="1"/>
  <c r="A32" i="479" s="1"/>
  <c r="A33" i="479" s="1"/>
  <c r="A34" i="479" s="1"/>
  <c r="A35" i="479" s="1"/>
  <c r="A36" i="479" s="1"/>
  <c r="A37" i="479" s="1"/>
  <c r="A38" i="479" s="1"/>
  <c r="A39" i="479" s="1"/>
  <c r="A40" i="479" s="1"/>
  <c r="A41" i="479" s="1"/>
  <c r="A42" i="479" s="1"/>
  <c r="A43" i="479" s="1"/>
  <c r="A44" i="479" s="1"/>
  <c r="A45" i="479" s="1"/>
  <c r="A46" i="479" s="1"/>
  <c r="A47" i="479" s="1"/>
  <c r="A48" i="479" s="1"/>
  <c r="A49" i="479" s="1"/>
  <c r="A50" i="479" s="1"/>
  <c r="A51" i="479" s="1"/>
  <c r="A52" i="479" s="1"/>
  <c r="A53" i="479" s="1"/>
  <c r="A54" i="479" s="1"/>
  <c r="A55" i="479" s="1"/>
  <c r="A56" i="479" s="1"/>
  <c r="A57" i="479" s="1"/>
  <c r="A58" i="479" s="1"/>
  <c r="A59" i="479" s="1"/>
  <c r="A60" i="479" s="1"/>
  <c r="A61" i="479" s="1"/>
  <c r="A62" i="479" s="1"/>
  <c r="A63" i="479" s="1"/>
  <c r="A64" i="479" s="1"/>
  <c r="A65" i="479" s="1"/>
  <c r="A66" i="479" s="1"/>
  <c r="A67" i="479" s="1"/>
  <c r="A68" i="479" s="1"/>
  <c r="A69" i="479" s="1"/>
  <c r="A70" i="479" s="1"/>
  <c r="A71" i="479" s="1"/>
  <c r="A72" i="479" s="1"/>
  <c r="A73" i="479" s="1"/>
  <c r="A74" i="479" s="1"/>
  <c r="A75" i="479" s="1"/>
  <c r="A76" i="479" s="1"/>
  <c r="A77" i="479" s="1"/>
  <c r="A78" i="479" s="1"/>
  <c r="A79" i="479" s="1"/>
  <c r="A80" i="479" s="1"/>
  <c r="A81" i="479" s="1"/>
  <c r="A82" i="479" s="1"/>
  <c r="A83" i="479" s="1"/>
  <c r="A84" i="479" s="1"/>
  <c r="A85" i="479" s="1"/>
  <c r="A86" i="479" s="1"/>
  <c r="A87" i="479" s="1"/>
  <c r="A88" i="479" s="1"/>
  <c r="A89" i="479" s="1"/>
  <c r="A90" i="479" s="1"/>
  <c r="A91" i="479" s="1"/>
  <c r="A92" i="479" s="1"/>
  <c r="A93" i="479" s="1"/>
  <c r="A94" i="479" s="1"/>
  <c r="A95" i="479" s="1"/>
  <c r="A96" i="479" s="1"/>
  <c r="A97" i="479" s="1"/>
  <c r="A98" i="479" s="1"/>
  <c r="A99" i="479" s="1"/>
  <c r="A100" i="479" s="1"/>
  <c r="A101" i="479" s="1"/>
  <c r="A102" i="479" s="1"/>
  <c r="A103" i="479" s="1"/>
  <c r="A104" i="479" s="1"/>
  <c r="A105" i="479" s="1"/>
  <c r="A106" i="479" s="1"/>
  <c r="A107" i="479" s="1"/>
  <c r="A108" i="479" s="1"/>
  <c r="A109" i="479" s="1"/>
  <c r="A110" i="479" s="1"/>
  <c r="A111" i="479" s="1"/>
  <c r="A112" i="479" s="1"/>
  <c r="A113" i="479" s="1"/>
  <c r="A114" i="479" s="1"/>
  <c r="A115" i="479" s="1"/>
  <c r="A116" i="479" s="1"/>
  <c r="A117" i="479" s="1"/>
  <c r="A118" i="479" s="1"/>
  <c r="A119" i="479" s="1"/>
  <c r="A120" i="479" s="1"/>
  <c r="A121" i="479" s="1"/>
  <c r="A122" i="479" s="1"/>
  <c r="A123" i="479" s="1"/>
  <c r="A124" i="479" s="1"/>
  <c r="A125" i="479" s="1"/>
  <c r="A126" i="479" s="1"/>
  <c r="A127" i="479" s="1"/>
  <c r="A128" i="479" s="1"/>
  <c r="A129" i="479" s="1"/>
  <c r="A130" i="479" s="1"/>
  <c r="A131" i="479" s="1"/>
  <c r="A132" i="479" s="1"/>
  <c r="A133" i="479" s="1"/>
  <c r="A134" i="479" s="1"/>
  <c r="A135" i="479" s="1"/>
  <c r="A136" i="479" s="1"/>
  <c r="A137" i="479" s="1"/>
  <c r="A138" i="479" s="1"/>
  <c r="A139" i="479" s="1"/>
  <c r="A140" i="479" s="1"/>
  <c r="A141" i="479" s="1"/>
  <c r="A142" i="479" s="1"/>
  <c r="A143" i="479" s="1"/>
  <c r="A144" i="479" s="1"/>
  <c r="A145" i="479" s="1"/>
  <c r="A146" i="479" s="1"/>
  <c r="A147" i="479" s="1"/>
  <c r="A148" i="479" s="1"/>
  <c r="A149" i="479" s="1"/>
  <c r="A150" i="479" s="1"/>
  <c r="A151" i="479" s="1"/>
  <c r="A152" i="479" s="1"/>
  <c r="A153" i="479" s="1"/>
  <c r="A154" i="479" s="1"/>
  <c r="A155" i="479" s="1"/>
  <c r="A156" i="479" s="1"/>
  <c r="A157" i="479" s="1"/>
  <c r="A158" i="479" s="1"/>
  <c r="A159" i="479" s="1"/>
  <c r="A160" i="479" s="1"/>
  <c r="A161" i="479" s="1"/>
  <c r="A162" i="479" s="1"/>
  <c r="A163" i="479" s="1"/>
  <c r="A164" i="479" s="1"/>
  <c r="A165" i="479" s="1"/>
  <c r="A166" i="479" s="1"/>
  <c r="A167" i="479" s="1"/>
  <c r="A168" i="479" s="1"/>
  <c r="A169" i="479" s="1"/>
  <c r="A170" i="479" s="1"/>
  <c r="A171" i="479" s="1"/>
  <c r="A172" i="479" s="1"/>
  <c r="A173" i="479" s="1"/>
  <c r="A174" i="479" s="1"/>
  <c r="A175" i="479" s="1"/>
  <c r="A176" i="479" s="1"/>
  <c r="A177" i="479" s="1"/>
  <c r="A178" i="479" s="1"/>
  <c r="A179" i="479" s="1"/>
  <c r="A180" i="479" s="1"/>
  <c r="A181" i="479" s="1"/>
  <c r="A182" i="479" s="1"/>
  <c r="A183" i="479" s="1"/>
  <c r="A184" i="479" s="1"/>
  <c r="A185" i="479" s="1"/>
  <c r="A186" i="479" s="1"/>
  <c r="A187" i="479" s="1"/>
  <c r="A188" i="479" s="1"/>
  <c r="A189" i="479" s="1"/>
  <c r="A190" i="479" s="1"/>
  <c r="A191" i="479" s="1"/>
  <c r="A192" i="479" s="1"/>
  <c r="A193" i="479" s="1"/>
  <c r="A194" i="479" s="1"/>
  <c r="A195" i="479" s="1"/>
  <c r="A196" i="479" s="1"/>
  <c r="A197" i="479" s="1"/>
  <c r="A198" i="479" s="1"/>
  <c r="A199" i="479" s="1"/>
  <c r="A200" i="479" s="1"/>
  <c r="A201" i="479" s="1"/>
  <c r="A202" i="479" s="1"/>
  <c r="A203" i="479" s="1"/>
  <c r="A204" i="479" s="1"/>
  <c r="A205" i="479" s="1"/>
  <c r="A206" i="479" s="1"/>
  <c r="A207" i="479" s="1"/>
  <c r="A208" i="479" s="1"/>
  <c r="A209" i="479" s="1"/>
  <c r="A210" i="479" s="1"/>
  <c r="A211" i="479" s="1"/>
  <c r="A212" i="479" s="1"/>
  <c r="A213" i="479" s="1"/>
  <c r="A214" i="479" s="1"/>
  <c r="A215" i="479" s="1"/>
  <c r="A216" i="479" s="1"/>
  <c r="A217" i="479" s="1"/>
  <c r="A218" i="479" s="1"/>
  <c r="A219" i="479" s="1"/>
  <c r="A220" i="479" s="1"/>
  <c r="A221" i="479" s="1"/>
  <c r="A222" i="479" s="1"/>
  <c r="A223" i="479" s="1"/>
  <c r="A224" i="479" s="1"/>
  <c r="A225" i="479" s="1"/>
  <c r="A226" i="479" s="1"/>
  <c r="A227" i="479" s="1"/>
  <c r="A228" i="479" s="1"/>
  <c r="A229" i="479" s="1"/>
  <c r="A230" i="479" s="1"/>
  <c r="A231" i="479" s="1"/>
  <c r="A232" i="479" s="1"/>
  <c r="A233" i="479" s="1"/>
  <c r="A234" i="479" s="1"/>
  <c r="A235" i="479" s="1"/>
  <c r="A236" i="479" s="1"/>
  <c r="A237" i="479" s="1"/>
  <c r="A238" i="479" s="1"/>
  <c r="A239" i="479" s="1"/>
  <c r="A240" i="479" s="1"/>
  <c r="A241" i="479" s="1"/>
  <c r="A242" i="479" s="1"/>
  <c r="A243" i="479" s="1"/>
  <c r="A244" i="479" s="1"/>
  <c r="A245" i="479" s="1"/>
  <c r="A246" i="479" s="1"/>
  <c r="A247" i="479" s="1"/>
  <c r="A248" i="479" s="1"/>
  <c r="A249" i="479" s="1"/>
  <c r="A250" i="479" s="1"/>
  <c r="A251" i="479" s="1"/>
  <c r="A252" i="479" s="1"/>
  <c r="A253" i="479" s="1"/>
  <c r="A254" i="479" s="1"/>
  <c r="A255" i="479" s="1"/>
  <c r="A256" i="479" s="1"/>
  <c r="A257" i="479" s="1"/>
  <c r="A258" i="479" s="1"/>
  <c r="A259" i="479" s="1"/>
  <c r="A260" i="479" s="1"/>
  <c r="A261" i="479" s="1"/>
  <c r="A262" i="479" s="1"/>
  <c r="A263" i="479" s="1"/>
  <c r="A264" i="479" s="1"/>
  <c r="A265" i="479" s="1"/>
  <c r="A266" i="479" s="1"/>
  <c r="A267" i="479" s="1"/>
  <c r="A268" i="479" s="1"/>
  <c r="A269" i="479" s="1"/>
  <c r="A270" i="479" s="1"/>
  <c r="A271" i="479" s="1"/>
  <c r="A272" i="479" s="1"/>
  <c r="A273" i="479" s="1"/>
  <c r="A274" i="479" s="1"/>
  <c r="A275" i="479" s="1"/>
  <c r="A276" i="479" s="1"/>
  <c r="A277" i="479" s="1"/>
  <c r="A278" i="479" s="1"/>
  <c r="A279" i="479" s="1"/>
  <c r="A280" i="479" s="1"/>
  <c r="A281" i="479" s="1"/>
  <c r="A282" i="479" s="1"/>
  <c r="A283" i="479" s="1"/>
  <c r="A284" i="479" s="1"/>
  <c r="A285" i="479" s="1"/>
  <c r="A286" i="479" s="1"/>
  <c r="A287" i="479" s="1"/>
  <c r="A288" i="479" s="1"/>
  <c r="A289" i="479" s="1"/>
  <c r="A290" i="479" s="1"/>
  <c r="A291" i="479" s="1"/>
  <c r="A292" i="479" s="1"/>
  <c r="A293" i="479" s="1"/>
  <c r="A294" i="479" s="1"/>
  <c r="A295" i="479" s="1"/>
  <c r="A296" i="479" s="1"/>
  <c r="A297" i="479" s="1"/>
  <c r="A298" i="479" s="1"/>
  <c r="A299" i="479" s="1"/>
  <c r="A300" i="479" s="1"/>
  <c r="P21" i="479"/>
  <c r="M21" i="479"/>
  <c r="J21" i="479"/>
  <c r="G21" i="479"/>
  <c r="D21" i="479"/>
  <c r="A21" i="479"/>
  <c r="P20" i="479"/>
  <c r="M20" i="479"/>
  <c r="J20" i="479"/>
  <c r="G20" i="479"/>
  <c r="D20" i="479"/>
  <c r="I14" i="479"/>
  <c r="H14" i="479"/>
  <c r="D13" i="479"/>
  <c r="D12" i="479"/>
  <c r="P5" i="479"/>
  <c r="P228" i="478"/>
  <c r="M228" i="478"/>
  <c r="J228" i="478"/>
  <c r="G228" i="478"/>
  <c r="D228" i="478"/>
  <c r="P227" i="478"/>
  <c r="M227" i="478"/>
  <c r="J227" i="478"/>
  <c r="G227" i="478"/>
  <c r="D227" i="478"/>
  <c r="P226" i="478"/>
  <c r="M226" i="478"/>
  <c r="J226" i="478"/>
  <c r="G226" i="478"/>
  <c r="D226" i="478"/>
  <c r="P225" i="478"/>
  <c r="M225" i="478"/>
  <c r="J225" i="478"/>
  <c r="G225" i="478"/>
  <c r="D225" i="478"/>
  <c r="P224" i="478"/>
  <c r="M224" i="478"/>
  <c r="J224" i="478"/>
  <c r="G224" i="478"/>
  <c r="D224" i="478"/>
  <c r="P223" i="478"/>
  <c r="M223" i="478"/>
  <c r="J223" i="478"/>
  <c r="G223" i="478"/>
  <c r="D223" i="478"/>
  <c r="P222" i="478"/>
  <c r="M222" i="478"/>
  <c r="J222" i="478"/>
  <c r="G222" i="478"/>
  <c r="D222" i="478"/>
  <c r="P221" i="478"/>
  <c r="M221" i="478"/>
  <c r="J221" i="478"/>
  <c r="G221" i="478"/>
  <c r="D221" i="478"/>
  <c r="P220" i="478"/>
  <c r="M220" i="478"/>
  <c r="J220" i="478"/>
  <c r="G220" i="478"/>
  <c r="D220" i="478"/>
  <c r="P219" i="478"/>
  <c r="M219" i="478"/>
  <c r="J219" i="478"/>
  <c r="G219" i="478"/>
  <c r="D219" i="478"/>
  <c r="P218" i="478"/>
  <c r="M218" i="478"/>
  <c r="J218" i="478"/>
  <c r="G218" i="478"/>
  <c r="D218" i="478"/>
  <c r="P217" i="478"/>
  <c r="M217" i="478"/>
  <c r="J217" i="478"/>
  <c r="G217" i="478"/>
  <c r="D217" i="478"/>
  <c r="P216" i="478"/>
  <c r="M216" i="478"/>
  <c r="J216" i="478"/>
  <c r="G216" i="478"/>
  <c r="D216" i="478"/>
  <c r="P215" i="478"/>
  <c r="M215" i="478"/>
  <c r="J215" i="478"/>
  <c r="G215" i="478"/>
  <c r="D215" i="478"/>
  <c r="P214" i="478"/>
  <c r="M214" i="478"/>
  <c r="J214" i="478"/>
  <c r="G214" i="478"/>
  <c r="D214" i="478"/>
  <c r="P213" i="478"/>
  <c r="M213" i="478"/>
  <c r="J213" i="478"/>
  <c r="G213" i="478"/>
  <c r="D213" i="478"/>
  <c r="P212" i="478"/>
  <c r="M212" i="478"/>
  <c r="J212" i="478"/>
  <c r="G212" i="478"/>
  <c r="D212" i="478"/>
  <c r="P211" i="478"/>
  <c r="M211" i="478"/>
  <c r="J211" i="478"/>
  <c r="G211" i="478"/>
  <c r="D211" i="478"/>
  <c r="P210" i="478"/>
  <c r="M210" i="478"/>
  <c r="J210" i="478"/>
  <c r="G210" i="478"/>
  <c r="D210" i="478"/>
  <c r="P209" i="478"/>
  <c r="M209" i="478"/>
  <c r="J209" i="478"/>
  <c r="G209" i="478"/>
  <c r="D209" i="478"/>
  <c r="P208" i="478"/>
  <c r="M208" i="478"/>
  <c r="J208" i="478"/>
  <c r="G208" i="478"/>
  <c r="D208" i="478"/>
  <c r="P207" i="478"/>
  <c r="M207" i="478"/>
  <c r="J207" i="478"/>
  <c r="G207" i="478"/>
  <c r="D207" i="478"/>
  <c r="P206" i="478"/>
  <c r="M206" i="478"/>
  <c r="J206" i="478"/>
  <c r="G206" i="478"/>
  <c r="D206" i="478"/>
  <c r="P205" i="478"/>
  <c r="M205" i="478"/>
  <c r="J205" i="478"/>
  <c r="G205" i="478"/>
  <c r="D205" i="478"/>
  <c r="P204" i="478"/>
  <c r="M204" i="478"/>
  <c r="J204" i="478"/>
  <c r="G204" i="478"/>
  <c r="D204" i="478"/>
  <c r="P203" i="478"/>
  <c r="M203" i="478"/>
  <c r="J203" i="478"/>
  <c r="G203" i="478"/>
  <c r="D203" i="478"/>
  <c r="P202" i="478"/>
  <c r="M202" i="478"/>
  <c r="J202" i="478"/>
  <c r="G202" i="478"/>
  <c r="D202" i="478"/>
  <c r="P201" i="478"/>
  <c r="M201" i="478"/>
  <c r="J201" i="478"/>
  <c r="G201" i="478"/>
  <c r="D201" i="478"/>
  <c r="P200" i="478"/>
  <c r="M200" i="478"/>
  <c r="J200" i="478"/>
  <c r="G200" i="478"/>
  <c r="D200" i="478"/>
  <c r="P199" i="478"/>
  <c r="M199" i="478"/>
  <c r="J199" i="478"/>
  <c r="G199" i="478"/>
  <c r="D199" i="478"/>
  <c r="P198" i="478"/>
  <c r="M198" i="478"/>
  <c r="J198" i="478"/>
  <c r="G198" i="478"/>
  <c r="D198" i="478"/>
  <c r="P197" i="478"/>
  <c r="M197" i="478"/>
  <c r="J197" i="478"/>
  <c r="G197" i="478"/>
  <c r="D197" i="478"/>
  <c r="P196" i="478"/>
  <c r="M196" i="478"/>
  <c r="J196" i="478"/>
  <c r="G196" i="478"/>
  <c r="D196" i="478"/>
  <c r="P195" i="478"/>
  <c r="M195" i="478"/>
  <c r="J195" i="478"/>
  <c r="G195" i="478"/>
  <c r="D195" i="478"/>
  <c r="P194" i="478"/>
  <c r="M194" i="478"/>
  <c r="J194" i="478"/>
  <c r="G194" i="478"/>
  <c r="D194" i="478"/>
  <c r="P193" i="478"/>
  <c r="M193" i="478"/>
  <c r="J193" i="478"/>
  <c r="G193" i="478"/>
  <c r="D193" i="478"/>
  <c r="P192" i="478"/>
  <c r="M192" i="478"/>
  <c r="J192" i="478"/>
  <c r="G192" i="478"/>
  <c r="D192" i="478"/>
  <c r="P191" i="478"/>
  <c r="M191" i="478"/>
  <c r="J191" i="478"/>
  <c r="G191" i="478"/>
  <c r="D191" i="478"/>
  <c r="P190" i="478"/>
  <c r="M190" i="478"/>
  <c r="J190" i="478"/>
  <c r="G190" i="478"/>
  <c r="D190" i="478"/>
  <c r="P189" i="478"/>
  <c r="M189" i="478"/>
  <c r="J189" i="478"/>
  <c r="G189" i="478"/>
  <c r="D189" i="478"/>
  <c r="P188" i="478"/>
  <c r="M188" i="478"/>
  <c r="J188" i="478"/>
  <c r="G188" i="478"/>
  <c r="D188" i="478"/>
  <c r="P187" i="478"/>
  <c r="M187" i="478"/>
  <c r="J187" i="478"/>
  <c r="G187" i="478"/>
  <c r="D187" i="478"/>
  <c r="P186" i="478"/>
  <c r="M186" i="478"/>
  <c r="J186" i="478"/>
  <c r="G186" i="478"/>
  <c r="D186" i="478"/>
  <c r="P185" i="478"/>
  <c r="M185" i="478"/>
  <c r="J185" i="478"/>
  <c r="G185" i="478"/>
  <c r="D185" i="478"/>
  <c r="P184" i="478"/>
  <c r="M184" i="478"/>
  <c r="J184" i="478"/>
  <c r="G184" i="478"/>
  <c r="D184" i="478"/>
  <c r="P183" i="478"/>
  <c r="M183" i="478"/>
  <c r="J183" i="478"/>
  <c r="G183" i="478"/>
  <c r="D183" i="478"/>
  <c r="P182" i="478"/>
  <c r="M182" i="478"/>
  <c r="J182" i="478"/>
  <c r="G182" i="478"/>
  <c r="D182" i="478"/>
  <c r="P181" i="478"/>
  <c r="M181" i="478"/>
  <c r="J181" i="478"/>
  <c r="G181" i="478"/>
  <c r="D181" i="478"/>
  <c r="P180" i="478"/>
  <c r="M180" i="478"/>
  <c r="J180" i="478"/>
  <c r="G180" i="478"/>
  <c r="D180" i="478"/>
  <c r="P179" i="478"/>
  <c r="M179" i="478"/>
  <c r="J179" i="478"/>
  <c r="G179" i="478"/>
  <c r="D179" i="478"/>
  <c r="P178" i="478"/>
  <c r="M178" i="478"/>
  <c r="J178" i="478"/>
  <c r="G178" i="478"/>
  <c r="D178" i="478"/>
  <c r="P177" i="478"/>
  <c r="M177" i="478"/>
  <c r="J177" i="478"/>
  <c r="G177" i="478"/>
  <c r="D177" i="478"/>
  <c r="P176" i="478"/>
  <c r="M176" i="478"/>
  <c r="J176" i="478"/>
  <c r="G176" i="478"/>
  <c r="D176" i="478"/>
  <c r="P175" i="478"/>
  <c r="M175" i="478"/>
  <c r="J175" i="478"/>
  <c r="G175" i="478"/>
  <c r="D175" i="478"/>
  <c r="P174" i="478"/>
  <c r="M174" i="478"/>
  <c r="J174" i="478"/>
  <c r="G174" i="478"/>
  <c r="D174" i="478"/>
  <c r="P173" i="478"/>
  <c r="M173" i="478"/>
  <c r="J173" i="478"/>
  <c r="G173" i="478"/>
  <c r="D173" i="478"/>
  <c r="P172" i="478"/>
  <c r="M172" i="478"/>
  <c r="J172" i="478"/>
  <c r="G172" i="478"/>
  <c r="D172" i="478"/>
  <c r="P171" i="478"/>
  <c r="M171" i="478"/>
  <c r="J171" i="478"/>
  <c r="G171" i="478"/>
  <c r="D171" i="478"/>
  <c r="P170" i="478"/>
  <c r="M170" i="478"/>
  <c r="J170" i="478"/>
  <c r="G170" i="478"/>
  <c r="D170" i="478"/>
  <c r="P169" i="478"/>
  <c r="M169" i="478"/>
  <c r="J169" i="478"/>
  <c r="G169" i="478"/>
  <c r="D169" i="478"/>
  <c r="P168" i="478"/>
  <c r="M168" i="478"/>
  <c r="J168" i="478"/>
  <c r="G168" i="478"/>
  <c r="D168" i="478"/>
  <c r="P167" i="478"/>
  <c r="M167" i="478"/>
  <c r="J167" i="478"/>
  <c r="G167" i="478"/>
  <c r="D167" i="478"/>
  <c r="P166" i="478"/>
  <c r="M166" i="478"/>
  <c r="J166" i="478"/>
  <c r="G166" i="478"/>
  <c r="D166" i="478"/>
  <c r="P165" i="478"/>
  <c r="M165" i="478"/>
  <c r="J165" i="478"/>
  <c r="G165" i="478"/>
  <c r="D165" i="478"/>
  <c r="P164" i="478"/>
  <c r="M164" i="478"/>
  <c r="J164" i="478"/>
  <c r="G164" i="478"/>
  <c r="D164" i="478"/>
  <c r="P163" i="478"/>
  <c r="M163" i="478"/>
  <c r="J163" i="478"/>
  <c r="G163" i="478"/>
  <c r="D163" i="478"/>
  <c r="P162" i="478"/>
  <c r="M162" i="478"/>
  <c r="J162" i="478"/>
  <c r="G162" i="478"/>
  <c r="D162" i="478"/>
  <c r="P161" i="478"/>
  <c r="M161" i="478"/>
  <c r="J161" i="478"/>
  <c r="G161" i="478"/>
  <c r="D161" i="478"/>
  <c r="P160" i="478"/>
  <c r="M160" i="478"/>
  <c r="J160" i="478"/>
  <c r="G160" i="478"/>
  <c r="D160" i="478"/>
  <c r="P159" i="478"/>
  <c r="M159" i="478"/>
  <c r="J159" i="478"/>
  <c r="G159" i="478"/>
  <c r="D159" i="478"/>
  <c r="P158" i="478"/>
  <c r="M158" i="478"/>
  <c r="J158" i="478"/>
  <c r="G158" i="478"/>
  <c r="D158" i="478"/>
  <c r="P157" i="478"/>
  <c r="M157" i="478"/>
  <c r="J157" i="478"/>
  <c r="G157" i="478"/>
  <c r="D157" i="478"/>
  <c r="P156" i="478"/>
  <c r="M156" i="478"/>
  <c r="J156" i="478"/>
  <c r="G156" i="478"/>
  <c r="D156" i="478"/>
  <c r="P155" i="478"/>
  <c r="M155" i="478"/>
  <c r="J155" i="478"/>
  <c r="G155" i="478"/>
  <c r="D155" i="478"/>
  <c r="P154" i="478"/>
  <c r="M154" i="478"/>
  <c r="J154" i="478"/>
  <c r="G154" i="478"/>
  <c r="D154" i="478"/>
  <c r="P153" i="478"/>
  <c r="M153" i="478"/>
  <c r="J153" i="478"/>
  <c r="G153" i="478"/>
  <c r="D153" i="478"/>
  <c r="P152" i="478"/>
  <c r="M152" i="478"/>
  <c r="J152" i="478"/>
  <c r="G152" i="478"/>
  <c r="D152" i="478"/>
  <c r="P151" i="478"/>
  <c r="M151" i="478"/>
  <c r="J151" i="478"/>
  <c r="G151" i="478"/>
  <c r="D151" i="478"/>
  <c r="P150" i="478"/>
  <c r="M150" i="478"/>
  <c r="J150" i="478"/>
  <c r="G150" i="478"/>
  <c r="D150" i="478"/>
  <c r="P149" i="478"/>
  <c r="M149" i="478"/>
  <c r="J149" i="478"/>
  <c r="G149" i="478"/>
  <c r="D149" i="478"/>
  <c r="P148" i="478"/>
  <c r="M148" i="478"/>
  <c r="J148" i="478"/>
  <c r="G148" i="478"/>
  <c r="D148" i="478"/>
  <c r="P147" i="478"/>
  <c r="M147" i="478"/>
  <c r="J147" i="478"/>
  <c r="G147" i="478"/>
  <c r="D147" i="478"/>
  <c r="P146" i="478"/>
  <c r="M146" i="478"/>
  <c r="J146" i="478"/>
  <c r="G146" i="478"/>
  <c r="D146" i="478"/>
  <c r="P145" i="478"/>
  <c r="M145" i="478"/>
  <c r="J145" i="478"/>
  <c r="G145" i="478"/>
  <c r="D145" i="478"/>
  <c r="P144" i="478"/>
  <c r="M144" i="478"/>
  <c r="J144" i="478"/>
  <c r="G144" i="478"/>
  <c r="D144" i="478"/>
  <c r="P143" i="478"/>
  <c r="M143" i="478"/>
  <c r="J143" i="478"/>
  <c r="G143" i="478"/>
  <c r="D143" i="478"/>
  <c r="P142" i="478"/>
  <c r="M142" i="478"/>
  <c r="J142" i="478"/>
  <c r="G142" i="478"/>
  <c r="D142" i="478"/>
  <c r="P141" i="478"/>
  <c r="M141" i="478"/>
  <c r="J141" i="478"/>
  <c r="G141" i="478"/>
  <c r="D141" i="478"/>
  <c r="P140" i="478"/>
  <c r="M140" i="478"/>
  <c r="J140" i="478"/>
  <c r="G140" i="478"/>
  <c r="D140" i="478"/>
  <c r="P139" i="478"/>
  <c r="M139" i="478"/>
  <c r="J139" i="478"/>
  <c r="G139" i="478"/>
  <c r="D139" i="478"/>
  <c r="P138" i="478"/>
  <c r="M138" i="478"/>
  <c r="J138" i="478"/>
  <c r="G138" i="478"/>
  <c r="D138" i="478"/>
  <c r="P137" i="478"/>
  <c r="M137" i="478"/>
  <c r="J137" i="478"/>
  <c r="G137" i="478"/>
  <c r="D137" i="478"/>
  <c r="P136" i="478"/>
  <c r="M136" i="478"/>
  <c r="J136" i="478"/>
  <c r="G136" i="478"/>
  <c r="D136" i="478"/>
  <c r="P135" i="478"/>
  <c r="M135" i="478"/>
  <c r="J135" i="478"/>
  <c r="G135" i="478"/>
  <c r="D135" i="478"/>
  <c r="P134" i="478"/>
  <c r="M134" i="478"/>
  <c r="J134" i="478"/>
  <c r="G134" i="478"/>
  <c r="D134" i="478"/>
  <c r="P133" i="478"/>
  <c r="M133" i="478"/>
  <c r="J133" i="478"/>
  <c r="G133" i="478"/>
  <c r="D133" i="478"/>
  <c r="P132" i="478"/>
  <c r="M132" i="478"/>
  <c r="J132" i="478"/>
  <c r="G132" i="478"/>
  <c r="D132" i="478"/>
  <c r="P131" i="478"/>
  <c r="M131" i="478"/>
  <c r="J131" i="478"/>
  <c r="G131" i="478"/>
  <c r="D131" i="478"/>
  <c r="P130" i="478"/>
  <c r="M130" i="478"/>
  <c r="J130" i="478"/>
  <c r="G130" i="478"/>
  <c r="D130" i="478"/>
  <c r="P129" i="478"/>
  <c r="M129" i="478"/>
  <c r="J129" i="478"/>
  <c r="G129" i="478"/>
  <c r="D129" i="478"/>
  <c r="P128" i="478"/>
  <c r="M128" i="478"/>
  <c r="J128" i="478"/>
  <c r="G128" i="478"/>
  <c r="D128" i="478"/>
  <c r="P127" i="478"/>
  <c r="M127" i="478"/>
  <c r="J127" i="478"/>
  <c r="G127" i="478"/>
  <c r="D127" i="478"/>
  <c r="P126" i="478"/>
  <c r="M126" i="478"/>
  <c r="J126" i="478"/>
  <c r="G126" i="478"/>
  <c r="D126" i="478"/>
  <c r="P125" i="478"/>
  <c r="M125" i="478"/>
  <c r="J125" i="478"/>
  <c r="G125" i="478"/>
  <c r="D125" i="478"/>
  <c r="P124" i="478"/>
  <c r="M124" i="478"/>
  <c r="J124" i="478"/>
  <c r="G124" i="478"/>
  <c r="D124" i="478"/>
  <c r="P123" i="478"/>
  <c r="M123" i="478"/>
  <c r="J123" i="478"/>
  <c r="G123" i="478"/>
  <c r="D123" i="478"/>
  <c r="P122" i="478"/>
  <c r="M122" i="478"/>
  <c r="J122" i="478"/>
  <c r="G122" i="478"/>
  <c r="D122" i="478"/>
  <c r="P121" i="478"/>
  <c r="M121" i="478"/>
  <c r="J121" i="478"/>
  <c r="G121" i="478"/>
  <c r="D121" i="478"/>
  <c r="P120" i="478"/>
  <c r="M120" i="478"/>
  <c r="J120" i="478"/>
  <c r="G120" i="478"/>
  <c r="D120" i="478"/>
  <c r="P119" i="478"/>
  <c r="M119" i="478"/>
  <c r="J119" i="478"/>
  <c r="G119" i="478"/>
  <c r="D119" i="478"/>
  <c r="P118" i="478"/>
  <c r="M118" i="478"/>
  <c r="J118" i="478"/>
  <c r="G118" i="478"/>
  <c r="D118" i="478"/>
  <c r="P117" i="478"/>
  <c r="M117" i="478"/>
  <c r="J117" i="478"/>
  <c r="G117" i="478"/>
  <c r="D117" i="478"/>
  <c r="P116" i="478"/>
  <c r="M116" i="478"/>
  <c r="J116" i="478"/>
  <c r="G116" i="478"/>
  <c r="D116" i="478"/>
  <c r="P115" i="478"/>
  <c r="M115" i="478"/>
  <c r="J115" i="478"/>
  <c r="G115" i="478"/>
  <c r="D115" i="478"/>
  <c r="P114" i="478"/>
  <c r="M114" i="478"/>
  <c r="J114" i="478"/>
  <c r="G114" i="478"/>
  <c r="D114" i="478"/>
  <c r="P113" i="478"/>
  <c r="M113" i="478"/>
  <c r="J113" i="478"/>
  <c r="G113" i="478"/>
  <c r="D113" i="478"/>
  <c r="P112" i="478"/>
  <c r="M112" i="478"/>
  <c r="J112" i="478"/>
  <c r="G112" i="478"/>
  <c r="D112" i="478"/>
  <c r="P111" i="478"/>
  <c r="M111" i="478"/>
  <c r="J111" i="478"/>
  <c r="G111" i="478"/>
  <c r="D111" i="478"/>
  <c r="P110" i="478"/>
  <c r="M110" i="478"/>
  <c r="J110" i="478"/>
  <c r="G110" i="478"/>
  <c r="D110" i="478"/>
  <c r="P109" i="478"/>
  <c r="M109" i="478"/>
  <c r="J109" i="478"/>
  <c r="G109" i="478"/>
  <c r="D109" i="478"/>
  <c r="P108" i="478"/>
  <c r="M108" i="478"/>
  <c r="J108" i="478"/>
  <c r="G108" i="478"/>
  <c r="D108" i="478"/>
  <c r="P107" i="478"/>
  <c r="M107" i="478"/>
  <c r="J107" i="478"/>
  <c r="G107" i="478"/>
  <c r="D107" i="478"/>
  <c r="P106" i="478"/>
  <c r="M106" i="478"/>
  <c r="J106" i="478"/>
  <c r="G106" i="478"/>
  <c r="D106" i="478"/>
  <c r="P105" i="478"/>
  <c r="M105" i="478"/>
  <c r="J105" i="478"/>
  <c r="G105" i="478"/>
  <c r="D105" i="478"/>
  <c r="P104" i="478"/>
  <c r="M104" i="478"/>
  <c r="J104" i="478"/>
  <c r="G104" i="478"/>
  <c r="D104" i="478"/>
  <c r="P103" i="478"/>
  <c r="M103" i="478"/>
  <c r="J103" i="478"/>
  <c r="G103" i="478"/>
  <c r="D103" i="478"/>
  <c r="P102" i="478"/>
  <c r="M102" i="478"/>
  <c r="J102" i="478"/>
  <c r="G102" i="478"/>
  <c r="D102" i="478"/>
  <c r="P101" i="478"/>
  <c r="M101" i="478"/>
  <c r="J101" i="478"/>
  <c r="G101" i="478"/>
  <c r="D101" i="478"/>
  <c r="P100" i="478"/>
  <c r="M100" i="478"/>
  <c r="J100" i="478"/>
  <c r="G100" i="478"/>
  <c r="D100" i="478"/>
  <c r="P99" i="478"/>
  <c r="M99" i="478"/>
  <c r="J99" i="478"/>
  <c r="G99" i="478"/>
  <c r="D99" i="478"/>
  <c r="P98" i="478"/>
  <c r="M98" i="478"/>
  <c r="J98" i="478"/>
  <c r="G98" i="478"/>
  <c r="D98" i="478"/>
  <c r="P97" i="478"/>
  <c r="M97" i="478"/>
  <c r="J97" i="478"/>
  <c r="G97" i="478"/>
  <c r="D97" i="478"/>
  <c r="P96" i="478"/>
  <c r="M96" i="478"/>
  <c r="J96" i="478"/>
  <c r="G96" i="478"/>
  <c r="D96" i="478"/>
  <c r="P95" i="478"/>
  <c r="M95" i="478"/>
  <c r="J95" i="478"/>
  <c r="G95" i="478"/>
  <c r="D95" i="478"/>
  <c r="P94" i="478"/>
  <c r="M94" i="478"/>
  <c r="J94" i="478"/>
  <c r="G94" i="478"/>
  <c r="D94" i="478"/>
  <c r="P93" i="478"/>
  <c r="M93" i="478"/>
  <c r="J93" i="478"/>
  <c r="G93" i="478"/>
  <c r="D93" i="478"/>
  <c r="P92" i="478"/>
  <c r="M92" i="478"/>
  <c r="J92" i="478"/>
  <c r="G92" i="478"/>
  <c r="D92" i="478"/>
  <c r="P91" i="478"/>
  <c r="M91" i="478"/>
  <c r="J91" i="478"/>
  <c r="G91" i="478"/>
  <c r="D91" i="478"/>
  <c r="P90" i="478"/>
  <c r="M90" i="478"/>
  <c r="J90" i="478"/>
  <c r="G90" i="478"/>
  <c r="D90" i="478"/>
  <c r="P89" i="478"/>
  <c r="M89" i="478"/>
  <c r="J89" i="478"/>
  <c r="G89" i="478"/>
  <c r="D89" i="478"/>
  <c r="P88" i="478"/>
  <c r="M88" i="478"/>
  <c r="J88" i="478"/>
  <c r="G88" i="478"/>
  <c r="D88" i="478"/>
  <c r="P87" i="478"/>
  <c r="M87" i="478"/>
  <c r="J87" i="478"/>
  <c r="G87" i="478"/>
  <c r="D87" i="478"/>
  <c r="P86" i="478"/>
  <c r="M86" i="478"/>
  <c r="J86" i="478"/>
  <c r="G86" i="478"/>
  <c r="D86" i="478"/>
  <c r="P85" i="478"/>
  <c r="M85" i="478"/>
  <c r="J85" i="478"/>
  <c r="G85" i="478"/>
  <c r="D85" i="478"/>
  <c r="P84" i="478"/>
  <c r="M84" i="478"/>
  <c r="J84" i="478"/>
  <c r="G84" i="478"/>
  <c r="D84" i="478"/>
  <c r="P83" i="478"/>
  <c r="M83" i="478"/>
  <c r="J83" i="478"/>
  <c r="G83" i="478"/>
  <c r="D83" i="478"/>
  <c r="P82" i="478"/>
  <c r="M82" i="478"/>
  <c r="J82" i="478"/>
  <c r="G82" i="478"/>
  <c r="D82" i="478"/>
  <c r="P81" i="478"/>
  <c r="M81" i="478"/>
  <c r="J81" i="478"/>
  <c r="G81" i="478"/>
  <c r="D81" i="478"/>
  <c r="P80" i="478"/>
  <c r="M80" i="478"/>
  <c r="J80" i="478"/>
  <c r="G80" i="478"/>
  <c r="D80" i="478"/>
  <c r="P79" i="478"/>
  <c r="M79" i="478"/>
  <c r="J79" i="478"/>
  <c r="G79" i="478"/>
  <c r="D79" i="478"/>
  <c r="P78" i="478"/>
  <c r="M78" i="478"/>
  <c r="J78" i="478"/>
  <c r="G78" i="478"/>
  <c r="D78" i="478"/>
  <c r="P77" i="478"/>
  <c r="M77" i="478"/>
  <c r="J77" i="478"/>
  <c r="G77" i="478"/>
  <c r="D77" i="478"/>
  <c r="P76" i="478"/>
  <c r="M76" i="478"/>
  <c r="J76" i="478"/>
  <c r="G76" i="478"/>
  <c r="D76" i="478"/>
  <c r="P75" i="478"/>
  <c r="M75" i="478"/>
  <c r="J75" i="478"/>
  <c r="G75" i="478"/>
  <c r="D75" i="478"/>
  <c r="P74" i="478"/>
  <c r="M74" i="478"/>
  <c r="J74" i="478"/>
  <c r="G74" i="478"/>
  <c r="D74" i="478"/>
  <c r="P73" i="478"/>
  <c r="M73" i="478"/>
  <c r="J73" i="478"/>
  <c r="G73" i="478"/>
  <c r="D73" i="478"/>
  <c r="P72" i="478"/>
  <c r="M72" i="478"/>
  <c r="J72" i="478"/>
  <c r="G72" i="478"/>
  <c r="D72" i="478"/>
  <c r="P71" i="478"/>
  <c r="M71" i="478"/>
  <c r="J71" i="478"/>
  <c r="G71" i="478"/>
  <c r="D71" i="478"/>
  <c r="P70" i="478"/>
  <c r="M70" i="478"/>
  <c r="J70" i="478"/>
  <c r="G70" i="478"/>
  <c r="D70" i="478"/>
  <c r="P69" i="478"/>
  <c r="M69" i="478"/>
  <c r="J69" i="478"/>
  <c r="G69" i="478"/>
  <c r="D69" i="478"/>
  <c r="P68" i="478"/>
  <c r="M68" i="478"/>
  <c r="J68" i="478"/>
  <c r="G68" i="478"/>
  <c r="D68" i="478"/>
  <c r="P67" i="478"/>
  <c r="M67" i="478"/>
  <c r="J67" i="478"/>
  <c r="G67" i="478"/>
  <c r="D67" i="478"/>
  <c r="P66" i="478"/>
  <c r="M66" i="478"/>
  <c r="J66" i="478"/>
  <c r="G66" i="478"/>
  <c r="D66" i="478"/>
  <c r="P65" i="478"/>
  <c r="M65" i="478"/>
  <c r="J65" i="478"/>
  <c r="G65" i="478"/>
  <c r="D65" i="478"/>
  <c r="P64" i="478"/>
  <c r="M64" i="478"/>
  <c r="J64" i="478"/>
  <c r="G64" i="478"/>
  <c r="D64" i="478"/>
  <c r="P63" i="478"/>
  <c r="M63" i="478"/>
  <c r="J63" i="478"/>
  <c r="G63" i="478"/>
  <c r="D63" i="478"/>
  <c r="P62" i="478"/>
  <c r="M62" i="478"/>
  <c r="J62" i="478"/>
  <c r="G62" i="478"/>
  <c r="D62" i="478"/>
  <c r="P61" i="478"/>
  <c r="M61" i="478"/>
  <c r="J61" i="478"/>
  <c r="G61" i="478"/>
  <c r="D61" i="478"/>
  <c r="P60" i="478"/>
  <c r="M60" i="478"/>
  <c r="J60" i="478"/>
  <c r="G60" i="478"/>
  <c r="D60" i="478"/>
  <c r="P59" i="478"/>
  <c r="M59" i="478"/>
  <c r="J59" i="478"/>
  <c r="G59" i="478"/>
  <c r="D59" i="478"/>
  <c r="P58" i="478"/>
  <c r="M58" i="478"/>
  <c r="J58" i="478"/>
  <c r="G58" i="478"/>
  <c r="D58" i="478"/>
  <c r="P57" i="478"/>
  <c r="M57" i="478"/>
  <c r="J57" i="478"/>
  <c r="G57" i="478"/>
  <c r="D57" i="478"/>
  <c r="P56" i="478"/>
  <c r="M56" i="478"/>
  <c r="J56" i="478"/>
  <c r="G56" i="478"/>
  <c r="D56" i="478"/>
  <c r="P55" i="478"/>
  <c r="M55" i="478"/>
  <c r="J55" i="478"/>
  <c r="G55" i="478"/>
  <c r="D55" i="478"/>
  <c r="P54" i="478"/>
  <c r="M54" i="478"/>
  <c r="J54" i="478"/>
  <c r="G54" i="478"/>
  <c r="D54" i="478"/>
  <c r="P53" i="478"/>
  <c r="M53" i="478"/>
  <c r="J53" i="478"/>
  <c r="G53" i="478"/>
  <c r="D53" i="478"/>
  <c r="P52" i="478"/>
  <c r="M52" i="478"/>
  <c r="J52" i="478"/>
  <c r="G52" i="478"/>
  <c r="D52" i="478"/>
  <c r="P51" i="478"/>
  <c r="M51" i="478"/>
  <c r="J51" i="478"/>
  <c r="G51" i="478"/>
  <c r="D51" i="478"/>
  <c r="P50" i="478"/>
  <c r="M50" i="478"/>
  <c r="J50" i="478"/>
  <c r="G50" i="478"/>
  <c r="D50" i="478"/>
  <c r="P49" i="478"/>
  <c r="M49" i="478"/>
  <c r="J49" i="478"/>
  <c r="G49" i="478"/>
  <c r="D49" i="478"/>
  <c r="P48" i="478"/>
  <c r="M48" i="478"/>
  <c r="J48" i="478"/>
  <c r="G48" i="478"/>
  <c r="D48" i="478"/>
  <c r="P47" i="478"/>
  <c r="M47" i="478"/>
  <c r="J47" i="478"/>
  <c r="G47" i="478"/>
  <c r="D47" i="478"/>
  <c r="P46" i="478"/>
  <c r="M46" i="478"/>
  <c r="J46" i="478"/>
  <c r="G46" i="478"/>
  <c r="D46" i="478"/>
  <c r="P45" i="478"/>
  <c r="M45" i="478"/>
  <c r="J45" i="478"/>
  <c r="G45" i="478"/>
  <c r="D45" i="478"/>
  <c r="P44" i="478"/>
  <c r="M44" i="478"/>
  <c r="J44" i="478"/>
  <c r="G44" i="478"/>
  <c r="D44" i="478"/>
  <c r="P43" i="478"/>
  <c r="M43" i="478"/>
  <c r="J43" i="478"/>
  <c r="G43" i="478"/>
  <c r="D43" i="478"/>
  <c r="P42" i="478"/>
  <c r="M42" i="478"/>
  <c r="J42" i="478"/>
  <c r="G42" i="478"/>
  <c r="D42" i="478"/>
  <c r="P41" i="478"/>
  <c r="M41" i="478"/>
  <c r="J41" i="478"/>
  <c r="G41" i="478"/>
  <c r="D41" i="478"/>
  <c r="P40" i="478"/>
  <c r="M40" i="478"/>
  <c r="J40" i="478"/>
  <c r="G40" i="478"/>
  <c r="D40" i="478"/>
  <c r="P39" i="478"/>
  <c r="M39" i="478"/>
  <c r="J39" i="478"/>
  <c r="G39" i="478"/>
  <c r="D39" i="478"/>
  <c r="P38" i="478"/>
  <c r="M38" i="478"/>
  <c r="J38" i="478"/>
  <c r="G38" i="478"/>
  <c r="D38" i="478"/>
  <c r="P37" i="478"/>
  <c r="M37" i="478"/>
  <c r="J37" i="478"/>
  <c r="G37" i="478"/>
  <c r="D37" i="478"/>
  <c r="P36" i="478"/>
  <c r="M36" i="478"/>
  <c r="J36" i="478"/>
  <c r="G36" i="478"/>
  <c r="D36" i="478"/>
  <c r="P35" i="478"/>
  <c r="M35" i="478"/>
  <c r="J35" i="478"/>
  <c r="G35" i="478"/>
  <c r="D35" i="478"/>
  <c r="P34" i="478"/>
  <c r="M34" i="478"/>
  <c r="J34" i="478"/>
  <c r="G34" i="478"/>
  <c r="D34" i="478"/>
  <c r="P33" i="478"/>
  <c r="M33" i="478"/>
  <c r="J33" i="478"/>
  <c r="G33" i="478"/>
  <c r="D33" i="478"/>
  <c r="P32" i="478"/>
  <c r="M32" i="478"/>
  <c r="J32" i="478"/>
  <c r="G32" i="478"/>
  <c r="D32" i="478"/>
  <c r="P31" i="478"/>
  <c r="M31" i="478"/>
  <c r="J31" i="478"/>
  <c r="G31" i="478"/>
  <c r="D31" i="478"/>
  <c r="P30" i="478"/>
  <c r="M30" i="478"/>
  <c r="J30" i="478"/>
  <c r="G30" i="478"/>
  <c r="D30" i="478"/>
  <c r="P29" i="478"/>
  <c r="M29" i="478"/>
  <c r="J29" i="478"/>
  <c r="G29" i="478"/>
  <c r="D29" i="478"/>
  <c r="P28" i="478"/>
  <c r="M28" i="478"/>
  <c r="J28" i="478"/>
  <c r="G28" i="478"/>
  <c r="D28" i="478"/>
  <c r="P27" i="478"/>
  <c r="M27" i="478"/>
  <c r="J27" i="478"/>
  <c r="G27" i="478"/>
  <c r="D27" i="478"/>
  <c r="P26" i="478"/>
  <c r="M26" i="478"/>
  <c r="J26" i="478"/>
  <c r="G26" i="478"/>
  <c r="D26" i="478"/>
  <c r="P25" i="478"/>
  <c r="M25" i="478"/>
  <c r="J25" i="478"/>
  <c r="G25" i="478"/>
  <c r="D25" i="478"/>
  <c r="P24" i="478"/>
  <c r="M24" i="478"/>
  <c r="J24" i="478"/>
  <c r="G24" i="478"/>
  <c r="D24" i="478"/>
  <c r="P23" i="478"/>
  <c r="M23" i="478"/>
  <c r="J23" i="478"/>
  <c r="G23" i="478"/>
  <c r="D23" i="478"/>
  <c r="P22" i="478"/>
  <c r="M22" i="478"/>
  <c r="J22" i="478"/>
  <c r="G22" i="478"/>
  <c r="D22" i="478"/>
  <c r="A22" i="478"/>
  <c r="A23" i="478" s="1"/>
  <c r="A24" i="478" s="1"/>
  <c r="A25" i="478" s="1"/>
  <c r="A26" i="478" s="1"/>
  <c r="A27" i="478" s="1"/>
  <c r="A28" i="478" s="1"/>
  <c r="A29" i="478" s="1"/>
  <c r="A30" i="478" s="1"/>
  <c r="A31" i="478" s="1"/>
  <c r="A32" i="478" s="1"/>
  <c r="A33" i="478" s="1"/>
  <c r="A34" i="478" s="1"/>
  <c r="A35" i="478" s="1"/>
  <c r="A36" i="478" s="1"/>
  <c r="A37" i="478" s="1"/>
  <c r="A38" i="478" s="1"/>
  <c r="A39" i="478" s="1"/>
  <c r="A40" i="478" s="1"/>
  <c r="A41" i="478" s="1"/>
  <c r="A42" i="478" s="1"/>
  <c r="A43" i="478" s="1"/>
  <c r="A44" i="478" s="1"/>
  <c r="A45" i="478" s="1"/>
  <c r="A46" i="478" s="1"/>
  <c r="A47" i="478" s="1"/>
  <c r="A48" i="478" s="1"/>
  <c r="A49" i="478" s="1"/>
  <c r="A50" i="478" s="1"/>
  <c r="A51" i="478" s="1"/>
  <c r="A52" i="478" s="1"/>
  <c r="A53" i="478" s="1"/>
  <c r="A54" i="478" s="1"/>
  <c r="A55" i="478" s="1"/>
  <c r="A56" i="478" s="1"/>
  <c r="A57" i="478" s="1"/>
  <c r="A58" i="478" s="1"/>
  <c r="A59" i="478" s="1"/>
  <c r="A60" i="478" s="1"/>
  <c r="A61" i="478" s="1"/>
  <c r="A62" i="478" s="1"/>
  <c r="A63" i="478" s="1"/>
  <c r="A64" i="478" s="1"/>
  <c r="A65" i="478" s="1"/>
  <c r="A66" i="478" s="1"/>
  <c r="A67" i="478" s="1"/>
  <c r="A68" i="478" s="1"/>
  <c r="A69" i="478" s="1"/>
  <c r="A70" i="478" s="1"/>
  <c r="A71" i="478" s="1"/>
  <c r="A72" i="478" s="1"/>
  <c r="A73" i="478" s="1"/>
  <c r="A74" i="478" s="1"/>
  <c r="A75" i="478" s="1"/>
  <c r="A76" i="478" s="1"/>
  <c r="A77" i="478" s="1"/>
  <c r="A78" i="478" s="1"/>
  <c r="A79" i="478" s="1"/>
  <c r="A80" i="478" s="1"/>
  <c r="A81" i="478" s="1"/>
  <c r="A82" i="478" s="1"/>
  <c r="A83" i="478" s="1"/>
  <c r="A84" i="478" s="1"/>
  <c r="A85" i="478" s="1"/>
  <c r="A86" i="478" s="1"/>
  <c r="A87" i="478" s="1"/>
  <c r="A88" i="478" s="1"/>
  <c r="A89" i="478" s="1"/>
  <c r="A90" i="478" s="1"/>
  <c r="A91" i="478" s="1"/>
  <c r="A92" i="478" s="1"/>
  <c r="A93" i="478" s="1"/>
  <c r="A94" i="478" s="1"/>
  <c r="A95" i="478" s="1"/>
  <c r="A96" i="478" s="1"/>
  <c r="A97" i="478" s="1"/>
  <c r="A98" i="478" s="1"/>
  <c r="A99" i="478" s="1"/>
  <c r="A100" i="478" s="1"/>
  <c r="A101" i="478" s="1"/>
  <c r="A102" i="478" s="1"/>
  <c r="A103" i="478" s="1"/>
  <c r="A104" i="478" s="1"/>
  <c r="A105" i="478" s="1"/>
  <c r="A106" i="478" s="1"/>
  <c r="A107" i="478" s="1"/>
  <c r="A108" i="478" s="1"/>
  <c r="A109" i="478" s="1"/>
  <c r="A110" i="478" s="1"/>
  <c r="A111" i="478" s="1"/>
  <c r="A112" i="478" s="1"/>
  <c r="A113" i="478" s="1"/>
  <c r="A114" i="478" s="1"/>
  <c r="A115" i="478" s="1"/>
  <c r="A116" i="478" s="1"/>
  <c r="A117" i="478" s="1"/>
  <c r="A118" i="478" s="1"/>
  <c r="A119" i="478" s="1"/>
  <c r="A120" i="478" s="1"/>
  <c r="A121" i="478" s="1"/>
  <c r="A122" i="478" s="1"/>
  <c r="A123" i="478" s="1"/>
  <c r="A124" i="478" s="1"/>
  <c r="A125" i="478" s="1"/>
  <c r="A126" i="478" s="1"/>
  <c r="A127" i="478" s="1"/>
  <c r="A128" i="478" s="1"/>
  <c r="A129" i="478" s="1"/>
  <c r="A130" i="478" s="1"/>
  <c r="A131" i="478" s="1"/>
  <c r="A132" i="478" s="1"/>
  <c r="A133" i="478" s="1"/>
  <c r="A134" i="478" s="1"/>
  <c r="A135" i="478" s="1"/>
  <c r="A136" i="478" s="1"/>
  <c r="A137" i="478" s="1"/>
  <c r="A138" i="478" s="1"/>
  <c r="A139" i="478" s="1"/>
  <c r="A140" i="478" s="1"/>
  <c r="A141" i="478" s="1"/>
  <c r="A142" i="478" s="1"/>
  <c r="A143" i="478" s="1"/>
  <c r="A144" i="478" s="1"/>
  <c r="A145" i="478" s="1"/>
  <c r="A146" i="478" s="1"/>
  <c r="A147" i="478" s="1"/>
  <c r="A148" i="478" s="1"/>
  <c r="A149" i="478" s="1"/>
  <c r="A150" i="478" s="1"/>
  <c r="A151" i="478" s="1"/>
  <c r="A152" i="478" s="1"/>
  <c r="A153" i="478" s="1"/>
  <c r="A154" i="478" s="1"/>
  <c r="A155" i="478" s="1"/>
  <c r="A156" i="478" s="1"/>
  <c r="A157" i="478" s="1"/>
  <c r="A158" i="478" s="1"/>
  <c r="A159" i="478" s="1"/>
  <c r="A160" i="478" s="1"/>
  <c r="A161" i="478" s="1"/>
  <c r="A162" i="478" s="1"/>
  <c r="A163" i="478" s="1"/>
  <c r="A164" i="478" s="1"/>
  <c r="A165" i="478" s="1"/>
  <c r="A166" i="478" s="1"/>
  <c r="A167" i="478" s="1"/>
  <c r="A168" i="478" s="1"/>
  <c r="A169" i="478" s="1"/>
  <c r="A170" i="478" s="1"/>
  <c r="A171" i="478" s="1"/>
  <c r="A172" i="478" s="1"/>
  <c r="A173" i="478" s="1"/>
  <c r="A174" i="478" s="1"/>
  <c r="A175" i="478" s="1"/>
  <c r="A176" i="478" s="1"/>
  <c r="A177" i="478" s="1"/>
  <c r="A178" i="478" s="1"/>
  <c r="A179" i="478" s="1"/>
  <c r="A180" i="478" s="1"/>
  <c r="A181" i="478" s="1"/>
  <c r="A182" i="478" s="1"/>
  <c r="A183" i="478" s="1"/>
  <c r="A184" i="478" s="1"/>
  <c r="A185" i="478" s="1"/>
  <c r="A186" i="478" s="1"/>
  <c r="A187" i="478" s="1"/>
  <c r="A188" i="478" s="1"/>
  <c r="A189" i="478" s="1"/>
  <c r="A190" i="478" s="1"/>
  <c r="A191" i="478" s="1"/>
  <c r="A192" i="478" s="1"/>
  <c r="A193" i="478" s="1"/>
  <c r="A194" i="478" s="1"/>
  <c r="A195" i="478" s="1"/>
  <c r="A196" i="478" s="1"/>
  <c r="A197" i="478" s="1"/>
  <c r="A198" i="478" s="1"/>
  <c r="A199" i="478" s="1"/>
  <c r="A200" i="478" s="1"/>
  <c r="A201" i="478" s="1"/>
  <c r="A202" i="478" s="1"/>
  <c r="A203" i="478" s="1"/>
  <c r="A204" i="478" s="1"/>
  <c r="A205" i="478" s="1"/>
  <c r="A206" i="478" s="1"/>
  <c r="A207" i="478" s="1"/>
  <c r="A208" i="478" s="1"/>
  <c r="A209" i="478" s="1"/>
  <c r="A210" i="478" s="1"/>
  <c r="A211" i="478" s="1"/>
  <c r="A212" i="478" s="1"/>
  <c r="A213" i="478" s="1"/>
  <c r="A214" i="478" s="1"/>
  <c r="A215" i="478" s="1"/>
  <c r="A216" i="478" s="1"/>
  <c r="A217" i="478" s="1"/>
  <c r="A218" i="478" s="1"/>
  <c r="A219" i="478" s="1"/>
  <c r="A220" i="478" s="1"/>
  <c r="A221" i="478" s="1"/>
  <c r="A222" i="478" s="1"/>
  <c r="A223" i="478" s="1"/>
  <c r="A224" i="478" s="1"/>
  <c r="A225" i="478" s="1"/>
  <c r="A226" i="478" s="1"/>
  <c r="A227" i="478" s="1"/>
  <c r="A228" i="478" s="1"/>
  <c r="A229" i="478" s="1"/>
  <c r="A230" i="478" s="1"/>
  <c r="A231" i="478" s="1"/>
  <c r="A232" i="478" s="1"/>
  <c r="A233" i="478" s="1"/>
  <c r="A234" i="478" s="1"/>
  <c r="A235" i="478" s="1"/>
  <c r="A236" i="478" s="1"/>
  <c r="A237" i="478" s="1"/>
  <c r="A238" i="478" s="1"/>
  <c r="A239" i="478" s="1"/>
  <c r="A240" i="478" s="1"/>
  <c r="A241" i="478" s="1"/>
  <c r="A242" i="478" s="1"/>
  <c r="A243" i="478" s="1"/>
  <c r="A244" i="478" s="1"/>
  <c r="A245" i="478" s="1"/>
  <c r="A246" i="478" s="1"/>
  <c r="A247" i="478" s="1"/>
  <c r="A248" i="478" s="1"/>
  <c r="A249" i="478" s="1"/>
  <c r="A250" i="478" s="1"/>
  <c r="A251" i="478" s="1"/>
  <c r="A252" i="478" s="1"/>
  <c r="A253" i="478" s="1"/>
  <c r="A254" i="478" s="1"/>
  <c r="A255" i="478" s="1"/>
  <c r="A256" i="478" s="1"/>
  <c r="A257" i="478" s="1"/>
  <c r="A258" i="478" s="1"/>
  <c r="A259" i="478" s="1"/>
  <c r="A260" i="478" s="1"/>
  <c r="A261" i="478" s="1"/>
  <c r="A262" i="478" s="1"/>
  <c r="A263" i="478" s="1"/>
  <c r="A264" i="478" s="1"/>
  <c r="A265" i="478" s="1"/>
  <c r="A266" i="478" s="1"/>
  <c r="A267" i="478" s="1"/>
  <c r="A268" i="478" s="1"/>
  <c r="A269" i="478" s="1"/>
  <c r="A270" i="478" s="1"/>
  <c r="A271" i="478" s="1"/>
  <c r="A272" i="478" s="1"/>
  <c r="A273" i="478" s="1"/>
  <c r="A274" i="478" s="1"/>
  <c r="A275" i="478" s="1"/>
  <c r="A276" i="478" s="1"/>
  <c r="A277" i="478" s="1"/>
  <c r="A278" i="478" s="1"/>
  <c r="A279" i="478" s="1"/>
  <c r="A280" i="478" s="1"/>
  <c r="A281" i="478" s="1"/>
  <c r="A282" i="478" s="1"/>
  <c r="A283" i="478" s="1"/>
  <c r="A284" i="478" s="1"/>
  <c r="A285" i="478" s="1"/>
  <c r="A286" i="478" s="1"/>
  <c r="A287" i="478" s="1"/>
  <c r="A288" i="478" s="1"/>
  <c r="A289" i="478" s="1"/>
  <c r="A290" i="478" s="1"/>
  <c r="A291" i="478" s="1"/>
  <c r="A292" i="478" s="1"/>
  <c r="A293" i="478" s="1"/>
  <c r="A294" i="478" s="1"/>
  <c r="A295" i="478" s="1"/>
  <c r="A296" i="478" s="1"/>
  <c r="A297" i="478" s="1"/>
  <c r="A298" i="478" s="1"/>
  <c r="A299" i="478" s="1"/>
  <c r="A300" i="478" s="1"/>
  <c r="P21" i="478"/>
  <c r="M21" i="478"/>
  <c r="J21" i="478"/>
  <c r="G21" i="478"/>
  <c r="D21" i="478"/>
  <c r="A21" i="478"/>
  <c r="P20" i="478"/>
  <c r="M20" i="478"/>
  <c r="J20" i="478"/>
  <c r="G20" i="478"/>
  <c r="D20" i="478"/>
  <c r="I14" i="478"/>
  <c r="H14" i="478"/>
  <c r="D13" i="478"/>
  <c r="D12" i="478"/>
  <c r="P5" i="478"/>
  <c r="P228" i="477"/>
  <c r="M228" i="477"/>
  <c r="J228" i="477"/>
  <c r="G228" i="477"/>
  <c r="D228" i="477"/>
  <c r="P227" i="477"/>
  <c r="M227" i="477"/>
  <c r="J227" i="477"/>
  <c r="G227" i="477"/>
  <c r="D227" i="477"/>
  <c r="P226" i="477"/>
  <c r="M226" i="477"/>
  <c r="J226" i="477"/>
  <c r="G226" i="477"/>
  <c r="D226" i="477"/>
  <c r="P225" i="477"/>
  <c r="M225" i="477"/>
  <c r="J225" i="477"/>
  <c r="G225" i="477"/>
  <c r="D225" i="477"/>
  <c r="P224" i="477"/>
  <c r="M224" i="477"/>
  <c r="J224" i="477"/>
  <c r="G224" i="477"/>
  <c r="D224" i="477"/>
  <c r="P223" i="477"/>
  <c r="M223" i="477"/>
  <c r="J223" i="477"/>
  <c r="G223" i="477"/>
  <c r="D223" i="477"/>
  <c r="P222" i="477"/>
  <c r="M222" i="477"/>
  <c r="J222" i="477"/>
  <c r="G222" i="477"/>
  <c r="D222" i="477"/>
  <c r="P221" i="477"/>
  <c r="M221" i="477"/>
  <c r="J221" i="477"/>
  <c r="G221" i="477"/>
  <c r="D221" i="477"/>
  <c r="P220" i="477"/>
  <c r="M220" i="477"/>
  <c r="J220" i="477"/>
  <c r="G220" i="477"/>
  <c r="D220" i="477"/>
  <c r="P219" i="477"/>
  <c r="M219" i="477"/>
  <c r="J219" i="477"/>
  <c r="G219" i="477"/>
  <c r="D219" i="477"/>
  <c r="P218" i="477"/>
  <c r="M218" i="477"/>
  <c r="J218" i="477"/>
  <c r="G218" i="477"/>
  <c r="D218" i="477"/>
  <c r="P217" i="477"/>
  <c r="M217" i="477"/>
  <c r="J217" i="477"/>
  <c r="G217" i="477"/>
  <c r="D217" i="477"/>
  <c r="P216" i="477"/>
  <c r="M216" i="477"/>
  <c r="J216" i="477"/>
  <c r="G216" i="477"/>
  <c r="D216" i="477"/>
  <c r="P215" i="477"/>
  <c r="M215" i="477"/>
  <c r="J215" i="477"/>
  <c r="G215" i="477"/>
  <c r="D215" i="477"/>
  <c r="P214" i="477"/>
  <c r="M214" i="477"/>
  <c r="J214" i="477"/>
  <c r="G214" i="477"/>
  <c r="D214" i="477"/>
  <c r="P213" i="477"/>
  <c r="M213" i="477"/>
  <c r="J213" i="477"/>
  <c r="G213" i="477"/>
  <c r="D213" i="477"/>
  <c r="P212" i="477"/>
  <c r="M212" i="477"/>
  <c r="J212" i="477"/>
  <c r="G212" i="477"/>
  <c r="D212" i="477"/>
  <c r="P211" i="477"/>
  <c r="M211" i="477"/>
  <c r="J211" i="477"/>
  <c r="G211" i="477"/>
  <c r="D211" i="477"/>
  <c r="P210" i="477"/>
  <c r="M210" i="477"/>
  <c r="J210" i="477"/>
  <c r="G210" i="477"/>
  <c r="D210" i="477"/>
  <c r="P209" i="477"/>
  <c r="M209" i="477"/>
  <c r="J209" i="477"/>
  <c r="G209" i="477"/>
  <c r="D209" i="477"/>
  <c r="P208" i="477"/>
  <c r="M208" i="477"/>
  <c r="J208" i="477"/>
  <c r="G208" i="477"/>
  <c r="D208" i="477"/>
  <c r="P207" i="477"/>
  <c r="M207" i="477"/>
  <c r="J207" i="477"/>
  <c r="G207" i="477"/>
  <c r="D207" i="477"/>
  <c r="P206" i="477"/>
  <c r="M206" i="477"/>
  <c r="J206" i="477"/>
  <c r="G206" i="477"/>
  <c r="D206" i="477"/>
  <c r="P205" i="477"/>
  <c r="M205" i="477"/>
  <c r="J205" i="477"/>
  <c r="G205" i="477"/>
  <c r="D205" i="477"/>
  <c r="P204" i="477"/>
  <c r="M204" i="477"/>
  <c r="J204" i="477"/>
  <c r="G204" i="477"/>
  <c r="D204" i="477"/>
  <c r="P203" i="477"/>
  <c r="M203" i="477"/>
  <c r="J203" i="477"/>
  <c r="G203" i="477"/>
  <c r="D203" i="477"/>
  <c r="P202" i="477"/>
  <c r="M202" i="477"/>
  <c r="J202" i="477"/>
  <c r="G202" i="477"/>
  <c r="D202" i="477"/>
  <c r="P201" i="477"/>
  <c r="M201" i="477"/>
  <c r="J201" i="477"/>
  <c r="G201" i="477"/>
  <c r="D201" i="477"/>
  <c r="P200" i="477"/>
  <c r="M200" i="477"/>
  <c r="J200" i="477"/>
  <c r="G200" i="477"/>
  <c r="D200" i="477"/>
  <c r="P199" i="477"/>
  <c r="M199" i="477"/>
  <c r="J199" i="477"/>
  <c r="G199" i="477"/>
  <c r="D199" i="477"/>
  <c r="P198" i="477"/>
  <c r="M198" i="477"/>
  <c r="J198" i="477"/>
  <c r="G198" i="477"/>
  <c r="D198" i="477"/>
  <c r="P197" i="477"/>
  <c r="M197" i="477"/>
  <c r="J197" i="477"/>
  <c r="G197" i="477"/>
  <c r="D197" i="477"/>
  <c r="P196" i="477"/>
  <c r="M196" i="477"/>
  <c r="J196" i="477"/>
  <c r="G196" i="477"/>
  <c r="D196" i="477"/>
  <c r="P195" i="477"/>
  <c r="M195" i="477"/>
  <c r="J195" i="477"/>
  <c r="G195" i="477"/>
  <c r="D195" i="477"/>
  <c r="P194" i="477"/>
  <c r="M194" i="477"/>
  <c r="J194" i="477"/>
  <c r="G194" i="477"/>
  <c r="D194" i="477"/>
  <c r="P193" i="477"/>
  <c r="M193" i="477"/>
  <c r="J193" i="477"/>
  <c r="G193" i="477"/>
  <c r="D193" i="477"/>
  <c r="P192" i="477"/>
  <c r="M192" i="477"/>
  <c r="J192" i="477"/>
  <c r="G192" i="477"/>
  <c r="D192" i="477"/>
  <c r="P191" i="477"/>
  <c r="M191" i="477"/>
  <c r="J191" i="477"/>
  <c r="G191" i="477"/>
  <c r="D191" i="477"/>
  <c r="P190" i="477"/>
  <c r="M190" i="477"/>
  <c r="J190" i="477"/>
  <c r="G190" i="477"/>
  <c r="D190" i="477"/>
  <c r="P189" i="477"/>
  <c r="M189" i="477"/>
  <c r="J189" i="477"/>
  <c r="G189" i="477"/>
  <c r="D189" i="477"/>
  <c r="P188" i="477"/>
  <c r="M188" i="477"/>
  <c r="J188" i="477"/>
  <c r="G188" i="477"/>
  <c r="D188" i="477"/>
  <c r="P187" i="477"/>
  <c r="M187" i="477"/>
  <c r="J187" i="477"/>
  <c r="G187" i="477"/>
  <c r="D187" i="477"/>
  <c r="P186" i="477"/>
  <c r="M186" i="477"/>
  <c r="J186" i="477"/>
  <c r="G186" i="477"/>
  <c r="D186" i="477"/>
  <c r="P185" i="477"/>
  <c r="M185" i="477"/>
  <c r="J185" i="477"/>
  <c r="G185" i="477"/>
  <c r="D185" i="477"/>
  <c r="P184" i="477"/>
  <c r="M184" i="477"/>
  <c r="J184" i="477"/>
  <c r="G184" i="477"/>
  <c r="D184" i="477"/>
  <c r="P183" i="477"/>
  <c r="M183" i="477"/>
  <c r="J183" i="477"/>
  <c r="G183" i="477"/>
  <c r="D183" i="477"/>
  <c r="P182" i="477"/>
  <c r="M182" i="477"/>
  <c r="J182" i="477"/>
  <c r="G182" i="477"/>
  <c r="D182" i="477"/>
  <c r="P181" i="477"/>
  <c r="M181" i="477"/>
  <c r="J181" i="477"/>
  <c r="G181" i="477"/>
  <c r="D181" i="477"/>
  <c r="P180" i="477"/>
  <c r="M180" i="477"/>
  <c r="J180" i="477"/>
  <c r="G180" i="477"/>
  <c r="D180" i="477"/>
  <c r="P179" i="477"/>
  <c r="M179" i="477"/>
  <c r="J179" i="477"/>
  <c r="G179" i="477"/>
  <c r="D179" i="477"/>
  <c r="P178" i="477"/>
  <c r="M178" i="477"/>
  <c r="J178" i="477"/>
  <c r="G178" i="477"/>
  <c r="D178" i="477"/>
  <c r="P177" i="477"/>
  <c r="M177" i="477"/>
  <c r="J177" i="477"/>
  <c r="G177" i="477"/>
  <c r="D177" i="477"/>
  <c r="P176" i="477"/>
  <c r="M176" i="477"/>
  <c r="J176" i="477"/>
  <c r="G176" i="477"/>
  <c r="D176" i="477"/>
  <c r="P175" i="477"/>
  <c r="M175" i="477"/>
  <c r="J175" i="477"/>
  <c r="G175" i="477"/>
  <c r="D175" i="477"/>
  <c r="P174" i="477"/>
  <c r="M174" i="477"/>
  <c r="J174" i="477"/>
  <c r="G174" i="477"/>
  <c r="D174" i="477"/>
  <c r="P173" i="477"/>
  <c r="M173" i="477"/>
  <c r="J173" i="477"/>
  <c r="G173" i="477"/>
  <c r="D173" i="477"/>
  <c r="P172" i="477"/>
  <c r="M172" i="477"/>
  <c r="J172" i="477"/>
  <c r="G172" i="477"/>
  <c r="D172" i="477"/>
  <c r="P171" i="477"/>
  <c r="M171" i="477"/>
  <c r="J171" i="477"/>
  <c r="G171" i="477"/>
  <c r="D171" i="477"/>
  <c r="P170" i="477"/>
  <c r="M170" i="477"/>
  <c r="J170" i="477"/>
  <c r="G170" i="477"/>
  <c r="D170" i="477"/>
  <c r="P169" i="477"/>
  <c r="M169" i="477"/>
  <c r="J169" i="477"/>
  <c r="G169" i="477"/>
  <c r="D169" i="477"/>
  <c r="P168" i="477"/>
  <c r="M168" i="477"/>
  <c r="J168" i="477"/>
  <c r="G168" i="477"/>
  <c r="D168" i="477"/>
  <c r="P167" i="477"/>
  <c r="M167" i="477"/>
  <c r="J167" i="477"/>
  <c r="G167" i="477"/>
  <c r="D167" i="477"/>
  <c r="P166" i="477"/>
  <c r="M166" i="477"/>
  <c r="J166" i="477"/>
  <c r="G166" i="477"/>
  <c r="D166" i="477"/>
  <c r="P165" i="477"/>
  <c r="M165" i="477"/>
  <c r="J165" i="477"/>
  <c r="G165" i="477"/>
  <c r="D165" i="477"/>
  <c r="P164" i="477"/>
  <c r="M164" i="477"/>
  <c r="J164" i="477"/>
  <c r="G164" i="477"/>
  <c r="D164" i="477"/>
  <c r="P163" i="477"/>
  <c r="M163" i="477"/>
  <c r="J163" i="477"/>
  <c r="G163" i="477"/>
  <c r="D163" i="477"/>
  <c r="P162" i="477"/>
  <c r="M162" i="477"/>
  <c r="J162" i="477"/>
  <c r="G162" i="477"/>
  <c r="D162" i="477"/>
  <c r="P161" i="477"/>
  <c r="M161" i="477"/>
  <c r="J161" i="477"/>
  <c r="G161" i="477"/>
  <c r="D161" i="477"/>
  <c r="P160" i="477"/>
  <c r="M160" i="477"/>
  <c r="J160" i="477"/>
  <c r="G160" i="477"/>
  <c r="D160" i="477"/>
  <c r="P159" i="477"/>
  <c r="M159" i="477"/>
  <c r="J159" i="477"/>
  <c r="G159" i="477"/>
  <c r="D159" i="477"/>
  <c r="P158" i="477"/>
  <c r="M158" i="477"/>
  <c r="J158" i="477"/>
  <c r="G158" i="477"/>
  <c r="D158" i="477"/>
  <c r="P157" i="477"/>
  <c r="M157" i="477"/>
  <c r="J157" i="477"/>
  <c r="G157" i="477"/>
  <c r="D157" i="477"/>
  <c r="P156" i="477"/>
  <c r="M156" i="477"/>
  <c r="J156" i="477"/>
  <c r="G156" i="477"/>
  <c r="D156" i="477"/>
  <c r="P155" i="477"/>
  <c r="M155" i="477"/>
  <c r="J155" i="477"/>
  <c r="G155" i="477"/>
  <c r="D155" i="477"/>
  <c r="P154" i="477"/>
  <c r="M154" i="477"/>
  <c r="J154" i="477"/>
  <c r="G154" i="477"/>
  <c r="D154" i="477"/>
  <c r="P153" i="477"/>
  <c r="M153" i="477"/>
  <c r="J153" i="477"/>
  <c r="G153" i="477"/>
  <c r="D153" i="477"/>
  <c r="P152" i="477"/>
  <c r="M152" i="477"/>
  <c r="J152" i="477"/>
  <c r="G152" i="477"/>
  <c r="D152" i="477"/>
  <c r="P151" i="477"/>
  <c r="M151" i="477"/>
  <c r="J151" i="477"/>
  <c r="G151" i="477"/>
  <c r="D151" i="477"/>
  <c r="P150" i="477"/>
  <c r="M150" i="477"/>
  <c r="J150" i="477"/>
  <c r="G150" i="477"/>
  <c r="D150" i="477"/>
  <c r="P149" i="477"/>
  <c r="M149" i="477"/>
  <c r="J149" i="477"/>
  <c r="G149" i="477"/>
  <c r="D149" i="477"/>
  <c r="P148" i="477"/>
  <c r="M148" i="477"/>
  <c r="J148" i="477"/>
  <c r="G148" i="477"/>
  <c r="D148" i="477"/>
  <c r="P147" i="477"/>
  <c r="M147" i="477"/>
  <c r="J147" i="477"/>
  <c r="G147" i="477"/>
  <c r="D147" i="477"/>
  <c r="P146" i="477"/>
  <c r="M146" i="477"/>
  <c r="J146" i="477"/>
  <c r="G146" i="477"/>
  <c r="D146" i="477"/>
  <c r="P145" i="477"/>
  <c r="M145" i="477"/>
  <c r="J145" i="477"/>
  <c r="G145" i="477"/>
  <c r="D145" i="477"/>
  <c r="P144" i="477"/>
  <c r="M144" i="477"/>
  <c r="J144" i="477"/>
  <c r="G144" i="477"/>
  <c r="D144" i="477"/>
  <c r="P143" i="477"/>
  <c r="M143" i="477"/>
  <c r="J143" i="477"/>
  <c r="G143" i="477"/>
  <c r="D143" i="477"/>
  <c r="P142" i="477"/>
  <c r="M142" i="477"/>
  <c r="J142" i="477"/>
  <c r="G142" i="477"/>
  <c r="D142" i="477"/>
  <c r="P141" i="477"/>
  <c r="M141" i="477"/>
  <c r="J141" i="477"/>
  <c r="G141" i="477"/>
  <c r="D141" i="477"/>
  <c r="P140" i="477"/>
  <c r="M140" i="477"/>
  <c r="J140" i="477"/>
  <c r="G140" i="477"/>
  <c r="D140" i="477"/>
  <c r="P139" i="477"/>
  <c r="M139" i="477"/>
  <c r="J139" i="477"/>
  <c r="G139" i="477"/>
  <c r="D139" i="477"/>
  <c r="P138" i="477"/>
  <c r="M138" i="477"/>
  <c r="J138" i="477"/>
  <c r="G138" i="477"/>
  <c r="D138" i="477"/>
  <c r="P137" i="477"/>
  <c r="M137" i="477"/>
  <c r="J137" i="477"/>
  <c r="G137" i="477"/>
  <c r="D137" i="477"/>
  <c r="P136" i="477"/>
  <c r="M136" i="477"/>
  <c r="J136" i="477"/>
  <c r="G136" i="477"/>
  <c r="D136" i="477"/>
  <c r="P135" i="477"/>
  <c r="M135" i="477"/>
  <c r="J135" i="477"/>
  <c r="G135" i="477"/>
  <c r="D135" i="477"/>
  <c r="P134" i="477"/>
  <c r="M134" i="477"/>
  <c r="J134" i="477"/>
  <c r="G134" i="477"/>
  <c r="D134" i="477"/>
  <c r="P133" i="477"/>
  <c r="M133" i="477"/>
  <c r="J133" i="477"/>
  <c r="G133" i="477"/>
  <c r="D133" i="477"/>
  <c r="P132" i="477"/>
  <c r="M132" i="477"/>
  <c r="J132" i="477"/>
  <c r="G132" i="477"/>
  <c r="D132" i="477"/>
  <c r="P131" i="477"/>
  <c r="M131" i="477"/>
  <c r="J131" i="477"/>
  <c r="G131" i="477"/>
  <c r="D131" i="477"/>
  <c r="P130" i="477"/>
  <c r="M130" i="477"/>
  <c r="J130" i="477"/>
  <c r="G130" i="477"/>
  <c r="D130" i="477"/>
  <c r="P129" i="477"/>
  <c r="M129" i="477"/>
  <c r="J129" i="477"/>
  <c r="G129" i="477"/>
  <c r="D129" i="477"/>
  <c r="P128" i="477"/>
  <c r="M128" i="477"/>
  <c r="J128" i="477"/>
  <c r="G128" i="477"/>
  <c r="D128" i="477"/>
  <c r="P127" i="477"/>
  <c r="M127" i="477"/>
  <c r="J127" i="477"/>
  <c r="G127" i="477"/>
  <c r="D127" i="477"/>
  <c r="P126" i="477"/>
  <c r="M126" i="477"/>
  <c r="J126" i="477"/>
  <c r="G126" i="477"/>
  <c r="D126" i="477"/>
  <c r="P125" i="477"/>
  <c r="M125" i="477"/>
  <c r="J125" i="477"/>
  <c r="G125" i="477"/>
  <c r="D125" i="477"/>
  <c r="P124" i="477"/>
  <c r="M124" i="477"/>
  <c r="J124" i="477"/>
  <c r="G124" i="477"/>
  <c r="D124" i="477"/>
  <c r="P123" i="477"/>
  <c r="M123" i="477"/>
  <c r="J123" i="477"/>
  <c r="G123" i="477"/>
  <c r="D123" i="477"/>
  <c r="P122" i="477"/>
  <c r="M122" i="477"/>
  <c r="J122" i="477"/>
  <c r="G122" i="477"/>
  <c r="D122" i="477"/>
  <c r="P121" i="477"/>
  <c r="M121" i="477"/>
  <c r="J121" i="477"/>
  <c r="G121" i="477"/>
  <c r="D121" i="477"/>
  <c r="P120" i="477"/>
  <c r="M120" i="477"/>
  <c r="J120" i="477"/>
  <c r="G120" i="477"/>
  <c r="D120" i="477"/>
  <c r="P119" i="477"/>
  <c r="M119" i="477"/>
  <c r="J119" i="477"/>
  <c r="G119" i="477"/>
  <c r="D119" i="477"/>
  <c r="P118" i="477"/>
  <c r="M118" i="477"/>
  <c r="J118" i="477"/>
  <c r="G118" i="477"/>
  <c r="D118" i="477"/>
  <c r="P117" i="477"/>
  <c r="M117" i="477"/>
  <c r="J117" i="477"/>
  <c r="G117" i="477"/>
  <c r="D117" i="477"/>
  <c r="P116" i="477"/>
  <c r="M116" i="477"/>
  <c r="J116" i="477"/>
  <c r="G116" i="477"/>
  <c r="D116" i="477"/>
  <c r="P115" i="477"/>
  <c r="M115" i="477"/>
  <c r="J115" i="477"/>
  <c r="G115" i="477"/>
  <c r="D115" i="477"/>
  <c r="P114" i="477"/>
  <c r="M114" i="477"/>
  <c r="J114" i="477"/>
  <c r="G114" i="477"/>
  <c r="D114" i="477"/>
  <c r="P113" i="477"/>
  <c r="M113" i="477"/>
  <c r="J113" i="477"/>
  <c r="G113" i="477"/>
  <c r="D113" i="477"/>
  <c r="P112" i="477"/>
  <c r="M112" i="477"/>
  <c r="J112" i="477"/>
  <c r="G112" i="477"/>
  <c r="D112" i="477"/>
  <c r="P111" i="477"/>
  <c r="M111" i="477"/>
  <c r="J111" i="477"/>
  <c r="G111" i="477"/>
  <c r="D111" i="477"/>
  <c r="P110" i="477"/>
  <c r="M110" i="477"/>
  <c r="J110" i="477"/>
  <c r="G110" i="477"/>
  <c r="D110" i="477"/>
  <c r="P109" i="477"/>
  <c r="M109" i="477"/>
  <c r="J109" i="477"/>
  <c r="G109" i="477"/>
  <c r="D109" i="477"/>
  <c r="P108" i="477"/>
  <c r="M108" i="477"/>
  <c r="J108" i="477"/>
  <c r="G108" i="477"/>
  <c r="D108" i="477"/>
  <c r="P107" i="477"/>
  <c r="M107" i="477"/>
  <c r="J107" i="477"/>
  <c r="G107" i="477"/>
  <c r="D107" i="477"/>
  <c r="P106" i="477"/>
  <c r="M106" i="477"/>
  <c r="J106" i="477"/>
  <c r="G106" i="477"/>
  <c r="D106" i="477"/>
  <c r="P105" i="477"/>
  <c r="M105" i="477"/>
  <c r="J105" i="477"/>
  <c r="G105" i="477"/>
  <c r="D105" i="477"/>
  <c r="P104" i="477"/>
  <c r="M104" i="477"/>
  <c r="J104" i="477"/>
  <c r="G104" i="477"/>
  <c r="D104" i="477"/>
  <c r="P103" i="477"/>
  <c r="M103" i="477"/>
  <c r="J103" i="477"/>
  <c r="G103" i="477"/>
  <c r="D103" i="477"/>
  <c r="P102" i="477"/>
  <c r="M102" i="477"/>
  <c r="J102" i="477"/>
  <c r="G102" i="477"/>
  <c r="D102" i="477"/>
  <c r="P101" i="477"/>
  <c r="M101" i="477"/>
  <c r="J101" i="477"/>
  <c r="G101" i="477"/>
  <c r="D101" i="477"/>
  <c r="P100" i="477"/>
  <c r="M100" i="477"/>
  <c r="J100" i="477"/>
  <c r="G100" i="477"/>
  <c r="D100" i="477"/>
  <c r="P99" i="477"/>
  <c r="M99" i="477"/>
  <c r="J99" i="477"/>
  <c r="G99" i="477"/>
  <c r="D99" i="477"/>
  <c r="P98" i="477"/>
  <c r="M98" i="477"/>
  <c r="J98" i="477"/>
  <c r="G98" i="477"/>
  <c r="D98" i="477"/>
  <c r="P97" i="477"/>
  <c r="M97" i="477"/>
  <c r="J97" i="477"/>
  <c r="G97" i="477"/>
  <c r="D97" i="477"/>
  <c r="P96" i="477"/>
  <c r="M96" i="477"/>
  <c r="J96" i="477"/>
  <c r="G96" i="477"/>
  <c r="D96" i="477"/>
  <c r="P95" i="477"/>
  <c r="M95" i="477"/>
  <c r="J95" i="477"/>
  <c r="G95" i="477"/>
  <c r="D95" i="477"/>
  <c r="P94" i="477"/>
  <c r="M94" i="477"/>
  <c r="J94" i="477"/>
  <c r="G94" i="477"/>
  <c r="D94" i="477"/>
  <c r="P93" i="477"/>
  <c r="M93" i="477"/>
  <c r="J93" i="477"/>
  <c r="G93" i="477"/>
  <c r="D93" i="477"/>
  <c r="P92" i="477"/>
  <c r="M92" i="477"/>
  <c r="J92" i="477"/>
  <c r="G92" i="477"/>
  <c r="D92" i="477"/>
  <c r="P91" i="477"/>
  <c r="M91" i="477"/>
  <c r="J91" i="477"/>
  <c r="G91" i="477"/>
  <c r="D91" i="477"/>
  <c r="P90" i="477"/>
  <c r="M90" i="477"/>
  <c r="J90" i="477"/>
  <c r="G90" i="477"/>
  <c r="D90" i="477"/>
  <c r="P89" i="477"/>
  <c r="M89" i="477"/>
  <c r="J89" i="477"/>
  <c r="G89" i="477"/>
  <c r="D89" i="477"/>
  <c r="P88" i="477"/>
  <c r="M88" i="477"/>
  <c r="J88" i="477"/>
  <c r="G88" i="477"/>
  <c r="D88" i="477"/>
  <c r="P87" i="477"/>
  <c r="M87" i="477"/>
  <c r="J87" i="477"/>
  <c r="G87" i="477"/>
  <c r="D87" i="477"/>
  <c r="P86" i="477"/>
  <c r="M86" i="477"/>
  <c r="J86" i="477"/>
  <c r="G86" i="477"/>
  <c r="D86" i="477"/>
  <c r="P85" i="477"/>
  <c r="M85" i="477"/>
  <c r="J85" i="477"/>
  <c r="G85" i="477"/>
  <c r="D85" i="477"/>
  <c r="P84" i="477"/>
  <c r="M84" i="477"/>
  <c r="J84" i="477"/>
  <c r="G84" i="477"/>
  <c r="D84" i="477"/>
  <c r="P83" i="477"/>
  <c r="M83" i="477"/>
  <c r="J83" i="477"/>
  <c r="G83" i="477"/>
  <c r="D83" i="477"/>
  <c r="P82" i="477"/>
  <c r="M82" i="477"/>
  <c r="J82" i="477"/>
  <c r="G82" i="477"/>
  <c r="D82" i="477"/>
  <c r="P81" i="477"/>
  <c r="M81" i="477"/>
  <c r="J81" i="477"/>
  <c r="G81" i="477"/>
  <c r="D81" i="477"/>
  <c r="P80" i="477"/>
  <c r="M80" i="477"/>
  <c r="J80" i="477"/>
  <c r="G80" i="477"/>
  <c r="D80" i="477"/>
  <c r="P79" i="477"/>
  <c r="M79" i="477"/>
  <c r="J79" i="477"/>
  <c r="G79" i="477"/>
  <c r="D79" i="477"/>
  <c r="P78" i="477"/>
  <c r="M78" i="477"/>
  <c r="J78" i="477"/>
  <c r="G78" i="477"/>
  <c r="D78" i="477"/>
  <c r="P77" i="477"/>
  <c r="M77" i="477"/>
  <c r="J77" i="477"/>
  <c r="G77" i="477"/>
  <c r="D77" i="477"/>
  <c r="P76" i="477"/>
  <c r="M76" i="477"/>
  <c r="J76" i="477"/>
  <c r="G76" i="477"/>
  <c r="D76" i="477"/>
  <c r="P75" i="477"/>
  <c r="M75" i="477"/>
  <c r="J75" i="477"/>
  <c r="G75" i="477"/>
  <c r="D75" i="477"/>
  <c r="P74" i="477"/>
  <c r="M74" i="477"/>
  <c r="J74" i="477"/>
  <c r="G74" i="477"/>
  <c r="D74" i="477"/>
  <c r="P73" i="477"/>
  <c r="M73" i="477"/>
  <c r="J73" i="477"/>
  <c r="G73" i="477"/>
  <c r="D73" i="477"/>
  <c r="P72" i="477"/>
  <c r="M72" i="477"/>
  <c r="J72" i="477"/>
  <c r="G72" i="477"/>
  <c r="D72" i="477"/>
  <c r="P71" i="477"/>
  <c r="M71" i="477"/>
  <c r="J71" i="477"/>
  <c r="G71" i="477"/>
  <c r="D71" i="477"/>
  <c r="P70" i="477"/>
  <c r="M70" i="477"/>
  <c r="J70" i="477"/>
  <c r="G70" i="477"/>
  <c r="D70" i="477"/>
  <c r="P69" i="477"/>
  <c r="M69" i="477"/>
  <c r="J69" i="477"/>
  <c r="G69" i="477"/>
  <c r="D69" i="477"/>
  <c r="P68" i="477"/>
  <c r="M68" i="477"/>
  <c r="J68" i="477"/>
  <c r="G68" i="477"/>
  <c r="D68" i="477"/>
  <c r="P67" i="477"/>
  <c r="M67" i="477"/>
  <c r="J67" i="477"/>
  <c r="G67" i="477"/>
  <c r="D67" i="477"/>
  <c r="P66" i="477"/>
  <c r="M66" i="477"/>
  <c r="J66" i="477"/>
  <c r="G66" i="477"/>
  <c r="D66" i="477"/>
  <c r="P65" i="477"/>
  <c r="M65" i="477"/>
  <c r="J65" i="477"/>
  <c r="G65" i="477"/>
  <c r="D65" i="477"/>
  <c r="P64" i="477"/>
  <c r="M64" i="477"/>
  <c r="J64" i="477"/>
  <c r="G64" i="477"/>
  <c r="D64" i="477"/>
  <c r="P63" i="477"/>
  <c r="M63" i="477"/>
  <c r="J63" i="477"/>
  <c r="G63" i="477"/>
  <c r="D63" i="477"/>
  <c r="P62" i="477"/>
  <c r="M62" i="477"/>
  <c r="J62" i="477"/>
  <c r="G62" i="477"/>
  <c r="D62" i="477"/>
  <c r="P61" i="477"/>
  <c r="M61" i="477"/>
  <c r="J61" i="477"/>
  <c r="G61" i="477"/>
  <c r="D61" i="477"/>
  <c r="P60" i="477"/>
  <c r="M60" i="477"/>
  <c r="J60" i="477"/>
  <c r="G60" i="477"/>
  <c r="D60" i="477"/>
  <c r="P59" i="477"/>
  <c r="M59" i="477"/>
  <c r="J59" i="477"/>
  <c r="G59" i="477"/>
  <c r="D59" i="477"/>
  <c r="P58" i="477"/>
  <c r="M58" i="477"/>
  <c r="J58" i="477"/>
  <c r="G58" i="477"/>
  <c r="D58" i="477"/>
  <c r="P57" i="477"/>
  <c r="M57" i="477"/>
  <c r="J57" i="477"/>
  <c r="G57" i="477"/>
  <c r="D57" i="477"/>
  <c r="P56" i="477"/>
  <c r="M56" i="477"/>
  <c r="J56" i="477"/>
  <c r="G56" i="477"/>
  <c r="D56" i="477"/>
  <c r="P55" i="477"/>
  <c r="M55" i="477"/>
  <c r="J55" i="477"/>
  <c r="G55" i="477"/>
  <c r="D55" i="477"/>
  <c r="P54" i="477"/>
  <c r="M54" i="477"/>
  <c r="J54" i="477"/>
  <c r="G54" i="477"/>
  <c r="D54" i="477"/>
  <c r="P53" i="477"/>
  <c r="M53" i="477"/>
  <c r="J53" i="477"/>
  <c r="G53" i="477"/>
  <c r="D53" i="477"/>
  <c r="P52" i="477"/>
  <c r="M52" i="477"/>
  <c r="J52" i="477"/>
  <c r="G52" i="477"/>
  <c r="D52" i="477"/>
  <c r="P51" i="477"/>
  <c r="M51" i="477"/>
  <c r="J51" i="477"/>
  <c r="G51" i="477"/>
  <c r="D51" i="477"/>
  <c r="P50" i="477"/>
  <c r="M50" i="477"/>
  <c r="J50" i="477"/>
  <c r="G50" i="477"/>
  <c r="D50" i="477"/>
  <c r="P49" i="477"/>
  <c r="M49" i="477"/>
  <c r="J49" i="477"/>
  <c r="G49" i="477"/>
  <c r="D49" i="477"/>
  <c r="P48" i="477"/>
  <c r="M48" i="477"/>
  <c r="J48" i="477"/>
  <c r="G48" i="477"/>
  <c r="D48" i="477"/>
  <c r="P47" i="477"/>
  <c r="M47" i="477"/>
  <c r="J47" i="477"/>
  <c r="G47" i="477"/>
  <c r="D47" i="477"/>
  <c r="P46" i="477"/>
  <c r="M46" i="477"/>
  <c r="J46" i="477"/>
  <c r="G46" i="477"/>
  <c r="D46" i="477"/>
  <c r="P45" i="477"/>
  <c r="M45" i="477"/>
  <c r="J45" i="477"/>
  <c r="G45" i="477"/>
  <c r="D45" i="477"/>
  <c r="P44" i="477"/>
  <c r="M44" i="477"/>
  <c r="J44" i="477"/>
  <c r="G44" i="477"/>
  <c r="D44" i="477"/>
  <c r="P43" i="477"/>
  <c r="M43" i="477"/>
  <c r="J43" i="477"/>
  <c r="G43" i="477"/>
  <c r="D43" i="477"/>
  <c r="P42" i="477"/>
  <c r="M42" i="477"/>
  <c r="J42" i="477"/>
  <c r="G42" i="477"/>
  <c r="D42" i="477"/>
  <c r="P41" i="477"/>
  <c r="M41" i="477"/>
  <c r="J41" i="477"/>
  <c r="G41" i="477"/>
  <c r="D41" i="477"/>
  <c r="P40" i="477"/>
  <c r="M40" i="477"/>
  <c r="J40" i="477"/>
  <c r="G40" i="477"/>
  <c r="D40" i="477"/>
  <c r="P39" i="477"/>
  <c r="M39" i="477"/>
  <c r="J39" i="477"/>
  <c r="G39" i="477"/>
  <c r="D39" i="477"/>
  <c r="P38" i="477"/>
  <c r="M38" i="477"/>
  <c r="J38" i="477"/>
  <c r="G38" i="477"/>
  <c r="D38" i="477"/>
  <c r="P37" i="477"/>
  <c r="M37" i="477"/>
  <c r="J37" i="477"/>
  <c r="G37" i="477"/>
  <c r="D37" i="477"/>
  <c r="P36" i="477"/>
  <c r="M36" i="477"/>
  <c r="J36" i="477"/>
  <c r="G36" i="477"/>
  <c r="D36" i="477"/>
  <c r="P35" i="477"/>
  <c r="M35" i="477"/>
  <c r="J35" i="477"/>
  <c r="G35" i="477"/>
  <c r="D35" i="477"/>
  <c r="P34" i="477"/>
  <c r="M34" i="477"/>
  <c r="J34" i="477"/>
  <c r="G34" i="477"/>
  <c r="D34" i="477"/>
  <c r="P33" i="477"/>
  <c r="M33" i="477"/>
  <c r="J33" i="477"/>
  <c r="G33" i="477"/>
  <c r="D33" i="477"/>
  <c r="P32" i="477"/>
  <c r="M32" i="477"/>
  <c r="J32" i="477"/>
  <c r="G32" i="477"/>
  <c r="D32" i="477"/>
  <c r="P31" i="477"/>
  <c r="M31" i="477"/>
  <c r="J31" i="477"/>
  <c r="G31" i="477"/>
  <c r="D31" i="477"/>
  <c r="P30" i="477"/>
  <c r="M30" i="477"/>
  <c r="J30" i="477"/>
  <c r="G30" i="477"/>
  <c r="D30" i="477"/>
  <c r="P29" i="477"/>
  <c r="M29" i="477"/>
  <c r="J29" i="477"/>
  <c r="G29" i="477"/>
  <c r="D29" i="477"/>
  <c r="P28" i="477"/>
  <c r="M28" i="477"/>
  <c r="J28" i="477"/>
  <c r="G28" i="477"/>
  <c r="D28" i="477"/>
  <c r="P27" i="477"/>
  <c r="M27" i="477"/>
  <c r="J27" i="477"/>
  <c r="G27" i="477"/>
  <c r="D27" i="477"/>
  <c r="P26" i="477"/>
  <c r="M26" i="477"/>
  <c r="J26" i="477"/>
  <c r="G26" i="477"/>
  <c r="D26" i="477"/>
  <c r="P25" i="477"/>
  <c r="M25" i="477"/>
  <c r="J25" i="477"/>
  <c r="G25" i="477"/>
  <c r="D25" i="477"/>
  <c r="P24" i="477"/>
  <c r="M24" i="477"/>
  <c r="J24" i="477"/>
  <c r="G24" i="477"/>
  <c r="D24" i="477"/>
  <c r="P23" i="477"/>
  <c r="M23" i="477"/>
  <c r="J23" i="477"/>
  <c r="G23" i="477"/>
  <c r="D23" i="477"/>
  <c r="P22" i="477"/>
  <c r="M22" i="477"/>
  <c r="J22" i="477"/>
  <c r="G22" i="477"/>
  <c r="D22" i="477"/>
  <c r="P21" i="477"/>
  <c r="M21" i="477"/>
  <c r="J21" i="477"/>
  <c r="G21" i="477"/>
  <c r="D21" i="477"/>
  <c r="A21" i="477"/>
  <c r="A22" i="477" s="1"/>
  <c r="A23" i="477" s="1"/>
  <c r="A24" i="477" s="1"/>
  <c r="A25" i="477" s="1"/>
  <c r="A26" i="477" s="1"/>
  <c r="A27" i="477" s="1"/>
  <c r="A28" i="477" s="1"/>
  <c r="A29" i="477" s="1"/>
  <c r="A30" i="477" s="1"/>
  <c r="A31" i="477" s="1"/>
  <c r="A32" i="477" s="1"/>
  <c r="A33" i="477" s="1"/>
  <c r="A34" i="477" s="1"/>
  <c r="A35" i="477" s="1"/>
  <c r="A36" i="477" s="1"/>
  <c r="A37" i="477" s="1"/>
  <c r="A38" i="477" s="1"/>
  <c r="A39" i="477" s="1"/>
  <c r="A40" i="477" s="1"/>
  <c r="A41" i="477" s="1"/>
  <c r="A42" i="477" s="1"/>
  <c r="A43" i="477" s="1"/>
  <c r="A44" i="477" s="1"/>
  <c r="A45" i="477" s="1"/>
  <c r="A46" i="477" s="1"/>
  <c r="A47" i="477" s="1"/>
  <c r="A48" i="477" s="1"/>
  <c r="A49" i="477" s="1"/>
  <c r="A50" i="477" s="1"/>
  <c r="A51" i="477" s="1"/>
  <c r="A52" i="477" s="1"/>
  <c r="A53" i="477" s="1"/>
  <c r="A54" i="477" s="1"/>
  <c r="A55" i="477" s="1"/>
  <c r="A56" i="477" s="1"/>
  <c r="A57" i="477" s="1"/>
  <c r="A58" i="477" s="1"/>
  <c r="A59" i="477" s="1"/>
  <c r="A60" i="477" s="1"/>
  <c r="A61" i="477" s="1"/>
  <c r="A62" i="477" s="1"/>
  <c r="A63" i="477" s="1"/>
  <c r="A64" i="477" s="1"/>
  <c r="A65" i="477" s="1"/>
  <c r="A66" i="477" s="1"/>
  <c r="A67" i="477" s="1"/>
  <c r="A68" i="477" s="1"/>
  <c r="A69" i="477" s="1"/>
  <c r="A70" i="477" s="1"/>
  <c r="A71" i="477" s="1"/>
  <c r="A72" i="477" s="1"/>
  <c r="A73" i="477" s="1"/>
  <c r="A74" i="477" s="1"/>
  <c r="A75" i="477" s="1"/>
  <c r="A76" i="477" s="1"/>
  <c r="A77" i="477" s="1"/>
  <c r="A78" i="477" s="1"/>
  <c r="A79" i="477" s="1"/>
  <c r="A80" i="477" s="1"/>
  <c r="A81" i="477" s="1"/>
  <c r="A82" i="477" s="1"/>
  <c r="A83" i="477" s="1"/>
  <c r="A84" i="477" s="1"/>
  <c r="A85" i="477" s="1"/>
  <c r="A86" i="477" s="1"/>
  <c r="A87" i="477" s="1"/>
  <c r="A88" i="477" s="1"/>
  <c r="A89" i="477" s="1"/>
  <c r="A90" i="477" s="1"/>
  <c r="A91" i="477" s="1"/>
  <c r="A92" i="477" s="1"/>
  <c r="A93" i="477" s="1"/>
  <c r="A94" i="477" s="1"/>
  <c r="A95" i="477" s="1"/>
  <c r="A96" i="477" s="1"/>
  <c r="A97" i="477" s="1"/>
  <c r="A98" i="477" s="1"/>
  <c r="A99" i="477" s="1"/>
  <c r="A100" i="477" s="1"/>
  <c r="A101" i="477" s="1"/>
  <c r="A102" i="477" s="1"/>
  <c r="A103" i="477" s="1"/>
  <c r="A104" i="477" s="1"/>
  <c r="A105" i="477" s="1"/>
  <c r="A106" i="477" s="1"/>
  <c r="A107" i="477" s="1"/>
  <c r="A108" i="477" s="1"/>
  <c r="A109" i="477" s="1"/>
  <c r="A110" i="477" s="1"/>
  <c r="A111" i="477" s="1"/>
  <c r="A112" i="477" s="1"/>
  <c r="A113" i="477" s="1"/>
  <c r="A114" i="477" s="1"/>
  <c r="A115" i="477" s="1"/>
  <c r="A116" i="477" s="1"/>
  <c r="A117" i="477" s="1"/>
  <c r="A118" i="477" s="1"/>
  <c r="A119" i="477" s="1"/>
  <c r="A120" i="477" s="1"/>
  <c r="A121" i="477" s="1"/>
  <c r="A122" i="477" s="1"/>
  <c r="A123" i="477" s="1"/>
  <c r="A124" i="477" s="1"/>
  <c r="A125" i="477" s="1"/>
  <c r="A126" i="477" s="1"/>
  <c r="A127" i="477" s="1"/>
  <c r="A128" i="477" s="1"/>
  <c r="A129" i="477" s="1"/>
  <c r="A130" i="477" s="1"/>
  <c r="A131" i="477" s="1"/>
  <c r="A132" i="477" s="1"/>
  <c r="A133" i="477" s="1"/>
  <c r="A134" i="477" s="1"/>
  <c r="A135" i="477" s="1"/>
  <c r="A136" i="477" s="1"/>
  <c r="A137" i="477" s="1"/>
  <c r="A138" i="477" s="1"/>
  <c r="A139" i="477" s="1"/>
  <c r="A140" i="477" s="1"/>
  <c r="A141" i="477" s="1"/>
  <c r="A142" i="477" s="1"/>
  <c r="A143" i="477" s="1"/>
  <c r="A144" i="477" s="1"/>
  <c r="A145" i="477" s="1"/>
  <c r="A146" i="477" s="1"/>
  <c r="A147" i="477" s="1"/>
  <c r="A148" i="477" s="1"/>
  <c r="A149" i="477" s="1"/>
  <c r="A150" i="477" s="1"/>
  <c r="A151" i="477" s="1"/>
  <c r="A152" i="477" s="1"/>
  <c r="A153" i="477" s="1"/>
  <c r="A154" i="477" s="1"/>
  <c r="A155" i="477" s="1"/>
  <c r="A156" i="477" s="1"/>
  <c r="A157" i="477" s="1"/>
  <c r="A158" i="477" s="1"/>
  <c r="A159" i="477" s="1"/>
  <c r="A160" i="477" s="1"/>
  <c r="A161" i="477" s="1"/>
  <c r="A162" i="477" s="1"/>
  <c r="A163" i="477" s="1"/>
  <c r="A164" i="477" s="1"/>
  <c r="A165" i="477" s="1"/>
  <c r="A166" i="477" s="1"/>
  <c r="A167" i="477" s="1"/>
  <c r="A168" i="477" s="1"/>
  <c r="A169" i="477" s="1"/>
  <c r="A170" i="477" s="1"/>
  <c r="A171" i="477" s="1"/>
  <c r="A172" i="477" s="1"/>
  <c r="A173" i="477" s="1"/>
  <c r="A174" i="477" s="1"/>
  <c r="A175" i="477" s="1"/>
  <c r="A176" i="477" s="1"/>
  <c r="A177" i="477" s="1"/>
  <c r="A178" i="477" s="1"/>
  <c r="A179" i="477" s="1"/>
  <c r="A180" i="477" s="1"/>
  <c r="A181" i="477" s="1"/>
  <c r="A182" i="477" s="1"/>
  <c r="A183" i="477" s="1"/>
  <c r="A184" i="477" s="1"/>
  <c r="A185" i="477" s="1"/>
  <c r="A186" i="477" s="1"/>
  <c r="A187" i="477" s="1"/>
  <c r="A188" i="477" s="1"/>
  <c r="A189" i="477" s="1"/>
  <c r="A190" i="477" s="1"/>
  <c r="A191" i="477" s="1"/>
  <c r="A192" i="477" s="1"/>
  <c r="A193" i="477" s="1"/>
  <c r="A194" i="477" s="1"/>
  <c r="A195" i="477" s="1"/>
  <c r="A196" i="477" s="1"/>
  <c r="A197" i="477" s="1"/>
  <c r="A198" i="477" s="1"/>
  <c r="A199" i="477" s="1"/>
  <c r="A200" i="477" s="1"/>
  <c r="A201" i="477" s="1"/>
  <c r="A202" i="477" s="1"/>
  <c r="A203" i="477" s="1"/>
  <c r="A204" i="477" s="1"/>
  <c r="A205" i="477" s="1"/>
  <c r="A206" i="477" s="1"/>
  <c r="A207" i="477" s="1"/>
  <c r="A208" i="477" s="1"/>
  <c r="A209" i="477" s="1"/>
  <c r="A210" i="477" s="1"/>
  <c r="A211" i="477" s="1"/>
  <c r="A212" i="477" s="1"/>
  <c r="A213" i="477" s="1"/>
  <c r="A214" i="477" s="1"/>
  <c r="A215" i="477" s="1"/>
  <c r="A216" i="477" s="1"/>
  <c r="A217" i="477" s="1"/>
  <c r="A218" i="477" s="1"/>
  <c r="A219" i="477" s="1"/>
  <c r="A220" i="477" s="1"/>
  <c r="A221" i="477" s="1"/>
  <c r="A222" i="477" s="1"/>
  <c r="A223" i="477" s="1"/>
  <c r="A224" i="477" s="1"/>
  <c r="A225" i="477" s="1"/>
  <c r="A226" i="477" s="1"/>
  <c r="A227" i="477" s="1"/>
  <c r="A228" i="477" s="1"/>
  <c r="A229" i="477" s="1"/>
  <c r="A230" i="477" s="1"/>
  <c r="A231" i="477" s="1"/>
  <c r="A232" i="477" s="1"/>
  <c r="A233" i="477" s="1"/>
  <c r="A234" i="477" s="1"/>
  <c r="A235" i="477" s="1"/>
  <c r="A236" i="477" s="1"/>
  <c r="A237" i="477" s="1"/>
  <c r="A238" i="477" s="1"/>
  <c r="A239" i="477" s="1"/>
  <c r="A240" i="477" s="1"/>
  <c r="A241" i="477" s="1"/>
  <c r="A242" i="477" s="1"/>
  <c r="A243" i="477" s="1"/>
  <c r="A244" i="477" s="1"/>
  <c r="A245" i="477" s="1"/>
  <c r="A246" i="477" s="1"/>
  <c r="A247" i="477" s="1"/>
  <c r="A248" i="477" s="1"/>
  <c r="A249" i="477" s="1"/>
  <c r="A250" i="477" s="1"/>
  <c r="A251" i="477" s="1"/>
  <c r="A252" i="477" s="1"/>
  <c r="A253" i="477" s="1"/>
  <c r="A254" i="477" s="1"/>
  <c r="A255" i="477" s="1"/>
  <c r="A256" i="477" s="1"/>
  <c r="A257" i="477" s="1"/>
  <c r="A258" i="477" s="1"/>
  <c r="A259" i="477" s="1"/>
  <c r="A260" i="477" s="1"/>
  <c r="A261" i="477" s="1"/>
  <c r="A262" i="477" s="1"/>
  <c r="A263" i="477" s="1"/>
  <c r="A264" i="477" s="1"/>
  <c r="A265" i="477" s="1"/>
  <c r="A266" i="477" s="1"/>
  <c r="A267" i="477" s="1"/>
  <c r="A268" i="477" s="1"/>
  <c r="A269" i="477" s="1"/>
  <c r="A270" i="477" s="1"/>
  <c r="A271" i="477" s="1"/>
  <c r="A272" i="477" s="1"/>
  <c r="A273" i="477" s="1"/>
  <c r="A274" i="477" s="1"/>
  <c r="A275" i="477" s="1"/>
  <c r="A276" i="477" s="1"/>
  <c r="A277" i="477" s="1"/>
  <c r="A278" i="477" s="1"/>
  <c r="A279" i="477" s="1"/>
  <c r="A280" i="477" s="1"/>
  <c r="A281" i="477" s="1"/>
  <c r="A282" i="477" s="1"/>
  <c r="A283" i="477" s="1"/>
  <c r="A284" i="477" s="1"/>
  <c r="A285" i="477" s="1"/>
  <c r="A286" i="477" s="1"/>
  <c r="A287" i="477" s="1"/>
  <c r="A288" i="477" s="1"/>
  <c r="A289" i="477" s="1"/>
  <c r="A290" i="477" s="1"/>
  <c r="A291" i="477" s="1"/>
  <c r="A292" i="477" s="1"/>
  <c r="A293" i="477" s="1"/>
  <c r="A294" i="477" s="1"/>
  <c r="A295" i="477" s="1"/>
  <c r="A296" i="477" s="1"/>
  <c r="A297" i="477" s="1"/>
  <c r="A298" i="477" s="1"/>
  <c r="A299" i="477" s="1"/>
  <c r="A300" i="477" s="1"/>
  <c r="P20" i="477"/>
  <c r="M20" i="477"/>
  <c r="J20" i="477"/>
  <c r="G20" i="477"/>
  <c r="D20" i="477"/>
  <c r="I14" i="477"/>
  <c r="H14" i="477"/>
  <c r="D13" i="477"/>
  <c r="D12" i="477"/>
  <c r="P5" i="477"/>
  <c r="P228" i="476"/>
  <c r="M228" i="476"/>
  <c r="J228" i="476"/>
  <c r="G228" i="476"/>
  <c r="D228" i="476"/>
  <c r="P227" i="476"/>
  <c r="M227" i="476"/>
  <c r="J227" i="476"/>
  <c r="G227" i="476"/>
  <c r="D227" i="476"/>
  <c r="P226" i="476"/>
  <c r="M226" i="476"/>
  <c r="J226" i="476"/>
  <c r="G226" i="476"/>
  <c r="D226" i="476"/>
  <c r="P225" i="476"/>
  <c r="M225" i="476"/>
  <c r="J225" i="476"/>
  <c r="G225" i="476"/>
  <c r="D225" i="476"/>
  <c r="P224" i="476"/>
  <c r="M224" i="476"/>
  <c r="J224" i="476"/>
  <c r="G224" i="476"/>
  <c r="D224" i="476"/>
  <c r="P223" i="476"/>
  <c r="M223" i="476"/>
  <c r="J223" i="476"/>
  <c r="G223" i="476"/>
  <c r="D223" i="476"/>
  <c r="P222" i="476"/>
  <c r="M222" i="476"/>
  <c r="J222" i="476"/>
  <c r="G222" i="476"/>
  <c r="D222" i="476"/>
  <c r="P221" i="476"/>
  <c r="M221" i="476"/>
  <c r="J221" i="476"/>
  <c r="G221" i="476"/>
  <c r="D221" i="476"/>
  <c r="P220" i="476"/>
  <c r="M220" i="476"/>
  <c r="J220" i="476"/>
  <c r="G220" i="476"/>
  <c r="D220" i="476"/>
  <c r="P219" i="476"/>
  <c r="M219" i="476"/>
  <c r="J219" i="476"/>
  <c r="G219" i="476"/>
  <c r="D219" i="476"/>
  <c r="P218" i="476"/>
  <c r="M218" i="476"/>
  <c r="J218" i="476"/>
  <c r="G218" i="476"/>
  <c r="D218" i="476"/>
  <c r="P217" i="476"/>
  <c r="M217" i="476"/>
  <c r="J217" i="476"/>
  <c r="G217" i="476"/>
  <c r="D217" i="476"/>
  <c r="P216" i="476"/>
  <c r="M216" i="476"/>
  <c r="J216" i="476"/>
  <c r="G216" i="476"/>
  <c r="D216" i="476"/>
  <c r="P215" i="476"/>
  <c r="M215" i="476"/>
  <c r="J215" i="476"/>
  <c r="G215" i="476"/>
  <c r="D215" i="476"/>
  <c r="P214" i="476"/>
  <c r="M214" i="476"/>
  <c r="J214" i="476"/>
  <c r="G214" i="476"/>
  <c r="D214" i="476"/>
  <c r="P213" i="476"/>
  <c r="M213" i="476"/>
  <c r="J213" i="476"/>
  <c r="G213" i="476"/>
  <c r="D213" i="476"/>
  <c r="P212" i="476"/>
  <c r="M212" i="476"/>
  <c r="J212" i="476"/>
  <c r="G212" i="476"/>
  <c r="D212" i="476"/>
  <c r="P211" i="476"/>
  <c r="M211" i="476"/>
  <c r="J211" i="476"/>
  <c r="G211" i="476"/>
  <c r="D211" i="476"/>
  <c r="P210" i="476"/>
  <c r="M210" i="476"/>
  <c r="J210" i="476"/>
  <c r="G210" i="476"/>
  <c r="D210" i="476"/>
  <c r="P209" i="476"/>
  <c r="M209" i="476"/>
  <c r="J209" i="476"/>
  <c r="G209" i="476"/>
  <c r="D209" i="476"/>
  <c r="P208" i="476"/>
  <c r="M208" i="476"/>
  <c r="J208" i="476"/>
  <c r="G208" i="476"/>
  <c r="D208" i="476"/>
  <c r="P207" i="476"/>
  <c r="M207" i="476"/>
  <c r="J207" i="476"/>
  <c r="G207" i="476"/>
  <c r="D207" i="476"/>
  <c r="P206" i="476"/>
  <c r="M206" i="476"/>
  <c r="J206" i="476"/>
  <c r="G206" i="476"/>
  <c r="D206" i="476"/>
  <c r="P205" i="476"/>
  <c r="M205" i="476"/>
  <c r="J205" i="476"/>
  <c r="G205" i="476"/>
  <c r="D205" i="476"/>
  <c r="P204" i="476"/>
  <c r="M204" i="476"/>
  <c r="J204" i="476"/>
  <c r="G204" i="476"/>
  <c r="D204" i="476"/>
  <c r="P203" i="476"/>
  <c r="M203" i="476"/>
  <c r="J203" i="476"/>
  <c r="G203" i="476"/>
  <c r="D203" i="476"/>
  <c r="P202" i="476"/>
  <c r="M202" i="476"/>
  <c r="J202" i="476"/>
  <c r="G202" i="476"/>
  <c r="D202" i="476"/>
  <c r="P201" i="476"/>
  <c r="M201" i="476"/>
  <c r="J201" i="476"/>
  <c r="G201" i="476"/>
  <c r="D201" i="476"/>
  <c r="P200" i="476"/>
  <c r="M200" i="476"/>
  <c r="J200" i="476"/>
  <c r="G200" i="476"/>
  <c r="D200" i="476"/>
  <c r="P199" i="476"/>
  <c r="M199" i="476"/>
  <c r="J199" i="476"/>
  <c r="G199" i="476"/>
  <c r="D199" i="476"/>
  <c r="P198" i="476"/>
  <c r="M198" i="476"/>
  <c r="J198" i="476"/>
  <c r="G198" i="476"/>
  <c r="D198" i="476"/>
  <c r="P197" i="476"/>
  <c r="M197" i="476"/>
  <c r="J197" i="476"/>
  <c r="G197" i="476"/>
  <c r="D197" i="476"/>
  <c r="P196" i="476"/>
  <c r="M196" i="476"/>
  <c r="J196" i="476"/>
  <c r="G196" i="476"/>
  <c r="D196" i="476"/>
  <c r="P195" i="476"/>
  <c r="M195" i="476"/>
  <c r="J195" i="476"/>
  <c r="G195" i="476"/>
  <c r="D195" i="476"/>
  <c r="P194" i="476"/>
  <c r="M194" i="476"/>
  <c r="J194" i="476"/>
  <c r="G194" i="476"/>
  <c r="D194" i="476"/>
  <c r="P193" i="476"/>
  <c r="M193" i="476"/>
  <c r="J193" i="476"/>
  <c r="G193" i="476"/>
  <c r="D193" i="476"/>
  <c r="P192" i="476"/>
  <c r="M192" i="476"/>
  <c r="J192" i="476"/>
  <c r="G192" i="476"/>
  <c r="D192" i="476"/>
  <c r="P191" i="476"/>
  <c r="M191" i="476"/>
  <c r="J191" i="476"/>
  <c r="G191" i="476"/>
  <c r="D191" i="476"/>
  <c r="P190" i="476"/>
  <c r="M190" i="476"/>
  <c r="J190" i="476"/>
  <c r="G190" i="476"/>
  <c r="D190" i="476"/>
  <c r="P189" i="476"/>
  <c r="M189" i="476"/>
  <c r="J189" i="476"/>
  <c r="G189" i="476"/>
  <c r="D189" i="476"/>
  <c r="P188" i="476"/>
  <c r="M188" i="476"/>
  <c r="J188" i="476"/>
  <c r="G188" i="476"/>
  <c r="D188" i="476"/>
  <c r="P187" i="476"/>
  <c r="M187" i="476"/>
  <c r="J187" i="476"/>
  <c r="G187" i="476"/>
  <c r="D187" i="476"/>
  <c r="P186" i="476"/>
  <c r="M186" i="476"/>
  <c r="J186" i="476"/>
  <c r="G186" i="476"/>
  <c r="D186" i="476"/>
  <c r="P185" i="476"/>
  <c r="M185" i="476"/>
  <c r="J185" i="476"/>
  <c r="G185" i="476"/>
  <c r="D185" i="476"/>
  <c r="P184" i="476"/>
  <c r="M184" i="476"/>
  <c r="J184" i="476"/>
  <c r="G184" i="476"/>
  <c r="D184" i="476"/>
  <c r="P183" i="476"/>
  <c r="M183" i="476"/>
  <c r="J183" i="476"/>
  <c r="G183" i="476"/>
  <c r="D183" i="476"/>
  <c r="P182" i="476"/>
  <c r="M182" i="476"/>
  <c r="J182" i="476"/>
  <c r="G182" i="476"/>
  <c r="D182" i="476"/>
  <c r="P181" i="476"/>
  <c r="M181" i="476"/>
  <c r="J181" i="476"/>
  <c r="G181" i="476"/>
  <c r="D181" i="476"/>
  <c r="P180" i="476"/>
  <c r="M180" i="476"/>
  <c r="J180" i="476"/>
  <c r="G180" i="476"/>
  <c r="D180" i="476"/>
  <c r="P179" i="476"/>
  <c r="M179" i="476"/>
  <c r="J179" i="476"/>
  <c r="G179" i="476"/>
  <c r="D179" i="476"/>
  <c r="P178" i="476"/>
  <c r="M178" i="476"/>
  <c r="J178" i="476"/>
  <c r="G178" i="476"/>
  <c r="D178" i="476"/>
  <c r="P177" i="476"/>
  <c r="M177" i="476"/>
  <c r="J177" i="476"/>
  <c r="G177" i="476"/>
  <c r="D177" i="476"/>
  <c r="P176" i="476"/>
  <c r="M176" i="476"/>
  <c r="J176" i="476"/>
  <c r="G176" i="476"/>
  <c r="D176" i="476"/>
  <c r="P175" i="476"/>
  <c r="M175" i="476"/>
  <c r="J175" i="476"/>
  <c r="G175" i="476"/>
  <c r="D175" i="476"/>
  <c r="P174" i="476"/>
  <c r="M174" i="476"/>
  <c r="J174" i="476"/>
  <c r="G174" i="476"/>
  <c r="D174" i="476"/>
  <c r="P173" i="476"/>
  <c r="M173" i="476"/>
  <c r="J173" i="476"/>
  <c r="G173" i="476"/>
  <c r="D173" i="476"/>
  <c r="P172" i="476"/>
  <c r="M172" i="476"/>
  <c r="J172" i="476"/>
  <c r="G172" i="476"/>
  <c r="D172" i="476"/>
  <c r="P171" i="476"/>
  <c r="M171" i="476"/>
  <c r="J171" i="476"/>
  <c r="G171" i="476"/>
  <c r="D171" i="476"/>
  <c r="P170" i="476"/>
  <c r="M170" i="476"/>
  <c r="J170" i="476"/>
  <c r="G170" i="476"/>
  <c r="D170" i="476"/>
  <c r="P169" i="476"/>
  <c r="M169" i="476"/>
  <c r="J169" i="476"/>
  <c r="G169" i="476"/>
  <c r="D169" i="476"/>
  <c r="P168" i="476"/>
  <c r="M168" i="476"/>
  <c r="J168" i="476"/>
  <c r="G168" i="476"/>
  <c r="D168" i="476"/>
  <c r="P167" i="476"/>
  <c r="M167" i="476"/>
  <c r="J167" i="476"/>
  <c r="G167" i="476"/>
  <c r="D167" i="476"/>
  <c r="P166" i="476"/>
  <c r="M166" i="476"/>
  <c r="J166" i="476"/>
  <c r="G166" i="476"/>
  <c r="D166" i="476"/>
  <c r="P165" i="476"/>
  <c r="M165" i="476"/>
  <c r="J165" i="476"/>
  <c r="G165" i="476"/>
  <c r="D165" i="476"/>
  <c r="P164" i="476"/>
  <c r="M164" i="476"/>
  <c r="J164" i="476"/>
  <c r="G164" i="476"/>
  <c r="D164" i="476"/>
  <c r="P163" i="476"/>
  <c r="M163" i="476"/>
  <c r="J163" i="476"/>
  <c r="G163" i="476"/>
  <c r="D163" i="476"/>
  <c r="P162" i="476"/>
  <c r="M162" i="476"/>
  <c r="J162" i="476"/>
  <c r="G162" i="476"/>
  <c r="D162" i="476"/>
  <c r="P161" i="476"/>
  <c r="M161" i="476"/>
  <c r="J161" i="476"/>
  <c r="G161" i="476"/>
  <c r="D161" i="476"/>
  <c r="P160" i="476"/>
  <c r="M160" i="476"/>
  <c r="J160" i="476"/>
  <c r="G160" i="476"/>
  <c r="D160" i="476"/>
  <c r="P159" i="476"/>
  <c r="M159" i="476"/>
  <c r="J159" i="476"/>
  <c r="G159" i="476"/>
  <c r="D159" i="476"/>
  <c r="P158" i="476"/>
  <c r="M158" i="476"/>
  <c r="J158" i="476"/>
  <c r="G158" i="476"/>
  <c r="D158" i="476"/>
  <c r="P157" i="476"/>
  <c r="M157" i="476"/>
  <c r="J157" i="476"/>
  <c r="G157" i="476"/>
  <c r="D157" i="476"/>
  <c r="P156" i="476"/>
  <c r="M156" i="476"/>
  <c r="J156" i="476"/>
  <c r="G156" i="476"/>
  <c r="D156" i="476"/>
  <c r="P155" i="476"/>
  <c r="M155" i="476"/>
  <c r="J155" i="476"/>
  <c r="G155" i="476"/>
  <c r="D155" i="476"/>
  <c r="P154" i="476"/>
  <c r="M154" i="476"/>
  <c r="J154" i="476"/>
  <c r="G154" i="476"/>
  <c r="D154" i="476"/>
  <c r="P153" i="476"/>
  <c r="M153" i="476"/>
  <c r="J153" i="476"/>
  <c r="G153" i="476"/>
  <c r="D153" i="476"/>
  <c r="P152" i="476"/>
  <c r="M152" i="476"/>
  <c r="J152" i="476"/>
  <c r="G152" i="476"/>
  <c r="D152" i="476"/>
  <c r="P151" i="476"/>
  <c r="M151" i="476"/>
  <c r="J151" i="476"/>
  <c r="G151" i="476"/>
  <c r="D151" i="476"/>
  <c r="P150" i="476"/>
  <c r="M150" i="476"/>
  <c r="J150" i="476"/>
  <c r="G150" i="476"/>
  <c r="D150" i="476"/>
  <c r="P149" i="476"/>
  <c r="M149" i="476"/>
  <c r="J149" i="476"/>
  <c r="G149" i="476"/>
  <c r="D149" i="476"/>
  <c r="P148" i="476"/>
  <c r="M148" i="476"/>
  <c r="J148" i="476"/>
  <c r="G148" i="476"/>
  <c r="D148" i="476"/>
  <c r="P147" i="476"/>
  <c r="M147" i="476"/>
  <c r="J147" i="476"/>
  <c r="G147" i="476"/>
  <c r="D147" i="476"/>
  <c r="P146" i="476"/>
  <c r="M146" i="476"/>
  <c r="J146" i="476"/>
  <c r="G146" i="476"/>
  <c r="D146" i="476"/>
  <c r="P145" i="476"/>
  <c r="M145" i="476"/>
  <c r="J145" i="476"/>
  <c r="G145" i="476"/>
  <c r="D145" i="476"/>
  <c r="P144" i="476"/>
  <c r="M144" i="476"/>
  <c r="J144" i="476"/>
  <c r="G144" i="476"/>
  <c r="D144" i="476"/>
  <c r="P143" i="476"/>
  <c r="M143" i="476"/>
  <c r="J143" i="476"/>
  <c r="G143" i="476"/>
  <c r="D143" i="476"/>
  <c r="P142" i="476"/>
  <c r="M142" i="476"/>
  <c r="J142" i="476"/>
  <c r="G142" i="476"/>
  <c r="D142" i="476"/>
  <c r="P141" i="476"/>
  <c r="M141" i="476"/>
  <c r="J141" i="476"/>
  <c r="G141" i="476"/>
  <c r="D141" i="476"/>
  <c r="P140" i="476"/>
  <c r="M140" i="476"/>
  <c r="J140" i="476"/>
  <c r="G140" i="476"/>
  <c r="D140" i="476"/>
  <c r="P139" i="476"/>
  <c r="M139" i="476"/>
  <c r="J139" i="476"/>
  <c r="G139" i="476"/>
  <c r="D139" i="476"/>
  <c r="P138" i="476"/>
  <c r="M138" i="476"/>
  <c r="J138" i="476"/>
  <c r="G138" i="476"/>
  <c r="D138" i="476"/>
  <c r="P137" i="476"/>
  <c r="M137" i="476"/>
  <c r="J137" i="476"/>
  <c r="G137" i="476"/>
  <c r="D137" i="476"/>
  <c r="P136" i="476"/>
  <c r="M136" i="476"/>
  <c r="J136" i="476"/>
  <c r="G136" i="476"/>
  <c r="D136" i="476"/>
  <c r="P135" i="476"/>
  <c r="M135" i="476"/>
  <c r="J135" i="476"/>
  <c r="G135" i="476"/>
  <c r="D135" i="476"/>
  <c r="P134" i="476"/>
  <c r="M134" i="476"/>
  <c r="J134" i="476"/>
  <c r="G134" i="476"/>
  <c r="D134" i="476"/>
  <c r="P133" i="476"/>
  <c r="M133" i="476"/>
  <c r="J133" i="476"/>
  <c r="G133" i="476"/>
  <c r="D133" i="476"/>
  <c r="P132" i="476"/>
  <c r="M132" i="476"/>
  <c r="J132" i="476"/>
  <c r="G132" i="476"/>
  <c r="D132" i="476"/>
  <c r="P131" i="476"/>
  <c r="M131" i="476"/>
  <c r="J131" i="476"/>
  <c r="G131" i="476"/>
  <c r="D131" i="476"/>
  <c r="P130" i="476"/>
  <c r="M130" i="476"/>
  <c r="J130" i="476"/>
  <c r="G130" i="476"/>
  <c r="D130" i="476"/>
  <c r="P129" i="476"/>
  <c r="M129" i="476"/>
  <c r="J129" i="476"/>
  <c r="G129" i="476"/>
  <c r="D129" i="476"/>
  <c r="P128" i="476"/>
  <c r="M128" i="476"/>
  <c r="J128" i="476"/>
  <c r="G128" i="476"/>
  <c r="D128" i="476"/>
  <c r="P127" i="476"/>
  <c r="M127" i="476"/>
  <c r="J127" i="476"/>
  <c r="G127" i="476"/>
  <c r="D127" i="476"/>
  <c r="P126" i="476"/>
  <c r="M126" i="476"/>
  <c r="J126" i="476"/>
  <c r="G126" i="476"/>
  <c r="D126" i="476"/>
  <c r="P125" i="476"/>
  <c r="M125" i="476"/>
  <c r="J125" i="476"/>
  <c r="G125" i="476"/>
  <c r="D125" i="476"/>
  <c r="P124" i="476"/>
  <c r="M124" i="476"/>
  <c r="J124" i="476"/>
  <c r="G124" i="476"/>
  <c r="D124" i="476"/>
  <c r="P123" i="476"/>
  <c r="M123" i="476"/>
  <c r="J123" i="476"/>
  <c r="G123" i="476"/>
  <c r="D123" i="476"/>
  <c r="P122" i="476"/>
  <c r="M122" i="476"/>
  <c r="J122" i="476"/>
  <c r="G122" i="476"/>
  <c r="D122" i="476"/>
  <c r="P121" i="476"/>
  <c r="M121" i="476"/>
  <c r="J121" i="476"/>
  <c r="G121" i="476"/>
  <c r="D121" i="476"/>
  <c r="P120" i="476"/>
  <c r="M120" i="476"/>
  <c r="J120" i="476"/>
  <c r="G120" i="476"/>
  <c r="D120" i="476"/>
  <c r="P119" i="476"/>
  <c r="M119" i="476"/>
  <c r="J119" i="476"/>
  <c r="G119" i="476"/>
  <c r="D119" i="476"/>
  <c r="P118" i="476"/>
  <c r="M118" i="476"/>
  <c r="J118" i="476"/>
  <c r="G118" i="476"/>
  <c r="D118" i="476"/>
  <c r="P117" i="476"/>
  <c r="M117" i="476"/>
  <c r="J117" i="476"/>
  <c r="G117" i="476"/>
  <c r="D117" i="476"/>
  <c r="P116" i="476"/>
  <c r="M116" i="476"/>
  <c r="J116" i="476"/>
  <c r="G116" i="476"/>
  <c r="D116" i="476"/>
  <c r="P115" i="476"/>
  <c r="M115" i="476"/>
  <c r="J115" i="476"/>
  <c r="G115" i="476"/>
  <c r="D115" i="476"/>
  <c r="P114" i="476"/>
  <c r="M114" i="476"/>
  <c r="J114" i="476"/>
  <c r="G114" i="476"/>
  <c r="D114" i="476"/>
  <c r="P113" i="476"/>
  <c r="M113" i="476"/>
  <c r="J113" i="476"/>
  <c r="G113" i="476"/>
  <c r="D113" i="476"/>
  <c r="P112" i="476"/>
  <c r="M112" i="476"/>
  <c r="J112" i="476"/>
  <c r="G112" i="476"/>
  <c r="D112" i="476"/>
  <c r="P111" i="476"/>
  <c r="M111" i="476"/>
  <c r="J111" i="476"/>
  <c r="G111" i="476"/>
  <c r="D111" i="476"/>
  <c r="P110" i="476"/>
  <c r="M110" i="476"/>
  <c r="J110" i="476"/>
  <c r="G110" i="476"/>
  <c r="D110" i="476"/>
  <c r="P109" i="476"/>
  <c r="M109" i="476"/>
  <c r="J109" i="476"/>
  <c r="G109" i="476"/>
  <c r="D109" i="476"/>
  <c r="P108" i="476"/>
  <c r="M108" i="476"/>
  <c r="J108" i="476"/>
  <c r="G108" i="476"/>
  <c r="D108" i="476"/>
  <c r="P107" i="476"/>
  <c r="M107" i="476"/>
  <c r="J107" i="476"/>
  <c r="G107" i="476"/>
  <c r="D107" i="476"/>
  <c r="P106" i="476"/>
  <c r="M106" i="476"/>
  <c r="J106" i="476"/>
  <c r="G106" i="476"/>
  <c r="D106" i="476"/>
  <c r="P105" i="476"/>
  <c r="M105" i="476"/>
  <c r="J105" i="476"/>
  <c r="G105" i="476"/>
  <c r="D105" i="476"/>
  <c r="P104" i="476"/>
  <c r="M104" i="476"/>
  <c r="J104" i="476"/>
  <c r="G104" i="476"/>
  <c r="D104" i="476"/>
  <c r="P103" i="476"/>
  <c r="M103" i="476"/>
  <c r="J103" i="476"/>
  <c r="G103" i="476"/>
  <c r="D103" i="476"/>
  <c r="P102" i="476"/>
  <c r="M102" i="476"/>
  <c r="J102" i="476"/>
  <c r="G102" i="476"/>
  <c r="D102" i="476"/>
  <c r="P101" i="476"/>
  <c r="M101" i="476"/>
  <c r="J101" i="476"/>
  <c r="G101" i="476"/>
  <c r="D101" i="476"/>
  <c r="P100" i="476"/>
  <c r="M100" i="476"/>
  <c r="J100" i="476"/>
  <c r="G100" i="476"/>
  <c r="D100" i="476"/>
  <c r="P99" i="476"/>
  <c r="M99" i="476"/>
  <c r="J99" i="476"/>
  <c r="G99" i="476"/>
  <c r="D99" i="476"/>
  <c r="P98" i="476"/>
  <c r="M98" i="476"/>
  <c r="J98" i="476"/>
  <c r="G98" i="476"/>
  <c r="D98" i="476"/>
  <c r="P97" i="476"/>
  <c r="M97" i="476"/>
  <c r="J97" i="476"/>
  <c r="G97" i="476"/>
  <c r="D97" i="476"/>
  <c r="P96" i="476"/>
  <c r="M96" i="476"/>
  <c r="J96" i="476"/>
  <c r="G96" i="476"/>
  <c r="D96" i="476"/>
  <c r="P95" i="476"/>
  <c r="M95" i="476"/>
  <c r="J95" i="476"/>
  <c r="G95" i="476"/>
  <c r="D95" i="476"/>
  <c r="P94" i="476"/>
  <c r="M94" i="476"/>
  <c r="J94" i="476"/>
  <c r="G94" i="476"/>
  <c r="D94" i="476"/>
  <c r="P93" i="476"/>
  <c r="M93" i="476"/>
  <c r="J93" i="476"/>
  <c r="G93" i="476"/>
  <c r="D93" i="476"/>
  <c r="P92" i="476"/>
  <c r="M92" i="476"/>
  <c r="J92" i="476"/>
  <c r="G92" i="476"/>
  <c r="D92" i="476"/>
  <c r="P91" i="476"/>
  <c r="M91" i="476"/>
  <c r="J91" i="476"/>
  <c r="G91" i="476"/>
  <c r="D91" i="476"/>
  <c r="P90" i="476"/>
  <c r="M90" i="476"/>
  <c r="J90" i="476"/>
  <c r="G90" i="476"/>
  <c r="D90" i="476"/>
  <c r="P89" i="476"/>
  <c r="M89" i="476"/>
  <c r="J89" i="476"/>
  <c r="G89" i="476"/>
  <c r="D89" i="476"/>
  <c r="P88" i="476"/>
  <c r="M88" i="476"/>
  <c r="J88" i="476"/>
  <c r="G88" i="476"/>
  <c r="D88" i="476"/>
  <c r="P87" i="476"/>
  <c r="M87" i="476"/>
  <c r="J87" i="476"/>
  <c r="G87" i="476"/>
  <c r="D87" i="476"/>
  <c r="P86" i="476"/>
  <c r="M86" i="476"/>
  <c r="J86" i="476"/>
  <c r="G86" i="476"/>
  <c r="D86" i="476"/>
  <c r="P85" i="476"/>
  <c r="M85" i="476"/>
  <c r="J85" i="476"/>
  <c r="G85" i="476"/>
  <c r="D85" i="476"/>
  <c r="P84" i="476"/>
  <c r="M84" i="476"/>
  <c r="J84" i="476"/>
  <c r="G84" i="476"/>
  <c r="D84" i="476"/>
  <c r="P83" i="476"/>
  <c r="M83" i="476"/>
  <c r="J83" i="476"/>
  <c r="G83" i="476"/>
  <c r="D83" i="476"/>
  <c r="P82" i="476"/>
  <c r="M82" i="476"/>
  <c r="J82" i="476"/>
  <c r="G82" i="476"/>
  <c r="D82" i="476"/>
  <c r="P81" i="476"/>
  <c r="M81" i="476"/>
  <c r="J81" i="476"/>
  <c r="G81" i="476"/>
  <c r="D81" i="476"/>
  <c r="P80" i="476"/>
  <c r="M80" i="476"/>
  <c r="J80" i="476"/>
  <c r="G80" i="476"/>
  <c r="D80" i="476"/>
  <c r="P79" i="476"/>
  <c r="M79" i="476"/>
  <c r="J79" i="476"/>
  <c r="G79" i="476"/>
  <c r="D79" i="476"/>
  <c r="P78" i="476"/>
  <c r="M78" i="476"/>
  <c r="J78" i="476"/>
  <c r="G78" i="476"/>
  <c r="D78" i="476"/>
  <c r="P77" i="476"/>
  <c r="M77" i="476"/>
  <c r="J77" i="476"/>
  <c r="G77" i="476"/>
  <c r="D77" i="476"/>
  <c r="P76" i="476"/>
  <c r="M76" i="476"/>
  <c r="J76" i="476"/>
  <c r="G76" i="476"/>
  <c r="D76" i="476"/>
  <c r="P75" i="476"/>
  <c r="M75" i="476"/>
  <c r="J75" i="476"/>
  <c r="G75" i="476"/>
  <c r="D75" i="476"/>
  <c r="P74" i="476"/>
  <c r="M74" i="476"/>
  <c r="J74" i="476"/>
  <c r="G74" i="476"/>
  <c r="D74" i="476"/>
  <c r="P73" i="476"/>
  <c r="M73" i="476"/>
  <c r="J73" i="476"/>
  <c r="G73" i="476"/>
  <c r="D73" i="476"/>
  <c r="P72" i="476"/>
  <c r="M72" i="476"/>
  <c r="J72" i="476"/>
  <c r="G72" i="476"/>
  <c r="D72" i="476"/>
  <c r="P71" i="476"/>
  <c r="M71" i="476"/>
  <c r="J71" i="476"/>
  <c r="G71" i="476"/>
  <c r="D71" i="476"/>
  <c r="P70" i="476"/>
  <c r="M70" i="476"/>
  <c r="J70" i="476"/>
  <c r="G70" i="476"/>
  <c r="D70" i="476"/>
  <c r="P69" i="476"/>
  <c r="M69" i="476"/>
  <c r="J69" i="476"/>
  <c r="G69" i="476"/>
  <c r="D69" i="476"/>
  <c r="P68" i="476"/>
  <c r="M68" i="476"/>
  <c r="J68" i="476"/>
  <c r="G68" i="476"/>
  <c r="D68" i="476"/>
  <c r="P67" i="476"/>
  <c r="M67" i="476"/>
  <c r="J67" i="476"/>
  <c r="G67" i="476"/>
  <c r="D67" i="476"/>
  <c r="P66" i="476"/>
  <c r="M66" i="476"/>
  <c r="J66" i="476"/>
  <c r="G66" i="476"/>
  <c r="D66" i="476"/>
  <c r="P65" i="476"/>
  <c r="M65" i="476"/>
  <c r="J65" i="476"/>
  <c r="G65" i="476"/>
  <c r="D65" i="476"/>
  <c r="P64" i="476"/>
  <c r="M64" i="476"/>
  <c r="J64" i="476"/>
  <c r="G64" i="476"/>
  <c r="D64" i="476"/>
  <c r="P63" i="476"/>
  <c r="M63" i="476"/>
  <c r="J63" i="476"/>
  <c r="G63" i="476"/>
  <c r="D63" i="476"/>
  <c r="P62" i="476"/>
  <c r="M62" i="476"/>
  <c r="J62" i="476"/>
  <c r="G62" i="476"/>
  <c r="D62" i="476"/>
  <c r="P61" i="476"/>
  <c r="M61" i="476"/>
  <c r="J61" i="476"/>
  <c r="G61" i="476"/>
  <c r="D61" i="476"/>
  <c r="P60" i="476"/>
  <c r="M60" i="476"/>
  <c r="J60" i="476"/>
  <c r="G60" i="476"/>
  <c r="D60" i="476"/>
  <c r="P59" i="476"/>
  <c r="M59" i="476"/>
  <c r="J59" i="476"/>
  <c r="G59" i="476"/>
  <c r="D59" i="476"/>
  <c r="P58" i="476"/>
  <c r="M58" i="476"/>
  <c r="J58" i="476"/>
  <c r="G58" i="476"/>
  <c r="D58" i="476"/>
  <c r="P57" i="476"/>
  <c r="M57" i="476"/>
  <c r="J57" i="476"/>
  <c r="G57" i="476"/>
  <c r="D57" i="476"/>
  <c r="P56" i="476"/>
  <c r="M56" i="476"/>
  <c r="J56" i="476"/>
  <c r="G56" i="476"/>
  <c r="D56" i="476"/>
  <c r="P55" i="476"/>
  <c r="M55" i="476"/>
  <c r="J55" i="476"/>
  <c r="G55" i="476"/>
  <c r="D55" i="476"/>
  <c r="P54" i="476"/>
  <c r="M54" i="476"/>
  <c r="J54" i="476"/>
  <c r="G54" i="476"/>
  <c r="D54" i="476"/>
  <c r="P53" i="476"/>
  <c r="M53" i="476"/>
  <c r="J53" i="476"/>
  <c r="G53" i="476"/>
  <c r="D53" i="476"/>
  <c r="P52" i="476"/>
  <c r="M52" i="476"/>
  <c r="J52" i="476"/>
  <c r="G52" i="476"/>
  <c r="D52" i="476"/>
  <c r="P51" i="476"/>
  <c r="M51" i="476"/>
  <c r="J51" i="476"/>
  <c r="G51" i="476"/>
  <c r="D51" i="476"/>
  <c r="P50" i="476"/>
  <c r="M50" i="476"/>
  <c r="J50" i="476"/>
  <c r="G50" i="476"/>
  <c r="D50" i="476"/>
  <c r="P49" i="476"/>
  <c r="M49" i="476"/>
  <c r="J49" i="476"/>
  <c r="G49" i="476"/>
  <c r="D49" i="476"/>
  <c r="P48" i="476"/>
  <c r="M48" i="476"/>
  <c r="J48" i="476"/>
  <c r="G48" i="476"/>
  <c r="D48" i="476"/>
  <c r="P47" i="476"/>
  <c r="M47" i="476"/>
  <c r="J47" i="476"/>
  <c r="G47" i="476"/>
  <c r="D47" i="476"/>
  <c r="P46" i="476"/>
  <c r="M46" i="476"/>
  <c r="J46" i="476"/>
  <c r="G46" i="476"/>
  <c r="D46" i="476"/>
  <c r="P45" i="476"/>
  <c r="M45" i="476"/>
  <c r="J45" i="476"/>
  <c r="G45" i="476"/>
  <c r="D45" i="476"/>
  <c r="P44" i="476"/>
  <c r="M44" i="476"/>
  <c r="J44" i="476"/>
  <c r="G44" i="476"/>
  <c r="D44" i="476"/>
  <c r="P43" i="476"/>
  <c r="M43" i="476"/>
  <c r="J43" i="476"/>
  <c r="G43" i="476"/>
  <c r="D43" i="476"/>
  <c r="P42" i="476"/>
  <c r="M42" i="476"/>
  <c r="J42" i="476"/>
  <c r="G42" i="476"/>
  <c r="D42" i="476"/>
  <c r="P41" i="476"/>
  <c r="M41" i="476"/>
  <c r="J41" i="476"/>
  <c r="G41" i="476"/>
  <c r="D41" i="476"/>
  <c r="P40" i="476"/>
  <c r="M40" i="476"/>
  <c r="J40" i="476"/>
  <c r="G40" i="476"/>
  <c r="D40" i="476"/>
  <c r="P39" i="476"/>
  <c r="M39" i="476"/>
  <c r="J39" i="476"/>
  <c r="G39" i="476"/>
  <c r="D39" i="476"/>
  <c r="P38" i="476"/>
  <c r="M38" i="476"/>
  <c r="J38" i="476"/>
  <c r="G38" i="476"/>
  <c r="D38" i="476"/>
  <c r="P37" i="476"/>
  <c r="M37" i="476"/>
  <c r="J37" i="476"/>
  <c r="G37" i="476"/>
  <c r="D37" i="476"/>
  <c r="P36" i="476"/>
  <c r="M36" i="476"/>
  <c r="J36" i="476"/>
  <c r="G36" i="476"/>
  <c r="D36" i="476"/>
  <c r="P35" i="476"/>
  <c r="M35" i="476"/>
  <c r="J35" i="476"/>
  <c r="G35" i="476"/>
  <c r="D35" i="476"/>
  <c r="P34" i="476"/>
  <c r="M34" i="476"/>
  <c r="J34" i="476"/>
  <c r="G34" i="476"/>
  <c r="D34" i="476"/>
  <c r="P33" i="476"/>
  <c r="M33" i="476"/>
  <c r="J33" i="476"/>
  <c r="G33" i="476"/>
  <c r="D33" i="476"/>
  <c r="P32" i="476"/>
  <c r="M32" i="476"/>
  <c r="J32" i="476"/>
  <c r="G32" i="476"/>
  <c r="D32" i="476"/>
  <c r="P31" i="476"/>
  <c r="M31" i="476"/>
  <c r="J31" i="476"/>
  <c r="G31" i="476"/>
  <c r="D31" i="476"/>
  <c r="P30" i="476"/>
  <c r="M30" i="476"/>
  <c r="J30" i="476"/>
  <c r="G30" i="476"/>
  <c r="D30" i="476"/>
  <c r="P29" i="476"/>
  <c r="M29" i="476"/>
  <c r="J29" i="476"/>
  <c r="G29" i="476"/>
  <c r="D29" i="476"/>
  <c r="P28" i="476"/>
  <c r="M28" i="476"/>
  <c r="J28" i="476"/>
  <c r="G28" i="476"/>
  <c r="D28" i="476"/>
  <c r="P27" i="476"/>
  <c r="M27" i="476"/>
  <c r="J27" i="476"/>
  <c r="G27" i="476"/>
  <c r="D27" i="476"/>
  <c r="P26" i="476"/>
  <c r="M26" i="476"/>
  <c r="J26" i="476"/>
  <c r="G26" i="476"/>
  <c r="D26" i="476"/>
  <c r="P25" i="476"/>
  <c r="M25" i="476"/>
  <c r="J25" i="476"/>
  <c r="G25" i="476"/>
  <c r="D25" i="476"/>
  <c r="P24" i="476"/>
  <c r="M24" i="476"/>
  <c r="J24" i="476"/>
  <c r="G24" i="476"/>
  <c r="D24" i="476"/>
  <c r="P23" i="476"/>
  <c r="M23" i="476"/>
  <c r="J23" i="476"/>
  <c r="G23" i="476"/>
  <c r="D23" i="476"/>
  <c r="P22" i="476"/>
  <c r="M22" i="476"/>
  <c r="J22" i="476"/>
  <c r="G22" i="476"/>
  <c r="D22" i="476"/>
  <c r="P21" i="476"/>
  <c r="M21" i="476"/>
  <c r="J21" i="476"/>
  <c r="G21" i="476"/>
  <c r="D21" i="476"/>
  <c r="A21" i="476"/>
  <c r="A22" i="476" s="1"/>
  <c r="A23" i="476" s="1"/>
  <c r="A24" i="476" s="1"/>
  <c r="A25" i="476" s="1"/>
  <c r="A26" i="476" s="1"/>
  <c r="A27" i="476" s="1"/>
  <c r="A28" i="476" s="1"/>
  <c r="A29" i="476" s="1"/>
  <c r="A30" i="476" s="1"/>
  <c r="A31" i="476" s="1"/>
  <c r="A32" i="476" s="1"/>
  <c r="A33" i="476" s="1"/>
  <c r="A34" i="476" s="1"/>
  <c r="A35" i="476" s="1"/>
  <c r="A36" i="476" s="1"/>
  <c r="A37" i="476" s="1"/>
  <c r="A38" i="476" s="1"/>
  <c r="A39" i="476" s="1"/>
  <c r="A40" i="476" s="1"/>
  <c r="A41" i="476" s="1"/>
  <c r="A42" i="476" s="1"/>
  <c r="A43" i="476" s="1"/>
  <c r="A44" i="476" s="1"/>
  <c r="A45" i="476" s="1"/>
  <c r="A46" i="476" s="1"/>
  <c r="A47" i="476" s="1"/>
  <c r="A48" i="476" s="1"/>
  <c r="A49" i="476" s="1"/>
  <c r="A50" i="476" s="1"/>
  <c r="A51" i="476" s="1"/>
  <c r="A52" i="476" s="1"/>
  <c r="A53" i="476" s="1"/>
  <c r="A54" i="476" s="1"/>
  <c r="A55" i="476" s="1"/>
  <c r="A56" i="476" s="1"/>
  <c r="A57" i="476" s="1"/>
  <c r="A58" i="476" s="1"/>
  <c r="A59" i="476" s="1"/>
  <c r="A60" i="476" s="1"/>
  <c r="A61" i="476" s="1"/>
  <c r="A62" i="476" s="1"/>
  <c r="A63" i="476" s="1"/>
  <c r="A64" i="476" s="1"/>
  <c r="A65" i="476" s="1"/>
  <c r="A66" i="476" s="1"/>
  <c r="A67" i="476" s="1"/>
  <c r="A68" i="476" s="1"/>
  <c r="A69" i="476" s="1"/>
  <c r="A70" i="476" s="1"/>
  <c r="A71" i="476" s="1"/>
  <c r="A72" i="476" s="1"/>
  <c r="A73" i="476" s="1"/>
  <c r="A74" i="476" s="1"/>
  <c r="A75" i="476" s="1"/>
  <c r="A76" i="476" s="1"/>
  <c r="A77" i="476" s="1"/>
  <c r="A78" i="476" s="1"/>
  <c r="A79" i="476" s="1"/>
  <c r="A80" i="476" s="1"/>
  <c r="A81" i="476" s="1"/>
  <c r="A82" i="476" s="1"/>
  <c r="A83" i="476" s="1"/>
  <c r="A84" i="476" s="1"/>
  <c r="A85" i="476" s="1"/>
  <c r="A86" i="476" s="1"/>
  <c r="A87" i="476" s="1"/>
  <c r="A88" i="476" s="1"/>
  <c r="A89" i="476" s="1"/>
  <c r="A90" i="476" s="1"/>
  <c r="A91" i="476" s="1"/>
  <c r="A92" i="476" s="1"/>
  <c r="A93" i="476" s="1"/>
  <c r="A94" i="476" s="1"/>
  <c r="A95" i="476" s="1"/>
  <c r="A96" i="476" s="1"/>
  <c r="A97" i="476" s="1"/>
  <c r="A98" i="476" s="1"/>
  <c r="A99" i="476" s="1"/>
  <c r="A100" i="476" s="1"/>
  <c r="A101" i="476" s="1"/>
  <c r="A102" i="476" s="1"/>
  <c r="A103" i="476" s="1"/>
  <c r="A104" i="476" s="1"/>
  <c r="A105" i="476" s="1"/>
  <c r="A106" i="476" s="1"/>
  <c r="A107" i="476" s="1"/>
  <c r="A108" i="476" s="1"/>
  <c r="A109" i="476" s="1"/>
  <c r="A110" i="476" s="1"/>
  <c r="A111" i="476" s="1"/>
  <c r="A112" i="476" s="1"/>
  <c r="A113" i="476" s="1"/>
  <c r="A114" i="476" s="1"/>
  <c r="A115" i="476" s="1"/>
  <c r="A116" i="476" s="1"/>
  <c r="A117" i="476" s="1"/>
  <c r="A118" i="476" s="1"/>
  <c r="A119" i="476" s="1"/>
  <c r="A120" i="476" s="1"/>
  <c r="A121" i="476" s="1"/>
  <c r="A122" i="476" s="1"/>
  <c r="A123" i="476" s="1"/>
  <c r="A124" i="476" s="1"/>
  <c r="A125" i="476" s="1"/>
  <c r="A126" i="476" s="1"/>
  <c r="A127" i="476" s="1"/>
  <c r="A128" i="476" s="1"/>
  <c r="A129" i="476" s="1"/>
  <c r="A130" i="476" s="1"/>
  <c r="A131" i="476" s="1"/>
  <c r="A132" i="476" s="1"/>
  <c r="A133" i="476" s="1"/>
  <c r="A134" i="476" s="1"/>
  <c r="A135" i="476" s="1"/>
  <c r="A136" i="476" s="1"/>
  <c r="A137" i="476" s="1"/>
  <c r="A138" i="476" s="1"/>
  <c r="A139" i="476" s="1"/>
  <c r="A140" i="476" s="1"/>
  <c r="A141" i="476" s="1"/>
  <c r="A142" i="476" s="1"/>
  <c r="A143" i="476" s="1"/>
  <c r="A144" i="476" s="1"/>
  <c r="A145" i="476" s="1"/>
  <c r="A146" i="476" s="1"/>
  <c r="A147" i="476" s="1"/>
  <c r="A148" i="476" s="1"/>
  <c r="A149" i="476" s="1"/>
  <c r="A150" i="476" s="1"/>
  <c r="A151" i="476" s="1"/>
  <c r="A152" i="476" s="1"/>
  <c r="A153" i="476" s="1"/>
  <c r="A154" i="476" s="1"/>
  <c r="A155" i="476" s="1"/>
  <c r="A156" i="476" s="1"/>
  <c r="A157" i="476" s="1"/>
  <c r="A158" i="476" s="1"/>
  <c r="A159" i="476" s="1"/>
  <c r="A160" i="476" s="1"/>
  <c r="A161" i="476" s="1"/>
  <c r="A162" i="476" s="1"/>
  <c r="A163" i="476" s="1"/>
  <c r="A164" i="476" s="1"/>
  <c r="A165" i="476" s="1"/>
  <c r="A166" i="476" s="1"/>
  <c r="A167" i="476" s="1"/>
  <c r="A168" i="476" s="1"/>
  <c r="A169" i="476" s="1"/>
  <c r="A170" i="476" s="1"/>
  <c r="A171" i="476" s="1"/>
  <c r="A172" i="476" s="1"/>
  <c r="A173" i="476" s="1"/>
  <c r="A174" i="476" s="1"/>
  <c r="A175" i="476" s="1"/>
  <c r="A176" i="476" s="1"/>
  <c r="A177" i="476" s="1"/>
  <c r="A178" i="476" s="1"/>
  <c r="A179" i="476" s="1"/>
  <c r="A180" i="476" s="1"/>
  <c r="A181" i="476" s="1"/>
  <c r="A182" i="476" s="1"/>
  <c r="A183" i="476" s="1"/>
  <c r="A184" i="476" s="1"/>
  <c r="A185" i="476" s="1"/>
  <c r="A186" i="476" s="1"/>
  <c r="A187" i="476" s="1"/>
  <c r="A188" i="476" s="1"/>
  <c r="A189" i="476" s="1"/>
  <c r="A190" i="476" s="1"/>
  <c r="A191" i="476" s="1"/>
  <c r="A192" i="476" s="1"/>
  <c r="A193" i="476" s="1"/>
  <c r="A194" i="476" s="1"/>
  <c r="A195" i="476" s="1"/>
  <c r="A196" i="476" s="1"/>
  <c r="A197" i="476" s="1"/>
  <c r="A198" i="476" s="1"/>
  <c r="A199" i="476" s="1"/>
  <c r="A200" i="476" s="1"/>
  <c r="A201" i="476" s="1"/>
  <c r="A202" i="476" s="1"/>
  <c r="A203" i="476" s="1"/>
  <c r="A204" i="476" s="1"/>
  <c r="A205" i="476" s="1"/>
  <c r="A206" i="476" s="1"/>
  <c r="A207" i="476" s="1"/>
  <c r="A208" i="476" s="1"/>
  <c r="A209" i="476" s="1"/>
  <c r="A210" i="476" s="1"/>
  <c r="A211" i="476" s="1"/>
  <c r="A212" i="476" s="1"/>
  <c r="A213" i="476" s="1"/>
  <c r="A214" i="476" s="1"/>
  <c r="A215" i="476" s="1"/>
  <c r="A216" i="476" s="1"/>
  <c r="A217" i="476" s="1"/>
  <c r="A218" i="476" s="1"/>
  <c r="A219" i="476" s="1"/>
  <c r="A220" i="476" s="1"/>
  <c r="A221" i="476" s="1"/>
  <c r="A222" i="476" s="1"/>
  <c r="A223" i="476" s="1"/>
  <c r="A224" i="476" s="1"/>
  <c r="A225" i="476" s="1"/>
  <c r="A226" i="476" s="1"/>
  <c r="A227" i="476" s="1"/>
  <c r="A228" i="476" s="1"/>
  <c r="A229" i="476" s="1"/>
  <c r="A230" i="476" s="1"/>
  <c r="A231" i="476" s="1"/>
  <c r="A232" i="476" s="1"/>
  <c r="A233" i="476" s="1"/>
  <c r="A234" i="476" s="1"/>
  <c r="A235" i="476" s="1"/>
  <c r="A236" i="476" s="1"/>
  <c r="A237" i="476" s="1"/>
  <c r="A238" i="476" s="1"/>
  <c r="A239" i="476" s="1"/>
  <c r="A240" i="476" s="1"/>
  <c r="A241" i="476" s="1"/>
  <c r="A242" i="476" s="1"/>
  <c r="A243" i="476" s="1"/>
  <c r="A244" i="476" s="1"/>
  <c r="A245" i="476" s="1"/>
  <c r="A246" i="476" s="1"/>
  <c r="A247" i="476" s="1"/>
  <c r="A248" i="476" s="1"/>
  <c r="A249" i="476" s="1"/>
  <c r="A250" i="476" s="1"/>
  <c r="A251" i="476" s="1"/>
  <c r="A252" i="476" s="1"/>
  <c r="A253" i="476" s="1"/>
  <c r="A254" i="476" s="1"/>
  <c r="A255" i="476" s="1"/>
  <c r="A256" i="476" s="1"/>
  <c r="A257" i="476" s="1"/>
  <c r="A258" i="476" s="1"/>
  <c r="A259" i="476" s="1"/>
  <c r="A260" i="476" s="1"/>
  <c r="A261" i="476" s="1"/>
  <c r="A262" i="476" s="1"/>
  <c r="A263" i="476" s="1"/>
  <c r="A264" i="476" s="1"/>
  <c r="A265" i="476" s="1"/>
  <c r="A266" i="476" s="1"/>
  <c r="A267" i="476" s="1"/>
  <c r="A268" i="476" s="1"/>
  <c r="A269" i="476" s="1"/>
  <c r="A270" i="476" s="1"/>
  <c r="A271" i="476" s="1"/>
  <c r="A272" i="476" s="1"/>
  <c r="A273" i="476" s="1"/>
  <c r="A274" i="476" s="1"/>
  <c r="A275" i="476" s="1"/>
  <c r="A276" i="476" s="1"/>
  <c r="A277" i="476" s="1"/>
  <c r="A278" i="476" s="1"/>
  <c r="A279" i="476" s="1"/>
  <c r="A280" i="476" s="1"/>
  <c r="A281" i="476" s="1"/>
  <c r="A282" i="476" s="1"/>
  <c r="A283" i="476" s="1"/>
  <c r="A284" i="476" s="1"/>
  <c r="A285" i="476" s="1"/>
  <c r="A286" i="476" s="1"/>
  <c r="A287" i="476" s="1"/>
  <c r="A288" i="476" s="1"/>
  <c r="A289" i="476" s="1"/>
  <c r="A290" i="476" s="1"/>
  <c r="A291" i="476" s="1"/>
  <c r="A292" i="476" s="1"/>
  <c r="A293" i="476" s="1"/>
  <c r="A294" i="476" s="1"/>
  <c r="A295" i="476" s="1"/>
  <c r="A296" i="476" s="1"/>
  <c r="A297" i="476" s="1"/>
  <c r="A298" i="476" s="1"/>
  <c r="A299" i="476" s="1"/>
  <c r="A300" i="476" s="1"/>
  <c r="P20" i="476"/>
  <c r="M20" i="476"/>
  <c r="J20" i="476"/>
  <c r="G20" i="476"/>
  <c r="D20" i="476"/>
  <c r="I14" i="476"/>
  <c r="H14" i="476"/>
  <c r="D13" i="476"/>
  <c r="D12" i="476"/>
  <c r="P5" i="476"/>
  <c r="P228" i="475"/>
  <c r="M228" i="475"/>
  <c r="J228" i="475"/>
  <c r="G228" i="475"/>
  <c r="D228" i="475"/>
  <c r="P227" i="475"/>
  <c r="M227" i="475"/>
  <c r="J227" i="475"/>
  <c r="G227" i="475"/>
  <c r="D227" i="475"/>
  <c r="P226" i="475"/>
  <c r="M226" i="475"/>
  <c r="J226" i="475"/>
  <c r="G226" i="475"/>
  <c r="D226" i="475"/>
  <c r="P225" i="475"/>
  <c r="M225" i="475"/>
  <c r="J225" i="475"/>
  <c r="G225" i="475"/>
  <c r="D225" i="475"/>
  <c r="P224" i="475"/>
  <c r="M224" i="475"/>
  <c r="J224" i="475"/>
  <c r="G224" i="475"/>
  <c r="D224" i="475"/>
  <c r="P223" i="475"/>
  <c r="M223" i="475"/>
  <c r="J223" i="475"/>
  <c r="G223" i="475"/>
  <c r="D223" i="475"/>
  <c r="P222" i="475"/>
  <c r="M222" i="475"/>
  <c r="J222" i="475"/>
  <c r="G222" i="475"/>
  <c r="D222" i="475"/>
  <c r="P221" i="475"/>
  <c r="M221" i="475"/>
  <c r="J221" i="475"/>
  <c r="G221" i="475"/>
  <c r="D221" i="475"/>
  <c r="P220" i="475"/>
  <c r="M220" i="475"/>
  <c r="J220" i="475"/>
  <c r="G220" i="475"/>
  <c r="D220" i="475"/>
  <c r="P219" i="475"/>
  <c r="M219" i="475"/>
  <c r="J219" i="475"/>
  <c r="G219" i="475"/>
  <c r="D219" i="475"/>
  <c r="P218" i="475"/>
  <c r="M218" i="475"/>
  <c r="J218" i="475"/>
  <c r="G218" i="475"/>
  <c r="D218" i="475"/>
  <c r="P217" i="475"/>
  <c r="M217" i="475"/>
  <c r="J217" i="475"/>
  <c r="G217" i="475"/>
  <c r="D217" i="475"/>
  <c r="P216" i="475"/>
  <c r="M216" i="475"/>
  <c r="J216" i="475"/>
  <c r="G216" i="475"/>
  <c r="D216" i="475"/>
  <c r="P215" i="475"/>
  <c r="M215" i="475"/>
  <c r="J215" i="475"/>
  <c r="G215" i="475"/>
  <c r="D215" i="475"/>
  <c r="P214" i="475"/>
  <c r="M214" i="475"/>
  <c r="J214" i="475"/>
  <c r="G214" i="475"/>
  <c r="D214" i="475"/>
  <c r="P213" i="475"/>
  <c r="M213" i="475"/>
  <c r="J213" i="475"/>
  <c r="G213" i="475"/>
  <c r="D213" i="475"/>
  <c r="P212" i="475"/>
  <c r="M212" i="475"/>
  <c r="J212" i="475"/>
  <c r="G212" i="475"/>
  <c r="D212" i="475"/>
  <c r="P211" i="475"/>
  <c r="M211" i="475"/>
  <c r="J211" i="475"/>
  <c r="G211" i="475"/>
  <c r="D211" i="475"/>
  <c r="P210" i="475"/>
  <c r="M210" i="475"/>
  <c r="J210" i="475"/>
  <c r="G210" i="475"/>
  <c r="D210" i="475"/>
  <c r="P209" i="475"/>
  <c r="M209" i="475"/>
  <c r="J209" i="475"/>
  <c r="G209" i="475"/>
  <c r="D209" i="475"/>
  <c r="P208" i="475"/>
  <c r="M208" i="475"/>
  <c r="J208" i="475"/>
  <c r="G208" i="475"/>
  <c r="D208" i="475"/>
  <c r="P207" i="475"/>
  <c r="M207" i="475"/>
  <c r="J207" i="475"/>
  <c r="G207" i="475"/>
  <c r="D207" i="475"/>
  <c r="P206" i="475"/>
  <c r="M206" i="475"/>
  <c r="J206" i="475"/>
  <c r="G206" i="475"/>
  <c r="D206" i="475"/>
  <c r="P205" i="475"/>
  <c r="M205" i="475"/>
  <c r="J205" i="475"/>
  <c r="G205" i="475"/>
  <c r="D205" i="475"/>
  <c r="P204" i="475"/>
  <c r="M204" i="475"/>
  <c r="J204" i="475"/>
  <c r="G204" i="475"/>
  <c r="D204" i="475"/>
  <c r="P203" i="475"/>
  <c r="M203" i="475"/>
  <c r="J203" i="475"/>
  <c r="G203" i="475"/>
  <c r="D203" i="475"/>
  <c r="P202" i="475"/>
  <c r="M202" i="475"/>
  <c r="J202" i="475"/>
  <c r="G202" i="475"/>
  <c r="D202" i="475"/>
  <c r="P201" i="475"/>
  <c r="M201" i="475"/>
  <c r="J201" i="475"/>
  <c r="G201" i="475"/>
  <c r="D201" i="475"/>
  <c r="P200" i="475"/>
  <c r="M200" i="475"/>
  <c r="J200" i="475"/>
  <c r="G200" i="475"/>
  <c r="D200" i="475"/>
  <c r="P199" i="475"/>
  <c r="M199" i="475"/>
  <c r="J199" i="475"/>
  <c r="G199" i="475"/>
  <c r="D199" i="475"/>
  <c r="P198" i="475"/>
  <c r="M198" i="475"/>
  <c r="J198" i="475"/>
  <c r="G198" i="475"/>
  <c r="D198" i="475"/>
  <c r="P197" i="475"/>
  <c r="M197" i="475"/>
  <c r="J197" i="475"/>
  <c r="G197" i="475"/>
  <c r="D197" i="475"/>
  <c r="P196" i="475"/>
  <c r="M196" i="475"/>
  <c r="J196" i="475"/>
  <c r="G196" i="475"/>
  <c r="D196" i="475"/>
  <c r="P195" i="475"/>
  <c r="M195" i="475"/>
  <c r="J195" i="475"/>
  <c r="G195" i="475"/>
  <c r="D195" i="475"/>
  <c r="P194" i="475"/>
  <c r="M194" i="475"/>
  <c r="J194" i="475"/>
  <c r="G194" i="475"/>
  <c r="D194" i="475"/>
  <c r="P193" i="475"/>
  <c r="M193" i="475"/>
  <c r="J193" i="475"/>
  <c r="G193" i="475"/>
  <c r="D193" i="475"/>
  <c r="P192" i="475"/>
  <c r="M192" i="475"/>
  <c r="J192" i="475"/>
  <c r="G192" i="475"/>
  <c r="D192" i="475"/>
  <c r="P191" i="475"/>
  <c r="M191" i="475"/>
  <c r="J191" i="475"/>
  <c r="G191" i="475"/>
  <c r="D191" i="475"/>
  <c r="P190" i="475"/>
  <c r="M190" i="475"/>
  <c r="J190" i="475"/>
  <c r="G190" i="475"/>
  <c r="D190" i="475"/>
  <c r="P189" i="475"/>
  <c r="M189" i="475"/>
  <c r="J189" i="475"/>
  <c r="G189" i="475"/>
  <c r="D189" i="475"/>
  <c r="P188" i="475"/>
  <c r="M188" i="475"/>
  <c r="J188" i="475"/>
  <c r="G188" i="475"/>
  <c r="D188" i="475"/>
  <c r="P187" i="475"/>
  <c r="M187" i="475"/>
  <c r="J187" i="475"/>
  <c r="G187" i="475"/>
  <c r="D187" i="475"/>
  <c r="P186" i="475"/>
  <c r="M186" i="475"/>
  <c r="J186" i="475"/>
  <c r="G186" i="475"/>
  <c r="D186" i="475"/>
  <c r="P185" i="475"/>
  <c r="M185" i="475"/>
  <c r="J185" i="475"/>
  <c r="G185" i="475"/>
  <c r="D185" i="475"/>
  <c r="P184" i="475"/>
  <c r="M184" i="475"/>
  <c r="J184" i="475"/>
  <c r="G184" i="475"/>
  <c r="D184" i="475"/>
  <c r="P183" i="475"/>
  <c r="M183" i="475"/>
  <c r="J183" i="475"/>
  <c r="G183" i="475"/>
  <c r="D183" i="475"/>
  <c r="P182" i="475"/>
  <c r="M182" i="475"/>
  <c r="J182" i="475"/>
  <c r="G182" i="475"/>
  <c r="D182" i="475"/>
  <c r="P181" i="475"/>
  <c r="M181" i="475"/>
  <c r="J181" i="475"/>
  <c r="G181" i="475"/>
  <c r="D181" i="475"/>
  <c r="P180" i="475"/>
  <c r="M180" i="475"/>
  <c r="J180" i="475"/>
  <c r="G180" i="475"/>
  <c r="D180" i="475"/>
  <c r="P179" i="475"/>
  <c r="M179" i="475"/>
  <c r="J179" i="475"/>
  <c r="G179" i="475"/>
  <c r="D179" i="475"/>
  <c r="P178" i="475"/>
  <c r="M178" i="475"/>
  <c r="J178" i="475"/>
  <c r="G178" i="475"/>
  <c r="D178" i="475"/>
  <c r="P177" i="475"/>
  <c r="M177" i="475"/>
  <c r="J177" i="475"/>
  <c r="G177" i="475"/>
  <c r="D177" i="475"/>
  <c r="P176" i="475"/>
  <c r="M176" i="475"/>
  <c r="J176" i="475"/>
  <c r="G176" i="475"/>
  <c r="D176" i="475"/>
  <c r="P175" i="475"/>
  <c r="M175" i="475"/>
  <c r="J175" i="475"/>
  <c r="G175" i="475"/>
  <c r="D175" i="475"/>
  <c r="P174" i="475"/>
  <c r="M174" i="475"/>
  <c r="J174" i="475"/>
  <c r="G174" i="475"/>
  <c r="D174" i="475"/>
  <c r="P173" i="475"/>
  <c r="M173" i="475"/>
  <c r="J173" i="475"/>
  <c r="G173" i="475"/>
  <c r="D173" i="475"/>
  <c r="P172" i="475"/>
  <c r="M172" i="475"/>
  <c r="J172" i="475"/>
  <c r="G172" i="475"/>
  <c r="D172" i="475"/>
  <c r="P171" i="475"/>
  <c r="M171" i="475"/>
  <c r="J171" i="475"/>
  <c r="G171" i="475"/>
  <c r="D171" i="475"/>
  <c r="P170" i="475"/>
  <c r="M170" i="475"/>
  <c r="J170" i="475"/>
  <c r="G170" i="475"/>
  <c r="D170" i="475"/>
  <c r="P169" i="475"/>
  <c r="M169" i="475"/>
  <c r="J169" i="475"/>
  <c r="G169" i="475"/>
  <c r="D169" i="475"/>
  <c r="P168" i="475"/>
  <c r="M168" i="475"/>
  <c r="J168" i="475"/>
  <c r="G168" i="475"/>
  <c r="D168" i="475"/>
  <c r="P167" i="475"/>
  <c r="M167" i="475"/>
  <c r="J167" i="475"/>
  <c r="G167" i="475"/>
  <c r="D167" i="475"/>
  <c r="P166" i="475"/>
  <c r="M166" i="475"/>
  <c r="J166" i="475"/>
  <c r="G166" i="475"/>
  <c r="D166" i="475"/>
  <c r="P165" i="475"/>
  <c r="M165" i="475"/>
  <c r="J165" i="475"/>
  <c r="G165" i="475"/>
  <c r="D165" i="475"/>
  <c r="P164" i="475"/>
  <c r="M164" i="475"/>
  <c r="J164" i="475"/>
  <c r="G164" i="475"/>
  <c r="D164" i="475"/>
  <c r="P163" i="475"/>
  <c r="M163" i="475"/>
  <c r="J163" i="475"/>
  <c r="G163" i="475"/>
  <c r="D163" i="475"/>
  <c r="P162" i="475"/>
  <c r="M162" i="475"/>
  <c r="J162" i="475"/>
  <c r="G162" i="475"/>
  <c r="D162" i="475"/>
  <c r="P161" i="475"/>
  <c r="M161" i="475"/>
  <c r="J161" i="475"/>
  <c r="G161" i="475"/>
  <c r="D161" i="475"/>
  <c r="P160" i="475"/>
  <c r="M160" i="475"/>
  <c r="J160" i="475"/>
  <c r="G160" i="475"/>
  <c r="D160" i="475"/>
  <c r="P159" i="475"/>
  <c r="M159" i="475"/>
  <c r="J159" i="475"/>
  <c r="G159" i="475"/>
  <c r="D159" i="475"/>
  <c r="P158" i="475"/>
  <c r="M158" i="475"/>
  <c r="J158" i="475"/>
  <c r="G158" i="475"/>
  <c r="D158" i="475"/>
  <c r="P157" i="475"/>
  <c r="M157" i="475"/>
  <c r="J157" i="475"/>
  <c r="G157" i="475"/>
  <c r="D157" i="475"/>
  <c r="P156" i="475"/>
  <c r="M156" i="475"/>
  <c r="J156" i="475"/>
  <c r="G156" i="475"/>
  <c r="D156" i="475"/>
  <c r="P155" i="475"/>
  <c r="M155" i="475"/>
  <c r="J155" i="475"/>
  <c r="G155" i="475"/>
  <c r="D155" i="475"/>
  <c r="P154" i="475"/>
  <c r="M154" i="475"/>
  <c r="J154" i="475"/>
  <c r="G154" i="475"/>
  <c r="D154" i="475"/>
  <c r="P153" i="475"/>
  <c r="M153" i="475"/>
  <c r="J153" i="475"/>
  <c r="G153" i="475"/>
  <c r="D153" i="475"/>
  <c r="P152" i="475"/>
  <c r="M152" i="475"/>
  <c r="J152" i="475"/>
  <c r="G152" i="475"/>
  <c r="D152" i="475"/>
  <c r="P151" i="475"/>
  <c r="M151" i="475"/>
  <c r="J151" i="475"/>
  <c r="G151" i="475"/>
  <c r="D151" i="475"/>
  <c r="P150" i="475"/>
  <c r="M150" i="475"/>
  <c r="J150" i="475"/>
  <c r="G150" i="475"/>
  <c r="D150" i="475"/>
  <c r="P149" i="475"/>
  <c r="M149" i="475"/>
  <c r="J149" i="475"/>
  <c r="G149" i="475"/>
  <c r="D149" i="475"/>
  <c r="P148" i="475"/>
  <c r="M148" i="475"/>
  <c r="J148" i="475"/>
  <c r="G148" i="475"/>
  <c r="D148" i="475"/>
  <c r="P147" i="475"/>
  <c r="M147" i="475"/>
  <c r="J147" i="475"/>
  <c r="G147" i="475"/>
  <c r="D147" i="475"/>
  <c r="P146" i="475"/>
  <c r="M146" i="475"/>
  <c r="J146" i="475"/>
  <c r="G146" i="475"/>
  <c r="D146" i="475"/>
  <c r="P145" i="475"/>
  <c r="M145" i="475"/>
  <c r="J145" i="475"/>
  <c r="G145" i="475"/>
  <c r="D145" i="475"/>
  <c r="P144" i="475"/>
  <c r="M144" i="475"/>
  <c r="J144" i="475"/>
  <c r="G144" i="475"/>
  <c r="D144" i="475"/>
  <c r="P143" i="475"/>
  <c r="M143" i="475"/>
  <c r="J143" i="475"/>
  <c r="G143" i="475"/>
  <c r="D143" i="475"/>
  <c r="P142" i="475"/>
  <c r="M142" i="475"/>
  <c r="J142" i="475"/>
  <c r="G142" i="475"/>
  <c r="D142" i="475"/>
  <c r="P141" i="475"/>
  <c r="M141" i="475"/>
  <c r="J141" i="475"/>
  <c r="G141" i="475"/>
  <c r="D141" i="475"/>
  <c r="P140" i="475"/>
  <c r="M140" i="475"/>
  <c r="J140" i="475"/>
  <c r="G140" i="475"/>
  <c r="D140" i="475"/>
  <c r="P139" i="475"/>
  <c r="M139" i="475"/>
  <c r="J139" i="475"/>
  <c r="G139" i="475"/>
  <c r="D139" i="475"/>
  <c r="P138" i="475"/>
  <c r="M138" i="475"/>
  <c r="J138" i="475"/>
  <c r="G138" i="475"/>
  <c r="D138" i="475"/>
  <c r="P137" i="475"/>
  <c r="M137" i="475"/>
  <c r="J137" i="475"/>
  <c r="G137" i="475"/>
  <c r="D137" i="475"/>
  <c r="P136" i="475"/>
  <c r="M136" i="475"/>
  <c r="J136" i="475"/>
  <c r="G136" i="475"/>
  <c r="D136" i="475"/>
  <c r="P135" i="475"/>
  <c r="M135" i="475"/>
  <c r="J135" i="475"/>
  <c r="G135" i="475"/>
  <c r="D135" i="475"/>
  <c r="P134" i="475"/>
  <c r="M134" i="475"/>
  <c r="J134" i="475"/>
  <c r="G134" i="475"/>
  <c r="D134" i="475"/>
  <c r="P133" i="475"/>
  <c r="M133" i="475"/>
  <c r="J133" i="475"/>
  <c r="G133" i="475"/>
  <c r="D133" i="475"/>
  <c r="P132" i="475"/>
  <c r="M132" i="475"/>
  <c r="J132" i="475"/>
  <c r="G132" i="475"/>
  <c r="D132" i="475"/>
  <c r="P131" i="475"/>
  <c r="M131" i="475"/>
  <c r="J131" i="475"/>
  <c r="G131" i="475"/>
  <c r="D131" i="475"/>
  <c r="P130" i="475"/>
  <c r="M130" i="475"/>
  <c r="J130" i="475"/>
  <c r="G130" i="475"/>
  <c r="D130" i="475"/>
  <c r="P129" i="475"/>
  <c r="M129" i="475"/>
  <c r="J129" i="475"/>
  <c r="G129" i="475"/>
  <c r="D129" i="475"/>
  <c r="P128" i="475"/>
  <c r="M128" i="475"/>
  <c r="J128" i="475"/>
  <c r="G128" i="475"/>
  <c r="D128" i="475"/>
  <c r="P127" i="475"/>
  <c r="M127" i="475"/>
  <c r="J127" i="475"/>
  <c r="G127" i="475"/>
  <c r="D127" i="475"/>
  <c r="P126" i="475"/>
  <c r="M126" i="475"/>
  <c r="J126" i="475"/>
  <c r="G126" i="475"/>
  <c r="D126" i="475"/>
  <c r="P125" i="475"/>
  <c r="M125" i="475"/>
  <c r="J125" i="475"/>
  <c r="G125" i="475"/>
  <c r="D125" i="475"/>
  <c r="P124" i="475"/>
  <c r="M124" i="475"/>
  <c r="J124" i="475"/>
  <c r="G124" i="475"/>
  <c r="D124" i="475"/>
  <c r="P123" i="475"/>
  <c r="M123" i="475"/>
  <c r="J123" i="475"/>
  <c r="G123" i="475"/>
  <c r="D123" i="475"/>
  <c r="P122" i="475"/>
  <c r="M122" i="475"/>
  <c r="J122" i="475"/>
  <c r="G122" i="475"/>
  <c r="D122" i="475"/>
  <c r="P121" i="475"/>
  <c r="M121" i="475"/>
  <c r="J121" i="475"/>
  <c r="G121" i="475"/>
  <c r="D121" i="475"/>
  <c r="P120" i="475"/>
  <c r="M120" i="475"/>
  <c r="J120" i="475"/>
  <c r="G120" i="475"/>
  <c r="D120" i="475"/>
  <c r="P119" i="475"/>
  <c r="M119" i="475"/>
  <c r="J119" i="475"/>
  <c r="G119" i="475"/>
  <c r="D119" i="475"/>
  <c r="P118" i="475"/>
  <c r="M118" i="475"/>
  <c r="J118" i="475"/>
  <c r="G118" i="475"/>
  <c r="D118" i="475"/>
  <c r="P117" i="475"/>
  <c r="M117" i="475"/>
  <c r="J117" i="475"/>
  <c r="G117" i="475"/>
  <c r="D117" i="475"/>
  <c r="P116" i="475"/>
  <c r="M116" i="475"/>
  <c r="J116" i="475"/>
  <c r="G116" i="475"/>
  <c r="D116" i="475"/>
  <c r="P115" i="475"/>
  <c r="M115" i="475"/>
  <c r="J115" i="475"/>
  <c r="G115" i="475"/>
  <c r="D115" i="475"/>
  <c r="P114" i="475"/>
  <c r="M114" i="475"/>
  <c r="J114" i="475"/>
  <c r="G114" i="475"/>
  <c r="D114" i="475"/>
  <c r="P113" i="475"/>
  <c r="M113" i="475"/>
  <c r="J113" i="475"/>
  <c r="G113" i="475"/>
  <c r="D113" i="475"/>
  <c r="P112" i="475"/>
  <c r="M112" i="475"/>
  <c r="J112" i="475"/>
  <c r="G112" i="475"/>
  <c r="D112" i="475"/>
  <c r="P111" i="475"/>
  <c r="M111" i="475"/>
  <c r="J111" i="475"/>
  <c r="G111" i="475"/>
  <c r="D111" i="475"/>
  <c r="P110" i="475"/>
  <c r="M110" i="475"/>
  <c r="J110" i="475"/>
  <c r="G110" i="475"/>
  <c r="D110" i="475"/>
  <c r="P109" i="475"/>
  <c r="M109" i="475"/>
  <c r="J109" i="475"/>
  <c r="G109" i="475"/>
  <c r="D109" i="475"/>
  <c r="P108" i="475"/>
  <c r="M108" i="475"/>
  <c r="J108" i="475"/>
  <c r="G108" i="475"/>
  <c r="D108" i="475"/>
  <c r="P107" i="475"/>
  <c r="M107" i="475"/>
  <c r="J107" i="475"/>
  <c r="G107" i="475"/>
  <c r="D107" i="475"/>
  <c r="P106" i="475"/>
  <c r="M106" i="475"/>
  <c r="J106" i="475"/>
  <c r="G106" i="475"/>
  <c r="D106" i="475"/>
  <c r="P105" i="475"/>
  <c r="M105" i="475"/>
  <c r="J105" i="475"/>
  <c r="G105" i="475"/>
  <c r="D105" i="475"/>
  <c r="P104" i="475"/>
  <c r="M104" i="475"/>
  <c r="J104" i="475"/>
  <c r="G104" i="475"/>
  <c r="D104" i="475"/>
  <c r="P103" i="475"/>
  <c r="M103" i="475"/>
  <c r="J103" i="475"/>
  <c r="G103" i="475"/>
  <c r="D103" i="475"/>
  <c r="P102" i="475"/>
  <c r="M102" i="475"/>
  <c r="J102" i="475"/>
  <c r="G102" i="475"/>
  <c r="D102" i="475"/>
  <c r="P101" i="475"/>
  <c r="M101" i="475"/>
  <c r="J101" i="475"/>
  <c r="G101" i="475"/>
  <c r="D101" i="475"/>
  <c r="P100" i="475"/>
  <c r="M100" i="475"/>
  <c r="J100" i="475"/>
  <c r="G100" i="475"/>
  <c r="D100" i="475"/>
  <c r="P99" i="475"/>
  <c r="M99" i="475"/>
  <c r="J99" i="475"/>
  <c r="G99" i="475"/>
  <c r="D99" i="475"/>
  <c r="P98" i="475"/>
  <c r="M98" i="475"/>
  <c r="J98" i="475"/>
  <c r="G98" i="475"/>
  <c r="D98" i="475"/>
  <c r="P97" i="475"/>
  <c r="M97" i="475"/>
  <c r="J97" i="475"/>
  <c r="G97" i="475"/>
  <c r="D97" i="475"/>
  <c r="P96" i="475"/>
  <c r="M96" i="475"/>
  <c r="J96" i="475"/>
  <c r="G96" i="475"/>
  <c r="D96" i="475"/>
  <c r="P95" i="475"/>
  <c r="M95" i="475"/>
  <c r="J95" i="475"/>
  <c r="G95" i="475"/>
  <c r="D95" i="475"/>
  <c r="P94" i="475"/>
  <c r="M94" i="475"/>
  <c r="J94" i="475"/>
  <c r="G94" i="475"/>
  <c r="D94" i="475"/>
  <c r="P93" i="475"/>
  <c r="M93" i="475"/>
  <c r="J93" i="475"/>
  <c r="G93" i="475"/>
  <c r="D93" i="475"/>
  <c r="P92" i="475"/>
  <c r="M92" i="475"/>
  <c r="J92" i="475"/>
  <c r="G92" i="475"/>
  <c r="D92" i="475"/>
  <c r="P91" i="475"/>
  <c r="M91" i="475"/>
  <c r="J91" i="475"/>
  <c r="G91" i="475"/>
  <c r="D91" i="475"/>
  <c r="P90" i="475"/>
  <c r="M90" i="475"/>
  <c r="J90" i="475"/>
  <c r="G90" i="475"/>
  <c r="D90" i="475"/>
  <c r="P89" i="475"/>
  <c r="M89" i="475"/>
  <c r="J89" i="475"/>
  <c r="G89" i="475"/>
  <c r="D89" i="475"/>
  <c r="P88" i="475"/>
  <c r="M88" i="475"/>
  <c r="J88" i="475"/>
  <c r="G88" i="475"/>
  <c r="D88" i="475"/>
  <c r="P87" i="475"/>
  <c r="M87" i="475"/>
  <c r="J87" i="475"/>
  <c r="G87" i="475"/>
  <c r="D87" i="475"/>
  <c r="P86" i="475"/>
  <c r="M86" i="475"/>
  <c r="J86" i="475"/>
  <c r="G86" i="475"/>
  <c r="D86" i="475"/>
  <c r="P85" i="475"/>
  <c r="M85" i="475"/>
  <c r="J85" i="475"/>
  <c r="G85" i="475"/>
  <c r="D85" i="475"/>
  <c r="P84" i="475"/>
  <c r="M84" i="475"/>
  <c r="J84" i="475"/>
  <c r="G84" i="475"/>
  <c r="D84" i="475"/>
  <c r="P83" i="475"/>
  <c r="M83" i="475"/>
  <c r="J83" i="475"/>
  <c r="G83" i="475"/>
  <c r="D83" i="475"/>
  <c r="P82" i="475"/>
  <c r="M82" i="475"/>
  <c r="J82" i="475"/>
  <c r="G82" i="475"/>
  <c r="D82" i="475"/>
  <c r="P81" i="475"/>
  <c r="M81" i="475"/>
  <c r="J81" i="475"/>
  <c r="G81" i="475"/>
  <c r="D81" i="475"/>
  <c r="P80" i="475"/>
  <c r="M80" i="475"/>
  <c r="J80" i="475"/>
  <c r="G80" i="475"/>
  <c r="D80" i="475"/>
  <c r="P79" i="475"/>
  <c r="M79" i="475"/>
  <c r="J79" i="475"/>
  <c r="G79" i="475"/>
  <c r="D79" i="475"/>
  <c r="P78" i="475"/>
  <c r="M78" i="475"/>
  <c r="J78" i="475"/>
  <c r="G78" i="475"/>
  <c r="D78" i="475"/>
  <c r="P77" i="475"/>
  <c r="M77" i="475"/>
  <c r="J77" i="475"/>
  <c r="G77" i="475"/>
  <c r="D77" i="475"/>
  <c r="P76" i="475"/>
  <c r="M76" i="475"/>
  <c r="J76" i="475"/>
  <c r="G76" i="475"/>
  <c r="D76" i="475"/>
  <c r="P75" i="475"/>
  <c r="M75" i="475"/>
  <c r="J75" i="475"/>
  <c r="G75" i="475"/>
  <c r="D75" i="475"/>
  <c r="P74" i="475"/>
  <c r="M74" i="475"/>
  <c r="J74" i="475"/>
  <c r="G74" i="475"/>
  <c r="D74" i="475"/>
  <c r="P73" i="475"/>
  <c r="M73" i="475"/>
  <c r="J73" i="475"/>
  <c r="G73" i="475"/>
  <c r="D73" i="475"/>
  <c r="P72" i="475"/>
  <c r="M72" i="475"/>
  <c r="J72" i="475"/>
  <c r="G72" i="475"/>
  <c r="D72" i="475"/>
  <c r="P71" i="475"/>
  <c r="M71" i="475"/>
  <c r="J71" i="475"/>
  <c r="G71" i="475"/>
  <c r="D71" i="475"/>
  <c r="P70" i="475"/>
  <c r="M70" i="475"/>
  <c r="J70" i="475"/>
  <c r="G70" i="475"/>
  <c r="D70" i="475"/>
  <c r="P69" i="475"/>
  <c r="M69" i="475"/>
  <c r="J69" i="475"/>
  <c r="G69" i="475"/>
  <c r="D69" i="475"/>
  <c r="P68" i="475"/>
  <c r="M68" i="475"/>
  <c r="J68" i="475"/>
  <c r="G68" i="475"/>
  <c r="D68" i="475"/>
  <c r="P67" i="475"/>
  <c r="M67" i="475"/>
  <c r="J67" i="475"/>
  <c r="G67" i="475"/>
  <c r="D67" i="475"/>
  <c r="P66" i="475"/>
  <c r="M66" i="475"/>
  <c r="J66" i="475"/>
  <c r="G66" i="475"/>
  <c r="D66" i="475"/>
  <c r="P65" i="475"/>
  <c r="M65" i="475"/>
  <c r="J65" i="475"/>
  <c r="G65" i="475"/>
  <c r="D65" i="475"/>
  <c r="P64" i="475"/>
  <c r="M64" i="475"/>
  <c r="J64" i="475"/>
  <c r="G64" i="475"/>
  <c r="D64" i="475"/>
  <c r="P63" i="475"/>
  <c r="M63" i="475"/>
  <c r="J63" i="475"/>
  <c r="G63" i="475"/>
  <c r="D63" i="475"/>
  <c r="P62" i="475"/>
  <c r="M62" i="475"/>
  <c r="J62" i="475"/>
  <c r="G62" i="475"/>
  <c r="D62" i="475"/>
  <c r="P61" i="475"/>
  <c r="M61" i="475"/>
  <c r="J61" i="475"/>
  <c r="G61" i="475"/>
  <c r="D61" i="475"/>
  <c r="P60" i="475"/>
  <c r="M60" i="475"/>
  <c r="J60" i="475"/>
  <c r="G60" i="475"/>
  <c r="D60" i="475"/>
  <c r="P59" i="475"/>
  <c r="M59" i="475"/>
  <c r="J59" i="475"/>
  <c r="G59" i="475"/>
  <c r="D59" i="475"/>
  <c r="P58" i="475"/>
  <c r="M58" i="475"/>
  <c r="J58" i="475"/>
  <c r="G58" i="475"/>
  <c r="D58" i="475"/>
  <c r="P57" i="475"/>
  <c r="M57" i="475"/>
  <c r="J57" i="475"/>
  <c r="G57" i="475"/>
  <c r="D57" i="475"/>
  <c r="P56" i="475"/>
  <c r="M56" i="475"/>
  <c r="J56" i="475"/>
  <c r="G56" i="475"/>
  <c r="D56" i="475"/>
  <c r="P55" i="475"/>
  <c r="M55" i="475"/>
  <c r="J55" i="475"/>
  <c r="G55" i="475"/>
  <c r="D55" i="475"/>
  <c r="P54" i="475"/>
  <c r="M54" i="475"/>
  <c r="J54" i="475"/>
  <c r="G54" i="475"/>
  <c r="D54" i="475"/>
  <c r="P53" i="475"/>
  <c r="M53" i="475"/>
  <c r="J53" i="475"/>
  <c r="G53" i="475"/>
  <c r="D53" i="475"/>
  <c r="P52" i="475"/>
  <c r="M52" i="475"/>
  <c r="J52" i="475"/>
  <c r="G52" i="475"/>
  <c r="D52" i="475"/>
  <c r="P51" i="475"/>
  <c r="M51" i="475"/>
  <c r="J51" i="475"/>
  <c r="G51" i="475"/>
  <c r="D51" i="475"/>
  <c r="P50" i="475"/>
  <c r="M50" i="475"/>
  <c r="J50" i="475"/>
  <c r="G50" i="475"/>
  <c r="D50" i="475"/>
  <c r="P49" i="475"/>
  <c r="M49" i="475"/>
  <c r="J49" i="475"/>
  <c r="G49" i="475"/>
  <c r="D49" i="475"/>
  <c r="P48" i="475"/>
  <c r="M48" i="475"/>
  <c r="J48" i="475"/>
  <c r="G48" i="475"/>
  <c r="D48" i="475"/>
  <c r="P47" i="475"/>
  <c r="M47" i="475"/>
  <c r="J47" i="475"/>
  <c r="G47" i="475"/>
  <c r="D47" i="475"/>
  <c r="P46" i="475"/>
  <c r="M46" i="475"/>
  <c r="J46" i="475"/>
  <c r="G46" i="475"/>
  <c r="D46" i="475"/>
  <c r="P45" i="475"/>
  <c r="M45" i="475"/>
  <c r="J45" i="475"/>
  <c r="G45" i="475"/>
  <c r="D45" i="475"/>
  <c r="P44" i="475"/>
  <c r="M44" i="475"/>
  <c r="J44" i="475"/>
  <c r="G44" i="475"/>
  <c r="D44" i="475"/>
  <c r="P43" i="475"/>
  <c r="M43" i="475"/>
  <c r="J43" i="475"/>
  <c r="G43" i="475"/>
  <c r="D43" i="475"/>
  <c r="P42" i="475"/>
  <c r="M42" i="475"/>
  <c r="J42" i="475"/>
  <c r="G42" i="475"/>
  <c r="D42" i="475"/>
  <c r="P41" i="475"/>
  <c r="M41" i="475"/>
  <c r="J41" i="475"/>
  <c r="G41" i="475"/>
  <c r="D41" i="475"/>
  <c r="P40" i="475"/>
  <c r="M40" i="475"/>
  <c r="J40" i="475"/>
  <c r="G40" i="475"/>
  <c r="D40" i="475"/>
  <c r="P39" i="475"/>
  <c r="M39" i="475"/>
  <c r="J39" i="475"/>
  <c r="G39" i="475"/>
  <c r="D39" i="475"/>
  <c r="P38" i="475"/>
  <c r="M38" i="475"/>
  <c r="J38" i="475"/>
  <c r="G38" i="475"/>
  <c r="D38" i="475"/>
  <c r="P37" i="475"/>
  <c r="M37" i="475"/>
  <c r="J37" i="475"/>
  <c r="G37" i="475"/>
  <c r="D37" i="475"/>
  <c r="P36" i="475"/>
  <c r="M36" i="475"/>
  <c r="J36" i="475"/>
  <c r="G36" i="475"/>
  <c r="D36" i="475"/>
  <c r="P35" i="475"/>
  <c r="M35" i="475"/>
  <c r="J35" i="475"/>
  <c r="G35" i="475"/>
  <c r="D35" i="475"/>
  <c r="P34" i="475"/>
  <c r="M34" i="475"/>
  <c r="J34" i="475"/>
  <c r="G34" i="475"/>
  <c r="D34" i="475"/>
  <c r="P33" i="475"/>
  <c r="M33" i="475"/>
  <c r="J33" i="475"/>
  <c r="G33" i="475"/>
  <c r="D33" i="475"/>
  <c r="P32" i="475"/>
  <c r="M32" i="475"/>
  <c r="J32" i="475"/>
  <c r="G32" i="475"/>
  <c r="D32" i="475"/>
  <c r="P31" i="475"/>
  <c r="M31" i="475"/>
  <c r="J31" i="475"/>
  <c r="G31" i="475"/>
  <c r="D31" i="475"/>
  <c r="P30" i="475"/>
  <c r="M30" i="475"/>
  <c r="J30" i="475"/>
  <c r="G30" i="475"/>
  <c r="D30" i="475"/>
  <c r="P29" i="475"/>
  <c r="M29" i="475"/>
  <c r="J29" i="475"/>
  <c r="G29" i="475"/>
  <c r="D29" i="475"/>
  <c r="P28" i="475"/>
  <c r="M28" i="475"/>
  <c r="J28" i="475"/>
  <c r="G28" i="475"/>
  <c r="D28" i="475"/>
  <c r="P27" i="475"/>
  <c r="M27" i="475"/>
  <c r="J27" i="475"/>
  <c r="G27" i="475"/>
  <c r="D27" i="475"/>
  <c r="P26" i="475"/>
  <c r="M26" i="475"/>
  <c r="J26" i="475"/>
  <c r="G26" i="475"/>
  <c r="D26" i="475"/>
  <c r="P25" i="475"/>
  <c r="M25" i="475"/>
  <c r="J25" i="475"/>
  <c r="G25" i="475"/>
  <c r="D25" i="475"/>
  <c r="P24" i="475"/>
  <c r="M24" i="475"/>
  <c r="J24" i="475"/>
  <c r="G24" i="475"/>
  <c r="D24" i="475"/>
  <c r="P23" i="475"/>
  <c r="M23" i="475"/>
  <c r="J23" i="475"/>
  <c r="G23" i="475"/>
  <c r="D23" i="475"/>
  <c r="P22" i="475"/>
  <c r="M22" i="475"/>
  <c r="J22" i="475"/>
  <c r="G22" i="475"/>
  <c r="D22" i="475"/>
  <c r="P21" i="475"/>
  <c r="M21" i="475"/>
  <c r="J21" i="475"/>
  <c r="G21" i="475"/>
  <c r="D21" i="475"/>
  <c r="A21" i="475"/>
  <c r="A22" i="475" s="1"/>
  <c r="A23" i="475" s="1"/>
  <c r="A24" i="475" s="1"/>
  <c r="A25" i="475" s="1"/>
  <c r="A26" i="475" s="1"/>
  <c r="A27" i="475" s="1"/>
  <c r="A28" i="475" s="1"/>
  <c r="A29" i="475" s="1"/>
  <c r="A30" i="475" s="1"/>
  <c r="A31" i="475" s="1"/>
  <c r="A32" i="475" s="1"/>
  <c r="A33" i="475" s="1"/>
  <c r="A34" i="475" s="1"/>
  <c r="A35" i="475" s="1"/>
  <c r="A36" i="475" s="1"/>
  <c r="A37" i="475" s="1"/>
  <c r="A38" i="475" s="1"/>
  <c r="A39" i="475" s="1"/>
  <c r="A40" i="475" s="1"/>
  <c r="A41" i="475" s="1"/>
  <c r="A42" i="475" s="1"/>
  <c r="A43" i="475" s="1"/>
  <c r="A44" i="475" s="1"/>
  <c r="A45" i="475" s="1"/>
  <c r="A46" i="475" s="1"/>
  <c r="A47" i="475" s="1"/>
  <c r="A48" i="475" s="1"/>
  <c r="A49" i="475" s="1"/>
  <c r="A50" i="475" s="1"/>
  <c r="A51" i="475" s="1"/>
  <c r="A52" i="475" s="1"/>
  <c r="A53" i="475" s="1"/>
  <c r="A54" i="475" s="1"/>
  <c r="A55" i="475" s="1"/>
  <c r="A56" i="475" s="1"/>
  <c r="A57" i="475" s="1"/>
  <c r="A58" i="475" s="1"/>
  <c r="A59" i="475" s="1"/>
  <c r="A60" i="475" s="1"/>
  <c r="A61" i="475" s="1"/>
  <c r="A62" i="475" s="1"/>
  <c r="A63" i="475" s="1"/>
  <c r="A64" i="475" s="1"/>
  <c r="A65" i="475" s="1"/>
  <c r="A66" i="475" s="1"/>
  <c r="A67" i="475" s="1"/>
  <c r="A68" i="475" s="1"/>
  <c r="A69" i="475" s="1"/>
  <c r="A70" i="475" s="1"/>
  <c r="A71" i="475" s="1"/>
  <c r="A72" i="475" s="1"/>
  <c r="A73" i="475" s="1"/>
  <c r="A74" i="475" s="1"/>
  <c r="A75" i="475" s="1"/>
  <c r="A76" i="475" s="1"/>
  <c r="A77" i="475" s="1"/>
  <c r="A78" i="475" s="1"/>
  <c r="A79" i="475" s="1"/>
  <c r="A80" i="475" s="1"/>
  <c r="A81" i="475" s="1"/>
  <c r="A82" i="475" s="1"/>
  <c r="A83" i="475" s="1"/>
  <c r="A84" i="475" s="1"/>
  <c r="A85" i="475" s="1"/>
  <c r="A86" i="475" s="1"/>
  <c r="A87" i="475" s="1"/>
  <c r="A88" i="475" s="1"/>
  <c r="A89" i="475" s="1"/>
  <c r="A90" i="475" s="1"/>
  <c r="A91" i="475" s="1"/>
  <c r="A92" i="475" s="1"/>
  <c r="A93" i="475" s="1"/>
  <c r="A94" i="475" s="1"/>
  <c r="A95" i="475" s="1"/>
  <c r="A96" i="475" s="1"/>
  <c r="A97" i="475" s="1"/>
  <c r="A98" i="475" s="1"/>
  <c r="A99" i="475" s="1"/>
  <c r="A100" i="475" s="1"/>
  <c r="A101" i="475" s="1"/>
  <c r="A102" i="475" s="1"/>
  <c r="A103" i="475" s="1"/>
  <c r="A104" i="475" s="1"/>
  <c r="A105" i="475" s="1"/>
  <c r="A106" i="475" s="1"/>
  <c r="A107" i="475" s="1"/>
  <c r="A108" i="475" s="1"/>
  <c r="A109" i="475" s="1"/>
  <c r="A110" i="475" s="1"/>
  <c r="A111" i="475" s="1"/>
  <c r="A112" i="475" s="1"/>
  <c r="A113" i="475" s="1"/>
  <c r="A114" i="475" s="1"/>
  <c r="A115" i="475" s="1"/>
  <c r="A116" i="475" s="1"/>
  <c r="A117" i="475" s="1"/>
  <c r="A118" i="475" s="1"/>
  <c r="A119" i="475" s="1"/>
  <c r="A120" i="475" s="1"/>
  <c r="A121" i="475" s="1"/>
  <c r="A122" i="475" s="1"/>
  <c r="A123" i="475" s="1"/>
  <c r="A124" i="475" s="1"/>
  <c r="A125" i="475" s="1"/>
  <c r="A126" i="475" s="1"/>
  <c r="A127" i="475" s="1"/>
  <c r="A128" i="475" s="1"/>
  <c r="A129" i="475" s="1"/>
  <c r="A130" i="475" s="1"/>
  <c r="A131" i="475" s="1"/>
  <c r="A132" i="475" s="1"/>
  <c r="A133" i="475" s="1"/>
  <c r="A134" i="475" s="1"/>
  <c r="A135" i="475" s="1"/>
  <c r="A136" i="475" s="1"/>
  <c r="A137" i="475" s="1"/>
  <c r="A138" i="475" s="1"/>
  <c r="A139" i="475" s="1"/>
  <c r="A140" i="475" s="1"/>
  <c r="A141" i="475" s="1"/>
  <c r="A142" i="475" s="1"/>
  <c r="A143" i="475" s="1"/>
  <c r="A144" i="475" s="1"/>
  <c r="A145" i="475" s="1"/>
  <c r="A146" i="475" s="1"/>
  <c r="A147" i="475" s="1"/>
  <c r="A148" i="475" s="1"/>
  <c r="A149" i="475" s="1"/>
  <c r="A150" i="475" s="1"/>
  <c r="A151" i="475" s="1"/>
  <c r="A152" i="475" s="1"/>
  <c r="A153" i="475" s="1"/>
  <c r="A154" i="475" s="1"/>
  <c r="A155" i="475" s="1"/>
  <c r="A156" i="475" s="1"/>
  <c r="A157" i="475" s="1"/>
  <c r="A158" i="475" s="1"/>
  <c r="A159" i="475" s="1"/>
  <c r="A160" i="475" s="1"/>
  <c r="A161" i="475" s="1"/>
  <c r="A162" i="475" s="1"/>
  <c r="A163" i="475" s="1"/>
  <c r="A164" i="475" s="1"/>
  <c r="A165" i="475" s="1"/>
  <c r="A166" i="475" s="1"/>
  <c r="A167" i="475" s="1"/>
  <c r="A168" i="475" s="1"/>
  <c r="A169" i="475" s="1"/>
  <c r="A170" i="475" s="1"/>
  <c r="A171" i="475" s="1"/>
  <c r="A172" i="475" s="1"/>
  <c r="A173" i="475" s="1"/>
  <c r="A174" i="475" s="1"/>
  <c r="A175" i="475" s="1"/>
  <c r="A176" i="475" s="1"/>
  <c r="A177" i="475" s="1"/>
  <c r="A178" i="475" s="1"/>
  <c r="A179" i="475" s="1"/>
  <c r="A180" i="475" s="1"/>
  <c r="A181" i="475" s="1"/>
  <c r="A182" i="475" s="1"/>
  <c r="A183" i="475" s="1"/>
  <c r="A184" i="475" s="1"/>
  <c r="A185" i="475" s="1"/>
  <c r="A186" i="475" s="1"/>
  <c r="A187" i="475" s="1"/>
  <c r="A188" i="475" s="1"/>
  <c r="A189" i="475" s="1"/>
  <c r="A190" i="475" s="1"/>
  <c r="A191" i="475" s="1"/>
  <c r="A192" i="475" s="1"/>
  <c r="A193" i="475" s="1"/>
  <c r="A194" i="475" s="1"/>
  <c r="A195" i="475" s="1"/>
  <c r="A196" i="475" s="1"/>
  <c r="A197" i="475" s="1"/>
  <c r="A198" i="475" s="1"/>
  <c r="A199" i="475" s="1"/>
  <c r="A200" i="475" s="1"/>
  <c r="A201" i="475" s="1"/>
  <c r="A202" i="475" s="1"/>
  <c r="A203" i="475" s="1"/>
  <c r="A204" i="475" s="1"/>
  <c r="A205" i="475" s="1"/>
  <c r="A206" i="475" s="1"/>
  <c r="A207" i="475" s="1"/>
  <c r="A208" i="475" s="1"/>
  <c r="A209" i="475" s="1"/>
  <c r="A210" i="475" s="1"/>
  <c r="A211" i="475" s="1"/>
  <c r="A212" i="475" s="1"/>
  <c r="A213" i="475" s="1"/>
  <c r="A214" i="475" s="1"/>
  <c r="A215" i="475" s="1"/>
  <c r="A216" i="475" s="1"/>
  <c r="A217" i="475" s="1"/>
  <c r="A218" i="475" s="1"/>
  <c r="A219" i="475" s="1"/>
  <c r="A220" i="475" s="1"/>
  <c r="A221" i="475" s="1"/>
  <c r="A222" i="475" s="1"/>
  <c r="A223" i="475" s="1"/>
  <c r="A224" i="475" s="1"/>
  <c r="A225" i="475" s="1"/>
  <c r="A226" i="475" s="1"/>
  <c r="A227" i="475" s="1"/>
  <c r="A228" i="475" s="1"/>
  <c r="A229" i="475" s="1"/>
  <c r="A230" i="475" s="1"/>
  <c r="A231" i="475" s="1"/>
  <c r="A232" i="475" s="1"/>
  <c r="A233" i="475" s="1"/>
  <c r="A234" i="475" s="1"/>
  <c r="A235" i="475" s="1"/>
  <c r="A236" i="475" s="1"/>
  <c r="A237" i="475" s="1"/>
  <c r="A238" i="475" s="1"/>
  <c r="A239" i="475" s="1"/>
  <c r="A240" i="475" s="1"/>
  <c r="A241" i="475" s="1"/>
  <c r="A242" i="475" s="1"/>
  <c r="A243" i="475" s="1"/>
  <c r="A244" i="475" s="1"/>
  <c r="A245" i="475" s="1"/>
  <c r="A246" i="475" s="1"/>
  <c r="A247" i="475" s="1"/>
  <c r="A248" i="475" s="1"/>
  <c r="A249" i="475" s="1"/>
  <c r="A250" i="475" s="1"/>
  <c r="A251" i="475" s="1"/>
  <c r="A252" i="475" s="1"/>
  <c r="A253" i="475" s="1"/>
  <c r="A254" i="475" s="1"/>
  <c r="A255" i="475" s="1"/>
  <c r="A256" i="475" s="1"/>
  <c r="A257" i="475" s="1"/>
  <c r="A258" i="475" s="1"/>
  <c r="A259" i="475" s="1"/>
  <c r="A260" i="475" s="1"/>
  <c r="A261" i="475" s="1"/>
  <c r="A262" i="475" s="1"/>
  <c r="A263" i="475" s="1"/>
  <c r="A264" i="475" s="1"/>
  <c r="A265" i="475" s="1"/>
  <c r="A266" i="475" s="1"/>
  <c r="A267" i="475" s="1"/>
  <c r="A268" i="475" s="1"/>
  <c r="A269" i="475" s="1"/>
  <c r="A270" i="475" s="1"/>
  <c r="A271" i="475" s="1"/>
  <c r="A272" i="475" s="1"/>
  <c r="A273" i="475" s="1"/>
  <c r="A274" i="475" s="1"/>
  <c r="A275" i="475" s="1"/>
  <c r="A276" i="475" s="1"/>
  <c r="A277" i="475" s="1"/>
  <c r="A278" i="475" s="1"/>
  <c r="A279" i="475" s="1"/>
  <c r="A280" i="475" s="1"/>
  <c r="A281" i="475" s="1"/>
  <c r="A282" i="475" s="1"/>
  <c r="A283" i="475" s="1"/>
  <c r="A284" i="475" s="1"/>
  <c r="A285" i="475" s="1"/>
  <c r="A286" i="475" s="1"/>
  <c r="A287" i="475" s="1"/>
  <c r="A288" i="475" s="1"/>
  <c r="A289" i="475" s="1"/>
  <c r="A290" i="475" s="1"/>
  <c r="A291" i="475" s="1"/>
  <c r="A292" i="475" s="1"/>
  <c r="A293" i="475" s="1"/>
  <c r="A294" i="475" s="1"/>
  <c r="A295" i="475" s="1"/>
  <c r="A296" i="475" s="1"/>
  <c r="A297" i="475" s="1"/>
  <c r="A298" i="475" s="1"/>
  <c r="A299" i="475" s="1"/>
  <c r="A300" i="475" s="1"/>
  <c r="P20" i="475"/>
  <c r="M20" i="475"/>
  <c r="J20" i="475"/>
  <c r="G20" i="475"/>
  <c r="D20" i="475"/>
  <c r="I14" i="475"/>
  <c r="H14" i="475"/>
  <c r="D13" i="475"/>
  <c r="D12" i="475"/>
  <c r="P5" i="475"/>
  <c r="P228" i="474"/>
  <c r="M228" i="474"/>
  <c r="J228" i="474"/>
  <c r="G228" i="474"/>
  <c r="D228" i="474"/>
  <c r="P227" i="474"/>
  <c r="M227" i="474"/>
  <c r="J227" i="474"/>
  <c r="G227" i="474"/>
  <c r="D227" i="474"/>
  <c r="P226" i="474"/>
  <c r="M226" i="474"/>
  <c r="J226" i="474"/>
  <c r="G226" i="474"/>
  <c r="D226" i="474"/>
  <c r="P225" i="474"/>
  <c r="M225" i="474"/>
  <c r="J225" i="474"/>
  <c r="G225" i="474"/>
  <c r="D225" i="474"/>
  <c r="P224" i="474"/>
  <c r="M224" i="474"/>
  <c r="J224" i="474"/>
  <c r="G224" i="474"/>
  <c r="D224" i="474"/>
  <c r="P223" i="474"/>
  <c r="M223" i="474"/>
  <c r="J223" i="474"/>
  <c r="G223" i="474"/>
  <c r="D223" i="474"/>
  <c r="P222" i="474"/>
  <c r="M222" i="474"/>
  <c r="J222" i="474"/>
  <c r="G222" i="474"/>
  <c r="D222" i="474"/>
  <c r="P221" i="474"/>
  <c r="M221" i="474"/>
  <c r="J221" i="474"/>
  <c r="G221" i="474"/>
  <c r="D221" i="474"/>
  <c r="P220" i="474"/>
  <c r="M220" i="474"/>
  <c r="J220" i="474"/>
  <c r="G220" i="474"/>
  <c r="D220" i="474"/>
  <c r="P219" i="474"/>
  <c r="M219" i="474"/>
  <c r="J219" i="474"/>
  <c r="G219" i="474"/>
  <c r="D219" i="474"/>
  <c r="P218" i="474"/>
  <c r="M218" i="474"/>
  <c r="J218" i="474"/>
  <c r="G218" i="474"/>
  <c r="D218" i="474"/>
  <c r="P217" i="474"/>
  <c r="M217" i="474"/>
  <c r="J217" i="474"/>
  <c r="G217" i="474"/>
  <c r="D217" i="474"/>
  <c r="P216" i="474"/>
  <c r="M216" i="474"/>
  <c r="J216" i="474"/>
  <c r="G216" i="474"/>
  <c r="D216" i="474"/>
  <c r="P215" i="474"/>
  <c r="M215" i="474"/>
  <c r="J215" i="474"/>
  <c r="G215" i="474"/>
  <c r="D215" i="474"/>
  <c r="P214" i="474"/>
  <c r="M214" i="474"/>
  <c r="J214" i="474"/>
  <c r="G214" i="474"/>
  <c r="D214" i="474"/>
  <c r="P213" i="474"/>
  <c r="M213" i="474"/>
  <c r="J213" i="474"/>
  <c r="G213" i="474"/>
  <c r="D213" i="474"/>
  <c r="P212" i="474"/>
  <c r="M212" i="474"/>
  <c r="J212" i="474"/>
  <c r="G212" i="474"/>
  <c r="D212" i="474"/>
  <c r="P211" i="474"/>
  <c r="M211" i="474"/>
  <c r="J211" i="474"/>
  <c r="G211" i="474"/>
  <c r="D211" i="474"/>
  <c r="P210" i="474"/>
  <c r="M210" i="474"/>
  <c r="J210" i="474"/>
  <c r="G210" i="474"/>
  <c r="D210" i="474"/>
  <c r="P209" i="474"/>
  <c r="M209" i="474"/>
  <c r="J209" i="474"/>
  <c r="G209" i="474"/>
  <c r="D209" i="474"/>
  <c r="P208" i="474"/>
  <c r="M208" i="474"/>
  <c r="J208" i="474"/>
  <c r="G208" i="474"/>
  <c r="D208" i="474"/>
  <c r="P207" i="474"/>
  <c r="M207" i="474"/>
  <c r="J207" i="474"/>
  <c r="G207" i="474"/>
  <c r="D207" i="474"/>
  <c r="P206" i="474"/>
  <c r="M206" i="474"/>
  <c r="J206" i="474"/>
  <c r="G206" i="474"/>
  <c r="D206" i="474"/>
  <c r="P205" i="474"/>
  <c r="M205" i="474"/>
  <c r="J205" i="474"/>
  <c r="G205" i="474"/>
  <c r="D205" i="474"/>
  <c r="P204" i="474"/>
  <c r="M204" i="474"/>
  <c r="J204" i="474"/>
  <c r="G204" i="474"/>
  <c r="D204" i="474"/>
  <c r="P203" i="474"/>
  <c r="M203" i="474"/>
  <c r="J203" i="474"/>
  <c r="G203" i="474"/>
  <c r="D203" i="474"/>
  <c r="P202" i="474"/>
  <c r="M202" i="474"/>
  <c r="J202" i="474"/>
  <c r="G202" i="474"/>
  <c r="D202" i="474"/>
  <c r="P201" i="474"/>
  <c r="M201" i="474"/>
  <c r="J201" i="474"/>
  <c r="G201" i="474"/>
  <c r="D201" i="474"/>
  <c r="P200" i="474"/>
  <c r="M200" i="474"/>
  <c r="J200" i="474"/>
  <c r="G200" i="474"/>
  <c r="D200" i="474"/>
  <c r="P199" i="474"/>
  <c r="M199" i="474"/>
  <c r="J199" i="474"/>
  <c r="G199" i="474"/>
  <c r="D199" i="474"/>
  <c r="P198" i="474"/>
  <c r="M198" i="474"/>
  <c r="J198" i="474"/>
  <c r="G198" i="474"/>
  <c r="D198" i="474"/>
  <c r="P197" i="474"/>
  <c r="M197" i="474"/>
  <c r="J197" i="474"/>
  <c r="G197" i="474"/>
  <c r="D197" i="474"/>
  <c r="P196" i="474"/>
  <c r="M196" i="474"/>
  <c r="J196" i="474"/>
  <c r="G196" i="474"/>
  <c r="D196" i="474"/>
  <c r="P195" i="474"/>
  <c r="M195" i="474"/>
  <c r="J195" i="474"/>
  <c r="G195" i="474"/>
  <c r="D195" i="474"/>
  <c r="P194" i="474"/>
  <c r="M194" i="474"/>
  <c r="J194" i="474"/>
  <c r="G194" i="474"/>
  <c r="D194" i="474"/>
  <c r="P193" i="474"/>
  <c r="M193" i="474"/>
  <c r="J193" i="474"/>
  <c r="G193" i="474"/>
  <c r="D193" i="474"/>
  <c r="P192" i="474"/>
  <c r="M192" i="474"/>
  <c r="J192" i="474"/>
  <c r="G192" i="474"/>
  <c r="D192" i="474"/>
  <c r="P191" i="474"/>
  <c r="M191" i="474"/>
  <c r="J191" i="474"/>
  <c r="G191" i="474"/>
  <c r="D191" i="474"/>
  <c r="P190" i="474"/>
  <c r="M190" i="474"/>
  <c r="J190" i="474"/>
  <c r="G190" i="474"/>
  <c r="D190" i="474"/>
  <c r="P189" i="474"/>
  <c r="M189" i="474"/>
  <c r="J189" i="474"/>
  <c r="G189" i="474"/>
  <c r="D189" i="474"/>
  <c r="P188" i="474"/>
  <c r="M188" i="474"/>
  <c r="J188" i="474"/>
  <c r="G188" i="474"/>
  <c r="D188" i="474"/>
  <c r="P187" i="474"/>
  <c r="M187" i="474"/>
  <c r="J187" i="474"/>
  <c r="G187" i="474"/>
  <c r="D187" i="474"/>
  <c r="P186" i="474"/>
  <c r="M186" i="474"/>
  <c r="J186" i="474"/>
  <c r="G186" i="474"/>
  <c r="D186" i="474"/>
  <c r="P185" i="474"/>
  <c r="M185" i="474"/>
  <c r="J185" i="474"/>
  <c r="G185" i="474"/>
  <c r="D185" i="474"/>
  <c r="P184" i="474"/>
  <c r="M184" i="474"/>
  <c r="J184" i="474"/>
  <c r="G184" i="474"/>
  <c r="D184" i="474"/>
  <c r="P183" i="474"/>
  <c r="M183" i="474"/>
  <c r="J183" i="474"/>
  <c r="G183" i="474"/>
  <c r="D183" i="474"/>
  <c r="P182" i="474"/>
  <c r="M182" i="474"/>
  <c r="J182" i="474"/>
  <c r="G182" i="474"/>
  <c r="D182" i="474"/>
  <c r="P181" i="474"/>
  <c r="M181" i="474"/>
  <c r="J181" i="474"/>
  <c r="G181" i="474"/>
  <c r="D181" i="474"/>
  <c r="P180" i="474"/>
  <c r="M180" i="474"/>
  <c r="J180" i="474"/>
  <c r="G180" i="474"/>
  <c r="D180" i="474"/>
  <c r="P179" i="474"/>
  <c r="M179" i="474"/>
  <c r="J179" i="474"/>
  <c r="G179" i="474"/>
  <c r="D179" i="474"/>
  <c r="P178" i="474"/>
  <c r="M178" i="474"/>
  <c r="J178" i="474"/>
  <c r="G178" i="474"/>
  <c r="D178" i="474"/>
  <c r="P177" i="474"/>
  <c r="M177" i="474"/>
  <c r="J177" i="474"/>
  <c r="G177" i="474"/>
  <c r="D177" i="474"/>
  <c r="P176" i="474"/>
  <c r="M176" i="474"/>
  <c r="J176" i="474"/>
  <c r="G176" i="474"/>
  <c r="D176" i="474"/>
  <c r="P175" i="474"/>
  <c r="M175" i="474"/>
  <c r="J175" i="474"/>
  <c r="G175" i="474"/>
  <c r="D175" i="474"/>
  <c r="P174" i="474"/>
  <c r="M174" i="474"/>
  <c r="J174" i="474"/>
  <c r="G174" i="474"/>
  <c r="D174" i="474"/>
  <c r="P173" i="474"/>
  <c r="M173" i="474"/>
  <c r="J173" i="474"/>
  <c r="G173" i="474"/>
  <c r="D173" i="474"/>
  <c r="P172" i="474"/>
  <c r="M172" i="474"/>
  <c r="J172" i="474"/>
  <c r="G172" i="474"/>
  <c r="D172" i="474"/>
  <c r="P171" i="474"/>
  <c r="M171" i="474"/>
  <c r="J171" i="474"/>
  <c r="G171" i="474"/>
  <c r="D171" i="474"/>
  <c r="P170" i="474"/>
  <c r="M170" i="474"/>
  <c r="J170" i="474"/>
  <c r="G170" i="474"/>
  <c r="D170" i="474"/>
  <c r="P169" i="474"/>
  <c r="M169" i="474"/>
  <c r="J169" i="474"/>
  <c r="G169" i="474"/>
  <c r="D169" i="474"/>
  <c r="P168" i="474"/>
  <c r="M168" i="474"/>
  <c r="J168" i="474"/>
  <c r="G168" i="474"/>
  <c r="D168" i="474"/>
  <c r="P167" i="474"/>
  <c r="M167" i="474"/>
  <c r="J167" i="474"/>
  <c r="G167" i="474"/>
  <c r="D167" i="474"/>
  <c r="P166" i="474"/>
  <c r="M166" i="474"/>
  <c r="J166" i="474"/>
  <c r="G166" i="474"/>
  <c r="D166" i="474"/>
  <c r="P165" i="474"/>
  <c r="M165" i="474"/>
  <c r="J165" i="474"/>
  <c r="G165" i="474"/>
  <c r="D165" i="474"/>
  <c r="P164" i="474"/>
  <c r="M164" i="474"/>
  <c r="J164" i="474"/>
  <c r="G164" i="474"/>
  <c r="D164" i="474"/>
  <c r="P163" i="474"/>
  <c r="M163" i="474"/>
  <c r="J163" i="474"/>
  <c r="G163" i="474"/>
  <c r="D163" i="474"/>
  <c r="P162" i="474"/>
  <c r="M162" i="474"/>
  <c r="J162" i="474"/>
  <c r="G162" i="474"/>
  <c r="D162" i="474"/>
  <c r="P161" i="474"/>
  <c r="M161" i="474"/>
  <c r="J161" i="474"/>
  <c r="G161" i="474"/>
  <c r="D161" i="474"/>
  <c r="P160" i="474"/>
  <c r="M160" i="474"/>
  <c r="J160" i="474"/>
  <c r="G160" i="474"/>
  <c r="D160" i="474"/>
  <c r="P159" i="474"/>
  <c r="M159" i="474"/>
  <c r="J159" i="474"/>
  <c r="G159" i="474"/>
  <c r="D159" i="474"/>
  <c r="P158" i="474"/>
  <c r="M158" i="474"/>
  <c r="J158" i="474"/>
  <c r="G158" i="474"/>
  <c r="D158" i="474"/>
  <c r="P157" i="474"/>
  <c r="M157" i="474"/>
  <c r="J157" i="474"/>
  <c r="G157" i="474"/>
  <c r="D157" i="474"/>
  <c r="P156" i="474"/>
  <c r="M156" i="474"/>
  <c r="J156" i="474"/>
  <c r="G156" i="474"/>
  <c r="D156" i="474"/>
  <c r="P155" i="474"/>
  <c r="M155" i="474"/>
  <c r="J155" i="474"/>
  <c r="G155" i="474"/>
  <c r="D155" i="474"/>
  <c r="P154" i="474"/>
  <c r="M154" i="474"/>
  <c r="J154" i="474"/>
  <c r="G154" i="474"/>
  <c r="D154" i="474"/>
  <c r="P153" i="474"/>
  <c r="M153" i="474"/>
  <c r="J153" i="474"/>
  <c r="G153" i="474"/>
  <c r="D153" i="474"/>
  <c r="P152" i="474"/>
  <c r="M152" i="474"/>
  <c r="J152" i="474"/>
  <c r="G152" i="474"/>
  <c r="D152" i="474"/>
  <c r="P151" i="474"/>
  <c r="M151" i="474"/>
  <c r="J151" i="474"/>
  <c r="G151" i="474"/>
  <c r="D151" i="474"/>
  <c r="P150" i="474"/>
  <c r="M150" i="474"/>
  <c r="J150" i="474"/>
  <c r="G150" i="474"/>
  <c r="D150" i="474"/>
  <c r="P149" i="474"/>
  <c r="M149" i="474"/>
  <c r="J149" i="474"/>
  <c r="G149" i="474"/>
  <c r="D149" i="474"/>
  <c r="P148" i="474"/>
  <c r="M148" i="474"/>
  <c r="J148" i="474"/>
  <c r="G148" i="474"/>
  <c r="D148" i="474"/>
  <c r="P147" i="474"/>
  <c r="M147" i="474"/>
  <c r="J147" i="474"/>
  <c r="G147" i="474"/>
  <c r="D147" i="474"/>
  <c r="P146" i="474"/>
  <c r="M146" i="474"/>
  <c r="J146" i="474"/>
  <c r="G146" i="474"/>
  <c r="D146" i="474"/>
  <c r="P145" i="474"/>
  <c r="M145" i="474"/>
  <c r="J145" i="474"/>
  <c r="G145" i="474"/>
  <c r="D145" i="474"/>
  <c r="P144" i="474"/>
  <c r="M144" i="474"/>
  <c r="J144" i="474"/>
  <c r="G144" i="474"/>
  <c r="D144" i="474"/>
  <c r="P143" i="474"/>
  <c r="M143" i="474"/>
  <c r="J143" i="474"/>
  <c r="G143" i="474"/>
  <c r="D143" i="474"/>
  <c r="P142" i="474"/>
  <c r="M142" i="474"/>
  <c r="J142" i="474"/>
  <c r="G142" i="474"/>
  <c r="D142" i="474"/>
  <c r="P141" i="474"/>
  <c r="M141" i="474"/>
  <c r="J141" i="474"/>
  <c r="G141" i="474"/>
  <c r="D141" i="474"/>
  <c r="P140" i="474"/>
  <c r="M140" i="474"/>
  <c r="J140" i="474"/>
  <c r="G140" i="474"/>
  <c r="D140" i="474"/>
  <c r="P139" i="474"/>
  <c r="M139" i="474"/>
  <c r="J139" i="474"/>
  <c r="G139" i="474"/>
  <c r="D139" i="474"/>
  <c r="P138" i="474"/>
  <c r="M138" i="474"/>
  <c r="J138" i="474"/>
  <c r="G138" i="474"/>
  <c r="D138" i="474"/>
  <c r="P137" i="474"/>
  <c r="M137" i="474"/>
  <c r="J137" i="474"/>
  <c r="G137" i="474"/>
  <c r="D137" i="474"/>
  <c r="P136" i="474"/>
  <c r="M136" i="474"/>
  <c r="J136" i="474"/>
  <c r="G136" i="474"/>
  <c r="D136" i="474"/>
  <c r="P135" i="474"/>
  <c r="M135" i="474"/>
  <c r="J135" i="474"/>
  <c r="G135" i="474"/>
  <c r="D135" i="474"/>
  <c r="P134" i="474"/>
  <c r="M134" i="474"/>
  <c r="J134" i="474"/>
  <c r="G134" i="474"/>
  <c r="D134" i="474"/>
  <c r="P133" i="474"/>
  <c r="M133" i="474"/>
  <c r="J133" i="474"/>
  <c r="G133" i="474"/>
  <c r="D133" i="474"/>
  <c r="P132" i="474"/>
  <c r="M132" i="474"/>
  <c r="J132" i="474"/>
  <c r="G132" i="474"/>
  <c r="D132" i="474"/>
  <c r="P131" i="474"/>
  <c r="M131" i="474"/>
  <c r="J131" i="474"/>
  <c r="G131" i="474"/>
  <c r="D131" i="474"/>
  <c r="P130" i="474"/>
  <c r="M130" i="474"/>
  <c r="J130" i="474"/>
  <c r="G130" i="474"/>
  <c r="D130" i="474"/>
  <c r="P129" i="474"/>
  <c r="M129" i="474"/>
  <c r="J129" i="474"/>
  <c r="G129" i="474"/>
  <c r="D129" i="474"/>
  <c r="P128" i="474"/>
  <c r="M128" i="474"/>
  <c r="J128" i="474"/>
  <c r="G128" i="474"/>
  <c r="D128" i="474"/>
  <c r="P127" i="474"/>
  <c r="M127" i="474"/>
  <c r="J127" i="474"/>
  <c r="G127" i="474"/>
  <c r="D127" i="474"/>
  <c r="P126" i="474"/>
  <c r="M126" i="474"/>
  <c r="J126" i="474"/>
  <c r="G126" i="474"/>
  <c r="D126" i="474"/>
  <c r="P125" i="474"/>
  <c r="M125" i="474"/>
  <c r="J125" i="474"/>
  <c r="G125" i="474"/>
  <c r="D125" i="474"/>
  <c r="P124" i="474"/>
  <c r="M124" i="474"/>
  <c r="J124" i="474"/>
  <c r="G124" i="474"/>
  <c r="D124" i="474"/>
  <c r="P123" i="474"/>
  <c r="M123" i="474"/>
  <c r="J123" i="474"/>
  <c r="G123" i="474"/>
  <c r="D123" i="474"/>
  <c r="P122" i="474"/>
  <c r="M122" i="474"/>
  <c r="J122" i="474"/>
  <c r="G122" i="474"/>
  <c r="D122" i="474"/>
  <c r="P121" i="474"/>
  <c r="M121" i="474"/>
  <c r="J121" i="474"/>
  <c r="G121" i="474"/>
  <c r="D121" i="474"/>
  <c r="P120" i="474"/>
  <c r="M120" i="474"/>
  <c r="J120" i="474"/>
  <c r="G120" i="474"/>
  <c r="D120" i="474"/>
  <c r="P119" i="474"/>
  <c r="M119" i="474"/>
  <c r="J119" i="474"/>
  <c r="G119" i="474"/>
  <c r="D119" i="474"/>
  <c r="P118" i="474"/>
  <c r="M118" i="474"/>
  <c r="J118" i="474"/>
  <c r="G118" i="474"/>
  <c r="D118" i="474"/>
  <c r="P117" i="474"/>
  <c r="M117" i="474"/>
  <c r="J117" i="474"/>
  <c r="G117" i="474"/>
  <c r="D117" i="474"/>
  <c r="P116" i="474"/>
  <c r="M116" i="474"/>
  <c r="J116" i="474"/>
  <c r="G116" i="474"/>
  <c r="D116" i="474"/>
  <c r="P115" i="474"/>
  <c r="M115" i="474"/>
  <c r="J115" i="474"/>
  <c r="G115" i="474"/>
  <c r="D115" i="474"/>
  <c r="P114" i="474"/>
  <c r="M114" i="474"/>
  <c r="J114" i="474"/>
  <c r="G114" i="474"/>
  <c r="D114" i="474"/>
  <c r="P113" i="474"/>
  <c r="M113" i="474"/>
  <c r="J113" i="474"/>
  <c r="G113" i="474"/>
  <c r="D113" i="474"/>
  <c r="P112" i="474"/>
  <c r="M112" i="474"/>
  <c r="J112" i="474"/>
  <c r="G112" i="474"/>
  <c r="D112" i="474"/>
  <c r="P111" i="474"/>
  <c r="M111" i="474"/>
  <c r="J111" i="474"/>
  <c r="G111" i="474"/>
  <c r="D111" i="474"/>
  <c r="P110" i="474"/>
  <c r="M110" i="474"/>
  <c r="J110" i="474"/>
  <c r="G110" i="474"/>
  <c r="D110" i="474"/>
  <c r="P109" i="474"/>
  <c r="M109" i="474"/>
  <c r="J109" i="474"/>
  <c r="G109" i="474"/>
  <c r="D109" i="474"/>
  <c r="P108" i="474"/>
  <c r="M108" i="474"/>
  <c r="J108" i="474"/>
  <c r="G108" i="474"/>
  <c r="D108" i="474"/>
  <c r="P107" i="474"/>
  <c r="M107" i="474"/>
  <c r="J107" i="474"/>
  <c r="G107" i="474"/>
  <c r="D107" i="474"/>
  <c r="P106" i="474"/>
  <c r="M106" i="474"/>
  <c r="J106" i="474"/>
  <c r="G106" i="474"/>
  <c r="D106" i="474"/>
  <c r="P105" i="474"/>
  <c r="M105" i="474"/>
  <c r="J105" i="474"/>
  <c r="G105" i="474"/>
  <c r="D105" i="474"/>
  <c r="P104" i="474"/>
  <c r="M104" i="474"/>
  <c r="J104" i="474"/>
  <c r="G104" i="474"/>
  <c r="D104" i="474"/>
  <c r="P103" i="474"/>
  <c r="M103" i="474"/>
  <c r="J103" i="474"/>
  <c r="G103" i="474"/>
  <c r="D103" i="474"/>
  <c r="P102" i="474"/>
  <c r="M102" i="474"/>
  <c r="J102" i="474"/>
  <c r="G102" i="474"/>
  <c r="D102" i="474"/>
  <c r="P101" i="474"/>
  <c r="M101" i="474"/>
  <c r="J101" i="474"/>
  <c r="G101" i="474"/>
  <c r="D101" i="474"/>
  <c r="P100" i="474"/>
  <c r="M100" i="474"/>
  <c r="J100" i="474"/>
  <c r="G100" i="474"/>
  <c r="D100" i="474"/>
  <c r="P99" i="474"/>
  <c r="M99" i="474"/>
  <c r="J99" i="474"/>
  <c r="G99" i="474"/>
  <c r="D99" i="474"/>
  <c r="P98" i="474"/>
  <c r="M98" i="474"/>
  <c r="J98" i="474"/>
  <c r="G98" i="474"/>
  <c r="D98" i="474"/>
  <c r="P97" i="474"/>
  <c r="M97" i="474"/>
  <c r="J97" i="474"/>
  <c r="G97" i="474"/>
  <c r="D97" i="474"/>
  <c r="P96" i="474"/>
  <c r="M96" i="474"/>
  <c r="J96" i="474"/>
  <c r="G96" i="474"/>
  <c r="D96" i="474"/>
  <c r="P95" i="474"/>
  <c r="M95" i="474"/>
  <c r="J95" i="474"/>
  <c r="G95" i="474"/>
  <c r="D95" i="474"/>
  <c r="P94" i="474"/>
  <c r="M94" i="474"/>
  <c r="J94" i="474"/>
  <c r="G94" i="474"/>
  <c r="D94" i="474"/>
  <c r="P93" i="474"/>
  <c r="M93" i="474"/>
  <c r="J93" i="474"/>
  <c r="G93" i="474"/>
  <c r="D93" i="474"/>
  <c r="P92" i="474"/>
  <c r="M92" i="474"/>
  <c r="J92" i="474"/>
  <c r="G92" i="474"/>
  <c r="D92" i="474"/>
  <c r="P91" i="474"/>
  <c r="M91" i="474"/>
  <c r="J91" i="474"/>
  <c r="G91" i="474"/>
  <c r="D91" i="474"/>
  <c r="P90" i="474"/>
  <c r="M90" i="474"/>
  <c r="J90" i="474"/>
  <c r="G90" i="474"/>
  <c r="D90" i="474"/>
  <c r="P89" i="474"/>
  <c r="M89" i="474"/>
  <c r="J89" i="474"/>
  <c r="G89" i="474"/>
  <c r="D89" i="474"/>
  <c r="P88" i="474"/>
  <c r="M88" i="474"/>
  <c r="J88" i="474"/>
  <c r="G88" i="474"/>
  <c r="D88" i="474"/>
  <c r="P87" i="474"/>
  <c r="M87" i="474"/>
  <c r="J87" i="474"/>
  <c r="G87" i="474"/>
  <c r="D87" i="474"/>
  <c r="P86" i="474"/>
  <c r="M86" i="474"/>
  <c r="J86" i="474"/>
  <c r="G86" i="474"/>
  <c r="D86" i="474"/>
  <c r="P85" i="474"/>
  <c r="M85" i="474"/>
  <c r="J85" i="474"/>
  <c r="G85" i="474"/>
  <c r="D85" i="474"/>
  <c r="P84" i="474"/>
  <c r="M84" i="474"/>
  <c r="J84" i="474"/>
  <c r="G84" i="474"/>
  <c r="D84" i="474"/>
  <c r="P83" i="474"/>
  <c r="M83" i="474"/>
  <c r="J83" i="474"/>
  <c r="G83" i="474"/>
  <c r="D83" i="474"/>
  <c r="P82" i="474"/>
  <c r="M82" i="474"/>
  <c r="J82" i="474"/>
  <c r="G82" i="474"/>
  <c r="D82" i="474"/>
  <c r="P81" i="474"/>
  <c r="M81" i="474"/>
  <c r="J81" i="474"/>
  <c r="G81" i="474"/>
  <c r="D81" i="474"/>
  <c r="P80" i="474"/>
  <c r="M80" i="474"/>
  <c r="J80" i="474"/>
  <c r="G80" i="474"/>
  <c r="D80" i="474"/>
  <c r="P79" i="474"/>
  <c r="M79" i="474"/>
  <c r="J79" i="474"/>
  <c r="G79" i="474"/>
  <c r="D79" i="474"/>
  <c r="P78" i="474"/>
  <c r="M78" i="474"/>
  <c r="J78" i="474"/>
  <c r="G78" i="474"/>
  <c r="D78" i="474"/>
  <c r="P77" i="474"/>
  <c r="M77" i="474"/>
  <c r="J77" i="474"/>
  <c r="G77" i="474"/>
  <c r="D77" i="474"/>
  <c r="P76" i="474"/>
  <c r="M76" i="474"/>
  <c r="J76" i="474"/>
  <c r="G76" i="474"/>
  <c r="D76" i="474"/>
  <c r="P75" i="474"/>
  <c r="M75" i="474"/>
  <c r="J75" i="474"/>
  <c r="G75" i="474"/>
  <c r="D75" i="474"/>
  <c r="P74" i="474"/>
  <c r="M74" i="474"/>
  <c r="J74" i="474"/>
  <c r="G74" i="474"/>
  <c r="D74" i="474"/>
  <c r="P73" i="474"/>
  <c r="M73" i="474"/>
  <c r="J73" i="474"/>
  <c r="G73" i="474"/>
  <c r="D73" i="474"/>
  <c r="P72" i="474"/>
  <c r="M72" i="474"/>
  <c r="J72" i="474"/>
  <c r="G72" i="474"/>
  <c r="D72" i="474"/>
  <c r="P71" i="474"/>
  <c r="M71" i="474"/>
  <c r="J71" i="474"/>
  <c r="G71" i="474"/>
  <c r="D71" i="474"/>
  <c r="P70" i="474"/>
  <c r="M70" i="474"/>
  <c r="J70" i="474"/>
  <c r="G70" i="474"/>
  <c r="D70" i="474"/>
  <c r="P69" i="474"/>
  <c r="M69" i="474"/>
  <c r="J69" i="474"/>
  <c r="G69" i="474"/>
  <c r="D69" i="474"/>
  <c r="P68" i="474"/>
  <c r="M68" i="474"/>
  <c r="J68" i="474"/>
  <c r="G68" i="474"/>
  <c r="D68" i="474"/>
  <c r="P67" i="474"/>
  <c r="M67" i="474"/>
  <c r="J67" i="474"/>
  <c r="G67" i="474"/>
  <c r="D67" i="474"/>
  <c r="P66" i="474"/>
  <c r="M66" i="474"/>
  <c r="J66" i="474"/>
  <c r="G66" i="474"/>
  <c r="D66" i="474"/>
  <c r="P65" i="474"/>
  <c r="M65" i="474"/>
  <c r="J65" i="474"/>
  <c r="G65" i="474"/>
  <c r="D65" i="474"/>
  <c r="P64" i="474"/>
  <c r="M64" i="474"/>
  <c r="J64" i="474"/>
  <c r="G64" i="474"/>
  <c r="D64" i="474"/>
  <c r="P63" i="474"/>
  <c r="M63" i="474"/>
  <c r="J63" i="474"/>
  <c r="G63" i="474"/>
  <c r="D63" i="474"/>
  <c r="P62" i="474"/>
  <c r="M62" i="474"/>
  <c r="J62" i="474"/>
  <c r="G62" i="474"/>
  <c r="D62" i="474"/>
  <c r="P61" i="474"/>
  <c r="M61" i="474"/>
  <c r="J61" i="474"/>
  <c r="G61" i="474"/>
  <c r="D61" i="474"/>
  <c r="P60" i="474"/>
  <c r="M60" i="474"/>
  <c r="J60" i="474"/>
  <c r="G60" i="474"/>
  <c r="D60" i="474"/>
  <c r="P59" i="474"/>
  <c r="M59" i="474"/>
  <c r="J59" i="474"/>
  <c r="G59" i="474"/>
  <c r="D59" i="474"/>
  <c r="P58" i="474"/>
  <c r="M58" i="474"/>
  <c r="J58" i="474"/>
  <c r="G58" i="474"/>
  <c r="D58" i="474"/>
  <c r="P57" i="474"/>
  <c r="M57" i="474"/>
  <c r="J57" i="474"/>
  <c r="G57" i="474"/>
  <c r="D57" i="474"/>
  <c r="P56" i="474"/>
  <c r="M56" i="474"/>
  <c r="J56" i="474"/>
  <c r="G56" i="474"/>
  <c r="D56" i="474"/>
  <c r="P55" i="474"/>
  <c r="M55" i="474"/>
  <c r="J55" i="474"/>
  <c r="G55" i="474"/>
  <c r="D55" i="474"/>
  <c r="P54" i="474"/>
  <c r="M54" i="474"/>
  <c r="J54" i="474"/>
  <c r="G54" i="474"/>
  <c r="D54" i="474"/>
  <c r="P53" i="474"/>
  <c r="M53" i="474"/>
  <c r="J53" i="474"/>
  <c r="G53" i="474"/>
  <c r="D53" i="474"/>
  <c r="P52" i="474"/>
  <c r="M52" i="474"/>
  <c r="J52" i="474"/>
  <c r="G52" i="474"/>
  <c r="D52" i="474"/>
  <c r="P51" i="474"/>
  <c r="M51" i="474"/>
  <c r="J51" i="474"/>
  <c r="G51" i="474"/>
  <c r="D51" i="474"/>
  <c r="P50" i="474"/>
  <c r="M50" i="474"/>
  <c r="J50" i="474"/>
  <c r="G50" i="474"/>
  <c r="D50" i="474"/>
  <c r="P49" i="474"/>
  <c r="M49" i="474"/>
  <c r="J49" i="474"/>
  <c r="G49" i="474"/>
  <c r="D49" i="474"/>
  <c r="P48" i="474"/>
  <c r="M48" i="474"/>
  <c r="J48" i="474"/>
  <c r="G48" i="474"/>
  <c r="D48" i="474"/>
  <c r="P47" i="474"/>
  <c r="M47" i="474"/>
  <c r="J47" i="474"/>
  <c r="G47" i="474"/>
  <c r="D47" i="474"/>
  <c r="P46" i="474"/>
  <c r="M46" i="474"/>
  <c r="J46" i="474"/>
  <c r="G46" i="474"/>
  <c r="D46" i="474"/>
  <c r="P45" i="474"/>
  <c r="M45" i="474"/>
  <c r="J45" i="474"/>
  <c r="G45" i="474"/>
  <c r="D45" i="474"/>
  <c r="P44" i="474"/>
  <c r="M44" i="474"/>
  <c r="J44" i="474"/>
  <c r="G44" i="474"/>
  <c r="D44" i="474"/>
  <c r="P43" i="474"/>
  <c r="M43" i="474"/>
  <c r="J43" i="474"/>
  <c r="G43" i="474"/>
  <c r="D43" i="474"/>
  <c r="P42" i="474"/>
  <c r="M42" i="474"/>
  <c r="J42" i="474"/>
  <c r="G42" i="474"/>
  <c r="D42" i="474"/>
  <c r="P41" i="474"/>
  <c r="M41" i="474"/>
  <c r="J41" i="474"/>
  <c r="G41" i="474"/>
  <c r="D41" i="474"/>
  <c r="P40" i="474"/>
  <c r="M40" i="474"/>
  <c r="J40" i="474"/>
  <c r="G40" i="474"/>
  <c r="D40" i="474"/>
  <c r="P39" i="474"/>
  <c r="M39" i="474"/>
  <c r="J39" i="474"/>
  <c r="G39" i="474"/>
  <c r="D39" i="474"/>
  <c r="P38" i="474"/>
  <c r="M38" i="474"/>
  <c r="J38" i="474"/>
  <c r="G38" i="474"/>
  <c r="D38" i="474"/>
  <c r="P37" i="474"/>
  <c r="M37" i="474"/>
  <c r="J37" i="474"/>
  <c r="G37" i="474"/>
  <c r="D37" i="474"/>
  <c r="P36" i="474"/>
  <c r="M36" i="474"/>
  <c r="J36" i="474"/>
  <c r="G36" i="474"/>
  <c r="D36" i="474"/>
  <c r="P35" i="474"/>
  <c r="M35" i="474"/>
  <c r="J35" i="474"/>
  <c r="G35" i="474"/>
  <c r="D35" i="474"/>
  <c r="P34" i="474"/>
  <c r="M34" i="474"/>
  <c r="J34" i="474"/>
  <c r="G34" i="474"/>
  <c r="D34" i="474"/>
  <c r="P33" i="474"/>
  <c r="M33" i="474"/>
  <c r="J33" i="474"/>
  <c r="G33" i="474"/>
  <c r="D33" i="474"/>
  <c r="P32" i="474"/>
  <c r="M32" i="474"/>
  <c r="J32" i="474"/>
  <c r="G32" i="474"/>
  <c r="D32" i="474"/>
  <c r="P31" i="474"/>
  <c r="M31" i="474"/>
  <c r="J31" i="474"/>
  <c r="G31" i="474"/>
  <c r="D31" i="474"/>
  <c r="P30" i="474"/>
  <c r="M30" i="474"/>
  <c r="J30" i="474"/>
  <c r="G30" i="474"/>
  <c r="D30" i="474"/>
  <c r="P29" i="474"/>
  <c r="M29" i="474"/>
  <c r="J29" i="474"/>
  <c r="G29" i="474"/>
  <c r="D29" i="474"/>
  <c r="P28" i="474"/>
  <c r="M28" i="474"/>
  <c r="J28" i="474"/>
  <c r="G28" i="474"/>
  <c r="D28" i="474"/>
  <c r="P27" i="474"/>
  <c r="M27" i="474"/>
  <c r="J27" i="474"/>
  <c r="G27" i="474"/>
  <c r="D27" i="474"/>
  <c r="P26" i="474"/>
  <c r="M26" i="474"/>
  <c r="J26" i="474"/>
  <c r="G26" i="474"/>
  <c r="D26" i="474"/>
  <c r="P25" i="474"/>
  <c r="M25" i="474"/>
  <c r="J25" i="474"/>
  <c r="G25" i="474"/>
  <c r="D25" i="474"/>
  <c r="P24" i="474"/>
  <c r="M24" i="474"/>
  <c r="J24" i="474"/>
  <c r="G24" i="474"/>
  <c r="D24" i="474"/>
  <c r="P23" i="474"/>
  <c r="M23" i="474"/>
  <c r="J23" i="474"/>
  <c r="G23" i="474"/>
  <c r="D23" i="474"/>
  <c r="P22" i="474"/>
  <c r="M22" i="474"/>
  <c r="J22" i="474"/>
  <c r="G22" i="474"/>
  <c r="D22" i="474"/>
  <c r="P21" i="474"/>
  <c r="M21" i="474"/>
  <c r="J21" i="474"/>
  <c r="G21" i="474"/>
  <c r="D21" i="474"/>
  <c r="A21" i="474"/>
  <c r="A22" i="474" s="1"/>
  <c r="A23" i="474" s="1"/>
  <c r="A24" i="474" s="1"/>
  <c r="A25" i="474" s="1"/>
  <c r="A26" i="474" s="1"/>
  <c r="A27" i="474" s="1"/>
  <c r="A28" i="474" s="1"/>
  <c r="A29" i="474" s="1"/>
  <c r="A30" i="474" s="1"/>
  <c r="A31" i="474" s="1"/>
  <c r="A32" i="474" s="1"/>
  <c r="A33" i="474" s="1"/>
  <c r="A34" i="474" s="1"/>
  <c r="A35" i="474" s="1"/>
  <c r="A36" i="474" s="1"/>
  <c r="A37" i="474" s="1"/>
  <c r="A38" i="474" s="1"/>
  <c r="A39" i="474" s="1"/>
  <c r="A40" i="474" s="1"/>
  <c r="A41" i="474" s="1"/>
  <c r="A42" i="474" s="1"/>
  <c r="A43" i="474" s="1"/>
  <c r="A44" i="474" s="1"/>
  <c r="A45" i="474" s="1"/>
  <c r="A46" i="474" s="1"/>
  <c r="A47" i="474" s="1"/>
  <c r="A48" i="474" s="1"/>
  <c r="A49" i="474" s="1"/>
  <c r="A50" i="474" s="1"/>
  <c r="A51" i="474" s="1"/>
  <c r="A52" i="474" s="1"/>
  <c r="A53" i="474" s="1"/>
  <c r="A54" i="474" s="1"/>
  <c r="A55" i="474" s="1"/>
  <c r="A56" i="474" s="1"/>
  <c r="A57" i="474" s="1"/>
  <c r="A58" i="474" s="1"/>
  <c r="A59" i="474" s="1"/>
  <c r="A60" i="474" s="1"/>
  <c r="A61" i="474" s="1"/>
  <c r="A62" i="474" s="1"/>
  <c r="A63" i="474" s="1"/>
  <c r="A64" i="474" s="1"/>
  <c r="A65" i="474" s="1"/>
  <c r="A66" i="474" s="1"/>
  <c r="A67" i="474" s="1"/>
  <c r="A68" i="474" s="1"/>
  <c r="A69" i="474" s="1"/>
  <c r="A70" i="474" s="1"/>
  <c r="A71" i="474" s="1"/>
  <c r="A72" i="474" s="1"/>
  <c r="A73" i="474" s="1"/>
  <c r="A74" i="474" s="1"/>
  <c r="A75" i="474" s="1"/>
  <c r="A76" i="474" s="1"/>
  <c r="A77" i="474" s="1"/>
  <c r="A78" i="474" s="1"/>
  <c r="A79" i="474" s="1"/>
  <c r="A80" i="474" s="1"/>
  <c r="A81" i="474" s="1"/>
  <c r="A82" i="474" s="1"/>
  <c r="A83" i="474" s="1"/>
  <c r="A84" i="474" s="1"/>
  <c r="A85" i="474" s="1"/>
  <c r="A86" i="474" s="1"/>
  <c r="A87" i="474" s="1"/>
  <c r="A88" i="474" s="1"/>
  <c r="A89" i="474" s="1"/>
  <c r="A90" i="474" s="1"/>
  <c r="A91" i="474" s="1"/>
  <c r="A92" i="474" s="1"/>
  <c r="A93" i="474" s="1"/>
  <c r="A94" i="474" s="1"/>
  <c r="A95" i="474" s="1"/>
  <c r="A96" i="474" s="1"/>
  <c r="A97" i="474" s="1"/>
  <c r="A98" i="474" s="1"/>
  <c r="A99" i="474" s="1"/>
  <c r="A100" i="474" s="1"/>
  <c r="A101" i="474" s="1"/>
  <c r="A102" i="474" s="1"/>
  <c r="A103" i="474" s="1"/>
  <c r="A104" i="474" s="1"/>
  <c r="A105" i="474" s="1"/>
  <c r="A106" i="474" s="1"/>
  <c r="A107" i="474" s="1"/>
  <c r="A108" i="474" s="1"/>
  <c r="A109" i="474" s="1"/>
  <c r="A110" i="474" s="1"/>
  <c r="A111" i="474" s="1"/>
  <c r="A112" i="474" s="1"/>
  <c r="A113" i="474" s="1"/>
  <c r="A114" i="474" s="1"/>
  <c r="A115" i="474" s="1"/>
  <c r="A116" i="474" s="1"/>
  <c r="A117" i="474" s="1"/>
  <c r="A118" i="474" s="1"/>
  <c r="A119" i="474" s="1"/>
  <c r="A120" i="474" s="1"/>
  <c r="A121" i="474" s="1"/>
  <c r="A122" i="474" s="1"/>
  <c r="A123" i="474" s="1"/>
  <c r="A124" i="474" s="1"/>
  <c r="A125" i="474" s="1"/>
  <c r="A126" i="474" s="1"/>
  <c r="A127" i="474" s="1"/>
  <c r="A128" i="474" s="1"/>
  <c r="A129" i="474" s="1"/>
  <c r="A130" i="474" s="1"/>
  <c r="A131" i="474" s="1"/>
  <c r="A132" i="474" s="1"/>
  <c r="A133" i="474" s="1"/>
  <c r="A134" i="474" s="1"/>
  <c r="A135" i="474" s="1"/>
  <c r="A136" i="474" s="1"/>
  <c r="A137" i="474" s="1"/>
  <c r="A138" i="474" s="1"/>
  <c r="A139" i="474" s="1"/>
  <c r="A140" i="474" s="1"/>
  <c r="A141" i="474" s="1"/>
  <c r="A142" i="474" s="1"/>
  <c r="A143" i="474" s="1"/>
  <c r="A144" i="474" s="1"/>
  <c r="A145" i="474" s="1"/>
  <c r="A146" i="474" s="1"/>
  <c r="A147" i="474" s="1"/>
  <c r="A148" i="474" s="1"/>
  <c r="A149" i="474" s="1"/>
  <c r="A150" i="474" s="1"/>
  <c r="A151" i="474" s="1"/>
  <c r="A152" i="474" s="1"/>
  <c r="A153" i="474" s="1"/>
  <c r="A154" i="474" s="1"/>
  <c r="A155" i="474" s="1"/>
  <c r="A156" i="474" s="1"/>
  <c r="A157" i="474" s="1"/>
  <c r="A158" i="474" s="1"/>
  <c r="A159" i="474" s="1"/>
  <c r="A160" i="474" s="1"/>
  <c r="A161" i="474" s="1"/>
  <c r="A162" i="474" s="1"/>
  <c r="A163" i="474" s="1"/>
  <c r="A164" i="474" s="1"/>
  <c r="A165" i="474" s="1"/>
  <c r="A166" i="474" s="1"/>
  <c r="A167" i="474" s="1"/>
  <c r="A168" i="474" s="1"/>
  <c r="A169" i="474" s="1"/>
  <c r="A170" i="474" s="1"/>
  <c r="A171" i="474" s="1"/>
  <c r="A172" i="474" s="1"/>
  <c r="A173" i="474" s="1"/>
  <c r="A174" i="474" s="1"/>
  <c r="A175" i="474" s="1"/>
  <c r="A176" i="474" s="1"/>
  <c r="A177" i="474" s="1"/>
  <c r="A178" i="474" s="1"/>
  <c r="A179" i="474" s="1"/>
  <c r="A180" i="474" s="1"/>
  <c r="A181" i="474" s="1"/>
  <c r="A182" i="474" s="1"/>
  <c r="A183" i="474" s="1"/>
  <c r="A184" i="474" s="1"/>
  <c r="A185" i="474" s="1"/>
  <c r="A186" i="474" s="1"/>
  <c r="A187" i="474" s="1"/>
  <c r="A188" i="474" s="1"/>
  <c r="A189" i="474" s="1"/>
  <c r="A190" i="474" s="1"/>
  <c r="A191" i="474" s="1"/>
  <c r="A192" i="474" s="1"/>
  <c r="A193" i="474" s="1"/>
  <c r="A194" i="474" s="1"/>
  <c r="A195" i="474" s="1"/>
  <c r="A196" i="474" s="1"/>
  <c r="A197" i="474" s="1"/>
  <c r="A198" i="474" s="1"/>
  <c r="A199" i="474" s="1"/>
  <c r="A200" i="474" s="1"/>
  <c r="A201" i="474" s="1"/>
  <c r="A202" i="474" s="1"/>
  <c r="A203" i="474" s="1"/>
  <c r="A204" i="474" s="1"/>
  <c r="A205" i="474" s="1"/>
  <c r="A206" i="474" s="1"/>
  <c r="A207" i="474" s="1"/>
  <c r="A208" i="474" s="1"/>
  <c r="A209" i="474" s="1"/>
  <c r="A210" i="474" s="1"/>
  <c r="A211" i="474" s="1"/>
  <c r="A212" i="474" s="1"/>
  <c r="A213" i="474" s="1"/>
  <c r="A214" i="474" s="1"/>
  <c r="A215" i="474" s="1"/>
  <c r="A216" i="474" s="1"/>
  <c r="A217" i="474" s="1"/>
  <c r="A218" i="474" s="1"/>
  <c r="A219" i="474" s="1"/>
  <c r="A220" i="474" s="1"/>
  <c r="A221" i="474" s="1"/>
  <c r="A222" i="474" s="1"/>
  <c r="A223" i="474" s="1"/>
  <c r="A224" i="474" s="1"/>
  <c r="A225" i="474" s="1"/>
  <c r="A226" i="474" s="1"/>
  <c r="A227" i="474" s="1"/>
  <c r="A228" i="474" s="1"/>
  <c r="A229" i="474" s="1"/>
  <c r="A230" i="474" s="1"/>
  <c r="A231" i="474" s="1"/>
  <c r="A232" i="474" s="1"/>
  <c r="A233" i="474" s="1"/>
  <c r="A234" i="474" s="1"/>
  <c r="A235" i="474" s="1"/>
  <c r="A236" i="474" s="1"/>
  <c r="A237" i="474" s="1"/>
  <c r="A238" i="474" s="1"/>
  <c r="A239" i="474" s="1"/>
  <c r="A240" i="474" s="1"/>
  <c r="A241" i="474" s="1"/>
  <c r="A242" i="474" s="1"/>
  <c r="A243" i="474" s="1"/>
  <c r="A244" i="474" s="1"/>
  <c r="A245" i="474" s="1"/>
  <c r="A246" i="474" s="1"/>
  <c r="A247" i="474" s="1"/>
  <c r="A248" i="474" s="1"/>
  <c r="A249" i="474" s="1"/>
  <c r="A250" i="474" s="1"/>
  <c r="A251" i="474" s="1"/>
  <c r="A252" i="474" s="1"/>
  <c r="A253" i="474" s="1"/>
  <c r="A254" i="474" s="1"/>
  <c r="A255" i="474" s="1"/>
  <c r="A256" i="474" s="1"/>
  <c r="A257" i="474" s="1"/>
  <c r="A258" i="474" s="1"/>
  <c r="A259" i="474" s="1"/>
  <c r="A260" i="474" s="1"/>
  <c r="A261" i="474" s="1"/>
  <c r="A262" i="474" s="1"/>
  <c r="A263" i="474" s="1"/>
  <c r="A264" i="474" s="1"/>
  <c r="A265" i="474" s="1"/>
  <c r="A266" i="474" s="1"/>
  <c r="A267" i="474" s="1"/>
  <c r="A268" i="474" s="1"/>
  <c r="A269" i="474" s="1"/>
  <c r="A270" i="474" s="1"/>
  <c r="A271" i="474" s="1"/>
  <c r="A272" i="474" s="1"/>
  <c r="A273" i="474" s="1"/>
  <c r="A274" i="474" s="1"/>
  <c r="A275" i="474" s="1"/>
  <c r="A276" i="474" s="1"/>
  <c r="A277" i="474" s="1"/>
  <c r="A278" i="474" s="1"/>
  <c r="A279" i="474" s="1"/>
  <c r="A280" i="474" s="1"/>
  <c r="A281" i="474" s="1"/>
  <c r="A282" i="474" s="1"/>
  <c r="A283" i="474" s="1"/>
  <c r="A284" i="474" s="1"/>
  <c r="A285" i="474" s="1"/>
  <c r="A286" i="474" s="1"/>
  <c r="A287" i="474" s="1"/>
  <c r="A288" i="474" s="1"/>
  <c r="A289" i="474" s="1"/>
  <c r="A290" i="474" s="1"/>
  <c r="A291" i="474" s="1"/>
  <c r="A292" i="474" s="1"/>
  <c r="A293" i="474" s="1"/>
  <c r="A294" i="474" s="1"/>
  <c r="A295" i="474" s="1"/>
  <c r="A296" i="474" s="1"/>
  <c r="A297" i="474" s="1"/>
  <c r="A298" i="474" s="1"/>
  <c r="A299" i="474" s="1"/>
  <c r="A300" i="474" s="1"/>
  <c r="P20" i="474"/>
  <c r="M20" i="474"/>
  <c r="J20" i="474"/>
  <c r="G20" i="474"/>
  <c r="D20" i="474"/>
  <c r="I14" i="474"/>
  <c r="H14" i="474"/>
  <c r="D13" i="474"/>
  <c r="D12" i="474"/>
  <c r="P5" i="474"/>
  <c r="P228" i="473"/>
  <c r="M228" i="473"/>
  <c r="J228" i="473"/>
  <c r="G228" i="473"/>
  <c r="D228" i="473"/>
  <c r="P227" i="473"/>
  <c r="M227" i="473"/>
  <c r="J227" i="473"/>
  <c r="G227" i="473"/>
  <c r="D227" i="473"/>
  <c r="P226" i="473"/>
  <c r="M226" i="473"/>
  <c r="J226" i="473"/>
  <c r="G226" i="473"/>
  <c r="D226" i="473"/>
  <c r="P225" i="473"/>
  <c r="M225" i="473"/>
  <c r="J225" i="473"/>
  <c r="G225" i="473"/>
  <c r="D225" i="473"/>
  <c r="P224" i="473"/>
  <c r="M224" i="473"/>
  <c r="J224" i="473"/>
  <c r="G224" i="473"/>
  <c r="D224" i="473"/>
  <c r="P223" i="473"/>
  <c r="M223" i="473"/>
  <c r="J223" i="473"/>
  <c r="G223" i="473"/>
  <c r="D223" i="473"/>
  <c r="P222" i="473"/>
  <c r="M222" i="473"/>
  <c r="J222" i="473"/>
  <c r="G222" i="473"/>
  <c r="D222" i="473"/>
  <c r="P221" i="473"/>
  <c r="M221" i="473"/>
  <c r="J221" i="473"/>
  <c r="G221" i="473"/>
  <c r="D221" i="473"/>
  <c r="P220" i="473"/>
  <c r="M220" i="473"/>
  <c r="J220" i="473"/>
  <c r="G220" i="473"/>
  <c r="D220" i="473"/>
  <c r="P219" i="473"/>
  <c r="M219" i="473"/>
  <c r="J219" i="473"/>
  <c r="G219" i="473"/>
  <c r="D219" i="473"/>
  <c r="P218" i="473"/>
  <c r="M218" i="473"/>
  <c r="J218" i="473"/>
  <c r="G218" i="473"/>
  <c r="D218" i="473"/>
  <c r="P217" i="473"/>
  <c r="M217" i="473"/>
  <c r="J217" i="473"/>
  <c r="G217" i="473"/>
  <c r="D217" i="473"/>
  <c r="P216" i="473"/>
  <c r="M216" i="473"/>
  <c r="J216" i="473"/>
  <c r="G216" i="473"/>
  <c r="D216" i="473"/>
  <c r="P215" i="473"/>
  <c r="M215" i="473"/>
  <c r="J215" i="473"/>
  <c r="G215" i="473"/>
  <c r="D215" i="473"/>
  <c r="P214" i="473"/>
  <c r="M214" i="473"/>
  <c r="J214" i="473"/>
  <c r="G214" i="473"/>
  <c r="D214" i="473"/>
  <c r="P213" i="473"/>
  <c r="M213" i="473"/>
  <c r="J213" i="473"/>
  <c r="G213" i="473"/>
  <c r="D213" i="473"/>
  <c r="P212" i="473"/>
  <c r="M212" i="473"/>
  <c r="J212" i="473"/>
  <c r="G212" i="473"/>
  <c r="D212" i="473"/>
  <c r="P211" i="473"/>
  <c r="M211" i="473"/>
  <c r="J211" i="473"/>
  <c r="G211" i="473"/>
  <c r="D211" i="473"/>
  <c r="P210" i="473"/>
  <c r="M210" i="473"/>
  <c r="J210" i="473"/>
  <c r="G210" i="473"/>
  <c r="D210" i="473"/>
  <c r="P209" i="473"/>
  <c r="M209" i="473"/>
  <c r="J209" i="473"/>
  <c r="G209" i="473"/>
  <c r="D209" i="473"/>
  <c r="P208" i="473"/>
  <c r="M208" i="473"/>
  <c r="J208" i="473"/>
  <c r="G208" i="473"/>
  <c r="D208" i="473"/>
  <c r="P207" i="473"/>
  <c r="M207" i="473"/>
  <c r="J207" i="473"/>
  <c r="G207" i="473"/>
  <c r="D207" i="473"/>
  <c r="P206" i="473"/>
  <c r="M206" i="473"/>
  <c r="J206" i="473"/>
  <c r="G206" i="473"/>
  <c r="D206" i="473"/>
  <c r="P205" i="473"/>
  <c r="M205" i="473"/>
  <c r="J205" i="473"/>
  <c r="G205" i="473"/>
  <c r="D205" i="473"/>
  <c r="P204" i="473"/>
  <c r="M204" i="473"/>
  <c r="J204" i="473"/>
  <c r="G204" i="473"/>
  <c r="D204" i="473"/>
  <c r="P203" i="473"/>
  <c r="M203" i="473"/>
  <c r="J203" i="473"/>
  <c r="G203" i="473"/>
  <c r="D203" i="473"/>
  <c r="P202" i="473"/>
  <c r="M202" i="473"/>
  <c r="J202" i="473"/>
  <c r="G202" i="473"/>
  <c r="D202" i="473"/>
  <c r="P201" i="473"/>
  <c r="M201" i="473"/>
  <c r="J201" i="473"/>
  <c r="G201" i="473"/>
  <c r="D201" i="473"/>
  <c r="P200" i="473"/>
  <c r="M200" i="473"/>
  <c r="J200" i="473"/>
  <c r="G200" i="473"/>
  <c r="D200" i="473"/>
  <c r="P199" i="473"/>
  <c r="M199" i="473"/>
  <c r="J199" i="473"/>
  <c r="G199" i="473"/>
  <c r="D199" i="473"/>
  <c r="P198" i="473"/>
  <c r="M198" i="473"/>
  <c r="J198" i="473"/>
  <c r="G198" i="473"/>
  <c r="D198" i="473"/>
  <c r="P197" i="473"/>
  <c r="M197" i="473"/>
  <c r="J197" i="473"/>
  <c r="G197" i="473"/>
  <c r="D197" i="473"/>
  <c r="P196" i="473"/>
  <c r="M196" i="473"/>
  <c r="J196" i="473"/>
  <c r="G196" i="473"/>
  <c r="D196" i="473"/>
  <c r="P195" i="473"/>
  <c r="M195" i="473"/>
  <c r="J195" i="473"/>
  <c r="G195" i="473"/>
  <c r="D195" i="473"/>
  <c r="P194" i="473"/>
  <c r="M194" i="473"/>
  <c r="J194" i="473"/>
  <c r="G194" i="473"/>
  <c r="D194" i="473"/>
  <c r="P193" i="473"/>
  <c r="M193" i="473"/>
  <c r="J193" i="473"/>
  <c r="G193" i="473"/>
  <c r="D193" i="473"/>
  <c r="P192" i="473"/>
  <c r="M192" i="473"/>
  <c r="J192" i="473"/>
  <c r="G192" i="473"/>
  <c r="D192" i="473"/>
  <c r="P191" i="473"/>
  <c r="M191" i="473"/>
  <c r="J191" i="473"/>
  <c r="G191" i="473"/>
  <c r="D191" i="473"/>
  <c r="P190" i="473"/>
  <c r="M190" i="473"/>
  <c r="J190" i="473"/>
  <c r="G190" i="473"/>
  <c r="D190" i="473"/>
  <c r="P189" i="473"/>
  <c r="M189" i="473"/>
  <c r="J189" i="473"/>
  <c r="G189" i="473"/>
  <c r="D189" i="473"/>
  <c r="P188" i="473"/>
  <c r="M188" i="473"/>
  <c r="J188" i="473"/>
  <c r="G188" i="473"/>
  <c r="D188" i="473"/>
  <c r="P187" i="473"/>
  <c r="M187" i="473"/>
  <c r="J187" i="473"/>
  <c r="G187" i="473"/>
  <c r="D187" i="473"/>
  <c r="P186" i="473"/>
  <c r="M186" i="473"/>
  <c r="J186" i="473"/>
  <c r="G186" i="473"/>
  <c r="D186" i="473"/>
  <c r="P185" i="473"/>
  <c r="M185" i="473"/>
  <c r="J185" i="473"/>
  <c r="G185" i="473"/>
  <c r="D185" i="473"/>
  <c r="P184" i="473"/>
  <c r="M184" i="473"/>
  <c r="J184" i="473"/>
  <c r="G184" i="473"/>
  <c r="D184" i="473"/>
  <c r="P183" i="473"/>
  <c r="M183" i="473"/>
  <c r="J183" i="473"/>
  <c r="G183" i="473"/>
  <c r="D183" i="473"/>
  <c r="P182" i="473"/>
  <c r="M182" i="473"/>
  <c r="J182" i="473"/>
  <c r="G182" i="473"/>
  <c r="D182" i="473"/>
  <c r="P181" i="473"/>
  <c r="M181" i="473"/>
  <c r="J181" i="473"/>
  <c r="G181" i="473"/>
  <c r="D181" i="473"/>
  <c r="P180" i="473"/>
  <c r="M180" i="473"/>
  <c r="J180" i="473"/>
  <c r="G180" i="473"/>
  <c r="D180" i="473"/>
  <c r="P179" i="473"/>
  <c r="M179" i="473"/>
  <c r="J179" i="473"/>
  <c r="G179" i="473"/>
  <c r="D179" i="473"/>
  <c r="P178" i="473"/>
  <c r="M178" i="473"/>
  <c r="J178" i="473"/>
  <c r="G178" i="473"/>
  <c r="D178" i="473"/>
  <c r="P177" i="473"/>
  <c r="M177" i="473"/>
  <c r="J177" i="473"/>
  <c r="G177" i="473"/>
  <c r="D177" i="473"/>
  <c r="P176" i="473"/>
  <c r="M176" i="473"/>
  <c r="J176" i="473"/>
  <c r="G176" i="473"/>
  <c r="D176" i="473"/>
  <c r="P175" i="473"/>
  <c r="M175" i="473"/>
  <c r="J175" i="473"/>
  <c r="G175" i="473"/>
  <c r="D175" i="473"/>
  <c r="P174" i="473"/>
  <c r="M174" i="473"/>
  <c r="J174" i="473"/>
  <c r="G174" i="473"/>
  <c r="D174" i="473"/>
  <c r="P173" i="473"/>
  <c r="M173" i="473"/>
  <c r="J173" i="473"/>
  <c r="G173" i="473"/>
  <c r="D173" i="473"/>
  <c r="P172" i="473"/>
  <c r="M172" i="473"/>
  <c r="J172" i="473"/>
  <c r="G172" i="473"/>
  <c r="D172" i="473"/>
  <c r="P171" i="473"/>
  <c r="M171" i="473"/>
  <c r="J171" i="473"/>
  <c r="G171" i="473"/>
  <c r="D171" i="473"/>
  <c r="P170" i="473"/>
  <c r="M170" i="473"/>
  <c r="J170" i="473"/>
  <c r="G170" i="473"/>
  <c r="D170" i="473"/>
  <c r="P169" i="473"/>
  <c r="M169" i="473"/>
  <c r="J169" i="473"/>
  <c r="G169" i="473"/>
  <c r="D169" i="473"/>
  <c r="P168" i="473"/>
  <c r="M168" i="473"/>
  <c r="J168" i="473"/>
  <c r="G168" i="473"/>
  <c r="D168" i="473"/>
  <c r="P167" i="473"/>
  <c r="M167" i="473"/>
  <c r="J167" i="473"/>
  <c r="G167" i="473"/>
  <c r="D167" i="473"/>
  <c r="P166" i="473"/>
  <c r="M166" i="473"/>
  <c r="J166" i="473"/>
  <c r="G166" i="473"/>
  <c r="D166" i="473"/>
  <c r="P165" i="473"/>
  <c r="M165" i="473"/>
  <c r="J165" i="473"/>
  <c r="G165" i="473"/>
  <c r="D165" i="473"/>
  <c r="P164" i="473"/>
  <c r="M164" i="473"/>
  <c r="J164" i="473"/>
  <c r="G164" i="473"/>
  <c r="D164" i="473"/>
  <c r="P163" i="473"/>
  <c r="M163" i="473"/>
  <c r="J163" i="473"/>
  <c r="G163" i="473"/>
  <c r="D163" i="473"/>
  <c r="P162" i="473"/>
  <c r="M162" i="473"/>
  <c r="J162" i="473"/>
  <c r="G162" i="473"/>
  <c r="D162" i="473"/>
  <c r="P161" i="473"/>
  <c r="M161" i="473"/>
  <c r="J161" i="473"/>
  <c r="G161" i="473"/>
  <c r="D161" i="473"/>
  <c r="P160" i="473"/>
  <c r="M160" i="473"/>
  <c r="J160" i="473"/>
  <c r="G160" i="473"/>
  <c r="D160" i="473"/>
  <c r="P159" i="473"/>
  <c r="M159" i="473"/>
  <c r="J159" i="473"/>
  <c r="G159" i="473"/>
  <c r="D159" i="473"/>
  <c r="P158" i="473"/>
  <c r="M158" i="473"/>
  <c r="J158" i="473"/>
  <c r="G158" i="473"/>
  <c r="D158" i="473"/>
  <c r="P157" i="473"/>
  <c r="M157" i="473"/>
  <c r="J157" i="473"/>
  <c r="G157" i="473"/>
  <c r="D157" i="473"/>
  <c r="P156" i="473"/>
  <c r="M156" i="473"/>
  <c r="J156" i="473"/>
  <c r="G156" i="473"/>
  <c r="D156" i="473"/>
  <c r="P155" i="473"/>
  <c r="M155" i="473"/>
  <c r="J155" i="473"/>
  <c r="G155" i="473"/>
  <c r="D155" i="473"/>
  <c r="P154" i="473"/>
  <c r="M154" i="473"/>
  <c r="J154" i="473"/>
  <c r="G154" i="473"/>
  <c r="D154" i="473"/>
  <c r="P153" i="473"/>
  <c r="M153" i="473"/>
  <c r="J153" i="473"/>
  <c r="G153" i="473"/>
  <c r="D153" i="473"/>
  <c r="P152" i="473"/>
  <c r="M152" i="473"/>
  <c r="J152" i="473"/>
  <c r="G152" i="473"/>
  <c r="D152" i="473"/>
  <c r="P151" i="473"/>
  <c r="M151" i="473"/>
  <c r="J151" i="473"/>
  <c r="G151" i="473"/>
  <c r="D151" i="473"/>
  <c r="P150" i="473"/>
  <c r="M150" i="473"/>
  <c r="J150" i="473"/>
  <c r="G150" i="473"/>
  <c r="D150" i="473"/>
  <c r="P149" i="473"/>
  <c r="M149" i="473"/>
  <c r="J149" i="473"/>
  <c r="G149" i="473"/>
  <c r="D149" i="473"/>
  <c r="P148" i="473"/>
  <c r="M148" i="473"/>
  <c r="J148" i="473"/>
  <c r="G148" i="473"/>
  <c r="D148" i="473"/>
  <c r="P147" i="473"/>
  <c r="M147" i="473"/>
  <c r="J147" i="473"/>
  <c r="G147" i="473"/>
  <c r="D147" i="473"/>
  <c r="P146" i="473"/>
  <c r="M146" i="473"/>
  <c r="J146" i="473"/>
  <c r="G146" i="473"/>
  <c r="D146" i="473"/>
  <c r="P145" i="473"/>
  <c r="M145" i="473"/>
  <c r="J145" i="473"/>
  <c r="G145" i="473"/>
  <c r="D145" i="473"/>
  <c r="P144" i="473"/>
  <c r="M144" i="473"/>
  <c r="J144" i="473"/>
  <c r="G144" i="473"/>
  <c r="D144" i="473"/>
  <c r="P143" i="473"/>
  <c r="M143" i="473"/>
  <c r="J143" i="473"/>
  <c r="G143" i="473"/>
  <c r="D143" i="473"/>
  <c r="P142" i="473"/>
  <c r="M142" i="473"/>
  <c r="J142" i="473"/>
  <c r="G142" i="473"/>
  <c r="D142" i="473"/>
  <c r="P141" i="473"/>
  <c r="M141" i="473"/>
  <c r="J141" i="473"/>
  <c r="G141" i="473"/>
  <c r="D141" i="473"/>
  <c r="P140" i="473"/>
  <c r="M140" i="473"/>
  <c r="J140" i="473"/>
  <c r="G140" i="473"/>
  <c r="D140" i="473"/>
  <c r="P139" i="473"/>
  <c r="M139" i="473"/>
  <c r="J139" i="473"/>
  <c r="G139" i="473"/>
  <c r="D139" i="473"/>
  <c r="P138" i="473"/>
  <c r="M138" i="473"/>
  <c r="J138" i="473"/>
  <c r="G138" i="473"/>
  <c r="D138" i="473"/>
  <c r="P137" i="473"/>
  <c r="M137" i="473"/>
  <c r="J137" i="473"/>
  <c r="G137" i="473"/>
  <c r="D137" i="473"/>
  <c r="P136" i="473"/>
  <c r="M136" i="473"/>
  <c r="J136" i="473"/>
  <c r="G136" i="473"/>
  <c r="D136" i="473"/>
  <c r="P135" i="473"/>
  <c r="M135" i="473"/>
  <c r="J135" i="473"/>
  <c r="G135" i="473"/>
  <c r="D135" i="473"/>
  <c r="P134" i="473"/>
  <c r="M134" i="473"/>
  <c r="J134" i="473"/>
  <c r="G134" i="473"/>
  <c r="D134" i="473"/>
  <c r="P133" i="473"/>
  <c r="M133" i="473"/>
  <c r="J133" i="473"/>
  <c r="G133" i="473"/>
  <c r="D133" i="473"/>
  <c r="P132" i="473"/>
  <c r="M132" i="473"/>
  <c r="J132" i="473"/>
  <c r="G132" i="473"/>
  <c r="D132" i="473"/>
  <c r="P131" i="473"/>
  <c r="M131" i="473"/>
  <c r="J131" i="473"/>
  <c r="G131" i="473"/>
  <c r="D131" i="473"/>
  <c r="P130" i="473"/>
  <c r="M130" i="473"/>
  <c r="J130" i="473"/>
  <c r="G130" i="473"/>
  <c r="D130" i="473"/>
  <c r="P129" i="473"/>
  <c r="M129" i="473"/>
  <c r="J129" i="473"/>
  <c r="G129" i="473"/>
  <c r="D129" i="473"/>
  <c r="P128" i="473"/>
  <c r="M128" i="473"/>
  <c r="J128" i="473"/>
  <c r="G128" i="473"/>
  <c r="D128" i="473"/>
  <c r="P127" i="473"/>
  <c r="M127" i="473"/>
  <c r="J127" i="473"/>
  <c r="G127" i="473"/>
  <c r="D127" i="473"/>
  <c r="P126" i="473"/>
  <c r="M126" i="473"/>
  <c r="J126" i="473"/>
  <c r="G126" i="473"/>
  <c r="D126" i="473"/>
  <c r="P125" i="473"/>
  <c r="M125" i="473"/>
  <c r="J125" i="473"/>
  <c r="G125" i="473"/>
  <c r="D125" i="473"/>
  <c r="P124" i="473"/>
  <c r="M124" i="473"/>
  <c r="J124" i="473"/>
  <c r="G124" i="473"/>
  <c r="D124" i="473"/>
  <c r="P123" i="473"/>
  <c r="M123" i="473"/>
  <c r="J123" i="473"/>
  <c r="G123" i="473"/>
  <c r="D123" i="473"/>
  <c r="P122" i="473"/>
  <c r="M122" i="473"/>
  <c r="J122" i="473"/>
  <c r="G122" i="473"/>
  <c r="D122" i="473"/>
  <c r="P121" i="473"/>
  <c r="M121" i="473"/>
  <c r="J121" i="473"/>
  <c r="G121" i="473"/>
  <c r="D121" i="473"/>
  <c r="P120" i="473"/>
  <c r="M120" i="473"/>
  <c r="J120" i="473"/>
  <c r="G120" i="473"/>
  <c r="D120" i="473"/>
  <c r="P119" i="473"/>
  <c r="M119" i="473"/>
  <c r="J119" i="473"/>
  <c r="G119" i="473"/>
  <c r="D119" i="473"/>
  <c r="P118" i="473"/>
  <c r="M118" i="473"/>
  <c r="J118" i="473"/>
  <c r="G118" i="473"/>
  <c r="D118" i="473"/>
  <c r="P117" i="473"/>
  <c r="M117" i="473"/>
  <c r="J117" i="473"/>
  <c r="G117" i="473"/>
  <c r="D117" i="473"/>
  <c r="P116" i="473"/>
  <c r="M116" i="473"/>
  <c r="J116" i="473"/>
  <c r="G116" i="473"/>
  <c r="D116" i="473"/>
  <c r="P115" i="473"/>
  <c r="M115" i="473"/>
  <c r="J115" i="473"/>
  <c r="G115" i="473"/>
  <c r="D115" i="473"/>
  <c r="P114" i="473"/>
  <c r="M114" i="473"/>
  <c r="J114" i="473"/>
  <c r="G114" i="473"/>
  <c r="D114" i="473"/>
  <c r="P113" i="473"/>
  <c r="M113" i="473"/>
  <c r="J113" i="473"/>
  <c r="G113" i="473"/>
  <c r="D113" i="473"/>
  <c r="P112" i="473"/>
  <c r="M112" i="473"/>
  <c r="J112" i="473"/>
  <c r="G112" i="473"/>
  <c r="D112" i="473"/>
  <c r="P111" i="473"/>
  <c r="M111" i="473"/>
  <c r="J111" i="473"/>
  <c r="G111" i="473"/>
  <c r="D111" i="473"/>
  <c r="P110" i="473"/>
  <c r="M110" i="473"/>
  <c r="J110" i="473"/>
  <c r="G110" i="473"/>
  <c r="D110" i="473"/>
  <c r="P109" i="473"/>
  <c r="M109" i="473"/>
  <c r="J109" i="473"/>
  <c r="G109" i="473"/>
  <c r="D109" i="473"/>
  <c r="P108" i="473"/>
  <c r="M108" i="473"/>
  <c r="J108" i="473"/>
  <c r="G108" i="473"/>
  <c r="D108" i="473"/>
  <c r="P107" i="473"/>
  <c r="M107" i="473"/>
  <c r="J107" i="473"/>
  <c r="G107" i="473"/>
  <c r="D107" i="473"/>
  <c r="P106" i="473"/>
  <c r="M106" i="473"/>
  <c r="J106" i="473"/>
  <c r="G106" i="473"/>
  <c r="D106" i="473"/>
  <c r="P105" i="473"/>
  <c r="M105" i="473"/>
  <c r="J105" i="473"/>
  <c r="G105" i="473"/>
  <c r="D105" i="473"/>
  <c r="P104" i="473"/>
  <c r="M104" i="473"/>
  <c r="J104" i="473"/>
  <c r="G104" i="473"/>
  <c r="D104" i="473"/>
  <c r="P103" i="473"/>
  <c r="M103" i="473"/>
  <c r="J103" i="473"/>
  <c r="G103" i="473"/>
  <c r="D103" i="473"/>
  <c r="P102" i="473"/>
  <c r="M102" i="473"/>
  <c r="J102" i="473"/>
  <c r="G102" i="473"/>
  <c r="D102" i="473"/>
  <c r="P101" i="473"/>
  <c r="M101" i="473"/>
  <c r="J101" i="473"/>
  <c r="G101" i="473"/>
  <c r="D101" i="473"/>
  <c r="P100" i="473"/>
  <c r="M100" i="473"/>
  <c r="J100" i="473"/>
  <c r="G100" i="473"/>
  <c r="D100" i="473"/>
  <c r="P99" i="473"/>
  <c r="M99" i="473"/>
  <c r="J99" i="473"/>
  <c r="G99" i="473"/>
  <c r="D99" i="473"/>
  <c r="P98" i="473"/>
  <c r="M98" i="473"/>
  <c r="J98" i="473"/>
  <c r="G98" i="473"/>
  <c r="D98" i="473"/>
  <c r="P97" i="473"/>
  <c r="M97" i="473"/>
  <c r="J97" i="473"/>
  <c r="G97" i="473"/>
  <c r="D97" i="473"/>
  <c r="P96" i="473"/>
  <c r="M96" i="473"/>
  <c r="J96" i="473"/>
  <c r="G96" i="473"/>
  <c r="D96" i="473"/>
  <c r="P95" i="473"/>
  <c r="M95" i="473"/>
  <c r="J95" i="473"/>
  <c r="G95" i="473"/>
  <c r="D95" i="473"/>
  <c r="P94" i="473"/>
  <c r="M94" i="473"/>
  <c r="J94" i="473"/>
  <c r="G94" i="473"/>
  <c r="D94" i="473"/>
  <c r="P93" i="473"/>
  <c r="M93" i="473"/>
  <c r="J93" i="473"/>
  <c r="G93" i="473"/>
  <c r="D93" i="473"/>
  <c r="P92" i="473"/>
  <c r="M92" i="473"/>
  <c r="J92" i="473"/>
  <c r="G92" i="473"/>
  <c r="D92" i="473"/>
  <c r="P91" i="473"/>
  <c r="M91" i="473"/>
  <c r="J91" i="473"/>
  <c r="G91" i="473"/>
  <c r="D91" i="473"/>
  <c r="P90" i="473"/>
  <c r="M90" i="473"/>
  <c r="J90" i="473"/>
  <c r="G90" i="473"/>
  <c r="D90" i="473"/>
  <c r="P89" i="473"/>
  <c r="M89" i="473"/>
  <c r="J89" i="473"/>
  <c r="G89" i="473"/>
  <c r="D89" i="473"/>
  <c r="P88" i="473"/>
  <c r="M88" i="473"/>
  <c r="J88" i="473"/>
  <c r="G88" i="473"/>
  <c r="D88" i="473"/>
  <c r="P87" i="473"/>
  <c r="M87" i="473"/>
  <c r="J87" i="473"/>
  <c r="G87" i="473"/>
  <c r="D87" i="473"/>
  <c r="P86" i="473"/>
  <c r="M86" i="473"/>
  <c r="J86" i="473"/>
  <c r="G86" i="473"/>
  <c r="D86" i="473"/>
  <c r="P85" i="473"/>
  <c r="M85" i="473"/>
  <c r="J85" i="473"/>
  <c r="G85" i="473"/>
  <c r="D85" i="473"/>
  <c r="P84" i="473"/>
  <c r="M84" i="473"/>
  <c r="J84" i="473"/>
  <c r="G84" i="473"/>
  <c r="D84" i="473"/>
  <c r="P83" i="473"/>
  <c r="M83" i="473"/>
  <c r="J83" i="473"/>
  <c r="G83" i="473"/>
  <c r="D83" i="473"/>
  <c r="P82" i="473"/>
  <c r="M82" i="473"/>
  <c r="J82" i="473"/>
  <c r="G82" i="473"/>
  <c r="D82" i="473"/>
  <c r="P81" i="473"/>
  <c r="M81" i="473"/>
  <c r="J81" i="473"/>
  <c r="G81" i="473"/>
  <c r="D81" i="473"/>
  <c r="P80" i="473"/>
  <c r="M80" i="473"/>
  <c r="J80" i="473"/>
  <c r="G80" i="473"/>
  <c r="D80" i="473"/>
  <c r="P79" i="473"/>
  <c r="M79" i="473"/>
  <c r="J79" i="473"/>
  <c r="G79" i="473"/>
  <c r="D79" i="473"/>
  <c r="P78" i="473"/>
  <c r="M78" i="473"/>
  <c r="J78" i="473"/>
  <c r="G78" i="473"/>
  <c r="D78" i="473"/>
  <c r="P77" i="473"/>
  <c r="M77" i="473"/>
  <c r="J77" i="473"/>
  <c r="G77" i="473"/>
  <c r="D77" i="473"/>
  <c r="P76" i="473"/>
  <c r="M76" i="473"/>
  <c r="J76" i="473"/>
  <c r="G76" i="473"/>
  <c r="D76" i="473"/>
  <c r="P75" i="473"/>
  <c r="M75" i="473"/>
  <c r="J75" i="473"/>
  <c r="G75" i="473"/>
  <c r="D75" i="473"/>
  <c r="P74" i="473"/>
  <c r="M74" i="473"/>
  <c r="J74" i="473"/>
  <c r="G74" i="473"/>
  <c r="D74" i="473"/>
  <c r="P73" i="473"/>
  <c r="M73" i="473"/>
  <c r="J73" i="473"/>
  <c r="G73" i="473"/>
  <c r="D73" i="473"/>
  <c r="P72" i="473"/>
  <c r="M72" i="473"/>
  <c r="J72" i="473"/>
  <c r="G72" i="473"/>
  <c r="D72" i="473"/>
  <c r="P71" i="473"/>
  <c r="M71" i="473"/>
  <c r="J71" i="473"/>
  <c r="G71" i="473"/>
  <c r="D71" i="473"/>
  <c r="P70" i="473"/>
  <c r="M70" i="473"/>
  <c r="J70" i="473"/>
  <c r="G70" i="473"/>
  <c r="D70" i="473"/>
  <c r="P69" i="473"/>
  <c r="M69" i="473"/>
  <c r="J69" i="473"/>
  <c r="G69" i="473"/>
  <c r="D69" i="473"/>
  <c r="P68" i="473"/>
  <c r="M68" i="473"/>
  <c r="J68" i="473"/>
  <c r="G68" i="473"/>
  <c r="D68" i="473"/>
  <c r="P67" i="473"/>
  <c r="M67" i="473"/>
  <c r="J67" i="473"/>
  <c r="G67" i="473"/>
  <c r="D67" i="473"/>
  <c r="P66" i="473"/>
  <c r="M66" i="473"/>
  <c r="J66" i="473"/>
  <c r="G66" i="473"/>
  <c r="D66" i="473"/>
  <c r="P65" i="473"/>
  <c r="M65" i="473"/>
  <c r="J65" i="473"/>
  <c r="G65" i="473"/>
  <c r="D65" i="473"/>
  <c r="P64" i="473"/>
  <c r="M64" i="473"/>
  <c r="J64" i="473"/>
  <c r="G64" i="473"/>
  <c r="D64" i="473"/>
  <c r="P63" i="473"/>
  <c r="M63" i="473"/>
  <c r="J63" i="473"/>
  <c r="G63" i="473"/>
  <c r="D63" i="473"/>
  <c r="P62" i="473"/>
  <c r="M62" i="473"/>
  <c r="J62" i="473"/>
  <c r="G62" i="473"/>
  <c r="D62" i="473"/>
  <c r="P61" i="473"/>
  <c r="M61" i="473"/>
  <c r="J61" i="473"/>
  <c r="G61" i="473"/>
  <c r="D61" i="473"/>
  <c r="P60" i="473"/>
  <c r="M60" i="473"/>
  <c r="J60" i="473"/>
  <c r="G60" i="473"/>
  <c r="D60" i="473"/>
  <c r="P59" i="473"/>
  <c r="M59" i="473"/>
  <c r="J59" i="473"/>
  <c r="G59" i="473"/>
  <c r="D59" i="473"/>
  <c r="P58" i="473"/>
  <c r="M58" i="473"/>
  <c r="J58" i="473"/>
  <c r="G58" i="473"/>
  <c r="D58" i="473"/>
  <c r="P57" i="473"/>
  <c r="M57" i="473"/>
  <c r="J57" i="473"/>
  <c r="G57" i="473"/>
  <c r="D57" i="473"/>
  <c r="P56" i="473"/>
  <c r="M56" i="473"/>
  <c r="J56" i="473"/>
  <c r="G56" i="473"/>
  <c r="D56" i="473"/>
  <c r="P55" i="473"/>
  <c r="M55" i="473"/>
  <c r="J55" i="473"/>
  <c r="G55" i="473"/>
  <c r="D55" i="473"/>
  <c r="P54" i="473"/>
  <c r="M54" i="473"/>
  <c r="J54" i="473"/>
  <c r="G54" i="473"/>
  <c r="D54" i="473"/>
  <c r="P53" i="473"/>
  <c r="M53" i="473"/>
  <c r="J53" i="473"/>
  <c r="G53" i="473"/>
  <c r="D53" i="473"/>
  <c r="P52" i="473"/>
  <c r="M52" i="473"/>
  <c r="J52" i="473"/>
  <c r="G52" i="473"/>
  <c r="D52" i="473"/>
  <c r="P51" i="473"/>
  <c r="M51" i="473"/>
  <c r="J51" i="473"/>
  <c r="G51" i="473"/>
  <c r="D51" i="473"/>
  <c r="P50" i="473"/>
  <c r="M50" i="473"/>
  <c r="J50" i="473"/>
  <c r="G50" i="473"/>
  <c r="D50" i="473"/>
  <c r="P49" i="473"/>
  <c r="M49" i="473"/>
  <c r="J49" i="473"/>
  <c r="G49" i="473"/>
  <c r="D49" i="473"/>
  <c r="P48" i="473"/>
  <c r="M48" i="473"/>
  <c r="J48" i="473"/>
  <c r="G48" i="473"/>
  <c r="D48" i="473"/>
  <c r="P47" i="473"/>
  <c r="M47" i="473"/>
  <c r="J47" i="473"/>
  <c r="G47" i="473"/>
  <c r="D47" i="473"/>
  <c r="P46" i="473"/>
  <c r="M46" i="473"/>
  <c r="J46" i="473"/>
  <c r="G46" i="473"/>
  <c r="D46" i="473"/>
  <c r="P45" i="473"/>
  <c r="M45" i="473"/>
  <c r="J45" i="473"/>
  <c r="G45" i="473"/>
  <c r="D45" i="473"/>
  <c r="P44" i="473"/>
  <c r="M44" i="473"/>
  <c r="J44" i="473"/>
  <c r="G44" i="473"/>
  <c r="D44" i="473"/>
  <c r="P43" i="473"/>
  <c r="M43" i="473"/>
  <c r="J43" i="473"/>
  <c r="G43" i="473"/>
  <c r="D43" i="473"/>
  <c r="P42" i="473"/>
  <c r="M42" i="473"/>
  <c r="J42" i="473"/>
  <c r="G42" i="473"/>
  <c r="D42" i="473"/>
  <c r="P41" i="473"/>
  <c r="M41" i="473"/>
  <c r="J41" i="473"/>
  <c r="G41" i="473"/>
  <c r="D41" i="473"/>
  <c r="P40" i="473"/>
  <c r="M40" i="473"/>
  <c r="J40" i="473"/>
  <c r="G40" i="473"/>
  <c r="D40" i="473"/>
  <c r="P39" i="473"/>
  <c r="M39" i="473"/>
  <c r="J39" i="473"/>
  <c r="G39" i="473"/>
  <c r="D39" i="473"/>
  <c r="P38" i="473"/>
  <c r="M38" i="473"/>
  <c r="J38" i="473"/>
  <c r="G38" i="473"/>
  <c r="D38" i="473"/>
  <c r="P37" i="473"/>
  <c r="M37" i="473"/>
  <c r="J37" i="473"/>
  <c r="G37" i="473"/>
  <c r="D37" i="473"/>
  <c r="P36" i="473"/>
  <c r="M36" i="473"/>
  <c r="J36" i="473"/>
  <c r="G36" i="473"/>
  <c r="D36" i="473"/>
  <c r="P35" i="473"/>
  <c r="M35" i="473"/>
  <c r="J35" i="473"/>
  <c r="G35" i="473"/>
  <c r="D35" i="473"/>
  <c r="P34" i="473"/>
  <c r="M34" i="473"/>
  <c r="J34" i="473"/>
  <c r="G34" i="473"/>
  <c r="D34" i="473"/>
  <c r="P33" i="473"/>
  <c r="M33" i="473"/>
  <c r="J33" i="473"/>
  <c r="G33" i="473"/>
  <c r="D33" i="473"/>
  <c r="P32" i="473"/>
  <c r="M32" i="473"/>
  <c r="J32" i="473"/>
  <c r="G32" i="473"/>
  <c r="D32" i="473"/>
  <c r="P31" i="473"/>
  <c r="M31" i="473"/>
  <c r="J31" i="473"/>
  <c r="G31" i="473"/>
  <c r="D31" i="473"/>
  <c r="P30" i="473"/>
  <c r="M30" i="473"/>
  <c r="J30" i="473"/>
  <c r="G30" i="473"/>
  <c r="D30" i="473"/>
  <c r="P29" i="473"/>
  <c r="M29" i="473"/>
  <c r="J29" i="473"/>
  <c r="G29" i="473"/>
  <c r="D29" i="473"/>
  <c r="P28" i="473"/>
  <c r="M28" i="473"/>
  <c r="J28" i="473"/>
  <c r="G28" i="473"/>
  <c r="D28" i="473"/>
  <c r="P27" i="473"/>
  <c r="M27" i="473"/>
  <c r="J27" i="473"/>
  <c r="G27" i="473"/>
  <c r="D27" i="473"/>
  <c r="P26" i="473"/>
  <c r="M26" i="473"/>
  <c r="J26" i="473"/>
  <c r="G26" i="473"/>
  <c r="D26" i="473"/>
  <c r="P25" i="473"/>
  <c r="M25" i="473"/>
  <c r="J25" i="473"/>
  <c r="G25" i="473"/>
  <c r="D25" i="473"/>
  <c r="P24" i="473"/>
  <c r="M24" i="473"/>
  <c r="J24" i="473"/>
  <c r="G24" i="473"/>
  <c r="D24" i="473"/>
  <c r="P23" i="473"/>
  <c r="M23" i="473"/>
  <c r="J23" i="473"/>
  <c r="G23" i="473"/>
  <c r="D23" i="473"/>
  <c r="P22" i="473"/>
  <c r="M22" i="473"/>
  <c r="J22" i="473"/>
  <c r="G22" i="473"/>
  <c r="D22" i="473"/>
  <c r="P21" i="473"/>
  <c r="M21" i="473"/>
  <c r="J21" i="473"/>
  <c r="G21" i="473"/>
  <c r="D21" i="473"/>
  <c r="A21" i="473"/>
  <c r="A22" i="473" s="1"/>
  <c r="A23" i="473" s="1"/>
  <c r="A24" i="473" s="1"/>
  <c r="A25" i="473" s="1"/>
  <c r="A26" i="473" s="1"/>
  <c r="A27" i="473" s="1"/>
  <c r="A28" i="473" s="1"/>
  <c r="A29" i="473" s="1"/>
  <c r="A30" i="473" s="1"/>
  <c r="A31" i="473" s="1"/>
  <c r="A32" i="473" s="1"/>
  <c r="A33" i="473" s="1"/>
  <c r="A34" i="473" s="1"/>
  <c r="A35" i="473" s="1"/>
  <c r="A36" i="473" s="1"/>
  <c r="A37" i="473" s="1"/>
  <c r="A38" i="473" s="1"/>
  <c r="A39" i="473" s="1"/>
  <c r="A40" i="473" s="1"/>
  <c r="A41" i="473" s="1"/>
  <c r="A42" i="473" s="1"/>
  <c r="A43" i="473" s="1"/>
  <c r="A44" i="473" s="1"/>
  <c r="A45" i="473" s="1"/>
  <c r="A46" i="473" s="1"/>
  <c r="A47" i="473" s="1"/>
  <c r="A48" i="473" s="1"/>
  <c r="A49" i="473" s="1"/>
  <c r="A50" i="473" s="1"/>
  <c r="A51" i="473" s="1"/>
  <c r="A52" i="473" s="1"/>
  <c r="A53" i="473" s="1"/>
  <c r="A54" i="473" s="1"/>
  <c r="A55" i="473" s="1"/>
  <c r="A56" i="473" s="1"/>
  <c r="A57" i="473" s="1"/>
  <c r="A58" i="473" s="1"/>
  <c r="A59" i="473" s="1"/>
  <c r="A60" i="473" s="1"/>
  <c r="A61" i="473" s="1"/>
  <c r="A62" i="473" s="1"/>
  <c r="A63" i="473" s="1"/>
  <c r="A64" i="473" s="1"/>
  <c r="A65" i="473" s="1"/>
  <c r="A66" i="473" s="1"/>
  <c r="A67" i="473" s="1"/>
  <c r="A68" i="473" s="1"/>
  <c r="A69" i="473" s="1"/>
  <c r="A70" i="473" s="1"/>
  <c r="A71" i="473" s="1"/>
  <c r="A72" i="473" s="1"/>
  <c r="A73" i="473" s="1"/>
  <c r="A74" i="473" s="1"/>
  <c r="A75" i="473" s="1"/>
  <c r="A76" i="473" s="1"/>
  <c r="A77" i="473" s="1"/>
  <c r="A78" i="473" s="1"/>
  <c r="A79" i="473" s="1"/>
  <c r="A80" i="473" s="1"/>
  <c r="A81" i="473" s="1"/>
  <c r="A82" i="473" s="1"/>
  <c r="A83" i="473" s="1"/>
  <c r="A84" i="473" s="1"/>
  <c r="A85" i="473" s="1"/>
  <c r="A86" i="473" s="1"/>
  <c r="A87" i="473" s="1"/>
  <c r="A88" i="473" s="1"/>
  <c r="A89" i="473" s="1"/>
  <c r="A90" i="473" s="1"/>
  <c r="A91" i="473" s="1"/>
  <c r="A92" i="473" s="1"/>
  <c r="A93" i="473" s="1"/>
  <c r="A94" i="473" s="1"/>
  <c r="A95" i="473" s="1"/>
  <c r="A96" i="473" s="1"/>
  <c r="A97" i="473" s="1"/>
  <c r="A98" i="473" s="1"/>
  <c r="A99" i="473" s="1"/>
  <c r="A100" i="473" s="1"/>
  <c r="A101" i="473" s="1"/>
  <c r="A102" i="473" s="1"/>
  <c r="A103" i="473" s="1"/>
  <c r="A104" i="473" s="1"/>
  <c r="A105" i="473" s="1"/>
  <c r="A106" i="473" s="1"/>
  <c r="A107" i="473" s="1"/>
  <c r="A108" i="473" s="1"/>
  <c r="A109" i="473" s="1"/>
  <c r="A110" i="473" s="1"/>
  <c r="A111" i="473" s="1"/>
  <c r="A112" i="473" s="1"/>
  <c r="A113" i="473" s="1"/>
  <c r="A114" i="473" s="1"/>
  <c r="A115" i="473" s="1"/>
  <c r="A116" i="473" s="1"/>
  <c r="A117" i="473" s="1"/>
  <c r="A118" i="473" s="1"/>
  <c r="A119" i="473" s="1"/>
  <c r="A120" i="473" s="1"/>
  <c r="A121" i="473" s="1"/>
  <c r="A122" i="473" s="1"/>
  <c r="A123" i="473" s="1"/>
  <c r="A124" i="473" s="1"/>
  <c r="A125" i="473" s="1"/>
  <c r="A126" i="473" s="1"/>
  <c r="A127" i="473" s="1"/>
  <c r="A128" i="473" s="1"/>
  <c r="A129" i="473" s="1"/>
  <c r="A130" i="473" s="1"/>
  <c r="A131" i="473" s="1"/>
  <c r="A132" i="473" s="1"/>
  <c r="A133" i="473" s="1"/>
  <c r="A134" i="473" s="1"/>
  <c r="A135" i="473" s="1"/>
  <c r="A136" i="473" s="1"/>
  <c r="A137" i="473" s="1"/>
  <c r="A138" i="473" s="1"/>
  <c r="A139" i="473" s="1"/>
  <c r="A140" i="473" s="1"/>
  <c r="A141" i="473" s="1"/>
  <c r="A142" i="473" s="1"/>
  <c r="A143" i="473" s="1"/>
  <c r="A144" i="473" s="1"/>
  <c r="A145" i="473" s="1"/>
  <c r="A146" i="473" s="1"/>
  <c r="A147" i="473" s="1"/>
  <c r="A148" i="473" s="1"/>
  <c r="A149" i="473" s="1"/>
  <c r="A150" i="473" s="1"/>
  <c r="A151" i="473" s="1"/>
  <c r="A152" i="473" s="1"/>
  <c r="A153" i="473" s="1"/>
  <c r="A154" i="473" s="1"/>
  <c r="A155" i="473" s="1"/>
  <c r="A156" i="473" s="1"/>
  <c r="A157" i="473" s="1"/>
  <c r="A158" i="473" s="1"/>
  <c r="A159" i="473" s="1"/>
  <c r="A160" i="473" s="1"/>
  <c r="A161" i="473" s="1"/>
  <c r="A162" i="473" s="1"/>
  <c r="A163" i="473" s="1"/>
  <c r="A164" i="473" s="1"/>
  <c r="A165" i="473" s="1"/>
  <c r="A166" i="473" s="1"/>
  <c r="A167" i="473" s="1"/>
  <c r="A168" i="473" s="1"/>
  <c r="A169" i="473" s="1"/>
  <c r="A170" i="473" s="1"/>
  <c r="A171" i="473" s="1"/>
  <c r="A172" i="473" s="1"/>
  <c r="A173" i="473" s="1"/>
  <c r="A174" i="473" s="1"/>
  <c r="A175" i="473" s="1"/>
  <c r="A176" i="473" s="1"/>
  <c r="A177" i="473" s="1"/>
  <c r="A178" i="473" s="1"/>
  <c r="A179" i="473" s="1"/>
  <c r="A180" i="473" s="1"/>
  <c r="A181" i="473" s="1"/>
  <c r="A182" i="473" s="1"/>
  <c r="A183" i="473" s="1"/>
  <c r="A184" i="473" s="1"/>
  <c r="A185" i="473" s="1"/>
  <c r="A186" i="473" s="1"/>
  <c r="A187" i="473" s="1"/>
  <c r="A188" i="473" s="1"/>
  <c r="A189" i="473" s="1"/>
  <c r="A190" i="473" s="1"/>
  <c r="A191" i="473" s="1"/>
  <c r="A192" i="473" s="1"/>
  <c r="A193" i="473" s="1"/>
  <c r="A194" i="473" s="1"/>
  <c r="A195" i="473" s="1"/>
  <c r="A196" i="473" s="1"/>
  <c r="A197" i="473" s="1"/>
  <c r="A198" i="473" s="1"/>
  <c r="A199" i="473" s="1"/>
  <c r="A200" i="473" s="1"/>
  <c r="A201" i="473" s="1"/>
  <c r="A202" i="473" s="1"/>
  <c r="A203" i="473" s="1"/>
  <c r="A204" i="473" s="1"/>
  <c r="A205" i="473" s="1"/>
  <c r="A206" i="473" s="1"/>
  <c r="A207" i="473" s="1"/>
  <c r="A208" i="473" s="1"/>
  <c r="A209" i="473" s="1"/>
  <c r="A210" i="473" s="1"/>
  <c r="A211" i="473" s="1"/>
  <c r="A212" i="473" s="1"/>
  <c r="A213" i="473" s="1"/>
  <c r="A214" i="473" s="1"/>
  <c r="A215" i="473" s="1"/>
  <c r="A216" i="473" s="1"/>
  <c r="A217" i="473" s="1"/>
  <c r="A218" i="473" s="1"/>
  <c r="A219" i="473" s="1"/>
  <c r="A220" i="473" s="1"/>
  <c r="A221" i="473" s="1"/>
  <c r="A222" i="473" s="1"/>
  <c r="A223" i="473" s="1"/>
  <c r="A224" i="473" s="1"/>
  <c r="A225" i="473" s="1"/>
  <c r="A226" i="473" s="1"/>
  <c r="A227" i="473" s="1"/>
  <c r="A228" i="473" s="1"/>
  <c r="A229" i="473" s="1"/>
  <c r="A230" i="473" s="1"/>
  <c r="A231" i="473" s="1"/>
  <c r="A232" i="473" s="1"/>
  <c r="A233" i="473" s="1"/>
  <c r="A234" i="473" s="1"/>
  <c r="A235" i="473" s="1"/>
  <c r="A236" i="473" s="1"/>
  <c r="A237" i="473" s="1"/>
  <c r="A238" i="473" s="1"/>
  <c r="A239" i="473" s="1"/>
  <c r="A240" i="473" s="1"/>
  <c r="A241" i="473" s="1"/>
  <c r="A242" i="473" s="1"/>
  <c r="A243" i="473" s="1"/>
  <c r="A244" i="473" s="1"/>
  <c r="A245" i="473" s="1"/>
  <c r="A246" i="473" s="1"/>
  <c r="A247" i="473" s="1"/>
  <c r="A248" i="473" s="1"/>
  <c r="A249" i="473" s="1"/>
  <c r="A250" i="473" s="1"/>
  <c r="A251" i="473" s="1"/>
  <c r="A252" i="473" s="1"/>
  <c r="A253" i="473" s="1"/>
  <c r="A254" i="473" s="1"/>
  <c r="A255" i="473" s="1"/>
  <c r="A256" i="473" s="1"/>
  <c r="A257" i="473" s="1"/>
  <c r="A258" i="473" s="1"/>
  <c r="A259" i="473" s="1"/>
  <c r="A260" i="473" s="1"/>
  <c r="A261" i="473" s="1"/>
  <c r="A262" i="473" s="1"/>
  <c r="A263" i="473" s="1"/>
  <c r="A264" i="473" s="1"/>
  <c r="A265" i="473" s="1"/>
  <c r="A266" i="473" s="1"/>
  <c r="A267" i="473" s="1"/>
  <c r="A268" i="473" s="1"/>
  <c r="A269" i="473" s="1"/>
  <c r="A270" i="473" s="1"/>
  <c r="A271" i="473" s="1"/>
  <c r="A272" i="473" s="1"/>
  <c r="A273" i="473" s="1"/>
  <c r="A274" i="473" s="1"/>
  <c r="A275" i="473" s="1"/>
  <c r="A276" i="473" s="1"/>
  <c r="A277" i="473" s="1"/>
  <c r="A278" i="473" s="1"/>
  <c r="A279" i="473" s="1"/>
  <c r="A280" i="473" s="1"/>
  <c r="A281" i="473" s="1"/>
  <c r="A282" i="473" s="1"/>
  <c r="A283" i="473" s="1"/>
  <c r="A284" i="473" s="1"/>
  <c r="A285" i="473" s="1"/>
  <c r="A286" i="473" s="1"/>
  <c r="A287" i="473" s="1"/>
  <c r="A288" i="473" s="1"/>
  <c r="A289" i="473" s="1"/>
  <c r="A290" i="473" s="1"/>
  <c r="A291" i="473" s="1"/>
  <c r="A292" i="473" s="1"/>
  <c r="A293" i="473" s="1"/>
  <c r="A294" i="473" s="1"/>
  <c r="A295" i="473" s="1"/>
  <c r="A296" i="473" s="1"/>
  <c r="A297" i="473" s="1"/>
  <c r="A298" i="473" s="1"/>
  <c r="A299" i="473" s="1"/>
  <c r="A300" i="473" s="1"/>
  <c r="P20" i="473"/>
  <c r="M20" i="473"/>
  <c r="J20" i="473"/>
  <c r="G20" i="473"/>
  <c r="D20" i="473"/>
  <c r="I14" i="473"/>
  <c r="H14" i="473"/>
  <c r="D13" i="473"/>
  <c r="D12" i="473"/>
  <c r="P5" i="473"/>
  <c r="P228" i="472"/>
  <c r="M228" i="472"/>
  <c r="J228" i="472"/>
  <c r="G228" i="472"/>
  <c r="D228" i="472"/>
  <c r="P227" i="472"/>
  <c r="M227" i="472"/>
  <c r="J227" i="472"/>
  <c r="G227" i="472"/>
  <c r="D227" i="472"/>
  <c r="P226" i="472"/>
  <c r="M226" i="472"/>
  <c r="J226" i="472"/>
  <c r="G226" i="472"/>
  <c r="D226" i="472"/>
  <c r="P225" i="472"/>
  <c r="M225" i="472"/>
  <c r="J225" i="472"/>
  <c r="G225" i="472"/>
  <c r="D225" i="472"/>
  <c r="P224" i="472"/>
  <c r="M224" i="472"/>
  <c r="J224" i="472"/>
  <c r="G224" i="472"/>
  <c r="D224" i="472"/>
  <c r="P223" i="472"/>
  <c r="M223" i="472"/>
  <c r="J223" i="472"/>
  <c r="G223" i="472"/>
  <c r="D223" i="472"/>
  <c r="P222" i="472"/>
  <c r="M222" i="472"/>
  <c r="J222" i="472"/>
  <c r="G222" i="472"/>
  <c r="D222" i="472"/>
  <c r="P221" i="472"/>
  <c r="M221" i="472"/>
  <c r="J221" i="472"/>
  <c r="G221" i="472"/>
  <c r="D221" i="472"/>
  <c r="P220" i="472"/>
  <c r="M220" i="472"/>
  <c r="J220" i="472"/>
  <c r="G220" i="472"/>
  <c r="D220" i="472"/>
  <c r="P219" i="472"/>
  <c r="M219" i="472"/>
  <c r="J219" i="472"/>
  <c r="G219" i="472"/>
  <c r="D219" i="472"/>
  <c r="P218" i="472"/>
  <c r="M218" i="472"/>
  <c r="J218" i="472"/>
  <c r="G218" i="472"/>
  <c r="D218" i="472"/>
  <c r="P217" i="472"/>
  <c r="M217" i="472"/>
  <c r="J217" i="472"/>
  <c r="G217" i="472"/>
  <c r="D217" i="472"/>
  <c r="P216" i="472"/>
  <c r="M216" i="472"/>
  <c r="J216" i="472"/>
  <c r="G216" i="472"/>
  <c r="D216" i="472"/>
  <c r="P215" i="472"/>
  <c r="M215" i="472"/>
  <c r="J215" i="472"/>
  <c r="G215" i="472"/>
  <c r="D215" i="472"/>
  <c r="P214" i="472"/>
  <c r="M214" i="472"/>
  <c r="J214" i="472"/>
  <c r="G214" i="472"/>
  <c r="D214" i="472"/>
  <c r="P213" i="472"/>
  <c r="M213" i="472"/>
  <c r="J213" i="472"/>
  <c r="G213" i="472"/>
  <c r="D213" i="472"/>
  <c r="P212" i="472"/>
  <c r="M212" i="472"/>
  <c r="J212" i="472"/>
  <c r="G212" i="472"/>
  <c r="D212" i="472"/>
  <c r="P211" i="472"/>
  <c r="M211" i="472"/>
  <c r="J211" i="472"/>
  <c r="G211" i="472"/>
  <c r="D211" i="472"/>
  <c r="P210" i="472"/>
  <c r="M210" i="472"/>
  <c r="J210" i="472"/>
  <c r="G210" i="472"/>
  <c r="D210" i="472"/>
  <c r="P209" i="472"/>
  <c r="M209" i="472"/>
  <c r="J209" i="472"/>
  <c r="G209" i="472"/>
  <c r="D209" i="472"/>
  <c r="P208" i="472"/>
  <c r="M208" i="472"/>
  <c r="J208" i="472"/>
  <c r="G208" i="472"/>
  <c r="D208" i="472"/>
  <c r="P207" i="472"/>
  <c r="M207" i="472"/>
  <c r="J207" i="472"/>
  <c r="G207" i="472"/>
  <c r="D207" i="472"/>
  <c r="P206" i="472"/>
  <c r="M206" i="472"/>
  <c r="J206" i="472"/>
  <c r="G206" i="472"/>
  <c r="D206" i="472"/>
  <c r="P205" i="472"/>
  <c r="M205" i="472"/>
  <c r="J205" i="472"/>
  <c r="G205" i="472"/>
  <c r="D205" i="472"/>
  <c r="P204" i="472"/>
  <c r="M204" i="472"/>
  <c r="J204" i="472"/>
  <c r="G204" i="472"/>
  <c r="D204" i="472"/>
  <c r="P203" i="472"/>
  <c r="M203" i="472"/>
  <c r="J203" i="472"/>
  <c r="G203" i="472"/>
  <c r="D203" i="472"/>
  <c r="P202" i="472"/>
  <c r="M202" i="472"/>
  <c r="J202" i="472"/>
  <c r="G202" i="472"/>
  <c r="D202" i="472"/>
  <c r="P201" i="472"/>
  <c r="M201" i="472"/>
  <c r="J201" i="472"/>
  <c r="G201" i="472"/>
  <c r="D201" i="472"/>
  <c r="P200" i="472"/>
  <c r="M200" i="472"/>
  <c r="J200" i="472"/>
  <c r="G200" i="472"/>
  <c r="D200" i="472"/>
  <c r="P199" i="472"/>
  <c r="M199" i="472"/>
  <c r="J199" i="472"/>
  <c r="G199" i="472"/>
  <c r="D199" i="472"/>
  <c r="P198" i="472"/>
  <c r="M198" i="472"/>
  <c r="J198" i="472"/>
  <c r="G198" i="472"/>
  <c r="D198" i="472"/>
  <c r="P197" i="472"/>
  <c r="M197" i="472"/>
  <c r="J197" i="472"/>
  <c r="G197" i="472"/>
  <c r="D197" i="472"/>
  <c r="P196" i="472"/>
  <c r="M196" i="472"/>
  <c r="J196" i="472"/>
  <c r="G196" i="472"/>
  <c r="D196" i="472"/>
  <c r="P195" i="472"/>
  <c r="M195" i="472"/>
  <c r="J195" i="472"/>
  <c r="G195" i="472"/>
  <c r="D195" i="472"/>
  <c r="P194" i="472"/>
  <c r="M194" i="472"/>
  <c r="J194" i="472"/>
  <c r="G194" i="472"/>
  <c r="D194" i="472"/>
  <c r="P193" i="472"/>
  <c r="M193" i="472"/>
  <c r="J193" i="472"/>
  <c r="G193" i="472"/>
  <c r="D193" i="472"/>
  <c r="P192" i="472"/>
  <c r="M192" i="472"/>
  <c r="J192" i="472"/>
  <c r="G192" i="472"/>
  <c r="D192" i="472"/>
  <c r="P191" i="472"/>
  <c r="M191" i="472"/>
  <c r="J191" i="472"/>
  <c r="G191" i="472"/>
  <c r="D191" i="472"/>
  <c r="P190" i="472"/>
  <c r="M190" i="472"/>
  <c r="J190" i="472"/>
  <c r="G190" i="472"/>
  <c r="D190" i="472"/>
  <c r="P189" i="472"/>
  <c r="M189" i="472"/>
  <c r="J189" i="472"/>
  <c r="G189" i="472"/>
  <c r="D189" i="472"/>
  <c r="P188" i="472"/>
  <c r="M188" i="472"/>
  <c r="J188" i="472"/>
  <c r="G188" i="472"/>
  <c r="D188" i="472"/>
  <c r="P187" i="472"/>
  <c r="M187" i="472"/>
  <c r="J187" i="472"/>
  <c r="G187" i="472"/>
  <c r="D187" i="472"/>
  <c r="P186" i="472"/>
  <c r="M186" i="472"/>
  <c r="J186" i="472"/>
  <c r="G186" i="472"/>
  <c r="D186" i="472"/>
  <c r="P185" i="472"/>
  <c r="M185" i="472"/>
  <c r="J185" i="472"/>
  <c r="G185" i="472"/>
  <c r="D185" i="472"/>
  <c r="P184" i="472"/>
  <c r="M184" i="472"/>
  <c r="J184" i="472"/>
  <c r="G184" i="472"/>
  <c r="D184" i="472"/>
  <c r="P183" i="472"/>
  <c r="M183" i="472"/>
  <c r="J183" i="472"/>
  <c r="G183" i="472"/>
  <c r="D183" i="472"/>
  <c r="P182" i="472"/>
  <c r="M182" i="472"/>
  <c r="J182" i="472"/>
  <c r="G182" i="472"/>
  <c r="D182" i="472"/>
  <c r="P181" i="472"/>
  <c r="M181" i="472"/>
  <c r="J181" i="472"/>
  <c r="G181" i="472"/>
  <c r="D181" i="472"/>
  <c r="P180" i="472"/>
  <c r="M180" i="472"/>
  <c r="J180" i="472"/>
  <c r="G180" i="472"/>
  <c r="D180" i="472"/>
  <c r="P179" i="472"/>
  <c r="M179" i="472"/>
  <c r="J179" i="472"/>
  <c r="G179" i="472"/>
  <c r="D179" i="472"/>
  <c r="P178" i="472"/>
  <c r="M178" i="472"/>
  <c r="J178" i="472"/>
  <c r="G178" i="472"/>
  <c r="D178" i="472"/>
  <c r="P177" i="472"/>
  <c r="M177" i="472"/>
  <c r="J177" i="472"/>
  <c r="G177" i="472"/>
  <c r="D177" i="472"/>
  <c r="P176" i="472"/>
  <c r="M176" i="472"/>
  <c r="J176" i="472"/>
  <c r="G176" i="472"/>
  <c r="D176" i="472"/>
  <c r="P175" i="472"/>
  <c r="M175" i="472"/>
  <c r="J175" i="472"/>
  <c r="G175" i="472"/>
  <c r="D175" i="472"/>
  <c r="P174" i="472"/>
  <c r="M174" i="472"/>
  <c r="J174" i="472"/>
  <c r="G174" i="472"/>
  <c r="D174" i="472"/>
  <c r="P173" i="472"/>
  <c r="M173" i="472"/>
  <c r="J173" i="472"/>
  <c r="G173" i="472"/>
  <c r="D173" i="472"/>
  <c r="P172" i="472"/>
  <c r="M172" i="472"/>
  <c r="J172" i="472"/>
  <c r="G172" i="472"/>
  <c r="D172" i="472"/>
  <c r="P171" i="472"/>
  <c r="M171" i="472"/>
  <c r="J171" i="472"/>
  <c r="G171" i="472"/>
  <c r="D171" i="472"/>
  <c r="P170" i="472"/>
  <c r="M170" i="472"/>
  <c r="J170" i="472"/>
  <c r="G170" i="472"/>
  <c r="D170" i="472"/>
  <c r="P169" i="472"/>
  <c r="M169" i="472"/>
  <c r="J169" i="472"/>
  <c r="G169" i="472"/>
  <c r="D169" i="472"/>
  <c r="P168" i="472"/>
  <c r="M168" i="472"/>
  <c r="J168" i="472"/>
  <c r="G168" i="472"/>
  <c r="D168" i="472"/>
  <c r="P167" i="472"/>
  <c r="M167" i="472"/>
  <c r="J167" i="472"/>
  <c r="G167" i="472"/>
  <c r="D167" i="472"/>
  <c r="P166" i="472"/>
  <c r="M166" i="472"/>
  <c r="J166" i="472"/>
  <c r="G166" i="472"/>
  <c r="D166" i="472"/>
  <c r="P165" i="472"/>
  <c r="M165" i="472"/>
  <c r="J165" i="472"/>
  <c r="G165" i="472"/>
  <c r="D165" i="472"/>
  <c r="P164" i="472"/>
  <c r="M164" i="472"/>
  <c r="J164" i="472"/>
  <c r="G164" i="472"/>
  <c r="D164" i="472"/>
  <c r="P163" i="472"/>
  <c r="M163" i="472"/>
  <c r="J163" i="472"/>
  <c r="G163" i="472"/>
  <c r="D163" i="472"/>
  <c r="P162" i="472"/>
  <c r="M162" i="472"/>
  <c r="J162" i="472"/>
  <c r="G162" i="472"/>
  <c r="D162" i="472"/>
  <c r="P161" i="472"/>
  <c r="M161" i="472"/>
  <c r="J161" i="472"/>
  <c r="G161" i="472"/>
  <c r="D161" i="472"/>
  <c r="P160" i="472"/>
  <c r="M160" i="472"/>
  <c r="J160" i="472"/>
  <c r="G160" i="472"/>
  <c r="D160" i="472"/>
  <c r="P159" i="472"/>
  <c r="M159" i="472"/>
  <c r="J159" i="472"/>
  <c r="G159" i="472"/>
  <c r="D159" i="472"/>
  <c r="P158" i="472"/>
  <c r="M158" i="472"/>
  <c r="J158" i="472"/>
  <c r="G158" i="472"/>
  <c r="D158" i="472"/>
  <c r="P157" i="472"/>
  <c r="M157" i="472"/>
  <c r="J157" i="472"/>
  <c r="G157" i="472"/>
  <c r="D157" i="472"/>
  <c r="P156" i="472"/>
  <c r="M156" i="472"/>
  <c r="J156" i="472"/>
  <c r="G156" i="472"/>
  <c r="D156" i="472"/>
  <c r="P155" i="472"/>
  <c r="M155" i="472"/>
  <c r="J155" i="472"/>
  <c r="G155" i="472"/>
  <c r="D155" i="472"/>
  <c r="P154" i="472"/>
  <c r="M154" i="472"/>
  <c r="J154" i="472"/>
  <c r="G154" i="472"/>
  <c r="D154" i="472"/>
  <c r="P153" i="472"/>
  <c r="M153" i="472"/>
  <c r="J153" i="472"/>
  <c r="G153" i="472"/>
  <c r="D153" i="472"/>
  <c r="P152" i="472"/>
  <c r="M152" i="472"/>
  <c r="J152" i="472"/>
  <c r="G152" i="472"/>
  <c r="D152" i="472"/>
  <c r="P151" i="472"/>
  <c r="M151" i="472"/>
  <c r="J151" i="472"/>
  <c r="G151" i="472"/>
  <c r="D151" i="472"/>
  <c r="P150" i="472"/>
  <c r="M150" i="472"/>
  <c r="J150" i="472"/>
  <c r="G150" i="472"/>
  <c r="D150" i="472"/>
  <c r="P149" i="472"/>
  <c r="M149" i="472"/>
  <c r="J149" i="472"/>
  <c r="G149" i="472"/>
  <c r="D149" i="472"/>
  <c r="P148" i="472"/>
  <c r="M148" i="472"/>
  <c r="J148" i="472"/>
  <c r="G148" i="472"/>
  <c r="D148" i="472"/>
  <c r="P147" i="472"/>
  <c r="M147" i="472"/>
  <c r="J147" i="472"/>
  <c r="G147" i="472"/>
  <c r="D147" i="472"/>
  <c r="P146" i="472"/>
  <c r="M146" i="472"/>
  <c r="J146" i="472"/>
  <c r="G146" i="472"/>
  <c r="D146" i="472"/>
  <c r="P145" i="472"/>
  <c r="M145" i="472"/>
  <c r="J145" i="472"/>
  <c r="G145" i="472"/>
  <c r="D145" i="472"/>
  <c r="P144" i="472"/>
  <c r="M144" i="472"/>
  <c r="J144" i="472"/>
  <c r="G144" i="472"/>
  <c r="D144" i="472"/>
  <c r="P143" i="472"/>
  <c r="M143" i="472"/>
  <c r="J143" i="472"/>
  <c r="G143" i="472"/>
  <c r="D143" i="472"/>
  <c r="P142" i="472"/>
  <c r="M142" i="472"/>
  <c r="J142" i="472"/>
  <c r="G142" i="472"/>
  <c r="D142" i="472"/>
  <c r="P141" i="472"/>
  <c r="M141" i="472"/>
  <c r="J141" i="472"/>
  <c r="G141" i="472"/>
  <c r="D141" i="472"/>
  <c r="P140" i="472"/>
  <c r="M140" i="472"/>
  <c r="J140" i="472"/>
  <c r="G140" i="472"/>
  <c r="D140" i="472"/>
  <c r="P139" i="472"/>
  <c r="M139" i="472"/>
  <c r="J139" i="472"/>
  <c r="G139" i="472"/>
  <c r="D139" i="472"/>
  <c r="P138" i="472"/>
  <c r="M138" i="472"/>
  <c r="J138" i="472"/>
  <c r="G138" i="472"/>
  <c r="D138" i="472"/>
  <c r="P137" i="472"/>
  <c r="M137" i="472"/>
  <c r="J137" i="472"/>
  <c r="G137" i="472"/>
  <c r="D137" i="472"/>
  <c r="P136" i="472"/>
  <c r="M136" i="472"/>
  <c r="J136" i="472"/>
  <c r="G136" i="472"/>
  <c r="D136" i="472"/>
  <c r="P135" i="472"/>
  <c r="M135" i="472"/>
  <c r="J135" i="472"/>
  <c r="G135" i="472"/>
  <c r="D135" i="472"/>
  <c r="P134" i="472"/>
  <c r="M134" i="472"/>
  <c r="J134" i="472"/>
  <c r="G134" i="472"/>
  <c r="D134" i="472"/>
  <c r="P133" i="472"/>
  <c r="M133" i="472"/>
  <c r="J133" i="472"/>
  <c r="G133" i="472"/>
  <c r="D133" i="472"/>
  <c r="P132" i="472"/>
  <c r="M132" i="472"/>
  <c r="J132" i="472"/>
  <c r="G132" i="472"/>
  <c r="D132" i="472"/>
  <c r="P131" i="472"/>
  <c r="M131" i="472"/>
  <c r="J131" i="472"/>
  <c r="G131" i="472"/>
  <c r="D131" i="472"/>
  <c r="P130" i="472"/>
  <c r="M130" i="472"/>
  <c r="J130" i="472"/>
  <c r="G130" i="472"/>
  <c r="D130" i="472"/>
  <c r="P129" i="472"/>
  <c r="M129" i="472"/>
  <c r="J129" i="472"/>
  <c r="G129" i="472"/>
  <c r="D129" i="472"/>
  <c r="P128" i="472"/>
  <c r="M128" i="472"/>
  <c r="J128" i="472"/>
  <c r="G128" i="472"/>
  <c r="D128" i="472"/>
  <c r="P127" i="472"/>
  <c r="M127" i="472"/>
  <c r="J127" i="472"/>
  <c r="G127" i="472"/>
  <c r="D127" i="472"/>
  <c r="P126" i="472"/>
  <c r="M126" i="472"/>
  <c r="J126" i="472"/>
  <c r="G126" i="472"/>
  <c r="D126" i="472"/>
  <c r="P125" i="472"/>
  <c r="M125" i="472"/>
  <c r="J125" i="472"/>
  <c r="G125" i="472"/>
  <c r="D125" i="472"/>
  <c r="P124" i="472"/>
  <c r="M124" i="472"/>
  <c r="J124" i="472"/>
  <c r="G124" i="472"/>
  <c r="D124" i="472"/>
  <c r="P123" i="472"/>
  <c r="M123" i="472"/>
  <c r="J123" i="472"/>
  <c r="G123" i="472"/>
  <c r="D123" i="472"/>
  <c r="P122" i="472"/>
  <c r="M122" i="472"/>
  <c r="J122" i="472"/>
  <c r="G122" i="472"/>
  <c r="D122" i="472"/>
  <c r="P121" i="472"/>
  <c r="M121" i="472"/>
  <c r="J121" i="472"/>
  <c r="G121" i="472"/>
  <c r="D121" i="472"/>
  <c r="P120" i="472"/>
  <c r="M120" i="472"/>
  <c r="J120" i="472"/>
  <c r="G120" i="472"/>
  <c r="D120" i="472"/>
  <c r="P119" i="472"/>
  <c r="M119" i="472"/>
  <c r="J119" i="472"/>
  <c r="G119" i="472"/>
  <c r="D119" i="472"/>
  <c r="P118" i="472"/>
  <c r="M118" i="472"/>
  <c r="J118" i="472"/>
  <c r="G118" i="472"/>
  <c r="D118" i="472"/>
  <c r="P117" i="472"/>
  <c r="M117" i="472"/>
  <c r="J117" i="472"/>
  <c r="G117" i="472"/>
  <c r="D117" i="472"/>
  <c r="P116" i="472"/>
  <c r="M116" i="472"/>
  <c r="J116" i="472"/>
  <c r="G116" i="472"/>
  <c r="D116" i="472"/>
  <c r="P115" i="472"/>
  <c r="M115" i="472"/>
  <c r="J115" i="472"/>
  <c r="G115" i="472"/>
  <c r="D115" i="472"/>
  <c r="P114" i="472"/>
  <c r="M114" i="472"/>
  <c r="J114" i="472"/>
  <c r="G114" i="472"/>
  <c r="D114" i="472"/>
  <c r="P113" i="472"/>
  <c r="M113" i="472"/>
  <c r="J113" i="472"/>
  <c r="G113" i="472"/>
  <c r="D113" i="472"/>
  <c r="P112" i="472"/>
  <c r="M112" i="472"/>
  <c r="J112" i="472"/>
  <c r="G112" i="472"/>
  <c r="D112" i="472"/>
  <c r="P111" i="472"/>
  <c r="M111" i="472"/>
  <c r="J111" i="472"/>
  <c r="G111" i="472"/>
  <c r="D111" i="472"/>
  <c r="P110" i="472"/>
  <c r="M110" i="472"/>
  <c r="J110" i="472"/>
  <c r="G110" i="472"/>
  <c r="D110" i="472"/>
  <c r="P109" i="472"/>
  <c r="M109" i="472"/>
  <c r="J109" i="472"/>
  <c r="G109" i="472"/>
  <c r="D109" i="472"/>
  <c r="P108" i="472"/>
  <c r="M108" i="472"/>
  <c r="J108" i="472"/>
  <c r="G108" i="472"/>
  <c r="D108" i="472"/>
  <c r="P107" i="472"/>
  <c r="M107" i="472"/>
  <c r="J107" i="472"/>
  <c r="G107" i="472"/>
  <c r="D107" i="472"/>
  <c r="P106" i="472"/>
  <c r="M106" i="472"/>
  <c r="J106" i="472"/>
  <c r="G106" i="472"/>
  <c r="D106" i="472"/>
  <c r="P105" i="472"/>
  <c r="M105" i="472"/>
  <c r="J105" i="472"/>
  <c r="G105" i="472"/>
  <c r="D105" i="472"/>
  <c r="P104" i="472"/>
  <c r="M104" i="472"/>
  <c r="J104" i="472"/>
  <c r="G104" i="472"/>
  <c r="D104" i="472"/>
  <c r="P103" i="472"/>
  <c r="M103" i="472"/>
  <c r="J103" i="472"/>
  <c r="G103" i="472"/>
  <c r="D103" i="472"/>
  <c r="P102" i="472"/>
  <c r="M102" i="472"/>
  <c r="J102" i="472"/>
  <c r="G102" i="472"/>
  <c r="D102" i="472"/>
  <c r="P101" i="472"/>
  <c r="M101" i="472"/>
  <c r="J101" i="472"/>
  <c r="G101" i="472"/>
  <c r="D101" i="472"/>
  <c r="P100" i="472"/>
  <c r="M100" i="472"/>
  <c r="J100" i="472"/>
  <c r="G100" i="472"/>
  <c r="D100" i="472"/>
  <c r="P99" i="472"/>
  <c r="M99" i="472"/>
  <c r="J99" i="472"/>
  <c r="G99" i="472"/>
  <c r="D99" i="472"/>
  <c r="P98" i="472"/>
  <c r="M98" i="472"/>
  <c r="J98" i="472"/>
  <c r="G98" i="472"/>
  <c r="D98" i="472"/>
  <c r="P97" i="472"/>
  <c r="M97" i="472"/>
  <c r="J97" i="472"/>
  <c r="G97" i="472"/>
  <c r="D97" i="472"/>
  <c r="P96" i="472"/>
  <c r="M96" i="472"/>
  <c r="J96" i="472"/>
  <c r="G96" i="472"/>
  <c r="D96" i="472"/>
  <c r="P95" i="472"/>
  <c r="M95" i="472"/>
  <c r="J95" i="472"/>
  <c r="G95" i="472"/>
  <c r="D95" i="472"/>
  <c r="P94" i="472"/>
  <c r="M94" i="472"/>
  <c r="J94" i="472"/>
  <c r="G94" i="472"/>
  <c r="D94" i="472"/>
  <c r="P93" i="472"/>
  <c r="M93" i="472"/>
  <c r="J93" i="472"/>
  <c r="G93" i="472"/>
  <c r="D93" i="472"/>
  <c r="P92" i="472"/>
  <c r="M92" i="472"/>
  <c r="J92" i="472"/>
  <c r="G92" i="472"/>
  <c r="D92" i="472"/>
  <c r="P91" i="472"/>
  <c r="M91" i="472"/>
  <c r="J91" i="472"/>
  <c r="G91" i="472"/>
  <c r="D91" i="472"/>
  <c r="P90" i="472"/>
  <c r="M90" i="472"/>
  <c r="J90" i="472"/>
  <c r="G90" i="472"/>
  <c r="D90" i="472"/>
  <c r="P89" i="472"/>
  <c r="M89" i="472"/>
  <c r="J89" i="472"/>
  <c r="G89" i="472"/>
  <c r="D89" i="472"/>
  <c r="P88" i="472"/>
  <c r="M88" i="472"/>
  <c r="J88" i="472"/>
  <c r="G88" i="472"/>
  <c r="D88" i="472"/>
  <c r="P87" i="472"/>
  <c r="M87" i="472"/>
  <c r="J87" i="472"/>
  <c r="G87" i="472"/>
  <c r="D87" i="472"/>
  <c r="P86" i="472"/>
  <c r="M86" i="472"/>
  <c r="J86" i="472"/>
  <c r="G86" i="472"/>
  <c r="D86" i="472"/>
  <c r="P85" i="472"/>
  <c r="M85" i="472"/>
  <c r="J85" i="472"/>
  <c r="G85" i="472"/>
  <c r="D85" i="472"/>
  <c r="P84" i="472"/>
  <c r="M84" i="472"/>
  <c r="J84" i="472"/>
  <c r="G84" i="472"/>
  <c r="D84" i="472"/>
  <c r="P83" i="472"/>
  <c r="M83" i="472"/>
  <c r="J83" i="472"/>
  <c r="G83" i="472"/>
  <c r="D83" i="472"/>
  <c r="P82" i="472"/>
  <c r="M82" i="472"/>
  <c r="J82" i="472"/>
  <c r="G82" i="472"/>
  <c r="D82" i="472"/>
  <c r="P81" i="472"/>
  <c r="M81" i="472"/>
  <c r="J81" i="472"/>
  <c r="G81" i="472"/>
  <c r="D81" i="472"/>
  <c r="P80" i="472"/>
  <c r="M80" i="472"/>
  <c r="J80" i="472"/>
  <c r="G80" i="472"/>
  <c r="D80" i="472"/>
  <c r="P79" i="472"/>
  <c r="M79" i="472"/>
  <c r="J79" i="472"/>
  <c r="G79" i="472"/>
  <c r="D79" i="472"/>
  <c r="P78" i="472"/>
  <c r="M78" i="472"/>
  <c r="J78" i="472"/>
  <c r="G78" i="472"/>
  <c r="D78" i="472"/>
  <c r="P77" i="472"/>
  <c r="M77" i="472"/>
  <c r="J77" i="472"/>
  <c r="G77" i="472"/>
  <c r="D77" i="472"/>
  <c r="P76" i="472"/>
  <c r="M76" i="472"/>
  <c r="J76" i="472"/>
  <c r="G76" i="472"/>
  <c r="D76" i="472"/>
  <c r="P75" i="472"/>
  <c r="M75" i="472"/>
  <c r="J75" i="472"/>
  <c r="G75" i="472"/>
  <c r="D75" i="472"/>
  <c r="P74" i="472"/>
  <c r="M74" i="472"/>
  <c r="J74" i="472"/>
  <c r="G74" i="472"/>
  <c r="D74" i="472"/>
  <c r="P73" i="472"/>
  <c r="M73" i="472"/>
  <c r="J73" i="472"/>
  <c r="G73" i="472"/>
  <c r="D73" i="472"/>
  <c r="P72" i="472"/>
  <c r="M72" i="472"/>
  <c r="J72" i="472"/>
  <c r="G72" i="472"/>
  <c r="D72" i="472"/>
  <c r="P71" i="472"/>
  <c r="M71" i="472"/>
  <c r="J71" i="472"/>
  <c r="G71" i="472"/>
  <c r="D71" i="472"/>
  <c r="P70" i="472"/>
  <c r="M70" i="472"/>
  <c r="J70" i="472"/>
  <c r="G70" i="472"/>
  <c r="D70" i="472"/>
  <c r="P69" i="472"/>
  <c r="M69" i="472"/>
  <c r="J69" i="472"/>
  <c r="G69" i="472"/>
  <c r="D69" i="472"/>
  <c r="P68" i="472"/>
  <c r="M68" i="472"/>
  <c r="J68" i="472"/>
  <c r="G68" i="472"/>
  <c r="D68" i="472"/>
  <c r="P67" i="472"/>
  <c r="M67" i="472"/>
  <c r="J67" i="472"/>
  <c r="G67" i="472"/>
  <c r="D67" i="472"/>
  <c r="P66" i="472"/>
  <c r="M66" i="472"/>
  <c r="J66" i="472"/>
  <c r="G66" i="472"/>
  <c r="D66" i="472"/>
  <c r="P65" i="472"/>
  <c r="M65" i="472"/>
  <c r="J65" i="472"/>
  <c r="G65" i="472"/>
  <c r="D65" i="472"/>
  <c r="P64" i="472"/>
  <c r="M64" i="472"/>
  <c r="J64" i="472"/>
  <c r="G64" i="472"/>
  <c r="D64" i="472"/>
  <c r="P63" i="472"/>
  <c r="M63" i="472"/>
  <c r="J63" i="472"/>
  <c r="G63" i="472"/>
  <c r="D63" i="472"/>
  <c r="P62" i="472"/>
  <c r="M62" i="472"/>
  <c r="J62" i="472"/>
  <c r="G62" i="472"/>
  <c r="D62" i="472"/>
  <c r="P61" i="472"/>
  <c r="M61" i="472"/>
  <c r="J61" i="472"/>
  <c r="G61" i="472"/>
  <c r="D61" i="472"/>
  <c r="P60" i="472"/>
  <c r="M60" i="472"/>
  <c r="J60" i="472"/>
  <c r="G60" i="472"/>
  <c r="D60" i="472"/>
  <c r="P59" i="472"/>
  <c r="M59" i="472"/>
  <c r="J59" i="472"/>
  <c r="G59" i="472"/>
  <c r="D59" i="472"/>
  <c r="P58" i="472"/>
  <c r="M58" i="472"/>
  <c r="J58" i="472"/>
  <c r="G58" i="472"/>
  <c r="D58" i="472"/>
  <c r="P57" i="472"/>
  <c r="M57" i="472"/>
  <c r="J57" i="472"/>
  <c r="G57" i="472"/>
  <c r="D57" i="472"/>
  <c r="P56" i="472"/>
  <c r="M56" i="472"/>
  <c r="J56" i="472"/>
  <c r="G56" i="472"/>
  <c r="D56" i="472"/>
  <c r="P55" i="472"/>
  <c r="M55" i="472"/>
  <c r="J55" i="472"/>
  <c r="G55" i="472"/>
  <c r="D55" i="472"/>
  <c r="P54" i="472"/>
  <c r="M54" i="472"/>
  <c r="J54" i="472"/>
  <c r="G54" i="472"/>
  <c r="D54" i="472"/>
  <c r="P53" i="472"/>
  <c r="M53" i="472"/>
  <c r="J53" i="472"/>
  <c r="G53" i="472"/>
  <c r="D53" i="472"/>
  <c r="P52" i="472"/>
  <c r="M52" i="472"/>
  <c r="J52" i="472"/>
  <c r="G52" i="472"/>
  <c r="D52" i="472"/>
  <c r="P51" i="472"/>
  <c r="M51" i="472"/>
  <c r="J51" i="472"/>
  <c r="G51" i="472"/>
  <c r="D51" i="472"/>
  <c r="P50" i="472"/>
  <c r="M50" i="472"/>
  <c r="J50" i="472"/>
  <c r="G50" i="472"/>
  <c r="D50" i="472"/>
  <c r="P49" i="472"/>
  <c r="M49" i="472"/>
  <c r="J49" i="472"/>
  <c r="G49" i="472"/>
  <c r="D49" i="472"/>
  <c r="P48" i="472"/>
  <c r="M48" i="472"/>
  <c r="J48" i="472"/>
  <c r="G48" i="472"/>
  <c r="D48" i="472"/>
  <c r="P47" i="472"/>
  <c r="M47" i="472"/>
  <c r="J47" i="472"/>
  <c r="G47" i="472"/>
  <c r="D47" i="472"/>
  <c r="P46" i="472"/>
  <c r="M46" i="472"/>
  <c r="J46" i="472"/>
  <c r="G46" i="472"/>
  <c r="D46" i="472"/>
  <c r="P45" i="472"/>
  <c r="M45" i="472"/>
  <c r="J45" i="472"/>
  <c r="G45" i="472"/>
  <c r="D45" i="472"/>
  <c r="P44" i="472"/>
  <c r="M44" i="472"/>
  <c r="J44" i="472"/>
  <c r="G44" i="472"/>
  <c r="D44" i="472"/>
  <c r="P43" i="472"/>
  <c r="M43" i="472"/>
  <c r="J43" i="472"/>
  <c r="G43" i="472"/>
  <c r="D43" i="472"/>
  <c r="P42" i="472"/>
  <c r="M42" i="472"/>
  <c r="J42" i="472"/>
  <c r="G42" i="472"/>
  <c r="D42" i="472"/>
  <c r="P41" i="472"/>
  <c r="M41" i="472"/>
  <c r="J41" i="472"/>
  <c r="G41" i="472"/>
  <c r="D41" i="472"/>
  <c r="P40" i="472"/>
  <c r="M40" i="472"/>
  <c r="J40" i="472"/>
  <c r="G40" i="472"/>
  <c r="D40" i="472"/>
  <c r="P39" i="472"/>
  <c r="M39" i="472"/>
  <c r="J39" i="472"/>
  <c r="G39" i="472"/>
  <c r="D39" i="472"/>
  <c r="P38" i="472"/>
  <c r="M38" i="472"/>
  <c r="J38" i="472"/>
  <c r="G38" i="472"/>
  <c r="D38" i="472"/>
  <c r="P37" i="472"/>
  <c r="M37" i="472"/>
  <c r="J37" i="472"/>
  <c r="G37" i="472"/>
  <c r="D37" i="472"/>
  <c r="P36" i="472"/>
  <c r="M36" i="472"/>
  <c r="J36" i="472"/>
  <c r="G36" i="472"/>
  <c r="D36" i="472"/>
  <c r="P35" i="472"/>
  <c r="M35" i="472"/>
  <c r="J35" i="472"/>
  <c r="G35" i="472"/>
  <c r="D35" i="472"/>
  <c r="P34" i="472"/>
  <c r="M34" i="472"/>
  <c r="J34" i="472"/>
  <c r="G34" i="472"/>
  <c r="D34" i="472"/>
  <c r="P33" i="472"/>
  <c r="M33" i="472"/>
  <c r="J33" i="472"/>
  <c r="G33" i="472"/>
  <c r="D33" i="472"/>
  <c r="P32" i="472"/>
  <c r="M32" i="472"/>
  <c r="J32" i="472"/>
  <c r="G32" i="472"/>
  <c r="D32" i="472"/>
  <c r="P31" i="472"/>
  <c r="M31" i="472"/>
  <c r="J31" i="472"/>
  <c r="G31" i="472"/>
  <c r="D31" i="472"/>
  <c r="P30" i="472"/>
  <c r="M30" i="472"/>
  <c r="J30" i="472"/>
  <c r="G30" i="472"/>
  <c r="D30" i="472"/>
  <c r="P29" i="472"/>
  <c r="M29" i="472"/>
  <c r="J29" i="472"/>
  <c r="G29" i="472"/>
  <c r="D29" i="472"/>
  <c r="P28" i="472"/>
  <c r="M28" i="472"/>
  <c r="J28" i="472"/>
  <c r="G28" i="472"/>
  <c r="D28" i="472"/>
  <c r="P27" i="472"/>
  <c r="M27" i="472"/>
  <c r="J27" i="472"/>
  <c r="G27" i="472"/>
  <c r="D27" i="472"/>
  <c r="P26" i="472"/>
  <c r="M26" i="472"/>
  <c r="J26" i="472"/>
  <c r="G26" i="472"/>
  <c r="D26" i="472"/>
  <c r="P25" i="472"/>
  <c r="M25" i="472"/>
  <c r="J25" i="472"/>
  <c r="G25" i="472"/>
  <c r="D25" i="472"/>
  <c r="P24" i="472"/>
  <c r="M24" i="472"/>
  <c r="J24" i="472"/>
  <c r="G24" i="472"/>
  <c r="D24" i="472"/>
  <c r="P23" i="472"/>
  <c r="M23" i="472"/>
  <c r="J23" i="472"/>
  <c r="G23" i="472"/>
  <c r="D23" i="472"/>
  <c r="P22" i="472"/>
  <c r="M22" i="472"/>
  <c r="J22" i="472"/>
  <c r="G22" i="472"/>
  <c r="D22" i="472"/>
  <c r="P21" i="472"/>
  <c r="M21" i="472"/>
  <c r="J21" i="472"/>
  <c r="G21" i="472"/>
  <c r="D21" i="472"/>
  <c r="A21" i="472"/>
  <c r="A22" i="472" s="1"/>
  <c r="A23" i="472" s="1"/>
  <c r="A24" i="472" s="1"/>
  <c r="A25" i="472" s="1"/>
  <c r="A26" i="472" s="1"/>
  <c r="A27" i="472" s="1"/>
  <c r="A28" i="472" s="1"/>
  <c r="A29" i="472" s="1"/>
  <c r="A30" i="472" s="1"/>
  <c r="A31" i="472" s="1"/>
  <c r="A32" i="472" s="1"/>
  <c r="A33" i="472" s="1"/>
  <c r="A34" i="472" s="1"/>
  <c r="A35" i="472" s="1"/>
  <c r="A36" i="472" s="1"/>
  <c r="A37" i="472" s="1"/>
  <c r="A38" i="472" s="1"/>
  <c r="A39" i="472" s="1"/>
  <c r="A40" i="472" s="1"/>
  <c r="A41" i="472" s="1"/>
  <c r="A42" i="472" s="1"/>
  <c r="A43" i="472" s="1"/>
  <c r="A44" i="472" s="1"/>
  <c r="A45" i="472" s="1"/>
  <c r="A46" i="472" s="1"/>
  <c r="A47" i="472" s="1"/>
  <c r="A48" i="472" s="1"/>
  <c r="A49" i="472" s="1"/>
  <c r="A50" i="472" s="1"/>
  <c r="A51" i="472" s="1"/>
  <c r="A52" i="472" s="1"/>
  <c r="A53" i="472" s="1"/>
  <c r="A54" i="472" s="1"/>
  <c r="A55" i="472" s="1"/>
  <c r="A56" i="472" s="1"/>
  <c r="A57" i="472" s="1"/>
  <c r="A58" i="472" s="1"/>
  <c r="A59" i="472" s="1"/>
  <c r="A60" i="472" s="1"/>
  <c r="A61" i="472" s="1"/>
  <c r="A62" i="472" s="1"/>
  <c r="A63" i="472" s="1"/>
  <c r="A64" i="472" s="1"/>
  <c r="A65" i="472" s="1"/>
  <c r="A66" i="472" s="1"/>
  <c r="A67" i="472" s="1"/>
  <c r="A68" i="472" s="1"/>
  <c r="A69" i="472" s="1"/>
  <c r="A70" i="472" s="1"/>
  <c r="A71" i="472" s="1"/>
  <c r="A72" i="472" s="1"/>
  <c r="A73" i="472" s="1"/>
  <c r="A74" i="472" s="1"/>
  <c r="A75" i="472" s="1"/>
  <c r="A76" i="472" s="1"/>
  <c r="A77" i="472" s="1"/>
  <c r="A78" i="472" s="1"/>
  <c r="A79" i="472" s="1"/>
  <c r="A80" i="472" s="1"/>
  <c r="A81" i="472" s="1"/>
  <c r="A82" i="472" s="1"/>
  <c r="A83" i="472" s="1"/>
  <c r="A84" i="472" s="1"/>
  <c r="A85" i="472" s="1"/>
  <c r="A86" i="472" s="1"/>
  <c r="A87" i="472" s="1"/>
  <c r="A88" i="472" s="1"/>
  <c r="A89" i="472" s="1"/>
  <c r="A90" i="472" s="1"/>
  <c r="A91" i="472" s="1"/>
  <c r="A92" i="472" s="1"/>
  <c r="A93" i="472" s="1"/>
  <c r="A94" i="472" s="1"/>
  <c r="A95" i="472" s="1"/>
  <c r="A96" i="472" s="1"/>
  <c r="A97" i="472" s="1"/>
  <c r="A98" i="472" s="1"/>
  <c r="A99" i="472" s="1"/>
  <c r="A100" i="472" s="1"/>
  <c r="A101" i="472" s="1"/>
  <c r="A102" i="472" s="1"/>
  <c r="A103" i="472" s="1"/>
  <c r="A104" i="472" s="1"/>
  <c r="A105" i="472" s="1"/>
  <c r="A106" i="472" s="1"/>
  <c r="A107" i="472" s="1"/>
  <c r="A108" i="472" s="1"/>
  <c r="A109" i="472" s="1"/>
  <c r="A110" i="472" s="1"/>
  <c r="A111" i="472" s="1"/>
  <c r="A112" i="472" s="1"/>
  <c r="A113" i="472" s="1"/>
  <c r="A114" i="472" s="1"/>
  <c r="A115" i="472" s="1"/>
  <c r="A116" i="472" s="1"/>
  <c r="A117" i="472" s="1"/>
  <c r="A118" i="472" s="1"/>
  <c r="A119" i="472" s="1"/>
  <c r="A120" i="472" s="1"/>
  <c r="A121" i="472" s="1"/>
  <c r="A122" i="472" s="1"/>
  <c r="A123" i="472" s="1"/>
  <c r="A124" i="472" s="1"/>
  <c r="A125" i="472" s="1"/>
  <c r="A126" i="472" s="1"/>
  <c r="A127" i="472" s="1"/>
  <c r="A128" i="472" s="1"/>
  <c r="A129" i="472" s="1"/>
  <c r="A130" i="472" s="1"/>
  <c r="A131" i="472" s="1"/>
  <c r="A132" i="472" s="1"/>
  <c r="A133" i="472" s="1"/>
  <c r="A134" i="472" s="1"/>
  <c r="A135" i="472" s="1"/>
  <c r="A136" i="472" s="1"/>
  <c r="A137" i="472" s="1"/>
  <c r="A138" i="472" s="1"/>
  <c r="A139" i="472" s="1"/>
  <c r="A140" i="472" s="1"/>
  <c r="A141" i="472" s="1"/>
  <c r="A142" i="472" s="1"/>
  <c r="A143" i="472" s="1"/>
  <c r="A144" i="472" s="1"/>
  <c r="A145" i="472" s="1"/>
  <c r="A146" i="472" s="1"/>
  <c r="A147" i="472" s="1"/>
  <c r="A148" i="472" s="1"/>
  <c r="A149" i="472" s="1"/>
  <c r="A150" i="472" s="1"/>
  <c r="A151" i="472" s="1"/>
  <c r="A152" i="472" s="1"/>
  <c r="A153" i="472" s="1"/>
  <c r="A154" i="472" s="1"/>
  <c r="A155" i="472" s="1"/>
  <c r="A156" i="472" s="1"/>
  <c r="A157" i="472" s="1"/>
  <c r="A158" i="472" s="1"/>
  <c r="A159" i="472" s="1"/>
  <c r="A160" i="472" s="1"/>
  <c r="A161" i="472" s="1"/>
  <c r="A162" i="472" s="1"/>
  <c r="A163" i="472" s="1"/>
  <c r="A164" i="472" s="1"/>
  <c r="A165" i="472" s="1"/>
  <c r="A166" i="472" s="1"/>
  <c r="A167" i="472" s="1"/>
  <c r="A168" i="472" s="1"/>
  <c r="A169" i="472" s="1"/>
  <c r="A170" i="472" s="1"/>
  <c r="A171" i="472" s="1"/>
  <c r="A172" i="472" s="1"/>
  <c r="A173" i="472" s="1"/>
  <c r="A174" i="472" s="1"/>
  <c r="A175" i="472" s="1"/>
  <c r="A176" i="472" s="1"/>
  <c r="A177" i="472" s="1"/>
  <c r="A178" i="472" s="1"/>
  <c r="A179" i="472" s="1"/>
  <c r="A180" i="472" s="1"/>
  <c r="A181" i="472" s="1"/>
  <c r="A182" i="472" s="1"/>
  <c r="A183" i="472" s="1"/>
  <c r="A184" i="472" s="1"/>
  <c r="A185" i="472" s="1"/>
  <c r="A186" i="472" s="1"/>
  <c r="A187" i="472" s="1"/>
  <c r="A188" i="472" s="1"/>
  <c r="A189" i="472" s="1"/>
  <c r="A190" i="472" s="1"/>
  <c r="A191" i="472" s="1"/>
  <c r="A192" i="472" s="1"/>
  <c r="A193" i="472" s="1"/>
  <c r="A194" i="472" s="1"/>
  <c r="A195" i="472" s="1"/>
  <c r="A196" i="472" s="1"/>
  <c r="A197" i="472" s="1"/>
  <c r="A198" i="472" s="1"/>
  <c r="A199" i="472" s="1"/>
  <c r="A200" i="472" s="1"/>
  <c r="A201" i="472" s="1"/>
  <c r="A202" i="472" s="1"/>
  <c r="A203" i="472" s="1"/>
  <c r="A204" i="472" s="1"/>
  <c r="A205" i="472" s="1"/>
  <c r="A206" i="472" s="1"/>
  <c r="A207" i="472" s="1"/>
  <c r="A208" i="472" s="1"/>
  <c r="A209" i="472" s="1"/>
  <c r="A210" i="472" s="1"/>
  <c r="A211" i="472" s="1"/>
  <c r="A212" i="472" s="1"/>
  <c r="A213" i="472" s="1"/>
  <c r="A214" i="472" s="1"/>
  <c r="A215" i="472" s="1"/>
  <c r="A216" i="472" s="1"/>
  <c r="A217" i="472" s="1"/>
  <c r="A218" i="472" s="1"/>
  <c r="A219" i="472" s="1"/>
  <c r="A220" i="472" s="1"/>
  <c r="A221" i="472" s="1"/>
  <c r="A222" i="472" s="1"/>
  <c r="A223" i="472" s="1"/>
  <c r="A224" i="472" s="1"/>
  <c r="A225" i="472" s="1"/>
  <c r="A226" i="472" s="1"/>
  <c r="A227" i="472" s="1"/>
  <c r="A228" i="472" s="1"/>
  <c r="A229" i="472" s="1"/>
  <c r="A230" i="472" s="1"/>
  <c r="A231" i="472" s="1"/>
  <c r="A232" i="472" s="1"/>
  <c r="A233" i="472" s="1"/>
  <c r="A234" i="472" s="1"/>
  <c r="A235" i="472" s="1"/>
  <c r="A236" i="472" s="1"/>
  <c r="A237" i="472" s="1"/>
  <c r="A238" i="472" s="1"/>
  <c r="A239" i="472" s="1"/>
  <c r="A240" i="472" s="1"/>
  <c r="A241" i="472" s="1"/>
  <c r="A242" i="472" s="1"/>
  <c r="A243" i="472" s="1"/>
  <c r="A244" i="472" s="1"/>
  <c r="A245" i="472" s="1"/>
  <c r="A246" i="472" s="1"/>
  <c r="A247" i="472" s="1"/>
  <c r="A248" i="472" s="1"/>
  <c r="A249" i="472" s="1"/>
  <c r="A250" i="472" s="1"/>
  <c r="A251" i="472" s="1"/>
  <c r="A252" i="472" s="1"/>
  <c r="A253" i="472" s="1"/>
  <c r="A254" i="472" s="1"/>
  <c r="A255" i="472" s="1"/>
  <c r="A256" i="472" s="1"/>
  <c r="A257" i="472" s="1"/>
  <c r="A258" i="472" s="1"/>
  <c r="A259" i="472" s="1"/>
  <c r="A260" i="472" s="1"/>
  <c r="A261" i="472" s="1"/>
  <c r="A262" i="472" s="1"/>
  <c r="A263" i="472" s="1"/>
  <c r="A264" i="472" s="1"/>
  <c r="A265" i="472" s="1"/>
  <c r="A266" i="472" s="1"/>
  <c r="A267" i="472" s="1"/>
  <c r="A268" i="472" s="1"/>
  <c r="A269" i="472" s="1"/>
  <c r="A270" i="472" s="1"/>
  <c r="A271" i="472" s="1"/>
  <c r="A272" i="472" s="1"/>
  <c r="A273" i="472" s="1"/>
  <c r="A274" i="472" s="1"/>
  <c r="A275" i="472" s="1"/>
  <c r="A276" i="472" s="1"/>
  <c r="A277" i="472" s="1"/>
  <c r="A278" i="472" s="1"/>
  <c r="A279" i="472" s="1"/>
  <c r="A280" i="472" s="1"/>
  <c r="A281" i="472" s="1"/>
  <c r="A282" i="472" s="1"/>
  <c r="A283" i="472" s="1"/>
  <c r="A284" i="472" s="1"/>
  <c r="A285" i="472" s="1"/>
  <c r="A286" i="472" s="1"/>
  <c r="A287" i="472" s="1"/>
  <c r="A288" i="472" s="1"/>
  <c r="A289" i="472" s="1"/>
  <c r="A290" i="472" s="1"/>
  <c r="A291" i="472" s="1"/>
  <c r="A292" i="472" s="1"/>
  <c r="A293" i="472" s="1"/>
  <c r="A294" i="472" s="1"/>
  <c r="A295" i="472" s="1"/>
  <c r="A296" i="472" s="1"/>
  <c r="A297" i="472" s="1"/>
  <c r="A298" i="472" s="1"/>
  <c r="A299" i="472" s="1"/>
  <c r="A300" i="472" s="1"/>
  <c r="P20" i="472"/>
  <c r="M20" i="472"/>
  <c r="J20" i="472"/>
  <c r="G20" i="472"/>
  <c r="D20" i="472"/>
  <c r="I14" i="472"/>
  <c r="H14" i="472"/>
  <c r="D13" i="472"/>
  <c r="D12" i="472"/>
  <c r="P5" i="472"/>
  <c r="P228" i="471"/>
  <c r="M228" i="471"/>
  <c r="J228" i="471"/>
  <c r="G228" i="471"/>
  <c r="D228" i="471"/>
  <c r="P227" i="471"/>
  <c r="M227" i="471"/>
  <c r="J227" i="471"/>
  <c r="G227" i="471"/>
  <c r="D227" i="471"/>
  <c r="P226" i="471"/>
  <c r="M226" i="471"/>
  <c r="J226" i="471"/>
  <c r="G226" i="471"/>
  <c r="D226" i="471"/>
  <c r="P225" i="471"/>
  <c r="M225" i="471"/>
  <c r="J225" i="471"/>
  <c r="G225" i="471"/>
  <c r="D225" i="471"/>
  <c r="P224" i="471"/>
  <c r="M224" i="471"/>
  <c r="J224" i="471"/>
  <c r="G224" i="471"/>
  <c r="D224" i="471"/>
  <c r="P223" i="471"/>
  <c r="M223" i="471"/>
  <c r="J223" i="471"/>
  <c r="G223" i="471"/>
  <c r="D223" i="471"/>
  <c r="P222" i="471"/>
  <c r="M222" i="471"/>
  <c r="J222" i="471"/>
  <c r="G222" i="471"/>
  <c r="D222" i="471"/>
  <c r="P221" i="471"/>
  <c r="M221" i="471"/>
  <c r="J221" i="471"/>
  <c r="G221" i="471"/>
  <c r="D221" i="471"/>
  <c r="P220" i="471"/>
  <c r="M220" i="471"/>
  <c r="J220" i="471"/>
  <c r="G220" i="471"/>
  <c r="D220" i="471"/>
  <c r="P219" i="471"/>
  <c r="M219" i="471"/>
  <c r="J219" i="471"/>
  <c r="G219" i="471"/>
  <c r="D219" i="471"/>
  <c r="P218" i="471"/>
  <c r="M218" i="471"/>
  <c r="J218" i="471"/>
  <c r="G218" i="471"/>
  <c r="D218" i="471"/>
  <c r="P217" i="471"/>
  <c r="M217" i="471"/>
  <c r="J217" i="471"/>
  <c r="G217" i="471"/>
  <c r="D217" i="471"/>
  <c r="P216" i="471"/>
  <c r="M216" i="471"/>
  <c r="J216" i="471"/>
  <c r="G216" i="471"/>
  <c r="D216" i="471"/>
  <c r="P215" i="471"/>
  <c r="M215" i="471"/>
  <c r="J215" i="471"/>
  <c r="G215" i="471"/>
  <c r="D215" i="471"/>
  <c r="P214" i="471"/>
  <c r="M214" i="471"/>
  <c r="J214" i="471"/>
  <c r="G214" i="471"/>
  <c r="D214" i="471"/>
  <c r="P213" i="471"/>
  <c r="M213" i="471"/>
  <c r="J213" i="471"/>
  <c r="G213" i="471"/>
  <c r="D213" i="471"/>
  <c r="P212" i="471"/>
  <c r="M212" i="471"/>
  <c r="J212" i="471"/>
  <c r="G212" i="471"/>
  <c r="D212" i="471"/>
  <c r="P211" i="471"/>
  <c r="M211" i="471"/>
  <c r="J211" i="471"/>
  <c r="G211" i="471"/>
  <c r="D211" i="471"/>
  <c r="P210" i="471"/>
  <c r="M210" i="471"/>
  <c r="J210" i="471"/>
  <c r="G210" i="471"/>
  <c r="D210" i="471"/>
  <c r="P209" i="471"/>
  <c r="M209" i="471"/>
  <c r="J209" i="471"/>
  <c r="G209" i="471"/>
  <c r="D209" i="471"/>
  <c r="P208" i="471"/>
  <c r="M208" i="471"/>
  <c r="J208" i="471"/>
  <c r="G208" i="471"/>
  <c r="D208" i="471"/>
  <c r="P207" i="471"/>
  <c r="M207" i="471"/>
  <c r="J207" i="471"/>
  <c r="G207" i="471"/>
  <c r="D207" i="471"/>
  <c r="P206" i="471"/>
  <c r="M206" i="471"/>
  <c r="J206" i="471"/>
  <c r="G206" i="471"/>
  <c r="D206" i="471"/>
  <c r="P205" i="471"/>
  <c r="M205" i="471"/>
  <c r="J205" i="471"/>
  <c r="G205" i="471"/>
  <c r="D205" i="471"/>
  <c r="P204" i="471"/>
  <c r="M204" i="471"/>
  <c r="J204" i="471"/>
  <c r="G204" i="471"/>
  <c r="D204" i="471"/>
  <c r="P203" i="471"/>
  <c r="M203" i="471"/>
  <c r="J203" i="471"/>
  <c r="G203" i="471"/>
  <c r="D203" i="471"/>
  <c r="P202" i="471"/>
  <c r="M202" i="471"/>
  <c r="J202" i="471"/>
  <c r="G202" i="471"/>
  <c r="D202" i="471"/>
  <c r="P201" i="471"/>
  <c r="M201" i="471"/>
  <c r="J201" i="471"/>
  <c r="G201" i="471"/>
  <c r="D201" i="471"/>
  <c r="P200" i="471"/>
  <c r="M200" i="471"/>
  <c r="J200" i="471"/>
  <c r="G200" i="471"/>
  <c r="D200" i="471"/>
  <c r="P199" i="471"/>
  <c r="M199" i="471"/>
  <c r="J199" i="471"/>
  <c r="G199" i="471"/>
  <c r="D199" i="471"/>
  <c r="P198" i="471"/>
  <c r="M198" i="471"/>
  <c r="J198" i="471"/>
  <c r="G198" i="471"/>
  <c r="D198" i="471"/>
  <c r="P197" i="471"/>
  <c r="M197" i="471"/>
  <c r="J197" i="471"/>
  <c r="G197" i="471"/>
  <c r="D197" i="471"/>
  <c r="P196" i="471"/>
  <c r="M196" i="471"/>
  <c r="J196" i="471"/>
  <c r="G196" i="471"/>
  <c r="D196" i="471"/>
  <c r="P195" i="471"/>
  <c r="M195" i="471"/>
  <c r="J195" i="471"/>
  <c r="G195" i="471"/>
  <c r="D195" i="471"/>
  <c r="P194" i="471"/>
  <c r="M194" i="471"/>
  <c r="J194" i="471"/>
  <c r="G194" i="471"/>
  <c r="D194" i="471"/>
  <c r="P193" i="471"/>
  <c r="M193" i="471"/>
  <c r="J193" i="471"/>
  <c r="G193" i="471"/>
  <c r="D193" i="471"/>
  <c r="P192" i="471"/>
  <c r="M192" i="471"/>
  <c r="J192" i="471"/>
  <c r="G192" i="471"/>
  <c r="D192" i="471"/>
  <c r="P191" i="471"/>
  <c r="M191" i="471"/>
  <c r="J191" i="471"/>
  <c r="G191" i="471"/>
  <c r="D191" i="471"/>
  <c r="P190" i="471"/>
  <c r="M190" i="471"/>
  <c r="J190" i="471"/>
  <c r="G190" i="471"/>
  <c r="D190" i="471"/>
  <c r="P189" i="471"/>
  <c r="M189" i="471"/>
  <c r="J189" i="471"/>
  <c r="G189" i="471"/>
  <c r="D189" i="471"/>
  <c r="P188" i="471"/>
  <c r="M188" i="471"/>
  <c r="J188" i="471"/>
  <c r="G188" i="471"/>
  <c r="D188" i="471"/>
  <c r="P187" i="471"/>
  <c r="M187" i="471"/>
  <c r="J187" i="471"/>
  <c r="G187" i="471"/>
  <c r="D187" i="471"/>
  <c r="P186" i="471"/>
  <c r="M186" i="471"/>
  <c r="J186" i="471"/>
  <c r="G186" i="471"/>
  <c r="D186" i="471"/>
  <c r="P185" i="471"/>
  <c r="M185" i="471"/>
  <c r="J185" i="471"/>
  <c r="G185" i="471"/>
  <c r="D185" i="471"/>
  <c r="P184" i="471"/>
  <c r="M184" i="471"/>
  <c r="J184" i="471"/>
  <c r="G184" i="471"/>
  <c r="D184" i="471"/>
  <c r="P183" i="471"/>
  <c r="M183" i="471"/>
  <c r="J183" i="471"/>
  <c r="G183" i="471"/>
  <c r="D183" i="471"/>
  <c r="P182" i="471"/>
  <c r="M182" i="471"/>
  <c r="J182" i="471"/>
  <c r="G182" i="471"/>
  <c r="D182" i="471"/>
  <c r="P181" i="471"/>
  <c r="M181" i="471"/>
  <c r="J181" i="471"/>
  <c r="G181" i="471"/>
  <c r="D181" i="471"/>
  <c r="P180" i="471"/>
  <c r="M180" i="471"/>
  <c r="J180" i="471"/>
  <c r="G180" i="471"/>
  <c r="D180" i="471"/>
  <c r="P179" i="471"/>
  <c r="M179" i="471"/>
  <c r="J179" i="471"/>
  <c r="G179" i="471"/>
  <c r="D179" i="471"/>
  <c r="P178" i="471"/>
  <c r="M178" i="471"/>
  <c r="J178" i="471"/>
  <c r="G178" i="471"/>
  <c r="D178" i="471"/>
  <c r="P177" i="471"/>
  <c r="M177" i="471"/>
  <c r="J177" i="471"/>
  <c r="G177" i="471"/>
  <c r="D177" i="471"/>
  <c r="P176" i="471"/>
  <c r="M176" i="471"/>
  <c r="J176" i="471"/>
  <c r="G176" i="471"/>
  <c r="D176" i="471"/>
  <c r="P175" i="471"/>
  <c r="M175" i="471"/>
  <c r="J175" i="471"/>
  <c r="G175" i="471"/>
  <c r="D175" i="471"/>
  <c r="P174" i="471"/>
  <c r="M174" i="471"/>
  <c r="J174" i="471"/>
  <c r="G174" i="471"/>
  <c r="D174" i="471"/>
  <c r="P173" i="471"/>
  <c r="M173" i="471"/>
  <c r="J173" i="471"/>
  <c r="G173" i="471"/>
  <c r="D173" i="471"/>
  <c r="P172" i="471"/>
  <c r="M172" i="471"/>
  <c r="J172" i="471"/>
  <c r="G172" i="471"/>
  <c r="D172" i="471"/>
  <c r="P171" i="471"/>
  <c r="M171" i="471"/>
  <c r="J171" i="471"/>
  <c r="G171" i="471"/>
  <c r="D171" i="471"/>
  <c r="P170" i="471"/>
  <c r="M170" i="471"/>
  <c r="J170" i="471"/>
  <c r="G170" i="471"/>
  <c r="D170" i="471"/>
  <c r="P169" i="471"/>
  <c r="M169" i="471"/>
  <c r="J169" i="471"/>
  <c r="G169" i="471"/>
  <c r="D169" i="471"/>
  <c r="P168" i="471"/>
  <c r="M168" i="471"/>
  <c r="J168" i="471"/>
  <c r="G168" i="471"/>
  <c r="D168" i="471"/>
  <c r="P167" i="471"/>
  <c r="M167" i="471"/>
  <c r="J167" i="471"/>
  <c r="G167" i="471"/>
  <c r="D167" i="471"/>
  <c r="P166" i="471"/>
  <c r="M166" i="471"/>
  <c r="J166" i="471"/>
  <c r="G166" i="471"/>
  <c r="D166" i="471"/>
  <c r="P165" i="471"/>
  <c r="M165" i="471"/>
  <c r="J165" i="471"/>
  <c r="G165" i="471"/>
  <c r="D165" i="471"/>
  <c r="P164" i="471"/>
  <c r="M164" i="471"/>
  <c r="J164" i="471"/>
  <c r="G164" i="471"/>
  <c r="D164" i="471"/>
  <c r="P163" i="471"/>
  <c r="M163" i="471"/>
  <c r="J163" i="471"/>
  <c r="G163" i="471"/>
  <c r="D163" i="471"/>
  <c r="P162" i="471"/>
  <c r="M162" i="471"/>
  <c r="J162" i="471"/>
  <c r="G162" i="471"/>
  <c r="D162" i="471"/>
  <c r="P161" i="471"/>
  <c r="M161" i="471"/>
  <c r="J161" i="471"/>
  <c r="G161" i="471"/>
  <c r="D161" i="471"/>
  <c r="P160" i="471"/>
  <c r="M160" i="471"/>
  <c r="J160" i="471"/>
  <c r="G160" i="471"/>
  <c r="D160" i="471"/>
  <c r="P159" i="471"/>
  <c r="M159" i="471"/>
  <c r="J159" i="471"/>
  <c r="G159" i="471"/>
  <c r="D159" i="471"/>
  <c r="P158" i="471"/>
  <c r="M158" i="471"/>
  <c r="J158" i="471"/>
  <c r="G158" i="471"/>
  <c r="D158" i="471"/>
  <c r="P157" i="471"/>
  <c r="M157" i="471"/>
  <c r="J157" i="471"/>
  <c r="G157" i="471"/>
  <c r="D157" i="471"/>
  <c r="P156" i="471"/>
  <c r="M156" i="471"/>
  <c r="J156" i="471"/>
  <c r="G156" i="471"/>
  <c r="D156" i="471"/>
  <c r="P155" i="471"/>
  <c r="M155" i="471"/>
  <c r="J155" i="471"/>
  <c r="G155" i="471"/>
  <c r="D155" i="471"/>
  <c r="P154" i="471"/>
  <c r="M154" i="471"/>
  <c r="J154" i="471"/>
  <c r="G154" i="471"/>
  <c r="D154" i="471"/>
  <c r="P153" i="471"/>
  <c r="M153" i="471"/>
  <c r="J153" i="471"/>
  <c r="G153" i="471"/>
  <c r="D153" i="471"/>
  <c r="P152" i="471"/>
  <c r="M152" i="471"/>
  <c r="J152" i="471"/>
  <c r="G152" i="471"/>
  <c r="D152" i="471"/>
  <c r="P151" i="471"/>
  <c r="M151" i="471"/>
  <c r="J151" i="471"/>
  <c r="G151" i="471"/>
  <c r="D151" i="471"/>
  <c r="P150" i="471"/>
  <c r="M150" i="471"/>
  <c r="J150" i="471"/>
  <c r="G150" i="471"/>
  <c r="D150" i="471"/>
  <c r="P149" i="471"/>
  <c r="M149" i="471"/>
  <c r="J149" i="471"/>
  <c r="G149" i="471"/>
  <c r="D149" i="471"/>
  <c r="P148" i="471"/>
  <c r="M148" i="471"/>
  <c r="J148" i="471"/>
  <c r="G148" i="471"/>
  <c r="D148" i="471"/>
  <c r="P147" i="471"/>
  <c r="M147" i="471"/>
  <c r="J147" i="471"/>
  <c r="G147" i="471"/>
  <c r="D147" i="471"/>
  <c r="P146" i="471"/>
  <c r="M146" i="471"/>
  <c r="J146" i="471"/>
  <c r="G146" i="471"/>
  <c r="D146" i="471"/>
  <c r="P145" i="471"/>
  <c r="M145" i="471"/>
  <c r="J145" i="471"/>
  <c r="G145" i="471"/>
  <c r="D145" i="471"/>
  <c r="P144" i="471"/>
  <c r="M144" i="471"/>
  <c r="J144" i="471"/>
  <c r="G144" i="471"/>
  <c r="D144" i="471"/>
  <c r="P143" i="471"/>
  <c r="M143" i="471"/>
  <c r="J143" i="471"/>
  <c r="G143" i="471"/>
  <c r="D143" i="471"/>
  <c r="P142" i="471"/>
  <c r="M142" i="471"/>
  <c r="J142" i="471"/>
  <c r="G142" i="471"/>
  <c r="D142" i="471"/>
  <c r="P141" i="471"/>
  <c r="M141" i="471"/>
  <c r="J141" i="471"/>
  <c r="G141" i="471"/>
  <c r="D141" i="471"/>
  <c r="P140" i="471"/>
  <c r="M140" i="471"/>
  <c r="J140" i="471"/>
  <c r="G140" i="471"/>
  <c r="D140" i="471"/>
  <c r="P139" i="471"/>
  <c r="M139" i="471"/>
  <c r="J139" i="471"/>
  <c r="G139" i="471"/>
  <c r="D139" i="471"/>
  <c r="P138" i="471"/>
  <c r="M138" i="471"/>
  <c r="J138" i="471"/>
  <c r="G138" i="471"/>
  <c r="D138" i="471"/>
  <c r="P137" i="471"/>
  <c r="M137" i="471"/>
  <c r="J137" i="471"/>
  <c r="G137" i="471"/>
  <c r="D137" i="471"/>
  <c r="P136" i="471"/>
  <c r="M136" i="471"/>
  <c r="J136" i="471"/>
  <c r="G136" i="471"/>
  <c r="D136" i="471"/>
  <c r="P135" i="471"/>
  <c r="M135" i="471"/>
  <c r="J135" i="471"/>
  <c r="G135" i="471"/>
  <c r="D135" i="471"/>
  <c r="P134" i="471"/>
  <c r="M134" i="471"/>
  <c r="J134" i="471"/>
  <c r="G134" i="471"/>
  <c r="D134" i="471"/>
  <c r="P133" i="471"/>
  <c r="M133" i="471"/>
  <c r="J133" i="471"/>
  <c r="G133" i="471"/>
  <c r="D133" i="471"/>
  <c r="P132" i="471"/>
  <c r="M132" i="471"/>
  <c r="J132" i="471"/>
  <c r="G132" i="471"/>
  <c r="D132" i="471"/>
  <c r="P131" i="471"/>
  <c r="M131" i="471"/>
  <c r="J131" i="471"/>
  <c r="G131" i="471"/>
  <c r="D131" i="471"/>
  <c r="P130" i="471"/>
  <c r="M130" i="471"/>
  <c r="J130" i="471"/>
  <c r="G130" i="471"/>
  <c r="D130" i="471"/>
  <c r="P129" i="471"/>
  <c r="M129" i="471"/>
  <c r="J129" i="471"/>
  <c r="G129" i="471"/>
  <c r="D129" i="471"/>
  <c r="P128" i="471"/>
  <c r="M128" i="471"/>
  <c r="J128" i="471"/>
  <c r="G128" i="471"/>
  <c r="D128" i="471"/>
  <c r="P127" i="471"/>
  <c r="M127" i="471"/>
  <c r="J127" i="471"/>
  <c r="G127" i="471"/>
  <c r="D127" i="471"/>
  <c r="P126" i="471"/>
  <c r="M126" i="471"/>
  <c r="J126" i="471"/>
  <c r="G126" i="471"/>
  <c r="D126" i="471"/>
  <c r="P125" i="471"/>
  <c r="M125" i="471"/>
  <c r="J125" i="471"/>
  <c r="G125" i="471"/>
  <c r="D125" i="471"/>
  <c r="P124" i="471"/>
  <c r="M124" i="471"/>
  <c r="J124" i="471"/>
  <c r="G124" i="471"/>
  <c r="D124" i="471"/>
  <c r="P123" i="471"/>
  <c r="M123" i="471"/>
  <c r="J123" i="471"/>
  <c r="G123" i="471"/>
  <c r="D123" i="471"/>
  <c r="P122" i="471"/>
  <c r="M122" i="471"/>
  <c r="J122" i="471"/>
  <c r="G122" i="471"/>
  <c r="D122" i="471"/>
  <c r="P121" i="471"/>
  <c r="M121" i="471"/>
  <c r="J121" i="471"/>
  <c r="G121" i="471"/>
  <c r="D121" i="471"/>
  <c r="P120" i="471"/>
  <c r="M120" i="471"/>
  <c r="J120" i="471"/>
  <c r="G120" i="471"/>
  <c r="D120" i="471"/>
  <c r="P119" i="471"/>
  <c r="M119" i="471"/>
  <c r="J119" i="471"/>
  <c r="G119" i="471"/>
  <c r="D119" i="471"/>
  <c r="P118" i="471"/>
  <c r="M118" i="471"/>
  <c r="J118" i="471"/>
  <c r="G118" i="471"/>
  <c r="D118" i="471"/>
  <c r="P117" i="471"/>
  <c r="M117" i="471"/>
  <c r="J117" i="471"/>
  <c r="G117" i="471"/>
  <c r="D117" i="471"/>
  <c r="P116" i="471"/>
  <c r="M116" i="471"/>
  <c r="J116" i="471"/>
  <c r="G116" i="471"/>
  <c r="D116" i="471"/>
  <c r="P115" i="471"/>
  <c r="M115" i="471"/>
  <c r="J115" i="471"/>
  <c r="G115" i="471"/>
  <c r="D115" i="471"/>
  <c r="P114" i="471"/>
  <c r="M114" i="471"/>
  <c r="J114" i="471"/>
  <c r="G114" i="471"/>
  <c r="D114" i="471"/>
  <c r="P113" i="471"/>
  <c r="M113" i="471"/>
  <c r="J113" i="471"/>
  <c r="G113" i="471"/>
  <c r="D113" i="471"/>
  <c r="P112" i="471"/>
  <c r="M112" i="471"/>
  <c r="J112" i="471"/>
  <c r="G112" i="471"/>
  <c r="D112" i="471"/>
  <c r="P111" i="471"/>
  <c r="M111" i="471"/>
  <c r="J111" i="471"/>
  <c r="G111" i="471"/>
  <c r="D111" i="471"/>
  <c r="P110" i="471"/>
  <c r="M110" i="471"/>
  <c r="J110" i="471"/>
  <c r="G110" i="471"/>
  <c r="D110" i="471"/>
  <c r="P109" i="471"/>
  <c r="M109" i="471"/>
  <c r="J109" i="471"/>
  <c r="G109" i="471"/>
  <c r="D109" i="471"/>
  <c r="P108" i="471"/>
  <c r="M108" i="471"/>
  <c r="J108" i="471"/>
  <c r="G108" i="471"/>
  <c r="D108" i="471"/>
  <c r="P107" i="471"/>
  <c r="M107" i="471"/>
  <c r="J107" i="471"/>
  <c r="G107" i="471"/>
  <c r="D107" i="471"/>
  <c r="P106" i="471"/>
  <c r="M106" i="471"/>
  <c r="J106" i="471"/>
  <c r="G106" i="471"/>
  <c r="D106" i="471"/>
  <c r="P105" i="471"/>
  <c r="M105" i="471"/>
  <c r="J105" i="471"/>
  <c r="G105" i="471"/>
  <c r="D105" i="471"/>
  <c r="P104" i="471"/>
  <c r="M104" i="471"/>
  <c r="J104" i="471"/>
  <c r="G104" i="471"/>
  <c r="D104" i="471"/>
  <c r="P103" i="471"/>
  <c r="M103" i="471"/>
  <c r="J103" i="471"/>
  <c r="G103" i="471"/>
  <c r="D103" i="471"/>
  <c r="P102" i="471"/>
  <c r="M102" i="471"/>
  <c r="J102" i="471"/>
  <c r="G102" i="471"/>
  <c r="D102" i="471"/>
  <c r="P101" i="471"/>
  <c r="M101" i="471"/>
  <c r="J101" i="471"/>
  <c r="G101" i="471"/>
  <c r="D101" i="471"/>
  <c r="P100" i="471"/>
  <c r="M100" i="471"/>
  <c r="J100" i="471"/>
  <c r="G100" i="471"/>
  <c r="D100" i="471"/>
  <c r="P99" i="471"/>
  <c r="M99" i="471"/>
  <c r="J99" i="471"/>
  <c r="G99" i="471"/>
  <c r="D99" i="471"/>
  <c r="P98" i="471"/>
  <c r="M98" i="471"/>
  <c r="J98" i="471"/>
  <c r="G98" i="471"/>
  <c r="D98" i="471"/>
  <c r="P97" i="471"/>
  <c r="M97" i="471"/>
  <c r="J97" i="471"/>
  <c r="G97" i="471"/>
  <c r="D97" i="471"/>
  <c r="P96" i="471"/>
  <c r="M96" i="471"/>
  <c r="J96" i="471"/>
  <c r="G96" i="471"/>
  <c r="D96" i="471"/>
  <c r="P95" i="471"/>
  <c r="M95" i="471"/>
  <c r="J95" i="471"/>
  <c r="G95" i="471"/>
  <c r="D95" i="471"/>
  <c r="P94" i="471"/>
  <c r="M94" i="471"/>
  <c r="J94" i="471"/>
  <c r="G94" i="471"/>
  <c r="D94" i="471"/>
  <c r="P93" i="471"/>
  <c r="M93" i="471"/>
  <c r="J93" i="471"/>
  <c r="G93" i="471"/>
  <c r="D93" i="471"/>
  <c r="P92" i="471"/>
  <c r="M92" i="471"/>
  <c r="J92" i="471"/>
  <c r="G92" i="471"/>
  <c r="D92" i="471"/>
  <c r="P91" i="471"/>
  <c r="M91" i="471"/>
  <c r="J91" i="471"/>
  <c r="G91" i="471"/>
  <c r="D91" i="471"/>
  <c r="P90" i="471"/>
  <c r="M90" i="471"/>
  <c r="J90" i="471"/>
  <c r="G90" i="471"/>
  <c r="D90" i="471"/>
  <c r="P89" i="471"/>
  <c r="M89" i="471"/>
  <c r="J89" i="471"/>
  <c r="G89" i="471"/>
  <c r="D89" i="471"/>
  <c r="P88" i="471"/>
  <c r="M88" i="471"/>
  <c r="J88" i="471"/>
  <c r="G88" i="471"/>
  <c r="D88" i="471"/>
  <c r="P87" i="471"/>
  <c r="M87" i="471"/>
  <c r="J87" i="471"/>
  <c r="G87" i="471"/>
  <c r="D87" i="471"/>
  <c r="P86" i="471"/>
  <c r="M86" i="471"/>
  <c r="J86" i="471"/>
  <c r="G86" i="471"/>
  <c r="D86" i="471"/>
  <c r="P85" i="471"/>
  <c r="M85" i="471"/>
  <c r="J85" i="471"/>
  <c r="G85" i="471"/>
  <c r="D85" i="471"/>
  <c r="P84" i="471"/>
  <c r="M84" i="471"/>
  <c r="J84" i="471"/>
  <c r="G84" i="471"/>
  <c r="D84" i="471"/>
  <c r="P83" i="471"/>
  <c r="M83" i="471"/>
  <c r="J83" i="471"/>
  <c r="G83" i="471"/>
  <c r="D83" i="471"/>
  <c r="P82" i="471"/>
  <c r="M82" i="471"/>
  <c r="J82" i="471"/>
  <c r="G82" i="471"/>
  <c r="D82" i="471"/>
  <c r="P81" i="471"/>
  <c r="M81" i="471"/>
  <c r="J81" i="471"/>
  <c r="G81" i="471"/>
  <c r="D81" i="471"/>
  <c r="P80" i="471"/>
  <c r="M80" i="471"/>
  <c r="J80" i="471"/>
  <c r="G80" i="471"/>
  <c r="D80" i="471"/>
  <c r="P79" i="471"/>
  <c r="M79" i="471"/>
  <c r="J79" i="471"/>
  <c r="G79" i="471"/>
  <c r="D79" i="471"/>
  <c r="P78" i="471"/>
  <c r="M78" i="471"/>
  <c r="J78" i="471"/>
  <c r="G78" i="471"/>
  <c r="D78" i="471"/>
  <c r="P77" i="471"/>
  <c r="M77" i="471"/>
  <c r="J77" i="471"/>
  <c r="G77" i="471"/>
  <c r="D77" i="471"/>
  <c r="P76" i="471"/>
  <c r="M76" i="471"/>
  <c r="J76" i="471"/>
  <c r="G76" i="471"/>
  <c r="D76" i="471"/>
  <c r="P75" i="471"/>
  <c r="M75" i="471"/>
  <c r="J75" i="471"/>
  <c r="G75" i="471"/>
  <c r="D75" i="471"/>
  <c r="P74" i="471"/>
  <c r="M74" i="471"/>
  <c r="J74" i="471"/>
  <c r="G74" i="471"/>
  <c r="D74" i="471"/>
  <c r="P73" i="471"/>
  <c r="M73" i="471"/>
  <c r="J73" i="471"/>
  <c r="G73" i="471"/>
  <c r="D73" i="471"/>
  <c r="P72" i="471"/>
  <c r="M72" i="471"/>
  <c r="J72" i="471"/>
  <c r="G72" i="471"/>
  <c r="D72" i="471"/>
  <c r="P71" i="471"/>
  <c r="M71" i="471"/>
  <c r="J71" i="471"/>
  <c r="G71" i="471"/>
  <c r="D71" i="471"/>
  <c r="P70" i="471"/>
  <c r="M70" i="471"/>
  <c r="J70" i="471"/>
  <c r="G70" i="471"/>
  <c r="D70" i="471"/>
  <c r="P69" i="471"/>
  <c r="M69" i="471"/>
  <c r="J69" i="471"/>
  <c r="G69" i="471"/>
  <c r="D69" i="471"/>
  <c r="P68" i="471"/>
  <c r="M68" i="471"/>
  <c r="J68" i="471"/>
  <c r="G68" i="471"/>
  <c r="D68" i="471"/>
  <c r="P67" i="471"/>
  <c r="M67" i="471"/>
  <c r="J67" i="471"/>
  <c r="G67" i="471"/>
  <c r="D67" i="471"/>
  <c r="P66" i="471"/>
  <c r="M66" i="471"/>
  <c r="J66" i="471"/>
  <c r="G66" i="471"/>
  <c r="D66" i="471"/>
  <c r="P65" i="471"/>
  <c r="M65" i="471"/>
  <c r="J65" i="471"/>
  <c r="G65" i="471"/>
  <c r="D65" i="471"/>
  <c r="P64" i="471"/>
  <c r="M64" i="471"/>
  <c r="J64" i="471"/>
  <c r="G64" i="471"/>
  <c r="D64" i="471"/>
  <c r="P63" i="471"/>
  <c r="M63" i="471"/>
  <c r="J63" i="471"/>
  <c r="G63" i="471"/>
  <c r="D63" i="471"/>
  <c r="P62" i="471"/>
  <c r="M62" i="471"/>
  <c r="J62" i="471"/>
  <c r="G62" i="471"/>
  <c r="D62" i="471"/>
  <c r="P61" i="471"/>
  <c r="M61" i="471"/>
  <c r="J61" i="471"/>
  <c r="G61" i="471"/>
  <c r="D61" i="471"/>
  <c r="P60" i="471"/>
  <c r="M60" i="471"/>
  <c r="J60" i="471"/>
  <c r="G60" i="471"/>
  <c r="D60" i="471"/>
  <c r="P59" i="471"/>
  <c r="M59" i="471"/>
  <c r="J59" i="471"/>
  <c r="G59" i="471"/>
  <c r="D59" i="471"/>
  <c r="P58" i="471"/>
  <c r="M58" i="471"/>
  <c r="J58" i="471"/>
  <c r="G58" i="471"/>
  <c r="D58" i="471"/>
  <c r="P57" i="471"/>
  <c r="M57" i="471"/>
  <c r="J57" i="471"/>
  <c r="G57" i="471"/>
  <c r="D57" i="471"/>
  <c r="P56" i="471"/>
  <c r="M56" i="471"/>
  <c r="J56" i="471"/>
  <c r="G56" i="471"/>
  <c r="D56" i="471"/>
  <c r="P55" i="471"/>
  <c r="M55" i="471"/>
  <c r="J55" i="471"/>
  <c r="G55" i="471"/>
  <c r="D55" i="471"/>
  <c r="P54" i="471"/>
  <c r="M54" i="471"/>
  <c r="J54" i="471"/>
  <c r="G54" i="471"/>
  <c r="D54" i="471"/>
  <c r="P53" i="471"/>
  <c r="M53" i="471"/>
  <c r="J53" i="471"/>
  <c r="G53" i="471"/>
  <c r="D53" i="471"/>
  <c r="P52" i="471"/>
  <c r="M52" i="471"/>
  <c r="J52" i="471"/>
  <c r="G52" i="471"/>
  <c r="D52" i="471"/>
  <c r="P51" i="471"/>
  <c r="M51" i="471"/>
  <c r="J51" i="471"/>
  <c r="G51" i="471"/>
  <c r="D51" i="471"/>
  <c r="P50" i="471"/>
  <c r="M50" i="471"/>
  <c r="J50" i="471"/>
  <c r="G50" i="471"/>
  <c r="D50" i="471"/>
  <c r="P49" i="471"/>
  <c r="M49" i="471"/>
  <c r="J49" i="471"/>
  <c r="G49" i="471"/>
  <c r="D49" i="471"/>
  <c r="P48" i="471"/>
  <c r="M48" i="471"/>
  <c r="J48" i="471"/>
  <c r="G48" i="471"/>
  <c r="D48" i="471"/>
  <c r="P47" i="471"/>
  <c r="M47" i="471"/>
  <c r="J47" i="471"/>
  <c r="G47" i="471"/>
  <c r="D47" i="471"/>
  <c r="P46" i="471"/>
  <c r="M46" i="471"/>
  <c r="J46" i="471"/>
  <c r="G46" i="471"/>
  <c r="D46" i="471"/>
  <c r="P45" i="471"/>
  <c r="M45" i="471"/>
  <c r="J45" i="471"/>
  <c r="G45" i="471"/>
  <c r="D45" i="471"/>
  <c r="P44" i="471"/>
  <c r="M44" i="471"/>
  <c r="J44" i="471"/>
  <c r="G44" i="471"/>
  <c r="D44" i="471"/>
  <c r="P43" i="471"/>
  <c r="M43" i="471"/>
  <c r="J43" i="471"/>
  <c r="G43" i="471"/>
  <c r="D43" i="471"/>
  <c r="P42" i="471"/>
  <c r="M42" i="471"/>
  <c r="J42" i="471"/>
  <c r="G42" i="471"/>
  <c r="D42" i="471"/>
  <c r="P41" i="471"/>
  <c r="M41" i="471"/>
  <c r="J41" i="471"/>
  <c r="G41" i="471"/>
  <c r="D41" i="471"/>
  <c r="P40" i="471"/>
  <c r="M40" i="471"/>
  <c r="J40" i="471"/>
  <c r="G40" i="471"/>
  <c r="D40" i="471"/>
  <c r="P39" i="471"/>
  <c r="M39" i="471"/>
  <c r="J39" i="471"/>
  <c r="G39" i="471"/>
  <c r="D39" i="471"/>
  <c r="P38" i="471"/>
  <c r="M38" i="471"/>
  <c r="J38" i="471"/>
  <c r="G38" i="471"/>
  <c r="D38" i="471"/>
  <c r="P37" i="471"/>
  <c r="M37" i="471"/>
  <c r="J37" i="471"/>
  <c r="G37" i="471"/>
  <c r="D37" i="471"/>
  <c r="P36" i="471"/>
  <c r="M36" i="471"/>
  <c r="J36" i="471"/>
  <c r="G36" i="471"/>
  <c r="D36" i="471"/>
  <c r="P35" i="471"/>
  <c r="M35" i="471"/>
  <c r="J35" i="471"/>
  <c r="G35" i="471"/>
  <c r="D35" i="471"/>
  <c r="P34" i="471"/>
  <c r="M34" i="471"/>
  <c r="J34" i="471"/>
  <c r="G34" i="471"/>
  <c r="D34" i="471"/>
  <c r="P33" i="471"/>
  <c r="M33" i="471"/>
  <c r="J33" i="471"/>
  <c r="G33" i="471"/>
  <c r="D33" i="471"/>
  <c r="P32" i="471"/>
  <c r="M32" i="471"/>
  <c r="J32" i="471"/>
  <c r="G32" i="471"/>
  <c r="D32" i="471"/>
  <c r="P31" i="471"/>
  <c r="M31" i="471"/>
  <c r="J31" i="471"/>
  <c r="G31" i="471"/>
  <c r="D31" i="471"/>
  <c r="P30" i="471"/>
  <c r="M30" i="471"/>
  <c r="J30" i="471"/>
  <c r="G30" i="471"/>
  <c r="D30" i="471"/>
  <c r="P29" i="471"/>
  <c r="M29" i="471"/>
  <c r="J29" i="471"/>
  <c r="G29" i="471"/>
  <c r="D29" i="471"/>
  <c r="P28" i="471"/>
  <c r="M28" i="471"/>
  <c r="J28" i="471"/>
  <c r="G28" i="471"/>
  <c r="D28" i="471"/>
  <c r="P27" i="471"/>
  <c r="M27" i="471"/>
  <c r="J27" i="471"/>
  <c r="G27" i="471"/>
  <c r="D27" i="471"/>
  <c r="P26" i="471"/>
  <c r="M26" i="471"/>
  <c r="J26" i="471"/>
  <c r="G26" i="471"/>
  <c r="D26" i="471"/>
  <c r="P25" i="471"/>
  <c r="M25" i="471"/>
  <c r="J25" i="471"/>
  <c r="G25" i="471"/>
  <c r="D25" i="471"/>
  <c r="P24" i="471"/>
  <c r="M24" i="471"/>
  <c r="J24" i="471"/>
  <c r="G24" i="471"/>
  <c r="D24" i="471"/>
  <c r="P23" i="471"/>
  <c r="M23" i="471"/>
  <c r="J23" i="471"/>
  <c r="G23" i="471"/>
  <c r="D23" i="471"/>
  <c r="P22" i="471"/>
  <c r="M22" i="471"/>
  <c r="J22" i="471"/>
  <c r="G22" i="471"/>
  <c r="D22" i="471"/>
  <c r="P21" i="471"/>
  <c r="M21" i="471"/>
  <c r="J21" i="471"/>
  <c r="G21" i="471"/>
  <c r="D21" i="471"/>
  <c r="A21" i="471"/>
  <c r="A22" i="471" s="1"/>
  <c r="A23" i="471" s="1"/>
  <c r="A24" i="471" s="1"/>
  <c r="A25" i="471" s="1"/>
  <c r="A26" i="471" s="1"/>
  <c r="A27" i="471" s="1"/>
  <c r="A28" i="471" s="1"/>
  <c r="A29" i="471" s="1"/>
  <c r="A30" i="471" s="1"/>
  <c r="A31" i="471" s="1"/>
  <c r="A32" i="471" s="1"/>
  <c r="A33" i="471" s="1"/>
  <c r="A34" i="471" s="1"/>
  <c r="A35" i="471" s="1"/>
  <c r="A36" i="471" s="1"/>
  <c r="A37" i="471" s="1"/>
  <c r="A38" i="471" s="1"/>
  <c r="A39" i="471" s="1"/>
  <c r="A40" i="471" s="1"/>
  <c r="A41" i="471" s="1"/>
  <c r="A42" i="471" s="1"/>
  <c r="A43" i="471" s="1"/>
  <c r="A44" i="471" s="1"/>
  <c r="A45" i="471" s="1"/>
  <c r="A46" i="471" s="1"/>
  <c r="A47" i="471" s="1"/>
  <c r="A48" i="471" s="1"/>
  <c r="A49" i="471" s="1"/>
  <c r="A50" i="471" s="1"/>
  <c r="A51" i="471" s="1"/>
  <c r="A52" i="471" s="1"/>
  <c r="A53" i="471" s="1"/>
  <c r="A54" i="471" s="1"/>
  <c r="A55" i="471" s="1"/>
  <c r="A56" i="471" s="1"/>
  <c r="A57" i="471" s="1"/>
  <c r="A58" i="471" s="1"/>
  <c r="A59" i="471" s="1"/>
  <c r="A60" i="471" s="1"/>
  <c r="A61" i="471" s="1"/>
  <c r="A62" i="471" s="1"/>
  <c r="A63" i="471" s="1"/>
  <c r="A64" i="471" s="1"/>
  <c r="A65" i="471" s="1"/>
  <c r="A66" i="471" s="1"/>
  <c r="A67" i="471" s="1"/>
  <c r="A68" i="471" s="1"/>
  <c r="A69" i="471" s="1"/>
  <c r="A70" i="471" s="1"/>
  <c r="A71" i="471" s="1"/>
  <c r="A72" i="471" s="1"/>
  <c r="A73" i="471" s="1"/>
  <c r="A74" i="471" s="1"/>
  <c r="A75" i="471" s="1"/>
  <c r="A76" i="471" s="1"/>
  <c r="A77" i="471" s="1"/>
  <c r="A78" i="471" s="1"/>
  <c r="A79" i="471" s="1"/>
  <c r="A80" i="471" s="1"/>
  <c r="A81" i="471" s="1"/>
  <c r="A82" i="471" s="1"/>
  <c r="A83" i="471" s="1"/>
  <c r="A84" i="471" s="1"/>
  <c r="A85" i="471" s="1"/>
  <c r="A86" i="471" s="1"/>
  <c r="A87" i="471" s="1"/>
  <c r="A88" i="471" s="1"/>
  <c r="A89" i="471" s="1"/>
  <c r="A90" i="471" s="1"/>
  <c r="A91" i="471" s="1"/>
  <c r="A92" i="471" s="1"/>
  <c r="A93" i="471" s="1"/>
  <c r="A94" i="471" s="1"/>
  <c r="A95" i="471" s="1"/>
  <c r="A96" i="471" s="1"/>
  <c r="A97" i="471" s="1"/>
  <c r="A98" i="471" s="1"/>
  <c r="A99" i="471" s="1"/>
  <c r="A100" i="471" s="1"/>
  <c r="A101" i="471" s="1"/>
  <c r="A102" i="471" s="1"/>
  <c r="A103" i="471" s="1"/>
  <c r="A104" i="471" s="1"/>
  <c r="A105" i="471" s="1"/>
  <c r="A106" i="471" s="1"/>
  <c r="A107" i="471" s="1"/>
  <c r="A108" i="471" s="1"/>
  <c r="A109" i="471" s="1"/>
  <c r="A110" i="471" s="1"/>
  <c r="A111" i="471" s="1"/>
  <c r="A112" i="471" s="1"/>
  <c r="A113" i="471" s="1"/>
  <c r="A114" i="471" s="1"/>
  <c r="A115" i="471" s="1"/>
  <c r="A116" i="471" s="1"/>
  <c r="A117" i="471" s="1"/>
  <c r="A118" i="471" s="1"/>
  <c r="A119" i="471" s="1"/>
  <c r="A120" i="471" s="1"/>
  <c r="A121" i="471" s="1"/>
  <c r="A122" i="471" s="1"/>
  <c r="A123" i="471" s="1"/>
  <c r="A124" i="471" s="1"/>
  <c r="A125" i="471" s="1"/>
  <c r="A126" i="471" s="1"/>
  <c r="A127" i="471" s="1"/>
  <c r="A128" i="471" s="1"/>
  <c r="A129" i="471" s="1"/>
  <c r="A130" i="471" s="1"/>
  <c r="A131" i="471" s="1"/>
  <c r="A132" i="471" s="1"/>
  <c r="A133" i="471" s="1"/>
  <c r="A134" i="471" s="1"/>
  <c r="A135" i="471" s="1"/>
  <c r="A136" i="471" s="1"/>
  <c r="A137" i="471" s="1"/>
  <c r="A138" i="471" s="1"/>
  <c r="A139" i="471" s="1"/>
  <c r="A140" i="471" s="1"/>
  <c r="A141" i="471" s="1"/>
  <c r="A142" i="471" s="1"/>
  <c r="A143" i="471" s="1"/>
  <c r="A144" i="471" s="1"/>
  <c r="A145" i="471" s="1"/>
  <c r="A146" i="471" s="1"/>
  <c r="A147" i="471" s="1"/>
  <c r="A148" i="471" s="1"/>
  <c r="A149" i="471" s="1"/>
  <c r="A150" i="471" s="1"/>
  <c r="A151" i="471" s="1"/>
  <c r="A152" i="471" s="1"/>
  <c r="A153" i="471" s="1"/>
  <c r="A154" i="471" s="1"/>
  <c r="A155" i="471" s="1"/>
  <c r="A156" i="471" s="1"/>
  <c r="A157" i="471" s="1"/>
  <c r="A158" i="471" s="1"/>
  <c r="A159" i="471" s="1"/>
  <c r="A160" i="471" s="1"/>
  <c r="A161" i="471" s="1"/>
  <c r="A162" i="471" s="1"/>
  <c r="A163" i="471" s="1"/>
  <c r="A164" i="471" s="1"/>
  <c r="A165" i="471" s="1"/>
  <c r="A166" i="471" s="1"/>
  <c r="A167" i="471" s="1"/>
  <c r="A168" i="471" s="1"/>
  <c r="A169" i="471" s="1"/>
  <c r="A170" i="471" s="1"/>
  <c r="A171" i="471" s="1"/>
  <c r="A172" i="471" s="1"/>
  <c r="A173" i="471" s="1"/>
  <c r="A174" i="471" s="1"/>
  <c r="A175" i="471" s="1"/>
  <c r="A176" i="471" s="1"/>
  <c r="A177" i="471" s="1"/>
  <c r="A178" i="471" s="1"/>
  <c r="A179" i="471" s="1"/>
  <c r="A180" i="471" s="1"/>
  <c r="A181" i="471" s="1"/>
  <c r="A182" i="471" s="1"/>
  <c r="A183" i="471" s="1"/>
  <c r="A184" i="471" s="1"/>
  <c r="A185" i="471" s="1"/>
  <c r="A186" i="471" s="1"/>
  <c r="A187" i="471" s="1"/>
  <c r="A188" i="471" s="1"/>
  <c r="A189" i="471" s="1"/>
  <c r="A190" i="471" s="1"/>
  <c r="A191" i="471" s="1"/>
  <c r="A192" i="471" s="1"/>
  <c r="A193" i="471" s="1"/>
  <c r="A194" i="471" s="1"/>
  <c r="A195" i="471" s="1"/>
  <c r="A196" i="471" s="1"/>
  <c r="A197" i="471" s="1"/>
  <c r="A198" i="471" s="1"/>
  <c r="A199" i="471" s="1"/>
  <c r="A200" i="471" s="1"/>
  <c r="A201" i="471" s="1"/>
  <c r="A202" i="471" s="1"/>
  <c r="A203" i="471" s="1"/>
  <c r="A204" i="471" s="1"/>
  <c r="A205" i="471" s="1"/>
  <c r="A206" i="471" s="1"/>
  <c r="A207" i="471" s="1"/>
  <c r="A208" i="471" s="1"/>
  <c r="A209" i="471" s="1"/>
  <c r="A210" i="471" s="1"/>
  <c r="A211" i="471" s="1"/>
  <c r="A212" i="471" s="1"/>
  <c r="A213" i="471" s="1"/>
  <c r="A214" i="471" s="1"/>
  <c r="A215" i="471" s="1"/>
  <c r="A216" i="471" s="1"/>
  <c r="A217" i="471" s="1"/>
  <c r="A218" i="471" s="1"/>
  <c r="A219" i="471" s="1"/>
  <c r="A220" i="471" s="1"/>
  <c r="A221" i="471" s="1"/>
  <c r="A222" i="471" s="1"/>
  <c r="A223" i="471" s="1"/>
  <c r="A224" i="471" s="1"/>
  <c r="A225" i="471" s="1"/>
  <c r="A226" i="471" s="1"/>
  <c r="A227" i="471" s="1"/>
  <c r="A228" i="471" s="1"/>
  <c r="A229" i="471" s="1"/>
  <c r="A230" i="471" s="1"/>
  <c r="A231" i="471" s="1"/>
  <c r="A232" i="471" s="1"/>
  <c r="A233" i="471" s="1"/>
  <c r="A234" i="471" s="1"/>
  <c r="A235" i="471" s="1"/>
  <c r="A236" i="471" s="1"/>
  <c r="A237" i="471" s="1"/>
  <c r="A238" i="471" s="1"/>
  <c r="A239" i="471" s="1"/>
  <c r="A240" i="471" s="1"/>
  <c r="A241" i="471" s="1"/>
  <c r="A242" i="471" s="1"/>
  <c r="A243" i="471" s="1"/>
  <c r="A244" i="471" s="1"/>
  <c r="A245" i="471" s="1"/>
  <c r="A246" i="471" s="1"/>
  <c r="A247" i="471" s="1"/>
  <c r="A248" i="471" s="1"/>
  <c r="A249" i="471" s="1"/>
  <c r="A250" i="471" s="1"/>
  <c r="A251" i="471" s="1"/>
  <c r="A252" i="471" s="1"/>
  <c r="A253" i="471" s="1"/>
  <c r="A254" i="471" s="1"/>
  <c r="A255" i="471" s="1"/>
  <c r="A256" i="471" s="1"/>
  <c r="A257" i="471" s="1"/>
  <c r="A258" i="471" s="1"/>
  <c r="A259" i="471" s="1"/>
  <c r="A260" i="471" s="1"/>
  <c r="A261" i="471" s="1"/>
  <c r="A262" i="471" s="1"/>
  <c r="A263" i="471" s="1"/>
  <c r="A264" i="471" s="1"/>
  <c r="A265" i="471" s="1"/>
  <c r="A266" i="471" s="1"/>
  <c r="A267" i="471" s="1"/>
  <c r="A268" i="471" s="1"/>
  <c r="A269" i="471" s="1"/>
  <c r="A270" i="471" s="1"/>
  <c r="A271" i="471" s="1"/>
  <c r="A272" i="471" s="1"/>
  <c r="A273" i="471" s="1"/>
  <c r="A274" i="471" s="1"/>
  <c r="A275" i="471" s="1"/>
  <c r="A276" i="471" s="1"/>
  <c r="A277" i="471" s="1"/>
  <c r="A278" i="471" s="1"/>
  <c r="A279" i="471" s="1"/>
  <c r="A280" i="471" s="1"/>
  <c r="A281" i="471" s="1"/>
  <c r="A282" i="471" s="1"/>
  <c r="A283" i="471" s="1"/>
  <c r="A284" i="471" s="1"/>
  <c r="A285" i="471" s="1"/>
  <c r="A286" i="471" s="1"/>
  <c r="A287" i="471" s="1"/>
  <c r="A288" i="471" s="1"/>
  <c r="A289" i="471" s="1"/>
  <c r="A290" i="471" s="1"/>
  <c r="A291" i="471" s="1"/>
  <c r="A292" i="471" s="1"/>
  <c r="A293" i="471" s="1"/>
  <c r="A294" i="471" s="1"/>
  <c r="A295" i="471" s="1"/>
  <c r="A296" i="471" s="1"/>
  <c r="A297" i="471" s="1"/>
  <c r="A298" i="471" s="1"/>
  <c r="A299" i="471" s="1"/>
  <c r="A300" i="471" s="1"/>
  <c r="P20" i="471"/>
  <c r="M20" i="471"/>
  <c r="J20" i="471"/>
  <c r="G20" i="471"/>
  <c r="D20" i="471"/>
  <c r="I14" i="471"/>
  <c r="H14" i="471"/>
  <c r="D13" i="471"/>
  <c r="D12" i="471"/>
  <c r="P5" i="471"/>
  <c r="P228" i="470"/>
  <c r="M228" i="470"/>
  <c r="J228" i="470"/>
  <c r="G228" i="470"/>
  <c r="D228" i="470"/>
  <c r="P227" i="470"/>
  <c r="M227" i="470"/>
  <c r="J227" i="470"/>
  <c r="G227" i="470"/>
  <c r="D227" i="470"/>
  <c r="P226" i="470"/>
  <c r="M226" i="470"/>
  <c r="J226" i="470"/>
  <c r="G226" i="470"/>
  <c r="D226" i="470"/>
  <c r="P225" i="470"/>
  <c r="M225" i="470"/>
  <c r="J225" i="470"/>
  <c r="G225" i="470"/>
  <c r="D225" i="470"/>
  <c r="P224" i="470"/>
  <c r="M224" i="470"/>
  <c r="J224" i="470"/>
  <c r="G224" i="470"/>
  <c r="D224" i="470"/>
  <c r="P223" i="470"/>
  <c r="M223" i="470"/>
  <c r="J223" i="470"/>
  <c r="G223" i="470"/>
  <c r="D223" i="470"/>
  <c r="P222" i="470"/>
  <c r="M222" i="470"/>
  <c r="J222" i="470"/>
  <c r="G222" i="470"/>
  <c r="D222" i="470"/>
  <c r="P221" i="470"/>
  <c r="M221" i="470"/>
  <c r="J221" i="470"/>
  <c r="G221" i="470"/>
  <c r="D221" i="470"/>
  <c r="P220" i="470"/>
  <c r="M220" i="470"/>
  <c r="J220" i="470"/>
  <c r="G220" i="470"/>
  <c r="D220" i="470"/>
  <c r="P219" i="470"/>
  <c r="M219" i="470"/>
  <c r="J219" i="470"/>
  <c r="G219" i="470"/>
  <c r="D219" i="470"/>
  <c r="P218" i="470"/>
  <c r="M218" i="470"/>
  <c r="J218" i="470"/>
  <c r="G218" i="470"/>
  <c r="D218" i="470"/>
  <c r="P217" i="470"/>
  <c r="M217" i="470"/>
  <c r="J217" i="470"/>
  <c r="G217" i="470"/>
  <c r="D217" i="470"/>
  <c r="P216" i="470"/>
  <c r="M216" i="470"/>
  <c r="J216" i="470"/>
  <c r="G216" i="470"/>
  <c r="D216" i="470"/>
  <c r="P215" i="470"/>
  <c r="M215" i="470"/>
  <c r="J215" i="470"/>
  <c r="G215" i="470"/>
  <c r="D215" i="470"/>
  <c r="P214" i="470"/>
  <c r="M214" i="470"/>
  <c r="J214" i="470"/>
  <c r="G214" i="470"/>
  <c r="D214" i="470"/>
  <c r="P213" i="470"/>
  <c r="M213" i="470"/>
  <c r="J213" i="470"/>
  <c r="G213" i="470"/>
  <c r="D213" i="470"/>
  <c r="P212" i="470"/>
  <c r="M212" i="470"/>
  <c r="J212" i="470"/>
  <c r="G212" i="470"/>
  <c r="D212" i="470"/>
  <c r="P211" i="470"/>
  <c r="M211" i="470"/>
  <c r="J211" i="470"/>
  <c r="G211" i="470"/>
  <c r="D211" i="470"/>
  <c r="P210" i="470"/>
  <c r="M210" i="470"/>
  <c r="J210" i="470"/>
  <c r="G210" i="470"/>
  <c r="D210" i="470"/>
  <c r="P209" i="470"/>
  <c r="M209" i="470"/>
  <c r="J209" i="470"/>
  <c r="G209" i="470"/>
  <c r="D209" i="470"/>
  <c r="P208" i="470"/>
  <c r="M208" i="470"/>
  <c r="J208" i="470"/>
  <c r="G208" i="470"/>
  <c r="D208" i="470"/>
  <c r="P207" i="470"/>
  <c r="M207" i="470"/>
  <c r="J207" i="470"/>
  <c r="G207" i="470"/>
  <c r="D207" i="470"/>
  <c r="P206" i="470"/>
  <c r="M206" i="470"/>
  <c r="J206" i="470"/>
  <c r="G206" i="470"/>
  <c r="D206" i="470"/>
  <c r="P205" i="470"/>
  <c r="M205" i="470"/>
  <c r="J205" i="470"/>
  <c r="G205" i="470"/>
  <c r="D205" i="470"/>
  <c r="P204" i="470"/>
  <c r="M204" i="470"/>
  <c r="J204" i="470"/>
  <c r="G204" i="470"/>
  <c r="D204" i="470"/>
  <c r="P203" i="470"/>
  <c r="M203" i="470"/>
  <c r="J203" i="470"/>
  <c r="G203" i="470"/>
  <c r="D203" i="470"/>
  <c r="P202" i="470"/>
  <c r="M202" i="470"/>
  <c r="J202" i="470"/>
  <c r="G202" i="470"/>
  <c r="D202" i="470"/>
  <c r="P201" i="470"/>
  <c r="M201" i="470"/>
  <c r="J201" i="470"/>
  <c r="G201" i="470"/>
  <c r="D201" i="470"/>
  <c r="P200" i="470"/>
  <c r="M200" i="470"/>
  <c r="J200" i="470"/>
  <c r="G200" i="470"/>
  <c r="D200" i="470"/>
  <c r="P199" i="470"/>
  <c r="M199" i="470"/>
  <c r="J199" i="470"/>
  <c r="G199" i="470"/>
  <c r="D199" i="470"/>
  <c r="P198" i="470"/>
  <c r="M198" i="470"/>
  <c r="J198" i="470"/>
  <c r="G198" i="470"/>
  <c r="D198" i="470"/>
  <c r="P197" i="470"/>
  <c r="M197" i="470"/>
  <c r="J197" i="470"/>
  <c r="G197" i="470"/>
  <c r="D197" i="470"/>
  <c r="P196" i="470"/>
  <c r="M196" i="470"/>
  <c r="J196" i="470"/>
  <c r="G196" i="470"/>
  <c r="D196" i="470"/>
  <c r="P195" i="470"/>
  <c r="M195" i="470"/>
  <c r="J195" i="470"/>
  <c r="G195" i="470"/>
  <c r="D195" i="470"/>
  <c r="P194" i="470"/>
  <c r="M194" i="470"/>
  <c r="J194" i="470"/>
  <c r="G194" i="470"/>
  <c r="D194" i="470"/>
  <c r="P193" i="470"/>
  <c r="M193" i="470"/>
  <c r="J193" i="470"/>
  <c r="G193" i="470"/>
  <c r="D193" i="470"/>
  <c r="P192" i="470"/>
  <c r="M192" i="470"/>
  <c r="J192" i="470"/>
  <c r="G192" i="470"/>
  <c r="D192" i="470"/>
  <c r="P191" i="470"/>
  <c r="M191" i="470"/>
  <c r="J191" i="470"/>
  <c r="G191" i="470"/>
  <c r="D191" i="470"/>
  <c r="P190" i="470"/>
  <c r="M190" i="470"/>
  <c r="J190" i="470"/>
  <c r="G190" i="470"/>
  <c r="D190" i="470"/>
  <c r="P189" i="470"/>
  <c r="M189" i="470"/>
  <c r="J189" i="470"/>
  <c r="G189" i="470"/>
  <c r="D189" i="470"/>
  <c r="P188" i="470"/>
  <c r="M188" i="470"/>
  <c r="J188" i="470"/>
  <c r="G188" i="470"/>
  <c r="D188" i="470"/>
  <c r="P187" i="470"/>
  <c r="M187" i="470"/>
  <c r="J187" i="470"/>
  <c r="G187" i="470"/>
  <c r="D187" i="470"/>
  <c r="P186" i="470"/>
  <c r="M186" i="470"/>
  <c r="J186" i="470"/>
  <c r="G186" i="470"/>
  <c r="D186" i="470"/>
  <c r="P185" i="470"/>
  <c r="M185" i="470"/>
  <c r="J185" i="470"/>
  <c r="G185" i="470"/>
  <c r="D185" i="470"/>
  <c r="P184" i="470"/>
  <c r="M184" i="470"/>
  <c r="J184" i="470"/>
  <c r="G184" i="470"/>
  <c r="D184" i="470"/>
  <c r="P183" i="470"/>
  <c r="M183" i="470"/>
  <c r="J183" i="470"/>
  <c r="G183" i="470"/>
  <c r="D183" i="470"/>
  <c r="P182" i="470"/>
  <c r="M182" i="470"/>
  <c r="J182" i="470"/>
  <c r="G182" i="470"/>
  <c r="D182" i="470"/>
  <c r="P181" i="470"/>
  <c r="M181" i="470"/>
  <c r="J181" i="470"/>
  <c r="G181" i="470"/>
  <c r="D181" i="470"/>
  <c r="P180" i="470"/>
  <c r="M180" i="470"/>
  <c r="J180" i="470"/>
  <c r="G180" i="470"/>
  <c r="D180" i="470"/>
  <c r="P179" i="470"/>
  <c r="M179" i="470"/>
  <c r="J179" i="470"/>
  <c r="G179" i="470"/>
  <c r="D179" i="470"/>
  <c r="P178" i="470"/>
  <c r="M178" i="470"/>
  <c r="J178" i="470"/>
  <c r="G178" i="470"/>
  <c r="D178" i="470"/>
  <c r="P177" i="470"/>
  <c r="M177" i="470"/>
  <c r="J177" i="470"/>
  <c r="G177" i="470"/>
  <c r="D177" i="470"/>
  <c r="P176" i="470"/>
  <c r="M176" i="470"/>
  <c r="J176" i="470"/>
  <c r="G176" i="470"/>
  <c r="D176" i="470"/>
  <c r="P175" i="470"/>
  <c r="M175" i="470"/>
  <c r="J175" i="470"/>
  <c r="G175" i="470"/>
  <c r="D175" i="470"/>
  <c r="P174" i="470"/>
  <c r="M174" i="470"/>
  <c r="J174" i="470"/>
  <c r="G174" i="470"/>
  <c r="D174" i="470"/>
  <c r="P173" i="470"/>
  <c r="M173" i="470"/>
  <c r="J173" i="470"/>
  <c r="G173" i="470"/>
  <c r="D173" i="470"/>
  <c r="P172" i="470"/>
  <c r="M172" i="470"/>
  <c r="J172" i="470"/>
  <c r="G172" i="470"/>
  <c r="D172" i="470"/>
  <c r="P171" i="470"/>
  <c r="M171" i="470"/>
  <c r="J171" i="470"/>
  <c r="G171" i="470"/>
  <c r="D171" i="470"/>
  <c r="P170" i="470"/>
  <c r="M170" i="470"/>
  <c r="J170" i="470"/>
  <c r="G170" i="470"/>
  <c r="D170" i="470"/>
  <c r="P169" i="470"/>
  <c r="M169" i="470"/>
  <c r="J169" i="470"/>
  <c r="G169" i="470"/>
  <c r="D169" i="470"/>
  <c r="P168" i="470"/>
  <c r="M168" i="470"/>
  <c r="J168" i="470"/>
  <c r="G168" i="470"/>
  <c r="D168" i="470"/>
  <c r="P167" i="470"/>
  <c r="M167" i="470"/>
  <c r="J167" i="470"/>
  <c r="G167" i="470"/>
  <c r="D167" i="470"/>
  <c r="P166" i="470"/>
  <c r="M166" i="470"/>
  <c r="J166" i="470"/>
  <c r="G166" i="470"/>
  <c r="D166" i="470"/>
  <c r="P165" i="470"/>
  <c r="M165" i="470"/>
  <c r="J165" i="470"/>
  <c r="G165" i="470"/>
  <c r="D165" i="470"/>
  <c r="P164" i="470"/>
  <c r="M164" i="470"/>
  <c r="J164" i="470"/>
  <c r="G164" i="470"/>
  <c r="D164" i="470"/>
  <c r="P163" i="470"/>
  <c r="M163" i="470"/>
  <c r="J163" i="470"/>
  <c r="G163" i="470"/>
  <c r="D163" i="470"/>
  <c r="P162" i="470"/>
  <c r="M162" i="470"/>
  <c r="J162" i="470"/>
  <c r="G162" i="470"/>
  <c r="D162" i="470"/>
  <c r="P161" i="470"/>
  <c r="M161" i="470"/>
  <c r="J161" i="470"/>
  <c r="G161" i="470"/>
  <c r="D161" i="470"/>
  <c r="P160" i="470"/>
  <c r="M160" i="470"/>
  <c r="J160" i="470"/>
  <c r="G160" i="470"/>
  <c r="D160" i="470"/>
  <c r="P159" i="470"/>
  <c r="M159" i="470"/>
  <c r="J159" i="470"/>
  <c r="G159" i="470"/>
  <c r="D159" i="470"/>
  <c r="P158" i="470"/>
  <c r="M158" i="470"/>
  <c r="J158" i="470"/>
  <c r="G158" i="470"/>
  <c r="D158" i="470"/>
  <c r="P157" i="470"/>
  <c r="M157" i="470"/>
  <c r="J157" i="470"/>
  <c r="G157" i="470"/>
  <c r="D157" i="470"/>
  <c r="P156" i="470"/>
  <c r="M156" i="470"/>
  <c r="J156" i="470"/>
  <c r="G156" i="470"/>
  <c r="D156" i="470"/>
  <c r="P155" i="470"/>
  <c r="M155" i="470"/>
  <c r="J155" i="470"/>
  <c r="G155" i="470"/>
  <c r="D155" i="470"/>
  <c r="P154" i="470"/>
  <c r="M154" i="470"/>
  <c r="J154" i="470"/>
  <c r="G154" i="470"/>
  <c r="D154" i="470"/>
  <c r="P153" i="470"/>
  <c r="M153" i="470"/>
  <c r="J153" i="470"/>
  <c r="G153" i="470"/>
  <c r="D153" i="470"/>
  <c r="P152" i="470"/>
  <c r="M152" i="470"/>
  <c r="J152" i="470"/>
  <c r="G152" i="470"/>
  <c r="D152" i="470"/>
  <c r="P151" i="470"/>
  <c r="M151" i="470"/>
  <c r="J151" i="470"/>
  <c r="G151" i="470"/>
  <c r="D151" i="470"/>
  <c r="P150" i="470"/>
  <c r="M150" i="470"/>
  <c r="J150" i="470"/>
  <c r="G150" i="470"/>
  <c r="D150" i="470"/>
  <c r="P149" i="470"/>
  <c r="M149" i="470"/>
  <c r="J149" i="470"/>
  <c r="G149" i="470"/>
  <c r="D149" i="470"/>
  <c r="P148" i="470"/>
  <c r="M148" i="470"/>
  <c r="J148" i="470"/>
  <c r="G148" i="470"/>
  <c r="D148" i="470"/>
  <c r="P147" i="470"/>
  <c r="M147" i="470"/>
  <c r="J147" i="470"/>
  <c r="G147" i="470"/>
  <c r="D147" i="470"/>
  <c r="P146" i="470"/>
  <c r="M146" i="470"/>
  <c r="J146" i="470"/>
  <c r="G146" i="470"/>
  <c r="D146" i="470"/>
  <c r="P145" i="470"/>
  <c r="M145" i="470"/>
  <c r="J145" i="470"/>
  <c r="G145" i="470"/>
  <c r="D145" i="470"/>
  <c r="P144" i="470"/>
  <c r="M144" i="470"/>
  <c r="J144" i="470"/>
  <c r="G144" i="470"/>
  <c r="D144" i="470"/>
  <c r="P143" i="470"/>
  <c r="M143" i="470"/>
  <c r="J143" i="470"/>
  <c r="G143" i="470"/>
  <c r="D143" i="470"/>
  <c r="P142" i="470"/>
  <c r="M142" i="470"/>
  <c r="J142" i="470"/>
  <c r="G142" i="470"/>
  <c r="D142" i="470"/>
  <c r="P141" i="470"/>
  <c r="M141" i="470"/>
  <c r="J141" i="470"/>
  <c r="G141" i="470"/>
  <c r="D141" i="470"/>
  <c r="P140" i="470"/>
  <c r="M140" i="470"/>
  <c r="J140" i="470"/>
  <c r="G140" i="470"/>
  <c r="D140" i="470"/>
  <c r="P139" i="470"/>
  <c r="M139" i="470"/>
  <c r="J139" i="470"/>
  <c r="G139" i="470"/>
  <c r="D139" i="470"/>
  <c r="P138" i="470"/>
  <c r="M138" i="470"/>
  <c r="J138" i="470"/>
  <c r="G138" i="470"/>
  <c r="D138" i="470"/>
  <c r="P137" i="470"/>
  <c r="M137" i="470"/>
  <c r="J137" i="470"/>
  <c r="G137" i="470"/>
  <c r="D137" i="470"/>
  <c r="P136" i="470"/>
  <c r="M136" i="470"/>
  <c r="J136" i="470"/>
  <c r="G136" i="470"/>
  <c r="D136" i="470"/>
  <c r="P135" i="470"/>
  <c r="M135" i="470"/>
  <c r="J135" i="470"/>
  <c r="G135" i="470"/>
  <c r="D135" i="470"/>
  <c r="P134" i="470"/>
  <c r="M134" i="470"/>
  <c r="J134" i="470"/>
  <c r="G134" i="470"/>
  <c r="D134" i="470"/>
  <c r="P133" i="470"/>
  <c r="M133" i="470"/>
  <c r="J133" i="470"/>
  <c r="G133" i="470"/>
  <c r="D133" i="470"/>
  <c r="P132" i="470"/>
  <c r="M132" i="470"/>
  <c r="J132" i="470"/>
  <c r="G132" i="470"/>
  <c r="D132" i="470"/>
  <c r="P131" i="470"/>
  <c r="M131" i="470"/>
  <c r="J131" i="470"/>
  <c r="G131" i="470"/>
  <c r="D131" i="470"/>
  <c r="P130" i="470"/>
  <c r="M130" i="470"/>
  <c r="J130" i="470"/>
  <c r="G130" i="470"/>
  <c r="D130" i="470"/>
  <c r="P129" i="470"/>
  <c r="M129" i="470"/>
  <c r="J129" i="470"/>
  <c r="G129" i="470"/>
  <c r="D129" i="470"/>
  <c r="P128" i="470"/>
  <c r="M128" i="470"/>
  <c r="J128" i="470"/>
  <c r="G128" i="470"/>
  <c r="D128" i="470"/>
  <c r="P127" i="470"/>
  <c r="M127" i="470"/>
  <c r="J127" i="470"/>
  <c r="G127" i="470"/>
  <c r="D127" i="470"/>
  <c r="P126" i="470"/>
  <c r="M126" i="470"/>
  <c r="J126" i="470"/>
  <c r="G126" i="470"/>
  <c r="D126" i="470"/>
  <c r="P125" i="470"/>
  <c r="M125" i="470"/>
  <c r="J125" i="470"/>
  <c r="G125" i="470"/>
  <c r="D125" i="470"/>
  <c r="P124" i="470"/>
  <c r="M124" i="470"/>
  <c r="J124" i="470"/>
  <c r="G124" i="470"/>
  <c r="D124" i="470"/>
  <c r="P123" i="470"/>
  <c r="M123" i="470"/>
  <c r="J123" i="470"/>
  <c r="G123" i="470"/>
  <c r="D123" i="470"/>
  <c r="P122" i="470"/>
  <c r="M122" i="470"/>
  <c r="J122" i="470"/>
  <c r="G122" i="470"/>
  <c r="D122" i="470"/>
  <c r="P121" i="470"/>
  <c r="M121" i="470"/>
  <c r="J121" i="470"/>
  <c r="G121" i="470"/>
  <c r="D121" i="470"/>
  <c r="P120" i="470"/>
  <c r="M120" i="470"/>
  <c r="J120" i="470"/>
  <c r="G120" i="470"/>
  <c r="D120" i="470"/>
  <c r="P119" i="470"/>
  <c r="M119" i="470"/>
  <c r="J119" i="470"/>
  <c r="G119" i="470"/>
  <c r="D119" i="470"/>
  <c r="P118" i="470"/>
  <c r="M118" i="470"/>
  <c r="J118" i="470"/>
  <c r="G118" i="470"/>
  <c r="D118" i="470"/>
  <c r="P117" i="470"/>
  <c r="M117" i="470"/>
  <c r="J117" i="470"/>
  <c r="G117" i="470"/>
  <c r="D117" i="470"/>
  <c r="P116" i="470"/>
  <c r="M116" i="470"/>
  <c r="J116" i="470"/>
  <c r="G116" i="470"/>
  <c r="D116" i="470"/>
  <c r="P115" i="470"/>
  <c r="M115" i="470"/>
  <c r="J115" i="470"/>
  <c r="G115" i="470"/>
  <c r="D115" i="470"/>
  <c r="P114" i="470"/>
  <c r="M114" i="470"/>
  <c r="J114" i="470"/>
  <c r="G114" i="470"/>
  <c r="D114" i="470"/>
  <c r="P113" i="470"/>
  <c r="M113" i="470"/>
  <c r="J113" i="470"/>
  <c r="G113" i="470"/>
  <c r="D113" i="470"/>
  <c r="P112" i="470"/>
  <c r="M112" i="470"/>
  <c r="J112" i="470"/>
  <c r="G112" i="470"/>
  <c r="D112" i="470"/>
  <c r="P111" i="470"/>
  <c r="M111" i="470"/>
  <c r="J111" i="470"/>
  <c r="G111" i="470"/>
  <c r="D111" i="470"/>
  <c r="P110" i="470"/>
  <c r="M110" i="470"/>
  <c r="J110" i="470"/>
  <c r="G110" i="470"/>
  <c r="D110" i="470"/>
  <c r="P109" i="470"/>
  <c r="M109" i="470"/>
  <c r="J109" i="470"/>
  <c r="G109" i="470"/>
  <c r="D109" i="470"/>
  <c r="P108" i="470"/>
  <c r="M108" i="470"/>
  <c r="J108" i="470"/>
  <c r="G108" i="470"/>
  <c r="D108" i="470"/>
  <c r="P107" i="470"/>
  <c r="M107" i="470"/>
  <c r="J107" i="470"/>
  <c r="G107" i="470"/>
  <c r="D107" i="470"/>
  <c r="P106" i="470"/>
  <c r="M106" i="470"/>
  <c r="J106" i="470"/>
  <c r="G106" i="470"/>
  <c r="D106" i="470"/>
  <c r="P105" i="470"/>
  <c r="M105" i="470"/>
  <c r="J105" i="470"/>
  <c r="G105" i="470"/>
  <c r="D105" i="470"/>
  <c r="P104" i="470"/>
  <c r="M104" i="470"/>
  <c r="J104" i="470"/>
  <c r="G104" i="470"/>
  <c r="D104" i="470"/>
  <c r="P103" i="470"/>
  <c r="M103" i="470"/>
  <c r="J103" i="470"/>
  <c r="G103" i="470"/>
  <c r="D103" i="470"/>
  <c r="P102" i="470"/>
  <c r="M102" i="470"/>
  <c r="J102" i="470"/>
  <c r="G102" i="470"/>
  <c r="D102" i="470"/>
  <c r="P101" i="470"/>
  <c r="M101" i="470"/>
  <c r="J101" i="470"/>
  <c r="G101" i="470"/>
  <c r="D101" i="470"/>
  <c r="P100" i="470"/>
  <c r="M100" i="470"/>
  <c r="J100" i="470"/>
  <c r="G100" i="470"/>
  <c r="D100" i="470"/>
  <c r="P99" i="470"/>
  <c r="M99" i="470"/>
  <c r="J99" i="470"/>
  <c r="G99" i="470"/>
  <c r="D99" i="470"/>
  <c r="P98" i="470"/>
  <c r="M98" i="470"/>
  <c r="J98" i="470"/>
  <c r="G98" i="470"/>
  <c r="D98" i="470"/>
  <c r="P97" i="470"/>
  <c r="M97" i="470"/>
  <c r="J97" i="470"/>
  <c r="G97" i="470"/>
  <c r="D97" i="470"/>
  <c r="P96" i="470"/>
  <c r="M96" i="470"/>
  <c r="J96" i="470"/>
  <c r="G96" i="470"/>
  <c r="D96" i="470"/>
  <c r="P95" i="470"/>
  <c r="M95" i="470"/>
  <c r="J95" i="470"/>
  <c r="G95" i="470"/>
  <c r="D95" i="470"/>
  <c r="P94" i="470"/>
  <c r="M94" i="470"/>
  <c r="J94" i="470"/>
  <c r="G94" i="470"/>
  <c r="D94" i="470"/>
  <c r="P93" i="470"/>
  <c r="M93" i="470"/>
  <c r="J93" i="470"/>
  <c r="G93" i="470"/>
  <c r="D93" i="470"/>
  <c r="P92" i="470"/>
  <c r="M92" i="470"/>
  <c r="J92" i="470"/>
  <c r="G92" i="470"/>
  <c r="D92" i="470"/>
  <c r="P91" i="470"/>
  <c r="M91" i="470"/>
  <c r="J91" i="470"/>
  <c r="G91" i="470"/>
  <c r="D91" i="470"/>
  <c r="P90" i="470"/>
  <c r="M90" i="470"/>
  <c r="J90" i="470"/>
  <c r="G90" i="470"/>
  <c r="D90" i="470"/>
  <c r="P89" i="470"/>
  <c r="M89" i="470"/>
  <c r="J89" i="470"/>
  <c r="G89" i="470"/>
  <c r="D89" i="470"/>
  <c r="P88" i="470"/>
  <c r="M88" i="470"/>
  <c r="J88" i="470"/>
  <c r="G88" i="470"/>
  <c r="D88" i="470"/>
  <c r="P87" i="470"/>
  <c r="M87" i="470"/>
  <c r="J87" i="470"/>
  <c r="G87" i="470"/>
  <c r="D87" i="470"/>
  <c r="P86" i="470"/>
  <c r="M86" i="470"/>
  <c r="J86" i="470"/>
  <c r="G86" i="470"/>
  <c r="D86" i="470"/>
  <c r="P85" i="470"/>
  <c r="M85" i="470"/>
  <c r="J85" i="470"/>
  <c r="G85" i="470"/>
  <c r="D85" i="470"/>
  <c r="P84" i="470"/>
  <c r="M84" i="470"/>
  <c r="J84" i="470"/>
  <c r="G84" i="470"/>
  <c r="D84" i="470"/>
  <c r="P83" i="470"/>
  <c r="M83" i="470"/>
  <c r="J83" i="470"/>
  <c r="G83" i="470"/>
  <c r="D83" i="470"/>
  <c r="P82" i="470"/>
  <c r="M82" i="470"/>
  <c r="J82" i="470"/>
  <c r="G82" i="470"/>
  <c r="D82" i="470"/>
  <c r="P81" i="470"/>
  <c r="M81" i="470"/>
  <c r="J81" i="470"/>
  <c r="G81" i="470"/>
  <c r="D81" i="470"/>
  <c r="P80" i="470"/>
  <c r="M80" i="470"/>
  <c r="J80" i="470"/>
  <c r="G80" i="470"/>
  <c r="D80" i="470"/>
  <c r="P79" i="470"/>
  <c r="M79" i="470"/>
  <c r="J79" i="470"/>
  <c r="G79" i="470"/>
  <c r="D79" i="470"/>
  <c r="P78" i="470"/>
  <c r="M78" i="470"/>
  <c r="J78" i="470"/>
  <c r="G78" i="470"/>
  <c r="D78" i="470"/>
  <c r="P77" i="470"/>
  <c r="M77" i="470"/>
  <c r="J77" i="470"/>
  <c r="G77" i="470"/>
  <c r="D77" i="470"/>
  <c r="P76" i="470"/>
  <c r="M76" i="470"/>
  <c r="J76" i="470"/>
  <c r="G76" i="470"/>
  <c r="D76" i="470"/>
  <c r="P75" i="470"/>
  <c r="M75" i="470"/>
  <c r="J75" i="470"/>
  <c r="G75" i="470"/>
  <c r="D75" i="470"/>
  <c r="P74" i="470"/>
  <c r="M74" i="470"/>
  <c r="J74" i="470"/>
  <c r="G74" i="470"/>
  <c r="D74" i="470"/>
  <c r="P73" i="470"/>
  <c r="M73" i="470"/>
  <c r="J73" i="470"/>
  <c r="G73" i="470"/>
  <c r="D73" i="470"/>
  <c r="P72" i="470"/>
  <c r="M72" i="470"/>
  <c r="J72" i="470"/>
  <c r="G72" i="470"/>
  <c r="D72" i="470"/>
  <c r="P71" i="470"/>
  <c r="M71" i="470"/>
  <c r="J71" i="470"/>
  <c r="G71" i="470"/>
  <c r="D71" i="470"/>
  <c r="P70" i="470"/>
  <c r="M70" i="470"/>
  <c r="J70" i="470"/>
  <c r="G70" i="470"/>
  <c r="D70" i="470"/>
  <c r="P69" i="470"/>
  <c r="M69" i="470"/>
  <c r="J69" i="470"/>
  <c r="G69" i="470"/>
  <c r="D69" i="470"/>
  <c r="P68" i="470"/>
  <c r="M68" i="470"/>
  <c r="J68" i="470"/>
  <c r="G68" i="470"/>
  <c r="D68" i="470"/>
  <c r="P67" i="470"/>
  <c r="M67" i="470"/>
  <c r="J67" i="470"/>
  <c r="G67" i="470"/>
  <c r="D67" i="470"/>
  <c r="P66" i="470"/>
  <c r="M66" i="470"/>
  <c r="J66" i="470"/>
  <c r="G66" i="470"/>
  <c r="D66" i="470"/>
  <c r="P65" i="470"/>
  <c r="M65" i="470"/>
  <c r="J65" i="470"/>
  <c r="G65" i="470"/>
  <c r="D65" i="470"/>
  <c r="P64" i="470"/>
  <c r="M64" i="470"/>
  <c r="J64" i="470"/>
  <c r="G64" i="470"/>
  <c r="D64" i="470"/>
  <c r="P63" i="470"/>
  <c r="M63" i="470"/>
  <c r="J63" i="470"/>
  <c r="G63" i="470"/>
  <c r="D63" i="470"/>
  <c r="P62" i="470"/>
  <c r="M62" i="470"/>
  <c r="J62" i="470"/>
  <c r="G62" i="470"/>
  <c r="D62" i="470"/>
  <c r="P61" i="470"/>
  <c r="M61" i="470"/>
  <c r="J61" i="470"/>
  <c r="G61" i="470"/>
  <c r="D61" i="470"/>
  <c r="P60" i="470"/>
  <c r="M60" i="470"/>
  <c r="J60" i="470"/>
  <c r="G60" i="470"/>
  <c r="D60" i="470"/>
  <c r="P59" i="470"/>
  <c r="M59" i="470"/>
  <c r="J59" i="470"/>
  <c r="G59" i="470"/>
  <c r="D59" i="470"/>
  <c r="P58" i="470"/>
  <c r="M58" i="470"/>
  <c r="J58" i="470"/>
  <c r="G58" i="470"/>
  <c r="D58" i="470"/>
  <c r="P57" i="470"/>
  <c r="M57" i="470"/>
  <c r="J57" i="470"/>
  <c r="G57" i="470"/>
  <c r="D57" i="470"/>
  <c r="P56" i="470"/>
  <c r="M56" i="470"/>
  <c r="J56" i="470"/>
  <c r="G56" i="470"/>
  <c r="D56" i="470"/>
  <c r="P55" i="470"/>
  <c r="M55" i="470"/>
  <c r="J55" i="470"/>
  <c r="G55" i="470"/>
  <c r="D55" i="470"/>
  <c r="P54" i="470"/>
  <c r="M54" i="470"/>
  <c r="J54" i="470"/>
  <c r="G54" i="470"/>
  <c r="D54" i="470"/>
  <c r="P53" i="470"/>
  <c r="M53" i="470"/>
  <c r="J53" i="470"/>
  <c r="G53" i="470"/>
  <c r="D53" i="470"/>
  <c r="P52" i="470"/>
  <c r="M52" i="470"/>
  <c r="J52" i="470"/>
  <c r="G52" i="470"/>
  <c r="D52" i="470"/>
  <c r="P51" i="470"/>
  <c r="M51" i="470"/>
  <c r="J51" i="470"/>
  <c r="G51" i="470"/>
  <c r="D51" i="470"/>
  <c r="P50" i="470"/>
  <c r="M50" i="470"/>
  <c r="J50" i="470"/>
  <c r="G50" i="470"/>
  <c r="D50" i="470"/>
  <c r="P49" i="470"/>
  <c r="M49" i="470"/>
  <c r="J49" i="470"/>
  <c r="G49" i="470"/>
  <c r="D49" i="470"/>
  <c r="P48" i="470"/>
  <c r="M48" i="470"/>
  <c r="J48" i="470"/>
  <c r="G48" i="470"/>
  <c r="D48" i="470"/>
  <c r="P47" i="470"/>
  <c r="M47" i="470"/>
  <c r="J47" i="470"/>
  <c r="G47" i="470"/>
  <c r="D47" i="470"/>
  <c r="P46" i="470"/>
  <c r="M46" i="470"/>
  <c r="J46" i="470"/>
  <c r="G46" i="470"/>
  <c r="D46" i="470"/>
  <c r="P45" i="470"/>
  <c r="M45" i="470"/>
  <c r="J45" i="470"/>
  <c r="G45" i="470"/>
  <c r="D45" i="470"/>
  <c r="P44" i="470"/>
  <c r="M44" i="470"/>
  <c r="J44" i="470"/>
  <c r="G44" i="470"/>
  <c r="D44" i="470"/>
  <c r="P43" i="470"/>
  <c r="M43" i="470"/>
  <c r="J43" i="470"/>
  <c r="G43" i="470"/>
  <c r="D43" i="470"/>
  <c r="P42" i="470"/>
  <c r="M42" i="470"/>
  <c r="J42" i="470"/>
  <c r="G42" i="470"/>
  <c r="D42" i="470"/>
  <c r="P41" i="470"/>
  <c r="M41" i="470"/>
  <c r="J41" i="470"/>
  <c r="G41" i="470"/>
  <c r="D41" i="470"/>
  <c r="P40" i="470"/>
  <c r="M40" i="470"/>
  <c r="J40" i="470"/>
  <c r="G40" i="470"/>
  <c r="D40" i="470"/>
  <c r="P39" i="470"/>
  <c r="M39" i="470"/>
  <c r="J39" i="470"/>
  <c r="G39" i="470"/>
  <c r="D39" i="470"/>
  <c r="P38" i="470"/>
  <c r="M38" i="470"/>
  <c r="J38" i="470"/>
  <c r="G38" i="470"/>
  <c r="D38" i="470"/>
  <c r="P37" i="470"/>
  <c r="M37" i="470"/>
  <c r="J37" i="470"/>
  <c r="G37" i="470"/>
  <c r="D37" i="470"/>
  <c r="P36" i="470"/>
  <c r="M36" i="470"/>
  <c r="J36" i="470"/>
  <c r="G36" i="470"/>
  <c r="D36" i="470"/>
  <c r="P35" i="470"/>
  <c r="M35" i="470"/>
  <c r="J35" i="470"/>
  <c r="G35" i="470"/>
  <c r="D35" i="470"/>
  <c r="P34" i="470"/>
  <c r="M34" i="470"/>
  <c r="J34" i="470"/>
  <c r="G34" i="470"/>
  <c r="D34" i="470"/>
  <c r="P33" i="470"/>
  <c r="M33" i="470"/>
  <c r="J33" i="470"/>
  <c r="G33" i="470"/>
  <c r="D33" i="470"/>
  <c r="P32" i="470"/>
  <c r="M32" i="470"/>
  <c r="J32" i="470"/>
  <c r="G32" i="470"/>
  <c r="D32" i="470"/>
  <c r="P31" i="470"/>
  <c r="M31" i="470"/>
  <c r="J31" i="470"/>
  <c r="G31" i="470"/>
  <c r="D31" i="470"/>
  <c r="P30" i="470"/>
  <c r="M30" i="470"/>
  <c r="J30" i="470"/>
  <c r="G30" i="470"/>
  <c r="D30" i="470"/>
  <c r="P29" i="470"/>
  <c r="M29" i="470"/>
  <c r="J29" i="470"/>
  <c r="G29" i="470"/>
  <c r="D29" i="470"/>
  <c r="P28" i="470"/>
  <c r="M28" i="470"/>
  <c r="J28" i="470"/>
  <c r="G28" i="470"/>
  <c r="D28" i="470"/>
  <c r="P27" i="470"/>
  <c r="M27" i="470"/>
  <c r="J27" i="470"/>
  <c r="G27" i="470"/>
  <c r="D27" i="470"/>
  <c r="P26" i="470"/>
  <c r="M26" i="470"/>
  <c r="J26" i="470"/>
  <c r="G26" i="470"/>
  <c r="D26" i="470"/>
  <c r="P25" i="470"/>
  <c r="M25" i="470"/>
  <c r="J25" i="470"/>
  <c r="G25" i="470"/>
  <c r="D25" i="470"/>
  <c r="P24" i="470"/>
  <c r="M24" i="470"/>
  <c r="J24" i="470"/>
  <c r="G24" i="470"/>
  <c r="D24" i="470"/>
  <c r="P23" i="470"/>
  <c r="M23" i="470"/>
  <c r="J23" i="470"/>
  <c r="G23" i="470"/>
  <c r="D23" i="470"/>
  <c r="P22" i="470"/>
  <c r="M22" i="470"/>
  <c r="J22" i="470"/>
  <c r="G22" i="470"/>
  <c r="D22" i="470"/>
  <c r="P21" i="470"/>
  <c r="M21" i="470"/>
  <c r="J21" i="470"/>
  <c r="G21" i="470"/>
  <c r="D21" i="470"/>
  <c r="A21" i="470"/>
  <c r="A22" i="470" s="1"/>
  <c r="A23" i="470" s="1"/>
  <c r="A24" i="470" s="1"/>
  <c r="A25" i="470" s="1"/>
  <c r="A26" i="470" s="1"/>
  <c r="A27" i="470" s="1"/>
  <c r="A28" i="470" s="1"/>
  <c r="A29" i="470" s="1"/>
  <c r="A30" i="470" s="1"/>
  <c r="A31" i="470" s="1"/>
  <c r="A32" i="470" s="1"/>
  <c r="A33" i="470" s="1"/>
  <c r="A34" i="470" s="1"/>
  <c r="A35" i="470" s="1"/>
  <c r="A36" i="470" s="1"/>
  <c r="A37" i="470" s="1"/>
  <c r="A38" i="470" s="1"/>
  <c r="A39" i="470" s="1"/>
  <c r="A40" i="470" s="1"/>
  <c r="A41" i="470" s="1"/>
  <c r="A42" i="470" s="1"/>
  <c r="A43" i="470" s="1"/>
  <c r="A44" i="470" s="1"/>
  <c r="A45" i="470" s="1"/>
  <c r="A46" i="470" s="1"/>
  <c r="A47" i="470" s="1"/>
  <c r="A48" i="470" s="1"/>
  <c r="A49" i="470" s="1"/>
  <c r="A50" i="470" s="1"/>
  <c r="A51" i="470" s="1"/>
  <c r="A52" i="470" s="1"/>
  <c r="A53" i="470" s="1"/>
  <c r="A54" i="470" s="1"/>
  <c r="A55" i="470" s="1"/>
  <c r="A56" i="470" s="1"/>
  <c r="A57" i="470" s="1"/>
  <c r="A58" i="470" s="1"/>
  <c r="A59" i="470" s="1"/>
  <c r="A60" i="470" s="1"/>
  <c r="A61" i="470" s="1"/>
  <c r="A62" i="470" s="1"/>
  <c r="A63" i="470" s="1"/>
  <c r="A64" i="470" s="1"/>
  <c r="A65" i="470" s="1"/>
  <c r="A66" i="470" s="1"/>
  <c r="A67" i="470" s="1"/>
  <c r="A68" i="470" s="1"/>
  <c r="A69" i="470" s="1"/>
  <c r="A70" i="470" s="1"/>
  <c r="A71" i="470" s="1"/>
  <c r="A72" i="470" s="1"/>
  <c r="A73" i="470" s="1"/>
  <c r="A74" i="470" s="1"/>
  <c r="A75" i="470" s="1"/>
  <c r="A76" i="470" s="1"/>
  <c r="A77" i="470" s="1"/>
  <c r="A78" i="470" s="1"/>
  <c r="A79" i="470" s="1"/>
  <c r="A80" i="470" s="1"/>
  <c r="A81" i="470" s="1"/>
  <c r="A82" i="470" s="1"/>
  <c r="A83" i="470" s="1"/>
  <c r="A84" i="470" s="1"/>
  <c r="A85" i="470" s="1"/>
  <c r="A86" i="470" s="1"/>
  <c r="A87" i="470" s="1"/>
  <c r="A88" i="470" s="1"/>
  <c r="A89" i="470" s="1"/>
  <c r="A90" i="470" s="1"/>
  <c r="A91" i="470" s="1"/>
  <c r="A92" i="470" s="1"/>
  <c r="A93" i="470" s="1"/>
  <c r="A94" i="470" s="1"/>
  <c r="A95" i="470" s="1"/>
  <c r="A96" i="470" s="1"/>
  <c r="A97" i="470" s="1"/>
  <c r="A98" i="470" s="1"/>
  <c r="A99" i="470" s="1"/>
  <c r="A100" i="470" s="1"/>
  <c r="A101" i="470" s="1"/>
  <c r="A102" i="470" s="1"/>
  <c r="A103" i="470" s="1"/>
  <c r="A104" i="470" s="1"/>
  <c r="A105" i="470" s="1"/>
  <c r="A106" i="470" s="1"/>
  <c r="A107" i="470" s="1"/>
  <c r="A108" i="470" s="1"/>
  <c r="A109" i="470" s="1"/>
  <c r="A110" i="470" s="1"/>
  <c r="A111" i="470" s="1"/>
  <c r="A112" i="470" s="1"/>
  <c r="A113" i="470" s="1"/>
  <c r="A114" i="470" s="1"/>
  <c r="A115" i="470" s="1"/>
  <c r="A116" i="470" s="1"/>
  <c r="A117" i="470" s="1"/>
  <c r="A118" i="470" s="1"/>
  <c r="A119" i="470" s="1"/>
  <c r="A120" i="470" s="1"/>
  <c r="A121" i="470" s="1"/>
  <c r="A122" i="470" s="1"/>
  <c r="A123" i="470" s="1"/>
  <c r="A124" i="470" s="1"/>
  <c r="A125" i="470" s="1"/>
  <c r="A126" i="470" s="1"/>
  <c r="A127" i="470" s="1"/>
  <c r="A128" i="470" s="1"/>
  <c r="A129" i="470" s="1"/>
  <c r="A130" i="470" s="1"/>
  <c r="A131" i="470" s="1"/>
  <c r="A132" i="470" s="1"/>
  <c r="A133" i="470" s="1"/>
  <c r="A134" i="470" s="1"/>
  <c r="A135" i="470" s="1"/>
  <c r="A136" i="470" s="1"/>
  <c r="A137" i="470" s="1"/>
  <c r="A138" i="470" s="1"/>
  <c r="A139" i="470" s="1"/>
  <c r="A140" i="470" s="1"/>
  <c r="A141" i="470" s="1"/>
  <c r="A142" i="470" s="1"/>
  <c r="A143" i="470" s="1"/>
  <c r="A144" i="470" s="1"/>
  <c r="A145" i="470" s="1"/>
  <c r="A146" i="470" s="1"/>
  <c r="A147" i="470" s="1"/>
  <c r="A148" i="470" s="1"/>
  <c r="A149" i="470" s="1"/>
  <c r="A150" i="470" s="1"/>
  <c r="A151" i="470" s="1"/>
  <c r="A152" i="470" s="1"/>
  <c r="A153" i="470" s="1"/>
  <c r="A154" i="470" s="1"/>
  <c r="A155" i="470" s="1"/>
  <c r="A156" i="470" s="1"/>
  <c r="A157" i="470" s="1"/>
  <c r="A158" i="470" s="1"/>
  <c r="A159" i="470" s="1"/>
  <c r="A160" i="470" s="1"/>
  <c r="A161" i="470" s="1"/>
  <c r="A162" i="470" s="1"/>
  <c r="A163" i="470" s="1"/>
  <c r="A164" i="470" s="1"/>
  <c r="A165" i="470" s="1"/>
  <c r="A166" i="470" s="1"/>
  <c r="A167" i="470" s="1"/>
  <c r="A168" i="470" s="1"/>
  <c r="A169" i="470" s="1"/>
  <c r="A170" i="470" s="1"/>
  <c r="A171" i="470" s="1"/>
  <c r="A172" i="470" s="1"/>
  <c r="A173" i="470" s="1"/>
  <c r="A174" i="470" s="1"/>
  <c r="A175" i="470" s="1"/>
  <c r="A176" i="470" s="1"/>
  <c r="A177" i="470" s="1"/>
  <c r="A178" i="470" s="1"/>
  <c r="A179" i="470" s="1"/>
  <c r="A180" i="470" s="1"/>
  <c r="A181" i="470" s="1"/>
  <c r="A182" i="470" s="1"/>
  <c r="A183" i="470" s="1"/>
  <c r="A184" i="470" s="1"/>
  <c r="A185" i="470" s="1"/>
  <c r="A186" i="470" s="1"/>
  <c r="A187" i="470" s="1"/>
  <c r="A188" i="470" s="1"/>
  <c r="A189" i="470" s="1"/>
  <c r="A190" i="470" s="1"/>
  <c r="A191" i="470" s="1"/>
  <c r="A192" i="470" s="1"/>
  <c r="A193" i="470" s="1"/>
  <c r="A194" i="470" s="1"/>
  <c r="A195" i="470" s="1"/>
  <c r="A196" i="470" s="1"/>
  <c r="A197" i="470" s="1"/>
  <c r="A198" i="470" s="1"/>
  <c r="A199" i="470" s="1"/>
  <c r="A200" i="470" s="1"/>
  <c r="A201" i="470" s="1"/>
  <c r="A202" i="470" s="1"/>
  <c r="A203" i="470" s="1"/>
  <c r="A204" i="470" s="1"/>
  <c r="A205" i="470" s="1"/>
  <c r="A206" i="470" s="1"/>
  <c r="A207" i="470" s="1"/>
  <c r="A208" i="470" s="1"/>
  <c r="A209" i="470" s="1"/>
  <c r="A210" i="470" s="1"/>
  <c r="A211" i="470" s="1"/>
  <c r="A212" i="470" s="1"/>
  <c r="A213" i="470" s="1"/>
  <c r="A214" i="470" s="1"/>
  <c r="A215" i="470" s="1"/>
  <c r="A216" i="470" s="1"/>
  <c r="A217" i="470" s="1"/>
  <c r="A218" i="470" s="1"/>
  <c r="A219" i="470" s="1"/>
  <c r="A220" i="470" s="1"/>
  <c r="A221" i="470" s="1"/>
  <c r="A222" i="470" s="1"/>
  <c r="A223" i="470" s="1"/>
  <c r="A224" i="470" s="1"/>
  <c r="A225" i="470" s="1"/>
  <c r="A226" i="470" s="1"/>
  <c r="A227" i="470" s="1"/>
  <c r="A228" i="470" s="1"/>
  <c r="A229" i="470" s="1"/>
  <c r="A230" i="470" s="1"/>
  <c r="A231" i="470" s="1"/>
  <c r="A232" i="470" s="1"/>
  <c r="A233" i="470" s="1"/>
  <c r="A234" i="470" s="1"/>
  <c r="A235" i="470" s="1"/>
  <c r="A236" i="470" s="1"/>
  <c r="A237" i="470" s="1"/>
  <c r="A238" i="470" s="1"/>
  <c r="A239" i="470" s="1"/>
  <c r="A240" i="470" s="1"/>
  <c r="A241" i="470" s="1"/>
  <c r="A242" i="470" s="1"/>
  <c r="A243" i="470" s="1"/>
  <c r="A244" i="470" s="1"/>
  <c r="A245" i="470" s="1"/>
  <c r="A246" i="470" s="1"/>
  <c r="A247" i="470" s="1"/>
  <c r="A248" i="470" s="1"/>
  <c r="A249" i="470" s="1"/>
  <c r="A250" i="470" s="1"/>
  <c r="A251" i="470" s="1"/>
  <c r="A252" i="470" s="1"/>
  <c r="A253" i="470" s="1"/>
  <c r="A254" i="470" s="1"/>
  <c r="A255" i="470" s="1"/>
  <c r="A256" i="470" s="1"/>
  <c r="A257" i="470" s="1"/>
  <c r="A258" i="470" s="1"/>
  <c r="A259" i="470" s="1"/>
  <c r="A260" i="470" s="1"/>
  <c r="A261" i="470" s="1"/>
  <c r="A262" i="470" s="1"/>
  <c r="A263" i="470" s="1"/>
  <c r="A264" i="470" s="1"/>
  <c r="A265" i="470" s="1"/>
  <c r="A266" i="470" s="1"/>
  <c r="A267" i="470" s="1"/>
  <c r="A268" i="470" s="1"/>
  <c r="A269" i="470" s="1"/>
  <c r="A270" i="470" s="1"/>
  <c r="A271" i="470" s="1"/>
  <c r="A272" i="470" s="1"/>
  <c r="A273" i="470" s="1"/>
  <c r="A274" i="470" s="1"/>
  <c r="A275" i="470" s="1"/>
  <c r="A276" i="470" s="1"/>
  <c r="A277" i="470" s="1"/>
  <c r="A278" i="470" s="1"/>
  <c r="A279" i="470" s="1"/>
  <c r="A280" i="470" s="1"/>
  <c r="A281" i="470" s="1"/>
  <c r="A282" i="470" s="1"/>
  <c r="A283" i="470" s="1"/>
  <c r="A284" i="470" s="1"/>
  <c r="A285" i="470" s="1"/>
  <c r="A286" i="470" s="1"/>
  <c r="A287" i="470" s="1"/>
  <c r="A288" i="470" s="1"/>
  <c r="A289" i="470" s="1"/>
  <c r="A290" i="470" s="1"/>
  <c r="A291" i="470" s="1"/>
  <c r="A292" i="470" s="1"/>
  <c r="A293" i="470" s="1"/>
  <c r="A294" i="470" s="1"/>
  <c r="A295" i="470" s="1"/>
  <c r="A296" i="470" s="1"/>
  <c r="A297" i="470" s="1"/>
  <c r="A298" i="470" s="1"/>
  <c r="A299" i="470" s="1"/>
  <c r="A300" i="470" s="1"/>
  <c r="P20" i="470"/>
  <c r="M20" i="470"/>
  <c r="J20" i="470"/>
  <c r="G20" i="470"/>
  <c r="D20" i="470"/>
  <c r="I14" i="470"/>
  <c r="H14" i="470"/>
  <c r="D13" i="470"/>
  <c r="D12" i="470"/>
  <c r="P5" i="470"/>
  <c r="P228" i="469"/>
  <c r="M228" i="469"/>
  <c r="J228" i="469"/>
  <c r="G228" i="469"/>
  <c r="D228" i="469"/>
  <c r="P227" i="469"/>
  <c r="M227" i="469"/>
  <c r="J227" i="469"/>
  <c r="G227" i="469"/>
  <c r="D227" i="469"/>
  <c r="P226" i="469"/>
  <c r="M226" i="469"/>
  <c r="J226" i="469"/>
  <c r="G226" i="469"/>
  <c r="D226" i="469"/>
  <c r="P225" i="469"/>
  <c r="M225" i="469"/>
  <c r="J225" i="469"/>
  <c r="G225" i="469"/>
  <c r="D225" i="469"/>
  <c r="P224" i="469"/>
  <c r="M224" i="469"/>
  <c r="J224" i="469"/>
  <c r="G224" i="469"/>
  <c r="D224" i="469"/>
  <c r="P223" i="469"/>
  <c r="M223" i="469"/>
  <c r="J223" i="469"/>
  <c r="G223" i="469"/>
  <c r="D223" i="469"/>
  <c r="P222" i="469"/>
  <c r="M222" i="469"/>
  <c r="J222" i="469"/>
  <c r="G222" i="469"/>
  <c r="D222" i="469"/>
  <c r="P221" i="469"/>
  <c r="M221" i="469"/>
  <c r="J221" i="469"/>
  <c r="G221" i="469"/>
  <c r="D221" i="469"/>
  <c r="P220" i="469"/>
  <c r="M220" i="469"/>
  <c r="J220" i="469"/>
  <c r="G220" i="469"/>
  <c r="D220" i="469"/>
  <c r="P219" i="469"/>
  <c r="M219" i="469"/>
  <c r="J219" i="469"/>
  <c r="G219" i="469"/>
  <c r="D219" i="469"/>
  <c r="P218" i="469"/>
  <c r="M218" i="469"/>
  <c r="J218" i="469"/>
  <c r="G218" i="469"/>
  <c r="D218" i="469"/>
  <c r="P217" i="469"/>
  <c r="M217" i="469"/>
  <c r="J217" i="469"/>
  <c r="G217" i="469"/>
  <c r="D217" i="469"/>
  <c r="P216" i="469"/>
  <c r="M216" i="469"/>
  <c r="J216" i="469"/>
  <c r="G216" i="469"/>
  <c r="D216" i="469"/>
  <c r="P215" i="469"/>
  <c r="M215" i="469"/>
  <c r="J215" i="469"/>
  <c r="G215" i="469"/>
  <c r="D215" i="469"/>
  <c r="P214" i="469"/>
  <c r="M214" i="469"/>
  <c r="J214" i="469"/>
  <c r="G214" i="469"/>
  <c r="D214" i="469"/>
  <c r="P213" i="469"/>
  <c r="M213" i="469"/>
  <c r="J213" i="469"/>
  <c r="G213" i="469"/>
  <c r="D213" i="469"/>
  <c r="P212" i="469"/>
  <c r="M212" i="469"/>
  <c r="J212" i="469"/>
  <c r="G212" i="469"/>
  <c r="D212" i="469"/>
  <c r="P211" i="469"/>
  <c r="M211" i="469"/>
  <c r="J211" i="469"/>
  <c r="G211" i="469"/>
  <c r="D211" i="469"/>
  <c r="P210" i="469"/>
  <c r="M210" i="469"/>
  <c r="J210" i="469"/>
  <c r="G210" i="469"/>
  <c r="D210" i="469"/>
  <c r="P209" i="469"/>
  <c r="M209" i="469"/>
  <c r="J209" i="469"/>
  <c r="G209" i="469"/>
  <c r="D209" i="469"/>
  <c r="P208" i="469"/>
  <c r="M208" i="469"/>
  <c r="J208" i="469"/>
  <c r="G208" i="469"/>
  <c r="D208" i="469"/>
  <c r="P207" i="469"/>
  <c r="M207" i="469"/>
  <c r="J207" i="469"/>
  <c r="G207" i="469"/>
  <c r="D207" i="469"/>
  <c r="P206" i="469"/>
  <c r="M206" i="469"/>
  <c r="J206" i="469"/>
  <c r="G206" i="469"/>
  <c r="D206" i="469"/>
  <c r="P205" i="469"/>
  <c r="M205" i="469"/>
  <c r="J205" i="469"/>
  <c r="G205" i="469"/>
  <c r="D205" i="469"/>
  <c r="P204" i="469"/>
  <c r="M204" i="469"/>
  <c r="J204" i="469"/>
  <c r="G204" i="469"/>
  <c r="D204" i="469"/>
  <c r="P203" i="469"/>
  <c r="M203" i="469"/>
  <c r="J203" i="469"/>
  <c r="G203" i="469"/>
  <c r="D203" i="469"/>
  <c r="P202" i="469"/>
  <c r="M202" i="469"/>
  <c r="J202" i="469"/>
  <c r="G202" i="469"/>
  <c r="D202" i="469"/>
  <c r="P201" i="469"/>
  <c r="M201" i="469"/>
  <c r="J201" i="469"/>
  <c r="G201" i="469"/>
  <c r="D201" i="469"/>
  <c r="P200" i="469"/>
  <c r="M200" i="469"/>
  <c r="J200" i="469"/>
  <c r="G200" i="469"/>
  <c r="D200" i="469"/>
  <c r="P199" i="469"/>
  <c r="M199" i="469"/>
  <c r="J199" i="469"/>
  <c r="G199" i="469"/>
  <c r="D199" i="469"/>
  <c r="P198" i="469"/>
  <c r="M198" i="469"/>
  <c r="J198" i="469"/>
  <c r="G198" i="469"/>
  <c r="D198" i="469"/>
  <c r="P197" i="469"/>
  <c r="M197" i="469"/>
  <c r="J197" i="469"/>
  <c r="G197" i="469"/>
  <c r="D197" i="469"/>
  <c r="P196" i="469"/>
  <c r="M196" i="469"/>
  <c r="J196" i="469"/>
  <c r="G196" i="469"/>
  <c r="D196" i="469"/>
  <c r="P195" i="469"/>
  <c r="M195" i="469"/>
  <c r="J195" i="469"/>
  <c r="G195" i="469"/>
  <c r="D195" i="469"/>
  <c r="P194" i="469"/>
  <c r="M194" i="469"/>
  <c r="J194" i="469"/>
  <c r="G194" i="469"/>
  <c r="D194" i="469"/>
  <c r="P193" i="469"/>
  <c r="M193" i="469"/>
  <c r="J193" i="469"/>
  <c r="G193" i="469"/>
  <c r="D193" i="469"/>
  <c r="P192" i="469"/>
  <c r="M192" i="469"/>
  <c r="J192" i="469"/>
  <c r="G192" i="469"/>
  <c r="D192" i="469"/>
  <c r="P191" i="469"/>
  <c r="M191" i="469"/>
  <c r="J191" i="469"/>
  <c r="G191" i="469"/>
  <c r="D191" i="469"/>
  <c r="P190" i="469"/>
  <c r="M190" i="469"/>
  <c r="J190" i="469"/>
  <c r="G190" i="469"/>
  <c r="D190" i="469"/>
  <c r="P189" i="469"/>
  <c r="M189" i="469"/>
  <c r="J189" i="469"/>
  <c r="G189" i="469"/>
  <c r="D189" i="469"/>
  <c r="P188" i="469"/>
  <c r="M188" i="469"/>
  <c r="J188" i="469"/>
  <c r="G188" i="469"/>
  <c r="D188" i="469"/>
  <c r="P187" i="469"/>
  <c r="M187" i="469"/>
  <c r="J187" i="469"/>
  <c r="G187" i="469"/>
  <c r="D187" i="469"/>
  <c r="P186" i="469"/>
  <c r="M186" i="469"/>
  <c r="J186" i="469"/>
  <c r="G186" i="469"/>
  <c r="D186" i="469"/>
  <c r="P185" i="469"/>
  <c r="M185" i="469"/>
  <c r="J185" i="469"/>
  <c r="G185" i="469"/>
  <c r="D185" i="469"/>
  <c r="P184" i="469"/>
  <c r="M184" i="469"/>
  <c r="J184" i="469"/>
  <c r="G184" i="469"/>
  <c r="D184" i="469"/>
  <c r="P183" i="469"/>
  <c r="M183" i="469"/>
  <c r="J183" i="469"/>
  <c r="G183" i="469"/>
  <c r="D183" i="469"/>
  <c r="P182" i="469"/>
  <c r="M182" i="469"/>
  <c r="J182" i="469"/>
  <c r="G182" i="469"/>
  <c r="D182" i="469"/>
  <c r="P181" i="469"/>
  <c r="M181" i="469"/>
  <c r="J181" i="469"/>
  <c r="G181" i="469"/>
  <c r="D181" i="469"/>
  <c r="P180" i="469"/>
  <c r="M180" i="469"/>
  <c r="J180" i="469"/>
  <c r="G180" i="469"/>
  <c r="D180" i="469"/>
  <c r="P179" i="469"/>
  <c r="M179" i="469"/>
  <c r="J179" i="469"/>
  <c r="G179" i="469"/>
  <c r="D179" i="469"/>
  <c r="P178" i="469"/>
  <c r="M178" i="469"/>
  <c r="J178" i="469"/>
  <c r="G178" i="469"/>
  <c r="D178" i="469"/>
  <c r="P177" i="469"/>
  <c r="M177" i="469"/>
  <c r="J177" i="469"/>
  <c r="G177" i="469"/>
  <c r="D177" i="469"/>
  <c r="P176" i="469"/>
  <c r="M176" i="469"/>
  <c r="J176" i="469"/>
  <c r="G176" i="469"/>
  <c r="D176" i="469"/>
  <c r="P175" i="469"/>
  <c r="M175" i="469"/>
  <c r="J175" i="469"/>
  <c r="G175" i="469"/>
  <c r="D175" i="469"/>
  <c r="P174" i="469"/>
  <c r="M174" i="469"/>
  <c r="J174" i="469"/>
  <c r="G174" i="469"/>
  <c r="D174" i="469"/>
  <c r="P173" i="469"/>
  <c r="M173" i="469"/>
  <c r="J173" i="469"/>
  <c r="G173" i="469"/>
  <c r="D173" i="469"/>
  <c r="P172" i="469"/>
  <c r="M172" i="469"/>
  <c r="J172" i="469"/>
  <c r="G172" i="469"/>
  <c r="D172" i="469"/>
  <c r="P171" i="469"/>
  <c r="M171" i="469"/>
  <c r="J171" i="469"/>
  <c r="G171" i="469"/>
  <c r="D171" i="469"/>
  <c r="P170" i="469"/>
  <c r="M170" i="469"/>
  <c r="J170" i="469"/>
  <c r="G170" i="469"/>
  <c r="D170" i="469"/>
  <c r="P169" i="469"/>
  <c r="M169" i="469"/>
  <c r="J169" i="469"/>
  <c r="G169" i="469"/>
  <c r="D169" i="469"/>
  <c r="P168" i="469"/>
  <c r="M168" i="469"/>
  <c r="J168" i="469"/>
  <c r="G168" i="469"/>
  <c r="D168" i="469"/>
  <c r="P167" i="469"/>
  <c r="M167" i="469"/>
  <c r="J167" i="469"/>
  <c r="G167" i="469"/>
  <c r="D167" i="469"/>
  <c r="P166" i="469"/>
  <c r="M166" i="469"/>
  <c r="J166" i="469"/>
  <c r="G166" i="469"/>
  <c r="D166" i="469"/>
  <c r="P165" i="469"/>
  <c r="M165" i="469"/>
  <c r="J165" i="469"/>
  <c r="G165" i="469"/>
  <c r="D165" i="469"/>
  <c r="P164" i="469"/>
  <c r="M164" i="469"/>
  <c r="J164" i="469"/>
  <c r="G164" i="469"/>
  <c r="D164" i="469"/>
  <c r="P163" i="469"/>
  <c r="M163" i="469"/>
  <c r="J163" i="469"/>
  <c r="G163" i="469"/>
  <c r="D163" i="469"/>
  <c r="P162" i="469"/>
  <c r="M162" i="469"/>
  <c r="J162" i="469"/>
  <c r="G162" i="469"/>
  <c r="D162" i="469"/>
  <c r="P161" i="469"/>
  <c r="M161" i="469"/>
  <c r="J161" i="469"/>
  <c r="G161" i="469"/>
  <c r="D161" i="469"/>
  <c r="P160" i="469"/>
  <c r="M160" i="469"/>
  <c r="J160" i="469"/>
  <c r="G160" i="469"/>
  <c r="D160" i="469"/>
  <c r="P159" i="469"/>
  <c r="M159" i="469"/>
  <c r="J159" i="469"/>
  <c r="G159" i="469"/>
  <c r="D159" i="469"/>
  <c r="P158" i="469"/>
  <c r="M158" i="469"/>
  <c r="J158" i="469"/>
  <c r="G158" i="469"/>
  <c r="D158" i="469"/>
  <c r="P157" i="469"/>
  <c r="M157" i="469"/>
  <c r="J157" i="469"/>
  <c r="G157" i="469"/>
  <c r="D157" i="469"/>
  <c r="P156" i="469"/>
  <c r="M156" i="469"/>
  <c r="J156" i="469"/>
  <c r="G156" i="469"/>
  <c r="D156" i="469"/>
  <c r="P155" i="469"/>
  <c r="M155" i="469"/>
  <c r="J155" i="469"/>
  <c r="G155" i="469"/>
  <c r="D155" i="469"/>
  <c r="P154" i="469"/>
  <c r="M154" i="469"/>
  <c r="J154" i="469"/>
  <c r="G154" i="469"/>
  <c r="D154" i="469"/>
  <c r="P153" i="469"/>
  <c r="M153" i="469"/>
  <c r="J153" i="469"/>
  <c r="G153" i="469"/>
  <c r="D153" i="469"/>
  <c r="P152" i="469"/>
  <c r="M152" i="469"/>
  <c r="J152" i="469"/>
  <c r="G152" i="469"/>
  <c r="D152" i="469"/>
  <c r="P151" i="469"/>
  <c r="M151" i="469"/>
  <c r="J151" i="469"/>
  <c r="G151" i="469"/>
  <c r="D151" i="469"/>
  <c r="P150" i="469"/>
  <c r="M150" i="469"/>
  <c r="J150" i="469"/>
  <c r="G150" i="469"/>
  <c r="D150" i="469"/>
  <c r="P149" i="469"/>
  <c r="M149" i="469"/>
  <c r="J149" i="469"/>
  <c r="G149" i="469"/>
  <c r="D149" i="469"/>
  <c r="P148" i="469"/>
  <c r="M148" i="469"/>
  <c r="J148" i="469"/>
  <c r="G148" i="469"/>
  <c r="D148" i="469"/>
  <c r="P147" i="469"/>
  <c r="M147" i="469"/>
  <c r="J147" i="469"/>
  <c r="G147" i="469"/>
  <c r="D147" i="469"/>
  <c r="P146" i="469"/>
  <c r="M146" i="469"/>
  <c r="J146" i="469"/>
  <c r="G146" i="469"/>
  <c r="D146" i="469"/>
  <c r="P145" i="469"/>
  <c r="M145" i="469"/>
  <c r="J145" i="469"/>
  <c r="G145" i="469"/>
  <c r="D145" i="469"/>
  <c r="P144" i="469"/>
  <c r="M144" i="469"/>
  <c r="J144" i="469"/>
  <c r="G144" i="469"/>
  <c r="D144" i="469"/>
  <c r="P143" i="469"/>
  <c r="M143" i="469"/>
  <c r="J143" i="469"/>
  <c r="G143" i="469"/>
  <c r="D143" i="469"/>
  <c r="P142" i="469"/>
  <c r="M142" i="469"/>
  <c r="J142" i="469"/>
  <c r="G142" i="469"/>
  <c r="D142" i="469"/>
  <c r="P141" i="469"/>
  <c r="M141" i="469"/>
  <c r="J141" i="469"/>
  <c r="G141" i="469"/>
  <c r="D141" i="469"/>
  <c r="P140" i="469"/>
  <c r="M140" i="469"/>
  <c r="J140" i="469"/>
  <c r="G140" i="469"/>
  <c r="D140" i="469"/>
  <c r="P139" i="469"/>
  <c r="M139" i="469"/>
  <c r="J139" i="469"/>
  <c r="G139" i="469"/>
  <c r="D139" i="469"/>
  <c r="P138" i="469"/>
  <c r="M138" i="469"/>
  <c r="J138" i="469"/>
  <c r="G138" i="469"/>
  <c r="D138" i="469"/>
  <c r="P137" i="469"/>
  <c r="M137" i="469"/>
  <c r="J137" i="469"/>
  <c r="G137" i="469"/>
  <c r="D137" i="469"/>
  <c r="P136" i="469"/>
  <c r="M136" i="469"/>
  <c r="J136" i="469"/>
  <c r="G136" i="469"/>
  <c r="D136" i="469"/>
  <c r="P135" i="469"/>
  <c r="M135" i="469"/>
  <c r="J135" i="469"/>
  <c r="G135" i="469"/>
  <c r="D135" i="469"/>
  <c r="P134" i="469"/>
  <c r="M134" i="469"/>
  <c r="J134" i="469"/>
  <c r="G134" i="469"/>
  <c r="D134" i="469"/>
  <c r="P133" i="469"/>
  <c r="M133" i="469"/>
  <c r="J133" i="469"/>
  <c r="G133" i="469"/>
  <c r="D133" i="469"/>
  <c r="P132" i="469"/>
  <c r="M132" i="469"/>
  <c r="J132" i="469"/>
  <c r="G132" i="469"/>
  <c r="D132" i="469"/>
  <c r="P131" i="469"/>
  <c r="M131" i="469"/>
  <c r="J131" i="469"/>
  <c r="G131" i="469"/>
  <c r="D131" i="469"/>
  <c r="P130" i="469"/>
  <c r="M130" i="469"/>
  <c r="J130" i="469"/>
  <c r="G130" i="469"/>
  <c r="D130" i="469"/>
  <c r="P129" i="469"/>
  <c r="M129" i="469"/>
  <c r="J129" i="469"/>
  <c r="G129" i="469"/>
  <c r="D129" i="469"/>
  <c r="P128" i="469"/>
  <c r="M128" i="469"/>
  <c r="J128" i="469"/>
  <c r="G128" i="469"/>
  <c r="D128" i="469"/>
  <c r="P127" i="469"/>
  <c r="M127" i="469"/>
  <c r="J127" i="469"/>
  <c r="G127" i="469"/>
  <c r="D127" i="469"/>
  <c r="P126" i="469"/>
  <c r="M126" i="469"/>
  <c r="J126" i="469"/>
  <c r="G126" i="469"/>
  <c r="D126" i="469"/>
  <c r="P125" i="469"/>
  <c r="M125" i="469"/>
  <c r="J125" i="469"/>
  <c r="G125" i="469"/>
  <c r="D125" i="469"/>
  <c r="P124" i="469"/>
  <c r="M124" i="469"/>
  <c r="J124" i="469"/>
  <c r="G124" i="469"/>
  <c r="D124" i="469"/>
  <c r="P123" i="469"/>
  <c r="M123" i="469"/>
  <c r="J123" i="469"/>
  <c r="G123" i="469"/>
  <c r="D123" i="469"/>
  <c r="P122" i="469"/>
  <c r="M122" i="469"/>
  <c r="J122" i="469"/>
  <c r="G122" i="469"/>
  <c r="D122" i="469"/>
  <c r="P121" i="469"/>
  <c r="M121" i="469"/>
  <c r="J121" i="469"/>
  <c r="G121" i="469"/>
  <c r="D121" i="469"/>
  <c r="P120" i="469"/>
  <c r="M120" i="469"/>
  <c r="J120" i="469"/>
  <c r="G120" i="469"/>
  <c r="D120" i="469"/>
  <c r="P119" i="469"/>
  <c r="M119" i="469"/>
  <c r="J119" i="469"/>
  <c r="G119" i="469"/>
  <c r="D119" i="469"/>
  <c r="P118" i="469"/>
  <c r="M118" i="469"/>
  <c r="J118" i="469"/>
  <c r="G118" i="469"/>
  <c r="D118" i="469"/>
  <c r="P117" i="469"/>
  <c r="M117" i="469"/>
  <c r="J117" i="469"/>
  <c r="G117" i="469"/>
  <c r="D117" i="469"/>
  <c r="P116" i="469"/>
  <c r="M116" i="469"/>
  <c r="J116" i="469"/>
  <c r="G116" i="469"/>
  <c r="D116" i="469"/>
  <c r="P115" i="469"/>
  <c r="M115" i="469"/>
  <c r="J115" i="469"/>
  <c r="G115" i="469"/>
  <c r="D115" i="469"/>
  <c r="P114" i="469"/>
  <c r="M114" i="469"/>
  <c r="J114" i="469"/>
  <c r="G114" i="469"/>
  <c r="D114" i="469"/>
  <c r="P113" i="469"/>
  <c r="M113" i="469"/>
  <c r="J113" i="469"/>
  <c r="G113" i="469"/>
  <c r="D113" i="469"/>
  <c r="P112" i="469"/>
  <c r="M112" i="469"/>
  <c r="J112" i="469"/>
  <c r="G112" i="469"/>
  <c r="D112" i="469"/>
  <c r="P111" i="469"/>
  <c r="M111" i="469"/>
  <c r="J111" i="469"/>
  <c r="G111" i="469"/>
  <c r="D111" i="469"/>
  <c r="P110" i="469"/>
  <c r="M110" i="469"/>
  <c r="J110" i="469"/>
  <c r="G110" i="469"/>
  <c r="D110" i="469"/>
  <c r="P109" i="469"/>
  <c r="M109" i="469"/>
  <c r="J109" i="469"/>
  <c r="G109" i="469"/>
  <c r="D109" i="469"/>
  <c r="P108" i="469"/>
  <c r="M108" i="469"/>
  <c r="J108" i="469"/>
  <c r="G108" i="469"/>
  <c r="D108" i="469"/>
  <c r="P107" i="469"/>
  <c r="M107" i="469"/>
  <c r="J107" i="469"/>
  <c r="G107" i="469"/>
  <c r="D107" i="469"/>
  <c r="P106" i="469"/>
  <c r="M106" i="469"/>
  <c r="J106" i="469"/>
  <c r="G106" i="469"/>
  <c r="D106" i="469"/>
  <c r="P105" i="469"/>
  <c r="M105" i="469"/>
  <c r="J105" i="469"/>
  <c r="G105" i="469"/>
  <c r="D105" i="469"/>
  <c r="P104" i="469"/>
  <c r="M104" i="469"/>
  <c r="J104" i="469"/>
  <c r="G104" i="469"/>
  <c r="D104" i="469"/>
  <c r="P103" i="469"/>
  <c r="M103" i="469"/>
  <c r="J103" i="469"/>
  <c r="G103" i="469"/>
  <c r="D103" i="469"/>
  <c r="P102" i="469"/>
  <c r="M102" i="469"/>
  <c r="J102" i="469"/>
  <c r="G102" i="469"/>
  <c r="D102" i="469"/>
  <c r="P101" i="469"/>
  <c r="M101" i="469"/>
  <c r="J101" i="469"/>
  <c r="G101" i="469"/>
  <c r="D101" i="469"/>
  <c r="P100" i="469"/>
  <c r="M100" i="469"/>
  <c r="J100" i="469"/>
  <c r="G100" i="469"/>
  <c r="D100" i="469"/>
  <c r="P99" i="469"/>
  <c r="M99" i="469"/>
  <c r="J99" i="469"/>
  <c r="G99" i="469"/>
  <c r="D99" i="469"/>
  <c r="P98" i="469"/>
  <c r="M98" i="469"/>
  <c r="J98" i="469"/>
  <c r="G98" i="469"/>
  <c r="D98" i="469"/>
  <c r="P97" i="469"/>
  <c r="M97" i="469"/>
  <c r="J97" i="469"/>
  <c r="G97" i="469"/>
  <c r="D97" i="469"/>
  <c r="P96" i="469"/>
  <c r="M96" i="469"/>
  <c r="J96" i="469"/>
  <c r="G96" i="469"/>
  <c r="D96" i="469"/>
  <c r="P95" i="469"/>
  <c r="M95" i="469"/>
  <c r="J95" i="469"/>
  <c r="G95" i="469"/>
  <c r="D95" i="469"/>
  <c r="P94" i="469"/>
  <c r="M94" i="469"/>
  <c r="J94" i="469"/>
  <c r="G94" i="469"/>
  <c r="D94" i="469"/>
  <c r="P93" i="469"/>
  <c r="M93" i="469"/>
  <c r="J93" i="469"/>
  <c r="G93" i="469"/>
  <c r="D93" i="469"/>
  <c r="P92" i="469"/>
  <c r="M92" i="469"/>
  <c r="J92" i="469"/>
  <c r="G92" i="469"/>
  <c r="D92" i="469"/>
  <c r="P91" i="469"/>
  <c r="M91" i="469"/>
  <c r="J91" i="469"/>
  <c r="G91" i="469"/>
  <c r="D91" i="469"/>
  <c r="P90" i="469"/>
  <c r="M90" i="469"/>
  <c r="J90" i="469"/>
  <c r="G90" i="469"/>
  <c r="D90" i="469"/>
  <c r="P89" i="469"/>
  <c r="M89" i="469"/>
  <c r="J89" i="469"/>
  <c r="G89" i="469"/>
  <c r="D89" i="469"/>
  <c r="P88" i="469"/>
  <c r="M88" i="469"/>
  <c r="J88" i="469"/>
  <c r="G88" i="469"/>
  <c r="D88" i="469"/>
  <c r="P87" i="469"/>
  <c r="M87" i="469"/>
  <c r="J87" i="469"/>
  <c r="G87" i="469"/>
  <c r="D87" i="469"/>
  <c r="P86" i="469"/>
  <c r="M86" i="469"/>
  <c r="J86" i="469"/>
  <c r="G86" i="469"/>
  <c r="D86" i="469"/>
  <c r="P85" i="469"/>
  <c r="M85" i="469"/>
  <c r="J85" i="469"/>
  <c r="G85" i="469"/>
  <c r="D85" i="469"/>
  <c r="P84" i="469"/>
  <c r="M84" i="469"/>
  <c r="J84" i="469"/>
  <c r="G84" i="469"/>
  <c r="D84" i="469"/>
  <c r="P83" i="469"/>
  <c r="M83" i="469"/>
  <c r="J83" i="469"/>
  <c r="G83" i="469"/>
  <c r="D83" i="469"/>
  <c r="P82" i="469"/>
  <c r="M82" i="469"/>
  <c r="J82" i="469"/>
  <c r="G82" i="469"/>
  <c r="D82" i="469"/>
  <c r="P81" i="469"/>
  <c r="M81" i="469"/>
  <c r="J81" i="469"/>
  <c r="G81" i="469"/>
  <c r="D81" i="469"/>
  <c r="P80" i="469"/>
  <c r="M80" i="469"/>
  <c r="J80" i="469"/>
  <c r="G80" i="469"/>
  <c r="D80" i="469"/>
  <c r="P79" i="469"/>
  <c r="M79" i="469"/>
  <c r="J79" i="469"/>
  <c r="G79" i="469"/>
  <c r="D79" i="469"/>
  <c r="P78" i="469"/>
  <c r="M78" i="469"/>
  <c r="J78" i="469"/>
  <c r="G78" i="469"/>
  <c r="D78" i="469"/>
  <c r="P77" i="469"/>
  <c r="M77" i="469"/>
  <c r="J77" i="469"/>
  <c r="G77" i="469"/>
  <c r="D77" i="469"/>
  <c r="P76" i="469"/>
  <c r="M76" i="469"/>
  <c r="J76" i="469"/>
  <c r="G76" i="469"/>
  <c r="D76" i="469"/>
  <c r="P75" i="469"/>
  <c r="M75" i="469"/>
  <c r="J75" i="469"/>
  <c r="G75" i="469"/>
  <c r="D75" i="469"/>
  <c r="P74" i="469"/>
  <c r="M74" i="469"/>
  <c r="J74" i="469"/>
  <c r="G74" i="469"/>
  <c r="D74" i="469"/>
  <c r="P73" i="469"/>
  <c r="M73" i="469"/>
  <c r="J73" i="469"/>
  <c r="G73" i="469"/>
  <c r="D73" i="469"/>
  <c r="P72" i="469"/>
  <c r="M72" i="469"/>
  <c r="J72" i="469"/>
  <c r="G72" i="469"/>
  <c r="D72" i="469"/>
  <c r="P71" i="469"/>
  <c r="M71" i="469"/>
  <c r="J71" i="469"/>
  <c r="G71" i="469"/>
  <c r="D71" i="469"/>
  <c r="P70" i="469"/>
  <c r="M70" i="469"/>
  <c r="J70" i="469"/>
  <c r="G70" i="469"/>
  <c r="D70" i="469"/>
  <c r="P69" i="469"/>
  <c r="M69" i="469"/>
  <c r="J69" i="469"/>
  <c r="G69" i="469"/>
  <c r="D69" i="469"/>
  <c r="P68" i="469"/>
  <c r="M68" i="469"/>
  <c r="J68" i="469"/>
  <c r="G68" i="469"/>
  <c r="D68" i="469"/>
  <c r="P67" i="469"/>
  <c r="M67" i="469"/>
  <c r="J67" i="469"/>
  <c r="G67" i="469"/>
  <c r="D67" i="469"/>
  <c r="P66" i="469"/>
  <c r="M66" i="469"/>
  <c r="J66" i="469"/>
  <c r="G66" i="469"/>
  <c r="D66" i="469"/>
  <c r="P65" i="469"/>
  <c r="M65" i="469"/>
  <c r="J65" i="469"/>
  <c r="G65" i="469"/>
  <c r="D65" i="469"/>
  <c r="P64" i="469"/>
  <c r="M64" i="469"/>
  <c r="J64" i="469"/>
  <c r="G64" i="469"/>
  <c r="D64" i="469"/>
  <c r="P63" i="469"/>
  <c r="M63" i="469"/>
  <c r="J63" i="469"/>
  <c r="G63" i="469"/>
  <c r="D63" i="469"/>
  <c r="P62" i="469"/>
  <c r="M62" i="469"/>
  <c r="J62" i="469"/>
  <c r="G62" i="469"/>
  <c r="D62" i="469"/>
  <c r="P61" i="469"/>
  <c r="M61" i="469"/>
  <c r="J61" i="469"/>
  <c r="G61" i="469"/>
  <c r="D61" i="469"/>
  <c r="P60" i="469"/>
  <c r="M60" i="469"/>
  <c r="J60" i="469"/>
  <c r="G60" i="469"/>
  <c r="D60" i="469"/>
  <c r="P59" i="469"/>
  <c r="M59" i="469"/>
  <c r="J59" i="469"/>
  <c r="G59" i="469"/>
  <c r="D59" i="469"/>
  <c r="P58" i="469"/>
  <c r="M58" i="469"/>
  <c r="J58" i="469"/>
  <c r="G58" i="469"/>
  <c r="D58" i="469"/>
  <c r="P57" i="469"/>
  <c r="M57" i="469"/>
  <c r="J57" i="469"/>
  <c r="G57" i="469"/>
  <c r="D57" i="469"/>
  <c r="P56" i="469"/>
  <c r="M56" i="469"/>
  <c r="J56" i="469"/>
  <c r="G56" i="469"/>
  <c r="D56" i="469"/>
  <c r="P55" i="469"/>
  <c r="M55" i="469"/>
  <c r="J55" i="469"/>
  <c r="G55" i="469"/>
  <c r="D55" i="469"/>
  <c r="P54" i="469"/>
  <c r="M54" i="469"/>
  <c r="J54" i="469"/>
  <c r="G54" i="469"/>
  <c r="D54" i="469"/>
  <c r="P53" i="469"/>
  <c r="M53" i="469"/>
  <c r="J53" i="469"/>
  <c r="G53" i="469"/>
  <c r="D53" i="469"/>
  <c r="P52" i="469"/>
  <c r="M52" i="469"/>
  <c r="J52" i="469"/>
  <c r="G52" i="469"/>
  <c r="D52" i="469"/>
  <c r="P51" i="469"/>
  <c r="M51" i="469"/>
  <c r="J51" i="469"/>
  <c r="G51" i="469"/>
  <c r="D51" i="469"/>
  <c r="P50" i="469"/>
  <c r="M50" i="469"/>
  <c r="J50" i="469"/>
  <c r="G50" i="469"/>
  <c r="D50" i="469"/>
  <c r="P49" i="469"/>
  <c r="M49" i="469"/>
  <c r="J49" i="469"/>
  <c r="G49" i="469"/>
  <c r="D49" i="469"/>
  <c r="P48" i="469"/>
  <c r="M48" i="469"/>
  <c r="J48" i="469"/>
  <c r="G48" i="469"/>
  <c r="D48" i="469"/>
  <c r="P47" i="469"/>
  <c r="M47" i="469"/>
  <c r="J47" i="469"/>
  <c r="G47" i="469"/>
  <c r="D47" i="469"/>
  <c r="P46" i="469"/>
  <c r="M46" i="469"/>
  <c r="J46" i="469"/>
  <c r="G46" i="469"/>
  <c r="D46" i="469"/>
  <c r="P45" i="469"/>
  <c r="M45" i="469"/>
  <c r="J45" i="469"/>
  <c r="G45" i="469"/>
  <c r="D45" i="469"/>
  <c r="P44" i="469"/>
  <c r="M44" i="469"/>
  <c r="J44" i="469"/>
  <c r="G44" i="469"/>
  <c r="D44" i="469"/>
  <c r="P43" i="469"/>
  <c r="M43" i="469"/>
  <c r="J43" i="469"/>
  <c r="G43" i="469"/>
  <c r="D43" i="469"/>
  <c r="P42" i="469"/>
  <c r="M42" i="469"/>
  <c r="J42" i="469"/>
  <c r="G42" i="469"/>
  <c r="D42" i="469"/>
  <c r="P41" i="469"/>
  <c r="M41" i="469"/>
  <c r="J41" i="469"/>
  <c r="G41" i="469"/>
  <c r="D41" i="469"/>
  <c r="P40" i="469"/>
  <c r="M40" i="469"/>
  <c r="J40" i="469"/>
  <c r="G40" i="469"/>
  <c r="D40" i="469"/>
  <c r="P39" i="469"/>
  <c r="M39" i="469"/>
  <c r="J39" i="469"/>
  <c r="G39" i="469"/>
  <c r="D39" i="469"/>
  <c r="P38" i="469"/>
  <c r="M38" i="469"/>
  <c r="J38" i="469"/>
  <c r="G38" i="469"/>
  <c r="D38" i="469"/>
  <c r="P37" i="469"/>
  <c r="M37" i="469"/>
  <c r="J37" i="469"/>
  <c r="G37" i="469"/>
  <c r="D37" i="469"/>
  <c r="P36" i="469"/>
  <c r="M36" i="469"/>
  <c r="J36" i="469"/>
  <c r="G36" i="469"/>
  <c r="D36" i="469"/>
  <c r="P35" i="469"/>
  <c r="M35" i="469"/>
  <c r="J35" i="469"/>
  <c r="G35" i="469"/>
  <c r="D35" i="469"/>
  <c r="P34" i="469"/>
  <c r="M34" i="469"/>
  <c r="J34" i="469"/>
  <c r="G34" i="469"/>
  <c r="D34" i="469"/>
  <c r="P33" i="469"/>
  <c r="M33" i="469"/>
  <c r="J33" i="469"/>
  <c r="G33" i="469"/>
  <c r="D33" i="469"/>
  <c r="P32" i="469"/>
  <c r="M32" i="469"/>
  <c r="J32" i="469"/>
  <c r="G32" i="469"/>
  <c r="D32" i="469"/>
  <c r="P31" i="469"/>
  <c r="M31" i="469"/>
  <c r="J31" i="469"/>
  <c r="G31" i="469"/>
  <c r="D31" i="469"/>
  <c r="P30" i="469"/>
  <c r="M30" i="469"/>
  <c r="J30" i="469"/>
  <c r="G30" i="469"/>
  <c r="D30" i="469"/>
  <c r="P29" i="469"/>
  <c r="M29" i="469"/>
  <c r="J29" i="469"/>
  <c r="G29" i="469"/>
  <c r="D29" i="469"/>
  <c r="P28" i="469"/>
  <c r="M28" i="469"/>
  <c r="J28" i="469"/>
  <c r="G28" i="469"/>
  <c r="D28" i="469"/>
  <c r="P27" i="469"/>
  <c r="M27" i="469"/>
  <c r="J27" i="469"/>
  <c r="G27" i="469"/>
  <c r="D27" i="469"/>
  <c r="P26" i="469"/>
  <c r="M26" i="469"/>
  <c r="J26" i="469"/>
  <c r="G26" i="469"/>
  <c r="D26" i="469"/>
  <c r="P25" i="469"/>
  <c r="M25" i="469"/>
  <c r="J25" i="469"/>
  <c r="G25" i="469"/>
  <c r="D25" i="469"/>
  <c r="P24" i="469"/>
  <c r="M24" i="469"/>
  <c r="J24" i="469"/>
  <c r="G24" i="469"/>
  <c r="D24" i="469"/>
  <c r="P23" i="469"/>
  <c r="M23" i="469"/>
  <c r="J23" i="469"/>
  <c r="G23" i="469"/>
  <c r="D23" i="469"/>
  <c r="P22" i="469"/>
  <c r="M22" i="469"/>
  <c r="J22" i="469"/>
  <c r="G22" i="469"/>
  <c r="D22" i="469"/>
  <c r="P21" i="469"/>
  <c r="M21" i="469"/>
  <c r="J21" i="469"/>
  <c r="G21" i="469"/>
  <c r="D21" i="469"/>
  <c r="A21" i="469"/>
  <c r="A22" i="469" s="1"/>
  <c r="A23" i="469" s="1"/>
  <c r="A24" i="469" s="1"/>
  <c r="A25" i="469" s="1"/>
  <c r="A26" i="469" s="1"/>
  <c r="A27" i="469" s="1"/>
  <c r="A28" i="469" s="1"/>
  <c r="A29" i="469" s="1"/>
  <c r="A30" i="469" s="1"/>
  <c r="A31" i="469" s="1"/>
  <c r="A32" i="469" s="1"/>
  <c r="A33" i="469" s="1"/>
  <c r="A34" i="469" s="1"/>
  <c r="A35" i="469" s="1"/>
  <c r="A36" i="469" s="1"/>
  <c r="A37" i="469" s="1"/>
  <c r="A38" i="469" s="1"/>
  <c r="A39" i="469" s="1"/>
  <c r="A40" i="469" s="1"/>
  <c r="A41" i="469" s="1"/>
  <c r="A42" i="469" s="1"/>
  <c r="A43" i="469" s="1"/>
  <c r="A44" i="469" s="1"/>
  <c r="A45" i="469" s="1"/>
  <c r="A46" i="469" s="1"/>
  <c r="A47" i="469" s="1"/>
  <c r="A48" i="469" s="1"/>
  <c r="A49" i="469" s="1"/>
  <c r="A50" i="469" s="1"/>
  <c r="A51" i="469" s="1"/>
  <c r="A52" i="469" s="1"/>
  <c r="A53" i="469" s="1"/>
  <c r="A54" i="469" s="1"/>
  <c r="A55" i="469" s="1"/>
  <c r="A56" i="469" s="1"/>
  <c r="A57" i="469" s="1"/>
  <c r="A58" i="469" s="1"/>
  <c r="A59" i="469" s="1"/>
  <c r="A60" i="469" s="1"/>
  <c r="A61" i="469" s="1"/>
  <c r="A62" i="469" s="1"/>
  <c r="A63" i="469" s="1"/>
  <c r="A64" i="469" s="1"/>
  <c r="A65" i="469" s="1"/>
  <c r="A66" i="469" s="1"/>
  <c r="A67" i="469" s="1"/>
  <c r="A68" i="469" s="1"/>
  <c r="A69" i="469" s="1"/>
  <c r="A70" i="469" s="1"/>
  <c r="A71" i="469" s="1"/>
  <c r="A72" i="469" s="1"/>
  <c r="A73" i="469" s="1"/>
  <c r="A74" i="469" s="1"/>
  <c r="A75" i="469" s="1"/>
  <c r="A76" i="469" s="1"/>
  <c r="A77" i="469" s="1"/>
  <c r="A78" i="469" s="1"/>
  <c r="A79" i="469" s="1"/>
  <c r="A80" i="469" s="1"/>
  <c r="A81" i="469" s="1"/>
  <c r="A82" i="469" s="1"/>
  <c r="A83" i="469" s="1"/>
  <c r="A84" i="469" s="1"/>
  <c r="A85" i="469" s="1"/>
  <c r="A86" i="469" s="1"/>
  <c r="A87" i="469" s="1"/>
  <c r="A88" i="469" s="1"/>
  <c r="A89" i="469" s="1"/>
  <c r="A90" i="469" s="1"/>
  <c r="A91" i="469" s="1"/>
  <c r="A92" i="469" s="1"/>
  <c r="A93" i="469" s="1"/>
  <c r="A94" i="469" s="1"/>
  <c r="A95" i="469" s="1"/>
  <c r="A96" i="469" s="1"/>
  <c r="A97" i="469" s="1"/>
  <c r="A98" i="469" s="1"/>
  <c r="A99" i="469" s="1"/>
  <c r="A100" i="469" s="1"/>
  <c r="A101" i="469" s="1"/>
  <c r="A102" i="469" s="1"/>
  <c r="A103" i="469" s="1"/>
  <c r="A104" i="469" s="1"/>
  <c r="A105" i="469" s="1"/>
  <c r="A106" i="469" s="1"/>
  <c r="A107" i="469" s="1"/>
  <c r="A108" i="469" s="1"/>
  <c r="A109" i="469" s="1"/>
  <c r="A110" i="469" s="1"/>
  <c r="A111" i="469" s="1"/>
  <c r="A112" i="469" s="1"/>
  <c r="A113" i="469" s="1"/>
  <c r="A114" i="469" s="1"/>
  <c r="A115" i="469" s="1"/>
  <c r="A116" i="469" s="1"/>
  <c r="A117" i="469" s="1"/>
  <c r="A118" i="469" s="1"/>
  <c r="A119" i="469" s="1"/>
  <c r="A120" i="469" s="1"/>
  <c r="A121" i="469" s="1"/>
  <c r="A122" i="469" s="1"/>
  <c r="A123" i="469" s="1"/>
  <c r="A124" i="469" s="1"/>
  <c r="A125" i="469" s="1"/>
  <c r="A126" i="469" s="1"/>
  <c r="A127" i="469" s="1"/>
  <c r="A128" i="469" s="1"/>
  <c r="A129" i="469" s="1"/>
  <c r="A130" i="469" s="1"/>
  <c r="A131" i="469" s="1"/>
  <c r="A132" i="469" s="1"/>
  <c r="A133" i="469" s="1"/>
  <c r="A134" i="469" s="1"/>
  <c r="A135" i="469" s="1"/>
  <c r="A136" i="469" s="1"/>
  <c r="A137" i="469" s="1"/>
  <c r="A138" i="469" s="1"/>
  <c r="A139" i="469" s="1"/>
  <c r="A140" i="469" s="1"/>
  <c r="A141" i="469" s="1"/>
  <c r="A142" i="469" s="1"/>
  <c r="A143" i="469" s="1"/>
  <c r="A144" i="469" s="1"/>
  <c r="A145" i="469" s="1"/>
  <c r="A146" i="469" s="1"/>
  <c r="A147" i="469" s="1"/>
  <c r="A148" i="469" s="1"/>
  <c r="A149" i="469" s="1"/>
  <c r="A150" i="469" s="1"/>
  <c r="A151" i="469" s="1"/>
  <c r="A152" i="469" s="1"/>
  <c r="A153" i="469" s="1"/>
  <c r="A154" i="469" s="1"/>
  <c r="A155" i="469" s="1"/>
  <c r="A156" i="469" s="1"/>
  <c r="A157" i="469" s="1"/>
  <c r="A158" i="469" s="1"/>
  <c r="A159" i="469" s="1"/>
  <c r="A160" i="469" s="1"/>
  <c r="A161" i="469" s="1"/>
  <c r="A162" i="469" s="1"/>
  <c r="A163" i="469" s="1"/>
  <c r="A164" i="469" s="1"/>
  <c r="A165" i="469" s="1"/>
  <c r="A166" i="469" s="1"/>
  <c r="A167" i="469" s="1"/>
  <c r="A168" i="469" s="1"/>
  <c r="A169" i="469" s="1"/>
  <c r="A170" i="469" s="1"/>
  <c r="A171" i="469" s="1"/>
  <c r="A172" i="469" s="1"/>
  <c r="A173" i="469" s="1"/>
  <c r="A174" i="469" s="1"/>
  <c r="A175" i="469" s="1"/>
  <c r="A176" i="469" s="1"/>
  <c r="A177" i="469" s="1"/>
  <c r="A178" i="469" s="1"/>
  <c r="A179" i="469" s="1"/>
  <c r="A180" i="469" s="1"/>
  <c r="A181" i="469" s="1"/>
  <c r="A182" i="469" s="1"/>
  <c r="A183" i="469" s="1"/>
  <c r="A184" i="469" s="1"/>
  <c r="A185" i="469" s="1"/>
  <c r="A186" i="469" s="1"/>
  <c r="A187" i="469" s="1"/>
  <c r="A188" i="469" s="1"/>
  <c r="A189" i="469" s="1"/>
  <c r="A190" i="469" s="1"/>
  <c r="A191" i="469" s="1"/>
  <c r="A192" i="469" s="1"/>
  <c r="A193" i="469" s="1"/>
  <c r="A194" i="469" s="1"/>
  <c r="A195" i="469" s="1"/>
  <c r="A196" i="469" s="1"/>
  <c r="A197" i="469" s="1"/>
  <c r="A198" i="469" s="1"/>
  <c r="A199" i="469" s="1"/>
  <c r="A200" i="469" s="1"/>
  <c r="A201" i="469" s="1"/>
  <c r="A202" i="469" s="1"/>
  <c r="A203" i="469" s="1"/>
  <c r="A204" i="469" s="1"/>
  <c r="A205" i="469" s="1"/>
  <c r="A206" i="469" s="1"/>
  <c r="A207" i="469" s="1"/>
  <c r="A208" i="469" s="1"/>
  <c r="A209" i="469" s="1"/>
  <c r="A210" i="469" s="1"/>
  <c r="A211" i="469" s="1"/>
  <c r="A212" i="469" s="1"/>
  <c r="A213" i="469" s="1"/>
  <c r="A214" i="469" s="1"/>
  <c r="A215" i="469" s="1"/>
  <c r="A216" i="469" s="1"/>
  <c r="A217" i="469" s="1"/>
  <c r="A218" i="469" s="1"/>
  <c r="A219" i="469" s="1"/>
  <c r="A220" i="469" s="1"/>
  <c r="A221" i="469" s="1"/>
  <c r="A222" i="469" s="1"/>
  <c r="A223" i="469" s="1"/>
  <c r="A224" i="469" s="1"/>
  <c r="A225" i="469" s="1"/>
  <c r="A226" i="469" s="1"/>
  <c r="A227" i="469" s="1"/>
  <c r="A228" i="469" s="1"/>
  <c r="A229" i="469" s="1"/>
  <c r="A230" i="469" s="1"/>
  <c r="A231" i="469" s="1"/>
  <c r="A232" i="469" s="1"/>
  <c r="A233" i="469" s="1"/>
  <c r="A234" i="469" s="1"/>
  <c r="A235" i="469" s="1"/>
  <c r="A236" i="469" s="1"/>
  <c r="A237" i="469" s="1"/>
  <c r="A238" i="469" s="1"/>
  <c r="A239" i="469" s="1"/>
  <c r="A240" i="469" s="1"/>
  <c r="A241" i="469" s="1"/>
  <c r="A242" i="469" s="1"/>
  <c r="A243" i="469" s="1"/>
  <c r="A244" i="469" s="1"/>
  <c r="A245" i="469" s="1"/>
  <c r="A246" i="469" s="1"/>
  <c r="A247" i="469" s="1"/>
  <c r="A248" i="469" s="1"/>
  <c r="A249" i="469" s="1"/>
  <c r="A250" i="469" s="1"/>
  <c r="A251" i="469" s="1"/>
  <c r="A252" i="469" s="1"/>
  <c r="A253" i="469" s="1"/>
  <c r="A254" i="469" s="1"/>
  <c r="A255" i="469" s="1"/>
  <c r="A256" i="469" s="1"/>
  <c r="A257" i="469" s="1"/>
  <c r="A258" i="469" s="1"/>
  <c r="A259" i="469" s="1"/>
  <c r="A260" i="469" s="1"/>
  <c r="A261" i="469" s="1"/>
  <c r="A262" i="469" s="1"/>
  <c r="A263" i="469" s="1"/>
  <c r="A264" i="469" s="1"/>
  <c r="A265" i="469" s="1"/>
  <c r="A266" i="469" s="1"/>
  <c r="A267" i="469" s="1"/>
  <c r="A268" i="469" s="1"/>
  <c r="A269" i="469" s="1"/>
  <c r="A270" i="469" s="1"/>
  <c r="A271" i="469" s="1"/>
  <c r="A272" i="469" s="1"/>
  <c r="A273" i="469" s="1"/>
  <c r="A274" i="469" s="1"/>
  <c r="A275" i="469" s="1"/>
  <c r="A276" i="469" s="1"/>
  <c r="A277" i="469" s="1"/>
  <c r="A278" i="469" s="1"/>
  <c r="A279" i="469" s="1"/>
  <c r="A280" i="469" s="1"/>
  <c r="A281" i="469" s="1"/>
  <c r="A282" i="469" s="1"/>
  <c r="A283" i="469" s="1"/>
  <c r="A284" i="469" s="1"/>
  <c r="A285" i="469" s="1"/>
  <c r="A286" i="469" s="1"/>
  <c r="A287" i="469" s="1"/>
  <c r="A288" i="469" s="1"/>
  <c r="A289" i="469" s="1"/>
  <c r="A290" i="469" s="1"/>
  <c r="A291" i="469" s="1"/>
  <c r="A292" i="469" s="1"/>
  <c r="A293" i="469" s="1"/>
  <c r="A294" i="469" s="1"/>
  <c r="A295" i="469" s="1"/>
  <c r="A296" i="469" s="1"/>
  <c r="A297" i="469" s="1"/>
  <c r="A298" i="469" s="1"/>
  <c r="A299" i="469" s="1"/>
  <c r="A300" i="469" s="1"/>
  <c r="P20" i="469"/>
  <c r="M20" i="469"/>
  <c r="J20" i="469"/>
  <c r="G20" i="469"/>
  <c r="D20" i="469"/>
  <c r="I14" i="469"/>
  <c r="H14" i="469"/>
  <c r="D13" i="469"/>
  <c r="D12" i="469"/>
  <c r="P5" i="469"/>
  <c r="P228" i="468"/>
  <c r="M228" i="468"/>
  <c r="J228" i="468"/>
  <c r="G228" i="468"/>
  <c r="D228" i="468"/>
  <c r="P227" i="468"/>
  <c r="M227" i="468"/>
  <c r="J227" i="468"/>
  <c r="G227" i="468"/>
  <c r="D227" i="468"/>
  <c r="P226" i="468"/>
  <c r="M226" i="468"/>
  <c r="J226" i="468"/>
  <c r="G226" i="468"/>
  <c r="D226" i="468"/>
  <c r="P225" i="468"/>
  <c r="M225" i="468"/>
  <c r="J225" i="468"/>
  <c r="G225" i="468"/>
  <c r="D225" i="468"/>
  <c r="P224" i="468"/>
  <c r="M224" i="468"/>
  <c r="J224" i="468"/>
  <c r="G224" i="468"/>
  <c r="D224" i="468"/>
  <c r="P223" i="468"/>
  <c r="M223" i="468"/>
  <c r="J223" i="468"/>
  <c r="G223" i="468"/>
  <c r="D223" i="468"/>
  <c r="P222" i="468"/>
  <c r="M222" i="468"/>
  <c r="J222" i="468"/>
  <c r="G222" i="468"/>
  <c r="D222" i="468"/>
  <c r="P221" i="468"/>
  <c r="M221" i="468"/>
  <c r="J221" i="468"/>
  <c r="G221" i="468"/>
  <c r="D221" i="468"/>
  <c r="P220" i="468"/>
  <c r="M220" i="468"/>
  <c r="J220" i="468"/>
  <c r="G220" i="468"/>
  <c r="D220" i="468"/>
  <c r="P219" i="468"/>
  <c r="M219" i="468"/>
  <c r="J219" i="468"/>
  <c r="G219" i="468"/>
  <c r="D219" i="468"/>
  <c r="P218" i="468"/>
  <c r="M218" i="468"/>
  <c r="J218" i="468"/>
  <c r="G218" i="468"/>
  <c r="D218" i="468"/>
  <c r="P217" i="468"/>
  <c r="M217" i="468"/>
  <c r="J217" i="468"/>
  <c r="G217" i="468"/>
  <c r="D217" i="468"/>
  <c r="P216" i="468"/>
  <c r="M216" i="468"/>
  <c r="J216" i="468"/>
  <c r="G216" i="468"/>
  <c r="D216" i="468"/>
  <c r="P215" i="468"/>
  <c r="M215" i="468"/>
  <c r="J215" i="468"/>
  <c r="G215" i="468"/>
  <c r="D215" i="468"/>
  <c r="P214" i="468"/>
  <c r="M214" i="468"/>
  <c r="J214" i="468"/>
  <c r="G214" i="468"/>
  <c r="D214" i="468"/>
  <c r="P213" i="468"/>
  <c r="M213" i="468"/>
  <c r="J213" i="468"/>
  <c r="G213" i="468"/>
  <c r="D213" i="468"/>
  <c r="P212" i="468"/>
  <c r="M212" i="468"/>
  <c r="J212" i="468"/>
  <c r="G212" i="468"/>
  <c r="D212" i="468"/>
  <c r="P211" i="468"/>
  <c r="M211" i="468"/>
  <c r="J211" i="468"/>
  <c r="G211" i="468"/>
  <c r="D211" i="468"/>
  <c r="P210" i="468"/>
  <c r="M210" i="468"/>
  <c r="J210" i="468"/>
  <c r="G210" i="468"/>
  <c r="D210" i="468"/>
  <c r="P209" i="468"/>
  <c r="M209" i="468"/>
  <c r="J209" i="468"/>
  <c r="G209" i="468"/>
  <c r="D209" i="468"/>
  <c r="P208" i="468"/>
  <c r="M208" i="468"/>
  <c r="J208" i="468"/>
  <c r="G208" i="468"/>
  <c r="D208" i="468"/>
  <c r="P207" i="468"/>
  <c r="M207" i="468"/>
  <c r="J207" i="468"/>
  <c r="G207" i="468"/>
  <c r="D207" i="468"/>
  <c r="P206" i="468"/>
  <c r="M206" i="468"/>
  <c r="J206" i="468"/>
  <c r="G206" i="468"/>
  <c r="D206" i="468"/>
  <c r="P205" i="468"/>
  <c r="M205" i="468"/>
  <c r="J205" i="468"/>
  <c r="G205" i="468"/>
  <c r="D205" i="468"/>
  <c r="P204" i="468"/>
  <c r="M204" i="468"/>
  <c r="J204" i="468"/>
  <c r="G204" i="468"/>
  <c r="D204" i="468"/>
  <c r="P203" i="468"/>
  <c r="M203" i="468"/>
  <c r="J203" i="468"/>
  <c r="G203" i="468"/>
  <c r="D203" i="468"/>
  <c r="P202" i="468"/>
  <c r="M202" i="468"/>
  <c r="J202" i="468"/>
  <c r="G202" i="468"/>
  <c r="D202" i="468"/>
  <c r="P201" i="468"/>
  <c r="M201" i="468"/>
  <c r="J201" i="468"/>
  <c r="G201" i="468"/>
  <c r="D201" i="468"/>
  <c r="P200" i="468"/>
  <c r="M200" i="468"/>
  <c r="J200" i="468"/>
  <c r="G200" i="468"/>
  <c r="D200" i="468"/>
  <c r="P199" i="468"/>
  <c r="M199" i="468"/>
  <c r="J199" i="468"/>
  <c r="G199" i="468"/>
  <c r="D199" i="468"/>
  <c r="P198" i="468"/>
  <c r="M198" i="468"/>
  <c r="J198" i="468"/>
  <c r="G198" i="468"/>
  <c r="D198" i="468"/>
  <c r="P197" i="468"/>
  <c r="M197" i="468"/>
  <c r="J197" i="468"/>
  <c r="G197" i="468"/>
  <c r="D197" i="468"/>
  <c r="P196" i="468"/>
  <c r="M196" i="468"/>
  <c r="J196" i="468"/>
  <c r="G196" i="468"/>
  <c r="D196" i="468"/>
  <c r="P195" i="468"/>
  <c r="M195" i="468"/>
  <c r="J195" i="468"/>
  <c r="G195" i="468"/>
  <c r="D195" i="468"/>
  <c r="P194" i="468"/>
  <c r="M194" i="468"/>
  <c r="J194" i="468"/>
  <c r="G194" i="468"/>
  <c r="D194" i="468"/>
  <c r="P193" i="468"/>
  <c r="M193" i="468"/>
  <c r="J193" i="468"/>
  <c r="G193" i="468"/>
  <c r="D193" i="468"/>
  <c r="P192" i="468"/>
  <c r="M192" i="468"/>
  <c r="J192" i="468"/>
  <c r="G192" i="468"/>
  <c r="D192" i="468"/>
  <c r="P191" i="468"/>
  <c r="M191" i="468"/>
  <c r="J191" i="468"/>
  <c r="G191" i="468"/>
  <c r="D191" i="468"/>
  <c r="P190" i="468"/>
  <c r="M190" i="468"/>
  <c r="J190" i="468"/>
  <c r="G190" i="468"/>
  <c r="D190" i="468"/>
  <c r="P189" i="468"/>
  <c r="M189" i="468"/>
  <c r="J189" i="468"/>
  <c r="G189" i="468"/>
  <c r="D189" i="468"/>
  <c r="P188" i="468"/>
  <c r="M188" i="468"/>
  <c r="J188" i="468"/>
  <c r="G188" i="468"/>
  <c r="D188" i="468"/>
  <c r="P187" i="468"/>
  <c r="M187" i="468"/>
  <c r="J187" i="468"/>
  <c r="G187" i="468"/>
  <c r="D187" i="468"/>
  <c r="P186" i="468"/>
  <c r="M186" i="468"/>
  <c r="J186" i="468"/>
  <c r="G186" i="468"/>
  <c r="D186" i="468"/>
  <c r="P185" i="468"/>
  <c r="M185" i="468"/>
  <c r="J185" i="468"/>
  <c r="G185" i="468"/>
  <c r="D185" i="468"/>
  <c r="P184" i="468"/>
  <c r="M184" i="468"/>
  <c r="J184" i="468"/>
  <c r="G184" i="468"/>
  <c r="D184" i="468"/>
  <c r="P183" i="468"/>
  <c r="M183" i="468"/>
  <c r="J183" i="468"/>
  <c r="G183" i="468"/>
  <c r="D183" i="468"/>
  <c r="P182" i="468"/>
  <c r="M182" i="468"/>
  <c r="J182" i="468"/>
  <c r="G182" i="468"/>
  <c r="D182" i="468"/>
  <c r="P181" i="468"/>
  <c r="M181" i="468"/>
  <c r="J181" i="468"/>
  <c r="G181" i="468"/>
  <c r="D181" i="468"/>
  <c r="P180" i="468"/>
  <c r="M180" i="468"/>
  <c r="J180" i="468"/>
  <c r="G180" i="468"/>
  <c r="D180" i="468"/>
  <c r="P179" i="468"/>
  <c r="M179" i="468"/>
  <c r="J179" i="468"/>
  <c r="G179" i="468"/>
  <c r="D179" i="468"/>
  <c r="P178" i="468"/>
  <c r="M178" i="468"/>
  <c r="J178" i="468"/>
  <c r="G178" i="468"/>
  <c r="D178" i="468"/>
  <c r="P177" i="468"/>
  <c r="M177" i="468"/>
  <c r="J177" i="468"/>
  <c r="G177" i="468"/>
  <c r="D177" i="468"/>
  <c r="P176" i="468"/>
  <c r="M176" i="468"/>
  <c r="J176" i="468"/>
  <c r="G176" i="468"/>
  <c r="D176" i="468"/>
  <c r="P175" i="468"/>
  <c r="M175" i="468"/>
  <c r="J175" i="468"/>
  <c r="G175" i="468"/>
  <c r="D175" i="468"/>
  <c r="P174" i="468"/>
  <c r="M174" i="468"/>
  <c r="J174" i="468"/>
  <c r="G174" i="468"/>
  <c r="D174" i="468"/>
  <c r="P173" i="468"/>
  <c r="M173" i="468"/>
  <c r="J173" i="468"/>
  <c r="G173" i="468"/>
  <c r="D173" i="468"/>
  <c r="P172" i="468"/>
  <c r="M172" i="468"/>
  <c r="J172" i="468"/>
  <c r="G172" i="468"/>
  <c r="D172" i="468"/>
  <c r="P171" i="468"/>
  <c r="M171" i="468"/>
  <c r="J171" i="468"/>
  <c r="G171" i="468"/>
  <c r="D171" i="468"/>
  <c r="P170" i="468"/>
  <c r="M170" i="468"/>
  <c r="J170" i="468"/>
  <c r="G170" i="468"/>
  <c r="D170" i="468"/>
  <c r="P169" i="468"/>
  <c r="M169" i="468"/>
  <c r="J169" i="468"/>
  <c r="G169" i="468"/>
  <c r="D169" i="468"/>
  <c r="P168" i="468"/>
  <c r="M168" i="468"/>
  <c r="J168" i="468"/>
  <c r="G168" i="468"/>
  <c r="D168" i="468"/>
  <c r="P167" i="468"/>
  <c r="M167" i="468"/>
  <c r="J167" i="468"/>
  <c r="G167" i="468"/>
  <c r="D167" i="468"/>
  <c r="P166" i="468"/>
  <c r="M166" i="468"/>
  <c r="J166" i="468"/>
  <c r="G166" i="468"/>
  <c r="D166" i="468"/>
  <c r="P165" i="468"/>
  <c r="M165" i="468"/>
  <c r="J165" i="468"/>
  <c r="G165" i="468"/>
  <c r="D165" i="468"/>
  <c r="P164" i="468"/>
  <c r="M164" i="468"/>
  <c r="J164" i="468"/>
  <c r="G164" i="468"/>
  <c r="D164" i="468"/>
  <c r="P163" i="468"/>
  <c r="M163" i="468"/>
  <c r="J163" i="468"/>
  <c r="G163" i="468"/>
  <c r="D163" i="468"/>
  <c r="P162" i="468"/>
  <c r="M162" i="468"/>
  <c r="J162" i="468"/>
  <c r="G162" i="468"/>
  <c r="D162" i="468"/>
  <c r="P161" i="468"/>
  <c r="M161" i="468"/>
  <c r="J161" i="468"/>
  <c r="G161" i="468"/>
  <c r="D161" i="468"/>
  <c r="P160" i="468"/>
  <c r="M160" i="468"/>
  <c r="J160" i="468"/>
  <c r="G160" i="468"/>
  <c r="D160" i="468"/>
  <c r="P159" i="468"/>
  <c r="M159" i="468"/>
  <c r="J159" i="468"/>
  <c r="G159" i="468"/>
  <c r="D159" i="468"/>
  <c r="P158" i="468"/>
  <c r="M158" i="468"/>
  <c r="J158" i="468"/>
  <c r="G158" i="468"/>
  <c r="D158" i="468"/>
  <c r="P157" i="468"/>
  <c r="M157" i="468"/>
  <c r="J157" i="468"/>
  <c r="G157" i="468"/>
  <c r="D157" i="468"/>
  <c r="P156" i="468"/>
  <c r="M156" i="468"/>
  <c r="J156" i="468"/>
  <c r="G156" i="468"/>
  <c r="D156" i="468"/>
  <c r="P155" i="468"/>
  <c r="M155" i="468"/>
  <c r="J155" i="468"/>
  <c r="G155" i="468"/>
  <c r="D155" i="468"/>
  <c r="P154" i="468"/>
  <c r="M154" i="468"/>
  <c r="J154" i="468"/>
  <c r="G154" i="468"/>
  <c r="D154" i="468"/>
  <c r="P153" i="468"/>
  <c r="M153" i="468"/>
  <c r="J153" i="468"/>
  <c r="G153" i="468"/>
  <c r="D153" i="468"/>
  <c r="P152" i="468"/>
  <c r="M152" i="468"/>
  <c r="J152" i="468"/>
  <c r="G152" i="468"/>
  <c r="D152" i="468"/>
  <c r="P151" i="468"/>
  <c r="M151" i="468"/>
  <c r="J151" i="468"/>
  <c r="G151" i="468"/>
  <c r="D151" i="468"/>
  <c r="P150" i="468"/>
  <c r="M150" i="468"/>
  <c r="J150" i="468"/>
  <c r="G150" i="468"/>
  <c r="D150" i="468"/>
  <c r="P149" i="468"/>
  <c r="M149" i="468"/>
  <c r="J149" i="468"/>
  <c r="G149" i="468"/>
  <c r="D149" i="468"/>
  <c r="P148" i="468"/>
  <c r="M148" i="468"/>
  <c r="J148" i="468"/>
  <c r="G148" i="468"/>
  <c r="D148" i="468"/>
  <c r="P147" i="468"/>
  <c r="M147" i="468"/>
  <c r="J147" i="468"/>
  <c r="G147" i="468"/>
  <c r="D147" i="468"/>
  <c r="P146" i="468"/>
  <c r="M146" i="468"/>
  <c r="J146" i="468"/>
  <c r="G146" i="468"/>
  <c r="D146" i="468"/>
  <c r="P145" i="468"/>
  <c r="M145" i="468"/>
  <c r="J145" i="468"/>
  <c r="G145" i="468"/>
  <c r="D145" i="468"/>
  <c r="P144" i="468"/>
  <c r="M144" i="468"/>
  <c r="J144" i="468"/>
  <c r="G144" i="468"/>
  <c r="D144" i="468"/>
  <c r="P143" i="468"/>
  <c r="M143" i="468"/>
  <c r="J143" i="468"/>
  <c r="G143" i="468"/>
  <c r="D143" i="468"/>
  <c r="P142" i="468"/>
  <c r="M142" i="468"/>
  <c r="J142" i="468"/>
  <c r="G142" i="468"/>
  <c r="D142" i="468"/>
  <c r="P141" i="468"/>
  <c r="M141" i="468"/>
  <c r="J141" i="468"/>
  <c r="G141" i="468"/>
  <c r="D141" i="468"/>
  <c r="P140" i="468"/>
  <c r="M140" i="468"/>
  <c r="J140" i="468"/>
  <c r="G140" i="468"/>
  <c r="D140" i="468"/>
  <c r="P139" i="468"/>
  <c r="M139" i="468"/>
  <c r="J139" i="468"/>
  <c r="G139" i="468"/>
  <c r="D139" i="468"/>
  <c r="P138" i="468"/>
  <c r="M138" i="468"/>
  <c r="J138" i="468"/>
  <c r="G138" i="468"/>
  <c r="D138" i="468"/>
  <c r="P137" i="468"/>
  <c r="M137" i="468"/>
  <c r="J137" i="468"/>
  <c r="G137" i="468"/>
  <c r="D137" i="468"/>
  <c r="P136" i="468"/>
  <c r="M136" i="468"/>
  <c r="J136" i="468"/>
  <c r="G136" i="468"/>
  <c r="D136" i="468"/>
  <c r="P135" i="468"/>
  <c r="M135" i="468"/>
  <c r="J135" i="468"/>
  <c r="G135" i="468"/>
  <c r="D135" i="468"/>
  <c r="P134" i="468"/>
  <c r="M134" i="468"/>
  <c r="J134" i="468"/>
  <c r="G134" i="468"/>
  <c r="D134" i="468"/>
  <c r="P133" i="468"/>
  <c r="M133" i="468"/>
  <c r="J133" i="468"/>
  <c r="G133" i="468"/>
  <c r="D133" i="468"/>
  <c r="P132" i="468"/>
  <c r="M132" i="468"/>
  <c r="J132" i="468"/>
  <c r="G132" i="468"/>
  <c r="D132" i="468"/>
  <c r="P131" i="468"/>
  <c r="M131" i="468"/>
  <c r="J131" i="468"/>
  <c r="G131" i="468"/>
  <c r="D131" i="468"/>
  <c r="P130" i="468"/>
  <c r="M130" i="468"/>
  <c r="J130" i="468"/>
  <c r="G130" i="468"/>
  <c r="D130" i="468"/>
  <c r="P129" i="468"/>
  <c r="M129" i="468"/>
  <c r="J129" i="468"/>
  <c r="G129" i="468"/>
  <c r="D129" i="468"/>
  <c r="P128" i="468"/>
  <c r="M128" i="468"/>
  <c r="J128" i="468"/>
  <c r="G128" i="468"/>
  <c r="D128" i="468"/>
  <c r="P127" i="468"/>
  <c r="M127" i="468"/>
  <c r="J127" i="468"/>
  <c r="G127" i="468"/>
  <c r="D127" i="468"/>
  <c r="P126" i="468"/>
  <c r="M126" i="468"/>
  <c r="J126" i="468"/>
  <c r="G126" i="468"/>
  <c r="D126" i="468"/>
  <c r="P125" i="468"/>
  <c r="M125" i="468"/>
  <c r="J125" i="468"/>
  <c r="G125" i="468"/>
  <c r="D125" i="468"/>
  <c r="P124" i="468"/>
  <c r="M124" i="468"/>
  <c r="J124" i="468"/>
  <c r="G124" i="468"/>
  <c r="D124" i="468"/>
  <c r="P123" i="468"/>
  <c r="M123" i="468"/>
  <c r="J123" i="468"/>
  <c r="G123" i="468"/>
  <c r="D123" i="468"/>
  <c r="P122" i="468"/>
  <c r="M122" i="468"/>
  <c r="J122" i="468"/>
  <c r="G122" i="468"/>
  <c r="D122" i="468"/>
  <c r="P121" i="468"/>
  <c r="M121" i="468"/>
  <c r="J121" i="468"/>
  <c r="G121" i="468"/>
  <c r="D121" i="468"/>
  <c r="P120" i="468"/>
  <c r="M120" i="468"/>
  <c r="J120" i="468"/>
  <c r="G120" i="468"/>
  <c r="D120" i="468"/>
  <c r="P119" i="468"/>
  <c r="M119" i="468"/>
  <c r="J119" i="468"/>
  <c r="G119" i="468"/>
  <c r="D119" i="468"/>
  <c r="P118" i="468"/>
  <c r="M118" i="468"/>
  <c r="J118" i="468"/>
  <c r="G118" i="468"/>
  <c r="D118" i="468"/>
  <c r="P117" i="468"/>
  <c r="M117" i="468"/>
  <c r="J117" i="468"/>
  <c r="G117" i="468"/>
  <c r="D117" i="468"/>
  <c r="P116" i="468"/>
  <c r="M116" i="468"/>
  <c r="J116" i="468"/>
  <c r="G116" i="468"/>
  <c r="D116" i="468"/>
  <c r="P115" i="468"/>
  <c r="M115" i="468"/>
  <c r="J115" i="468"/>
  <c r="G115" i="468"/>
  <c r="D115" i="468"/>
  <c r="P114" i="468"/>
  <c r="M114" i="468"/>
  <c r="J114" i="468"/>
  <c r="G114" i="468"/>
  <c r="D114" i="468"/>
  <c r="P113" i="468"/>
  <c r="M113" i="468"/>
  <c r="J113" i="468"/>
  <c r="G113" i="468"/>
  <c r="D113" i="468"/>
  <c r="P112" i="468"/>
  <c r="M112" i="468"/>
  <c r="J112" i="468"/>
  <c r="G112" i="468"/>
  <c r="D112" i="468"/>
  <c r="P111" i="468"/>
  <c r="M111" i="468"/>
  <c r="J111" i="468"/>
  <c r="G111" i="468"/>
  <c r="D111" i="468"/>
  <c r="P110" i="468"/>
  <c r="M110" i="468"/>
  <c r="J110" i="468"/>
  <c r="G110" i="468"/>
  <c r="D110" i="468"/>
  <c r="P109" i="468"/>
  <c r="M109" i="468"/>
  <c r="J109" i="468"/>
  <c r="G109" i="468"/>
  <c r="D109" i="468"/>
  <c r="P108" i="468"/>
  <c r="M108" i="468"/>
  <c r="J108" i="468"/>
  <c r="G108" i="468"/>
  <c r="D108" i="468"/>
  <c r="P107" i="468"/>
  <c r="M107" i="468"/>
  <c r="J107" i="468"/>
  <c r="G107" i="468"/>
  <c r="D107" i="468"/>
  <c r="P106" i="468"/>
  <c r="M106" i="468"/>
  <c r="J106" i="468"/>
  <c r="G106" i="468"/>
  <c r="D106" i="468"/>
  <c r="P105" i="468"/>
  <c r="M105" i="468"/>
  <c r="J105" i="468"/>
  <c r="G105" i="468"/>
  <c r="D105" i="468"/>
  <c r="P104" i="468"/>
  <c r="M104" i="468"/>
  <c r="J104" i="468"/>
  <c r="G104" i="468"/>
  <c r="D104" i="468"/>
  <c r="P103" i="468"/>
  <c r="M103" i="468"/>
  <c r="J103" i="468"/>
  <c r="G103" i="468"/>
  <c r="D103" i="468"/>
  <c r="P102" i="468"/>
  <c r="M102" i="468"/>
  <c r="J102" i="468"/>
  <c r="G102" i="468"/>
  <c r="D102" i="468"/>
  <c r="P101" i="468"/>
  <c r="M101" i="468"/>
  <c r="J101" i="468"/>
  <c r="G101" i="468"/>
  <c r="D101" i="468"/>
  <c r="P100" i="468"/>
  <c r="M100" i="468"/>
  <c r="J100" i="468"/>
  <c r="G100" i="468"/>
  <c r="D100" i="468"/>
  <c r="P99" i="468"/>
  <c r="M99" i="468"/>
  <c r="J99" i="468"/>
  <c r="G99" i="468"/>
  <c r="D99" i="468"/>
  <c r="P98" i="468"/>
  <c r="M98" i="468"/>
  <c r="J98" i="468"/>
  <c r="G98" i="468"/>
  <c r="D98" i="468"/>
  <c r="P97" i="468"/>
  <c r="M97" i="468"/>
  <c r="J97" i="468"/>
  <c r="G97" i="468"/>
  <c r="D97" i="468"/>
  <c r="P96" i="468"/>
  <c r="M96" i="468"/>
  <c r="J96" i="468"/>
  <c r="G96" i="468"/>
  <c r="D96" i="468"/>
  <c r="P95" i="468"/>
  <c r="M95" i="468"/>
  <c r="J95" i="468"/>
  <c r="G95" i="468"/>
  <c r="D95" i="468"/>
  <c r="P94" i="468"/>
  <c r="M94" i="468"/>
  <c r="J94" i="468"/>
  <c r="G94" i="468"/>
  <c r="D94" i="468"/>
  <c r="P93" i="468"/>
  <c r="M93" i="468"/>
  <c r="J93" i="468"/>
  <c r="G93" i="468"/>
  <c r="D93" i="468"/>
  <c r="P92" i="468"/>
  <c r="M92" i="468"/>
  <c r="J92" i="468"/>
  <c r="G92" i="468"/>
  <c r="D92" i="468"/>
  <c r="P91" i="468"/>
  <c r="M91" i="468"/>
  <c r="J91" i="468"/>
  <c r="G91" i="468"/>
  <c r="D91" i="468"/>
  <c r="P90" i="468"/>
  <c r="M90" i="468"/>
  <c r="J90" i="468"/>
  <c r="G90" i="468"/>
  <c r="D90" i="468"/>
  <c r="P89" i="468"/>
  <c r="M89" i="468"/>
  <c r="J89" i="468"/>
  <c r="G89" i="468"/>
  <c r="D89" i="468"/>
  <c r="P88" i="468"/>
  <c r="M88" i="468"/>
  <c r="J88" i="468"/>
  <c r="G88" i="468"/>
  <c r="D88" i="468"/>
  <c r="P87" i="468"/>
  <c r="M87" i="468"/>
  <c r="J87" i="468"/>
  <c r="G87" i="468"/>
  <c r="D87" i="468"/>
  <c r="P86" i="468"/>
  <c r="M86" i="468"/>
  <c r="J86" i="468"/>
  <c r="G86" i="468"/>
  <c r="D86" i="468"/>
  <c r="P85" i="468"/>
  <c r="M85" i="468"/>
  <c r="J85" i="468"/>
  <c r="G85" i="468"/>
  <c r="D85" i="468"/>
  <c r="P84" i="468"/>
  <c r="M84" i="468"/>
  <c r="J84" i="468"/>
  <c r="G84" i="468"/>
  <c r="D84" i="468"/>
  <c r="P83" i="468"/>
  <c r="M83" i="468"/>
  <c r="J83" i="468"/>
  <c r="G83" i="468"/>
  <c r="D83" i="468"/>
  <c r="P82" i="468"/>
  <c r="M82" i="468"/>
  <c r="J82" i="468"/>
  <c r="G82" i="468"/>
  <c r="D82" i="468"/>
  <c r="P81" i="468"/>
  <c r="M81" i="468"/>
  <c r="J81" i="468"/>
  <c r="G81" i="468"/>
  <c r="D81" i="468"/>
  <c r="P80" i="468"/>
  <c r="M80" i="468"/>
  <c r="J80" i="468"/>
  <c r="G80" i="468"/>
  <c r="D80" i="468"/>
  <c r="P79" i="468"/>
  <c r="M79" i="468"/>
  <c r="J79" i="468"/>
  <c r="G79" i="468"/>
  <c r="D79" i="468"/>
  <c r="P78" i="468"/>
  <c r="M78" i="468"/>
  <c r="J78" i="468"/>
  <c r="G78" i="468"/>
  <c r="D78" i="468"/>
  <c r="P77" i="468"/>
  <c r="M77" i="468"/>
  <c r="J77" i="468"/>
  <c r="G77" i="468"/>
  <c r="D77" i="468"/>
  <c r="P76" i="468"/>
  <c r="M76" i="468"/>
  <c r="J76" i="468"/>
  <c r="G76" i="468"/>
  <c r="D76" i="468"/>
  <c r="P75" i="468"/>
  <c r="M75" i="468"/>
  <c r="J75" i="468"/>
  <c r="G75" i="468"/>
  <c r="D75" i="468"/>
  <c r="P74" i="468"/>
  <c r="M74" i="468"/>
  <c r="J74" i="468"/>
  <c r="G74" i="468"/>
  <c r="D74" i="468"/>
  <c r="P73" i="468"/>
  <c r="M73" i="468"/>
  <c r="J73" i="468"/>
  <c r="G73" i="468"/>
  <c r="D73" i="468"/>
  <c r="P72" i="468"/>
  <c r="M72" i="468"/>
  <c r="J72" i="468"/>
  <c r="G72" i="468"/>
  <c r="D72" i="468"/>
  <c r="P71" i="468"/>
  <c r="M71" i="468"/>
  <c r="J71" i="468"/>
  <c r="G71" i="468"/>
  <c r="D71" i="468"/>
  <c r="P70" i="468"/>
  <c r="M70" i="468"/>
  <c r="J70" i="468"/>
  <c r="G70" i="468"/>
  <c r="D70" i="468"/>
  <c r="P69" i="468"/>
  <c r="M69" i="468"/>
  <c r="J69" i="468"/>
  <c r="G69" i="468"/>
  <c r="D69" i="468"/>
  <c r="P68" i="468"/>
  <c r="M68" i="468"/>
  <c r="J68" i="468"/>
  <c r="G68" i="468"/>
  <c r="D68" i="468"/>
  <c r="P67" i="468"/>
  <c r="M67" i="468"/>
  <c r="J67" i="468"/>
  <c r="G67" i="468"/>
  <c r="D67" i="468"/>
  <c r="P66" i="468"/>
  <c r="M66" i="468"/>
  <c r="J66" i="468"/>
  <c r="G66" i="468"/>
  <c r="D66" i="468"/>
  <c r="P65" i="468"/>
  <c r="M65" i="468"/>
  <c r="J65" i="468"/>
  <c r="G65" i="468"/>
  <c r="D65" i="468"/>
  <c r="P64" i="468"/>
  <c r="M64" i="468"/>
  <c r="J64" i="468"/>
  <c r="G64" i="468"/>
  <c r="D64" i="468"/>
  <c r="P63" i="468"/>
  <c r="M63" i="468"/>
  <c r="J63" i="468"/>
  <c r="G63" i="468"/>
  <c r="D63" i="468"/>
  <c r="P62" i="468"/>
  <c r="M62" i="468"/>
  <c r="J62" i="468"/>
  <c r="G62" i="468"/>
  <c r="D62" i="468"/>
  <c r="P61" i="468"/>
  <c r="M61" i="468"/>
  <c r="J61" i="468"/>
  <c r="G61" i="468"/>
  <c r="D61" i="468"/>
  <c r="P60" i="468"/>
  <c r="M60" i="468"/>
  <c r="J60" i="468"/>
  <c r="G60" i="468"/>
  <c r="D60" i="468"/>
  <c r="P59" i="468"/>
  <c r="M59" i="468"/>
  <c r="J59" i="468"/>
  <c r="G59" i="468"/>
  <c r="D59" i="468"/>
  <c r="P58" i="468"/>
  <c r="M58" i="468"/>
  <c r="J58" i="468"/>
  <c r="G58" i="468"/>
  <c r="D58" i="468"/>
  <c r="P57" i="468"/>
  <c r="M57" i="468"/>
  <c r="J57" i="468"/>
  <c r="G57" i="468"/>
  <c r="D57" i="468"/>
  <c r="P56" i="468"/>
  <c r="M56" i="468"/>
  <c r="J56" i="468"/>
  <c r="G56" i="468"/>
  <c r="D56" i="468"/>
  <c r="P55" i="468"/>
  <c r="M55" i="468"/>
  <c r="J55" i="468"/>
  <c r="G55" i="468"/>
  <c r="D55" i="468"/>
  <c r="P54" i="468"/>
  <c r="M54" i="468"/>
  <c r="J54" i="468"/>
  <c r="G54" i="468"/>
  <c r="D54" i="468"/>
  <c r="P53" i="468"/>
  <c r="M53" i="468"/>
  <c r="J53" i="468"/>
  <c r="G53" i="468"/>
  <c r="D53" i="468"/>
  <c r="P52" i="468"/>
  <c r="M52" i="468"/>
  <c r="J52" i="468"/>
  <c r="G52" i="468"/>
  <c r="D52" i="468"/>
  <c r="P51" i="468"/>
  <c r="M51" i="468"/>
  <c r="J51" i="468"/>
  <c r="G51" i="468"/>
  <c r="D51" i="468"/>
  <c r="P50" i="468"/>
  <c r="M50" i="468"/>
  <c r="J50" i="468"/>
  <c r="G50" i="468"/>
  <c r="D50" i="468"/>
  <c r="P49" i="468"/>
  <c r="M49" i="468"/>
  <c r="J49" i="468"/>
  <c r="G49" i="468"/>
  <c r="D49" i="468"/>
  <c r="P48" i="468"/>
  <c r="M48" i="468"/>
  <c r="J48" i="468"/>
  <c r="G48" i="468"/>
  <c r="D48" i="468"/>
  <c r="P47" i="468"/>
  <c r="M47" i="468"/>
  <c r="J47" i="468"/>
  <c r="G47" i="468"/>
  <c r="D47" i="468"/>
  <c r="P46" i="468"/>
  <c r="M46" i="468"/>
  <c r="J46" i="468"/>
  <c r="G46" i="468"/>
  <c r="D46" i="468"/>
  <c r="P45" i="468"/>
  <c r="M45" i="468"/>
  <c r="J45" i="468"/>
  <c r="G45" i="468"/>
  <c r="D45" i="468"/>
  <c r="P44" i="468"/>
  <c r="M44" i="468"/>
  <c r="J44" i="468"/>
  <c r="G44" i="468"/>
  <c r="D44" i="468"/>
  <c r="P43" i="468"/>
  <c r="M43" i="468"/>
  <c r="J43" i="468"/>
  <c r="G43" i="468"/>
  <c r="D43" i="468"/>
  <c r="P42" i="468"/>
  <c r="M42" i="468"/>
  <c r="J42" i="468"/>
  <c r="G42" i="468"/>
  <c r="D42" i="468"/>
  <c r="P41" i="468"/>
  <c r="M41" i="468"/>
  <c r="J41" i="468"/>
  <c r="G41" i="468"/>
  <c r="D41" i="468"/>
  <c r="P40" i="468"/>
  <c r="M40" i="468"/>
  <c r="J40" i="468"/>
  <c r="G40" i="468"/>
  <c r="D40" i="468"/>
  <c r="P39" i="468"/>
  <c r="M39" i="468"/>
  <c r="J39" i="468"/>
  <c r="G39" i="468"/>
  <c r="D39" i="468"/>
  <c r="P38" i="468"/>
  <c r="M38" i="468"/>
  <c r="J38" i="468"/>
  <c r="G38" i="468"/>
  <c r="D38" i="468"/>
  <c r="P37" i="468"/>
  <c r="M37" i="468"/>
  <c r="J37" i="468"/>
  <c r="G37" i="468"/>
  <c r="D37" i="468"/>
  <c r="P36" i="468"/>
  <c r="M36" i="468"/>
  <c r="J36" i="468"/>
  <c r="G36" i="468"/>
  <c r="D36" i="468"/>
  <c r="P35" i="468"/>
  <c r="M35" i="468"/>
  <c r="J35" i="468"/>
  <c r="G35" i="468"/>
  <c r="D35" i="468"/>
  <c r="P34" i="468"/>
  <c r="M34" i="468"/>
  <c r="J34" i="468"/>
  <c r="G34" i="468"/>
  <c r="D34" i="468"/>
  <c r="P33" i="468"/>
  <c r="M33" i="468"/>
  <c r="J33" i="468"/>
  <c r="G33" i="468"/>
  <c r="D33" i="468"/>
  <c r="P32" i="468"/>
  <c r="M32" i="468"/>
  <c r="J32" i="468"/>
  <c r="G32" i="468"/>
  <c r="D32" i="468"/>
  <c r="P31" i="468"/>
  <c r="M31" i="468"/>
  <c r="J31" i="468"/>
  <c r="G31" i="468"/>
  <c r="D31" i="468"/>
  <c r="P30" i="468"/>
  <c r="M30" i="468"/>
  <c r="J30" i="468"/>
  <c r="G30" i="468"/>
  <c r="D30" i="468"/>
  <c r="P29" i="468"/>
  <c r="M29" i="468"/>
  <c r="J29" i="468"/>
  <c r="G29" i="468"/>
  <c r="D29" i="468"/>
  <c r="P28" i="468"/>
  <c r="M28" i="468"/>
  <c r="J28" i="468"/>
  <c r="G28" i="468"/>
  <c r="D28" i="468"/>
  <c r="P27" i="468"/>
  <c r="M27" i="468"/>
  <c r="J27" i="468"/>
  <c r="G27" i="468"/>
  <c r="D27" i="468"/>
  <c r="P26" i="468"/>
  <c r="M26" i="468"/>
  <c r="J26" i="468"/>
  <c r="G26" i="468"/>
  <c r="D26" i="468"/>
  <c r="P25" i="468"/>
  <c r="M25" i="468"/>
  <c r="J25" i="468"/>
  <c r="G25" i="468"/>
  <c r="D25" i="468"/>
  <c r="P24" i="468"/>
  <c r="M24" i="468"/>
  <c r="J24" i="468"/>
  <c r="G24" i="468"/>
  <c r="D24" i="468"/>
  <c r="P23" i="468"/>
  <c r="M23" i="468"/>
  <c r="J23" i="468"/>
  <c r="G23" i="468"/>
  <c r="D23" i="468"/>
  <c r="P22" i="468"/>
  <c r="M22" i="468"/>
  <c r="J22" i="468"/>
  <c r="G22" i="468"/>
  <c r="D22" i="468"/>
  <c r="P21" i="468"/>
  <c r="M21" i="468"/>
  <c r="J21" i="468"/>
  <c r="G21" i="468"/>
  <c r="D21" i="468"/>
  <c r="A21" i="468"/>
  <c r="A22" i="468" s="1"/>
  <c r="A23" i="468" s="1"/>
  <c r="A24" i="468" s="1"/>
  <c r="A25" i="468" s="1"/>
  <c r="A26" i="468" s="1"/>
  <c r="A27" i="468" s="1"/>
  <c r="A28" i="468" s="1"/>
  <c r="A29" i="468" s="1"/>
  <c r="A30" i="468" s="1"/>
  <c r="A31" i="468" s="1"/>
  <c r="A32" i="468" s="1"/>
  <c r="A33" i="468" s="1"/>
  <c r="A34" i="468" s="1"/>
  <c r="A35" i="468" s="1"/>
  <c r="A36" i="468" s="1"/>
  <c r="A37" i="468" s="1"/>
  <c r="A38" i="468" s="1"/>
  <c r="A39" i="468" s="1"/>
  <c r="A40" i="468" s="1"/>
  <c r="A41" i="468" s="1"/>
  <c r="A42" i="468" s="1"/>
  <c r="A43" i="468" s="1"/>
  <c r="A44" i="468" s="1"/>
  <c r="A45" i="468" s="1"/>
  <c r="A46" i="468" s="1"/>
  <c r="A47" i="468" s="1"/>
  <c r="A48" i="468" s="1"/>
  <c r="A49" i="468" s="1"/>
  <c r="A50" i="468" s="1"/>
  <c r="A51" i="468" s="1"/>
  <c r="A52" i="468" s="1"/>
  <c r="A53" i="468" s="1"/>
  <c r="A54" i="468" s="1"/>
  <c r="A55" i="468" s="1"/>
  <c r="A56" i="468" s="1"/>
  <c r="A57" i="468" s="1"/>
  <c r="A58" i="468" s="1"/>
  <c r="A59" i="468" s="1"/>
  <c r="A60" i="468" s="1"/>
  <c r="A61" i="468" s="1"/>
  <c r="A62" i="468" s="1"/>
  <c r="A63" i="468" s="1"/>
  <c r="A64" i="468" s="1"/>
  <c r="A65" i="468" s="1"/>
  <c r="A66" i="468" s="1"/>
  <c r="A67" i="468" s="1"/>
  <c r="A68" i="468" s="1"/>
  <c r="A69" i="468" s="1"/>
  <c r="A70" i="468" s="1"/>
  <c r="A71" i="468" s="1"/>
  <c r="A72" i="468" s="1"/>
  <c r="A73" i="468" s="1"/>
  <c r="A74" i="468" s="1"/>
  <c r="A75" i="468" s="1"/>
  <c r="A76" i="468" s="1"/>
  <c r="A77" i="468" s="1"/>
  <c r="A78" i="468" s="1"/>
  <c r="A79" i="468" s="1"/>
  <c r="A80" i="468" s="1"/>
  <c r="A81" i="468" s="1"/>
  <c r="A82" i="468" s="1"/>
  <c r="A83" i="468" s="1"/>
  <c r="A84" i="468" s="1"/>
  <c r="A85" i="468" s="1"/>
  <c r="A86" i="468" s="1"/>
  <c r="A87" i="468" s="1"/>
  <c r="A88" i="468" s="1"/>
  <c r="A89" i="468" s="1"/>
  <c r="A90" i="468" s="1"/>
  <c r="A91" i="468" s="1"/>
  <c r="A92" i="468" s="1"/>
  <c r="A93" i="468" s="1"/>
  <c r="A94" i="468" s="1"/>
  <c r="A95" i="468" s="1"/>
  <c r="A96" i="468" s="1"/>
  <c r="A97" i="468" s="1"/>
  <c r="A98" i="468" s="1"/>
  <c r="A99" i="468" s="1"/>
  <c r="A100" i="468" s="1"/>
  <c r="A101" i="468" s="1"/>
  <c r="A102" i="468" s="1"/>
  <c r="A103" i="468" s="1"/>
  <c r="A104" i="468" s="1"/>
  <c r="A105" i="468" s="1"/>
  <c r="A106" i="468" s="1"/>
  <c r="A107" i="468" s="1"/>
  <c r="A108" i="468" s="1"/>
  <c r="A109" i="468" s="1"/>
  <c r="A110" i="468" s="1"/>
  <c r="A111" i="468" s="1"/>
  <c r="A112" i="468" s="1"/>
  <c r="A113" i="468" s="1"/>
  <c r="A114" i="468" s="1"/>
  <c r="A115" i="468" s="1"/>
  <c r="A116" i="468" s="1"/>
  <c r="A117" i="468" s="1"/>
  <c r="A118" i="468" s="1"/>
  <c r="A119" i="468" s="1"/>
  <c r="A120" i="468" s="1"/>
  <c r="A121" i="468" s="1"/>
  <c r="A122" i="468" s="1"/>
  <c r="A123" i="468" s="1"/>
  <c r="A124" i="468" s="1"/>
  <c r="A125" i="468" s="1"/>
  <c r="A126" i="468" s="1"/>
  <c r="A127" i="468" s="1"/>
  <c r="A128" i="468" s="1"/>
  <c r="A129" i="468" s="1"/>
  <c r="A130" i="468" s="1"/>
  <c r="A131" i="468" s="1"/>
  <c r="A132" i="468" s="1"/>
  <c r="A133" i="468" s="1"/>
  <c r="A134" i="468" s="1"/>
  <c r="A135" i="468" s="1"/>
  <c r="A136" i="468" s="1"/>
  <c r="A137" i="468" s="1"/>
  <c r="A138" i="468" s="1"/>
  <c r="A139" i="468" s="1"/>
  <c r="A140" i="468" s="1"/>
  <c r="A141" i="468" s="1"/>
  <c r="A142" i="468" s="1"/>
  <c r="A143" i="468" s="1"/>
  <c r="A144" i="468" s="1"/>
  <c r="A145" i="468" s="1"/>
  <c r="A146" i="468" s="1"/>
  <c r="A147" i="468" s="1"/>
  <c r="A148" i="468" s="1"/>
  <c r="A149" i="468" s="1"/>
  <c r="A150" i="468" s="1"/>
  <c r="A151" i="468" s="1"/>
  <c r="A152" i="468" s="1"/>
  <c r="A153" i="468" s="1"/>
  <c r="A154" i="468" s="1"/>
  <c r="A155" i="468" s="1"/>
  <c r="A156" i="468" s="1"/>
  <c r="A157" i="468" s="1"/>
  <c r="A158" i="468" s="1"/>
  <c r="A159" i="468" s="1"/>
  <c r="A160" i="468" s="1"/>
  <c r="A161" i="468" s="1"/>
  <c r="A162" i="468" s="1"/>
  <c r="A163" i="468" s="1"/>
  <c r="A164" i="468" s="1"/>
  <c r="A165" i="468" s="1"/>
  <c r="A166" i="468" s="1"/>
  <c r="A167" i="468" s="1"/>
  <c r="A168" i="468" s="1"/>
  <c r="A169" i="468" s="1"/>
  <c r="A170" i="468" s="1"/>
  <c r="A171" i="468" s="1"/>
  <c r="A172" i="468" s="1"/>
  <c r="A173" i="468" s="1"/>
  <c r="A174" i="468" s="1"/>
  <c r="A175" i="468" s="1"/>
  <c r="A176" i="468" s="1"/>
  <c r="A177" i="468" s="1"/>
  <c r="A178" i="468" s="1"/>
  <c r="A179" i="468" s="1"/>
  <c r="A180" i="468" s="1"/>
  <c r="A181" i="468" s="1"/>
  <c r="A182" i="468" s="1"/>
  <c r="A183" i="468" s="1"/>
  <c r="A184" i="468" s="1"/>
  <c r="A185" i="468" s="1"/>
  <c r="A186" i="468" s="1"/>
  <c r="A187" i="468" s="1"/>
  <c r="A188" i="468" s="1"/>
  <c r="A189" i="468" s="1"/>
  <c r="A190" i="468" s="1"/>
  <c r="A191" i="468" s="1"/>
  <c r="A192" i="468" s="1"/>
  <c r="A193" i="468" s="1"/>
  <c r="A194" i="468" s="1"/>
  <c r="A195" i="468" s="1"/>
  <c r="A196" i="468" s="1"/>
  <c r="A197" i="468" s="1"/>
  <c r="A198" i="468" s="1"/>
  <c r="A199" i="468" s="1"/>
  <c r="A200" i="468" s="1"/>
  <c r="A201" i="468" s="1"/>
  <c r="A202" i="468" s="1"/>
  <c r="A203" i="468" s="1"/>
  <c r="A204" i="468" s="1"/>
  <c r="A205" i="468" s="1"/>
  <c r="A206" i="468" s="1"/>
  <c r="A207" i="468" s="1"/>
  <c r="A208" i="468" s="1"/>
  <c r="A209" i="468" s="1"/>
  <c r="A210" i="468" s="1"/>
  <c r="A211" i="468" s="1"/>
  <c r="A212" i="468" s="1"/>
  <c r="A213" i="468" s="1"/>
  <c r="A214" i="468" s="1"/>
  <c r="A215" i="468" s="1"/>
  <c r="A216" i="468" s="1"/>
  <c r="A217" i="468" s="1"/>
  <c r="A218" i="468" s="1"/>
  <c r="A219" i="468" s="1"/>
  <c r="A220" i="468" s="1"/>
  <c r="A221" i="468" s="1"/>
  <c r="A222" i="468" s="1"/>
  <c r="A223" i="468" s="1"/>
  <c r="A224" i="468" s="1"/>
  <c r="A225" i="468" s="1"/>
  <c r="A226" i="468" s="1"/>
  <c r="A227" i="468" s="1"/>
  <c r="A228" i="468" s="1"/>
  <c r="A229" i="468" s="1"/>
  <c r="A230" i="468" s="1"/>
  <c r="A231" i="468" s="1"/>
  <c r="A232" i="468" s="1"/>
  <c r="A233" i="468" s="1"/>
  <c r="A234" i="468" s="1"/>
  <c r="A235" i="468" s="1"/>
  <c r="A236" i="468" s="1"/>
  <c r="A237" i="468" s="1"/>
  <c r="A238" i="468" s="1"/>
  <c r="A239" i="468" s="1"/>
  <c r="A240" i="468" s="1"/>
  <c r="A241" i="468" s="1"/>
  <c r="A242" i="468" s="1"/>
  <c r="A243" i="468" s="1"/>
  <c r="A244" i="468" s="1"/>
  <c r="A245" i="468" s="1"/>
  <c r="A246" i="468" s="1"/>
  <c r="A247" i="468" s="1"/>
  <c r="A248" i="468" s="1"/>
  <c r="A249" i="468" s="1"/>
  <c r="A250" i="468" s="1"/>
  <c r="A251" i="468" s="1"/>
  <c r="A252" i="468" s="1"/>
  <c r="A253" i="468" s="1"/>
  <c r="A254" i="468" s="1"/>
  <c r="A255" i="468" s="1"/>
  <c r="A256" i="468" s="1"/>
  <c r="A257" i="468" s="1"/>
  <c r="A258" i="468" s="1"/>
  <c r="A259" i="468" s="1"/>
  <c r="A260" i="468" s="1"/>
  <c r="A261" i="468" s="1"/>
  <c r="A262" i="468" s="1"/>
  <c r="A263" i="468" s="1"/>
  <c r="A264" i="468" s="1"/>
  <c r="A265" i="468" s="1"/>
  <c r="A266" i="468" s="1"/>
  <c r="A267" i="468" s="1"/>
  <c r="A268" i="468" s="1"/>
  <c r="A269" i="468" s="1"/>
  <c r="A270" i="468" s="1"/>
  <c r="A271" i="468" s="1"/>
  <c r="A272" i="468" s="1"/>
  <c r="A273" i="468" s="1"/>
  <c r="A274" i="468" s="1"/>
  <c r="A275" i="468" s="1"/>
  <c r="A276" i="468" s="1"/>
  <c r="A277" i="468" s="1"/>
  <c r="A278" i="468" s="1"/>
  <c r="A279" i="468" s="1"/>
  <c r="A280" i="468" s="1"/>
  <c r="A281" i="468" s="1"/>
  <c r="A282" i="468" s="1"/>
  <c r="A283" i="468" s="1"/>
  <c r="A284" i="468" s="1"/>
  <c r="A285" i="468" s="1"/>
  <c r="A286" i="468" s="1"/>
  <c r="A287" i="468" s="1"/>
  <c r="A288" i="468" s="1"/>
  <c r="A289" i="468" s="1"/>
  <c r="A290" i="468" s="1"/>
  <c r="A291" i="468" s="1"/>
  <c r="A292" i="468" s="1"/>
  <c r="A293" i="468" s="1"/>
  <c r="A294" i="468" s="1"/>
  <c r="A295" i="468" s="1"/>
  <c r="A296" i="468" s="1"/>
  <c r="A297" i="468" s="1"/>
  <c r="A298" i="468" s="1"/>
  <c r="A299" i="468" s="1"/>
  <c r="A300" i="468" s="1"/>
  <c r="P20" i="468"/>
  <c r="M20" i="468"/>
  <c r="J20" i="468"/>
  <c r="G20" i="468"/>
  <c r="D20" i="468"/>
  <c r="I14" i="468"/>
  <c r="H14" i="468"/>
  <c r="D13" i="468"/>
  <c r="D12" i="468"/>
  <c r="P5" i="468"/>
  <c r="P228" i="467"/>
  <c r="M228" i="467"/>
  <c r="J228" i="467"/>
  <c r="G228" i="467"/>
  <c r="D228" i="467"/>
  <c r="P227" i="467"/>
  <c r="M227" i="467"/>
  <c r="J227" i="467"/>
  <c r="G227" i="467"/>
  <c r="D227" i="467"/>
  <c r="P226" i="467"/>
  <c r="M226" i="467"/>
  <c r="J226" i="467"/>
  <c r="G226" i="467"/>
  <c r="D226" i="467"/>
  <c r="P225" i="467"/>
  <c r="M225" i="467"/>
  <c r="J225" i="467"/>
  <c r="G225" i="467"/>
  <c r="D225" i="467"/>
  <c r="P224" i="467"/>
  <c r="M224" i="467"/>
  <c r="J224" i="467"/>
  <c r="G224" i="467"/>
  <c r="D224" i="467"/>
  <c r="P223" i="467"/>
  <c r="M223" i="467"/>
  <c r="J223" i="467"/>
  <c r="G223" i="467"/>
  <c r="D223" i="467"/>
  <c r="P222" i="467"/>
  <c r="M222" i="467"/>
  <c r="J222" i="467"/>
  <c r="G222" i="467"/>
  <c r="D222" i="467"/>
  <c r="P221" i="467"/>
  <c r="M221" i="467"/>
  <c r="J221" i="467"/>
  <c r="G221" i="467"/>
  <c r="D221" i="467"/>
  <c r="P220" i="467"/>
  <c r="M220" i="467"/>
  <c r="J220" i="467"/>
  <c r="G220" i="467"/>
  <c r="D220" i="467"/>
  <c r="P219" i="467"/>
  <c r="M219" i="467"/>
  <c r="J219" i="467"/>
  <c r="G219" i="467"/>
  <c r="D219" i="467"/>
  <c r="P218" i="467"/>
  <c r="M218" i="467"/>
  <c r="J218" i="467"/>
  <c r="G218" i="467"/>
  <c r="D218" i="467"/>
  <c r="P217" i="467"/>
  <c r="M217" i="467"/>
  <c r="J217" i="467"/>
  <c r="G217" i="467"/>
  <c r="D217" i="467"/>
  <c r="P216" i="467"/>
  <c r="M216" i="467"/>
  <c r="J216" i="467"/>
  <c r="G216" i="467"/>
  <c r="D216" i="467"/>
  <c r="P215" i="467"/>
  <c r="M215" i="467"/>
  <c r="J215" i="467"/>
  <c r="G215" i="467"/>
  <c r="D215" i="467"/>
  <c r="P214" i="467"/>
  <c r="M214" i="467"/>
  <c r="J214" i="467"/>
  <c r="G214" i="467"/>
  <c r="D214" i="467"/>
  <c r="P213" i="467"/>
  <c r="M213" i="467"/>
  <c r="J213" i="467"/>
  <c r="G213" i="467"/>
  <c r="D213" i="467"/>
  <c r="P212" i="467"/>
  <c r="M212" i="467"/>
  <c r="J212" i="467"/>
  <c r="G212" i="467"/>
  <c r="D212" i="467"/>
  <c r="P211" i="467"/>
  <c r="M211" i="467"/>
  <c r="J211" i="467"/>
  <c r="G211" i="467"/>
  <c r="D211" i="467"/>
  <c r="P210" i="467"/>
  <c r="M210" i="467"/>
  <c r="J210" i="467"/>
  <c r="G210" i="467"/>
  <c r="D210" i="467"/>
  <c r="P209" i="467"/>
  <c r="M209" i="467"/>
  <c r="J209" i="467"/>
  <c r="G209" i="467"/>
  <c r="D209" i="467"/>
  <c r="P208" i="467"/>
  <c r="M208" i="467"/>
  <c r="J208" i="467"/>
  <c r="G208" i="467"/>
  <c r="D208" i="467"/>
  <c r="P207" i="467"/>
  <c r="M207" i="467"/>
  <c r="J207" i="467"/>
  <c r="G207" i="467"/>
  <c r="D207" i="467"/>
  <c r="P206" i="467"/>
  <c r="M206" i="467"/>
  <c r="J206" i="467"/>
  <c r="G206" i="467"/>
  <c r="D206" i="467"/>
  <c r="P205" i="467"/>
  <c r="M205" i="467"/>
  <c r="J205" i="467"/>
  <c r="G205" i="467"/>
  <c r="D205" i="467"/>
  <c r="P204" i="467"/>
  <c r="M204" i="467"/>
  <c r="J204" i="467"/>
  <c r="G204" i="467"/>
  <c r="D204" i="467"/>
  <c r="P203" i="467"/>
  <c r="M203" i="467"/>
  <c r="J203" i="467"/>
  <c r="G203" i="467"/>
  <c r="D203" i="467"/>
  <c r="P202" i="467"/>
  <c r="M202" i="467"/>
  <c r="J202" i="467"/>
  <c r="G202" i="467"/>
  <c r="D202" i="467"/>
  <c r="P201" i="467"/>
  <c r="M201" i="467"/>
  <c r="J201" i="467"/>
  <c r="G201" i="467"/>
  <c r="D201" i="467"/>
  <c r="P200" i="467"/>
  <c r="M200" i="467"/>
  <c r="J200" i="467"/>
  <c r="G200" i="467"/>
  <c r="D200" i="467"/>
  <c r="P199" i="467"/>
  <c r="M199" i="467"/>
  <c r="J199" i="467"/>
  <c r="G199" i="467"/>
  <c r="D199" i="467"/>
  <c r="P198" i="467"/>
  <c r="M198" i="467"/>
  <c r="J198" i="467"/>
  <c r="G198" i="467"/>
  <c r="D198" i="467"/>
  <c r="P197" i="467"/>
  <c r="M197" i="467"/>
  <c r="J197" i="467"/>
  <c r="G197" i="467"/>
  <c r="D197" i="467"/>
  <c r="P196" i="467"/>
  <c r="M196" i="467"/>
  <c r="J196" i="467"/>
  <c r="G196" i="467"/>
  <c r="D196" i="467"/>
  <c r="P195" i="467"/>
  <c r="M195" i="467"/>
  <c r="J195" i="467"/>
  <c r="G195" i="467"/>
  <c r="D195" i="467"/>
  <c r="P194" i="467"/>
  <c r="M194" i="467"/>
  <c r="J194" i="467"/>
  <c r="G194" i="467"/>
  <c r="D194" i="467"/>
  <c r="P193" i="467"/>
  <c r="M193" i="467"/>
  <c r="J193" i="467"/>
  <c r="G193" i="467"/>
  <c r="D193" i="467"/>
  <c r="P192" i="467"/>
  <c r="M192" i="467"/>
  <c r="J192" i="467"/>
  <c r="G192" i="467"/>
  <c r="D192" i="467"/>
  <c r="P191" i="467"/>
  <c r="M191" i="467"/>
  <c r="J191" i="467"/>
  <c r="G191" i="467"/>
  <c r="D191" i="467"/>
  <c r="P190" i="467"/>
  <c r="M190" i="467"/>
  <c r="J190" i="467"/>
  <c r="G190" i="467"/>
  <c r="D190" i="467"/>
  <c r="P189" i="467"/>
  <c r="M189" i="467"/>
  <c r="J189" i="467"/>
  <c r="G189" i="467"/>
  <c r="D189" i="467"/>
  <c r="P188" i="467"/>
  <c r="M188" i="467"/>
  <c r="J188" i="467"/>
  <c r="G188" i="467"/>
  <c r="D188" i="467"/>
  <c r="P187" i="467"/>
  <c r="M187" i="467"/>
  <c r="J187" i="467"/>
  <c r="G187" i="467"/>
  <c r="D187" i="467"/>
  <c r="P186" i="467"/>
  <c r="M186" i="467"/>
  <c r="J186" i="467"/>
  <c r="G186" i="467"/>
  <c r="D186" i="467"/>
  <c r="P185" i="467"/>
  <c r="M185" i="467"/>
  <c r="J185" i="467"/>
  <c r="G185" i="467"/>
  <c r="D185" i="467"/>
  <c r="P184" i="467"/>
  <c r="M184" i="467"/>
  <c r="J184" i="467"/>
  <c r="G184" i="467"/>
  <c r="D184" i="467"/>
  <c r="P183" i="467"/>
  <c r="M183" i="467"/>
  <c r="J183" i="467"/>
  <c r="G183" i="467"/>
  <c r="D183" i="467"/>
  <c r="P182" i="467"/>
  <c r="M182" i="467"/>
  <c r="J182" i="467"/>
  <c r="G182" i="467"/>
  <c r="D182" i="467"/>
  <c r="P181" i="467"/>
  <c r="M181" i="467"/>
  <c r="J181" i="467"/>
  <c r="G181" i="467"/>
  <c r="D181" i="467"/>
  <c r="P180" i="467"/>
  <c r="M180" i="467"/>
  <c r="J180" i="467"/>
  <c r="G180" i="467"/>
  <c r="D180" i="467"/>
  <c r="P179" i="467"/>
  <c r="M179" i="467"/>
  <c r="J179" i="467"/>
  <c r="G179" i="467"/>
  <c r="D179" i="467"/>
  <c r="P178" i="467"/>
  <c r="M178" i="467"/>
  <c r="J178" i="467"/>
  <c r="G178" i="467"/>
  <c r="D178" i="467"/>
  <c r="P177" i="467"/>
  <c r="M177" i="467"/>
  <c r="J177" i="467"/>
  <c r="G177" i="467"/>
  <c r="D177" i="467"/>
  <c r="P176" i="467"/>
  <c r="M176" i="467"/>
  <c r="J176" i="467"/>
  <c r="G176" i="467"/>
  <c r="D176" i="467"/>
  <c r="P175" i="467"/>
  <c r="M175" i="467"/>
  <c r="J175" i="467"/>
  <c r="G175" i="467"/>
  <c r="D175" i="467"/>
  <c r="P174" i="467"/>
  <c r="M174" i="467"/>
  <c r="J174" i="467"/>
  <c r="G174" i="467"/>
  <c r="D174" i="467"/>
  <c r="P173" i="467"/>
  <c r="M173" i="467"/>
  <c r="J173" i="467"/>
  <c r="G173" i="467"/>
  <c r="D173" i="467"/>
  <c r="P172" i="467"/>
  <c r="M172" i="467"/>
  <c r="J172" i="467"/>
  <c r="G172" i="467"/>
  <c r="D172" i="467"/>
  <c r="P171" i="467"/>
  <c r="M171" i="467"/>
  <c r="J171" i="467"/>
  <c r="G171" i="467"/>
  <c r="D171" i="467"/>
  <c r="P170" i="467"/>
  <c r="M170" i="467"/>
  <c r="J170" i="467"/>
  <c r="G170" i="467"/>
  <c r="D170" i="467"/>
  <c r="P169" i="467"/>
  <c r="M169" i="467"/>
  <c r="J169" i="467"/>
  <c r="G169" i="467"/>
  <c r="D169" i="467"/>
  <c r="P168" i="467"/>
  <c r="M168" i="467"/>
  <c r="J168" i="467"/>
  <c r="G168" i="467"/>
  <c r="D168" i="467"/>
  <c r="P167" i="467"/>
  <c r="M167" i="467"/>
  <c r="J167" i="467"/>
  <c r="G167" i="467"/>
  <c r="D167" i="467"/>
  <c r="P166" i="467"/>
  <c r="M166" i="467"/>
  <c r="J166" i="467"/>
  <c r="G166" i="467"/>
  <c r="D166" i="467"/>
  <c r="P165" i="467"/>
  <c r="M165" i="467"/>
  <c r="J165" i="467"/>
  <c r="G165" i="467"/>
  <c r="D165" i="467"/>
  <c r="P164" i="467"/>
  <c r="M164" i="467"/>
  <c r="J164" i="467"/>
  <c r="G164" i="467"/>
  <c r="D164" i="467"/>
  <c r="P163" i="467"/>
  <c r="M163" i="467"/>
  <c r="J163" i="467"/>
  <c r="G163" i="467"/>
  <c r="D163" i="467"/>
  <c r="P162" i="467"/>
  <c r="M162" i="467"/>
  <c r="J162" i="467"/>
  <c r="G162" i="467"/>
  <c r="D162" i="467"/>
  <c r="P161" i="467"/>
  <c r="M161" i="467"/>
  <c r="J161" i="467"/>
  <c r="G161" i="467"/>
  <c r="D161" i="467"/>
  <c r="P160" i="467"/>
  <c r="M160" i="467"/>
  <c r="J160" i="467"/>
  <c r="G160" i="467"/>
  <c r="D160" i="467"/>
  <c r="P159" i="467"/>
  <c r="M159" i="467"/>
  <c r="J159" i="467"/>
  <c r="G159" i="467"/>
  <c r="D159" i="467"/>
  <c r="P158" i="467"/>
  <c r="M158" i="467"/>
  <c r="J158" i="467"/>
  <c r="G158" i="467"/>
  <c r="D158" i="467"/>
  <c r="P157" i="467"/>
  <c r="M157" i="467"/>
  <c r="J157" i="467"/>
  <c r="G157" i="467"/>
  <c r="D157" i="467"/>
  <c r="P156" i="467"/>
  <c r="M156" i="467"/>
  <c r="J156" i="467"/>
  <c r="G156" i="467"/>
  <c r="D156" i="467"/>
  <c r="P155" i="467"/>
  <c r="M155" i="467"/>
  <c r="J155" i="467"/>
  <c r="G155" i="467"/>
  <c r="D155" i="467"/>
  <c r="P154" i="467"/>
  <c r="M154" i="467"/>
  <c r="J154" i="467"/>
  <c r="G154" i="467"/>
  <c r="D154" i="467"/>
  <c r="P153" i="467"/>
  <c r="M153" i="467"/>
  <c r="J153" i="467"/>
  <c r="G153" i="467"/>
  <c r="D153" i="467"/>
  <c r="P152" i="467"/>
  <c r="M152" i="467"/>
  <c r="J152" i="467"/>
  <c r="G152" i="467"/>
  <c r="D152" i="467"/>
  <c r="P151" i="467"/>
  <c r="M151" i="467"/>
  <c r="J151" i="467"/>
  <c r="G151" i="467"/>
  <c r="D151" i="467"/>
  <c r="P150" i="467"/>
  <c r="M150" i="467"/>
  <c r="J150" i="467"/>
  <c r="G150" i="467"/>
  <c r="D150" i="467"/>
  <c r="P149" i="467"/>
  <c r="M149" i="467"/>
  <c r="J149" i="467"/>
  <c r="G149" i="467"/>
  <c r="D149" i="467"/>
  <c r="P148" i="467"/>
  <c r="M148" i="467"/>
  <c r="J148" i="467"/>
  <c r="G148" i="467"/>
  <c r="D148" i="467"/>
  <c r="P147" i="467"/>
  <c r="M147" i="467"/>
  <c r="J147" i="467"/>
  <c r="G147" i="467"/>
  <c r="D147" i="467"/>
  <c r="P146" i="467"/>
  <c r="M146" i="467"/>
  <c r="J146" i="467"/>
  <c r="G146" i="467"/>
  <c r="D146" i="467"/>
  <c r="P145" i="467"/>
  <c r="M145" i="467"/>
  <c r="J145" i="467"/>
  <c r="G145" i="467"/>
  <c r="D145" i="467"/>
  <c r="P144" i="467"/>
  <c r="M144" i="467"/>
  <c r="J144" i="467"/>
  <c r="G144" i="467"/>
  <c r="D144" i="467"/>
  <c r="P143" i="467"/>
  <c r="M143" i="467"/>
  <c r="J143" i="467"/>
  <c r="G143" i="467"/>
  <c r="D143" i="467"/>
  <c r="P142" i="467"/>
  <c r="M142" i="467"/>
  <c r="J142" i="467"/>
  <c r="G142" i="467"/>
  <c r="D142" i="467"/>
  <c r="P141" i="467"/>
  <c r="M141" i="467"/>
  <c r="J141" i="467"/>
  <c r="G141" i="467"/>
  <c r="D141" i="467"/>
  <c r="P140" i="467"/>
  <c r="M140" i="467"/>
  <c r="J140" i="467"/>
  <c r="G140" i="467"/>
  <c r="D140" i="467"/>
  <c r="P139" i="467"/>
  <c r="M139" i="467"/>
  <c r="J139" i="467"/>
  <c r="G139" i="467"/>
  <c r="D139" i="467"/>
  <c r="P138" i="467"/>
  <c r="M138" i="467"/>
  <c r="J138" i="467"/>
  <c r="G138" i="467"/>
  <c r="D138" i="467"/>
  <c r="P137" i="467"/>
  <c r="M137" i="467"/>
  <c r="J137" i="467"/>
  <c r="G137" i="467"/>
  <c r="D137" i="467"/>
  <c r="P136" i="467"/>
  <c r="M136" i="467"/>
  <c r="J136" i="467"/>
  <c r="G136" i="467"/>
  <c r="D136" i="467"/>
  <c r="P135" i="467"/>
  <c r="M135" i="467"/>
  <c r="J135" i="467"/>
  <c r="G135" i="467"/>
  <c r="D135" i="467"/>
  <c r="P134" i="467"/>
  <c r="M134" i="467"/>
  <c r="J134" i="467"/>
  <c r="G134" i="467"/>
  <c r="D134" i="467"/>
  <c r="P133" i="467"/>
  <c r="M133" i="467"/>
  <c r="J133" i="467"/>
  <c r="G133" i="467"/>
  <c r="D133" i="467"/>
  <c r="P132" i="467"/>
  <c r="M132" i="467"/>
  <c r="J132" i="467"/>
  <c r="G132" i="467"/>
  <c r="D132" i="467"/>
  <c r="P131" i="467"/>
  <c r="M131" i="467"/>
  <c r="J131" i="467"/>
  <c r="G131" i="467"/>
  <c r="D131" i="467"/>
  <c r="P130" i="467"/>
  <c r="M130" i="467"/>
  <c r="J130" i="467"/>
  <c r="G130" i="467"/>
  <c r="D130" i="467"/>
  <c r="P129" i="467"/>
  <c r="M129" i="467"/>
  <c r="J129" i="467"/>
  <c r="G129" i="467"/>
  <c r="D129" i="467"/>
  <c r="P128" i="467"/>
  <c r="M128" i="467"/>
  <c r="J128" i="467"/>
  <c r="G128" i="467"/>
  <c r="D128" i="467"/>
  <c r="P127" i="467"/>
  <c r="M127" i="467"/>
  <c r="J127" i="467"/>
  <c r="G127" i="467"/>
  <c r="D127" i="467"/>
  <c r="P126" i="467"/>
  <c r="M126" i="467"/>
  <c r="J126" i="467"/>
  <c r="G126" i="467"/>
  <c r="D126" i="467"/>
  <c r="P125" i="467"/>
  <c r="M125" i="467"/>
  <c r="J125" i="467"/>
  <c r="G125" i="467"/>
  <c r="D125" i="467"/>
  <c r="P124" i="467"/>
  <c r="M124" i="467"/>
  <c r="J124" i="467"/>
  <c r="G124" i="467"/>
  <c r="D124" i="467"/>
  <c r="P123" i="467"/>
  <c r="M123" i="467"/>
  <c r="J123" i="467"/>
  <c r="G123" i="467"/>
  <c r="D123" i="467"/>
  <c r="P122" i="467"/>
  <c r="M122" i="467"/>
  <c r="J122" i="467"/>
  <c r="G122" i="467"/>
  <c r="D122" i="467"/>
  <c r="P121" i="467"/>
  <c r="M121" i="467"/>
  <c r="J121" i="467"/>
  <c r="G121" i="467"/>
  <c r="D121" i="467"/>
  <c r="P120" i="467"/>
  <c r="M120" i="467"/>
  <c r="J120" i="467"/>
  <c r="G120" i="467"/>
  <c r="D120" i="467"/>
  <c r="P119" i="467"/>
  <c r="M119" i="467"/>
  <c r="J119" i="467"/>
  <c r="G119" i="467"/>
  <c r="D119" i="467"/>
  <c r="P118" i="467"/>
  <c r="M118" i="467"/>
  <c r="J118" i="467"/>
  <c r="G118" i="467"/>
  <c r="D118" i="467"/>
  <c r="P117" i="467"/>
  <c r="M117" i="467"/>
  <c r="J117" i="467"/>
  <c r="G117" i="467"/>
  <c r="D117" i="467"/>
  <c r="P116" i="467"/>
  <c r="M116" i="467"/>
  <c r="J116" i="467"/>
  <c r="G116" i="467"/>
  <c r="D116" i="467"/>
  <c r="P115" i="467"/>
  <c r="M115" i="467"/>
  <c r="J115" i="467"/>
  <c r="G115" i="467"/>
  <c r="D115" i="467"/>
  <c r="P114" i="467"/>
  <c r="M114" i="467"/>
  <c r="J114" i="467"/>
  <c r="G114" i="467"/>
  <c r="D114" i="467"/>
  <c r="P113" i="467"/>
  <c r="M113" i="467"/>
  <c r="J113" i="467"/>
  <c r="G113" i="467"/>
  <c r="D113" i="467"/>
  <c r="P112" i="467"/>
  <c r="M112" i="467"/>
  <c r="J112" i="467"/>
  <c r="G112" i="467"/>
  <c r="D112" i="467"/>
  <c r="P111" i="467"/>
  <c r="M111" i="467"/>
  <c r="J111" i="467"/>
  <c r="G111" i="467"/>
  <c r="D111" i="467"/>
  <c r="P110" i="467"/>
  <c r="M110" i="467"/>
  <c r="J110" i="467"/>
  <c r="G110" i="467"/>
  <c r="D110" i="467"/>
  <c r="P109" i="467"/>
  <c r="M109" i="467"/>
  <c r="J109" i="467"/>
  <c r="G109" i="467"/>
  <c r="D109" i="467"/>
  <c r="P108" i="467"/>
  <c r="M108" i="467"/>
  <c r="J108" i="467"/>
  <c r="G108" i="467"/>
  <c r="D108" i="467"/>
  <c r="P107" i="467"/>
  <c r="M107" i="467"/>
  <c r="J107" i="467"/>
  <c r="G107" i="467"/>
  <c r="D107" i="467"/>
  <c r="P106" i="467"/>
  <c r="M106" i="467"/>
  <c r="J106" i="467"/>
  <c r="G106" i="467"/>
  <c r="D106" i="467"/>
  <c r="P105" i="467"/>
  <c r="M105" i="467"/>
  <c r="J105" i="467"/>
  <c r="G105" i="467"/>
  <c r="D105" i="467"/>
  <c r="P104" i="467"/>
  <c r="M104" i="467"/>
  <c r="J104" i="467"/>
  <c r="G104" i="467"/>
  <c r="D104" i="467"/>
  <c r="P103" i="467"/>
  <c r="M103" i="467"/>
  <c r="J103" i="467"/>
  <c r="G103" i="467"/>
  <c r="D103" i="467"/>
  <c r="P102" i="467"/>
  <c r="M102" i="467"/>
  <c r="J102" i="467"/>
  <c r="G102" i="467"/>
  <c r="D102" i="467"/>
  <c r="P101" i="467"/>
  <c r="M101" i="467"/>
  <c r="J101" i="467"/>
  <c r="G101" i="467"/>
  <c r="D101" i="467"/>
  <c r="P100" i="467"/>
  <c r="M100" i="467"/>
  <c r="J100" i="467"/>
  <c r="G100" i="467"/>
  <c r="D100" i="467"/>
  <c r="P99" i="467"/>
  <c r="M99" i="467"/>
  <c r="J99" i="467"/>
  <c r="G99" i="467"/>
  <c r="D99" i="467"/>
  <c r="P98" i="467"/>
  <c r="M98" i="467"/>
  <c r="J98" i="467"/>
  <c r="G98" i="467"/>
  <c r="D98" i="467"/>
  <c r="P97" i="467"/>
  <c r="M97" i="467"/>
  <c r="J97" i="467"/>
  <c r="G97" i="467"/>
  <c r="D97" i="467"/>
  <c r="P96" i="467"/>
  <c r="M96" i="467"/>
  <c r="J96" i="467"/>
  <c r="G96" i="467"/>
  <c r="D96" i="467"/>
  <c r="P95" i="467"/>
  <c r="M95" i="467"/>
  <c r="J95" i="467"/>
  <c r="G95" i="467"/>
  <c r="D95" i="467"/>
  <c r="P94" i="467"/>
  <c r="M94" i="467"/>
  <c r="J94" i="467"/>
  <c r="G94" i="467"/>
  <c r="D94" i="467"/>
  <c r="P93" i="467"/>
  <c r="M93" i="467"/>
  <c r="J93" i="467"/>
  <c r="G93" i="467"/>
  <c r="D93" i="467"/>
  <c r="P92" i="467"/>
  <c r="M92" i="467"/>
  <c r="J92" i="467"/>
  <c r="G92" i="467"/>
  <c r="D92" i="467"/>
  <c r="P91" i="467"/>
  <c r="M91" i="467"/>
  <c r="J91" i="467"/>
  <c r="G91" i="467"/>
  <c r="D91" i="467"/>
  <c r="P90" i="467"/>
  <c r="M90" i="467"/>
  <c r="J90" i="467"/>
  <c r="G90" i="467"/>
  <c r="D90" i="467"/>
  <c r="P89" i="467"/>
  <c r="M89" i="467"/>
  <c r="J89" i="467"/>
  <c r="G89" i="467"/>
  <c r="D89" i="467"/>
  <c r="P88" i="467"/>
  <c r="M88" i="467"/>
  <c r="J88" i="467"/>
  <c r="G88" i="467"/>
  <c r="D88" i="467"/>
  <c r="P87" i="467"/>
  <c r="M87" i="467"/>
  <c r="J87" i="467"/>
  <c r="G87" i="467"/>
  <c r="D87" i="467"/>
  <c r="P86" i="467"/>
  <c r="M86" i="467"/>
  <c r="J86" i="467"/>
  <c r="G86" i="467"/>
  <c r="D86" i="467"/>
  <c r="P85" i="467"/>
  <c r="M85" i="467"/>
  <c r="J85" i="467"/>
  <c r="G85" i="467"/>
  <c r="D85" i="467"/>
  <c r="P84" i="467"/>
  <c r="M84" i="467"/>
  <c r="J84" i="467"/>
  <c r="G84" i="467"/>
  <c r="D84" i="467"/>
  <c r="P83" i="467"/>
  <c r="M83" i="467"/>
  <c r="J83" i="467"/>
  <c r="G83" i="467"/>
  <c r="D83" i="467"/>
  <c r="P82" i="467"/>
  <c r="M82" i="467"/>
  <c r="J82" i="467"/>
  <c r="G82" i="467"/>
  <c r="D82" i="467"/>
  <c r="P81" i="467"/>
  <c r="M81" i="467"/>
  <c r="J81" i="467"/>
  <c r="G81" i="467"/>
  <c r="D81" i="467"/>
  <c r="P80" i="467"/>
  <c r="M80" i="467"/>
  <c r="J80" i="467"/>
  <c r="G80" i="467"/>
  <c r="D80" i="467"/>
  <c r="P79" i="467"/>
  <c r="M79" i="467"/>
  <c r="J79" i="467"/>
  <c r="G79" i="467"/>
  <c r="D79" i="467"/>
  <c r="P78" i="467"/>
  <c r="M78" i="467"/>
  <c r="J78" i="467"/>
  <c r="G78" i="467"/>
  <c r="D78" i="467"/>
  <c r="P77" i="467"/>
  <c r="M77" i="467"/>
  <c r="J77" i="467"/>
  <c r="G77" i="467"/>
  <c r="D77" i="467"/>
  <c r="P76" i="467"/>
  <c r="M76" i="467"/>
  <c r="J76" i="467"/>
  <c r="G76" i="467"/>
  <c r="D76" i="467"/>
  <c r="P75" i="467"/>
  <c r="M75" i="467"/>
  <c r="J75" i="467"/>
  <c r="G75" i="467"/>
  <c r="D75" i="467"/>
  <c r="P74" i="467"/>
  <c r="M74" i="467"/>
  <c r="J74" i="467"/>
  <c r="G74" i="467"/>
  <c r="D74" i="467"/>
  <c r="P73" i="467"/>
  <c r="M73" i="467"/>
  <c r="J73" i="467"/>
  <c r="G73" i="467"/>
  <c r="D73" i="467"/>
  <c r="P72" i="467"/>
  <c r="M72" i="467"/>
  <c r="J72" i="467"/>
  <c r="G72" i="467"/>
  <c r="D72" i="467"/>
  <c r="P71" i="467"/>
  <c r="M71" i="467"/>
  <c r="J71" i="467"/>
  <c r="G71" i="467"/>
  <c r="D71" i="467"/>
  <c r="P70" i="467"/>
  <c r="M70" i="467"/>
  <c r="J70" i="467"/>
  <c r="G70" i="467"/>
  <c r="D70" i="467"/>
  <c r="P69" i="467"/>
  <c r="M69" i="467"/>
  <c r="J69" i="467"/>
  <c r="G69" i="467"/>
  <c r="D69" i="467"/>
  <c r="P68" i="467"/>
  <c r="M68" i="467"/>
  <c r="J68" i="467"/>
  <c r="G68" i="467"/>
  <c r="D68" i="467"/>
  <c r="P67" i="467"/>
  <c r="M67" i="467"/>
  <c r="J67" i="467"/>
  <c r="G67" i="467"/>
  <c r="D67" i="467"/>
  <c r="P66" i="467"/>
  <c r="M66" i="467"/>
  <c r="J66" i="467"/>
  <c r="G66" i="467"/>
  <c r="D66" i="467"/>
  <c r="P65" i="467"/>
  <c r="M65" i="467"/>
  <c r="J65" i="467"/>
  <c r="G65" i="467"/>
  <c r="D65" i="467"/>
  <c r="P64" i="467"/>
  <c r="M64" i="467"/>
  <c r="J64" i="467"/>
  <c r="G64" i="467"/>
  <c r="D64" i="467"/>
  <c r="P63" i="467"/>
  <c r="M63" i="467"/>
  <c r="J63" i="467"/>
  <c r="G63" i="467"/>
  <c r="D63" i="467"/>
  <c r="P62" i="467"/>
  <c r="M62" i="467"/>
  <c r="J62" i="467"/>
  <c r="G62" i="467"/>
  <c r="D62" i="467"/>
  <c r="P61" i="467"/>
  <c r="M61" i="467"/>
  <c r="J61" i="467"/>
  <c r="G61" i="467"/>
  <c r="D61" i="467"/>
  <c r="P60" i="467"/>
  <c r="M60" i="467"/>
  <c r="J60" i="467"/>
  <c r="G60" i="467"/>
  <c r="D60" i="467"/>
  <c r="P59" i="467"/>
  <c r="M59" i="467"/>
  <c r="J59" i="467"/>
  <c r="G59" i="467"/>
  <c r="D59" i="467"/>
  <c r="P58" i="467"/>
  <c r="M58" i="467"/>
  <c r="J58" i="467"/>
  <c r="G58" i="467"/>
  <c r="D58" i="467"/>
  <c r="P57" i="467"/>
  <c r="M57" i="467"/>
  <c r="J57" i="467"/>
  <c r="G57" i="467"/>
  <c r="D57" i="467"/>
  <c r="P56" i="467"/>
  <c r="M56" i="467"/>
  <c r="J56" i="467"/>
  <c r="G56" i="467"/>
  <c r="D56" i="467"/>
  <c r="P55" i="467"/>
  <c r="M55" i="467"/>
  <c r="J55" i="467"/>
  <c r="G55" i="467"/>
  <c r="D55" i="467"/>
  <c r="P54" i="467"/>
  <c r="M54" i="467"/>
  <c r="J54" i="467"/>
  <c r="G54" i="467"/>
  <c r="D54" i="467"/>
  <c r="P53" i="467"/>
  <c r="M53" i="467"/>
  <c r="J53" i="467"/>
  <c r="G53" i="467"/>
  <c r="D53" i="467"/>
  <c r="P52" i="467"/>
  <c r="M52" i="467"/>
  <c r="J52" i="467"/>
  <c r="G52" i="467"/>
  <c r="D52" i="467"/>
  <c r="P51" i="467"/>
  <c r="M51" i="467"/>
  <c r="J51" i="467"/>
  <c r="G51" i="467"/>
  <c r="D51" i="467"/>
  <c r="P50" i="467"/>
  <c r="M50" i="467"/>
  <c r="J50" i="467"/>
  <c r="G50" i="467"/>
  <c r="D50" i="467"/>
  <c r="P49" i="467"/>
  <c r="M49" i="467"/>
  <c r="J49" i="467"/>
  <c r="G49" i="467"/>
  <c r="D49" i="467"/>
  <c r="P48" i="467"/>
  <c r="M48" i="467"/>
  <c r="J48" i="467"/>
  <c r="G48" i="467"/>
  <c r="D48" i="467"/>
  <c r="P47" i="467"/>
  <c r="M47" i="467"/>
  <c r="J47" i="467"/>
  <c r="G47" i="467"/>
  <c r="D47" i="467"/>
  <c r="P46" i="467"/>
  <c r="M46" i="467"/>
  <c r="J46" i="467"/>
  <c r="G46" i="467"/>
  <c r="D46" i="467"/>
  <c r="P45" i="467"/>
  <c r="M45" i="467"/>
  <c r="J45" i="467"/>
  <c r="G45" i="467"/>
  <c r="D45" i="467"/>
  <c r="P44" i="467"/>
  <c r="M44" i="467"/>
  <c r="J44" i="467"/>
  <c r="G44" i="467"/>
  <c r="D44" i="467"/>
  <c r="P43" i="467"/>
  <c r="M43" i="467"/>
  <c r="J43" i="467"/>
  <c r="G43" i="467"/>
  <c r="D43" i="467"/>
  <c r="P42" i="467"/>
  <c r="M42" i="467"/>
  <c r="J42" i="467"/>
  <c r="G42" i="467"/>
  <c r="D42" i="467"/>
  <c r="P41" i="467"/>
  <c r="M41" i="467"/>
  <c r="J41" i="467"/>
  <c r="G41" i="467"/>
  <c r="D41" i="467"/>
  <c r="P40" i="467"/>
  <c r="M40" i="467"/>
  <c r="J40" i="467"/>
  <c r="G40" i="467"/>
  <c r="D40" i="467"/>
  <c r="P39" i="467"/>
  <c r="M39" i="467"/>
  <c r="J39" i="467"/>
  <c r="G39" i="467"/>
  <c r="D39" i="467"/>
  <c r="P38" i="467"/>
  <c r="M38" i="467"/>
  <c r="J38" i="467"/>
  <c r="G38" i="467"/>
  <c r="D38" i="467"/>
  <c r="P37" i="467"/>
  <c r="M37" i="467"/>
  <c r="J37" i="467"/>
  <c r="G37" i="467"/>
  <c r="D37" i="467"/>
  <c r="P36" i="467"/>
  <c r="M36" i="467"/>
  <c r="J36" i="467"/>
  <c r="G36" i="467"/>
  <c r="D36" i="467"/>
  <c r="P35" i="467"/>
  <c r="M35" i="467"/>
  <c r="J35" i="467"/>
  <c r="G35" i="467"/>
  <c r="D35" i="467"/>
  <c r="P34" i="467"/>
  <c r="M34" i="467"/>
  <c r="J34" i="467"/>
  <c r="G34" i="467"/>
  <c r="D34" i="467"/>
  <c r="P33" i="467"/>
  <c r="M33" i="467"/>
  <c r="J33" i="467"/>
  <c r="G33" i="467"/>
  <c r="D33" i="467"/>
  <c r="P32" i="467"/>
  <c r="M32" i="467"/>
  <c r="J32" i="467"/>
  <c r="G32" i="467"/>
  <c r="D32" i="467"/>
  <c r="P31" i="467"/>
  <c r="M31" i="467"/>
  <c r="J31" i="467"/>
  <c r="G31" i="467"/>
  <c r="D31" i="467"/>
  <c r="P30" i="467"/>
  <c r="M30" i="467"/>
  <c r="J30" i="467"/>
  <c r="G30" i="467"/>
  <c r="D30" i="467"/>
  <c r="P29" i="467"/>
  <c r="M29" i="467"/>
  <c r="J29" i="467"/>
  <c r="G29" i="467"/>
  <c r="D29" i="467"/>
  <c r="P28" i="467"/>
  <c r="M28" i="467"/>
  <c r="J28" i="467"/>
  <c r="G28" i="467"/>
  <c r="D28" i="467"/>
  <c r="P27" i="467"/>
  <c r="M27" i="467"/>
  <c r="J27" i="467"/>
  <c r="G27" i="467"/>
  <c r="D27" i="467"/>
  <c r="P26" i="467"/>
  <c r="M26" i="467"/>
  <c r="J26" i="467"/>
  <c r="G26" i="467"/>
  <c r="D26" i="467"/>
  <c r="P25" i="467"/>
  <c r="M25" i="467"/>
  <c r="J25" i="467"/>
  <c r="G25" i="467"/>
  <c r="D25" i="467"/>
  <c r="P24" i="467"/>
  <c r="M24" i="467"/>
  <c r="J24" i="467"/>
  <c r="G24" i="467"/>
  <c r="D24" i="467"/>
  <c r="P23" i="467"/>
  <c r="M23" i="467"/>
  <c r="J23" i="467"/>
  <c r="G23" i="467"/>
  <c r="D23" i="467"/>
  <c r="P22" i="467"/>
  <c r="M22" i="467"/>
  <c r="J22" i="467"/>
  <c r="G22" i="467"/>
  <c r="D22" i="467"/>
  <c r="P21" i="467"/>
  <c r="M21" i="467"/>
  <c r="J21" i="467"/>
  <c r="G21" i="467"/>
  <c r="D21" i="467"/>
  <c r="A21" i="467"/>
  <c r="A22" i="467" s="1"/>
  <c r="A23" i="467" s="1"/>
  <c r="A24" i="467" s="1"/>
  <c r="A25" i="467" s="1"/>
  <c r="A26" i="467" s="1"/>
  <c r="A27" i="467" s="1"/>
  <c r="A28" i="467" s="1"/>
  <c r="A29" i="467" s="1"/>
  <c r="A30" i="467" s="1"/>
  <c r="A31" i="467" s="1"/>
  <c r="A32" i="467" s="1"/>
  <c r="A33" i="467" s="1"/>
  <c r="A34" i="467" s="1"/>
  <c r="A35" i="467" s="1"/>
  <c r="A36" i="467" s="1"/>
  <c r="A37" i="467" s="1"/>
  <c r="A38" i="467" s="1"/>
  <c r="A39" i="467" s="1"/>
  <c r="A40" i="467" s="1"/>
  <c r="A41" i="467" s="1"/>
  <c r="A42" i="467" s="1"/>
  <c r="A43" i="467" s="1"/>
  <c r="A44" i="467" s="1"/>
  <c r="A45" i="467" s="1"/>
  <c r="A46" i="467" s="1"/>
  <c r="A47" i="467" s="1"/>
  <c r="A48" i="467" s="1"/>
  <c r="A49" i="467" s="1"/>
  <c r="A50" i="467" s="1"/>
  <c r="A51" i="467" s="1"/>
  <c r="A52" i="467" s="1"/>
  <c r="A53" i="467" s="1"/>
  <c r="A54" i="467" s="1"/>
  <c r="A55" i="467" s="1"/>
  <c r="A56" i="467" s="1"/>
  <c r="A57" i="467" s="1"/>
  <c r="A58" i="467" s="1"/>
  <c r="A59" i="467" s="1"/>
  <c r="A60" i="467" s="1"/>
  <c r="A61" i="467" s="1"/>
  <c r="A62" i="467" s="1"/>
  <c r="A63" i="467" s="1"/>
  <c r="A64" i="467" s="1"/>
  <c r="A65" i="467" s="1"/>
  <c r="A66" i="467" s="1"/>
  <c r="A67" i="467" s="1"/>
  <c r="A68" i="467" s="1"/>
  <c r="A69" i="467" s="1"/>
  <c r="A70" i="467" s="1"/>
  <c r="A71" i="467" s="1"/>
  <c r="A72" i="467" s="1"/>
  <c r="A73" i="467" s="1"/>
  <c r="A74" i="467" s="1"/>
  <c r="A75" i="467" s="1"/>
  <c r="A76" i="467" s="1"/>
  <c r="A77" i="467" s="1"/>
  <c r="A78" i="467" s="1"/>
  <c r="A79" i="467" s="1"/>
  <c r="A80" i="467" s="1"/>
  <c r="A81" i="467" s="1"/>
  <c r="A82" i="467" s="1"/>
  <c r="A83" i="467" s="1"/>
  <c r="A84" i="467" s="1"/>
  <c r="A85" i="467" s="1"/>
  <c r="A86" i="467" s="1"/>
  <c r="A87" i="467" s="1"/>
  <c r="A88" i="467" s="1"/>
  <c r="A89" i="467" s="1"/>
  <c r="A90" i="467" s="1"/>
  <c r="A91" i="467" s="1"/>
  <c r="A92" i="467" s="1"/>
  <c r="A93" i="467" s="1"/>
  <c r="A94" i="467" s="1"/>
  <c r="A95" i="467" s="1"/>
  <c r="A96" i="467" s="1"/>
  <c r="A97" i="467" s="1"/>
  <c r="A98" i="467" s="1"/>
  <c r="A99" i="467" s="1"/>
  <c r="A100" i="467" s="1"/>
  <c r="A101" i="467" s="1"/>
  <c r="A102" i="467" s="1"/>
  <c r="A103" i="467" s="1"/>
  <c r="A104" i="467" s="1"/>
  <c r="A105" i="467" s="1"/>
  <c r="A106" i="467" s="1"/>
  <c r="A107" i="467" s="1"/>
  <c r="A108" i="467" s="1"/>
  <c r="A109" i="467" s="1"/>
  <c r="A110" i="467" s="1"/>
  <c r="A111" i="467" s="1"/>
  <c r="A112" i="467" s="1"/>
  <c r="A113" i="467" s="1"/>
  <c r="A114" i="467" s="1"/>
  <c r="A115" i="467" s="1"/>
  <c r="A116" i="467" s="1"/>
  <c r="A117" i="467" s="1"/>
  <c r="A118" i="467" s="1"/>
  <c r="A119" i="467" s="1"/>
  <c r="A120" i="467" s="1"/>
  <c r="A121" i="467" s="1"/>
  <c r="A122" i="467" s="1"/>
  <c r="A123" i="467" s="1"/>
  <c r="A124" i="467" s="1"/>
  <c r="A125" i="467" s="1"/>
  <c r="A126" i="467" s="1"/>
  <c r="A127" i="467" s="1"/>
  <c r="A128" i="467" s="1"/>
  <c r="A129" i="467" s="1"/>
  <c r="A130" i="467" s="1"/>
  <c r="A131" i="467" s="1"/>
  <c r="A132" i="467" s="1"/>
  <c r="A133" i="467" s="1"/>
  <c r="A134" i="467" s="1"/>
  <c r="A135" i="467" s="1"/>
  <c r="A136" i="467" s="1"/>
  <c r="A137" i="467" s="1"/>
  <c r="A138" i="467" s="1"/>
  <c r="A139" i="467" s="1"/>
  <c r="A140" i="467" s="1"/>
  <c r="A141" i="467" s="1"/>
  <c r="A142" i="467" s="1"/>
  <c r="A143" i="467" s="1"/>
  <c r="A144" i="467" s="1"/>
  <c r="A145" i="467" s="1"/>
  <c r="A146" i="467" s="1"/>
  <c r="A147" i="467" s="1"/>
  <c r="A148" i="467" s="1"/>
  <c r="A149" i="467" s="1"/>
  <c r="A150" i="467" s="1"/>
  <c r="A151" i="467" s="1"/>
  <c r="A152" i="467" s="1"/>
  <c r="A153" i="467" s="1"/>
  <c r="A154" i="467" s="1"/>
  <c r="A155" i="467" s="1"/>
  <c r="A156" i="467" s="1"/>
  <c r="A157" i="467" s="1"/>
  <c r="A158" i="467" s="1"/>
  <c r="A159" i="467" s="1"/>
  <c r="A160" i="467" s="1"/>
  <c r="A161" i="467" s="1"/>
  <c r="A162" i="467" s="1"/>
  <c r="A163" i="467" s="1"/>
  <c r="A164" i="467" s="1"/>
  <c r="A165" i="467" s="1"/>
  <c r="A166" i="467" s="1"/>
  <c r="A167" i="467" s="1"/>
  <c r="A168" i="467" s="1"/>
  <c r="A169" i="467" s="1"/>
  <c r="A170" i="467" s="1"/>
  <c r="A171" i="467" s="1"/>
  <c r="A172" i="467" s="1"/>
  <c r="A173" i="467" s="1"/>
  <c r="A174" i="467" s="1"/>
  <c r="A175" i="467" s="1"/>
  <c r="A176" i="467" s="1"/>
  <c r="A177" i="467" s="1"/>
  <c r="A178" i="467" s="1"/>
  <c r="A179" i="467" s="1"/>
  <c r="A180" i="467" s="1"/>
  <c r="A181" i="467" s="1"/>
  <c r="A182" i="467" s="1"/>
  <c r="A183" i="467" s="1"/>
  <c r="A184" i="467" s="1"/>
  <c r="A185" i="467" s="1"/>
  <c r="A186" i="467" s="1"/>
  <c r="A187" i="467" s="1"/>
  <c r="A188" i="467" s="1"/>
  <c r="A189" i="467" s="1"/>
  <c r="A190" i="467" s="1"/>
  <c r="A191" i="467" s="1"/>
  <c r="A192" i="467" s="1"/>
  <c r="A193" i="467" s="1"/>
  <c r="A194" i="467" s="1"/>
  <c r="A195" i="467" s="1"/>
  <c r="A196" i="467" s="1"/>
  <c r="A197" i="467" s="1"/>
  <c r="A198" i="467" s="1"/>
  <c r="A199" i="467" s="1"/>
  <c r="A200" i="467" s="1"/>
  <c r="A201" i="467" s="1"/>
  <c r="A202" i="467" s="1"/>
  <c r="A203" i="467" s="1"/>
  <c r="A204" i="467" s="1"/>
  <c r="A205" i="467" s="1"/>
  <c r="A206" i="467" s="1"/>
  <c r="A207" i="467" s="1"/>
  <c r="A208" i="467" s="1"/>
  <c r="A209" i="467" s="1"/>
  <c r="A210" i="467" s="1"/>
  <c r="A211" i="467" s="1"/>
  <c r="A212" i="467" s="1"/>
  <c r="A213" i="467" s="1"/>
  <c r="A214" i="467" s="1"/>
  <c r="A215" i="467" s="1"/>
  <c r="A216" i="467" s="1"/>
  <c r="A217" i="467" s="1"/>
  <c r="A218" i="467" s="1"/>
  <c r="A219" i="467" s="1"/>
  <c r="A220" i="467" s="1"/>
  <c r="A221" i="467" s="1"/>
  <c r="A222" i="467" s="1"/>
  <c r="A223" i="467" s="1"/>
  <c r="A224" i="467" s="1"/>
  <c r="A225" i="467" s="1"/>
  <c r="A226" i="467" s="1"/>
  <c r="A227" i="467" s="1"/>
  <c r="A228" i="467" s="1"/>
  <c r="A229" i="467" s="1"/>
  <c r="A230" i="467" s="1"/>
  <c r="A231" i="467" s="1"/>
  <c r="A232" i="467" s="1"/>
  <c r="A233" i="467" s="1"/>
  <c r="A234" i="467" s="1"/>
  <c r="A235" i="467" s="1"/>
  <c r="A236" i="467" s="1"/>
  <c r="A237" i="467" s="1"/>
  <c r="A238" i="467" s="1"/>
  <c r="A239" i="467" s="1"/>
  <c r="A240" i="467" s="1"/>
  <c r="A241" i="467" s="1"/>
  <c r="A242" i="467" s="1"/>
  <c r="A243" i="467" s="1"/>
  <c r="A244" i="467" s="1"/>
  <c r="A245" i="467" s="1"/>
  <c r="A246" i="467" s="1"/>
  <c r="A247" i="467" s="1"/>
  <c r="A248" i="467" s="1"/>
  <c r="A249" i="467" s="1"/>
  <c r="A250" i="467" s="1"/>
  <c r="A251" i="467" s="1"/>
  <c r="A252" i="467" s="1"/>
  <c r="A253" i="467" s="1"/>
  <c r="A254" i="467" s="1"/>
  <c r="A255" i="467" s="1"/>
  <c r="A256" i="467" s="1"/>
  <c r="A257" i="467" s="1"/>
  <c r="A258" i="467" s="1"/>
  <c r="A259" i="467" s="1"/>
  <c r="A260" i="467" s="1"/>
  <c r="A261" i="467" s="1"/>
  <c r="A262" i="467" s="1"/>
  <c r="A263" i="467" s="1"/>
  <c r="A264" i="467" s="1"/>
  <c r="A265" i="467" s="1"/>
  <c r="A266" i="467" s="1"/>
  <c r="A267" i="467" s="1"/>
  <c r="A268" i="467" s="1"/>
  <c r="A269" i="467" s="1"/>
  <c r="A270" i="467" s="1"/>
  <c r="A271" i="467" s="1"/>
  <c r="A272" i="467" s="1"/>
  <c r="A273" i="467" s="1"/>
  <c r="A274" i="467" s="1"/>
  <c r="A275" i="467" s="1"/>
  <c r="A276" i="467" s="1"/>
  <c r="A277" i="467" s="1"/>
  <c r="A278" i="467" s="1"/>
  <c r="A279" i="467" s="1"/>
  <c r="A280" i="467" s="1"/>
  <c r="A281" i="467" s="1"/>
  <c r="A282" i="467" s="1"/>
  <c r="A283" i="467" s="1"/>
  <c r="A284" i="467" s="1"/>
  <c r="A285" i="467" s="1"/>
  <c r="A286" i="467" s="1"/>
  <c r="A287" i="467" s="1"/>
  <c r="A288" i="467" s="1"/>
  <c r="A289" i="467" s="1"/>
  <c r="A290" i="467" s="1"/>
  <c r="A291" i="467" s="1"/>
  <c r="A292" i="467" s="1"/>
  <c r="A293" i="467" s="1"/>
  <c r="A294" i="467" s="1"/>
  <c r="A295" i="467" s="1"/>
  <c r="A296" i="467" s="1"/>
  <c r="A297" i="467" s="1"/>
  <c r="A298" i="467" s="1"/>
  <c r="A299" i="467" s="1"/>
  <c r="A300" i="467" s="1"/>
  <c r="P20" i="467"/>
  <c r="M20" i="467"/>
  <c r="J20" i="467"/>
  <c r="G20" i="467"/>
  <c r="D20" i="467"/>
  <c r="I14" i="467"/>
  <c r="H14" i="467"/>
  <c r="D13" i="467"/>
  <c r="D12" i="467"/>
  <c r="P5" i="467"/>
  <c r="P228" i="466"/>
  <c r="M228" i="466"/>
  <c r="J228" i="466"/>
  <c r="G228" i="466"/>
  <c r="D228" i="466"/>
  <c r="P227" i="466"/>
  <c r="M227" i="466"/>
  <c r="J227" i="466"/>
  <c r="G227" i="466"/>
  <c r="D227" i="466"/>
  <c r="P226" i="466"/>
  <c r="M226" i="466"/>
  <c r="J226" i="466"/>
  <c r="G226" i="466"/>
  <c r="D226" i="466"/>
  <c r="P225" i="466"/>
  <c r="M225" i="466"/>
  <c r="J225" i="466"/>
  <c r="G225" i="466"/>
  <c r="D225" i="466"/>
  <c r="P224" i="466"/>
  <c r="M224" i="466"/>
  <c r="J224" i="466"/>
  <c r="G224" i="466"/>
  <c r="D224" i="466"/>
  <c r="P223" i="466"/>
  <c r="M223" i="466"/>
  <c r="J223" i="466"/>
  <c r="G223" i="466"/>
  <c r="D223" i="466"/>
  <c r="P222" i="466"/>
  <c r="M222" i="466"/>
  <c r="J222" i="466"/>
  <c r="G222" i="466"/>
  <c r="D222" i="466"/>
  <c r="P221" i="466"/>
  <c r="M221" i="466"/>
  <c r="J221" i="466"/>
  <c r="G221" i="466"/>
  <c r="D221" i="466"/>
  <c r="P220" i="466"/>
  <c r="M220" i="466"/>
  <c r="J220" i="466"/>
  <c r="G220" i="466"/>
  <c r="D220" i="466"/>
  <c r="P219" i="466"/>
  <c r="M219" i="466"/>
  <c r="J219" i="466"/>
  <c r="G219" i="466"/>
  <c r="D219" i="466"/>
  <c r="P218" i="466"/>
  <c r="M218" i="466"/>
  <c r="J218" i="466"/>
  <c r="G218" i="466"/>
  <c r="D218" i="466"/>
  <c r="P217" i="466"/>
  <c r="M217" i="466"/>
  <c r="J217" i="466"/>
  <c r="G217" i="466"/>
  <c r="D217" i="466"/>
  <c r="P216" i="466"/>
  <c r="M216" i="466"/>
  <c r="J216" i="466"/>
  <c r="G216" i="466"/>
  <c r="D216" i="466"/>
  <c r="P215" i="466"/>
  <c r="M215" i="466"/>
  <c r="J215" i="466"/>
  <c r="G215" i="466"/>
  <c r="D215" i="466"/>
  <c r="P214" i="466"/>
  <c r="M214" i="466"/>
  <c r="J214" i="466"/>
  <c r="G214" i="466"/>
  <c r="D214" i="466"/>
  <c r="P213" i="466"/>
  <c r="M213" i="466"/>
  <c r="J213" i="466"/>
  <c r="G213" i="466"/>
  <c r="D213" i="466"/>
  <c r="P212" i="466"/>
  <c r="M212" i="466"/>
  <c r="J212" i="466"/>
  <c r="G212" i="466"/>
  <c r="D212" i="466"/>
  <c r="P211" i="466"/>
  <c r="M211" i="466"/>
  <c r="J211" i="466"/>
  <c r="G211" i="466"/>
  <c r="D211" i="466"/>
  <c r="P210" i="466"/>
  <c r="M210" i="466"/>
  <c r="J210" i="466"/>
  <c r="G210" i="466"/>
  <c r="D210" i="466"/>
  <c r="P209" i="466"/>
  <c r="M209" i="466"/>
  <c r="J209" i="466"/>
  <c r="G209" i="466"/>
  <c r="D209" i="466"/>
  <c r="P208" i="466"/>
  <c r="M208" i="466"/>
  <c r="J208" i="466"/>
  <c r="G208" i="466"/>
  <c r="D208" i="466"/>
  <c r="P207" i="466"/>
  <c r="M207" i="466"/>
  <c r="J207" i="466"/>
  <c r="G207" i="466"/>
  <c r="D207" i="466"/>
  <c r="P206" i="466"/>
  <c r="M206" i="466"/>
  <c r="J206" i="466"/>
  <c r="G206" i="466"/>
  <c r="D206" i="466"/>
  <c r="P205" i="466"/>
  <c r="M205" i="466"/>
  <c r="J205" i="466"/>
  <c r="G205" i="466"/>
  <c r="D205" i="466"/>
  <c r="P204" i="466"/>
  <c r="M204" i="466"/>
  <c r="J204" i="466"/>
  <c r="G204" i="466"/>
  <c r="D204" i="466"/>
  <c r="P203" i="466"/>
  <c r="M203" i="466"/>
  <c r="J203" i="466"/>
  <c r="G203" i="466"/>
  <c r="D203" i="466"/>
  <c r="P202" i="466"/>
  <c r="M202" i="466"/>
  <c r="J202" i="466"/>
  <c r="G202" i="466"/>
  <c r="D202" i="466"/>
  <c r="P201" i="466"/>
  <c r="M201" i="466"/>
  <c r="J201" i="466"/>
  <c r="G201" i="466"/>
  <c r="D201" i="466"/>
  <c r="P200" i="466"/>
  <c r="M200" i="466"/>
  <c r="J200" i="466"/>
  <c r="G200" i="466"/>
  <c r="D200" i="466"/>
  <c r="P199" i="466"/>
  <c r="M199" i="466"/>
  <c r="J199" i="466"/>
  <c r="G199" i="466"/>
  <c r="D199" i="466"/>
  <c r="P198" i="466"/>
  <c r="M198" i="466"/>
  <c r="J198" i="466"/>
  <c r="G198" i="466"/>
  <c r="D198" i="466"/>
  <c r="P197" i="466"/>
  <c r="M197" i="466"/>
  <c r="J197" i="466"/>
  <c r="G197" i="466"/>
  <c r="D197" i="466"/>
  <c r="P196" i="466"/>
  <c r="M196" i="466"/>
  <c r="J196" i="466"/>
  <c r="G196" i="466"/>
  <c r="D196" i="466"/>
  <c r="P195" i="466"/>
  <c r="M195" i="466"/>
  <c r="J195" i="466"/>
  <c r="G195" i="466"/>
  <c r="D195" i="466"/>
  <c r="P194" i="466"/>
  <c r="M194" i="466"/>
  <c r="J194" i="466"/>
  <c r="G194" i="466"/>
  <c r="D194" i="466"/>
  <c r="P193" i="466"/>
  <c r="M193" i="466"/>
  <c r="J193" i="466"/>
  <c r="G193" i="466"/>
  <c r="D193" i="466"/>
  <c r="P192" i="466"/>
  <c r="M192" i="466"/>
  <c r="J192" i="466"/>
  <c r="G192" i="466"/>
  <c r="D192" i="466"/>
  <c r="P191" i="466"/>
  <c r="M191" i="466"/>
  <c r="J191" i="466"/>
  <c r="G191" i="466"/>
  <c r="D191" i="466"/>
  <c r="P190" i="466"/>
  <c r="M190" i="466"/>
  <c r="J190" i="466"/>
  <c r="G190" i="466"/>
  <c r="D190" i="466"/>
  <c r="P189" i="466"/>
  <c r="M189" i="466"/>
  <c r="J189" i="466"/>
  <c r="G189" i="466"/>
  <c r="D189" i="466"/>
  <c r="P188" i="466"/>
  <c r="M188" i="466"/>
  <c r="J188" i="466"/>
  <c r="G188" i="466"/>
  <c r="D188" i="466"/>
  <c r="P187" i="466"/>
  <c r="M187" i="466"/>
  <c r="J187" i="466"/>
  <c r="G187" i="466"/>
  <c r="D187" i="466"/>
  <c r="P186" i="466"/>
  <c r="M186" i="466"/>
  <c r="J186" i="466"/>
  <c r="G186" i="466"/>
  <c r="D186" i="466"/>
  <c r="P185" i="466"/>
  <c r="M185" i="466"/>
  <c r="J185" i="466"/>
  <c r="G185" i="466"/>
  <c r="D185" i="466"/>
  <c r="P184" i="466"/>
  <c r="M184" i="466"/>
  <c r="J184" i="466"/>
  <c r="G184" i="466"/>
  <c r="D184" i="466"/>
  <c r="P183" i="466"/>
  <c r="M183" i="466"/>
  <c r="J183" i="466"/>
  <c r="G183" i="466"/>
  <c r="D183" i="466"/>
  <c r="P182" i="466"/>
  <c r="M182" i="466"/>
  <c r="J182" i="466"/>
  <c r="G182" i="466"/>
  <c r="D182" i="466"/>
  <c r="P181" i="466"/>
  <c r="M181" i="466"/>
  <c r="J181" i="466"/>
  <c r="G181" i="466"/>
  <c r="D181" i="466"/>
  <c r="P180" i="466"/>
  <c r="M180" i="466"/>
  <c r="J180" i="466"/>
  <c r="G180" i="466"/>
  <c r="D180" i="466"/>
  <c r="P179" i="466"/>
  <c r="M179" i="466"/>
  <c r="J179" i="466"/>
  <c r="G179" i="466"/>
  <c r="D179" i="466"/>
  <c r="P178" i="466"/>
  <c r="M178" i="466"/>
  <c r="J178" i="466"/>
  <c r="G178" i="466"/>
  <c r="D178" i="466"/>
  <c r="P177" i="466"/>
  <c r="M177" i="466"/>
  <c r="J177" i="466"/>
  <c r="G177" i="466"/>
  <c r="D177" i="466"/>
  <c r="P176" i="466"/>
  <c r="M176" i="466"/>
  <c r="J176" i="466"/>
  <c r="G176" i="466"/>
  <c r="D176" i="466"/>
  <c r="P175" i="466"/>
  <c r="M175" i="466"/>
  <c r="J175" i="466"/>
  <c r="G175" i="466"/>
  <c r="D175" i="466"/>
  <c r="P174" i="466"/>
  <c r="M174" i="466"/>
  <c r="J174" i="466"/>
  <c r="G174" i="466"/>
  <c r="D174" i="466"/>
  <c r="P173" i="466"/>
  <c r="M173" i="466"/>
  <c r="J173" i="466"/>
  <c r="G173" i="466"/>
  <c r="D173" i="466"/>
  <c r="P172" i="466"/>
  <c r="M172" i="466"/>
  <c r="J172" i="466"/>
  <c r="G172" i="466"/>
  <c r="D172" i="466"/>
  <c r="P171" i="466"/>
  <c r="M171" i="466"/>
  <c r="J171" i="466"/>
  <c r="G171" i="466"/>
  <c r="D171" i="466"/>
  <c r="P170" i="466"/>
  <c r="M170" i="466"/>
  <c r="J170" i="466"/>
  <c r="G170" i="466"/>
  <c r="D170" i="466"/>
  <c r="P169" i="466"/>
  <c r="M169" i="466"/>
  <c r="J169" i="466"/>
  <c r="G169" i="466"/>
  <c r="D169" i="466"/>
  <c r="P168" i="466"/>
  <c r="M168" i="466"/>
  <c r="J168" i="466"/>
  <c r="G168" i="466"/>
  <c r="D168" i="466"/>
  <c r="P167" i="466"/>
  <c r="M167" i="466"/>
  <c r="J167" i="466"/>
  <c r="G167" i="466"/>
  <c r="D167" i="466"/>
  <c r="P166" i="466"/>
  <c r="M166" i="466"/>
  <c r="J166" i="466"/>
  <c r="G166" i="466"/>
  <c r="D166" i="466"/>
  <c r="P165" i="466"/>
  <c r="M165" i="466"/>
  <c r="J165" i="466"/>
  <c r="G165" i="466"/>
  <c r="D165" i="466"/>
  <c r="P164" i="466"/>
  <c r="M164" i="466"/>
  <c r="J164" i="466"/>
  <c r="G164" i="466"/>
  <c r="D164" i="466"/>
  <c r="P163" i="466"/>
  <c r="M163" i="466"/>
  <c r="J163" i="466"/>
  <c r="G163" i="466"/>
  <c r="D163" i="466"/>
  <c r="P162" i="466"/>
  <c r="M162" i="466"/>
  <c r="J162" i="466"/>
  <c r="G162" i="466"/>
  <c r="D162" i="466"/>
  <c r="P161" i="466"/>
  <c r="M161" i="466"/>
  <c r="J161" i="466"/>
  <c r="G161" i="466"/>
  <c r="D161" i="466"/>
  <c r="P160" i="466"/>
  <c r="M160" i="466"/>
  <c r="J160" i="466"/>
  <c r="G160" i="466"/>
  <c r="D160" i="466"/>
  <c r="P159" i="466"/>
  <c r="M159" i="466"/>
  <c r="J159" i="466"/>
  <c r="G159" i="466"/>
  <c r="D159" i="466"/>
  <c r="P158" i="466"/>
  <c r="M158" i="466"/>
  <c r="J158" i="466"/>
  <c r="G158" i="466"/>
  <c r="D158" i="466"/>
  <c r="P157" i="466"/>
  <c r="M157" i="466"/>
  <c r="J157" i="466"/>
  <c r="G157" i="466"/>
  <c r="D157" i="466"/>
  <c r="P156" i="466"/>
  <c r="M156" i="466"/>
  <c r="J156" i="466"/>
  <c r="G156" i="466"/>
  <c r="D156" i="466"/>
  <c r="P155" i="466"/>
  <c r="M155" i="466"/>
  <c r="J155" i="466"/>
  <c r="G155" i="466"/>
  <c r="D155" i="466"/>
  <c r="P154" i="466"/>
  <c r="M154" i="466"/>
  <c r="J154" i="466"/>
  <c r="G154" i="466"/>
  <c r="D154" i="466"/>
  <c r="P153" i="466"/>
  <c r="M153" i="466"/>
  <c r="J153" i="466"/>
  <c r="G153" i="466"/>
  <c r="D153" i="466"/>
  <c r="P152" i="466"/>
  <c r="M152" i="466"/>
  <c r="J152" i="466"/>
  <c r="G152" i="466"/>
  <c r="D152" i="466"/>
  <c r="P151" i="466"/>
  <c r="M151" i="466"/>
  <c r="J151" i="466"/>
  <c r="G151" i="466"/>
  <c r="D151" i="466"/>
  <c r="P150" i="466"/>
  <c r="M150" i="466"/>
  <c r="J150" i="466"/>
  <c r="G150" i="466"/>
  <c r="D150" i="466"/>
  <c r="P149" i="466"/>
  <c r="M149" i="466"/>
  <c r="J149" i="466"/>
  <c r="G149" i="466"/>
  <c r="D149" i="466"/>
  <c r="P148" i="466"/>
  <c r="M148" i="466"/>
  <c r="J148" i="466"/>
  <c r="G148" i="466"/>
  <c r="D148" i="466"/>
  <c r="P147" i="466"/>
  <c r="M147" i="466"/>
  <c r="J147" i="466"/>
  <c r="G147" i="466"/>
  <c r="D147" i="466"/>
  <c r="P146" i="466"/>
  <c r="M146" i="466"/>
  <c r="J146" i="466"/>
  <c r="G146" i="466"/>
  <c r="D146" i="466"/>
  <c r="P145" i="466"/>
  <c r="M145" i="466"/>
  <c r="J145" i="466"/>
  <c r="G145" i="466"/>
  <c r="D145" i="466"/>
  <c r="P144" i="466"/>
  <c r="M144" i="466"/>
  <c r="J144" i="466"/>
  <c r="G144" i="466"/>
  <c r="D144" i="466"/>
  <c r="P143" i="466"/>
  <c r="M143" i="466"/>
  <c r="J143" i="466"/>
  <c r="G143" i="466"/>
  <c r="D143" i="466"/>
  <c r="P142" i="466"/>
  <c r="M142" i="466"/>
  <c r="J142" i="466"/>
  <c r="G142" i="466"/>
  <c r="D142" i="466"/>
  <c r="P141" i="466"/>
  <c r="M141" i="466"/>
  <c r="J141" i="466"/>
  <c r="G141" i="466"/>
  <c r="D141" i="466"/>
  <c r="P140" i="466"/>
  <c r="M140" i="466"/>
  <c r="J140" i="466"/>
  <c r="G140" i="466"/>
  <c r="D140" i="466"/>
  <c r="P139" i="466"/>
  <c r="M139" i="466"/>
  <c r="J139" i="466"/>
  <c r="G139" i="466"/>
  <c r="D139" i="466"/>
  <c r="P138" i="466"/>
  <c r="M138" i="466"/>
  <c r="J138" i="466"/>
  <c r="G138" i="466"/>
  <c r="D138" i="466"/>
  <c r="P137" i="466"/>
  <c r="M137" i="466"/>
  <c r="J137" i="466"/>
  <c r="G137" i="466"/>
  <c r="D137" i="466"/>
  <c r="P136" i="466"/>
  <c r="M136" i="466"/>
  <c r="J136" i="466"/>
  <c r="G136" i="466"/>
  <c r="D136" i="466"/>
  <c r="P135" i="466"/>
  <c r="M135" i="466"/>
  <c r="J135" i="466"/>
  <c r="G135" i="466"/>
  <c r="D135" i="466"/>
  <c r="P134" i="466"/>
  <c r="M134" i="466"/>
  <c r="J134" i="466"/>
  <c r="G134" i="466"/>
  <c r="D134" i="466"/>
  <c r="P133" i="466"/>
  <c r="M133" i="466"/>
  <c r="J133" i="466"/>
  <c r="G133" i="466"/>
  <c r="D133" i="466"/>
  <c r="P132" i="466"/>
  <c r="M132" i="466"/>
  <c r="J132" i="466"/>
  <c r="G132" i="466"/>
  <c r="D132" i="466"/>
  <c r="P131" i="466"/>
  <c r="M131" i="466"/>
  <c r="J131" i="466"/>
  <c r="G131" i="466"/>
  <c r="D131" i="466"/>
  <c r="P130" i="466"/>
  <c r="M130" i="466"/>
  <c r="J130" i="466"/>
  <c r="G130" i="466"/>
  <c r="D130" i="466"/>
  <c r="P129" i="466"/>
  <c r="M129" i="466"/>
  <c r="J129" i="466"/>
  <c r="G129" i="466"/>
  <c r="D129" i="466"/>
  <c r="P128" i="466"/>
  <c r="M128" i="466"/>
  <c r="J128" i="466"/>
  <c r="G128" i="466"/>
  <c r="D128" i="466"/>
  <c r="P127" i="466"/>
  <c r="M127" i="466"/>
  <c r="J127" i="466"/>
  <c r="G127" i="466"/>
  <c r="D127" i="466"/>
  <c r="P126" i="466"/>
  <c r="M126" i="466"/>
  <c r="J126" i="466"/>
  <c r="G126" i="466"/>
  <c r="D126" i="466"/>
  <c r="P125" i="466"/>
  <c r="M125" i="466"/>
  <c r="J125" i="466"/>
  <c r="G125" i="466"/>
  <c r="D125" i="466"/>
  <c r="P124" i="466"/>
  <c r="M124" i="466"/>
  <c r="J124" i="466"/>
  <c r="G124" i="466"/>
  <c r="D124" i="466"/>
  <c r="P123" i="466"/>
  <c r="M123" i="466"/>
  <c r="J123" i="466"/>
  <c r="G123" i="466"/>
  <c r="D123" i="466"/>
  <c r="P122" i="466"/>
  <c r="M122" i="466"/>
  <c r="J122" i="466"/>
  <c r="G122" i="466"/>
  <c r="D122" i="466"/>
  <c r="P121" i="466"/>
  <c r="M121" i="466"/>
  <c r="J121" i="466"/>
  <c r="G121" i="466"/>
  <c r="D121" i="466"/>
  <c r="P120" i="466"/>
  <c r="M120" i="466"/>
  <c r="J120" i="466"/>
  <c r="G120" i="466"/>
  <c r="D120" i="466"/>
  <c r="P119" i="466"/>
  <c r="M119" i="466"/>
  <c r="J119" i="466"/>
  <c r="G119" i="466"/>
  <c r="D119" i="466"/>
  <c r="P118" i="466"/>
  <c r="M118" i="466"/>
  <c r="J118" i="466"/>
  <c r="G118" i="466"/>
  <c r="D118" i="466"/>
  <c r="P117" i="466"/>
  <c r="M117" i="466"/>
  <c r="J117" i="466"/>
  <c r="G117" i="466"/>
  <c r="D117" i="466"/>
  <c r="P116" i="466"/>
  <c r="M116" i="466"/>
  <c r="J116" i="466"/>
  <c r="G116" i="466"/>
  <c r="D116" i="466"/>
  <c r="P115" i="466"/>
  <c r="M115" i="466"/>
  <c r="J115" i="466"/>
  <c r="G115" i="466"/>
  <c r="D115" i="466"/>
  <c r="P114" i="466"/>
  <c r="M114" i="466"/>
  <c r="J114" i="466"/>
  <c r="G114" i="466"/>
  <c r="D114" i="466"/>
  <c r="P113" i="466"/>
  <c r="M113" i="466"/>
  <c r="J113" i="466"/>
  <c r="G113" i="466"/>
  <c r="D113" i="466"/>
  <c r="P112" i="466"/>
  <c r="M112" i="466"/>
  <c r="J112" i="466"/>
  <c r="G112" i="466"/>
  <c r="D112" i="466"/>
  <c r="P111" i="466"/>
  <c r="M111" i="466"/>
  <c r="J111" i="466"/>
  <c r="G111" i="466"/>
  <c r="D111" i="466"/>
  <c r="P110" i="466"/>
  <c r="M110" i="466"/>
  <c r="J110" i="466"/>
  <c r="G110" i="466"/>
  <c r="D110" i="466"/>
  <c r="P109" i="466"/>
  <c r="M109" i="466"/>
  <c r="J109" i="466"/>
  <c r="G109" i="466"/>
  <c r="D109" i="466"/>
  <c r="P108" i="466"/>
  <c r="M108" i="466"/>
  <c r="J108" i="466"/>
  <c r="G108" i="466"/>
  <c r="D108" i="466"/>
  <c r="P107" i="466"/>
  <c r="M107" i="466"/>
  <c r="J107" i="466"/>
  <c r="G107" i="466"/>
  <c r="D107" i="466"/>
  <c r="P106" i="466"/>
  <c r="M106" i="466"/>
  <c r="J106" i="466"/>
  <c r="G106" i="466"/>
  <c r="D106" i="466"/>
  <c r="P105" i="466"/>
  <c r="M105" i="466"/>
  <c r="J105" i="466"/>
  <c r="G105" i="466"/>
  <c r="D105" i="466"/>
  <c r="P104" i="466"/>
  <c r="M104" i="466"/>
  <c r="J104" i="466"/>
  <c r="G104" i="466"/>
  <c r="D104" i="466"/>
  <c r="P103" i="466"/>
  <c r="M103" i="466"/>
  <c r="J103" i="466"/>
  <c r="G103" i="466"/>
  <c r="D103" i="466"/>
  <c r="P102" i="466"/>
  <c r="M102" i="466"/>
  <c r="J102" i="466"/>
  <c r="G102" i="466"/>
  <c r="D102" i="466"/>
  <c r="P101" i="466"/>
  <c r="M101" i="466"/>
  <c r="J101" i="466"/>
  <c r="G101" i="466"/>
  <c r="D101" i="466"/>
  <c r="P100" i="466"/>
  <c r="M100" i="466"/>
  <c r="J100" i="466"/>
  <c r="G100" i="466"/>
  <c r="D100" i="466"/>
  <c r="P99" i="466"/>
  <c r="M99" i="466"/>
  <c r="J99" i="466"/>
  <c r="G99" i="466"/>
  <c r="D99" i="466"/>
  <c r="P98" i="466"/>
  <c r="M98" i="466"/>
  <c r="J98" i="466"/>
  <c r="G98" i="466"/>
  <c r="D98" i="466"/>
  <c r="P97" i="466"/>
  <c r="M97" i="466"/>
  <c r="J97" i="466"/>
  <c r="G97" i="466"/>
  <c r="D97" i="466"/>
  <c r="P96" i="466"/>
  <c r="M96" i="466"/>
  <c r="J96" i="466"/>
  <c r="G96" i="466"/>
  <c r="D96" i="466"/>
  <c r="P95" i="466"/>
  <c r="M95" i="466"/>
  <c r="J95" i="466"/>
  <c r="G95" i="466"/>
  <c r="D95" i="466"/>
  <c r="P94" i="466"/>
  <c r="M94" i="466"/>
  <c r="J94" i="466"/>
  <c r="G94" i="466"/>
  <c r="D94" i="466"/>
  <c r="P93" i="466"/>
  <c r="M93" i="466"/>
  <c r="J93" i="466"/>
  <c r="G93" i="466"/>
  <c r="D93" i="466"/>
  <c r="P92" i="466"/>
  <c r="M92" i="466"/>
  <c r="J92" i="466"/>
  <c r="G92" i="466"/>
  <c r="D92" i="466"/>
  <c r="P91" i="466"/>
  <c r="M91" i="466"/>
  <c r="J91" i="466"/>
  <c r="G91" i="466"/>
  <c r="D91" i="466"/>
  <c r="P90" i="466"/>
  <c r="M90" i="466"/>
  <c r="J90" i="466"/>
  <c r="G90" i="466"/>
  <c r="D90" i="466"/>
  <c r="P89" i="466"/>
  <c r="M89" i="466"/>
  <c r="J89" i="466"/>
  <c r="G89" i="466"/>
  <c r="D89" i="466"/>
  <c r="P88" i="466"/>
  <c r="M88" i="466"/>
  <c r="J88" i="466"/>
  <c r="G88" i="466"/>
  <c r="D88" i="466"/>
  <c r="P87" i="466"/>
  <c r="M87" i="466"/>
  <c r="J87" i="466"/>
  <c r="G87" i="466"/>
  <c r="D87" i="466"/>
  <c r="P86" i="466"/>
  <c r="M86" i="466"/>
  <c r="J86" i="466"/>
  <c r="G86" i="466"/>
  <c r="D86" i="466"/>
  <c r="P85" i="466"/>
  <c r="M85" i="466"/>
  <c r="J85" i="466"/>
  <c r="G85" i="466"/>
  <c r="D85" i="466"/>
  <c r="P84" i="466"/>
  <c r="M84" i="466"/>
  <c r="J84" i="466"/>
  <c r="G84" i="466"/>
  <c r="D84" i="466"/>
  <c r="P83" i="466"/>
  <c r="M83" i="466"/>
  <c r="J83" i="466"/>
  <c r="G83" i="466"/>
  <c r="D83" i="466"/>
  <c r="P82" i="466"/>
  <c r="M82" i="466"/>
  <c r="J82" i="466"/>
  <c r="G82" i="466"/>
  <c r="D82" i="466"/>
  <c r="P81" i="466"/>
  <c r="M81" i="466"/>
  <c r="J81" i="466"/>
  <c r="G81" i="466"/>
  <c r="D81" i="466"/>
  <c r="P80" i="466"/>
  <c r="M80" i="466"/>
  <c r="J80" i="466"/>
  <c r="G80" i="466"/>
  <c r="D80" i="466"/>
  <c r="P79" i="466"/>
  <c r="M79" i="466"/>
  <c r="J79" i="466"/>
  <c r="G79" i="466"/>
  <c r="D79" i="466"/>
  <c r="P78" i="466"/>
  <c r="M78" i="466"/>
  <c r="J78" i="466"/>
  <c r="G78" i="466"/>
  <c r="D78" i="466"/>
  <c r="P77" i="466"/>
  <c r="M77" i="466"/>
  <c r="J77" i="466"/>
  <c r="G77" i="466"/>
  <c r="D77" i="466"/>
  <c r="P76" i="466"/>
  <c r="M76" i="466"/>
  <c r="J76" i="466"/>
  <c r="G76" i="466"/>
  <c r="D76" i="466"/>
  <c r="P75" i="466"/>
  <c r="M75" i="466"/>
  <c r="J75" i="466"/>
  <c r="G75" i="466"/>
  <c r="D75" i="466"/>
  <c r="P74" i="466"/>
  <c r="M74" i="466"/>
  <c r="J74" i="466"/>
  <c r="G74" i="466"/>
  <c r="D74" i="466"/>
  <c r="P73" i="466"/>
  <c r="M73" i="466"/>
  <c r="J73" i="466"/>
  <c r="G73" i="466"/>
  <c r="D73" i="466"/>
  <c r="P72" i="466"/>
  <c r="M72" i="466"/>
  <c r="J72" i="466"/>
  <c r="G72" i="466"/>
  <c r="D72" i="466"/>
  <c r="P71" i="466"/>
  <c r="M71" i="466"/>
  <c r="J71" i="466"/>
  <c r="G71" i="466"/>
  <c r="D71" i="466"/>
  <c r="P70" i="466"/>
  <c r="M70" i="466"/>
  <c r="J70" i="466"/>
  <c r="G70" i="466"/>
  <c r="D70" i="466"/>
  <c r="P69" i="466"/>
  <c r="M69" i="466"/>
  <c r="J69" i="466"/>
  <c r="G69" i="466"/>
  <c r="D69" i="466"/>
  <c r="P68" i="466"/>
  <c r="M68" i="466"/>
  <c r="J68" i="466"/>
  <c r="G68" i="466"/>
  <c r="D68" i="466"/>
  <c r="P67" i="466"/>
  <c r="M67" i="466"/>
  <c r="J67" i="466"/>
  <c r="G67" i="466"/>
  <c r="D67" i="466"/>
  <c r="P66" i="466"/>
  <c r="M66" i="466"/>
  <c r="J66" i="466"/>
  <c r="G66" i="466"/>
  <c r="D66" i="466"/>
  <c r="P65" i="466"/>
  <c r="M65" i="466"/>
  <c r="J65" i="466"/>
  <c r="G65" i="466"/>
  <c r="D65" i="466"/>
  <c r="P64" i="466"/>
  <c r="M64" i="466"/>
  <c r="J64" i="466"/>
  <c r="G64" i="466"/>
  <c r="D64" i="466"/>
  <c r="P63" i="466"/>
  <c r="M63" i="466"/>
  <c r="J63" i="466"/>
  <c r="G63" i="466"/>
  <c r="D63" i="466"/>
  <c r="P62" i="466"/>
  <c r="M62" i="466"/>
  <c r="J62" i="466"/>
  <c r="G62" i="466"/>
  <c r="D62" i="466"/>
  <c r="P61" i="466"/>
  <c r="M61" i="466"/>
  <c r="J61" i="466"/>
  <c r="G61" i="466"/>
  <c r="D61" i="466"/>
  <c r="P60" i="466"/>
  <c r="M60" i="466"/>
  <c r="J60" i="466"/>
  <c r="G60" i="466"/>
  <c r="D60" i="466"/>
  <c r="P59" i="466"/>
  <c r="M59" i="466"/>
  <c r="J59" i="466"/>
  <c r="G59" i="466"/>
  <c r="D59" i="466"/>
  <c r="P58" i="466"/>
  <c r="M58" i="466"/>
  <c r="J58" i="466"/>
  <c r="G58" i="466"/>
  <c r="D58" i="466"/>
  <c r="P57" i="466"/>
  <c r="M57" i="466"/>
  <c r="J57" i="466"/>
  <c r="G57" i="466"/>
  <c r="D57" i="466"/>
  <c r="P56" i="466"/>
  <c r="M56" i="466"/>
  <c r="J56" i="466"/>
  <c r="G56" i="466"/>
  <c r="D56" i="466"/>
  <c r="P55" i="466"/>
  <c r="M55" i="466"/>
  <c r="J55" i="466"/>
  <c r="G55" i="466"/>
  <c r="D55" i="466"/>
  <c r="P54" i="466"/>
  <c r="M54" i="466"/>
  <c r="J54" i="466"/>
  <c r="G54" i="466"/>
  <c r="D54" i="466"/>
  <c r="P53" i="466"/>
  <c r="M53" i="466"/>
  <c r="J53" i="466"/>
  <c r="G53" i="466"/>
  <c r="D53" i="466"/>
  <c r="P52" i="466"/>
  <c r="M52" i="466"/>
  <c r="J52" i="466"/>
  <c r="G52" i="466"/>
  <c r="D52" i="466"/>
  <c r="P51" i="466"/>
  <c r="M51" i="466"/>
  <c r="J51" i="466"/>
  <c r="G51" i="466"/>
  <c r="D51" i="466"/>
  <c r="P50" i="466"/>
  <c r="M50" i="466"/>
  <c r="J50" i="466"/>
  <c r="G50" i="466"/>
  <c r="D50" i="466"/>
  <c r="P49" i="466"/>
  <c r="M49" i="466"/>
  <c r="J49" i="466"/>
  <c r="G49" i="466"/>
  <c r="D49" i="466"/>
  <c r="P48" i="466"/>
  <c r="M48" i="466"/>
  <c r="J48" i="466"/>
  <c r="G48" i="466"/>
  <c r="D48" i="466"/>
  <c r="P47" i="466"/>
  <c r="M47" i="466"/>
  <c r="J47" i="466"/>
  <c r="G47" i="466"/>
  <c r="D47" i="466"/>
  <c r="P46" i="466"/>
  <c r="M46" i="466"/>
  <c r="J46" i="466"/>
  <c r="G46" i="466"/>
  <c r="D46" i="466"/>
  <c r="P45" i="466"/>
  <c r="M45" i="466"/>
  <c r="J45" i="466"/>
  <c r="G45" i="466"/>
  <c r="D45" i="466"/>
  <c r="P44" i="466"/>
  <c r="M44" i="466"/>
  <c r="J44" i="466"/>
  <c r="G44" i="466"/>
  <c r="D44" i="466"/>
  <c r="P43" i="466"/>
  <c r="M43" i="466"/>
  <c r="J43" i="466"/>
  <c r="G43" i="466"/>
  <c r="D43" i="466"/>
  <c r="P42" i="466"/>
  <c r="M42" i="466"/>
  <c r="J42" i="466"/>
  <c r="G42" i="466"/>
  <c r="D42" i="466"/>
  <c r="P41" i="466"/>
  <c r="M41" i="466"/>
  <c r="J41" i="466"/>
  <c r="G41" i="466"/>
  <c r="D41" i="466"/>
  <c r="P40" i="466"/>
  <c r="M40" i="466"/>
  <c r="J40" i="466"/>
  <c r="G40" i="466"/>
  <c r="D40" i="466"/>
  <c r="P39" i="466"/>
  <c r="M39" i="466"/>
  <c r="J39" i="466"/>
  <c r="G39" i="466"/>
  <c r="D39" i="466"/>
  <c r="P38" i="466"/>
  <c r="M38" i="466"/>
  <c r="J38" i="466"/>
  <c r="G38" i="466"/>
  <c r="D38" i="466"/>
  <c r="P37" i="466"/>
  <c r="M37" i="466"/>
  <c r="J37" i="466"/>
  <c r="G37" i="466"/>
  <c r="D37" i="466"/>
  <c r="P36" i="466"/>
  <c r="M36" i="466"/>
  <c r="J36" i="466"/>
  <c r="G36" i="466"/>
  <c r="D36" i="466"/>
  <c r="P35" i="466"/>
  <c r="M35" i="466"/>
  <c r="J35" i="466"/>
  <c r="G35" i="466"/>
  <c r="D35" i="466"/>
  <c r="P34" i="466"/>
  <c r="M34" i="466"/>
  <c r="J34" i="466"/>
  <c r="G34" i="466"/>
  <c r="D34" i="466"/>
  <c r="P33" i="466"/>
  <c r="M33" i="466"/>
  <c r="J33" i="466"/>
  <c r="G33" i="466"/>
  <c r="D33" i="466"/>
  <c r="P32" i="466"/>
  <c r="M32" i="466"/>
  <c r="J32" i="466"/>
  <c r="G32" i="466"/>
  <c r="D32" i="466"/>
  <c r="P31" i="466"/>
  <c r="M31" i="466"/>
  <c r="J31" i="466"/>
  <c r="G31" i="466"/>
  <c r="D31" i="466"/>
  <c r="P30" i="466"/>
  <c r="M30" i="466"/>
  <c r="J30" i="466"/>
  <c r="G30" i="466"/>
  <c r="D30" i="466"/>
  <c r="P29" i="466"/>
  <c r="M29" i="466"/>
  <c r="J29" i="466"/>
  <c r="G29" i="466"/>
  <c r="D29" i="466"/>
  <c r="P28" i="466"/>
  <c r="M28" i="466"/>
  <c r="J28" i="466"/>
  <c r="G28" i="466"/>
  <c r="D28" i="466"/>
  <c r="P27" i="466"/>
  <c r="M27" i="466"/>
  <c r="J27" i="466"/>
  <c r="G27" i="466"/>
  <c r="D27" i="466"/>
  <c r="P26" i="466"/>
  <c r="M26" i="466"/>
  <c r="J26" i="466"/>
  <c r="G26" i="466"/>
  <c r="D26" i="466"/>
  <c r="P25" i="466"/>
  <c r="M25" i="466"/>
  <c r="J25" i="466"/>
  <c r="G25" i="466"/>
  <c r="D25" i="466"/>
  <c r="P24" i="466"/>
  <c r="M24" i="466"/>
  <c r="J24" i="466"/>
  <c r="G24" i="466"/>
  <c r="D24" i="466"/>
  <c r="P23" i="466"/>
  <c r="M23" i="466"/>
  <c r="J23" i="466"/>
  <c r="G23" i="466"/>
  <c r="D23" i="466"/>
  <c r="P22" i="466"/>
  <c r="M22" i="466"/>
  <c r="J22" i="466"/>
  <c r="G22" i="466"/>
  <c r="D22" i="466"/>
  <c r="P21" i="466"/>
  <c r="M21" i="466"/>
  <c r="J21" i="466"/>
  <c r="G21" i="466"/>
  <c r="D21" i="466"/>
  <c r="A21" i="466"/>
  <c r="A22" i="466" s="1"/>
  <c r="A23" i="466" s="1"/>
  <c r="A24" i="466" s="1"/>
  <c r="A25" i="466" s="1"/>
  <c r="A26" i="466" s="1"/>
  <c r="A27" i="466" s="1"/>
  <c r="A28" i="466" s="1"/>
  <c r="A29" i="466" s="1"/>
  <c r="A30" i="466" s="1"/>
  <c r="A31" i="466" s="1"/>
  <c r="A32" i="466" s="1"/>
  <c r="A33" i="466" s="1"/>
  <c r="A34" i="466" s="1"/>
  <c r="A35" i="466" s="1"/>
  <c r="A36" i="466" s="1"/>
  <c r="A37" i="466" s="1"/>
  <c r="A38" i="466" s="1"/>
  <c r="A39" i="466" s="1"/>
  <c r="A40" i="466" s="1"/>
  <c r="A41" i="466" s="1"/>
  <c r="A42" i="466" s="1"/>
  <c r="A43" i="466" s="1"/>
  <c r="A44" i="466" s="1"/>
  <c r="A45" i="466" s="1"/>
  <c r="A46" i="466" s="1"/>
  <c r="A47" i="466" s="1"/>
  <c r="A48" i="466" s="1"/>
  <c r="A49" i="466" s="1"/>
  <c r="A50" i="466" s="1"/>
  <c r="A51" i="466" s="1"/>
  <c r="A52" i="466" s="1"/>
  <c r="A53" i="466" s="1"/>
  <c r="A54" i="466" s="1"/>
  <c r="A55" i="466" s="1"/>
  <c r="A56" i="466" s="1"/>
  <c r="A57" i="466" s="1"/>
  <c r="A58" i="466" s="1"/>
  <c r="A59" i="466" s="1"/>
  <c r="A60" i="466" s="1"/>
  <c r="A61" i="466" s="1"/>
  <c r="A62" i="466" s="1"/>
  <c r="A63" i="466" s="1"/>
  <c r="A64" i="466" s="1"/>
  <c r="A65" i="466" s="1"/>
  <c r="A66" i="466" s="1"/>
  <c r="A67" i="466" s="1"/>
  <c r="A68" i="466" s="1"/>
  <c r="A69" i="466" s="1"/>
  <c r="A70" i="466" s="1"/>
  <c r="A71" i="466" s="1"/>
  <c r="A72" i="466" s="1"/>
  <c r="A73" i="466" s="1"/>
  <c r="A74" i="466" s="1"/>
  <c r="A75" i="466" s="1"/>
  <c r="A76" i="466" s="1"/>
  <c r="A77" i="466" s="1"/>
  <c r="A78" i="466" s="1"/>
  <c r="A79" i="466" s="1"/>
  <c r="A80" i="466" s="1"/>
  <c r="A81" i="466" s="1"/>
  <c r="A82" i="466" s="1"/>
  <c r="A83" i="466" s="1"/>
  <c r="A84" i="466" s="1"/>
  <c r="A85" i="466" s="1"/>
  <c r="A86" i="466" s="1"/>
  <c r="A87" i="466" s="1"/>
  <c r="A88" i="466" s="1"/>
  <c r="A89" i="466" s="1"/>
  <c r="A90" i="466" s="1"/>
  <c r="A91" i="466" s="1"/>
  <c r="A92" i="466" s="1"/>
  <c r="A93" i="466" s="1"/>
  <c r="A94" i="466" s="1"/>
  <c r="A95" i="466" s="1"/>
  <c r="A96" i="466" s="1"/>
  <c r="A97" i="466" s="1"/>
  <c r="A98" i="466" s="1"/>
  <c r="A99" i="466" s="1"/>
  <c r="A100" i="466" s="1"/>
  <c r="A101" i="466" s="1"/>
  <c r="A102" i="466" s="1"/>
  <c r="A103" i="466" s="1"/>
  <c r="A104" i="466" s="1"/>
  <c r="A105" i="466" s="1"/>
  <c r="A106" i="466" s="1"/>
  <c r="A107" i="466" s="1"/>
  <c r="A108" i="466" s="1"/>
  <c r="A109" i="466" s="1"/>
  <c r="A110" i="466" s="1"/>
  <c r="A111" i="466" s="1"/>
  <c r="A112" i="466" s="1"/>
  <c r="A113" i="466" s="1"/>
  <c r="A114" i="466" s="1"/>
  <c r="A115" i="466" s="1"/>
  <c r="A116" i="466" s="1"/>
  <c r="A117" i="466" s="1"/>
  <c r="A118" i="466" s="1"/>
  <c r="A119" i="466" s="1"/>
  <c r="A120" i="466" s="1"/>
  <c r="A121" i="466" s="1"/>
  <c r="A122" i="466" s="1"/>
  <c r="A123" i="466" s="1"/>
  <c r="A124" i="466" s="1"/>
  <c r="A125" i="466" s="1"/>
  <c r="A126" i="466" s="1"/>
  <c r="A127" i="466" s="1"/>
  <c r="A128" i="466" s="1"/>
  <c r="A129" i="466" s="1"/>
  <c r="A130" i="466" s="1"/>
  <c r="A131" i="466" s="1"/>
  <c r="A132" i="466" s="1"/>
  <c r="A133" i="466" s="1"/>
  <c r="A134" i="466" s="1"/>
  <c r="A135" i="466" s="1"/>
  <c r="A136" i="466" s="1"/>
  <c r="A137" i="466" s="1"/>
  <c r="A138" i="466" s="1"/>
  <c r="A139" i="466" s="1"/>
  <c r="A140" i="466" s="1"/>
  <c r="A141" i="466" s="1"/>
  <c r="A142" i="466" s="1"/>
  <c r="A143" i="466" s="1"/>
  <c r="A144" i="466" s="1"/>
  <c r="A145" i="466" s="1"/>
  <c r="A146" i="466" s="1"/>
  <c r="A147" i="466" s="1"/>
  <c r="A148" i="466" s="1"/>
  <c r="A149" i="466" s="1"/>
  <c r="A150" i="466" s="1"/>
  <c r="A151" i="466" s="1"/>
  <c r="A152" i="466" s="1"/>
  <c r="A153" i="466" s="1"/>
  <c r="A154" i="466" s="1"/>
  <c r="A155" i="466" s="1"/>
  <c r="A156" i="466" s="1"/>
  <c r="A157" i="466" s="1"/>
  <c r="A158" i="466" s="1"/>
  <c r="A159" i="466" s="1"/>
  <c r="A160" i="466" s="1"/>
  <c r="A161" i="466" s="1"/>
  <c r="A162" i="466" s="1"/>
  <c r="A163" i="466" s="1"/>
  <c r="A164" i="466" s="1"/>
  <c r="A165" i="466" s="1"/>
  <c r="A166" i="466" s="1"/>
  <c r="A167" i="466" s="1"/>
  <c r="A168" i="466" s="1"/>
  <c r="A169" i="466" s="1"/>
  <c r="A170" i="466" s="1"/>
  <c r="A171" i="466" s="1"/>
  <c r="A172" i="466" s="1"/>
  <c r="A173" i="466" s="1"/>
  <c r="A174" i="466" s="1"/>
  <c r="A175" i="466" s="1"/>
  <c r="A176" i="466" s="1"/>
  <c r="A177" i="466" s="1"/>
  <c r="A178" i="466" s="1"/>
  <c r="A179" i="466" s="1"/>
  <c r="A180" i="466" s="1"/>
  <c r="A181" i="466" s="1"/>
  <c r="A182" i="466" s="1"/>
  <c r="A183" i="466" s="1"/>
  <c r="A184" i="466" s="1"/>
  <c r="A185" i="466" s="1"/>
  <c r="A186" i="466" s="1"/>
  <c r="A187" i="466" s="1"/>
  <c r="A188" i="466" s="1"/>
  <c r="A189" i="466" s="1"/>
  <c r="A190" i="466" s="1"/>
  <c r="A191" i="466" s="1"/>
  <c r="A192" i="466" s="1"/>
  <c r="A193" i="466" s="1"/>
  <c r="A194" i="466" s="1"/>
  <c r="A195" i="466" s="1"/>
  <c r="A196" i="466" s="1"/>
  <c r="A197" i="466" s="1"/>
  <c r="A198" i="466" s="1"/>
  <c r="A199" i="466" s="1"/>
  <c r="A200" i="466" s="1"/>
  <c r="A201" i="466" s="1"/>
  <c r="A202" i="466" s="1"/>
  <c r="A203" i="466" s="1"/>
  <c r="A204" i="466" s="1"/>
  <c r="A205" i="466" s="1"/>
  <c r="A206" i="466" s="1"/>
  <c r="A207" i="466" s="1"/>
  <c r="A208" i="466" s="1"/>
  <c r="A209" i="466" s="1"/>
  <c r="A210" i="466" s="1"/>
  <c r="A211" i="466" s="1"/>
  <c r="A212" i="466" s="1"/>
  <c r="A213" i="466" s="1"/>
  <c r="A214" i="466" s="1"/>
  <c r="A215" i="466" s="1"/>
  <c r="A216" i="466" s="1"/>
  <c r="A217" i="466" s="1"/>
  <c r="A218" i="466" s="1"/>
  <c r="A219" i="466" s="1"/>
  <c r="A220" i="466" s="1"/>
  <c r="A221" i="466" s="1"/>
  <c r="A222" i="466" s="1"/>
  <c r="A223" i="466" s="1"/>
  <c r="A224" i="466" s="1"/>
  <c r="A225" i="466" s="1"/>
  <c r="A226" i="466" s="1"/>
  <c r="A227" i="466" s="1"/>
  <c r="A228" i="466" s="1"/>
  <c r="A229" i="466" s="1"/>
  <c r="A230" i="466" s="1"/>
  <c r="A231" i="466" s="1"/>
  <c r="A232" i="466" s="1"/>
  <c r="A233" i="466" s="1"/>
  <c r="A234" i="466" s="1"/>
  <c r="A235" i="466" s="1"/>
  <c r="A236" i="466" s="1"/>
  <c r="A237" i="466" s="1"/>
  <c r="A238" i="466" s="1"/>
  <c r="A239" i="466" s="1"/>
  <c r="A240" i="466" s="1"/>
  <c r="A241" i="466" s="1"/>
  <c r="A242" i="466" s="1"/>
  <c r="A243" i="466" s="1"/>
  <c r="A244" i="466" s="1"/>
  <c r="A245" i="466" s="1"/>
  <c r="A246" i="466" s="1"/>
  <c r="A247" i="466" s="1"/>
  <c r="A248" i="466" s="1"/>
  <c r="A249" i="466" s="1"/>
  <c r="A250" i="466" s="1"/>
  <c r="A251" i="466" s="1"/>
  <c r="A252" i="466" s="1"/>
  <c r="A253" i="466" s="1"/>
  <c r="A254" i="466" s="1"/>
  <c r="A255" i="466" s="1"/>
  <c r="A256" i="466" s="1"/>
  <c r="A257" i="466" s="1"/>
  <c r="A258" i="466" s="1"/>
  <c r="A259" i="466" s="1"/>
  <c r="A260" i="466" s="1"/>
  <c r="A261" i="466" s="1"/>
  <c r="A262" i="466" s="1"/>
  <c r="A263" i="466" s="1"/>
  <c r="A264" i="466" s="1"/>
  <c r="A265" i="466" s="1"/>
  <c r="A266" i="466" s="1"/>
  <c r="A267" i="466" s="1"/>
  <c r="A268" i="466" s="1"/>
  <c r="A269" i="466" s="1"/>
  <c r="A270" i="466" s="1"/>
  <c r="A271" i="466" s="1"/>
  <c r="A272" i="466" s="1"/>
  <c r="A273" i="466" s="1"/>
  <c r="A274" i="466" s="1"/>
  <c r="A275" i="466" s="1"/>
  <c r="A276" i="466" s="1"/>
  <c r="A277" i="466" s="1"/>
  <c r="A278" i="466" s="1"/>
  <c r="A279" i="466" s="1"/>
  <c r="A280" i="466" s="1"/>
  <c r="A281" i="466" s="1"/>
  <c r="A282" i="466" s="1"/>
  <c r="A283" i="466" s="1"/>
  <c r="A284" i="466" s="1"/>
  <c r="A285" i="466" s="1"/>
  <c r="A286" i="466" s="1"/>
  <c r="A287" i="466" s="1"/>
  <c r="A288" i="466" s="1"/>
  <c r="A289" i="466" s="1"/>
  <c r="A290" i="466" s="1"/>
  <c r="A291" i="466" s="1"/>
  <c r="A292" i="466" s="1"/>
  <c r="A293" i="466" s="1"/>
  <c r="A294" i="466" s="1"/>
  <c r="A295" i="466" s="1"/>
  <c r="A296" i="466" s="1"/>
  <c r="A297" i="466" s="1"/>
  <c r="A298" i="466" s="1"/>
  <c r="A299" i="466" s="1"/>
  <c r="A300" i="466" s="1"/>
  <c r="P20" i="466"/>
  <c r="M20" i="466"/>
  <c r="J20" i="466"/>
  <c r="G20" i="466"/>
  <c r="D20" i="466"/>
  <c r="I14" i="466"/>
  <c r="H14" i="466"/>
  <c r="D13" i="466"/>
  <c r="D12" i="466"/>
  <c r="P5" i="466"/>
</calcChain>
</file>

<file path=xl/sharedStrings.xml><?xml version="1.0" encoding="utf-8"?>
<sst xmlns="http://schemas.openxmlformats.org/spreadsheetml/2006/main" count="18300" uniqueCount="84">
  <si>
    <r>
      <t>"SRIMfit"</t>
    </r>
    <r>
      <rPr>
        <b/>
        <sz val="16"/>
        <color theme="1"/>
        <rFont val="ＭＳ Ｐゴシック"/>
        <family val="3"/>
        <charset val="128"/>
        <scheme val="minor"/>
      </rPr>
      <t>data table</t>
    </r>
    <phoneticPr fontId="27"/>
  </si>
  <si>
    <t>please fill in</t>
    <phoneticPr fontId="27"/>
  </si>
  <si>
    <t>from SRIM output</t>
    <phoneticPr fontId="27"/>
  </si>
  <si>
    <t>SRIM ver=</t>
    <phoneticPr fontId="27"/>
  </si>
  <si>
    <t>SRIM-2013.00</t>
  </si>
  <si>
    <t>Gas?</t>
    <phoneticPr fontId="25"/>
  </si>
  <si>
    <t>== Target  Composition ==</t>
  </si>
  <si>
    <t>please change in</t>
    <phoneticPr fontId="27"/>
  </si>
  <si>
    <t>for appropriate value/formula</t>
    <phoneticPr fontId="27"/>
  </si>
  <si>
    <t>Ion Z=</t>
    <phoneticPr fontId="27"/>
  </si>
  <si>
    <t>Atom</t>
  </si>
  <si>
    <t>Atomic</t>
  </si>
  <si>
    <t>Mass</t>
  </si>
  <si>
    <t>Multiply Stopping by ; for Stopping Units</t>
    <phoneticPr fontId="27"/>
  </si>
  <si>
    <t>Ion A=</t>
    <phoneticPr fontId="27"/>
  </si>
  <si>
    <t>amu</t>
    <phoneticPr fontId="27"/>
  </si>
  <si>
    <t>Name</t>
  </si>
  <si>
    <t>Numb</t>
  </si>
  <si>
    <t>[%]</t>
    <phoneticPr fontId="27"/>
  </si>
  <si>
    <t>unitID</t>
    <phoneticPr fontId="27"/>
  </si>
  <si>
    <t>Cnv. Factor</t>
    <phoneticPr fontId="27"/>
  </si>
  <si>
    <t>ThisWSname</t>
    <phoneticPr fontId="25"/>
  </si>
  <si>
    <t>Target=</t>
    <phoneticPr fontId="27"/>
  </si>
  <si>
    <t>short name</t>
    <phoneticPr fontId="27"/>
  </si>
  <si>
    <t>Si</t>
  </si>
  <si>
    <t>eV / Angstrom</t>
    <phoneticPr fontId="27"/>
  </si>
  <si>
    <t>Corded</t>
    <phoneticPr fontId="25"/>
  </si>
  <si>
    <t>keV / micron</t>
    <phoneticPr fontId="27"/>
  </si>
  <si>
    <t>Trg.Dens=</t>
    <phoneticPr fontId="27"/>
  </si>
  <si>
    <t>g/cm3</t>
  </si>
  <si>
    <t>MeV / mm</t>
    <phoneticPr fontId="27"/>
  </si>
  <si>
    <t>atoms/cm3</t>
  </si>
  <si>
    <t>keV / (ug/cm2)</t>
    <phoneticPr fontId="27"/>
  </si>
  <si>
    <t>BraggCrct=</t>
    <phoneticPr fontId="27"/>
  </si>
  <si>
    <t>MeV / (mg/cm2)</t>
    <phoneticPr fontId="27"/>
  </si>
  <si>
    <t>row#</t>
    <phoneticPr fontId="27"/>
  </si>
  <si>
    <t>SRIM E range</t>
    <phoneticPr fontId="27"/>
  </si>
  <si>
    <t>keV / (mg/cm2)</t>
    <phoneticPr fontId="27"/>
  </si>
  <si>
    <t>Emin=</t>
    <phoneticPr fontId="27"/>
  </si>
  <si>
    <t>10eV/A</t>
    <phoneticPr fontId="27"/>
  </si>
  <si>
    <t>eV / (1E15 atoms/cm2)</t>
    <phoneticPr fontId="27"/>
  </si>
  <si>
    <t>Emax=</t>
    <phoneticPr fontId="27"/>
  </si>
  <si>
    <t>1GeV/A</t>
    <phoneticPr fontId="27"/>
  </si>
  <si>
    <t>L.S.S. reduced unit</t>
    <phoneticPr fontId="27"/>
  </si>
  <si>
    <r>
      <t xml:space="preserve">if </t>
    </r>
    <r>
      <rPr>
        <sz val="10"/>
        <color rgb="FFFF0000"/>
        <rFont val="ＭＳ Ｐゴシック"/>
        <family val="3"/>
        <charset val="128"/>
        <scheme val="minor"/>
      </rPr>
      <t>Gas</t>
    </r>
    <r>
      <rPr>
        <sz val="10"/>
        <color theme="1"/>
        <rFont val="ＭＳ Ｐゴシック"/>
        <family val="3"/>
        <charset val="128"/>
        <scheme val="minor"/>
      </rPr>
      <t>; Ptbl =</t>
    </r>
    <phoneticPr fontId="25"/>
  </si>
  <si>
    <t>Pa</t>
    <phoneticPr fontId="25"/>
  </si>
  <si>
    <t xml:space="preserve"> == 5 : MeV/(mg/cm2)</t>
    <phoneticPr fontId="27"/>
  </si>
  <si>
    <r>
      <t xml:space="preserve">if </t>
    </r>
    <r>
      <rPr>
        <sz val="10"/>
        <color rgb="FFFF0000"/>
        <rFont val="ＭＳ Ｐゴシック"/>
        <family val="3"/>
        <charset val="128"/>
        <scheme val="minor"/>
      </rPr>
      <t>Gas</t>
    </r>
    <r>
      <rPr>
        <sz val="10"/>
        <color theme="1"/>
        <rFont val="ＭＳ Ｐゴシック"/>
        <family val="3"/>
        <charset val="128"/>
        <scheme val="minor"/>
      </rPr>
      <t>; Ttbl =</t>
    </r>
    <phoneticPr fontId="25"/>
  </si>
  <si>
    <t>degC</t>
    <phoneticPr fontId="25"/>
  </si>
  <si>
    <t>SRIM Stopping Power Unit = [MeV/(mg/cm2)]</t>
    <phoneticPr fontId="27"/>
  </si>
  <si>
    <t>Ion</t>
  </si>
  <si>
    <t>dE/dx Elec</t>
    <phoneticPr fontId="27"/>
  </si>
  <si>
    <t>dE/dx Nucl</t>
    <phoneticPr fontId="27"/>
  </si>
  <si>
    <t>dE/dx tot</t>
    <phoneticPr fontId="27"/>
  </si>
  <si>
    <t>Projected</t>
  </si>
  <si>
    <t>Longitudinal</t>
  </si>
  <si>
    <t>Lateral</t>
  </si>
  <si>
    <t>Energy</t>
  </si>
  <si>
    <t>[MeV/u]</t>
    <phoneticPr fontId="52"/>
  </si>
  <si>
    <t>[MeV/(mg/cm2)]</t>
    <phoneticPr fontId="27"/>
  </si>
  <si>
    <t>Range</t>
  </si>
  <si>
    <t>[um]</t>
    <phoneticPr fontId="52"/>
  </si>
  <si>
    <t>Straggling</t>
  </si>
  <si>
    <t>eV</t>
  </si>
  <si>
    <t>A</t>
  </si>
  <si>
    <t>keV</t>
  </si>
  <si>
    <t>um</t>
  </si>
  <si>
    <t>MeV</t>
  </si>
  <si>
    <t>mm</t>
  </si>
  <si>
    <t>m</t>
  </si>
  <si>
    <t>GeV</t>
  </si>
  <si>
    <t>O</t>
  </si>
  <si>
    <t xml:space="preserve"> </t>
    <phoneticPr fontId="25"/>
  </si>
  <si>
    <t>fill</t>
    <phoneticPr fontId="25"/>
  </si>
  <si>
    <t>please check in</t>
    <phoneticPr fontId="27"/>
  </si>
  <si>
    <t>check</t>
    <phoneticPr fontId="25"/>
  </si>
  <si>
    <t>as appropriate value</t>
    <phoneticPr fontId="27"/>
  </si>
  <si>
    <t>change</t>
    <phoneticPr fontId="25"/>
  </si>
  <si>
    <t>Ayoshida.RIKEN 2020.10</t>
    <phoneticPr fontId="25"/>
  </si>
  <si>
    <t>SiO2</t>
    <phoneticPr fontId="25"/>
  </si>
  <si>
    <t>SiO2 quartz (ICRU-245)</t>
    <phoneticPr fontId="25"/>
  </si>
  <si>
    <t>Numbered Compounds (99-277) from ICU Report 49: SiO2 - quartz (ICRU-245)</t>
    <phoneticPr fontId="52"/>
  </si>
  <si>
    <t>SiO2_S03</t>
    <phoneticPr fontId="25"/>
  </si>
  <si>
    <t>SiO2 quartz (ICRU-245) dens=2.2</t>
    <phoneticPr fontId="2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</si>
</sst>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76" formatCode="0.0000"/>
    <numFmt numFmtId="177" formatCode="0.000E+00"/>
    <numFmt numFmtId="178" formatCode="0.000_ "/>
    <numFmt numFmtId="179" formatCode="0.0000E+00"/>
    <numFmt numFmtId="180" formatCode="0.00000_ "/>
    <numFmt numFmtId="181" formatCode="0.00000"/>
    <numFmt numFmtId="182" formatCode="0.0%"/>
    <numFmt numFmtId="183" formatCode="0.0"/>
    <numFmt numFmtId="184" formatCode="0.00_ "/>
    <numFmt numFmtId="185" formatCode="0.000"/>
    <numFmt numFmtId="186" formatCode="0.0000_ "/>
    <numFmt numFmtId="187" formatCode="0.000000"/>
  </numFmts>
  <fonts count="55"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</font>
    <font>
      <sz val="11"/>
      <color theme="1"/>
      <name val="ＭＳ Ｐゴシック"/>
      <family val="2"/>
      <charset val="128"/>
    </font>
    <font>
      <sz val="11"/>
      <color theme="1"/>
      <name val="ＭＳ Ｐゴシック"/>
      <family val="2"/>
      <charset val="128"/>
    </font>
    <font>
      <sz val="11"/>
      <color theme="1"/>
      <name val="ＭＳ Ｐゴシック"/>
      <family val="2"/>
      <charset val="128"/>
    </font>
    <font>
      <sz val="11"/>
      <color theme="1"/>
      <name val="ＭＳ Ｐゴシック"/>
      <family val="2"/>
      <charset val="128"/>
    </font>
    <font>
      <sz val="11"/>
      <color theme="1"/>
      <name val="ＭＳ Ｐゴシック"/>
      <family val="2"/>
      <charset val="128"/>
    </font>
    <font>
      <sz val="11"/>
      <color theme="1"/>
      <name val="ＭＳ Ｐゴシック"/>
      <family val="2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0"/>
      <name val="Arial"/>
      <family val="2"/>
      <charset val="204"/>
    </font>
    <font>
      <sz val="10"/>
      <name val="MS Sans Serif"/>
      <family val="2"/>
    </font>
    <font>
      <sz val="10"/>
      <name val="Geneva"/>
      <family val="2"/>
    </font>
    <font>
      <sz val="11"/>
      <color theme="1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</font>
    <font>
      <sz val="6"/>
      <name val="細明朝体"/>
      <family val="3"/>
      <charset val="128"/>
    </font>
    <font>
      <sz val="10"/>
      <name val="細明朝体"/>
      <family val="3"/>
      <charset val="128"/>
    </font>
    <font>
      <sz val="11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name val="Arial"/>
      <family val="2"/>
    </font>
    <font>
      <sz val="12"/>
      <name val="Osaka"/>
      <family val="3"/>
      <charset val="128"/>
    </font>
    <font>
      <sz val="11"/>
      <color rgb="FFFF0000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0"/>
      <color rgb="FFC00000"/>
      <name val="ＭＳ Ｐゴシック"/>
      <family val="3"/>
      <charset val="128"/>
      <scheme val="minor"/>
    </font>
    <font>
      <b/>
      <sz val="16"/>
      <color theme="1"/>
      <name val="ＭＳ Ｐゴシック"/>
      <family val="3"/>
      <charset val="128"/>
      <scheme val="minor"/>
    </font>
    <font>
      <b/>
      <sz val="10"/>
      <color theme="1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b/>
      <sz val="10"/>
      <color rgb="FF0000FF"/>
      <name val="ＭＳ Ｐゴシック"/>
      <family val="3"/>
      <charset val="128"/>
      <scheme val="minor"/>
    </font>
    <font>
      <sz val="10"/>
      <color rgb="FF0070C0"/>
      <name val="ＭＳ Ｐゴシック"/>
      <family val="3"/>
      <charset val="128"/>
      <scheme val="minor"/>
    </font>
    <font>
      <sz val="10"/>
      <color rgb="FF0000FF"/>
      <name val="ＭＳ Ｐゴシック"/>
      <family val="3"/>
      <charset val="128"/>
      <scheme val="minor"/>
    </font>
    <font>
      <b/>
      <sz val="10"/>
      <color rgb="FFFF0000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sz val="10"/>
      <color rgb="FF00B050"/>
      <name val="ＭＳ Ｐゴシック"/>
      <family val="3"/>
      <charset val="128"/>
      <scheme val="minor"/>
    </font>
    <font>
      <sz val="10"/>
      <color rgb="FFFF0000"/>
      <name val="ＭＳ Ｐゴシック"/>
      <family val="3"/>
      <charset val="128"/>
      <scheme val="minor"/>
    </font>
    <font>
      <sz val="8"/>
      <color rgb="FF0000FF"/>
      <name val="ＭＳ Ｐゴシック"/>
      <family val="3"/>
      <charset val="128"/>
      <scheme val="minor"/>
    </font>
    <font>
      <sz val="8"/>
      <name val="ＭＳ Ｐゴシック"/>
      <family val="3"/>
      <charset val="128"/>
      <scheme val="minor"/>
    </font>
    <font>
      <sz val="8"/>
      <color rgb="FFC00000"/>
      <name val="ＭＳ Ｐゴシック"/>
      <family val="3"/>
      <charset val="128"/>
      <scheme val="minor"/>
    </font>
    <font>
      <sz val="11"/>
      <color rgb="FF0000FF"/>
      <name val="ＭＳ Ｐゴシック"/>
      <family val="3"/>
      <charset val="128"/>
      <scheme val="minor"/>
    </font>
    <font>
      <sz val="8"/>
      <color rgb="FF00B050"/>
      <name val="ＭＳ Ｐゴシック"/>
      <family val="3"/>
      <charset val="128"/>
      <scheme val="minor"/>
    </font>
    <font>
      <b/>
      <sz val="8"/>
      <color theme="1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  <font>
      <sz val="10"/>
      <color rgb="FF6600CC"/>
      <name val="ＭＳ Ｐゴシック"/>
      <family val="3"/>
      <charset val="128"/>
      <scheme val="minor"/>
    </font>
    <font>
      <sz val="10"/>
      <color rgb="FF7030A0"/>
      <name val="ＭＳ Ｐゴシック"/>
      <family val="3"/>
      <charset val="128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C0FFFF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16">
    <xf numFmtId="0" fontId="0" fillId="0" borderId="0">
      <alignment vertical="center"/>
    </xf>
    <xf numFmtId="0" fontId="22" fillId="0" borderId="0"/>
    <xf numFmtId="0" fontId="24" fillId="0" borderId="0">
      <alignment vertical="center"/>
    </xf>
    <xf numFmtId="0" fontId="21" fillId="0" borderId="0"/>
    <xf numFmtId="0" fontId="24" fillId="0" borderId="0">
      <alignment vertical="center"/>
    </xf>
    <xf numFmtId="0" fontId="23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9" fillId="0" borderId="0">
      <alignment vertical="center"/>
    </xf>
    <xf numFmtId="38" fontId="19" fillId="0" borderId="0" applyFont="0" applyFill="0" applyBorder="0" applyAlignment="0" applyProtection="0">
      <alignment vertical="center"/>
    </xf>
    <xf numFmtId="0" fontId="26" fillId="0" borderId="0">
      <alignment vertical="center"/>
    </xf>
    <xf numFmtId="0" fontId="28" fillId="0" borderId="0"/>
    <xf numFmtId="0" fontId="18" fillId="0" borderId="0">
      <alignment vertical="center"/>
    </xf>
    <xf numFmtId="9" fontId="28" fillId="0" borderId="0" applyFont="0" applyFill="0" applyBorder="0" applyAlignment="0" applyProtection="0">
      <alignment vertical="center"/>
    </xf>
    <xf numFmtId="0" fontId="26" fillId="0" borderId="0">
      <alignment vertical="center"/>
    </xf>
    <xf numFmtId="0" fontId="17" fillId="0" borderId="0">
      <alignment vertical="center"/>
    </xf>
    <xf numFmtId="0" fontId="29" fillId="0" borderId="0"/>
    <xf numFmtId="0" fontId="30" fillId="0" borderId="0">
      <alignment vertical="center"/>
    </xf>
    <xf numFmtId="0" fontId="31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38" fontId="16" fillId="0" borderId="0" applyFont="0" applyFill="0" applyBorder="0" applyAlignment="0" applyProtection="0">
      <alignment vertical="center"/>
    </xf>
    <xf numFmtId="0" fontId="32" fillId="0" borderId="0"/>
    <xf numFmtId="38" fontId="32" fillId="0" borderId="0" applyFont="0" applyFill="0" applyBorder="0" applyAlignment="0" applyProtection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38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38" fontId="13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38" fontId="13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38" fontId="12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114">
    <xf numFmtId="0" fontId="0" fillId="0" borderId="0" xfId="0">
      <alignment vertical="center"/>
    </xf>
    <xf numFmtId="0" fontId="41" fillId="2" borderId="4" xfId="11" applyFont="1" applyFill="1" applyBorder="1" applyAlignment="1">
      <alignment horizontal="right" vertical="center"/>
    </xf>
    <xf numFmtId="0" fontId="41" fillId="2" borderId="5" xfId="11" applyFont="1" applyFill="1" applyBorder="1" applyAlignment="1">
      <alignment horizontal="right" vertical="center"/>
    </xf>
    <xf numFmtId="0" fontId="41" fillId="2" borderId="6" xfId="11" applyFont="1" applyFill="1" applyBorder="1" applyAlignment="1">
      <alignment horizontal="right" vertical="center"/>
    </xf>
    <xf numFmtId="182" fontId="34" fillId="0" borderId="0" xfId="13" applyNumberFormat="1" applyFont="1" applyFill="1" applyBorder="1">
      <alignment vertical="center"/>
    </xf>
    <xf numFmtId="10" fontId="41" fillId="2" borderId="9" xfId="11" applyNumberFormat="1" applyFont="1" applyFill="1" applyBorder="1" applyAlignment="1">
      <alignment vertical="center"/>
    </xf>
    <xf numFmtId="0" fontId="33" fillId="0" borderId="0" xfId="0" applyFont="1">
      <alignment vertical="center"/>
    </xf>
    <xf numFmtId="0" fontId="34" fillId="2" borderId="4" xfId="99" applyFont="1" applyFill="1" applyBorder="1">
      <alignment vertical="center"/>
    </xf>
    <xf numFmtId="177" fontId="34" fillId="2" borderId="4" xfId="99" applyNumberFormat="1" applyFont="1" applyFill="1" applyBorder="1">
      <alignment vertical="center"/>
    </xf>
    <xf numFmtId="177" fontId="34" fillId="2" borderId="6" xfId="99" applyNumberFormat="1" applyFont="1" applyFill="1" applyBorder="1">
      <alignment vertical="center"/>
    </xf>
    <xf numFmtId="0" fontId="34" fillId="2" borderId="7" xfId="99" applyFont="1" applyFill="1" applyBorder="1">
      <alignment vertical="center"/>
    </xf>
    <xf numFmtId="0" fontId="34" fillId="2" borderId="8" xfId="99" applyFont="1" applyFill="1" applyBorder="1">
      <alignment vertical="center"/>
    </xf>
    <xf numFmtId="177" fontId="34" fillId="2" borderId="7" xfId="99" applyNumberFormat="1" applyFont="1" applyFill="1" applyBorder="1">
      <alignment vertical="center"/>
    </xf>
    <xf numFmtId="177" fontId="34" fillId="2" borderId="8" xfId="99" applyNumberFormat="1" applyFont="1" applyFill="1" applyBorder="1">
      <alignment vertical="center"/>
    </xf>
    <xf numFmtId="3" fontId="34" fillId="2" borderId="8" xfId="99" applyNumberFormat="1" applyFont="1" applyFill="1" applyBorder="1">
      <alignment vertical="center"/>
    </xf>
    <xf numFmtId="0" fontId="38" fillId="2" borderId="1" xfId="11" applyFont="1" applyFill="1" applyBorder="1" applyAlignment="1">
      <alignment horizontal="center" vertical="center"/>
    </xf>
    <xf numFmtId="0" fontId="38" fillId="4" borderId="1" xfId="11" applyFont="1" applyFill="1" applyBorder="1" applyAlignment="1">
      <alignment horizontal="center" vertical="center"/>
    </xf>
    <xf numFmtId="0" fontId="38" fillId="3" borderId="1" xfId="11" applyFont="1" applyFill="1" applyBorder="1" applyAlignment="1">
      <alignment horizontal="center" vertical="center"/>
    </xf>
    <xf numFmtId="177" fontId="41" fillId="2" borderId="2" xfId="11" applyNumberFormat="1" applyFont="1" applyFill="1" applyBorder="1" applyAlignment="1">
      <alignment vertical="center"/>
    </xf>
    <xf numFmtId="177" fontId="41" fillId="2" borderId="3" xfId="11" applyNumberFormat="1" applyFont="1" applyFill="1" applyBorder="1" applyAlignment="1">
      <alignment vertical="center"/>
    </xf>
    <xf numFmtId="177" fontId="41" fillId="2" borderId="9" xfId="11" applyNumberFormat="1" applyFont="1" applyFill="1" applyBorder="1" applyAlignment="1">
      <alignment vertical="center"/>
    </xf>
    <xf numFmtId="0" fontId="34" fillId="5" borderId="6" xfId="99" applyFont="1" applyFill="1" applyBorder="1">
      <alignment vertical="center"/>
    </xf>
    <xf numFmtId="0" fontId="34" fillId="5" borderId="8" xfId="99" applyFont="1" applyFill="1" applyBorder="1">
      <alignment vertical="center"/>
    </xf>
    <xf numFmtId="0" fontId="34" fillId="0" borderId="0" xfId="114" applyFont="1">
      <alignment vertical="center"/>
    </xf>
    <xf numFmtId="0" fontId="34" fillId="0" borderId="0" xfId="114" applyFont="1" applyAlignment="1">
      <alignment horizontal="center" vertical="center"/>
    </xf>
    <xf numFmtId="0" fontId="35" fillId="0" borderId="0" xfId="114" applyFont="1" applyAlignment="1">
      <alignment horizontal="center" vertical="center"/>
    </xf>
    <xf numFmtId="0" fontId="35" fillId="0" borderId="0" xfId="114" applyFont="1">
      <alignment vertical="center"/>
    </xf>
    <xf numFmtId="0" fontId="34" fillId="0" borderId="0" xfId="114" applyFont="1" applyAlignment="1">
      <alignment horizontal="right" vertical="center"/>
    </xf>
    <xf numFmtId="0" fontId="34" fillId="0" borderId="0" xfId="114" applyFont="1" applyAlignment="1">
      <alignment horizontal="left" vertical="center"/>
    </xf>
    <xf numFmtId="0" fontId="36" fillId="0" borderId="0" xfId="114" applyFont="1">
      <alignment vertical="center"/>
    </xf>
    <xf numFmtId="0" fontId="37" fillId="0" borderId="0" xfId="114" applyFont="1">
      <alignment vertical="center"/>
    </xf>
    <xf numFmtId="0" fontId="38" fillId="0" borderId="0" xfId="11" applyFont="1" applyAlignment="1">
      <alignment vertical="center"/>
    </xf>
    <xf numFmtId="176" fontId="39" fillId="0" borderId="0" xfId="114" applyNumberFormat="1" applyFont="1" applyAlignment="1">
      <alignment horizontal="right" vertical="center"/>
    </xf>
    <xf numFmtId="0" fontId="40" fillId="0" borderId="0" xfId="114" applyFont="1" applyAlignment="1">
      <alignment horizontal="right" vertical="center"/>
    </xf>
    <xf numFmtId="0" fontId="41" fillId="2" borderId="2" xfId="114" applyFont="1" applyFill="1" applyBorder="1">
      <alignment vertical="center"/>
    </xf>
    <xf numFmtId="0" fontId="42" fillId="2" borderId="1" xfId="114" applyFont="1" applyFill="1" applyBorder="1" applyAlignment="1">
      <alignment horizontal="center" vertical="center"/>
    </xf>
    <xf numFmtId="0" fontId="40" fillId="0" borderId="0" xfId="11" applyFont="1" applyAlignment="1">
      <alignment vertical="center"/>
    </xf>
    <xf numFmtId="0" fontId="38" fillId="0" borderId="0" xfId="11" applyFont="1" applyAlignment="1">
      <alignment horizontal="right" vertical="center"/>
    </xf>
    <xf numFmtId="0" fontId="39" fillId="0" borderId="0" xfId="114" applyFont="1" applyAlignment="1">
      <alignment horizontal="right" vertical="center"/>
    </xf>
    <xf numFmtId="0" fontId="34" fillId="0" borderId="0" xfId="114" quotePrefix="1" applyFont="1">
      <alignment vertical="center"/>
    </xf>
    <xf numFmtId="0" fontId="41" fillId="2" borderId="3" xfId="114" applyFont="1" applyFill="1" applyBorder="1" applyAlignment="1">
      <alignment horizontal="left" vertical="center"/>
    </xf>
    <xf numFmtId="0" fontId="43" fillId="0" borderId="0" xfId="114" applyFont="1">
      <alignment vertical="center"/>
    </xf>
    <xf numFmtId="0" fontId="40" fillId="0" borderId="0" xfId="11" applyFont="1" applyAlignment="1">
      <alignment horizontal="left" vertical="center"/>
    </xf>
    <xf numFmtId="0" fontId="44" fillId="0" borderId="0" xfId="114" applyFont="1" applyAlignment="1">
      <alignment horizontal="left" vertical="center"/>
    </xf>
    <xf numFmtId="177" fontId="44" fillId="0" borderId="0" xfId="98" applyNumberFormat="1" applyFont="1">
      <alignment vertical="center"/>
    </xf>
    <xf numFmtId="0" fontId="35" fillId="0" borderId="0" xfId="114" applyFont="1" applyAlignment="1">
      <alignment horizontal="right" vertical="center"/>
    </xf>
    <xf numFmtId="0" fontId="34" fillId="0" borderId="1" xfId="114" applyFont="1" applyBorder="1">
      <alignment vertical="center"/>
    </xf>
    <xf numFmtId="0" fontId="45" fillId="0" borderId="0" xfId="114" applyFont="1">
      <alignment vertical="center"/>
    </xf>
    <xf numFmtId="178" fontId="44" fillId="0" borderId="0" xfId="98" applyNumberFormat="1" applyFont="1">
      <alignment vertical="center"/>
    </xf>
    <xf numFmtId="0" fontId="41" fillId="4" borderId="3" xfId="114" applyFont="1" applyFill="1" applyBorder="1">
      <alignment vertical="center"/>
    </xf>
    <xf numFmtId="0" fontId="34" fillId="4" borderId="1" xfId="114" applyFont="1" applyFill="1" applyBorder="1">
      <alignment vertical="center"/>
    </xf>
    <xf numFmtId="0" fontId="40" fillId="0" borderId="0" xfId="114" applyFont="1">
      <alignment vertical="center"/>
    </xf>
    <xf numFmtId="0" fontId="41" fillId="2" borderId="7" xfId="114" applyFont="1" applyFill="1" applyBorder="1" applyAlignment="1">
      <alignment horizontal="right" vertical="center"/>
    </xf>
    <xf numFmtId="0" fontId="41" fillId="2" borderId="0" xfId="114" applyFont="1" applyFill="1">
      <alignment vertical="center"/>
    </xf>
    <xf numFmtId="0" fontId="41" fillId="2" borderId="8" xfId="114" applyFont="1" applyFill="1" applyBorder="1">
      <alignment vertical="center"/>
    </xf>
    <xf numFmtId="179" fontId="46" fillId="2" borderId="3" xfId="114" applyNumberFormat="1" applyFont="1" applyFill="1" applyBorder="1">
      <alignment vertical="center"/>
    </xf>
    <xf numFmtId="0" fontId="47" fillId="0" borderId="0" xfId="11" applyFont="1" applyAlignment="1">
      <alignment vertical="center"/>
    </xf>
    <xf numFmtId="180" fontId="44" fillId="0" borderId="0" xfId="98" applyNumberFormat="1" applyFont="1">
      <alignment vertical="center"/>
    </xf>
    <xf numFmtId="181" fontId="44" fillId="0" borderId="0" xfId="114" applyNumberFormat="1" applyFont="1">
      <alignment vertical="center"/>
    </xf>
    <xf numFmtId="177" fontId="44" fillId="0" borderId="0" xfId="114" applyNumberFormat="1" applyFont="1" applyAlignment="1">
      <alignment horizontal="left" vertical="center"/>
    </xf>
    <xf numFmtId="0" fontId="43" fillId="0" borderId="0" xfId="114" applyFont="1" applyAlignment="1">
      <alignment horizontal="center" vertical="center"/>
    </xf>
    <xf numFmtId="0" fontId="44" fillId="0" borderId="0" xfId="114" applyFont="1" applyAlignment="1">
      <alignment horizontal="right" vertical="center"/>
    </xf>
    <xf numFmtId="0" fontId="35" fillId="3" borderId="2" xfId="114" applyFont="1" applyFill="1" applyBorder="1">
      <alignment vertical="center"/>
    </xf>
    <xf numFmtId="0" fontId="48" fillId="0" borderId="0" xfId="114" applyFont="1">
      <alignment vertical="center"/>
    </xf>
    <xf numFmtId="0" fontId="35" fillId="3" borderId="9" xfId="114" applyFont="1" applyFill="1" applyBorder="1">
      <alignment vertical="center"/>
    </xf>
    <xf numFmtId="0" fontId="41" fillId="2" borderId="10" xfId="114" applyFont="1" applyFill="1" applyBorder="1" applyAlignment="1">
      <alignment horizontal="right" vertical="center"/>
    </xf>
    <xf numFmtId="0" fontId="41" fillId="2" borderId="11" xfId="114" applyFont="1" applyFill="1" applyBorder="1">
      <alignment vertical="center"/>
    </xf>
    <xf numFmtId="0" fontId="41" fillId="2" borderId="12" xfId="114" applyFont="1" applyFill="1" applyBorder="1">
      <alignment vertical="center"/>
    </xf>
    <xf numFmtId="0" fontId="49" fillId="4" borderId="2" xfId="114" applyFont="1" applyFill="1" applyBorder="1">
      <alignment vertical="center"/>
    </xf>
    <xf numFmtId="183" fontId="34" fillId="0" borderId="13" xfId="114" applyNumberFormat="1" applyFont="1" applyBorder="1">
      <alignment vertical="center"/>
    </xf>
    <xf numFmtId="183" fontId="34" fillId="0" borderId="14" xfId="114" applyNumberFormat="1" applyFont="1" applyBorder="1">
      <alignment vertical="center"/>
    </xf>
    <xf numFmtId="11" fontId="34" fillId="0" borderId="0" xfId="11" quotePrefix="1" applyNumberFormat="1" applyFont="1" applyAlignment="1">
      <alignment vertical="center"/>
    </xf>
    <xf numFmtId="0" fontId="38" fillId="0" borderId="0" xfId="11" applyFont="1" applyAlignment="1">
      <alignment horizontal="left" vertical="center"/>
    </xf>
    <xf numFmtId="184" fontId="39" fillId="0" borderId="0" xfId="114" applyNumberFormat="1" applyFont="1">
      <alignment vertical="center"/>
    </xf>
    <xf numFmtId="178" fontId="39" fillId="0" borderId="0" xfId="114" applyNumberFormat="1" applyFont="1">
      <alignment vertical="center"/>
    </xf>
    <xf numFmtId="0" fontId="49" fillId="4" borderId="9" xfId="114" applyFont="1" applyFill="1" applyBorder="1">
      <alignment vertical="center"/>
    </xf>
    <xf numFmtId="181" fontId="43" fillId="0" borderId="0" xfId="114" applyNumberFormat="1" applyFont="1">
      <alignment vertical="center"/>
    </xf>
    <xf numFmtId="177" fontId="43" fillId="0" borderId="0" xfId="99" applyNumberFormat="1" applyFont="1">
      <alignment vertical="center"/>
    </xf>
    <xf numFmtId="178" fontId="43" fillId="0" borderId="0" xfId="99" applyNumberFormat="1" applyFont="1">
      <alignment vertical="center"/>
    </xf>
    <xf numFmtId="11" fontId="46" fillId="0" borderId="0" xfId="11" applyNumberFormat="1" applyFont="1" applyAlignment="1">
      <alignment vertical="center"/>
    </xf>
    <xf numFmtId="0" fontId="47" fillId="0" borderId="0" xfId="11" applyFont="1" applyAlignment="1">
      <alignment horizontal="left" vertical="center"/>
    </xf>
    <xf numFmtId="185" fontId="44" fillId="0" borderId="0" xfId="114" applyNumberFormat="1" applyFont="1">
      <alignment vertical="center"/>
    </xf>
    <xf numFmtId="0" fontId="43" fillId="0" borderId="0" xfId="114" applyFont="1" applyAlignment="1">
      <alignment horizontal="right" vertical="center"/>
    </xf>
    <xf numFmtId="0" fontId="50" fillId="0" borderId="0" xfId="114" applyFont="1">
      <alignment vertical="center"/>
    </xf>
    <xf numFmtId="0" fontId="51" fillId="0" borderId="0" xfId="114" applyFont="1" applyAlignment="1">
      <alignment horizontal="center" vertical="center"/>
    </xf>
    <xf numFmtId="11" fontId="43" fillId="0" borderId="0" xfId="114" applyNumberFormat="1" applyFont="1">
      <alignment vertical="center"/>
    </xf>
    <xf numFmtId="186" fontId="43" fillId="0" borderId="0" xfId="99" applyNumberFormat="1" applyFont="1">
      <alignment vertical="center"/>
    </xf>
    <xf numFmtId="0" fontId="40" fillId="0" borderId="4" xfId="115" applyFont="1" applyBorder="1">
      <alignment vertical="center"/>
    </xf>
    <xf numFmtId="0" fontId="34" fillId="0" borderId="5" xfId="114" applyFont="1" applyBorder="1">
      <alignment vertical="center"/>
    </xf>
    <xf numFmtId="0" fontId="34" fillId="0" borderId="6" xfId="114" applyFont="1" applyBorder="1">
      <alignment vertical="center"/>
    </xf>
    <xf numFmtId="0" fontId="40" fillId="0" borderId="5" xfId="115" applyFont="1" applyBorder="1">
      <alignment vertical="center"/>
    </xf>
    <xf numFmtId="0" fontId="40" fillId="0" borderId="6" xfId="115" applyFont="1" applyBorder="1">
      <alignment vertical="center"/>
    </xf>
    <xf numFmtId="0" fontId="34" fillId="0" borderId="5" xfId="115" applyFont="1" applyBorder="1">
      <alignment vertical="center"/>
    </xf>
    <xf numFmtId="0" fontId="34" fillId="0" borderId="6" xfId="115" applyFont="1" applyBorder="1">
      <alignment vertical="center"/>
    </xf>
    <xf numFmtId="0" fontId="40" fillId="0" borderId="7" xfId="115" applyFont="1" applyBorder="1">
      <alignment vertical="center"/>
    </xf>
    <xf numFmtId="0" fontId="35" fillId="0" borderId="8" xfId="115" applyFont="1" applyBorder="1" applyAlignment="1">
      <alignment horizontal="center" vertical="center"/>
    </xf>
    <xf numFmtId="0" fontId="34" fillId="0" borderId="0" xfId="115" applyFont="1">
      <alignment vertical="center"/>
    </xf>
    <xf numFmtId="0" fontId="34" fillId="0" borderId="10" xfId="114" applyFont="1" applyBorder="1">
      <alignment vertical="center"/>
    </xf>
    <xf numFmtId="0" fontId="34" fillId="0" borderId="11" xfId="114" applyFont="1" applyBorder="1">
      <alignment vertical="center"/>
    </xf>
    <xf numFmtId="0" fontId="34" fillId="0" borderId="12" xfId="114" applyFont="1" applyBorder="1">
      <alignment vertical="center"/>
    </xf>
    <xf numFmtId="187" fontId="53" fillId="0" borderId="0" xfId="115" applyNumberFormat="1" applyFont="1">
      <alignment vertical="center"/>
    </xf>
    <xf numFmtId="177" fontId="54" fillId="0" borderId="0" xfId="99" applyNumberFormat="1" applyFont="1">
      <alignment vertical="center"/>
    </xf>
    <xf numFmtId="181" fontId="53" fillId="0" borderId="0" xfId="115" applyNumberFormat="1" applyFont="1">
      <alignment vertical="center"/>
    </xf>
    <xf numFmtId="0" fontId="34" fillId="2" borderId="7" xfId="114" applyFont="1" applyFill="1" applyBorder="1">
      <alignment vertical="center"/>
    </xf>
    <xf numFmtId="0" fontId="34" fillId="2" borderId="8" xfId="114" applyFont="1" applyFill="1" applyBorder="1">
      <alignment vertical="center"/>
    </xf>
    <xf numFmtId="185" fontId="53" fillId="0" borderId="0" xfId="115" applyNumberFormat="1" applyFont="1">
      <alignment vertical="center"/>
    </xf>
    <xf numFmtId="0" fontId="34" fillId="5" borderId="8" xfId="114" applyFont="1" applyFill="1" applyBorder="1">
      <alignment vertical="center"/>
    </xf>
    <xf numFmtId="183" fontId="53" fillId="0" borderId="0" xfId="115" applyNumberFormat="1" applyFont="1">
      <alignment vertical="center"/>
    </xf>
    <xf numFmtId="176" fontId="53" fillId="0" borderId="0" xfId="115" applyNumberFormat="1" applyFont="1">
      <alignment vertical="center"/>
    </xf>
    <xf numFmtId="177" fontId="53" fillId="0" borderId="0" xfId="115" applyNumberFormat="1" applyFont="1">
      <alignment vertical="center"/>
    </xf>
    <xf numFmtId="2" fontId="53" fillId="0" borderId="0" xfId="115" applyNumberFormat="1" applyFont="1">
      <alignment vertical="center"/>
    </xf>
    <xf numFmtId="0" fontId="35" fillId="0" borderId="7" xfId="115" applyFont="1" applyBorder="1" applyAlignment="1">
      <alignment horizontal="center" vertical="center"/>
    </xf>
    <xf numFmtId="0" fontId="35" fillId="0" borderId="0" xfId="115" applyFont="1" applyAlignment="1">
      <alignment horizontal="center" vertical="center"/>
    </xf>
    <xf numFmtId="0" fontId="35" fillId="0" borderId="8" xfId="115" applyFont="1" applyBorder="1" applyAlignment="1">
      <alignment horizontal="center" vertical="center"/>
    </xf>
  </cellXfs>
  <cellStyles count="116">
    <cellStyle name="Normal_calc" xfId="1" xr:uid="{00000000-0005-0000-0000-000000000000}"/>
    <cellStyle name="パーセント 2" xfId="13" xr:uid="{00000000-0005-0000-0000-000002000000}"/>
    <cellStyle name="桁区切り 2" xfId="9" xr:uid="{00000000-0005-0000-0000-000003000000}"/>
    <cellStyle name="桁区切り 2 2" xfId="22" xr:uid="{00000000-0005-0000-0000-000004000000}"/>
    <cellStyle name="桁区切り 2 2 2" xfId="45" xr:uid="{00000000-0005-0000-0000-000005000000}"/>
    <cellStyle name="桁区切り 2 2 3" xfId="53" xr:uid="{00000000-0005-0000-0000-000006000000}"/>
    <cellStyle name="桁区切り 2 2 4" xfId="54" xr:uid="{00000000-0005-0000-0000-000007000000}"/>
    <cellStyle name="桁区切り 2 3" xfId="24" xr:uid="{00000000-0005-0000-0000-000008000000}"/>
    <cellStyle name="桁区切り 2 4" xfId="28" xr:uid="{00000000-0005-0000-0000-000009000000}"/>
    <cellStyle name="桁区切り 2 5" xfId="39" xr:uid="{00000000-0005-0000-0000-00000A000000}"/>
    <cellStyle name="桁区切り 2 6" xfId="55" xr:uid="{00000000-0005-0000-0000-00000B000000}"/>
    <cellStyle name="桁区切り 2 7" xfId="56" xr:uid="{00000000-0005-0000-0000-00000C000000}"/>
    <cellStyle name="標準" xfId="0" builtinId="0"/>
    <cellStyle name="標準 10" xfId="16" xr:uid="{00000000-0005-0000-0000-00000E000000}"/>
    <cellStyle name="標準 2" xfId="2" xr:uid="{00000000-0005-0000-0000-00000F000000}"/>
    <cellStyle name="標準 2 2" xfId="14" xr:uid="{00000000-0005-0000-0000-000010000000}"/>
    <cellStyle name="標準 2 2 2" xfId="101" xr:uid="{00000000-0005-0000-0000-000011000000}"/>
    <cellStyle name="標準 2 2 2 2" xfId="109" xr:uid="{00000000-0005-0000-0000-000012000000}"/>
    <cellStyle name="標準 2 2 2 3" xfId="113" xr:uid="{CE8DAB77-8C61-4355-BFF7-9F749FB5B79B}"/>
    <cellStyle name="標準 2 2 3" xfId="103" xr:uid="{00000000-0005-0000-0000-000013000000}"/>
    <cellStyle name="標準 2 2 4" xfId="105" xr:uid="{00000000-0005-0000-0000-000014000000}"/>
    <cellStyle name="標準 2 2 5" xfId="107" xr:uid="{00000000-0005-0000-0000-000015000000}"/>
    <cellStyle name="標準 2 2 6" xfId="111" xr:uid="{4DCF10A4-F63C-44F8-84D0-81FFC40E6A91}"/>
    <cellStyle name="標準 2 2 7" xfId="115" xr:uid="{E3ABCFC9-0828-4A23-A684-E0CB37E5D850}"/>
    <cellStyle name="標準 2 3" xfId="29" xr:uid="{00000000-0005-0000-0000-000016000000}"/>
    <cellStyle name="標準 2 3 2" xfId="49" xr:uid="{00000000-0005-0000-0000-000017000000}"/>
    <cellStyle name="標準 2 3 3" xfId="57" xr:uid="{00000000-0005-0000-0000-000018000000}"/>
    <cellStyle name="標準 2 3 4" xfId="58" xr:uid="{00000000-0005-0000-0000-000019000000}"/>
    <cellStyle name="標準 3" xfId="3" xr:uid="{00000000-0005-0000-0000-00001A000000}"/>
    <cellStyle name="標準 3 2" xfId="12" xr:uid="{00000000-0005-0000-0000-00001B000000}"/>
    <cellStyle name="標準 3 2 2" xfId="17" xr:uid="{00000000-0005-0000-0000-00001C000000}"/>
    <cellStyle name="標準 3 2 3" xfId="40" xr:uid="{00000000-0005-0000-0000-00001D000000}"/>
    <cellStyle name="標準 3 2 4" xfId="59" xr:uid="{00000000-0005-0000-0000-00001E000000}"/>
    <cellStyle name="標準 3 2 5" xfId="60" xr:uid="{00000000-0005-0000-0000-00001F000000}"/>
    <cellStyle name="標準 3 2 6" xfId="87" xr:uid="{00000000-0005-0000-0000-000020000000}"/>
    <cellStyle name="標準 3 2 6 2" xfId="92" xr:uid="{00000000-0005-0000-0000-000021000000}"/>
    <cellStyle name="標準 3 2 6 3" xfId="98" xr:uid="{00000000-0005-0000-0000-000022000000}"/>
    <cellStyle name="標準 3 2 7" xfId="89" xr:uid="{00000000-0005-0000-0000-000023000000}"/>
    <cellStyle name="標準 3 2 8" xfId="90" xr:uid="{00000000-0005-0000-0000-000024000000}"/>
    <cellStyle name="標準 3 2 8 2" xfId="96" xr:uid="{00000000-0005-0000-0000-000025000000}"/>
    <cellStyle name="標準 3 2 9" xfId="94" xr:uid="{00000000-0005-0000-0000-000026000000}"/>
    <cellStyle name="標準 3 3" xfId="15" xr:uid="{00000000-0005-0000-0000-000027000000}"/>
    <cellStyle name="標準 3 3 2" xfId="41" xr:uid="{00000000-0005-0000-0000-000028000000}"/>
    <cellStyle name="標準 3 3 3" xfId="61" xr:uid="{00000000-0005-0000-0000-000029000000}"/>
    <cellStyle name="標準 3 3 4" xfId="62" xr:uid="{00000000-0005-0000-0000-00002A000000}"/>
    <cellStyle name="標準 3 3 5" xfId="88" xr:uid="{00000000-0005-0000-0000-00002B000000}"/>
    <cellStyle name="標準 3 3 5 2" xfId="93" xr:uid="{00000000-0005-0000-0000-00002C000000}"/>
    <cellStyle name="標準 3 3 5 3" xfId="99" xr:uid="{00000000-0005-0000-0000-00002D000000}"/>
    <cellStyle name="標準 3 3 6" xfId="91" xr:uid="{00000000-0005-0000-0000-00002E000000}"/>
    <cellStyle name="標準 3 3 6 2" xfId="97" xr:uid="{00000000-0005-0000-0000-00002F000000}"/>
    <cellStyle name="標準 3 3 7" xfId="95" xr:uid="{00000000-0005-0000-0000-000030000000}"/>
    <cellStyle name="標準 3 4" xfId="18" xr:uid="{00000000-0005-0000-0000-000031000000}"/>
    <cellStyle name="標準 3 5" xfId="30" xr:uid="{00000000-0005-0000-0000-000032000000}"/>
    <cellStyle name="標準 3 5 2" xfId="50" xr:uid="{00000000-0005-0000-0000-000033000000}"/>
    <cellStyle name="標準 3 5 3" xfId="63" xr:uid="{00000000-0005-0000-0000-000034000000}"/>
    <cellStyle name="標準 3 5 4" xfId="64" xr:uid="{00000000-0005-0000-0000-000035000000}"/>
    <cellStyle name="標準 4" xfId="4" xr:uid="{00000000-0005-0000-0000-000036000000}"/>
    <cellStyle name="標準 4 2" xfId="31" xr:uid="{00000000-0005-0000-0000-000037000000}"/>
    <cellStyle name="標準 4 2 2" xfId="51" xr:uid="{00000000-0005-0000-0000-000038000000}"/>
    <cellStyle name="標準 4 2 3" xfId="65" xr:uid="{00000000-0005-0000-0000-000039000000}"/>
    <cellStyle name="標準 4 2 4" xfId="66" xr:uid="{00000000-0005-0000-0000-00003A000000}"/>
    <cellStyle name="標準 5" xfId="5" xr:uid="{00000000-0005-0000-0000-00003B000000}"/>
    <cellStyle name="標準 5 2" xfId="10" xr:uid="{00000000-0005-0000-0000-00003C000000}"/>
    <cellStyle name="標準 5 2 2" xfId="100" xr:uid="{00000000-0005-0000-0000-00003D000000}"/>
    <cellStyle name="標準 5 2 2 2" xfId="108" xr:uid="{00000000-0005-0000-0000-00003E000000}"/>
    <cellStyle name="標準 5 2 2 3" xfId="112" xr:uid="{D796D26F-429B-4852-A389-FFA00C18ABE9}"/>
    <cellStyle name="標準 5 2 3" xfId="102" xr:uid="{00000000-0005-0000-0000-00003F000000}"/>
    <cellStyle name="標準 5 2 4" xfId="104" xr:uid="{00000000-0005-0000-0000-000040000000}"/>
    <cellStyle name="標準 5 2 5" xfId="106" xr:uid="{00000000-0005-0000-0000-000041000000}"/>
    <cellStyle name="標準 5 2 6" xfId="110" xr:uid="{DEEE5D85-2211-4E56-9C46-B70880DEA8D7}"/>
    <cellStyle name="標準 5 2 7" xfId="114" xr:uid="{60ECE043-1516-45EF-8227-0D375321E11E}"/>
    <cellStyle name="標準 5 3" xfId="23" xr:uid="{00000000-0005-0000-0000-000042000000}"/>
    <cellStyle name="標準 5 4" xfId="32" xr:uid="{00000000-0005-0000-0000-000043000000}"/>
    <cellStyle name="標準 5 4 2" xfId="52" xr:uid="{00000000-0005-0000-0000-000044000000}"/>
    <cellStyle name="標準 5 4 3" xfId="67" xr:uid="{00000000-0005-0000-0000-000045000000}"/>
    <cellStyle name="標準 5 4 4" xfId="68" xr:uid="{00000000-0005-0000-0000-000046000000}"/>
    <cellStyle name="標準 6" xfId="7" xr:uid="{00000000-0005-0000-0000-000047000000}"/>
    <cellStyle name="標準 6 2" xfId="20" xr:uid="{00000000-0005-0000-0000-000048000000}"/>
    <cellStyle name="標準 6 2 2" xfId="43" xr:uid="{00000000-0005-0000-0000-000049000000}"/>
    <cellStyle name="標準 6 2 3" xfId="69" xr:uid="{00000000-0005-0000-0000-00004A000000}"/>
    <cellStyle name="標準 6 2 4" xfId="70" xr:uid="{00000000-0005-0000-0000-00004B000000}"/>
    <cellStyle name="標準 6 3" xfId="25" xr:uid="{00000000-0005-0000-0000-00004C000000}"/>
    <cellStyle name="標準 6 3 2" xfId="46" xr:uid="{00000000-0005-0000-0000-00004D000000}"/>
    <cellStyle name="標準 6 3 3" xfId="71" xr:uid="{00000000-0005-0000-0000-00004E000000}"/>
    <cellStyle name="標準 6 3 4" xfId="72" xr:uid="{00000000-0005-0000-0000-00004F000000}"/>
    <cellStyle name="標準 6 4" xfId="33" xr:uid="{00000000-0005-0000-0000-000050000000}"/>
    <cellStyle name="標準 6 5" xfId="37" xr:uid="{00000000-0005-0000-0000-000051000000}"/>
    <cellStyle name="標準 6 6" xfId="73" xr:uid="{00000000-0005-0000-0000-000052000000}"/>
    <cellStyle name="標準 6 7" xfId="74" xr:uid="{00000000-0005-0000-0000-000053000000}"/>
    <cellStyle name="標準 7" xfId="6" xr:uid="{00000000-0005-0000-0000-000054000000}"/>
    <cellStyle name="標準 7 2" xfId="19" xr:uid="{00000000-0005-0000-0000-000055000000}"/>
    <cellStyle name="標準 7 2 2" xfId="42" xr:uid="{00000000-0005-0000-0000-000056000000}"/>
    <cellStyle name="標準 7 2 3" xfId="75" xr:uid="{00000000-0005-0000-0000-000057000000}"/>
    <cellStyle name="標準 7 2 4" xfId="76" xr:uid="{00000000-0005-0000-0000-000058000000}"/>
    <cellStyle name="標準 7 3" xfId="26" xr:uid="{00000000-0005-0000-0000-000059000000}"/>
    <cellStyle name="標準 7 3 2" xfId="47" xr:uid="{00000000-0005-0000-0000-00005A000000}"/>
    <cellStyle name="標準 7 3 3" xfId="77" xr:uid="{00000000-0005-0000-0000-00005B000000}"/>
    <cellStyle name="標準 7 3 4" xfId="78" xr:uid="{00000000-0005-0000-0000-00005C000000}"/>
    <cellStyle name="標準 7 4" xfId="34" xr:uid="{00000000-0005-0000-0000-00005D000000}"/>
    <cellStyle name="標準 7 5" xfId="36" xr:uid="{00000000-0005-0000-0000-00005E000000}"/>
    <cellStyle name="標準 7 6" xfId="79" xr:uid="{00000000-0005-0000-0000-00005F000000}"/>
    <cellStyle name="標準 7 7" xfId="80" xr:uid="{00000000-0005-0000-0000-000060000000}"/>
    <cellStyle name="標準 8" xfId="8" xr:uid="{00000000-0005-0000-0000-000061000000}"/>
    <cellStyle name="標準 8 2" xfId="21" xr:uid="{00000000-0005-0000-0000-000062000000}"/>
    <cellStyle name="標準 8 2 2" xfId="44" xr:uid="{00000000-0005-0000-0000-000063000000}"/>
    <cellStyle name="標準 8 2 3" xfId="81" xr:uid="{00000000-0005-0000-0000-000064000000}"/>
    <cellStyle name="標準 8 2 4" xfId="82" xr:uid="{00000000-0005-0000-0000-000065000000}"/>
    <cellStyle name="標準 8 3" xfId="27" xr:uid="{00000000-0005-0000-0000-000066000000}"/>
    <cellStyle name="標準 8 3 2" xfId="48" xr:uid="{00000000-0005-0000-0000-000067000000}"/>
    <cellStyle name="標準 8 3 3" xfId="83" xr:uid="{00000000-0005-0000-0000-000068000000}"/>
    <cellStyle name="標準 8 3 4" xfId="84" xr:uid="{00000000-0005-0000-0000-000069000000}"/>
    <cellStyle name="標準 8 4" xfId="35" xr:uid="{00000000-0005-0000-0000-00006A000000}"/>
    <cellStyle name="標準 8 5" xfId="38" xr:uid="{00000000-0005-0000-0000-00006B000000}"/>
    <cellStyle name="標準 8 6" xfId="85" xr:uid="{00000000-0005-0000-0000-00006C000000}"/>
    <cellStyle name="標準 8 7" xfId="86" xr:uid="{00000000-0005-0000-0000-00006D000000}"/>
    <cellStyle name="標準 9" xfId="11" xr:uid="{00000000-0005-0000-0000-00006E000000}"/>
  </cellStyles>
  <dxfs count="0"/>
  <tableStyles count="0" defaultTableStyle="TableStyleMedium9" defaultPivotStyle="PivotStyleLight16"/>
  <colors>
    <mruColors>
      <color rgb="FF008000"/>
      <color rgb="FF0000FF"/>
      <color rgb="FFCCFFFF"/>
      <color rgb="FFFF00FF"/>
      <color rgb="FFCCFFCC"/>
      <color rgb="FFFFFF00"/>
      <color rgb="FFFFFFCC"/>
      <color rgb="FF996633"/>
      <color rgb="FFFF9900"/>
      <color rgb="FF99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srim1H_SiO2!$P$5</c:f>
          <c:strCache>
            <c:ptCount val="1"/>
            <c:pt idx="0">
              <c:v>srim1H_SiO2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dE/dxElec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srim1H_SiO2!$D$20:$D$300</c:f>
              <c:numCache>
                <c:formatCode>0.000000</c:formatCode>
                <c:ptCount val="281"/>
                <c:pt idx="0">
                  <c:v>9.9999900000000001E-6</c:v>
                </c:pt>
                <c:pt idx="1">
                  <c:v>1.0999899999999999E-5</c:v>
                </c:pt>
                <c:pt idx="2">
                  <c:v>1.19999E-5</c:v>
                </c:pt>
                <c:pt idx="3">
                  <c:v>1.2999900000000001E-5</c:v>
                </c:pt>
                <c:pt idx="4">
                  <c:v>1.39999E-5</c:v>
                </c:pt>
                <c:pt idx="5">
                  <c:v>1.49999E-5</c:v>
                </c:pt>
                <c:pt idx="6">
                  <c:v>1.5999899999999999E-5</c:v>
                </c:pt>
                <c:pt idx="7">
                  <c:v>1.69999E-5</c:v>
                </c:pt>
                <c:pt idx="8">
                  <c:v>1.79999E-5</c:v>
                </c:pt>
                <c:pt idx="9">
                  <c:v>1.9999900000000001E-5</c:v>
                </c:pt>
                <c:pt idx="10">
                  <c:v>2.2499900000000001E-5</c:v>
                </c:pt>
                <c:pt idx="11">
                  <c:v>2.4999900000000001E-5</c:v>
                </c:pt>
                <c:pt idx="12">
                  <c:v>2.7499900000000001E-5</c:v>
                </c:pt>
                <c:pt idx="13">
                  <c:v>2.9999900000000001E-5</c:v>
                </c:pt>
                <c:pt idx="14">
                  <c:v>3.2499899999999997E-5</c:v>
                </c:pt>
                <c:pt idx="15">
                  <c:v>3.4999899999999997E-5</c:v>
                </c:pt>
                <c:pt idx="16">
                  <c:v>3.7499899999999996E-5</c:v>
                </c:pt>
                <c:pt idx="17">
                  <c:v>3.9999899999999996E-5</c:v>
                </c:pt>
                <c:pt idx="18">
                  <c:v>4.4999899999999996E-5</c:v>
                </c:pt>
                <c:pt idx="19">
                  <c:v>4.9999899999999995E-5</c:v>
                </c:pt>
                <c:pt idx="20">
                  <c:v>5.4999899999999995E-5</c:v>
                </c:pt>
                <c:pt idx="21">
                  <c:v>5.9999899999999995E-5</c:v>
                </c:pt>
                <c:pt idx="22">
                  <c:v>6.4999900000000001E-5</c:v>
                </c:pt>
                <c:pt idx="23">
                  <c:v>6.99999E-5</c:v>
                </c:pt>
                <c:pt idx="24">
                  <c:v>7.99999E-5</c:v>
                </c:pt>
                <c:pt idx="25">
                  <c:v>8.9999899999999999E-5</c:v>
                </c:pt>
                <c:pt idx="26">
                  <c:v>9.9999899999999998E-5</c:v>
                </c:pt>
                <c:pt idx="27">
                  <c:v>1.1E-4</c:v>
                </c:pt>
                <c:pt idx="28">
                  <c:v>1.2E-4</c:v>
                </c:pt>
                <c:pt idx="29">
                  <c:v>1.2999999999999999E-4</c:v>
                </c:pt>
                <c:pt idx="30">
                  <c:v>1.39999E-4</c:v>
                </c:pt>
                <c:pt idx="31">
                  <c:v>1.49999E-4</c:v>
                </c:pt>
                <c:pt idx="32">
                  <c:v>1.59999E-4</c:v>
                </c:pt>
                <c:pt idx="33">
                  <c:v>1.69999E-4</c:v>
                </c:pt>
                <c:pt idx="34">
                  <c:v>1.79999E-4</c:v>
                </c:pt>
                <c:pt idx="35">
                  <c:v>1.9999899999999999E-4</c:v>
                </c:pt>
                <c:pt idx="36">
                  <c:v>2.2499900000000001E-4</c:v>
                </c:pt>
                <c:pt idx="37">
                  <c:v>2.4999899999999999E-4</c:v>
                </c:pt>
                <c:pt idx="38">
                  <c:v>2.74999E-4</c:v>
                </c:pt>
                <c:pt idx="39">
                  <c:v>2.9999900000000001E-4</c:v>
                </c:pt>
                <c:pt idx="40">
                  <c:v>3.2499900000000002E-4</c:v>
                </c:pt>
                <c:pt idx="41">
                  <c:v>3.4999900000000003E-4</c:v>
                </c:pt>
                <c:pt idx="42">
                  <c:v>3.7499900000000005E-4</c:v>
                </c:pt>
                <c:pt idx="43">
                  <c:v>3.99999E-4</c:v>
                </c:pt>
                <c:pt idx="44">
                  <c:v>4.4999900000000003E-4</c:v>
                </c:pt>
                <c:pt idx="45">
                  <c:v>4.9999899999999999E-4</c:v>
                </c:pt>
                <c:pt idx="46">
                  <c:v>5.4999900000000002E-4</c:v>
                </c:pt>
                <c:pt idx="47">
                  <c:v>5.9999900000000004E-4</c:v>
                </c:pt>
                <c:pt idx="48">
                  <c:v>6.4999900000000006E-4</c:v>
                </c:pt>
                <c:pt idx="49">
                  <c:v>6.9999899999999998E-4</c:v>
                </c:pt>
                <c:pt idx="50">
                  <c:v>7.9999900000000002E-4</c:v>
                </c:pt>
                <c:pt idx="51">
                  <c:v>8.9999900000000007E-4</c:v>
                </c:pt>
                <c:pt idx="52">
                  <c:v>9.9999900000000011E-4</c:v>
                </c:pt>
                <c:pt idx="53">
                  <c:v>1.1000000000000001E-3</c:v>
                </c:pt>
                <c:pt idx="54">
                  <c:v>1.1999999999999999E-3</c:v>
                </c:pt>
                <c:pt idx="55">
                  <c:v>1.2999999999999999E-3</c:v>
                </c:pt>
                <c:pt idx="56">
                  <c:v>1.4E-3</c:v>
                </c:pt>
                <c:pt idx="57">
                  <c:v>1.5E-3</c:v>
                </c:pt>
                <c:pt idx="58">
                  <c:v>1.6000000000000001E-3</c:v>
                </c:pt>
                <c:pt idx="59">
                  <c:v>1.6999999999999999E-3</c:v>
                </c:pt>
                <c:pt idx="60">
                  <c:v>1.8E-3</c:v>
                </c:pt>
                <c:pt idx="61">
                  <c:v>2E-3</c:v>
                </c:pt>
                <c:pt idx="62">
                  <c:v>2.2499999999999998E-3</c:v>
                </c:pt>
                <c:pt idx="63">
                  <c:v>2.5000000000000001E-3</c:v>
                </c:pt>
                <c:pt idx="64">
                  <c:v>2.7499999999999998E-3</c:v>
                </c:pt>
                <c:pt idx="65">
                  <c:v>3.0000000000000001E-3</c:v>
                </c:pt>
                <c:pt idx="66">
                  <c:v>3.2499999999999999E-3</c:v>
                </c:pt>
                <c:pt idx="67">
                  <c:v>3.5000000000000001E-3</c:v>
                </c:pt>
                <c:pt idx="68">
                  <c:v>3.7499999999999999E-3</c:v>
                </c:pt>
                <c:pt idx="69">
                  <c:v>4.0000000000000001E-3</c:v>
                </c:pt>
                <c:pt idx="70">
                  <c:v>4.4999999999999997E-3</c:v>
                </c:pt>
                <c:pt idx="71">
                  <c:v>5.0000000000000001E-3</c:v>
                </c:pt>
                <c:pt idx="72">
                  <c:v>5.4999999999999997E-3</c:v>
                </c:pt>
                <c:pt idx="73">
                  <c:v>6.0000000000000001E-3</c:v>
                </c:pt>
                <c:pt idx="74">
                  <c:v>6.4999999999999997E-3</c:v>
                </c:pt>
                <c:pt idx="75">
                  <c:v>7.0000000000000001E-3</c:v>
                </c:pt>
                <c:pt idx="76">
                  <c:v>8.0000000000000002E-3</c:v>
                </c:pt>
                <c:pt idx="77">
                  <c:v>8.9999999999999993E-3</c:v>
                </c:pt>
                <c:pt idx="78">
                  <c:v>0.01</c:v>
                </c:pt>
                <c:pt idx="79">
                  <c:v>1.0999999999999999E-2</c:v>
                </c:pt>
                <c:pt idx="80">
                  <c:v>1.2E-2</c:v>
                </c:pt>
                <c:pt idx="81">
                  <c:v>1.2999999999999999E-2</c:v>
                </c:pt>
                <c:pt idx="82">
                  <c:v>1.4E-2</c:v>
                </c:pt>
                <c:pt idx="83">
                  <c:v>1.4999999999999999E-2</c:v>
                </c:pt>
                <c:pt idx="84">
                  <c:v>1.6E-2</c:v>
                </c:pt>
                <c:pt idx="85">
                  <c:v>1.7000000000000001E-2</c:v>
                </c:pt>
                <c:pt idx="86">
                  <c:v>1.7999999999999999E-2</c:v>
                </c:pt>
                <c:pt idx="87">
                  <c:v>0.02</c:v>
                </c:pt>
                <c:pt idx="88">
                  <c:v>2.2499999999999999E-2</c:v>
                </c:pt>
                <c:pt idx="89">
                  <c:v>2.5000000000000001E-2</c:v>
                </c:pt>
                <c:pt idx="90">
                  <c:v>2.75E-2</c:v>
                </c:pt>
                <c:pt idx="91">
                  <c:v>0.03</c:v>
                </c:pt>
                <c:pt idx="92">
                  <c:v>3.2500000000000001E-2</c:v>
                </c:pt>
                <c:pt idx="93">
                  <c:v>3.5000000000000003E-2</c:v>
                </c:pt>
                <c:pt idx="94">
                  <c:v>3.7499999999999999E-2</c:v>
                </c:pt>
                <c:pt idx="95">
                  <c:v>0.04</c:v>
                </c:pt>
                <c:pt idx="96">
                  <c:v>4.4999999999999998E-2</c:v>
                </c:pt>
                <c:pt idx="97">
                  <c:v>0.05</c:v>
                </c:pt>
                <c:pt idx="98">
                  <c:v>5.5E-2</c:v>
                </c:pt>
                <c:pt idx="99">
                  <c:v>0.06</c:v>
                </c:pt>
                <c:pt idx="100">
                  <c:v>6.5000000000000002E-2</c:v>
                </c:pt>
                <c:pt idx="101">
                  <c:v>7.0000000000000007E-2</c:v>
                </c:pt>
                <c:pt idx="102">
                  <c:v>0.08</c:v>
                </c:pt>
                <c:pt idx="103">
                  <c:v>0.09</c:v>
                </c:pt>
                <c:pt idx="104">
                  <c:v>0.1</c:v>
                </c:pt>
                <c:pt idx="105">
                  <c:v>0.11</c:v>
                </c:pt>
                <c:pt idx="106">
                  <c:v>0.12</c:v>
                </c:pt>
                <c:pt idx="107">
                  <c:v>0.13</c:v>
                </c:pt>
                <c:pt idx="108">
                  <c:v>0.14000000000000001</c:v>
                </c:pt>
                <c:pt idx="109">
                  <c:v>0.15</c:v>
                </c:pt>
                <c:pt idx="110">
                  <c:v>0.16</c:v>
                </c:pt>
                <c:pt idx="111">
                  <c:v>0.17</c:v>
                </c:pt>
                <c:pt idx="112">
                  <c:v>0.18</c:v>
                </c:pt>
                <c:pt idx="113">
                  <c:v>0.2</c:v>
                </c:pt>
                <c:pt idx="114">
                  <c:v>0.22500000000000001</c:v>
                </c:pt>
                <c:pt idx="115">
                  <c:v>0.25</c:v>
                </c:pt>
                <c:pt idx="116">
                  <c:v>0.27500000000000002</c:v>
                </c:pt>
                <c:pt idx="117">
                  <c:v>0.3</c:v>
                </c:pt>
                <c:pt idx="118">
                  <c:v>0.32500000000000001</c:v>
                </c:pt>
                <c:pt idx="119">
                  <c:v>0.35</c:v>
                </c:pt>
                <c:pt idx="120">
                  <c:v>0.375</c:v>
                </c:pt>
                <c:pt idx="121">
                  <c:v>0.4</c:v>
                </c:pt>
                <c:pt idx="122">
                  <c:v>0.45</c:v>
                </c:pt>
                <c:pt idx="123">
                  <c:v>0.5</c:v>
                </c:pt>
                <c:pt idx="124">
                  <c:v>0.55000000000000004</c:v>
                </c:pt>
                <c:pt idx="125">
                  <c:v>0.6</c:v>
                </c:pt>
                <c:pt idx="126">
                  <c:v>0.65</c:v>
                </c:pt>
                <c:pt idx="127">
                  <c:v>0.7</c:v>
                </c:pt>
                <c:pt idx="128">
                  <c:v>0.8</c:v>
                </c:pt>
                <c:pt idx="129">
                  <c:v>0.9</c:v>
                </c:pt>
                <c:pt idx="130" formatCode="0.00000">
                  <c:v>1</c:v>
                </c:pt>
                <c:pt idx="131" formatCode="0.00000">
                  <c:v>1.1000000000000001</c:v>
                </c:pt>
                <c:pt idx="132" formatCode="0.00000">
                  <c:v>1.2</c:v>
                </c:pt>
                <c:pt idx="133" formatCode="0.00000">
                  <c:v>1.3</c:v>
                </c:pt>
                <c:pt idx="134" formatCode="0.00000">
                  <c:v>1.4</c:v>
                </c:pt>
                <c:pt idx="135" formatCode="0.00000">
                  <c:v>1.5</c:v>
                </c:pt>
                <c:pt idx="136" formatCode="0.00000">
                  <c:v>1.6</c:v>
                </c:pt>
                <c:pt idx="137" formatCode="0.00000">
                  <c:v>1.7</c:v>
                </c:pt>
                <c:pt idx="138" formatCode="0.00000">
                  <c:v>1.8</c:v>
                </c:pt>
                <c:pt idx="139" formatCode="0.00000">
                  <c:v>2</c:v>
                </c:pt>
                <c:pt idx="140" formatCode="0.00000">
                  <c:v>2.25</c:v>
                </c:pt>
                <c:pt idx="141" formatCode="0.00000">
                  <c:v>2.5</c:v>
                </c:pt>
                <c:pt idx="142" formatCode="0.00000">
                  <c:v>2.75</c:v>
                </c:pt>
                <c:pt idx="143" formatCode="0.00000">
                  <c:v>3</c:v>
                </c:pt>
                <c:pt idx="144" formatCode="0.00000">
                  <c:v>3.25</c:v>
                </c:pt>
                <c:pt idx="145" formatCode="0.00000">
                  <c:v>3.5</c:v>
                </c:pt>
                <c:pt idx="146" formatCode="0.00000">
                  <c:v>3.75</c:v>
                </c:pt>
                <c:pt idx="147" formatCode="0.00000">
                  <c:v>4</c:v>
                </c:pt>
                <c:pt idx="148" formatCode="0.00000">
                  <c:v>4.5</c:v>
                </c:pt>
                <c:pt idx="149" formatCode="0.00000">
                  <c:v>5</c:v>
                </c:pt>
                <c:pt idx="150" formatCode="0.00000">
                  <c:v>5.5</c:v>
                </c:pt>
                <c:pt idx="151" formatCode="0.00000">
                  <c:v>6</c:v>
                </c:pt>
                <c:pt idx="152" formatCode="0.00000">
                  <c:v>6.5</c:v>
                </c:pt>
                <c:pt idx="153" formatCode="0.00000">
                  <c:v>7</c:v>
                </c:pt>
                <c:pt idx="154" formatCode="0.00000">
                  <c:v>8</c:v>
                </c:pt>
                <c:pt idx="155" formatCode="0.00000">
                  <c:v>9</c:v>
                </c:pt>
                <c:pt idx="156" formatCode="0.00000">
                  <c:v>10</c:v>
                </c:pt>
                <c:pt idx="157" formatCode="0.00000">
                  <c:v>11</c:v>
                </c:pt>
                <c:pt idx="158" formatCode="0.00000">
                  <c:v>12</c:v>
                </c:pt>
                <c:pt idx="159" formatCode="0.00000">
                  <c:v>13</c:v>
                </c:pt>
                <c:pt idx="160" formatCode="0.00000">
                  <c:v>14</c:v>
                </c:pt>
                <c:pt idx="161" formatCode="0.00000">
                  <c:v>15</c:v>
                </c:pt>
                <c:pt idx="162" formatCode="0.00000">
                  <c:v>16</c:v>
                </c:pt>
                <c:pt idx="163" formatCode="0.00000">
                  <c:v>17</c:v>
                </c:pt>
                <c:pt idx="164" formatCode="0.00000">
                  <c:v>18</c:v>
                </c:pt>
                <c:pt idx="165" formatCode="0.00000">
                  <c:v>20</c:v>
                </c:pt>
                <c:pt idx="166" formatCode="0.00000">
                  <c:v>22.5</c:v>
                </c:pt>
                <c:pt idx="167" formatCode="0.00000">
                  <c:v>25</c:v>
                </c:pt>
                <c:pt idx="168" formatCode="0.00000">
                  <c:v>27.5</c:v>
                </c:pt>
                <c:pt idx="169" formatCode="0.00000">
                  <c:v>30</c:v>
                </c:pt>
                <c:pt idx="170" formatCode="0.00000">
                  <c:v>32.5</c:v>
                </c:pt>
                <c:pt idx="171" formatCode="0.00000">
                  <c:v>35</c:v>
                </c:pt>
                <c:pt idx="172" formatCode="0.00000">
                  <c:v>37.5</c:v>
                </c:pt>
                <c:pt idx="173" formatCode="0.00000">
                  <c:v>40</c:v>
                </c:pt>
                <c:pt idx="174" formatCode="0.00000">
                  <c:v>45</c:v>
                </c:pt>
                <c:pt idx="175" formatCode="0.00000">
                  <c:v>50</c:v>
                </c:pt>
                <c:pt idx="176" formatCode="0.00000">
                  <c:v>55</c:v>
                </c:pt>
                <c:pt idx="177" formatCode="0.00000">
                  <c:v>60</c:v>
                </c:pt>
                <c:pt idx="178" formatCode="0.00000">
                  <c:v>65</c:v>
                </c:pt>
                <c:pt idx="179" formatCode="0.00000">
                  <c:v>70</c:v>
                </c:pt>
                <c:pt idx="180" formatCode="0.00000">
                  <c:v>80</c:v>
                </c:pt>
                <c:pt idx="181" formatCode="0.00000">
                  <c:v>90</c:v>
                </c:pt>
                <c:pt idx="182" formatCode="0.0000">
                  <c:v>100</c:v>
                </c:pt>
                <c:pt idx="183" formatCode="0.0000">
                  <c:v>110</c:v>
                </c:pt>
                <c:pt idx="184" formatCode="0.0000">
                  <c:v>120</c:v>
                </c:pt>
                <c:pt idx="185" formatCode="0.0000">
                  <c:v>130</c:v>
                </c:pt>
                <c:pt idx="186" formatCode="0.0000">
                  <c:v>140</c:v>
                </c:pt>
                <c:pt idx="187" formatCode="0.0000">
                  <c:v>150</c:v>
                </c:pt>
                <c:pt idx="188" formatCode="0.0000">
                  <c:v>160</c:v>
                </c:pt>
                <c:pt idx="189" formatCode="0.0000">
                  <c:v>170</c:v>
                </c:pt>
                <c:pt idx="190" formatCode="0.0000">
                  <c:v>180</c:v>
                </c:pt>
                <c:pt idx="191" formatCode="0.0000">
                  <c:v>200</c:v>
                </c:pt>
                <c:pt idx="192" formatCode="0.0000">
                  <c:v>225</c:v>
                </c:pt>
                <c:pt idx="193" formatCode="0.0000">
                  <c:v>250</c:v>
                </c:pt>
                <c:pt idx="194" formatCode="0.0000">
                  <c:v>275</c:v>
                </c:pt>
                <c:pt idx="195" formatCode="0.0000">
                  <c:v>300</c:v>
                </c:pt>
                <c:pt idx="196" formatCode="0.0000">
                  <c:v>325</c:v>
                </c:pt>
                <c:pt idx="197" formatCode="0.0000">
                  <c:v>350</c:v>
                </c:pt>
                <c:pt idx="198" formatCode="0.0000">
                  <c:v>375</c:v>
                </c:pt>
                <c:pt idx="199" formatCode="0.0000">
                  <c:v>400</c:v>
                </c:pt>
                <c:pt idx="200" formatCode="0.0000">
                  <c:v>450</c:v>
                </c:pt>
                <c:pt idx="201" formatCode="0.0000">
                  <c:v>500</c:v>
                </c:pt>
                <c:pt idx="202" formatCode="0.0000">
                  <c:v>550</c:v>
                </c:pt>
                <c:pt idx="203" formatCode="0.0000">
                  <c:v>600</c:v>
                </c:pt>
                <c:pt idx="204" formatCode="0.0000">
                  <c:v>650</c:v>
                </c:pt>
                <c:pt idx="205" formatCode="0.0000">
                  <c:v>700</c:v>
                </c:pt>
                <c:pt idx="206" formatCode="0.0000">
                  <c:v>800</c:v>
                </c:pt>
                <c:pt idx="207" formatCode="0.0000">
                  <c:v>900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srim1H_SiO2!$E$20:$E$300</c:f>
              <c:numCache>
                <c:formatCode>0.000E+00</c:formatCode>
                <c:ptCount val="281"/>
                <c:pt idx="0">
                  <c:v>9.5919999999999998E-3</c:v>
                </c:pt>
                <c:pt idx="1">
                  <c:v>1.0059999999999999E-2</c:v>
                </c:pt>
                <c:pt idx="2">
                  <c:v>1.051E-2</c:v>
                </c:pt>
                <c:pt idx="3">
                  <c:v>1.094E-2</c:v>
                </c:pt>
                <c:pt idx="4">
                  <c:v>1.1350000000000001E-2</c:v>
                </c:pt>
                <c:pt idx="5">
                  <c:v>1.175E-2</c:v>
                </c:pt>
                <c:pt idx="6">
                  <c:v>1.213E-2</c:v>
                </c:pt>
                <c:pt idx="7">
                  <c:v>1.251E-2</c:v>
                </c:pt>
                <c:pt idx="8">
                  <c:v>1.2869999999999999E-2</c:v>
                </c:pt>
                <c:pt idx="9">
                  <c:v>1.357E-2</c:v>
                </c:pt>
                <c:pt idx="10">
                  <c:v>1.439E-2</c:v>
                </c:pt>
                <c:pt idx="11">
                  <c:v>1.5169999999999999E-2</c:v>
                </c:pt>
                <c:pt idx="12">
                  <c:v>1.5910000000000001E-2</c:v>
                </c:pt>
                <c:pt idx="13">
                  <c:v>1.661E-2</c:v>
                </c:pt>
                <c:pt idx="14">
                  <c:v>1.729E-2</c:v>
                </c:pt>
                <c:pt idx="15">
                  <c:v>1.7950000000000001E-2</c:v>
                </c:pt>
                <c:pt idx="16">
                  <c:v>1.857E-2</c:v>
                </c:pt>
                <c:pt idx="17">
                  <c:v>1.9179999999999999E-2</c:v>
                </c:pt>
                <c:pt idx="18">
                  <c:v>2.035E-2</c:v>
                </c:pt>
                <c:pt idx="19">
                  <c:v>2.145E-2</c:v>
                </c:pt>
                <c:pt idx="20">
                  <c:v>2.2499999999999999E-2</c:v>
                </c:pt>
                <c:pt idx="21">
                  <c:v>2.35E-2</c:v>
                </c:pt>
                <c:pt idx="22">
                  <c:v>2.445E-2</c:v>
                </c:pt>
                <c:pt idx="23">
                  <c:v>2.538E-2</c:v>
                </c:pt>
                <c:pt idx="24">
                  <c:v>2.7130000000000001E-2</c:v>
                </c:pt>
                <c:pt idx="25">
                  <c:v>2.878E-2</c:v>
                </c:pt>
                <c:pt idx="26">
                  <c:v>3.0329999999999999E-2</c:v>
                </c:pt>
                <c:pt idx="27">
                  <c:v>3.1809999999999998E-2</c:v>
                </c:pt>
                <c:pt idx="28">
                  <c:v>3.3230000000000003E-2</c:v>
                </c:pt>
                <c:pt idx="29">
                  <c:v>3.458E-2</c:v>
                </c:pt>
                <c:pt idx="30">
                  <c:v>3.5889999999999998E-2</c:v>
                </c:pt>
                <c:pt idx="31">
                  <c:v>3.7150000000000002E-2</c:v>
                </c:pt>
                <c:pt idx="32">
                  <c:v>3.8370000000000001E-2</c:v>
                </c:pt>
                <c:pt idx="33">
                  <c:v>3.9550000000000002E-2</c:v>
                </c:pt>
                <c:pt idx="34">
                  <c:v>4.07E-2</c:v>
                </c:pt>
                <c:pt idx="35">
                  <c:v>4.2900000000000001E-2</c:v>
                </c:pt>
                <c:pt idx="36">
                  <c:v>4.5499999999999999E-2</c:v>
                </c:pt>
                <c:pt idx="37">
                  <c:v>4.7960000000000003E-2</c:v>
                </c:pt>
                <c:pt idx="38">
                  <c:v>5.0299999999999997E-2</c:v>
                </c:pt>
                <c:pt idx="39">
                  <c:v>5.2540000000000003E-2</c:v>
                </c:pt>
                <c:pt idx="40">
                  <c:v>5.4679999999999999E-2</c:v>
                </c:pt>
                <c:pt idx="41">
                  <c:v>5.6750000000000002E-2</c:v>
                </c:pt>
                <c:pt idx="42">
                  <c:v>5.8740000000000001E-2</c:v>
                </c:pt>
                <c:pt idx="43">
                  <c:v>6.0670000000000002E-2</c:v>
                </c:pt>
                <c:pt idx="44">
                  <c:v>6.4350000000000004E-2</c:v>
                </c:pt>
                <c:pt idx="45">
                  <c:v>6.7830000000000001E-2</c:v>
                </c:pt>
                <c:pt idx="46">
                  <c:v>7.1139999999999995E-2</c:v>
                </c:pt>
                <c:pt idx="47">
                  <c:v>7.4300000000000005E-2</c:v>
                </c:pt>
                <c:pt idx="48">
                  <c:v>7.7329999999999996E-2</c:v>
                </c:pt>
                <c:pt idx="49">
                  <c:v>8.0250000000000002E-2</c:v>
                </c:pt>
                <c:pt idx="50">
                  <c:v>8.5790000000000005E-2</c:v>
                </c:pt>
                <c:pt idx="51">
                  <c:v>9.0999999999999998E-2</c:v>
                </c:pt>
                <c:pt idx="52">
                  <c:v>9.5920000000000005E-2</c:v>
                </c:pt>
                <c:pt idx="53">
                  <c:v>0.10059999999999999</c:v>
                </c:pt>
                <c:pt idx="54">
                  <c:v>0.1051</c:v>
                </c:pt>
                <c:pt idx="55">
                  <c:v>0.1094</c:v>
                </c:pt>
                <c:pt idx="56">
                  <c:v>0.1135</c:v>
                </c:pt>
                <c:pt idx="57">
                  <c:v>0.11749999999999999</c:v>
                </c:pt>
                <c:pt idx="58">
                  <c:v>0.12130000000000001</c:v>
                </c:pt>
                <c:pt idx="59">
                  <c:v>0.12509999999999999</c:v>
                </c:pt>
                <c:pt idx="60">
                  <c:v>0.12870000000000001</c:v>
                </c:pt>
                <c:pt idx="61">
                  <c:v>0.13569999999999999</c:v>
                </c:pt>
                <c:pt idx="62">
                  <c:v>0.14249999999999999</c:v>
                </c:pt>
                <c:pt idx="63">
                  <c:v>0.14910000000000001</c:v>
                </c:pt>
                <c:pt idx="64">
                  <c:v>0.1555</c:v>
                </c:pt>
                <c:pt idx="65">
                  <c:v>0.16170000000000001</c:v>
                </c:pt>
                <c:pt idx="66">
                  <c:v>0.1676</c:v>
                </c:pt>
                <c:pt idx="67">
                  <c:v>0.1734</c:v>
                </c:pt>
                <c:pt idx="68">
                  <c:v>0.1789</c:v>
                </c:pt>
                <c:pt idx="69">
                  <c:v>0.18429999999999999</c:v>
                </c:pt>
                <c:pt idx="70">
                  <c:v>0.19439999999999999</c:v>
                </c:pt>
                <c:pt idx="71">
                  <c:v>0.20380000000000001</c:v>
                </c:pt>
                <c:pt idx="72">
                  <c:v>0.2127</c:v>
                </c:pt>
                <c:pt idx="73">
                  <c:v>0.221</c:v>
                </c:pt>
                <c:pt idx="74">
                  <c:v>0.22900000000000001</c:v>
                </c:pt>
                <c:pt idx="75">
                  <c:v>0.23669999999999999</c:v>
                </c:pt>
                <c:pt idx="76">
                  <c:v>0.25159999999999999</c:v>
                </c:pt>
                <c:pt idx="77">
                  <c:v>0.26579999999999998</c:v>
                </c:pt>
                <c:pt idx="78">
                  <c:v>0.27960000000000002</c:v>
                </c:pt>
                <c:pt idx="79">
                  <c:v>0.29289999999999999</c:v>
                </c:pt>
                <c:pt idx="80">
                  <c:v>0.30580000000000002</c:v>
                </c:pt>
                <c:pt idx="81">
                  <c:v>0.31819999999999998</c:v>
                </c:pt>
                <c:pt idx="82">
                  <c:v>0.33019999999999999</c:v>
                </c:pt>
                <c:pt idx="83">
                  <c:v>0.34160000000000001</c:v>
                </c:pt>
                <c:pt idx="84">
                  <c:v>0.35260000000000002</c:v>
                </c:pt>
                <c:pt idx="85">
                  <c:v>0.36309999999999998</c:v>
                </c:pt>
                <c:pt idx="86">
                  <c:v>0.37309999999999999</c:v>
                </c:pt>
                <c:pt idx="87">
                  <c:v>0.39190000000000003</c:v>
                </c:pt>
                <c:pt idx="88">
                  <c:v>0.41289999999999999</c:v>
                </c:pt>
                <c:pt idx="89">
                  <c:v>0.43159999999999998</c:v>
                </c:pt>
                <c:pt idx="90">
                  <c:v>0.44819999999999999</c:v>
                </c:pt>
                <c:pt idx="91">
                  <c:v>0.46289999999999998</c:v>
                </c:pt>
                <c:pt idx="92">
                  <c:v>0.47589999999999999</c:v>
                </c:pt>
                <c:pt idx="93">
                  <c:v>0.4874</c:v>
                </c:pt>
                <c:pt idx="94">
                  <c:v>0.49759999999999999</c:v>
                </c:pt>
                <c:pt idx="95">
                  <c:v>0.50660000000000005</c:v>
                </c:pt>
                <c:pt idx="96">
                  <c:v>0.52149999999999996</c:v>
                </c:pt>
                <c:pt idx="97">
                  <c:v>0.53300000000000003</c:v>
                </c:pt>
                <c:pt idx="98">
                  <c:v>0.54149999999999998</c:v>
                </c:pt>
                <c:pt idx="99">
                  <c:v>0.54779999999999995</c:v>
                </c:pt>
                <c:pt idx="100">
                  <c:v>0.55200000000000005</c:v>
                </c:pt>
                <c:pt idx="101">
                  <c:v>0.55459999999999998</c:v>
                </c:pt>
                <c:pt idx="102">
                  <c:v>0.55579999999999996</c:v>
                </c:pt>
                <c:pt idx="103">
                  <c:v>0.55310000000000004</c:v>
                </c:pt>
                <c:pt idx="104">
                  <c:v>0.5474</c:v>
                </c:pt>
                <c:pt idx="105">
                  <c:v>0.53990000000000005</c:v>
                </c:pt>
                <c:pt idx="106">
                  <c:v>0.53090000000000004</c:v>
                </c:pt>
                <c:pt idx="107">
                  <c:v>0.5212</c:v>
                </c:pt>
                <c:pt idx="108">
                  <c:v>0.51090000000000002</c:v>
                </c:pt>
                <c:pt idx="109">
                  <c:v>0.50039999999999996</c:v>
                </c:pt>
                <c:pt idx="110">
                  <c:v>0.4899</c:v>
                </c:pt>
                <c:pt idx="111">
                  <c:v>0.47939999999999999</c:v>
                </c:pt>
                <c:pt idx="112">
                  <c:v>0.46920000000000001</c:v>
                </c:pt>
                <c:pt idx="113">
                  <c:v>0.4496</c:v>
                </c:pt>
                <c:pt idx="114">
                  <c:v>0.42680000000000001</c:v>
                </c:pt>
                <c:pt idx="115">
                  <c:v>0.40629999999999999</c:v>
                </c:pt>
                <c:pt idx="116">
                  <c:v>0.38769999999999999</c:v>
                </c:pt>
                <c:pt idx="117">
                  <c:v>0.371</c:v>
                </c:pt>
                <c:pt idx="118">
                  <c:v>0.35589999999999999</c:v>
                </c:pt>
                <c:pt idx="119">
                  <c:v>0.3422</c:v>
                </c:pt>
                <c:pt idx="120">
                  <c:v>0.32979999999999998</c:v>
                </c:pt>
                <c:pt idx="121">
                  <c:v>0.31840000000000002</c:v>
                </c:pt>
                <c:pt idx="122">
                  <c:v>0.2984</c:v>
                </c:pt>
                <c:pt idx="123">
                  <c:v>0.28129999999999999</c:v>
                </c:pt>
                <c:pt idx="124">
                  <c:v>0.2666</c:v>
                </c:pt>
                <c:pt idx="125">
                  <c:v>0.25369999999999998</c:v>
                </c:pt>
                <c:pt idx="126">
                  <c:v>0.24229999999999999</c:v>
                </c:pt>
                <c:pt idx="127">
                  <c:v>0.2321</c:v>
                </c:pt>
                <c:pt idx="128">
                  <c:v>0.21490000000000001</c:v>
                </c:pt>
                <c:pt idx="129">
                  <c:v>0.20069999999999999</c:v>
                </c:pt>
                <c:pt idx="130">
                  <c:v>0.189</c:v>
                </c:pt>
                <c:pt idx="131">
                  <c:v>0.18049999999999999</c:v>
                </c:pt>
                <c:pt idx="132">
                  <c:v>0.1721</c:v>
                </c:pt>
                <c:pt idx="133">
                  <c:v>0.1638</c:v>
                </c:pt>
                <c:pt idx="134">
                  <c:v>0.15640000000000001</c:v>
                </c:pt>
                <c:pt idx="135">
                  <c:v>0.1497</c:v>
                </c:pt>
                <c:pt idx="136">
                  <c:v>0.14360000000000001</c:v>
                </c:pt>
                <c:pt idx="137">
                  <c:v>0.13800000000000001</c:v>
                </c:pt>
                <c:pt idx="138">
                  <c:v>0.1328</c:v>
                </c:pt>
                <c:pt idx="139">
                  <c:v>0.1236</c:v>
                </c:pt>
                <c:pt idx="140">
                  <c:v>0.1138</c:v>
                </c:pt>
                <c:pt idx="141">
                  <c:v>0.1056</c:v>
                </c:pt>
                <c:pt idx="142">
                  <c:v>9.8570000000000005E-2</c:v>
                </c:pt>
                <c:pt idx="143">
                  <c:v>9.2530000000000001E-2</c:v>
                </c:pt>
                <c:pt idx="144">
                  <c:v>8.727E-2</c:v>
                </c:pt>
                <c:pt idx="145">
                  <c:v>8.2629999999999995E-2</c:v>
                </c:pt>
                <c:pt idx="146">
                  <c:v>7.8520000000000006E-2</c:v>
                </c:pt>
                <c:pt idx="147">
                  <c:v>7.4840000000000004E-2</c:v>
                </c:pt>
                <c:pt idx="148">
                  <c:v>6.8519999999999998E-2</c:v>
                </c:pt>
                <c:pt idx="149">
                  <c:v>6.3289999999999999E-2</c:v>
                </c:pt>
                <c:pt idx="150">
                  <c:v>5.8869999999999999E-2</c:v>
                </c:pt>
                <c:pt idx="151">
                  <c:v>5.509E-2</c:v>
                </c:pt>
                <c:pt idx="152">
                  <c:v>5.1810000000000002E-2</c:v>
                </c:pt>
                <c:pt idx="153">
                  <c:v>4.8930000000000001E-2</c:v>
                </c:pt>
                <c:pt idx="154">
                  <c:v>4.4130000000000003E-2</c:v>
                </c:pt>
                <c:pt idx="155">
                  <c:v>4.0259999999999997E-2</c:v>
                </c:pt>
                <c:pt idx="156">
                  <c:v>3.7069999999999999E-2</c:v>
                </c:pt>
                <c:pt idx="157">
                  <c:v>3.44E-2</c:v>
                </c:pt>
                <c:pt idx="158">
                  <c:v>3.2120000000000003E-2</c:v>
                </c:pt>
                <c:pt idx="159">
                  <c:v>3.015E-2</c:v>
                </c:pt>
                <c:pt idx="160">
                  <c:v>2.843E-2</c:v>
                </c:pt>
                <c:pt idx="161">
                  <c:v>2.6919999999999999E-2</c:v>
                </c:pt>
                <c:pt idx="162">
                  <c:v>2.5569999999999999E-2</c:v>
                </c:pt>
                <c:pt idx="163">
                  <c:v>2.4369999999999999E-2</c:v>
                </c:pt>
                <c:pt idx="164">
                  <c:v>2.3290000000000002E-2</c:v>
                </c:pt>
                <c:pt idx="165">
                  <c:v>2.1409999999999998E-2</c:v>
                </c:pt>
                <c:pt idx="166">
                  <c:v>1.949E-2</c:v>
                </c:pt>
                <c:pt idx="167">
                  <c:v>1.7919999999999998E-2</c:v>
                </c:pt>
                <c:pt idx="168">
                  <c:v>1.661E-2</c:v>
                </c:pt>
                <c:pt idx="169">
                  <c:v>1.549E-2</c:v>
                </c:pt>
                <c:pt idx="170">
                  <c:v>1.4540000000000001E-2</c:v>
                </c:pt>
                <c:pt idx="171">
                  <c:v>1.371E-2</c:v>
                </c:pt>
                <c:pt idx="172">
                  <c:v>1.298E-2</c:v>
                </c:pt>
                <c:pt idx="173">
                  <c:v>1.2330000000000001E-2</c:v>
                </c:pt>
                <c:pt idx="174">
                  <c:v>1.123E-2</c:v>
                </c:pt>
                <c:pt idx="175">
                  <c:v>1.034E-2</c:v>
                </c:pt>
                <c:pt idx="176">
                  <c:v>9.5999999999999992E-3</c:v>
                </c:pt>
                <c:pt idx="177">
                  <c:v>8.9720000000000008E-3</c:v>
                </c:pt>
                <c:pt idx="178">
                  <c:v>8.4340000000000005E-3</c:v>
                </c:pt>
                <c:pt idx="179">
                  <c:v>7.9679999999999994E-3</c:v>
                </c:pt>
                <c:pt idx="180">
                  <c:v>7.1980000000000004E-3</c:v>
                </c:pt>
                <c:pt idx="181">
                  <c:v>6.5890000000000002E-3</c:v>
                </c:pt>
                <c:pt idx="182">
                  <c:v>6.0949999999999997E-3</c:v>
                </c:pt>
                <c:pt idx="183">
                  <c:v>5.6849999999999999E-3</c:v>
                </c:pt>
                <c:pt idx="184">
                  <c:v>5.3400000000000001E-3</c:v>
                </c:pt>
                <c:pt idx="185">
                  <c:v>5.045E-3</c:v>
                </c:pt>
                <c:pt idx="186">
                  <c:v>4.79E-3</c:v>
                </c:pt>
                <c:pt idx="187">
                  <c:v>4.5669999999999999E-3</c:v>
                </c:pt>
                <c:pt idx="188">
                  <c:v>4.3709999999999999E-3</c:v>
                </c:pt>
                <c:pt idx="189">
                  <c:v>4.1970000000000002E-3</c:v>
                </c:pt>
                <c:pt idx="190">
                  <c:v>4.0419999999999996E-3</c:v>
                </c:pt>
                <c:pt idx="191">
                  <c:v>3.7759999999999998E-3</c:v>
                </c:pt>
                <c:pt idx="192">
                  <c:v>3.5079999999999998E-3</c:v>
                </c:pt>
                <c:pt idx="193">
                  <c:v>3.2919999999999998E-3</c:v>
                </c:pt>
                <c:pt idx="194">
                  <c:v>3.1150000000000001E-3</c:v>
                </c:pt>
                <c:pt idx="195">
                  <c:v>2.967E-3</c:v>
                </c:pt>
                <c:pt idx="196">
                  <c:v>2.8419999999999999E-3</c:v>
                </c:pt>
                <c:pt idx="197">
                  <c:v>2.7339999999999999E-3</c:v>
                </c:pt>
                <c:pt idx="198">
                  <c:v>2.6419999999999998E-3</c:v>
                </c:pt>
                <c:pt idx="199">
                  <c:v>2.5600000000000002E-3</c:v>
                </c:pt>
                <c:pt idx="200">
                  <c:v>2.4260000000000002E-3</c:v>
                </c:pt>
                <c:pt idx="201">
                  <c:v>2.3189999999999999E-3</c:v>
                </c:pt>
                <c:pt idx="202">
                  <c:v>2.2330000000000002E-3</c:v>
                </c:pt>
                <c:pt idx="203">
                  <c:v>2.163E-3</c:v>
                </c:pt>
                <c:pt idx="204">
                  <c:v>2.104E-3</c:v>
                </c:pt>
                <c:pt idx="205">
                  <c:v>2.055E-3</c:v>
                </c:pt>
                <c:pt idx="206">
                  <c:v>1.977E-3</c:v>
                </c:pt>
                <c:pt idx="207">
                  <c:v>1.92E-3</c:v>
                </c:pt>
                <c:pt idx="208">
                  <c:v>1.877E-3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EDC-43DF-885F-2968F574E26C}"/>
            </c:ext>
          </c:extLst>
        </c:ser>
        <c:ser>
          <c:idx val="1"/>
          <c:order val="1"/>
          <c:tx>
            <c:v>dE/dxNucl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srim1H_SiO2!$D$20:$D$300</c:f>
              <c:numCache>
                <c:formatCode>0.000000</c:formatCode>
                <c:ptCount val="281"/>
                <c:pt idx="0">
                  <c:v>9.9999900000000001E-6</c:v>
                </c:pt>
                <c:pt idx="1">
                  <c:v>1.0999899999999999E-5</c:v>
                </c:pt>
                <c:pt idx="2">
                  <c:v>1.19999E-5</c:v>
                </c:pt>
                <c:pt idx="3">
                  <c:v>1.2999900000000001E-5</c:v>
                </c:pt>
                <c:pt idx="4">
                  <c:v>1.39999E-5</c:v>
                </c:pt>
                <c:pt idx="5">
                  <c:v>1.49999E-5</c:v>
                </c:pt>
                <c:pt idx="6">
                  <c:v>1.5999899999999999E-5</c:v>
                </c:pt>
                <c:pt idx="7">
                  <c:v>1.69999E-5</c:v>
                </c:pt>
                <c:pt idx="8">
                  <c:v>1.79999E-5</c:v>
                </c:pt>
                <c:pt idx="9">
                  <c:v>1.9999900000000001E-5</c:v>
                </c:pt>
                <c:pt idx="10">
                  <c:v>2.2499900000000001E-5</c:v>
                </c:pt>
                <c:pt idx="11">
                  <c:v>2.4999900000000001E-5</c:v>
                </c:pt>
                <c:pt idx="12">
                  <c:v>2.7499900000000001E-5</c:v>
                </c:pt>
                <c:pt idx="13">
                  <c:v>2.9999900000000001E-5</c:v>
                </c:pt>
                <c:pt idx="14">
                  <c:v>3.2499899999999997E-5</c:v>
                </c:pt>
                <c:pt idx="15">
                  <c:v>3.4999899999999997E-5</c:v>
                </c:pt>
                <c:pt idx="16">
                  <c:v>3.7499899999999996E-5</c:v>
                </c:pt>
                <c:pt idx="17">
                  <c:v>3.9999899999999996E-5</c:v>
                </c:pt>
                <c:pt idx="18">
                  <c:v>4.4999899999999996E-5</c:v>
                </c:pt>
                <c:pt idx="19">
                  <c:v>4.9999899999999995E-5</c:v>
                </c:pt>
                <c:pt idx="20">
                  <c:v>5.4999899999999995E-5</c:v>
                </c:pt>
                <c:pt idx="21">
                  <c:v>5.9999899999999995E-5</c:v>
                </c:pt>
                <c:pt idx="22">
                  <c:v>6.4999900000000001E-5</c:v>
                </c:pt>
                <c:pt idx="23">
                  <c:v>6.99999E-5</c:v>
                </c:pt>
                <c:pt idx="24">
                  <c:v>7.99999E-5</c:v>
                </c:pt>
                <c:pt idx="25">
                  <c:v>8.9999899999999999E-5</c:v>
                </c:pt>
                <c:pt idx="26">
                  <c:v>9.9999899999999998E-5</c:v>
                </c:pt>
                <c:pt idx="27">
                  <c:v>1.1E-4</c:v>
                </c:pt>
                <c:pt idx="28">
                  <c:v>1.2E-4</c:v>
                </c:pt>
                <c:pt idx="29">
                  <c:v>1.2999999999999999E-4</c:v>
                </c:pt>
                <c:pt idx="30">
                  <c:v>1.39999E-4</c:v>
                </c:pt>
                <c:pt idx="31">
                  <c:v>1.49999E-4</c:v>
                </c:pt>
                <c:pt idx="32">
                  <c:v>1.59999E-4</c:v>
                </c:pt>
                <c:pt idx="33">
                  <c:v>1.69999E-4</c:v>
                </c:pt>
                <c:pt idx="34">
                  <c:v>1.79999E-4</c:v>
                </c:pt>
                <c:pt idx="35">
                  <c:v>1.9999899999999999E-4</c:v>
                </c:pt>
                <c:pt idx="36">
                  <c:v>2.2499900000000001E-4</c:v>
                </c:pt>
                <c:pt idx="37">
                  <c:v>2.4999899999999999E-4</c:v>
                </c:pt>
                <c:pt idx="38">
                  <c:v>2.74999E-4</c:v>
                </c:pt>
                <c:pt idx="39">
                  <c:v>2.9999900000000001E-4</c:v>
                </c:pt>
                <c:pt idx="40">
                  <c:v>3.2499900000000002E-4</c:v>
                </c:pt>
                <c:pt idx="41">
                  <c:v>3.4999900000000003E-4</c:v>
                </c:pt>
                <c:pt idx="42">
                  <c:v>3.7499900000000005E-4</c:v>
                </c:pt>
                <c:pt idx="43">
                  <c:v>3.99999E-4</c:v>
                </c:pt>
                <c:pt idx="44">
                  <c:v>4.4999900000000003E-4</c:v>
                </c:pt>
                <c:pt idx="45">
                  <c:v>4.9999899999999999E-4</c:v>
                </c:pt>
                <c:pt idx="46">
                  <c:v>5.4999900000000002E-4</c:v>
                </c:pt>
                <c:pt idx="47">
                  <c:v>5.9999900000000004E-4</c:v>
                </c:pt>
                <c:pt idx="48">
                  <c:v>6.4999900000000006E-4</c:v>
                </c:pt>
                <c:pt idx="49">
                  <c:v>6.9999899999999998E-4</c:v>
                </c:pt>
                <c:pt idx="50">
                  <c:v>7.9999900000000002E-4</c:v>
                </c:pt>
                <c:pt idx="51">
                  <c:v>8.9999900000000007E-4</c:v>
                </c:pt>
                <c:pt idx="52">
                  <c:v>9.9999900000000011E-4</c:v>
                </c:pt>
                <c:pt idx="53">
                  <c:v>1.1000000000000001E-3</c:v>
                </c:pt>
                <c:pt idx="54">
                  <c:v>1.1999999999999999E-3</c:v>
                </c:pt>
                <c:pt idx="55">
                  <c:v>1.2999999999999999E-3</c:v>
                </c:pt>
                <c:pt idx="56">
                  <c:v>1.4E-3</c:v>
                </c:pt>
                <c:pt idx="57">
                  <c:v>1.5E-3</c:v>
                </c:pt>
                <c:pt idx="58">
                  <c:v>1.6000000000000001E-3</c:v>
                </c:pt>
                <c:pt idx="59">
                  <c:v>1.6999999999999999E-3</c:v>
                </c:pt>
                <c:pt idx="60">
                  <c:v>1.8E-3</c:v>
                </c:pt>
                <c:pt idx="61">
                  <c:v>2E-3</c:v>
                </c:pt>
                <c:pt idx="62">
                  <c:v>2.2499999999999998E-3</c:v>
                </c:pt>
                <c:pt idx="63">
                  <c:v>2.5000000000000001E-3</c:v>
                </c:pt>
                <c:pt idx="64">
                  <c:v>2.7499999999999998E-3</c:v>
                </c:pt>
                <c:pt idx="65">
                  <c:v>3.0000000000000001E-3</c:v>
                </c:pt>
                <c:pt idx="66">
                  <c:v>3.2499999999999999E-3</c:v>
                </c:pt>
                <c:pt idx="67">
                  <c:v>3.5000000000000001E-3</c:v>
                </c:pt>
                <c:pt idx="68">
                  <c:v>3.7499999999999999E-3</c:v>
                </c:pt>
                <c:pt idx="69">
                  <c:v>4.0000000000000001E-3</c:v>
                </c:pt>
                <c:pt idx="70">
                  <c:v>4.4999999999999997E-3</c:v>
                </c:pt>
                <c:pt idx="71">
                  <c:v>5.0000000000000001E-3</c:v>
                </c:pt>
                <c:pt idx="72">
                  <c:v>5.4999999999999997E-3</c:v>
                </c:pt>
                <c:pt idx="73">
                  <c:v>6.0000000000000001E-3</c:v>
                </c:pt>
                <c:pt idx="74">
                  <c:v>6.4999999999999997E-3</c:v>
                </c:pt>
                <c:pt idx="75">
                  <c:v>7.0000000000000001E-3</c:v>
                </c:pt>
                <c:pt idx="76">
                  <c:v>8.0000000000000002E-3</c:v>
                </c:pt>
                <c:pt idx="77">
                  <c:v>8.9999999999999993E-3</c:v>
                </c:pt>
                <c:pt idx="78">
                  <c:v>0.01</c:v>
                </c:pt>
                <c:pt idx="79">
                  <c:v>1.0999999999999999E-2</c:v>
                </c:pt>
                <c:pt idx="80">
                  <c:v>1.2E-2</c:v>
                </c:pt>
                <c:pt idx="81">
                  <c:v>1.2999999999999999E-2</c:v>
                </c:pt>
                <c:pt idx="82">
                  <c:v>1.4E-2</c:v>
                </c:pt>
                <c:pt idx="83">
                  <c:v>1.4999999999999999E-2</c:v>
                </c:pt>
                <c:pt idx="84">
                  <c:v>1.6E-2</c:v>
                </c:pt>
                <c:pt idx="85">
                  <c:v>1.7000000000000001E-2</c:v>
                </c:pt>
                <c:pt idx="86">
                  <c:v>1.7999999999999999E-2</c:v>
                </c:pt>
                <c:pt idx="87">
                  <c:v>0.02</c:v>
                </c:pt>
                <c:pt idx="88">
                  <c:v>2.2499999999999999E-2</c:v>
                </c:pt>
                <c:pt idx="89">
                  <c:v>2.5000000000000001E-2</c:v>
                </c:pt>
                <c:pt idx="90">
                  <c:v>2.75E-2</c:v>
                </c:pt>
                <c:pt idx="91">
                  <c:v>0.03</c:v>
                </c:pt>
                <c:pt idx="92">
                  <c:v>3.2500000000000001E-2</c:v>
                </c:pt>
                <c:pt idx="93">
                  <c:v>3.5000000000000003E-2</c:v>
                </c:pt>
                <c:pt idx="94">
                  <c:v>3.7499999999999999E-2</c:v>
                </c:pt>
                <c:pt idx="95">
                  <c:v>0.04</c:v>
                </c:pt>
                <c:pt idx="96">
                  <c:v>4.4999999999999998E-2</c:v>
                </c:pt>
                <c:pt idx="97">
                  <c:v>0.05</c:v>
                </c:pt>
                <c:pt idx="98">
                  <c:v>5.5E-2</c:v>
                </c:pt>
                <c:pt idx="99">
                  <c:v>0.06</c:v>
                </c:pt>
                <c:pt idx="100">
                  <c:v>6.5000000000000002E-2</c:v>
                </c:pt>
                <c:pt idx="101">
                  <c:v>7.0000000000000007E-2</c:v>
                </c:pt>
                <c:pt idx="102">
                  <c:v>0.08</c:v>
                </c:pt>
                <c:pt idx="103">
                  <c:v>0.09</c:v>
                </c:pt>
                <c:pt idx="104">
                  <c:v>0.1</c:v>
                </c:pt>
                <c:pt idx="105">
                  <c:v>0.11</c:v>
                </c:pt>
                <c:pt idx="106">
                  <c:v>0.12</c:v>
                </c:pt>
                <c:pt idx="107">
                  <c:v>0.13</c:v>
                </c:pt>
                <c:pt idx="108">
                  <c:v>0.14000000000000001</c:v>
                </c:pt>
                <c:pt idx="109">
                  <c:v>0.15</c:v>
                </c:pt>
                <c:pt idx="110">
                  <c:v>0.16</c:v>
                </c:pt>
                <c:pt idx="111">
                  <c:v>0.17</c:v>
                </c:pt>
                <c:pt idx="112">
                  <c:v>0.18</c:v>
                </c:pt>
                <c:pt idx="113">
                  <c:v>0.2</c:v>
                </c:pt>
                <c:pt idx="114">
                  <c:v>0.22500000000000001</c:v>
                </c:pt>
                <c:pt idx="115">
                  <c:v>0.25</c:v>
                </c:pt>
                <c:pt idx="116">
                  <c:v>0.27500000000000002</c:v>
                </c:pt>
                <c:pt idx="117">
                  <c:v>0.3</c:v>
                </c:pt>
                <c:pt idx="118">
                  <c:v>0.32500000000000001</c:v>
                </c:pt>
                <c:pt idx="119">
                  <c:v>0.35</c:v>
                </c:pt>
                <c:pt idx="120">
                  <c:v>0.375</c:v>
                </c:pt>
                <c:pt idx="121">
                  <c:v>0.4</c:v>
                </c:pt>
                <c:pt idx="122">
                  <c:v>0.45</c:v>
                </c:pt>
                <c:pt idx="123">
                  <c:v>0.5</c:v>
                </c:pt>
                <c:pt idx="124">
                  <c:v>0.55000000000000004</c:v>
                </c:pt>
                <c:pt idx="125">
                  <c:v>0.6</c:v>
                </c:pt>
                <c:pt idx="126">
                  <c:v>0.65</c:v>
                </c:pt>
                <c:pt idx="127">
                  <c:v>0.7</c:v>
                </c:pt>
                <c:pt idx="128">
                  <c:v>0.8</c:v>
                </c:pt>
                <c:pt idx="129">
                  <c:v>0.9</c:v>
                </c:pt>
                <c:pt idx="130" formatCode="0.00000">
                  <c:v>1</c:v>
                </c:pt>
                <c:pt idx="131" formatCode="0.00000">
                  <c:v>1.1000000000000001</c:v>
                </c:pt>
                <c:pt idx="132" formatCode="0.00000">
                  <c:v>1.2</c:v>
                </c:pt>
                <c:pt idx="133" formatCode="0.00000">
                  <c:v>1.3</c:v>
                </c:pt>
                <c:pt idx="134" formatCode="0.00000">
                  <c:v>1.4</c:v>
                </c:pt>
                <c:pt idx="135" formatCode="0.00000">
                  <c:v>1.5</c:v>
                </c:pt>
                <c:pt idx="136" formatCode="0.00000">
                  <c:v>1.6</c:v>
                </c:pt>
                <c:pt idx="137" formatCode="0.00000">
                  <c:v>1.7</c:v>
                </c:pt>
                <c:pt idx="138" formatCode="0.00000">
                  <c:v>1.8</c:v>
                </c:pt>
                <c:pt idx="139" formatCode="0.00000">
                  <c:v>2</c:v>
                </c:pt>
                <c:pt idx="140" formatCode="0.00000">
                  <c:v>2.25</c:v>
                </c:pt>
                <c:pt idx="141" formatCode="0.00000">
                  <c:v>2.5</c:v>
                </c:pt>
                <c:pt idx="142" formatCode="0.00000">
                  <c:v>2.75</c:v>
                </c:pt>
                <c:pt idx="143" formatCode="0.00000">
                  <c:v>3</c:v>
                </c:pt>
                <c:pt idx="144" formatCode="0.00000">
                  <c:v>3.25</c:v>
                </c:pt>
                <c:pt idx="145" formatCode="0.00000">
                  <c:v>3.5</c:v>
                </c:pt>
                <c:pt idx="146" formatCode="0.00000">
                  <c:v>3.75</c:v>
                </c:pt>
                <c:pt idx="147" formatCode="0.00000">
                  <c:v>4</c:v>
                </c:pt>
                <c:pt idx="148" formatCode="0.00000">
                  <c:v>4.5</c:v>
                </c:pt>
                <c:pt idx="149" formatCode="0.00000">
                  <c:v>5</c:v>
                </c:pt>
                <c:pt idx="150" formatCode="0.00000">
                  <c:v>5.5</c:v>
                </c:pt>
                <c:pt idx="151" formatCode="0.00000">
                  <c:v>6</c:v>
                </c:pt>
                <c:pt idx="152" formatCode="0.00000">
                  <c:v>6.5</c:v>
                </c:pt>
                <c:pt idx="153" formatCode="0.00000">
                  <c:v>7</c:v>
                </c:pt>
                <c:pt idx="154" formatCode="0.00000">
                  <c:v>8</c:v>
                </c:pt>
                <c:pt idx="155" formatCode="0.00000">
                  <c:v>9</c:v>
                </c:pt>
                <c:pt idx="156" formatCode="0.00000">
                  <c:v>10</c:v>
                </c:pt>
                <c:pt idx="157" formatCode="0.00000">
                  <c:v>11</c:v>
                </c:pt>
                <c:pt idx="158" formatCode="0.00000">
                  <c:v>12</c:v>
                </c:pt>
                <c:pt idx="159" formatCode="0.00000">
                  <c:v>13</c:v>
                </c:pt>
                <c:pt idx="160" formatCode="0.00000">
                  <c:v>14</c:v>
                </c:pt>
                <c:pt idx="161" formatCode="0.00000">
                  <c:v>15</c:v>
                </c:pt>
                <c:pt idx="162" formatCode="0.00000">
                  <c:v>16</c:v>
                </c:pt>
                <c:pt idx="163" formatCode="0.00000">
                  <c:v>17</c:v>
                </c:pt>
                <c:pt idx="164" formatCode="0.00000">
                  <c:v>18</c:v>
                </c:pt>
                <c:pt idx="165" formatCode="0.00000">
                  <c:v>20</c:v>
                </c:pt>
                <c:pt idx="166" formatCode="0.00000">
                  <c:v>22.5</c:v>
                </c:pt>
                <c:pt idx="167" formatCode="0.00000">
                  <c:v>25</c:v>
                </c:pt>
                <c:pt idx="168" formatCode="0.00000">
                  <c:v>27.5</c:v>
                </c:pt>
                <c:pt idx="169" formatCode="0.00000">
                  <c:v>30</c:v>
                </c:pt>
                <c:pt idx="170" formatCode="0.00000">
                  <c:v>32.5</c:v>
                </c:pt>
                <c:pt idx="171" formatCode="0.00000">
                  <c:v>35</c:v>
                </c:pt>
                <c:pt idx="172" formatCode="0.00000">
                  <c:v>37.5</c:v>
                </c:pt>
                <c:pt idx="173" formatCode="0.00000">
                  <c:v>40</c:v>
                </c:pt>
                <c:pt idx="174" formatCode="0.00000">
                  <c:v>45</c:v>
                </c:pt>
                <c:pt idx="175" formatCode="0.00000">
                  <c:v>50</c:v>
                </c:pt>
                <c:pt idx="176" formatCode="0.00000">
                  <c:v>55</c:v>
                </c:pt>
                <c:pt idx="177" formatCode="0.00000">
                  <c:v>60</c:v>
                </c:pt>
                <c:pt idx="178" formatCode="0.00000">
                  <c:v>65</c:v>
                </c:pt>
                <c:pt idx="179" formatCode="0.00000">
                  <c:v>70</c:v>
                </c:pt>
                <c:pt idx="180" formatCode="0.00000">
                  <c:v>80</c:v>
                </c:pt>
                <c:pt idx="181" formatCode="0.00000">
                  <c:v>90</c:v>
                </c:pt>
                <c:pt idx="182" formatCode="0.0000">
                  <c:v>100</c:v>
                </c:pt>
                <c:pt idx="183" formatCode="0.0000">
                  <c:v>110</c:v>
                </c:pt>
                <c:pt idx="184" formatCode="0.0000">
                  <c:v>120</c:v>
                </c:pt>
                <c:pt idx="185" formatCode="0.0000">
                  <c:v>130</c:v>
                </c:pt>
                <c:pt idx="186" formatCode="0.0000">
                  <c:v>140</c:v>
                </c:pt>
                <c:pt idx="187" formatCode="0.0000">
                  <c:v>150</c:v>
                </c:pt>
                <c:pt idx="188" formatCode="0.0000">
                  <c:v>160</c:v>
                </c:pt>
                <c:pt idx="189" formatCode="0.0000">
                  <c:v>170</c:v>
                </c:pt>
                <c:pt idx="190" formatCode="0.0000">
                  <c:v>180</c:v>
                </c:pt>
                <c:pt idx="191" formatCode="0.0000">
                  <c:v>200</c:v>
                </c:pt>
                <c:pt idx="192" formatCode="0.0000">
                  <c:v>225</c:v>
                </c:pt>
                <c:pt idx="193" formatCode="0.0000">
                  <c:v>250</c:v>
                </c:pt>
                <c:pt idx="194" formatCode="0.0000">
                  <c:v>275</c:v>
                </c:pt>
                <c:pt idx="195" formatCode="0.0000">
                  <c:v>300</c:v>
                </c:pt>
                <c:pt idx="196" formatCode="0.0000">
                  <c:v>325</c:v>
                </c:pt>
                <c:pt idx="197" formatCode="0.0000">
                  <c:v>350</c:v>
                </c:pt>
                <c:pt idx="198" formatCode="0.0000">
                  <c:v>375</c:v>
                </c:pt>
                <c:pt idx="199" formatCode="0.0000">
                  <c:v>400</c:v>
                </c:pt>
                <c:pt idx="200" formatCode="0.0000">
                  <c:v>450</c:v>
                </c:pt>
                <c:pt idx="201" formatCode="0.0000">
                  <c:v>500</c:v>
                </c:pt>
                <c:pt idx="202" formatCode="0.0000">
                  <c:v>550</c:v>
                </c:pt>
                <c:pt idx="203" formatCode="0.0000">
                  <c:v>600</c:v>
                </c:pt>
                <c:pt idx="204" formatCode="0.0000">
                  <c:v>650</c:v>
                </c:pt>
                <c:pt idx="205" formatCode="0.0000">
                  <c:v>700</c:v>
                </c:pt>
                <c:pt idx="206" formatCode="0.0000">
                  <c:v>800</c:v>
                </c:pt>
                <c:pt idx="207" formatCode="0.0000">
                  <c:v>900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srim1H_SiO2!$F$20:$F$300</c:f>
              <c:numCache>
                <c:formatCode>0.000E+00</c:formatCode>
                <c:ptCount val="281"/>
                <c:pt idx="0">
                  <c:v>7.9360000000000003E-3</c:v>
                </c:pt>
                <c:pt idx="1">
                  <c:v>8.2199999999999999E-3</c:v>
                </c:pt>
                <c:pt idx="2">
                  <c:v>8.4829999999999992E-3</c:v>
                </c:pt>
                <c:pt idx="3">
                  <c:v>8.7270000000000004E-3</c:v>
                </c:pt>
                <c:pt idx="4">
                  <c:v>8.9549999999999994E-3</c:v>
                </c:pt>
                <c:pt idx="5">
                  <c:v>9.1690000000000001E-3</c:v>
                </c:pt>
                <c:pt idx="6">
                  <c:v>9.3699999999999999E-3</c:v>
                </c:pt>
                <c:pt idx="7">
                  <c:v>9.5600000000000008E-3</c:v>
                </c:pt>
                <c:pt idx="8">
                  <c:v>9.7389999999999994E-3</c:v>
                </c:pt>
                <c:pt idx="9">
                  <c:v>1.0070000000000001E-2</c:v>
                </c:pt>
                <c:pt idx="10">
                  <c:v>1.044E-2</c:v>
                </c:pt>
                <c:pt idx="11">
                  <c:v>1.078E-2</c:v>
                </c:pt>
                <c:pt idx="12">
                  <c:v>1.107E-2</c:v>
                </c:pt>
                <c:pt idx="13">
                  <c:v>1.1350000000000001E-2</c:v>
                </c:pt>
                <c:pt idx="14">
                  <c:v>1.1599999999999999E-2</c:v>
                </c:pt>
                <c:pt idx="15">
                  <c:v>1.1820000000000001E-2</c:v>
                </c:pt>
                <c:pt idx="16">
                  <c:v>1.2030000000000001E-2</c:v>
                </c:pt>
                <c:pt idx="17">
                  <c:v>1.223E-2</c:v>
                </c:pt>
                <c:pt idx="18">
                  <c:v>1.2579999999999999E-2</c:v>
                </c:pt>
                <c:pt idx="19">
                  <c:v>1.289E-2</c:v>
                </c:pt>
                <c:pt idx="20">
                  <c:v>1.316E-2</c:v>
                </c:pt>
                <c:pt idx="21">
                  <c:v>1.34E-2</c:v>
                </c:pt>
                <c:pt idx="22">
                  <c:v>1.3610000000000001E-2</c:v>
                </c:pt>
                <c:pt idx="23">
                  <c:v>1.38E-2</c:v>
                </c:pt>
                <c:pt idx="24">
                  <c:v>1.413E-2</c:v>
                </c:pt>
                <c:pt idx="25">
                  <c:v>1.4409999999999999E-2</c:v>
                </c:pt>
                <c:pt idx="26">
                  <c:v>1.4630000000000001E-2</c:v>
                </c:pt>
                <c:pt idx="27">
                  <c:v>1.482E-2</c:v>
                </c:pt>
                <c:pt idx="28">
                  <c:v>1.499E-2</c:v>
                </c:pt>
                <c:pt idx="29">
                  <c:v>1.512E-2</c:v>
                </c:pt>
                <c:pt idx="30">
                  <c:v>1.524E-2</c:v>
                </c:pt>
                <c:pt idx="31">
                  <c:v>1.5339999999999999E-2</c:v>
                </c:pt>
                <c:pt idx="32">
                  <c:v>1.542E-2</c:v>
                </c:pt>
                <c:pt idx="33">
                  <c:v>1.549E-2</c:v>
                </c:pt>
                <c:pt idx="34">
                  <c:v>1.555E-2</c:v>
                </c:pt>
                <c:pt idx="35">
                  <c:v>1.5640000000000001E-2</c:v>
                </c:pt>
                <c:pt idx="36">
                  <c:v>1.5709999999999998E-2</c:v>
                </c:pt>
                <c:pt idx="37">
                  <c:v>1.5740000000000001E-2</c:v>
                </c:pt>
                <c:pt idx="38">
                  <c:v>1.575E-2</c:v>
                </c:pt>
                <c:pt idx="39">
                  <c:v>1.5730000000000001E-2</c:v>
                </c:pt>
                <c:pt idx="40">
                  <c:v>1.5699999999999999E-2</c:v>
                </c:pt>
                <c:pt idx="41">
                  <c:v>1.566E-2</c:v>
                </c:pt>
                <c:pt idx="42">
                  <c:v>1.5599999999999999E-2</c:v>
                </c:pt>
                <c:pt idx="43">
                  <c:v>1.554E-2</c:v>
                </c:pt>
                <c:pt idx="44">
                  <c:v>1.5389999999999999E-2</c:v>
                </c:pt>
                <c:pt idx="45">
                  <c:v>1.523E-2</c:v>
                </c:pt>
                <c:pt idx="46">
                  <c:v>1.506E-2</c:v>
                </c:pt>
                <c:pt idx="47">
                  <c:v>1.489E-2</c:v>
                </c:pt>
                <c:pt idx="48">
                  <c:v>1.4710000000000001E-2</c:v>
                </c:pt>
                <c:pt idx="49">
                  <c:v>1.453E-2</c:v>
                </c:pt>
                <c:pt idx="50">
                  <c:v>1.417E-2</c:v>
                </c:pt>
                <c:pt idx="51">
                  <c:v>1.3820000000000001E-2</c:v>
                </c:pt>
                <c:pt idx="52">
                  <c:v>1.349E-2</c:v>
                </c:pt>
                <c:pt idx="53">
                  <c:v>1.316E-2</c:v>
                </c:pt>
                <c:pt idx="54">
                  <c:v>1.286E-2</c:v>
                </c:pt>
                <c:pt idx="55">
                  <c:v>1.257E-2</c:v>
                </c:pt>
                <c:pt idx="56">
                  <c:v>1.2290000000000001E-2</c:v>
                </c:pt>
                <c:pt idx="57">
                  <c:v>1.2019999999999999E-2</c:v>
                </c:pt>
                <c:pt idx="58">
                  <c:v>1.1769999999999999E-2</c:v>
                </c:pt>
                <c:pt idx="59">
                  <c:v>1.153E-2</c:v>
                </c:pt>
                <c:pt idx="60">
                  <c:v>1.1299999999999999E-2</c:v>
                </c:pt>
                <c:pt idx="61">
                  <c:v>1.0869999999999999E-2</c:v>
                </c:pt>
                <c:pt idx="62">
                  <c:v>1.039E-2</c:v>
                </c:pt>
                <c:pt idx="63">
                  <c:v>9.9500000000000005E-3</c:v>
                </c:pt>
                <c:pt idx="64">
                  <c:v>9.554E-3</c:v>
                </c:pt>
                <c:pt idx="65">
                  <c:v>9.195E-3</c:v>
                </c:pt>
                <c:pt idx="66">
                  <c:v>8.8660000000000006E-3</c:v>
                </c:pt>
                <c:pt idx="67">
                  <c:v>8.5640000000000004E-3</c:v>
                </c:pt>
                <c:pt idx="68">
                  <c:v>8.2850000000000007E-3</c:v>
                </c:pt>
                <c:pt idx="69">
                  <c:v>8.0269999999999994E-3</c:v>
                </c:pt>
                <c:pt idx="70">
                  <c:v>7.5649999999999997E-3</c:v>
                </c:pt>
                <c:pt idx="71">
                  <c:v>7.1609999999999998E-3</c:v>
                </c:pt>
                <c:pt idx="72">
                  <c:v>6.8050000000000003E-3</c:v>
                </c:pt>
                <c:pt idx="73">
                  <c:v>6.4879999999999998E-3</c:v>
                </c:pt>
                <c:pt idx="74">
                  <c:v>6.2040000000000003E-3</c:v>
                </c:pt>
                <c:pt idx="75">
                  <c:v>5.9480000000000002E-3</c:v>
                </c:pt>
                <c:pt idx="76">
                  <c:v>5.5030000000000001E-3</c:v>
                </c:pt>
                <c:pt idx="77">
                  <c:v>5.1279999999999997E-3</c:v>
                </c:pt>
                <c:pt idx="78">
                  <c:v>4.8089999999999999E-3</c:v>
                </c:pt>
                <c:pt idx="79">
                  <c:v>4.5319999999999996E-3</c:v>
                </c:pt>
                <c:pt idx="80">
                  <c:v>4.2890000000000003E-3</c:v>
                </c:pt>
                <c:pt idx="81">
                  <c:v>4.0749999999999996E-3</c:v>
                </c:pt>
                <c:pt idx="82">
                  <c:v>3.8830000000000002E-3</c:v>
                </c:pt>
                <c:pt idx="83">
                  <c:v>3.712E-3</c:v>
                </c:pt>
                <c:pt idx="84">
                  <c:v>3.5560000000000001E-3</c:v>
                </c:pt>
                <c:pt idx="85">
                  <c:v>3.4150000000000001E-3</c:v>
                </c:pt>
                <c:pt idx="86">
                  <c:v>3.2859999999999999E-3</c:v>
                </c:pt>
                <c:pt idx="87">
                  <c:v>3.0590000000000001E-3</c:v>
                </c:pt>
                <c:pt idx="88">
                  <c:v>2.82E-3</c:v>
                </c:pt>
                <c:pt idx="89">
                  <c:v>2.6199999999999999E-3</c:v>
                </c:pt>
                <c:pt idx="90">
                  <c:v>2.4489999999999998E-3</c:v>
                </c:pt>
                <c:pt idx="91">
                  <c:v>2.3019999999999998E-3</c:v>
                </c:pt>
                <c:pt idx="92">
                  <c:v>2.173E-3</c:v>
                </c:pt>
                <c:pt idx="93">
                  <c:v>2.0590000000000001E-3</c:v>
                </c:pt>
                <c:pt idx="94">
                  <c:v>1.9580000000000001E-3</c:v>
                </c:pt>
                <c:pt idx="95">
                  <c:v>1.8680000000000001E-3</c:v>
                </c:pt>
                <c:pt idx="96">
                  <c:v>1.712E-3</c:v>
                </c:pt>
                <c:pt idx="97">
                  <c:v>1.5820000000000001E-3</c:v>
                </c:pt>
                <c:pt idx="98">
                  <c:v>1.4729999999999999E-3</c:v>
                </c:pt>
                <c:pt idx="99">
                  <c:v>1.379E-3</c:v>
                </c:pt>
                <c:pt idx="100">
                  <c:v>1.297E-3</c:v>
                </c:pt>
                <c:pt idx="101">
                  <c:v>1.225E-3</c:v>
                </c:pt>
                <c:pt idx="102">
                  <c:v>1.1050000000000001E-3</c:v>
                </c:pt>
                <c:pt idx="103">
                  <c:v>1.0089999999999999E-3</c:v>
                </c:pt>
                <c:pt idx="104">
                  <c:v>9.2880000000000002E-4</c:v>
                </c:pt>
                <c:pt idx="105">
                  <c:v>8.6160000000000002E-4</c:v>
                </c:pt>
                <c:pt idx="106">
                  <c:v>8.0420000000000003E-4</c:v>
                </c:pt>
                <c:pt idx="107">
                  <c:v>7.5460000000000002E-4</c:v>
                </c:pt>
                <c:pt idx="108">
                  <c:v>7.113E-4</c:v>
                </c:pt>
                <c:pt idx="109">
                  <c:v>6.7299999999999999E-4</c:v>
                </c:pt>
                <c:pt idx="110">
                  <c:v>6.3900000000000003E-4</c:v>
                </c:pt>
                <c:pt idx="111">
                  <c:v>6.0849999999999999E-4</c:v>
                </c:pt>
                <c:pt idx="112">
                  <c:v>5.8109999999999998E-4</c:v>
                </c:pt>
                <c:pt idx="113">
                  <c:v>5.3350000000000001E-4</c:v>
                </c:pt>
                <c:pt idx="114">
                  <c:v>4.8460000000000002E-4</c:v>
                </c:pt>
                <c:pt idx="115">
                  <c:v>4.4460000000000002E-4</c:v>
                </c:pt>
                <c:pt idx="116">
                  <c:v>4.1100000000000002E-4</c:v>
                </c:pt>
                <c:pt idx="117">
                  <c:v>3.8259999999999998E-4</c:v>
                </c:pt>
                <c:pt idx="118">
                  <c:v>3.5799999999999997E-4</c:v>
                </c:pt>
                <c:pt idx="119">
                  <c:v>3.367E-4</c:v>
                </c:pt>
                <c:pt idx="120">
                  <c:v>3.1789999999999998E-4</c:v>
                </c:pt>
                <c:pt idx="121">
                  <c:v>3.0130000000000001E-4</c:v>
                </c:pt>
                <c:pt idx="122">
                  <c:v>2.7300000000000002E-4</c:v>
                </c:pt>
                <c:pt idx="123">
                  <c:v>2.499E-4</c:v>
                </c:pt>
                <c:pt idx="124">
                  <c:v>2.3059999999999999E-4</c:v>
                </c:pt>
                <c:pt idx="125">
                  <c:v>2.143E-4</c:v>
                </c:pt>
                <c:pt idx="126">
                  <c:v>2.0019999999999999E-4</c:v>
                </c:pt>
                <c:pt idx="127">
                  <c:v>1.8799999999999999E-4</c:v>
                </c:pt>
                <c:pt idx="128">
                  <c:v>1.6789999999999999E-4</c:v>
                </c:pt>
                <c:pt idx="129">
                  <c:v>1.518E-4</c:v>
                </c:pt>
                <c:pt idx="130">
                  <c:v>1.3870000000000001E-4</c:v>
                </c:pt>
                <c:pt idx="131">
                  <c:v>1.2779999999999999E-4</c:v>
                </c:pt>
                <c:pt idx="132">
                  <c:v>1.186E-4</c:v>
                </c:pt>
                <c:pt idx="133">
                  <c:v>1.1069999999999999E-4</c:v>
                </c:pt>
                <c:pt idx="134">
                  <c:v>1.038E-4</c:v>
                </c:pt>
                <c:pt idx="135">
                  <c:v>9.7839999999999998E-5</c:v>
                </c:pt>
                <c:pt idx="136">
                  <c:v>9.2520000000000002E-5</c:v>
                </c:pt>
                <c:pt idx="137">
                  <c:v>8.7780000000000003E-5</c:v>
                </c:pt>
                <c:pt idx="138">
                  <c:v>8.3540000000000003E-5</c:v>
                </c:pt>
                <c:pt idx="139">
                  <c:v>7.6229999999999994E-5</c:v>
                </c:pt>
                <c:pt idx="140">
                  <c:v>6.8789999999999997E-5</c:v>
                </c:pt>
                <c:pt idx="141">
                  <c:v>6.2749999999999994E-5</c:v>
                </c:pt>
                <c:pt idx="142">
                  <c:v>5.7729999999999998E-5</c:v>
                </c:pt>
                <c:pt idx="143">
                  <c:v>5.3489999999999998E-5</c:v>
                </c:pt>
                <c:pt idx="144">
                  <c:v>4.986E-5</c:v>
                </c:pt>
                <c:pt idx="145">
                  <c:v>4.672E-5</c:v>
                </c:pt>
                <c:pt idx="146">
                  <c:v>4.3970000000000001E-5</c:v>
                </c:pt>
                <c:pt idx="147">
                  <c:v>4.1539999999999999E-5</c:v>
                </c:pt>
                <c:pt idx="148">
                  <c:v>3.7440000000000001E-5</c:v>
                </c:pt>
                <c:pt idx="149">
                  <c:v>3.4109999999999997E-5</c:v>
                </c:pt>
                <c:pt idx="150">
                  <c:v>3.1350000000000003E-5</c:v>
                </c:pt>
                <c:pt idx="151">
                  <c:v>2.9030000000000002E-5</c:v>
                </c:pt>
                <c:pt idx="152">
                  <c:v>2.7039999999999999E-5</c:v>
                </c:pt>
                <c:pt idx="153">
                  <c:v>2.531E-5</c:v>
                </c:pt>
                <c:pt idx="154">
                  <c:v>2.2480000000000002E-5</c:v>
                </c:pt>
                <c:pt idx="155">
                  <c:v>2.0239999999999999E-5</c:v>
                </c:pt>
                <c:pt idx="156">
                  <c:v>1.842E-5</c:v>
                </c:pt>
                <c:pt idx="157">
                  <c:v>1.6920000000000001E-5</c:v>
                </c:pt>
                <c:pt idx="158">
                  <c:v>1.5650000000000001E-5</c:v>
                </c:pt>
                <c:pt idx="159">
                  <c:v>1.4569999999999999E-5</c:v>
                </c:pt>
                <c:pt idx="160">
                  <c:v>1.363E-5</c:v>
                </c:pt>
                <c:pt idx="161">
                  <c:v>1.2809999999999999E-5</c:v>
                </c:pt>
                <c:pt idx="162">
                  <c:v>1.2089999999999999E-5</c:v>
                </c:pt>
                <c:pt idx="163">
                  <c:v>1.145E-5</c:v>
                </c:pt>
                <c:pt idx="164">
                  <c:v>1.0879999999999999E-5</c:v>
                </c:pt>
                <c:pt idx="165">
                  <c:v>9.8940000000000005E-6</c:v>
                </c:pt>
                <c:pt idx="166">
                  <c:v>8.8969999999999997E-6</c:v>
                </c:pt>
                <c:pt idx="167">
                  <c:v>8.0900000000000005E-6</c:v>
                </c:pt>
                <c:pt idx="168">
                  <c:v>7.4229999999999999E-6</c:v>
                </c:pt>
                <c:pt idx="169">
                  <c:v>6.861E-6</c:v>
                </c:pt>
                <c:pt idx="170">
                  <c:v>6.3820000000000001E-6</c:v>
                </c:pt>
                <c:pt idx="171">
                  <c:v>5.9680000000000003E-6</c:v>
                </c:pt>
                <c:pt idx="172">
                  <c:v>5.6060000000000002E-6</c:v>
                </c:pt>
                <c:pt idx="173">
                  <c:v>5.2870000000000004E-6</c:v>
                </c:pt>
                <c:pt idx="174">
                  <c:v>4.7509999999999999E-6</c:v>
                </c:pt>
                <c:pt idx="175">
                  <c:v>4.318E-6</c:v>
                </c:pt>
                <c:pt idx="176">
                  <c:v>3.9589999999999997E-6</c:v>
                </c:pt>
                <c:pt idx="177">
                  <c:v>3.658E-6</c:v>
                </c:pt>
                <c:pt idx="178">
                  <c:v>3.4000000000000001E-6</c:v>
                </c:pt>
                <c:pt idx="179">
                  <c:v>3.1779999999999999E-6</c:v>
                </c:pt>
                <c:pt idx="180">
                  <c:v>2.8140000000000001E-6</c:v>
                </c:pt>
                <c:pt idx="181">
                  <c:v>2.5270000000000001E-6</c:v>
                </c:pt>
                <c:pt idx="182">
                  <c:v>2.295E-6</c:v>
                </c:pt>
                <c:pt idx="183">
                  <c:v>2.103E-6</c:v>
                </c:pt>
                <c:pt idx="184">
                  <c:v>1.9420000000000002E-6</c:v>
                </c:pt>
                <c:pt idx="185">
                  <c:v>1.8050000000000001E-6</c:v>
                </c:pt>
                <c:pt idx="186">
                  <c:v>1.686E-6</c:v>
                </c:pt>
                <c:pt idx="187">
                  <c:v>1.5829999999999999E-6</c:v>
                </c:pt>
                <c:pt idx="188">
                  <c:v>1.4920000000000001E-6</c:v>
                </c:pt>
                <c:pt idx="189">
                  <c:v>1.4109999999999999E-6</c:v>
                </c:pt>
                <c:pt idx="190">
                  <c:v>1.339E-6</c:v>
                </c:pt>
                <c:pt idx="191">
                  <c:v>1.215E-6</c:v>
                </c:pt>
                <c:pt idx="192">
                  <c:v>1.091E-6</c:v>
                </c:pt>
                <c:pt idx="193">
                  <c:v>9.8980000000000004E-7</c:v>
                </c:pt>
                <c:pt idx="194">
                  <c:v>9.0660000000000003E-7</c:v>
                </c:pt>
                <c:pt idx="195">
                  <c:v>8.3679999999999998E-7</c:v>
                </c:pt>
                <c:pt idx="196">
                  <c:v>7.7720000000000005E-7</c:v>
                </c:pt>
                <c:pt idx="197">
                  <c:v>7.258E-7</c:v>
                </c:pt>
                <c:pt idx="198">
                  <c:v>6.8110000000000003E-7</c:v>
                </c:pt>
                <c:pt idx="199">
                  <c:v>6.4170000000000004E-7</c:v>
                </c:pt>
                <c:pt idx="200">
                  <c:v>5.7550000000000004E-7</c:v>
                </c:pt>
                <c:pt idx="201">
                  <c:v>5.2210000000000005E-7</c:v>
                </c:pt>
                <c:pt idx="202">
                  <c:v>4.7800000000000002E-7</c:v>
                </c:pt>
                <c:pt idx="203">
                  <c:v>4.4099999999999999E-7</c:v>
                </c:pt>
                <c:pt idx="204">
                  <c:v>4.0950000000000001E-7</c:v>
                </c:pt>
                <c:pt idx="205">
                  <c:v>3.8229999999999998E-7</c:v>
                </c:pt>
                <c:pt idx="206">
                  <c:v>3.3780000000000002E-7</c:v>
                </c:pt>
                <c:pt idx="207">
                  <c:v>3.0279999999999999E-7</c:v>
                </c:pt>
                <c:pt idx="208">
                  <c:v>2.7459999999999998E-7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EDC-43DF-885F-2968F574E26C}"/>
            </c:ext>
          </c:extLst>
        </c:ser>
        <c:ser>
          <c:idx val="2"/>
          <c:order val="2"/>
          <c:tx>
            <c:v>dE/dxTot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srim1H_SiO2!$D$20:$D$300</c:f>
              <c:numCache>
                <c:formatCode>0.000000</c:formatCode>
                <c:ptCount val="281"/>
                <c:pt idx="0">
                  <c:v>9.9999900000000001E-6</c:v>
                </c:pt>
                <c:pt idx="1">
                  <c:v>1.0999899999999999E-5</c:v>
                </c:pt>
                <c:pt idx="2">
                  <c:v>1.19999E-5</c:v>
                </c:pt>
                <c:pt idx="3">
                  <c:v>1.2999900000000001E-5</c:v>
                </c:pt>
                <c:pt idx="4">
                  <c:v>1.39999E-5</c:v>
                </c:pt>
                <c:pt idx="5">
                  <c:v>1.49999E-5</c:v>
                </c:pt>
                <c:pt idx="6">
                  <c:v>1.5999899999999999E-5</c:v>
                </c:pt>
                <c:pt idx="7">
                  <c:v>1.69999E-5</c:v>
                </c:pt>
                <c:pt idx="8">
                  <c:v>1.79999E-5</c:v>
                </c:pt>
                <c:pt idx="9">
                  <c:v>1.9999900000000001E-5</c:v>
                </c:pt>
                <c:pt idx="10">
                  <c:v>2.2499900000000001E-5</c:v>
                </c:pt>
                <c:pt idx="11">
                  <c:v>2.4999900000000001E-5</c:v>
                </c:pt>
                <c:pt idx="12">
                  <c:v>2.7499900000000001E-5</c:v>
                </c:pt>
                <c:pt idx="13">
                  <c:v>2.9999900000000001E-5</c:v>
                </c:pt>
                <c:pt idx="14">
                  <c:v>3.2499899999999997E-5</c:v>
                </c:pt>
                <c:pt idx="15">
                  <c:v>3.4999899999999997E-5</c:v>
                </c:pt>
                <c:pt idx="16">
                  <c:v>3.7499899999999996E-5</c:v>
                </c:pt>
                <c:pt idx="17">
                  <c:v>3.9999899999999996E-5</c:v>
                </c:pt>
                <c:pt idx="18">
                  <c:v>4.4999899999999996E-5</c:v>
                </c:pt>
                <c:pt idx="19">
                  <c:v>4.9999899999999995E-5</c:v>
                </c:pt>
                <c:pt idx="20">
                  <c:v>5.4999899999999995E-5</c:v>
                </c:pt>
                <c:pt idx="21">
                  <c:v>5.9999899999999995E-5</c:v>
                </c:pt>
                <c:pt idx="22">
                  <c:v>6.4999900000000001E-5</c:v>
                </c:pt>
                <c:pt idx="23">
                  <c:v>6.99999E-5</c:v>
                </c:pt>
                <c:pt idx="24">
                  <c:v>7.99999E-5</c:v>
                </c:pt>
                <c:pt idx="25">
                  <c:v>8.9999899999999999E-5</c:v>
                </c:pt>
                <c:pt idx="26">
                  <c:v>9.9999899999999998E-5</c:v>
                </c:pt>
                <c:pt idx="27">
                  <c:v>1.1E-4</c:v>
                </c:pt>
                <c:pt idx="28">
                  <c:v>1.2E-4</c:v>
                </c:pt>
                <c:pt idx="29">
                  <c:v>1.2999999999999999E-4</c:v>
                </c:pt>
                <c:pt idx="30">
                  <c:v>1.39999E-4</c:v>
                </c:pt>
                <c:pt idx="31">
                  <c:v>1.49999E-4</c:v>
                </c:pt>
                <c:pt idx="32">
                  <c:v>1.59999E-4</c:v>
                </c:pt>
                <c:pt idx="33">
                  <c:v>1.69999E-4</c:v>
                </c:pt>
                <c:pt idx="34">
                  <c:v>1.79999E-4</c:v>
                </c:pt>
                <c:pt idx="35">
                  <c:v>1.9999899999999999E-4</c:v>
                </c:pt>
                <c:pt idx="36">
                  <c:v>2.2499900000000001E-4</c:v>
                </c:pt>
                <c:pt idx="37">
                  <c:v>2.4999899999999999E-4</c:v>
                </c:pt>
                <c:pt idx="38">
                  <c:v>2.74999E-4</c:v>
                </c:pt>
                <c:pt idx="39">
                  <c:v>2.9999900000000001E-4</c:v>
                </c:pt>
                <c:pt idx="40">
                  <c:v>3.2499900000000002E-4</c:v>
                </c:pt>
                <c:pt idx="41">
                  <c:v>3.4999900000000003E-4</c:v>
                </c:pt>
                <c:pt idx="42">
                  <c:v>3.7499900000000005E-4</c:v>
                </c:pt>
                <c:pt idx="43">
                  <c:v>3.99999E-4</c:v>
                </c:pt>
                <c:pt idx="44">
                  <c:v>4.4999900000000003E-4</c:v>
                </c:pt>
                <c:pt idx="45">
                  <c:v>4.9999899999999999E-4</c:v>
                </c:pt>
                <c:pt idx="46">
                  <c:v>5.4999900000000002E-4</c:v>
                </c:pt>
                <c:pt idx="47">
                  <c:v>5.9999900000000004E-4</c:v>
                </c:pt>
                <c:pt idx="48">
                  <c:v>6.4999900000000006E-4</c:v>
                </c:pt>
                <c:pt idx="49">
                  <c:v>6.9999899999999998E-4</c:v>
                </c:pt>
                <c:pt idx="50">
                  <c:v>7.9999900000000002E-4</c:v>
                </c:pt>
                <c:pt idx="51">
                  <c:v>8.9999900000000007E-4</c:v>
                </c:pt>
                <c:pt idx="52">
                  <c:v>9.9999900000000011E-4</c:v>
                </c:pt>
                <c:pt idx="53">
                  <c:v>1.1000000000000001E-3</c:v>
                </c:pt>
                <c:pt idx="54">
                  <c:v>1.1999999999999999E-3</c:v>
                </c:pt>
                <c:pt idx="55">
                  <c:v>1.2999999999999999E-3</c:v>
                </c:pt>
                <c:pt idx="56">
                  <c:v>1.4E-3</c:v>
                </c:pt>
                <c:pt idx="57">
                  <c:v>1.5E-3</c:v>
                </c:pt>
                <c:pt idx="58">
                  <c:v>1.6000000000000001E-3</c:v>
                </c:pt>
                <c:pt idx="59">
                  <c:v>1.6999999999999999E-3</c:v>
                </c:pt>
                <c:pt idx="60">
                  <c:v>1.8E-3</c:v>
                </c:pt>
                <c:pt idx="61">
                  <c:v>2E-3</c:v>
                </c:pt>
                <c:pt idx="62">
                  <c:v>2.2499999999999998E-3</c:v>
                </c:pt>
                <c:pt idx="63">
                  <c:v>2.5000000000000001E-3</c:v>
                </c:pt>
                <c:pt idx="64">
                  <c:v>2.7499999999999998E-3</c:v>
                </c:pt>
                <c:pt idx="65">
                  <c:v>3.0000000000000001E-3</c:v>
                </c:pt>
                <c:pt idx="66">
                  <c:v>3.2499999999999999E-3</c:v>
                </c:pt>
                <c:pt idx="67">
                  <c:v>3.5000000000000001E-3</c:v>
                </c:pt>
                <c:pt idx="68">
                  <c:v>3.7499999999999999E-3</c:v>
                </c:pt>
                <c:pt idx="69">
                  <c:v>4.0000000000000001E-3</c:v>
                </c:pt>
                <c:pt idx="70">
                  <c:v>4.4999999999999997E-3</c:v>
                </c:pt>
                <c:pt idx="71">
                  <c:v>5.0000000000000001E-3</c:v>
                </c:pt>
                <c:pt idx="72">
                  <c:v>5.4999999999999997E-3</c:v>
                </c:pt>
                <c:pt idx="73">
                  <c:v>6.0000000000000001E-3</c:v>
                </c:pt>
                <c:pt idx="74">
                  <c:v>6.4999999999999997E-3</c:v>
                </c:pt>
                <c:pt idx="75">
                  <c:v>7.0000000000000001E-3</c:v>
                </c:pt>
                <c:pt idx="76">
                  <c:v>8.0000000000000002E-3</c:v>
                </c:pt>
                <c:pt idx="77">
                  <c:v>8.9999999999999993E-3</c:v>
                </c:pt>
                <c:pt idx="78">
                  <c:v>0.01</c:v>
                </c:pt>
                <c:pt idx="79">
                  <c:v>1.0999999999999999E-2</c:v>
                </c:pt>
                <c:pt idx="80">
                  <c:v>1.2E-2</c:v>
                </c:pt>
                <c:pt idx="81">
                  <c:v>1.2999999999999999E-2</c:v>
                </c:pt>
                <c:pt idx="82">
                  <c:v>1.4E-2</c:v>
                </c:pt>
                <c:pt idx="83">
                  <c:v>1.4999999999999999E-2</c:v>
                </c:pt>
                <c:pt idx="84">
                  <c:v>1.6E-2</c:v>
                </c:pt>
                <c:pt idx="85">
                  <c:v>1.7000000000000001E-2</c:v>
                </c:pt>
                <c:pt idx="86">
                  <c:v>1.7999999999999999E-2</c:v>
                </c:pt>
                <c:pt idx="87">
                  <c:v>0.02</c:v>
                </c:pt>
                <c:pt idx="88">
                  <c:v>2.2499999999999999E-2</c:v>
                </c:pt>
                <c:pt idx="89">
                  <c:v>2.5000000000000001E-2</c:v>
                </c:pt>
                <c:pt idx="90">
                  <c:v>2.75E-2</c:v>
                </c:pt>
                <c:pt idx="91">
                  <c:v>0.03</c:v>
                </c:pt>
                <c:pt idx="92">
                  <c:v>3.2500000000000001E-2</c:v>
                </c:pt>
                <c:pt idx="93">
                  <c:v>3.5000000000000003E-2</c:v>
                </c:pt>
                <c:pt idx="94">
                  <c:v>3.7499999999999999E-2</c:v>
                </c:pt>
                <c:pt idx="95">
                  <c:v>0.04</c:v>
                </c:pt>
                <c:pt idx="96">
                  <c:v>4.4999999999999998E-2</c:v>
                </c:pt>
                <c:pt idx="97">
                  <c:v>0.05</c:v>
                </c:pt>
                <c:pt idx="98">
                  <c:v>5.5E-2</c:v>
                </c:pt>
                <c:pt idx="99">
                  <c:v>0.06</c:v>
                </c:pt>
                <c:pt idx="100">
                  <c:v>6.5000000000000002E-2</c:v>
                </c:pt>
                <c:pt idx="101">
                  <c:v>7.0000000000000007E-2</c:v>
                </c:pt>
                <c:pt idx="102">
                  <c:v>0.08</c:v>
                </c:pt>
                <c:pt idx="103">
                  <c:v>0.09</c:v>
                </c:pt>
                <c:pt idx="104">
                  <c:v>0.1</c:v>
                </c:pt>
                <c:pt idx="105">
                  <c:v>0.11</c:v>
                </c:pt>
                <c:pt idx="106">
                  <c:v>0.12</c:v>
                </c:pt>
                <c:pt idx="107">
                  <c:v>0.13</c:v>
                </c:pt>
                <c:pt idx="108">
                  <c:v>0.14000000000000001</c:v>
                </c:pt>
                <c:pt idx="109">
                  <c:v>0.15</c:v>
                </c:pt>
                <c:pt idx="110">
                  <c:v>0.16</c:v>
                </c:pt>
                <c:pt idx="111">
                  <c:v>0.17</c:v>
                </c:pt>
                <c:pt idx="112">
                  <c:v>0.18</c:v>
                </c:pt>
                <c:pt idx="113">
                  <c:v>0.2</c:v>
                </c:pt>
                <c:pt idx="114">
                  <c:v>0.22500000000000001</c:v>
                </c:pt>
                <c:pt idx="115">
                  <c:v>0.25</c:v>
                </c:pt>
                <c:pt idx="116">
                  <c:v>0.27500000000000002</c:v>
                </c:pt>
                <c:pt idx="117">
                  <c:v>0.3</c:v>
                </c:pt>
                <c:pt idx="118">
                  <c:v>0.32500000000000001</c:v>
                </c:pt>
                <c:pt idx="119">
                  <c:v>0.35</c:v>
                </c:pt>
                <c:pt idx="120">
                  <c:v>0.375</c:v>
                </c:pt>
                <c:pt idx="121">
                  <c:v>0.4</c:v>
                </c:pt>
                <c:pt idx="122">
                  <c:v>0.45</c:v>
                </c:pt>
                <c:pt idx="123">
                  <c:v>0.5</c:v>
                </c:pt>
                <c:pt idx="124">
                  <c:v>0.55000000000000004</c:v>
                </c:pt>
                <c:pt idx="125">
                  <c:v>0.6</c:v>
                </c:pt>
                <c:pt idx="126">
                  <c:v>0.65</c:v>
                </c:pt>
                <c:pt idx="127">
                  <c:v>0.7</c:v>
                </c:pt>
                <c:pt idx="128">
                  <c:v>0.8</c:v>
                </c:pt>
                <c:pt idx="129">
                  <c:v>0.9</c:v>
                </c:pt>
                <c:pt idx="130" formatCode="0.00000">
                  <c:v>1</c:v>
                </c:pt>
                <c:pt idx="131" formatCode="0.00000">
                  <c:v>1.1000000000000001</c:v>
                </c:pt>
                <c:pt idx="132" formatCode="0.00000">
                  <c:v>1.2</c:v>
                </c:pt>
                <c:pt idx="133" formatCode="0.00000">
                  <c:v>1.3</c:v>
                </c:pt>
                <c:pt idx="134" formatCode="0.00000">
                  <c:v>1.4</c:v>
                </c:pt>
                <c:pt idx="135" formatCode="0.00000">
                  <c:v>1.5</c:v>
                </c:pt>
                <c:pt idx="136" formatCode="0.00000">
                  <c:v>1.6</c:v>
                </c:pt>
                <c:pt idx="137" formatCode="0.00000">
                  <c:v>1.7</c:v>
                </c:pt>
                <c:pt idx="138" formatCode="0.00000">
                  <c:v>1.8</c:v>
                </c:pt>
                <c:pt idx="139" formatCode="0.00000">
                  <c:v>2</c:v>
                </c:pt>
                <c:pt idx="140" formatCode="0.00000">
                  <c:v>2.25</c:v>
                </c:pt>
                <c:pt idx="141" formatCode="0.00000">
                  <c:v>2.5</c:v>
                </c:pt>
                <c:pt idx="142" formatCode="0.00000">
                  <c:v>2.75</c:v>
                </c:pt>
                <c:pt idx="143" formatCode="0.00000">
                  <c:v>3</c:v>
                </c:pt>
                <c:pt idx="144" formatCode="0.00000">
                  <c:v>3.25</c:v>
                </c:pt>
                <c:pt idx="145" formatCode="0.00000">
                  <c:v>3.5</c:v>
                </c:pt>
                <c:pt idx="146" formatCode="0.00000">
                  <c:v>3.75</c:v>
                </c:pt>
                <c:pt idx="147" formatCode="0.00000">
                  <c:v>4</c:v>
                </c:pt>
                <c:pt idx="148" formatCode="0.00000">
                  <c:v>4.5</c:v>
                </c:pt>
                <c:pt idx="149" formatCode="0.00000">
                  <c:v>5</c:v>
                </c:pt>
                <c:pt idx="150" formatCode="0.00000">
                  <c:v>5.5</c:v>
                </c:pt>
                <c:pt idx="151" formatCode="0.00000">
                  <c:v>6</c:v>
                </c:pt>
                <c:pt idx="152" formatCode="0.00000">
                  <c:v>6.5</c:v>
                </c:pt>
                <c:pt idx="153" formatCode="0.00000">
                  <c:v>7</c:v>
                </c:pt>
                <c:pt idx="154" formatCode="0.00000">
                  <c:v>8</c:v>
                </c:pt>
                <c:pt idx="155" formatCode="0.00000">
                  <c:v>9</c:v>
                </c:pt>
                <c:pt idx="156" formatCode="0.00000">
                  <c:v>10</c:v>
                </c:pt>
                <c:pt idx="157" formatCode="0.00000">
                  <c:v>11</c:v>
                </c:pt>
                <c:pt idx="158" formatCode="0.00000">
                  <c:v>12</c:v>
                </c:pt>
                <c:pt idx="159" formatCode="0.00000">
                  <c:v>13</c:v>
                </c:pt>
                <c:pt idx="160" formatCode="0.00000">
                  <c:v>14</c:v>
                </c:pt>
                <c:pt idx="161" formatCode="0.00000">
                  <c:v>15</c:v>
                </c:pt>
                <c:pt idx="162" formatCode="0.00000">
                  <c:v>16</c:v>
                </c:pt>
                <c:pt idx="163" formatCode="0.00000">
                  <c:v>17</c:v>
                </c:pt>
                <c:pt idx="164" formatCode="0.00000">
                  <c:v>18</c:v>
                </c:pt>
                <c:pt idx="165" formatCode="0.00000">
                  <c:v>20</c:v>
                </c:pt>
                <c:pt idx="166" formatCode="0.00000">
                  <c:v>22.5</c:v>
                </c:pt>
                <c:pt idx="167" formatCode="0.00000">
                  <c:v>25</c:v>
                </c:pt>
                <c:pt idx="168" formatCode="0.00000">
                  <c:v>27.5</c:v>
                </c:pt>
                <c:pt idx="169" formatCode="0.00000">
                  <c:v>30</c:v>
                </c:pt>
                <c:pt idx="170" formatCode="0.00000">
                  <c:v>32.5</c:v>
                </c:pt>
                <c:pt idx="171" formatCode="0.00000">
                  <c:v>35</c:v>
                </c:pt>
                <c:pt idx="172" formatCode="0.00000">
                  <c:v>37.5</c:v>
                </c:pt>
                <c:pt idx="173" formatCode="0.00000">
                  <c:v>40</c:v>
                </c:pt>
                <c:pt idx="174" formatCode="0.00000">
                  <c:v>45</c:v>
                </c:pt>
                <c:pt idx="175" formatCode="0.00000">
                  <c:v>50</c:v>
                </c:pt>
                <c:pt idx="176" formatCode="0.00000">
                  <c:v>55</c:v>
                </c:pt>
                <c:pt idx="177" formatCode="0.00000">
                  <c:v>60</c:v>
                </c:pt>
                <c:pt idx="178" formatCode="0.00000">
                  <c:v>65</c:v>
                </c:pt>
                <c:pt idx="179" formatCode="0.00000">
                  <c:v>70</c:v>
                </c:pt>
                <c:pt idx="180" formatCode="0.00000">
                  <c:v>80</c:v>
                </c:pt>
                <c:pt idx="181" formatCode="0.00000">
                  <c:v>90</c:v>
                </c:pt>
                <c:pt idx="182" formatCode="0.0000">
                  <c:v>100</c:v>
                </c:pt>
                <c:pt idx="183" formatCode="0.0000">
                  <c:v>110</c:v>
                </c:pt>
                <c:pt idx="184" formatCode="0.0000">
                  <c:v>120</c:v>
                </c:pt>
                <c:pt idx="185" formatCode="0.0000">
                  <c:v>130</c:v>
                </c:pt>
                <c:pt idx="186" formatCode="0.0000">
                  <c:v>140</c:v>
                </c:pt>
                <c:pt idx="187" formatCode="0.0000">
                  <c:v>150</c:v>
                </c:pt>
                <c:pt idx="188" formatCode="0.0000">
                  <c:v>160</c:v>
                </c:pt>
                <c:pt idx="189" formatCode="0.0000">
                  <c:v>170</c:v>
                </c:pt>
                <c:pt idx="190" formatCode="0.0000">
                  <c:v>180</c:v>
                </c:pt>
                <c:pt idx="191" formatCode="0.0000">
                  <c:v>200</c:v>
                </c:pt>
                <c:pt idx="192" formatCode="0.0000">
                  <c:v>225</c:v>
                </c:pt>
                <c:pt idx="193" formatCode="0.0000">
                  <c:v>250</c:v>
                </c:pt>
                <c:pt idx="194" formatCode="0.0000">
                  <c:v>275</c:v>
                </c:pt>
                <c:pt idx="195" formatCode="0.0000">
                  <c:v>300</c:v>
                </c:pt>
                <c:pt idx="196" formatCode="0.0000">
                  <c:v>325</c:v>
                </c:pt>
                <c:pt idx="197" formatCode="0.0000">
                  <c:v>350</c:v>
                </c:pt>
                <c:pt idx="198" formatCode="0.0000">
                  <c:v>375</c:v>
                </c:pt>
                <c:pt idx="199" formatCode="0.0000">
                  <c:v>400</c:v>
                </c:pt>
                <c:pt idx="200" formatCode="0.0000">
                  <c:v>450</c:v>
                </c:pt>
                <c:pt idx="201" formatCode="0.0000">
                  <c:v>500</c:v>
                </c:pt>
                <c:pt idx="202" formatCode="0.0000">
                  <c:v>550</c:v>
                </c:pt>
                <c:pt idx="203" formatCode="0.0000">
                  <c:v>600</c:v>
                </c:pt>
                <c:pt idx="204" formatCode="0.0000">
                  <c:v>650</c:v>
                </c:pt>
                <c:pt idx="205" formatCode="0.0000">
                  <c:v>700</c:v>
                </c:pt>
                <c:pt idx="206" formatCode="0.0000">
                  <c:v>800</c:v>
                </c:pt>
                <c:pt idx="207" formatCode="0.0000">
                  <c:v>900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srim1H_SiO2!$G$20:$G$300</c:f>
              <c:numCache>
                <c:formatCode>0.000E+00</c:formatCode>
                <c:ptCount val="281"/>
                <c:pt idx="0">
                  <c:v>1.7528000000000002E-2</c:v>
                </c:pt>
                <c:pt idx="1">
                  <c:v>1.8279999999999998E-2</c:v>
                </c:pt>
                <c:pt idx="2">
                  <c:v>1.8992999999999999E-2</c:v>
                </c:pt>
                <c:pt idx="3">
                  <c:v>1.9667E-2</c:v>
                </c:pt>
                <c:pt idx="4">
                  <c:v>2.0305E-2</c:v>
                </c:pt>
                <c:pt idx="5">
                  <c:v>2.0919E-2</c:v>
                </c:pt>
                <c:pt idx="6">
                  <c:v>2.1499999999999998E-2</c:v>
                </c:pt>
                <c:pt idx="7">
                  <c:v>2.2069999999999999E-2</c:v>
                </c:pt>
                <c:pt idx="8">
                  <c:v>2.2608999999999997E-2</c:v>
                </c:pt>
                <c:pt idx="9">
                  <c:v>2.3640000000000001E-2</c:v>
                </c:pt>
                <c:pt idx="10">
                  <c:v>2.4829999999999998E-2</c:v>
                </c:pt>
                <c:pt idx="11">
                  <c:v>2.5950000000000001E-2</c:v>
                </c:pt>
                <c:pt idx="12">
                  <c:v>2.6980000000000001E-2</c:v>
                </c:pt>
                <c:pt idx="13">
                  <c:v>2.7959999999999999E-2</c:v>
                </c:pt>
                <c:pt idx="14">
                  <c:v>2.8889999999999999E-2</c:v>
                </c:pt>
                <c:pt idx="15">
                  <c:v>2.9770000000000001E-2</c:v>
                </c:pt>
                <c:pt idx="16">
                  <c:v>3.0600000000000002E-2</c:v>
                </c:pt>
                <c:pt idx="17">
                  <c:v>3.141E-2</c:v>
                </c:pt>
                <c:pt idx="18">
                  <c:v>3.2930000000000001E-2</c:v>
                </c:pt>
                <c:pt idx="19">
                  <c:v>3.4340000000000002E-2</c:v>
                </c:pt>
                <c:pt idx="20">
                  <c:v>3.5659999999999997E-2</c:v>
                </c:pt>
                <c:pt idx="21">
                  <c:v>3.6900000000000002E-2</c:v>
                </c:pt>
                <c:pt idx="22">
                  <c:v>3.8059999999999997E-2</c:v>
                </c:pt>
                <c:pt idx="23">
                  <c:v>3.918E-2</c:v>
                </c:pt>
                <c:pt idx="24">
                  <c:v>4.1260000000000005E-2</c:v>
                </c:pt>
                <c:pt idx="25">
                  <c:v>4.3189999999999999E-2</c:v>
                </c:pt>
                <c:pt idx="26">
                  <c:v>4.496E-2</c:v>
                </c:pt>
                <c:pt idx="27">
                  <c:v>4.6629999999999998E-2</c:v>
                </c:pt>
                <c:pt idx="28">
                  <c:v>4.8219999999999999E-2</c:v>
                </c:pt>
                <c:pt idx="29">
                  <c:v>4.9700000000000001E-2</c:v>
                </c:pt>
                <c:pt idx="30">
                  <c:v>5.1129999999999995E-2</c:v>
                </c:pt>
                <c:pt idx="31">
                  <c:v>5.2490000000000002E-2</c:v>
                </c:pt>
                <c:pt idx="32">
                  <c:v>5.3790000000000004E-2</c:v>
                </c:pt>
                <c:pt idx="33">
                  <c:v>5.5040000000000006E-2</c:v>
                </c:pt>
                <c:pt idx="34">
                  <c:v>5.6250000000000001E-2</c:v>
                </c:pt>
                <c:pt idx="35">
                  <c:v>5.8540000000000002E-2</c:v>
                </c:pt>
                <c:pt idx="36">
                  <c:v>6.1210000000000001E-2</c:v>
                </c:pt>
                <c:pt idx="37">
                  <c:v>6.3700000000000007E-2</c:v>
                </c:pt>
                <c:pt idx="38">
                  <c:v>6.6049999999999998E-2</c:v>
                </c:pt>
                <c:pt idx="39">
                  <c:v>6.8269999999999997E-2</c:v>
                </c:pt>
                <c:pt idx="40">
                  <c:v>7.0379999999999998E-2</c:v>
                </c:pt>
                <c:pt idx="41">
                  <c:v>7.2410000000000002E-2</c:v>
                </c:pt>
                <c:pt idx="42">
                  <c:v>7.4340000000000003E-2</c:v>
                </c:pt>
                <c:pt idx="43">
                  <c:v>7.621E-2</c:v>
                </c:pt>
                <c:pt idx="44">
                  <c:v>7.9740000000000005E-2</c:v>
                </c:pt>
                <c:pt idx="45">
                  <c:v>8.3059999999999995E-2</c:v>
                </c:pt>
                <c:pt idx="46">
                  <c:v>8.6199999999999999E-2</c:v>
                </c:pt>
                <c:pt idx="47">
                  <c:v>8.9190000000000005E-2</c:v>
                </c:pt>
                <c:pt idx="48">
                  <c:v>9.2039999999999997E-2</c:v>
                </c:pt>
                <c:pt idx="49">
                  <c:v>9.4780000000000003E-2</c:v>
                </c:pt>
                <c:pt idx="50">
                  <c:v>9.9960000000000007E-2</c:v>
                </c:pt>
                <c:pt idx="51">
                  <c:v>0.10482</c:v>
                </c:pt>
                <c:pt idx="52">
                  <c:v>0.10941000000000001</c:v>
                </c:pt>
                <c:pt idx="53">
                  <c:v>0.11376</c:v>
                </c:pt>
                <c:pt idx="54">
                  <c:v>0.11796</c:v>
                </c:pt>
                <c:pt idx="55">
                  <c:v>0.12197</c:v>
                </c:pt>
                <c:pt idx="56">
                  <c:v>0.12579000000000001</c:v>
                </c:pt>
                <c:pt idx="57">
                  <c:v>0.12952</c:v>
                </c:pt>
                <c:pt idx="58">
                  <c:v>0.13306999999999999</c:v>
                </c:pt>
                <c:pt idx="59">
                  <c:v>0.13663</c:v>
                </c:pt>
                <c:pt idx="60">
                  <c:v>0.14000000000000001</c:v>
                </c:pt>
                <c:pt idx="61">
                  <c:v>0.14656999999999998</c:v>
                </c:pt>
                <c:pt idx="62">
                  <c:v>0.15289</c:v>
                </c:pt>
                <c:pt idx="63">
                  <c:v>0.15905000000000002</c:v>
                </c:pt>
                <c:pt idx="64">
                  <c:v>0.16505400000000001</c:v>
                </c:pt>
                <c:pt idx="65">
                  <c:v>0.17089500000000002</c:v>
                </c:pt>
                <c:pt idx="66">
                  <c:v>0.17646600000000001</c:v>
                </c:pt>
                <c:pt idx="67">
                  <c:v>0.18196399999999999</c:v>
                </c:pt>
                <c:pt idx="68">
                  <c:v>0.18718499999999999</c:v>
                </c:pt>
                <c:pt idx="69">
                  <c:v>0.192327</c:v>
                </c:pt>
                <c:pt idx="70">
                  <c:v>0.20196499999999998</c:v>
                </c:pt>
                <c:pt idx="71">
                  <c:v>0.21096100000000001</c:v>
                </c:pt>
                <c:pt idx="72">
                  <c:v>0.21950500000000001</c:v>
                </c:pt>
                <c:pt idx="73">
                  <c:v>0.227488</c:v>
                </c:pt>
                <c:pt idx="74">
                  <c:v>0.235204</c:v>
                </c:pt>
                <c:pt idx="75">
                  <c:v>0.242648</c:v>
                </c:pt>
                <c:pt idx="76">
                  <c:v>0.25710299999999997</c:v>
                </c:pt>
                <c:pt idx="77">
                  <c:v>0.270928</c:v>
                </c:pt>
                <c:pt idx="78">
                  <c:v>0.28440900000000002</c:v>
                </c:pt>
                <c:pt idx="79">
                  <c:v>0.29743199999999997</c:v>
                </c:pt>
                <c:pt idx="80">
                  <c:v>0.310089</c:v>
                </c:pt>
                <c:pt idx="81">
                  <c:v>0.32227499999999998</c:v>
                </c:pt>
                <c:pt idx="82">
                  <c:v>0.33408300000000002</c:v>
                </c:pt>
                <c:pt idx="83">
                  <c:v>0.34531200000000001</c:v>
                </c:pt>
                <c:pt idx="84">
                  <c:v>0.35615600000000003</c:v>
                </c:pt>
                <c:pt idx="85">
                  <c:v>0.36651499999999998</c:v>
                </c:pt>
                <c:pt idx="86">
                  <c:v>0.376386</c:v>
                </c:pt>
                <c:pt idx="87">
                  <c:v>0.394959</c:v>
                </c:pt>
                <c:pt idx="88">
                  <c:v>0.41571999999999998</c:v>
                </c:pt>
                <c:pt idx="89">
                  <c:v>0.43421999999999999</c:v>
                </c:pt>
                <c:pt idx="90">
                  <c:v>0.45064899999999997</c:v>
                </c:pt>
                <c:pt idx="91">
                  <c:v>0.465202</c:v>
                </c:pt>
                <c:pt idx="92">
                  <c:v>0.47807299999999997</c:v>
                </c:pt>
                <c:pt idx="93">
                  <c:v>0.48945899999999998</c:v>
                </c:pt>
                <c:pt idx="94">
                  <c:v>0.499558</c:v>
                </c:pt>
                <c:pt idx="95">
                  <c:v>0.50846800000000003</c:v>
                </c:pt>
                <c:pt idx="96">
                  <c:v>0.52321200000000001</c:v>
                </c:pt>
                <c:pt idx="97">
                  <c:v>0.534582</c:v>
                </c:pt>
                <c:pt idx="98">
                  <c:v>0.54297299999999993</c:v>
                </c:pt>
                <c:pt idx="99">
                  <c:v>0.54917899999999997</c:v>
                </c:pt>
                <c:pt idx="100">
                  <c:v>0.55329700000000004</c:v>
                </c:pt>
                <c:pt idx="101">
                  <c:v>0.55582500000000001</c:v>
                </c:pt>
                <c:pt idx="102">
                  <c:v>0.55690499999999998</c:v>
                </c:pt>
                <c:pt idx="103">
                  <c:v>0.55410900000000007</c:v>
                </c:pt>
                <c:pt idx="104">
                  <c:v>0.54832879999999995</c:v>
                </c:pt>
                <c:pt idx="105">
                  <c:v>0.54076160000000006</c:v>
                </c:pt>
                <c:pt idx="106">
                  <c:v>0.53170420000000007</c:v>
                </c:pt>
                <c:pt idx="107">
                  <c:v>0.52195460000000005</c:v>
                </c:pt>
                <c:pt idx="108">
                  <c:v>0.51161129999999999</c:v>
                </c:pt>
                <c:pt idx="109">
                  <c:v>0.50107299999999999</c:v>
                </c:pt>
                <c:pt idx="110">
                  <c:v>0.490539</c:v>
                </c:pt>
                <c:pt idx="111">
                  <c:v>0.4800085</c:v>
                </c:pt>
                <c:pt idx="112">
                  <c:v>0.46978110000000001</c:v>
                </c:pt>
                <c:pt idx="113">
                  <c:v>0.45013350000000002</c:v>
                </c:pt>
                <c:pt idx="114">
                  <c:v>0.42728460000000001</c:v>
                </c:pt>
                <c:pt idx="115">
                  <c:v>0.40674460000000001</c:v>
                </c:pt>
                <c:pt idx="116">
                  <c:v>0.38811099999999998</c:v>
                </c:pt>
                <c:pt idx="117">
                  <c:v>0.37138260000000001</c:v>
                </c:pt>
                <c:pt idx="118">
                  <c:v>0.35625800000000002</c:v>
                </c:pt>
                <c:pt idx="119">
                  <c:v>0.34253670000000003</c:v>
                </c:pt>
                <c:pt idx="120">
                  <c:v>0.33011789999999996</c:v>
                </c:pt>
                <c:pt idx="121">
                  <c:v>0.31870130000000002</c:v>
                </c:pt>
                <c:pt idx="122">
                  <c:v>0.29867300000000002</c:v>
                </c:pt>
                <c:pt idx="123">
                  <c:v>0.28154990000000002</c:v>
                </c:pt>
                <c:pt idx="124">
                  <c:v>0.26683060000000003</c:v>
                </c:pt>
                <c:pt idx="125">
                  <c:v>0.25391429999999998</c:v>
                </c:pt>
                <c:pt idx="126">
                  <c:v>0.2425002</c:v>
                </c:pt>
                <c:pt idx="127">
                  <c:v>0.23228799999999999</c:v>
                </c:pt>
                <c:pt idx="128">
                  <c:v>0.21506790000000001</c:v>
                </c:pt>
                <c:pt idx="129">
                  <c:v>0.2008518</c:v>
                </c:pt>
                <c:pt idx="130">
                  <c:v>0.18913869999999999</c:v>
                </c:pt>
                <c:pt idx="131">
                  <c:v>0.18062780000000001</c:v>
                </c:pt>
                <c:pt idx="132">
                  <c:v>0.1722186</c:v>
                </c:pt>
                <c:pt idx="133">
                  <c:v>0.16391069999999999</c:v>
                </c:pt>
                <c:pt idx="134">
                  <c:v>0.1565038</c:v>
                </c:pt>
                <c:pt idx="135">
                  <c:v>0.14979783999999999</c:v>
                </c:pt>
                <c:pt idx="136">
                  <c:v>0.14369252000000002</c:v>
                </c:pt>
                <c:pt idx="137">
                  <c:v>0.13808778000000002</c:v>
                </c:pt>
                <c:pt idx="138">
                  <c:v>0.13288353999999999</c:v>
                </c:pt>
                <c:pt idx="139">
                  <c:v>0.12367623</c:v>
                </c:pt>
                <c:pt idx="140">
                  <c:v>0.11386879</c:v>
                </c:pt>
                <c:pt idx="141">
                  <c:v>0.10566275</c:v>
                </c:pt>
                <c:pt idx="142">
                  <c:v>9.8627730000000011E-2</c:v>
                </c:pt>
                <c:pt idx="143">
                  <c:v>9.2583490000000004E-2</c:v>
                </c:pt>
                <c:pt idx="144">
                  <c:v>8.7319859999999999E-2</c:v>
                </c:pt>
                <c:pt idx="145">
                  <c:v>8.2676719999999995E-2</c:v>
                </c:pt>
                <c:pt idx="146">
                  <c:v>7.8563970000000011E-2</c:v>
                </c:pt>
                <c:pt idx="147">
                  <c:v>7.488154000000001E-2</c:v>
                </c:pt>
                <c:pt idx="148">
                  <c:v>6.8557439999999997E-2</c:v>
                </c:pt>
                <c:pt idx="149">
                  <c:v>6.3324110000000003E-2</c:v>
                </c:pt>
                <c:pt idx="150">
                  <c:v>5.8901349999999998E-2</c:v>
                </c:pt>
                <c:pt idx="151">
                  <c:v>5.5119029999999999E-2</c:v>
                </c:pt>
                <c:pt idx="152">
                  <c:v>5.1837040000000001E-2</c:v>
                </c:pt>
                <c:pt idx="153">
                  <c:v>4.8955310000000002E-2</c:v>
                </c:pt>
                <c:pt idx="154">
                  <c:v>4.4152480000000001E-2</c:v>
                </c:pt>
                <c:pt idx="155">
                  <c:v>4.0280239999999995E-2</c:v>
                </c:pt>
                <c:pt idx="156">
                  <c:v>3.7088419999999997E-2</c:v>
                </c:pt>
                <c:pt idx="157">
                  <c:v>3.4416919999999997E-2</c:v>
                </c:pt>
                <c:pt idx="158">
                  <c:v>3.2135650000000002E-2</c:v>
                </c:pt>
                <c:pt idx="159">
                  <c:v>3.0164569999999998E-2</c:v>
                </c:pt>
                <c:pt idx="160">
                  <c:v>2.8443630000000001E-2</c:v>
                </c:pt>
                <c:pt idx="161">
                  <c:v>2.6932809999999998E-2</c:v>
                </c:pt>
                <c:pt idx="162">
                  <c:v>2.5582089999999998E-2</c:v>
                </c:pt>
                <c:pt idx="163">
                  <c:v>2.4381449999999999E-2</c:v>
                </c:pt>
                <c:pt idx="164">
                  <c:v>2.3300880000000003E-2</c:v>
                </c:pt>
                <c:pt idx="165">
                  <c:v>2.1419893999999998E-2</c:v>
                </c:pt>
                <c:pt idx="166">
                  <c:v>1.9498897000000001E-2</c:v>
                </c:pt>
                <c:pt idx="167">
                  <c:v>1.7928089999999997E-2</c:v>
                </c:pt>
                <c:pt idx="168">
                  <c:v>1.6617422999999999E-2</c:v>
                </c:pt>
                <c:pt idx="169">
                  <c:v>1.5496861000000001E-2</c:v>
                </c:pt>
                <c:pt idx="170">
                  <c:v>1.4546382E-2</c:v>
                </c:pt>
                <c:pt idx="171">
                  <c:v>1.3715968E-2</c:v>
                </c:pt>
                <c:pt idx="172">
                  <c:v>1.2985606E-2</c:v>
                </c:pt>
                <c:pt idx="173">
                  <c:v>1.2335287E-2</c:v>
                </c:pt>
                <c:pt idx="174">
                  <c:v>1.1234751000000001E-2</c:v>
                </c:pt>
                <c:pt idx="175">
                  <c:v>1.0344318E-2</c:v>
                </c:pt>
                <c:pt idx="176">
                  <c:v>9.6039589999999987E-3</c:v>
                </c:pt>
                <c:pt idx="177">
                  <c:v>8.9756580000000009E-3</c:v>
                </c:pt>
                <c:pt idx="178">
                  <c:v>8.4374000000000011E-3</c:v>
                </c:pt>
                <c:pt idx="179">
                  <c:v>7.9711779999999989E-3</c:v>
                </c:pt>
                <c:pt idx="180">
                  <c:v>7.2008140000000007E-3</c:v>
                </c:pt>
                <c:pt idx="181">
                  <c:v>6.5915270000000007E-3</c:v>
                </c:pt>
                <c:pt idx="182">
                  <c:v>6.097295E-3</c:v>
                </c:pt>
                <c:pt idx="183">
                  <c:v>5.6871029999999998E-3</c:v>
                </c:pt>
                <c:pt idx="184">
                  <c:v>5.3419419999999997E-3</c:v>
                </c:pt>
                <c:pt idx="185">
                  <c:v>5.0468049999999997E-3</c:v>
                </c:pt>
                <c:pt idx="186">
                  <c:v>4.7916859999999999E-3</c:v>
                </c:pt>
                <c:pt idx="187">
                  <c:v>4.5685830000000002E-3</c:v>
                </c:pt>
                <c:pt idx="188">
                  <c:v>4.3724919999999995E-3</c:v>
                </c:pt>
                <c:pt idx="189">
                  <c:v>4.198411E-3</c:v>
                </c:pt>
                <c:pt idx="190">
                  <c:v>4.043339E-3</c:v>
                </c:pt>
                <c:pt idx="191">
                  <c:v>3.777215E-3</c:v>
                </c:pt>
                <c:pt idx="192">
                  <c:v>3.5090909999999998E-3</c:v>
                </c:pt>
                <c:pt idx="193">
                  <c:v>3.2929897999999999E-3</c:v>
                </c:pt>
                <c:pt idx="194">
                  <c:v>3.1159066000000001E-3</c:v>
                </c:pt>
                <c:pt idx="195">
                  <c:v>2.9678368E-3</c:v>
                </c:pt>
                <c:pt idx="196">
                  <c:v>2.8427772E-3</c:v>
                </c:pt>
                <c:pt idx="197">
                  <c:v>2.7347257999999998E-3</c:v>
                </c:pt>
                <c:pt idx="198">
                  <c:v>2.6426810999999996E-3</c:v>
                </c:pt>
                <c:pt idx="199">
                  <c:v>2.5606417E-3</c:v>
                </c:pt>
                <c:pt idx="200">
                  <c:v>2.4265755E-3</c:v>
                </c:pt>
                <c:pt idx="201">
                  <c:v>2.3195220999999997E-3</c:v>
                </c:pt>
                <c:pt idx="202">
                  <c:v>2.2334780000000001E-3</c:v>
                </c:pt>
                <c:pt idx="203">
                  <c:v>2.1634409999999999E-3</c:v>
                </c:pt>
                <c:pt idx="204">
                  <c:v>2.1044095E-3</c:v>
                </c:pt>
                <c:pt idx="205">
                  <c:v>2.0553822999999998E-3</c:v>
                </c:pt>
                <c:pt idx="206">
                  <c:v>1.9773377999999999E-3</c:v>
                </c:pt>
                <c:pt idx="207">
                  <c:v>1.9203028000000001E-3</c:v>
                </c:pt>
                <c:pt idx="208">
                  <c:v>1.8772745999999999E-3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EDC-43DF-885F-2968F574E2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29128"/>
        <c:axId val="473828736"/>
      </c:scatterChart>
      <c:valAx>
        <c:axId val="473829128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28736"/>
        <c:crosses val="autoZero"/>
        <c:crossBetween val="midCat"/>
        <c:majorUnit val="10"/>
      </c:valAx>
      <c:valAx>
        <c:axId val="473828736"/>
        <c:scaling>
          <c:logBase val="10"/>
          <c:orientation val="minMax"/>
          <c:min val="1.0000000000000005E-2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dE/dX [MeV/(mg/cm2)</a:t>
                </a:r>
                <a:r>
                  <a:rPr lang="en-US" altLang="ja-JP">
                    <a:solidFill>
                      <a:schemeClr val="tx1"/>
                    </a:solidFill>
                  </a:rPr>
                  <a:t>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902436635719066E-2"/>
              <c:y val="0.2148127370253554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29128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431641007560619"/>
          <c:y val="0.5881920104866778"/>
          <c:w val="0.24938594652854704"/>
          <c:h val="0.15493819682796106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srim7Be_SiO2!$P$5</c:f>
          <c:strCache>
            <c:ptCount val="1"/>
            <c:pt idx="0">
              <c:v>srim7Be_SiO2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Range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2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srim7Be_SiO2!$D$20:$D$300</c:f>
              <c:numCache>
                <c:formatCode>0.000000</c:formatCode>
                <c:ptCount val="281"/>
                <c:pt idx="0">
                  <c:v>9.9999857142857148E-6</c:v>
                </c:pt>
                <c:pt idx="1">
                  <c:v>1.1428557142857143E-5</c:v>
                </c:pt>
                <c:pt idx="2">
                  <c:v>1.2857128571428571E-5</c:v>
                </c:pt>
                <c:pt idx="3">
                  <c:v>1.4285699999999999E-5</c:v>
                </c:pt>
                <c:pt idx="4">
                  <c:v>1.5714285714285715E-5</c:v>
                </c:pt>
                <c:pt idx="5">
                  <c:v>1.7142857142857142E-5</c:v>
                </c:pt>
                <c:pt idx="6">
                  <c:v>1.8571428571428568E-5</c:v>
                </c:pt>
                <c:pt idx="7">
                  <c:v>1.9999857142857142E-5</c:v>
                </c:pt>
                <c:pt idx="8">
                  <c:v>2.1428428571428572E-5</c:v>
                </c:pt>
                <c:pt idx="9">
                  <c:v>2.2856999999999998E-5</c:v>
                </c:pt>
                <c:pt idx="10">
                  <c:v>2.4285571428571428E-5</c:v>
                </c:pt>
                <c:pt idx="11">
                  <c:v>2.5714142857142858E-5</c:v>
                </c:pt>
                <c:pt idx="12">
                  <c:v>2.8571285714285714E-5</c:v>
                </c:pt>
                <c:pt idx="13">
                  <c:v>3.2142714285714287E-5</c:v>
                </c:pt>
                <c:pt idx="14">
                  <c:v>3.5714142857142854E-5</c:v>
                </c:pt>
                <c:pt idx="15">
                  <c:v>3.9285571428571427E-5</c:v>
                </c:pt>
                <c:pt idx="16">
                  <c:v>4.2857E-5</c:v>
                </c:pt>
                <c:pt idx="17">
                  <c:v>4.6428428571428573E-5</c:v>
                </c:pt>
                <c:pt idx="18">
                  <c:v>4.9999857142857146E-5</c:v>
                </c:pt>
                <c:pt idx="19">
                  <c:v>5.3571285714285719E-5</c:v>
                </c:pt>
                <c:pt idx="20">
                  <c:v>5.7142714285714285E-5</c:v>
                </c:pt>
                <c:pt idx="21">
                  <c:v>6.4285571428571438E-5</c:v>
                </c:pt>
                <c:pt idx="22">
                  <c:v>7.1428428571428571E-5</c:v>
                </c:pt>
                <c:pt idx="23">
                  <c:v>7.8571285714285717E-5</c:v>
                </c:pt>
                <c:pt idx="24">
                  <c:v>8.5714142857142863E-5</c:v>
                </c:pt>
                <c:pt idx="25">
                  <c:v>9.2857000000000009E-5</c:v>
                </c:pt>
                <c:pt idx="26">
                  <c:v>9.9999857142857142E-5</c:v>
                </c:pt>
                <c:pt idx="27">
                  <c:v>1.1428557142857143E-4</c:v>
                </c:pt>
                <c:pt idx="28">
                  <c:v>1.2857128571428571E-4</c:v>
                </c:pt>
                <c:pt idx="29">
                  <c:v>1.42857E-4</c:v>
                </c:pt>
                <c:pt idx="30">
                  <c:v>1.5714285714285716E-4</c:v>
                </c:pt>
                <c:pt idx="31">
                  <c:v>1.7142857142857143E-4</c:v>
                </c:pt>
                <c:pt idx="32">
                  <c:v>1.8571428571428572E-4</c:v>
                </c:pt>
                <c:pt idx="33">
                  <c:v>2.0000000000000001E-4</c:v>
                </c:pt>
                <c:pt idx="34">
                  <c:v>2.142857142857143E-4</c:v>
                </c:pt>
                <c:pt idx="35">
                  <c:v>2.2857142857142859E-4</c:v>
                </c:pt>
                <c:pt idx="36">
                  <c:v>2.4285714285714283E-4</c:v>
                </c:pt>
                <c:pt idx="37">
                  <c:v>2.5714285714285715E-4</c:v>
                </c:pt>
                <c:pt idx="38">
                  <c:v>2.8571428571428574E-4</c:v>
                </c:pt>
                <c:pt idx="39">
                  <c:v>3.2142857142857141E-4</c:v>
                </c:pt>
                <c:pt idx="40">
                  <c:v>3.5714285714285714E-4</c:v>
                </c:pt>
                <c:pt idx="41">
                  <c:v>3.9285714285714282E-4</c:v>
                </c:pt>
                <c:pt idx="42">
                  <c:v>4.285714285714286E-4</c:v>
                </c:pt>
                <c:pt idx="43">
                  <c:v>4.6428571428571428E-4</c:v>
                </c:pt>
                <c:pt idx="44">
                  <c:v>5.0000000000000001E-4</c:v>
                </c:pt>
                <c:pt idx="45">
                  <c:v>5.3571428571428574E-4</c:v>
                </c:pt>
                <c:pt idx="46">
                  <c:v>5.7142857142857147E-4</c:v>
                </c:pt>
                <c:pt idx="47">
                  <c:v>6.4285714285714282E-4</c:v>
                </c:pt>
                <c:pt idx="48">
                  <c:v>7.1428571428571429E-4</c:v>
                </c:pt>
                <c:pt idx="49">
                  <c:v>7.8571428571428564E-4</c:v>
                </c:pt>
                <c:pt idx="50">
                  <c:v>8.5714285714285721E-4</c:v>
                </c:pt>
                <c:pt idx="51">
                  <c:v>9.2857142857142856E-4</c:v>
                </c:pt>
                <c:pt idx="52">
                  <c:v>1E-3</c:v>
                </c:pt>
                <c:pt idx="53">
                  <c:v>1.1428571428571429E-3</c:v>
                </c:pt>
                <c:pt idx="54">
                  <c:v>1.2857142857142856E-3</c:v>
                </c:pt>
                <c:pt idx="55">
                  <c:v>1.4285714285714286E-3</c:v>
                </c:pt>
                <c:pt idx="56">
                  <c:v>1.5714285714285713E-3</c:v>
                </c:pt>
                <c:pt idx="57">
                  <c:v>1.7142857142857144E-3</c:v>
                </c:pt>
                <c:pt idx="58">
                  <c:v>1.8571428571428571E-3</c:v>
                </c:pt>
                <c:pt idx="59">
                  <c:v>2E-3</c:v>
                </c:pt>
                <c:pt idx="60">
                  <c:v>2.142857142857143E-3</c:v>
                </c:pt>
                <c:pt idx="61">
                  <c:v>2.2857142857142859E-3</c:v>
                </c:pt>
                <c:pt idx="62">
                  <c:v>2.4285714285714288E-3</c:v>
                </c:pt>
                <c:pt idx="63">
                  <c:v>2.5714285714285713E-3</c:v>
                </c:pt>
                <c:pt idx="64">
                  <c:v>2.8571428571428571E-3</c:v>
                </c:pt>
                <c:pt idx="65">
                  <c:v>3.2142857142857142E-3</c:v>
                </c:pt>
                <c:pt idx="66">
                  <c:v>3.5714285714285718E-3</c:v>
                </c:pt>
                <c:pt idx="67">
                  <c:v>3.9285714285714288E-3</c:v>
                </c:pt>
                <c:pt idx="68">
                  <c:v>4.2857142857142859E-3</c:v>
                </c:pt>
                <c:pt idx="69">
                  <c:v>4.642857142857143E-3</c:v>
                </c:pt>
                <c:pt idx="70">
                  <c:v>5.0000000000000001E-3</c:v>
                </c:pt>
                <c:pt idx="71">
                  <c:v>5.3571428571428572E-3</c:v>
                </c:pt>
                <c:pt idx="72">
                  <c:v>5.7142857142857143E-3</c:v>
                </c:pt>
                <c:pt idx="73">
                  <c:v>6.4285714285714285E-3</c:v>
                </c:pt>
                <c:pt idx="74">
                  <c:v>7.1428571428571435E-3</c:v>
                </c:pt>
                <c:pt idx="75">
                  <c:v>7.8571428571428577E-3</c:v>
                </c:pt>
                <c:pt idx="76">
                  <c:v>8.5714285714285719E-3</c:v>
                </c:pt>
                <c:pt idx="77">
                  <c:v>9.285714285714286E-3</c:v>
                </c:pt>
                <c:pt idx="78">
                  <c:v>0.01</c:v>
                </c:pt>
                <c:pt idx="79">
                  <c:v>1.1428571428571429E-2</c:v>
                </c:pt>
                <c:pt idx="80">
                  <c:v>1.2857142857142857E-2</c:v>
                </c:pt>
                <c:pt idx="81">
                  <c:v>1.4285714285714287E-2</c:v>
                </c:pt>
                <c:pt idx="82">
                  <c:v>1.5714285714285715E-2</c:v>
                </c:pt>
                <c:pt idx="83">
                  <c:v>1.7142857142857144E-2</c:v>
                </c:pt>
                <c:pt idx="84">
                  <c:v>1.8571428571428572E-2</c:v>
                </c:pt>
                <c:pt idx="85">
                  <c:v>0.02</c:v>
                </c:pt>
                <c:pt idx="86">
                  <c:v>2.1428571428571429E-2</c:v>
                </c:pt>
                <c:pt idx="87">
                  <c:v>2.2857142857142857E-2</c:v>
                </c:pt>
                <c:pt idx="88">
                  <c:v>2.4285714285714289E-2</c:v>
                </c:pt>
                <c:pt idx="89">
                  <c:v>2.5714285714285714E-2</c:v>
                </c:pt>
                <c:pt idx="90">
                  <c:v>2.8571428571428574E-2</c:v>
                </c:pt>
                <c:pt idx="91">
                  <c:v>3.2142857142857147E-2</c:v>
                </c:pt>
                <c:pt idx="92">
                  <c:v>3.5714285714285712E-2</c:v>
                </c:pt>
                <c:pt idx="93">
                  <c:v>3.9285714285714292E-2</c:v>
                </c:pt>
                <c:pt idx="94">
                  <c:v>4.2857142857142858E-2</c:v>
                </c:pt>
                <c:pt idx="95">
                  <c:v>4.642857142857143E-2</c:v>
                </c:pt>
                <c:pt idx="96">
                  <c:v>4.9999999999999996E-2</c:v>
                </c:pt>
                <c:pt idx="97">
                  <c:v>5.3571428571428568E-2</c:v>
                </c:pt>
                <c:pt idx="98">
                  <c:v>5.7142857142857148E-2</c:v>
                </c:pt>
                <c:pt idx="99">
                  <c:v>6.4285714285714293E-2</c:v>
                </c:pt>
                <c:pt idx="100">
                  <c:v>7.1428571428571425E-2</c:v>
                </c:pt>
                <c:pt idx="101">
                  <c:v>7.8571428571428584E-2</c:v>
                </c:pt>
                <c:pt idx="102">
                  <c:v>8.5714285714285715E-2</c:v>
                </c:pt>
                <c:pt idx="103">
                  <c:v>9.285714285714286E-2</c:v>
                </c:pt>
                <c:pt idx="104">
                  <c:v>9.9999999999999992E-2</c:v>
                </c:pt>
                <c:pt idx="105">
                  <c:v>0.1142857142857143</c:v>
                </c:pt>
                <c:pt idx="106">
                  <c:v>0.12857142857142859</c:v>
                </c:pt>
                <c:pt idx="107">
                  <c:v>0.14285714285714285</c:v>
                </c:pt>
                <c:pt idx="108">
                  <c:v>0.15714285714285717</c:v>
                </c:pt>
                <c:pt idx="109">
                  <c:v>0.17142857142857143</c:v>
                </c:pt>
                <c:pt idx="110">
                  <c:v>0.18571428571428572</c:v>
                </c:pt>
                <c:pt idx="111">
                  <c:v>0.19999999999999998</c:v>
                </c:pt>
                <c:pt idx="112">
                  <c:v>0.21428571428571427</c:v>
                </c:pt>
                <c:pt idx="113">
                  <c:v>0.22857142857142859</c:v>
                </c:pt>
                <c:pt idx="114">
                  <c:v>0.24285714285714285</c:v>
                </c:pt>
                <c:pt idx="115">
                  <c:v>0.25714285714285717</c:v>
                </c:pt>
                <c:pt idx="116">
                  <c:v>0.2857142857142857</c:v>
                </c:pt>
                <c:pt idx="117">
                  <c:v>0.32142857142857145</c:v>
                </c:pt>
                <c:pt idx="118">
                  <c:v>0.35714285714285715</c:v>
                </c:pt>
                <c:pt idx="119">
                  <c:v>0.39285714285714285</c:v>
                </c:pt>
                <c:pt idx="120">
                  <c:v>0.42857142857142855</c:v>
                </c:pt>
                <c:pt idx="121">
                  <c:v>0.4642857142857143</c:v>
                </c:pt>
                <c:pt idx="122">
                  <c:v>0.5</c:v>
                </c:pt>
                <c:pt idx="123">
                  <c:v>0.5357142857142857</c:v>
                </c:pt>
                <c:pt idx="124">
                  <c:v>0.5714285714285714</c:v>
                </c:pt>
                <c:pt idx="125">
                  <c:v>0.6428571428571429</c:v>
                </c:pt>
                <c:pt idx="126">
                  <c:v>0.7142857142857143</c:v>
                </c:pt>
                <c:pt idx="127">
                  <c:v>0.7857142857142857</c:v>
                </c:pt>
                <c:pt idx="128">
                  <c:v>0.8571428571428571</c:v>
                </c:pt>
                <c:pt idx="129">
                  <c:v>0.9285714285714286</c:v>
                </c:pt>
                <c:pt idx="130" formatCode="0.00000">
                  <c:v>1</c:v>
                </c:pt>
                <c:pt idx="131" formatCode="0.00000">
                  <c:v>1.1428571428571428</c:v>
                </c:pt>
                <c:pt idx="132" formatCode="0.00000">
                  <c:v>1.2857142857142858</c:v>
                </c:pt>
                <c:pt idx="133" formatCode="0.00000">
                  <c:v>1.4285714285714286</c:v>
                </c:pt>
                <c:pt idx="134" formatCode="0.00000">
                  <c:v>1.5714285714285714</c:v>
                </c:pt>
                <c:pt idx="135" formatCode="0.00000">
                  <c:v>1.7142857142857142</c:v>
                </c:pt>
                <c:pt idx="136" formatCode="0.00000">
                  <c:v>1.8571428571428572</c:v>
                </c:pt>
                <c:pt idx="137" formatCode="0.00000">
                  <c:v>2</c:v>
                </c:pt>
                <c:pt idx="138" formatCode="0.00000">
                  <c:v>2.1428571428571428</c:v>
                </c:pt>
                <c:pt idx="139" formatCode="0.00000">
                  <c:v>2.2857142857142856</c:v>
                </c:pt>
                <c:pt idx="140" formatCode="0.00000">
                  <c:v>2.4285714285714284</c:v>
                </c:pt>
                <c:pt idx="141" formatCode="0.00000">
                  <c:v>2.5714285714285716</c:v>
                </c:pt>
                <c:pt idx="142" formatCode="0.00000">
                  <c:v>2.8571428571428572</c:v>
                </c:pt>
                <c:pt idx="143" formatCode="0.00000">
                  <c:v>3.2142857142857144</c:v>
                </c:pt>
                <c:pt idx="144" formatCode="0.00000">
                  <c:v>3.5714285714285716</c:v>
                </c:pt>
                <c:pt idx="145" formatCode="0.00000">
                  <c:v>3.9285714285714284</c:v>
                </c:pt>
                <c:pt idx="146" formatCode="0.00000">
                  <c:v>4.2857142857142856</c:v>
                </c:pt>
                <c:pt idx="147" formatCode="0.00000">
                  <c:v>4.6428571428571432</c:v>
                </c:pt>
                <c:pt idx="148" formatCode="0.00000">
                  <c:v>5</c:v>
                </c:pt>
                <c:pt idx="149" formatCode="0.00000">
                  <c:v>5.3571428571428568</c:v>
                </c:pt>
                <c:pt idx="150" formatCode="0.00000">
                  <c:v>5.7142857142857144</c:v>
                </c:pt>
                <c:pt idx="151" formatCode="0.00000">
                  <c:v>6.4285714285714288</c:v>
                </c:pt>
                <c:pt idx="152" formatCode="0.00000">
                  <c:v>7.1428571428571432</c:v>
                </c:pt>
                <c:pt idx="153" formatCode="0.00000">
                  <c:v>7.8571428571428568</c:v>
                </c:pt>
                <c:pt idx="154" formatCode="0.00000">
                  <c:v>8.5714285714285712</c:v>
                </c:pt>
                <c:pt idx="155" formatCode="0.00000">
                  <c:v>9.2857142857142865</c:v>
                </c:pt>
                <c:pt idx="156" formatCode="0.00000">
                  <c:v>10</c:v>
                </c:pt>
                <c:pt idx="157" formatCode="0.00000">
                  <c:v>11.428571428571429</c:v>
                </c:pt>
                <c:pt idx="158" formatCode="0.00000">
                  <c:v>12.857142857142858</c:v>
                </c:pt>
                <c:pt idx="159" formatCode="0.00000">
                  <c:v>14.285714285714286</c:v>
                </c:pt>
                <c:pt idx="160" formatCode="0.00000">
                  <c:v>15.714285714285714</c:v>
                </c:pt>
                <c:pt idx="161" formatCode="0.00000">
                  <c:v>17.142857142857142</c:v>
                </c:pt>
                <c:pt idx="162" formatCode="0.00000">
                  <c:v>18.571428571428573</c:v>
                </c:pt>
                <c:pt idx="163" formatCode="0.00000">
                  <c:v>20</c:v>
                </c:pt>
                <c:pt idx="164" formatCode="0.00000">
                  <c:v>21.428571428571427</c:v>
                </c:pt>
                <c:pt idx="165" formatCode="0.00000">
                  <c:v>22.857142857142858</c:v>
                </c:pt>
                <c:pt idx="166" formatCode="0.00000">
                  <c:v>24.285714285714285</c:v>
                </c:pt>
                <c:pt idx="167" formatCode="0.00000">
                  <c:v>25.714285714285715</c:v>
                </c:pt>
                <c:pt idx="168" formatCode="0.00000">
                  <c:v>28.571428571428573</c:v>
                </c:pt>
                <c:pt idx="169" formatCode="0.00000">
                  <c:v>32.142857142857146</c:v>
                </c:pt>
                <c:pt idx="170" formatCode="0.00000">
                  <c:v>35.714285714285715</c:v>
                </c:pt>
                <c:pt idx="171" formatCode="0.00000">
                  <c:v>39.285714285714285</c:v>
                </c:pt>
                <c:pt idx="172" formatCode="0.00000">
                  <c:v>42.857142857142854</c:v>
                </c:pt>
                <c:pt idx="173" formatCode="0.00000">
                  <c:v>46.428571428571431</c:v>
                </c:pt>
                <c:pt idx="174" formatCode="0.00000">
                  <c:v>50</c:v>
                </c:pt>
                <c:pt idx="175" formatCode="0.00000">
                  <c:v>53.571428571428569</c:v>
                </c:pt>
                <c:pt idx="176" formatCode="0.00000">
                  <c:v>57.142857142857146</c:v>
                </c:pt>
                <c:pt idx="177" formatCode="0.00000">
                  <c:v>64.285714285714292</c:v>
                </c:pt>
                <c:pt idx="178" formatCode="0.00000">
                  <c:v>71.428571428571431</c:v>
                </c:pt>
                <c:pt idx="179" formatCode="0.00000">
                  <c:v>78.571428571428569</c:v>
                </c:pt>
                <c:pt idx="180" formatCode="0.00000">
                  <c:v>85.714285714285708</c:v>
                </c:pt>
                <c:pt idx="181" formatCode="0.00000">
                  <c:v>92.857142857142861</c:v>
                </c:pt>
                <c:pt idx="182" formatCode="0.0000">
                  <c:v>100</c:v>
                </c:pt>
                <c:pt idx="183" formatCode="0.0000">
                  <c:v>114.28571428571429</c:v>
                </c:pt>
                <c:pt idx="184" formatCode="0.0000">
                  <c:v>128.57142857142858</c:v>
                </c:pt>
                <c:pt idx="185" formatCode="0.0000">
                  <c:v>142.85714285714286</c:v>
                </c:pt>
                <c:pt idx="186" formatCode="0.0000">
                  <c:v>157.14285714285714</c:v>
                </c:pt>
                <c:pt idx="187" formatCode="0.0000">
                  <c:v>171.42857142857142</c:v>
                </c:pt>
                <c:pt idx="188" formatCode="0.0000">
                  <c:v>185.71428571428572</c:v>
                </c:pt>
                <c:pt idx="189" formatCode="0.0000">
                  <c:v>200</c:v>
                </c:pt>
                <c:pt idx="190" formatCode="0.0000">
                  <c:v>214.28571428571428</c:v>
                </c:pt>
                <c:pt idx="191" formatCode="0.0000">
                  <c:v>228.57142857142858</c:v>
                </c:pt>
                <c:pt idx="192" formatCode="0.0000">
                  <c:v>242.85714285714286</c:v>
                </c:pt>
                <c:pt idx="193" formatCode="0.0000">
                  <c:v>257.14285714285717</c:v>
                </c:pt>
                <c:pt idx="194" formatCode="0.0000">
                  <c:v>285.71428571428572</c:v>
                </c:pt>
                <c:pt idx="195" formatCode="0.0000">
                  <c:v>321.42857142857144</c:v>
                </c:pt>
                <c:pt idx="196" formatCode="0.0000">
                  <c:v>357.14285714285717</c:v>
                </c:pt>
                <c:pt idx="197" formatCode="0.0000">
                  <c:v>392.85714285714283</c:v>
                </c:pt>
                <c:pt idx="198" formatCode="0.0000">
                  <c:v>428.57142857142856</c:v>
                </c:pt>
                <c:pt idx="199" formatCode="0.0000">
                  <c:v>464.28571428571428</c:v>
                </c:pt>
                <c:pt idx="200" formatCode="0.0000">
                  <c:v>500</c:v>
                </c:pt>
                <c:pt idx="201" formatCode="0.0000">
                  <c:v>535.71428571428567</c:v>
                </c:pt>
                <c:pt idx="202" formatCode="0.0000">
                  <c:v>571.42857142857144</c:v>
                </c:pt>
                <c:pt idx="203" formatCode="0.0000">
                  <c:v>642.85714285714289</c:v>
                </c:pt>
                <c:pt idx="204" formatCode="0.0000">
                  <c:v>714.28571428571433</c:v>
                </c:pt>
                <c:pt idx="205" formatCode="0.0000">
                  <c:v>785.71428571428567</c:v>
                </c:pt>
                <c:pt idx="206" formatCode="0.0000">
                  <c:v>857.14285714285711</c:v>
                </c:pt>
                <c:pt idx="207" formatCode="0.0000">
                  <c:v>928.57142857142856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srim7Be_SiO2!$J$20:$J$300</c:f>
              <c:numCache>
                <c:formatCode>0.00000</c:formatCode>
                <c:ptCount val="281"/>
                <c:pt idx="0">
                  <c:v>8.9999999999999998E-4</c:v>
                </c:pt>
                <c:pt idx="1">
                  <c:v>1E-3</c:v>
                </c:pt>
                <c:pt idx="2">
                  <c:v>1.0999999999999998E-3</c:v>
                </c:pt>
                <c:pt idx="3">
                  <c:v>1.2000000000000001E-3</c:v>
                </c:pt>
                <c:pt idx="4">
                  <c:v>1.2000000000000001E-3</c:v>
                </c:pt>
                <c:pt idx="5">
                  <c:v>1.2999999999999999E-3</c:v>
                </c:pt>
                <c:pt idx="6">
                  <c:v>1.4E-3</c:v>
                </c:pt>
                <c:pt idx="7">
                  <c:v>1.4E-3</c:v>
                </c:pt>
                <c:pt idx="8">
                  <c:v>1.5E-3</c:v>
                </c:pt>
                <c:pt idx="9">
                  <c:v>1.6000000000000001E-3</c:v>
                </c:pt>
                <c:pt idx="10">
                  <c:v>1.6000000000000001E-3</c:v>
                </c:pt>
                <c:pt idx="11">
                  <c:v>1.7000000000000001E-3</c:v>
                </c:pt>
                <c:pt idx="12">
                  <c:v>1.8E-3</c:v>
                </c:pt>
                <c:pt idx="13">
                  <c:v>2E-3</c:v>
                </c:pt>
                <c:pt idx="14">
                  <c:v>2.1000000000000003E-3</c:v>
                </c:pt>
                <c:pt idx="15">
                  <c:v>2.3E-3</c:v>
                </c:pt>
                <c:pt idx="16">
                  <c:v>2.4000000000000002E-3</c:v>
                </c:pt>
                <c:pt idx="17">
                  <c:v>2.5999999999999999E-3</c:v>
                </c:pt>
                <c:pt idx="18">
                  <c:v>2.7000000000000001E-3</c:v>
                </c:pt>
                <c:pt idx="19">
                  <c:v>2.9000000000000002E-3</c:v>
                </c:pt>
                <c:pt idx="20">
                  <c:v>3.0000000000000001E-3</c:v>
                </c:pt>
                <c:pt idx="21">
                  <c:v>3.3E-3</c:v>
                </c:pt>
                <c:pt idx="22">
                  <c:v>3.5999999999999999E-3</c:v>
                </c:pt>
                <c:pt idx="23">
                  <c:v>3.8E-3</c:v>
                </c:pt>
                <c:pt idx="24">
                  <c:v>4.1000000000000003E-3</c:v>
                </c:pt>
                <c:pt idx="25">
                  <c:v>4.3999999999999994E-3</c:v>
                </c:pt>
                <c:pt idx="26">
                  <c:v>4.5999999999999999E-3</c:v>
                </c:pt>
                <c:pt idx="27">
                  <c:v>5.0999999999999995E-3</c:v>
                </c:pt>
                <c:pt idx="28">
                  <c:v>5.7000000000000002E-3</c:v>
                </c:pt>
                <c:pt idx="29">
                  <c:v>6.1999999999999998E-3</c:v>
                </c:pt>
                <c:pt idx="30">
                  <c:v>6.7000000000000002E-3</c:v>
                </c:pt>
                <c:pt idx="31">
                  <c:v>7.1999999999999998E-3</c:v>
                </c:pt>
                <c:pt idx="32">
                  <c:v>7.7000000000000002E-3</c:v>
                </c:pt>
                <c:pt idx="33">
                  <c:v>8.2000000000000007E-3</c:v>
                </c:pt>
                <c:pt idx="34">
                  <c:v>8.6999999999999994E-3</c:v>
                </c:pt>
                <c:pt idx="35">
                  <c:v>9.2999999999999992E-3</c:v>
                </c:pt>
                <c:pt idx="36">
                  <c:v>9.7999999999999997E-3</c:v>
                </c:pt>
                <c:pt idx="37">
                  <c:v>1.03E-2</c:v>
                </c:pt>
                <c:pt idx="38">
                  <c:v>1.1300000000000001E-2</c:v>
                </c:pt>
                <c:pt idx="39">
                  <c:v>1.26E-2</c:v>
                </c:pt>
                <c:pt idx="40">
                  <c:v>1.3900000000000001E-2</c:v>
                </c:pt>
                <c:pt idx="41">
                  <c:v>1.52E-2</c:v>
                </c:pt>
                <c:pt idx="42">
                  <c:v>1.6500000000000001E-2</c:v>
                </c:pt>
                <c:pt idx="43">
                  <c:v>1.78E-2</c:v>
                </c:pt>
                <c:pt idx="44">
                  <c:v>1.9099999999999999E-2</c:v>
                </c:pt>
                <c:pt idx="45">
                  <c:v>2.0399999999999998E-2</c:v>
                </c:pt>
                <c:pt idx="46">
                  <c:v>2.1700000000000001E-2</c:v>
                </c:pt>
                <c:pt idx="47">
                  <c:v>2.4399999999999998E-2</c:v>
                </c:pt>
                <c:pt idx="48">
                  <c:v>2.7000000000000003E-2</c:v>
                </c:pt>
                <c:pt idx="49">
                  <c:v>2.9699999999999997E-2</c:v>
                </c:pt>
                <c:pt idx="50">
                  <c:v>3.2500000000000001E-2</c:v>
                </c:pt>
                <c:pt idx="51">
                  <c:v>3.5199999999999995E-2</c:v>
                </c:pt>
                <c:pt idx="52">
                  <c:v>3.7900000000000003E-2</c:v>
                </c:pt>
                <c:pt idx="53">
                  <c:v>4.3499999999999997E-2</c:v>
                </c:pt>
                <c:pt idx="54">
                  <c:v>4.9000000000000002E-2</c:v>
                </c:pt>
                <c:pt idx="55">
                  <c:v>5.4700000000000006E-2</c:v>
                </c:pt>
                <c:pt idx="56">
                  <c:v>6.0299999999999999E-2</c:v>
                </c:pt>
                <c:pt idx="57">
                  <c:v>6.59E-2</c:v>
                </c:pt>
                <c:pt idx="58">
                  <c:v>7.1599999999999997E-2</c:v>
                </c:pt>
                <c:pt idx="59">
                  <c:v>7.7300000000000008E-2</c:v>
                </c:pt>
                <c:pt idx="60">
                  <c:v>8.299999999999999E-2</c:v>
                </c:pt>
                <c:pt idx="61">
                  <c:v>8.8700000000000001E-2</c:v>
                </c:pt>
                <c:pt idx="62">
                  <c:v>9.4299999999999995E-2</c:v>
                </c:pt>
                <c:pt idx="63">
                  <c:v>0.1</c:v>
                </c:pt>
                <c:pt idx="64">
                  <c:v>0.1113</c:v>
                </c:pt>
                <c:pt idx="65">
                  <c:v>0.12529999999999999</c:v>
                </c:pt>
                <c:pt idx="66">
                  <c:v>0.13919999999999999</c:v>
                </c:pt>
                <c:pt idx="67">
                  <c:v>0.15289999999999998</c:v>
                </c:pt>
                <c:pt idx="68">
                  <c:v>0.16650000000000001</c:v>
                </c:pt>
                <c:pt idx="69">
                  <c:v>0.17980000000000002</c:v>
                </c:pt>
                <c:pt idx="70">
                  <c:v>0.193</c:v>
                </c:pt>
                <c:pt idx="71">
                  <c:v>0.20600000000000002</c:v>
                </c:pt>
                <c:pt idx="72">
                  <c:v>0.21869999999999998</c:v>
                </c:pt>
                <c:pt idx="73">
                  <c:v>0.24369999999999997</c:v>
                </c:pt>
                <c:pt idx="74">
                  <c:v>0.26800000000000002</c:v>
                </c:pt>
                <c:pt idx="75">
                  <c:v>0.29169999999999996</c:v>
                </c:pt>
                <c:pt idx="76">
                  <c:v>0.31469999999999998</c:v>
                </c:pt>
                <c:pt idx="77">
                  <c:v>0.33710000000000001</c:v>
                </c:pt>
                <c:pt idx="78">
                  <c:v>0.35899999999999999</c:v>
                </c:pt>
                <c:pt idx="79">
                  <c:v>0.40140000000000003</c:v>
                </c:pt>
                <c:pt idx="80">
                  <c:v>0.44189999999999996</c:v>
                </c:pt>
                <c:pt idx="81">
                  <c:v>0.48070000000000002</c:v>
                </c:pt>
                <c:pt idx="82">
                  <c:v>0.5181</c:v>
                </c:pt>
                <c:pt idx="83">
                  <c:v>0.55410000000000004</c:v>
                </c:pt>
                <c:pt idx="84">
                  <c:v>0.58879999999999999</c:v>
                </c:pt>
                <c:pt idx="85">
                  <c:v>0.62240000000000006</c:v>
                </c:pt>
                <c:pt idx="86">
                  <c:v>0.65490000000000004</c:v>
                </c:pt>
                <c:pt idx="87">
                  <c:v>0.6865</c:v>
                </c:pt>
                <c:pt idx="88">
                  <c:v>0.71710000000000007</c:v>
                </c:pt>
                <c:pt idx="89">
                  <c:v>0.74680000000000002</c:v>
                </c:pt>
                <c:pt idx="90">
                  <c:v>0.80389999999999995</c:v>
                </c:pt>
                <c:pt idx="91">
                  <c:v>0.87129999999999996</c:v>
                </c:pt>
                <c:pt idx="92">
                  <c:v>0.93499999999999994</c:v>
                </c:pt>
                <c:pt idx="93">
                  <c:v>0.99529999999999996</c:v>
                </c:pt>
                <c:pt idx="94" formatCode="0.000">
                  <c:v>1.05</c:v>
                </c:pt>
                <c:pt idx="95" formatCode="0.000">
                  <c:v>1.1100000000000001</c:v>
                </c:pt>
                <c:pt idx="96" formatCode="0.000">
                  <c:v>1.1599999999999999</c:v>
                </c:pt>
                <c:pt idx="97" formatCode="0.000">
                  <c:v>1.21</c:v>
                </c:pt>
                <c:pt idx="98" formatCode="0.000">
                  <c:v>1.26</c:v>
                </c:pt>
                <c:pt idx="99" formatCode="0.000">
                  <c:v>1.35</c:v>
                </c:pt>
                <c:pt idx="100" formatCode="0.000">
                  <c:v>1.44</c:v>
                </c:pt>
                <c:pt idx="101" formatCode="0.000">
                  <c:v>1.52</c:v>
                </c:pt>
                <c:pt idx="102" formatCode="0.000">
                  <c:v>1.61</c:v>
                </c:pt>
                <c:pt idx="103" formatCode="0.000">
                  <c:v>1.68</c:v>
                </c:pt>
                <c:pt idx="104" formatCode="0.000">
                  <c:v>1.76</c:v>
                </c:pt>
                <c:pt idx="105" formatCode="0.000">
                  <c:v>1.9</c:v>
                </c:pt>
                <c:pt idx="106" formatCode="0.000">
                  <c:v>2.0299999999999998</c:v>
                </c:pt>
                <c:pt idx="107" formatCode="0.000">
                  <c:v>2.16</c:v>
                </c:pt>
                <c:pt idx="108" formatCode="0.000">
                  <c:v>2.29</c:v>
                </c:pt>
                <c:pt idx="109" formatCode="0.000">
                  <c:v>2.42</c:v>
                </c:pt>
                <c:pt idx="110" formatCode="0.000">
                  <c:v>2.54</c:v>
                </c:pt>
                <c:pt idx="111" formatCode="0.000">
                  <c:v>2.66</c:v>
                </c:pt>
                <c:pt idx="112" formatCode="0.000">
                  <c:v>2.78</c:v>
                </c:pt>
                <c:pt idx="113" formatCode="0.000">
                  <c:v>2.89</c:v>
                </c:pt>
                <c:pt idx="114" formatCode="0.000">
                  <c:v>3.01</c:v>
                </c:pt>
                <c:pt idx="115" formatCode="0.000">
                  <c:v>3.13</c:v>
                </c:pt>
                <c:pt idx="116" formatCode="0.000">
                  <c:v>3.36</c:v>
                </c:pt>
                <c:pt idx="117" formatCode="0.000">
                  <c:v>3.66</c:v>
                </c:pt>
                <c:pt idx="118" formatCode="0.000">
                  <c:v>3.96</c:v>
                </c:pt>
                <c:pt idx="119" formatCode="0.000">
                  <c:v>4.26</c:v>
                </c:pt>
                <c:pt idx="120" formatCode="0.000">
                  <c:v>4.57</c:v>
                </c:pt>
                <c:pt idx="121" formatCode="0.000">
                  <c:v>4.88</c:v>
                </c:pt>
                <c:pt idx="122" formatCode="0.000">
                  <c:v>5.2</c:v>
                </c:pt>
                <c:pt idx="123" formatCode="0.000">
                  <c:v>5.52</c:v>
                </c:pt>
                <c:pt idx="124" formatCode="0.000">
                  <c:v>5.85</c:v>
                </c:pt>
                <c:pt idx="125" formatCode="0.000">
                  <c:v>6.53</c:v>
                </c:pt>
                <c:pt idx="126" formatCode="0.000">
                  <c:v>7.24</c:v>
                </c:pt>
                <c:pt idx="127" formatCode="0.000">
                  <c:v>7.97</c:v>
                </c:pt>
                <c:pt idx="128" formatCode="0.000">
                  <c:v>8.7200000000000006</c:v>
                </c:pt>
                <c:pt idx="129" formatCode="0.000">
                  <c:v>9.49</c:v>
                </c:pt>
                <c:pt idx="130" formatCode="0.000">
                  <c:v>10.3</c:v>
                </c:pt>
                <c:pt idx="131" formatCode="0.000">
                  <c:v>11.97</c:v>
                </c:pt>
                <c:pt idx="132" formatCode="0.000">
                  <c:v>13.73</c:v>
                </c:pt>
                <c:pt idx="133" formatCode="0.000">
                  <c:v>15.58</c:v>
                </c:pt>
                <c:pt idx="134" formatCode="0.000">
                  <c:v>17.52</c:v>
                </c:pt>
                <c:pt idx="135" formatCode="0.000">
                  <c:v>19.55</c:v>
                </c:pt>
                <c:pt idx="136" formatCode="0.000">
                  <c:v>21.67</c:v>
                </c:pt>
                <c:pt idx="137" formatCode="0.000">
                  <c:v>23.86</c:v>
                </c:pt>
                <c:pt idx="138" formatCode="0.000">
                  <c:v>26.14</c:v>
                </c:pt>
                <c:pt idx="139" formatCode="0.000">
                  <c:v>28.5</c:v>
                </c:pt>
                <c:pt idx="140" formatCode="0.000">
                  <c:v>30.94</c:v>
                </c:pt>
                <c:pt idx="141" formatCode="0.000">
                  <c:v>33.479999999999997</c:v>
                </c:pt>
                <c:pt idx="142" formatCode="0.000">
                  <c:v>38.81</c:v>
                </c:pt>
                <c:pt idx="143" formatCode="0.000">
                  <c:v>45.96</c:v>
                </c:pt>
                <c:pt idx="144" formatCode="0.000">
                  <c:v>53.66</c:v>
                </c:pt>
                <c:pt idx="145" formatCode="0.000">
                  <c:v>61.89</c:v>
                </c:pt>
                <c:pt idx="146" formatCode="0.000">
                  <c:v>70.67</c:v>
                </c:pt>
                <c:pt idx="147" formatCode="0.000">
                  <c:v>79.989999999999995</c:v>
                </c:pt>
                <c:pt idx="148" formatCode="0.000">
                  <c:v>89.85</c:v>
                </c:pt>
                <c:pt idx="149" formatCode="0.000">
                  <c:v>100.26</c:v>
                </c:pt>
                <c:pt idx="150" formatCode="0.000">
                  <c:v>111.2</c:v>
                </c:pt>
                <c:pt idx="151" formatCode="0.000">
                  <c:v>134.72</c:v>
                </c:pt>
                <c:pt idx="152" formatCode="0.000">
                  <c:v>160.41999999999999</c:v>
                </c:pt>
                <c:pt idx="153" formatCode="0.000">
                  <c:v>188.3</c:v>
                </c:pt>
                <c:pt idx="154" formatCode="0.000">
                  <c:v>218.35</c:v>
                </c:pt>
                <c:pt idx="155" formatCode="0.000">
                  <c:v>250.58</c:v>
                </c:pt>
                <c:pt idx="156" formatCode="0.000">
                  <c:v>284.97000000000003</c:v>
                </c:pt>
                <c:pt idx="157" formatCode="0.000">
                  <c:v>360.09</c:v>
                </c:pt>
                <c:pt idx="158" formatCode="0.000">
                  <c:v>443.71</c:v>
                </c:pt>
                <c:pt idx="159" formatCode="0.000">
                  <c:v>535.66</c:v>
                </c:pt>
                <c:pt idx="160" formatCode="0.000">
                  <c:v>635.78</c:v>
                </c:pt>
                <c:pt idx="161" formatCode="0.000">
                  <c:v>743.91</c:v>
                </c:pt>
                <c:pt idx="162" formatCode="0.000">
                  <c:v>859.87</c:v>
                </c:pt>
                <c:pt idx="163" formatCode="0.000">
                  <c:v>983.49</c:v>
                </c:pt>
                <c:pt idx="164" formatCode="0.0">
                  <c:v>1110</c:v>
                </c:pt>
                <c:pt idx="165" formatCode="0.0">
                  <c:v>1250</c:v>
                </c:pt>
                <c:pt idx="166" formatCode="0.0">
                  <c:v>1400</c:v>
                </c:pt>
                <c:pt idx="167" formatCode="0.0">
                  <c:v>1550</c:v>
                </c:pt>
                <c:pt idx="168" formatCode="0.0">
                  <c:v>1880</c:v>
                </c:pt>
                <c:pt idx="169" formatCode="0.0">
                  <c:v>2320</c:v>
                </c:pt>
                <c:pt idx="170" formatCode="0.0">
                  <c:v>2810</c:v>
                </c:pt>
                <c:pt idx="171" formatCode="0.0">
                  <c:v>3340</c:v>
                </c:pt>
                <c:pt idx="172" formatCode="0.0">
                  <c:v>3910</c:v>
                </c:pt>
                <c:pt idx="173" formatCode="0.0">
                  <c:v>4520</c:v>
                </c:pt>
                <c:pt idx="174" formatCode="0.0">
                  <c:v>5170</c:v>
                </c:pt>
                <c:pt idx="175" formatCode="0.0">
                  <c:v>5850</c:v>
                </c:pt>
                <c:pt idx="176" formatCode="0.0">
                  <c:v>6570</c:v>
                </c:pt>
                <c:pt idx="177" formatCode="0.0">
                  <c:v>8130.0000000000009</c:v>
                </c:pt>
                <c:pt idx="178" formatCode="0.0">
                  <c:v>9820</c:v>
                </c:pt>
                <c:pt idx="179" formatCode="0.0">
                  <c:v>11650</c:v>
                </c:pt>
                <c:pt idx="180" formatCode="0.0">
                  <c:v>13610</c:v>
                </c:pt>
                <c:pt idx="181" formatCode="0.0">
                  <c:v>15700</c:v>
                </c:pt>
                <c:pt idx="182" formatCode="0.0">
                  <c:v>17920</c:v>
                </c:pt>
                <c:pt idx="183" formatCode="0.0">
                  <c:v>22700</c:v>
                </c:pt>
                <c:pt idx="184" formatCode="0.0">
                  <c:v>27940</c:v>
                </c:pt>
                <c:pt idx="185" formatCode="0.0">
                  <c:v>33620</c:v>
                </c:pt>
                <c:pt idx="186" formatCode="0.0">
                  <c:v>39710</c:v>
                </c:pt>
                <c:pt idx="187" formatCode="0.0">
                  <c:v>46190</c:v>
                </c:pt>
                <c:pt idx="188" formatCode="0.0">
                  <c:v>53050</c:v>
                </c:pt>
                <c:pt idx="189" formatCode="0.0">
                  <c:v>60260</c:v>
                </c:pt>
                <c:pt idx="190" formatCode="0.0">
                  <c:v>67800</c:v>
                </c:pt>
                <c:pt idx="191" formatCode="0.0">
                  <c:v>75680</c:v>
                </c:pt>
                <c:pt idx="192" formatCode="0.0">
                  <c:v>83860</c:v>
                </c:pt>
                <c:pt idx="193" formatCode="0.0">
                  <c:v>92330</c:v>
                </c:pt>
                <c:pt idx="194" formatCode="0.0">
                  <c:v>110120</c:v>
                </c:pt>
                <c:pt idx="195" formatCode="0.0">
                  <c:v>133790</c:v>
                </c:pt>
                <c:pt idx="196" formatCode="0.0">
                  <c:v>158920</c:v>
                </c:pt>
                <c:pt idx="197" formatCode="0.0">
                  <c:v>185380</c:v>
                </c:pt>
                <c:pt idx="198" formatCode="0.0">
                  <c:v>213030</c:v>
                </c:pt>
                <c:pt idx="199" formatCode="0.0">
                  <c:v>241760</c:v>
                </c:pt>
                <c:pt idx="200" formatCode="0.0">
                  <c:v>271480</c:v>
                </c:pt>
                <c:pt idx="201" formatCode="0.0">
                  <c:v>302100</c:v>
                </c:pt>
                <c:pt idx="202" formatCode="0.0">
                  <c:v>333530</c:v>
                </c:pt>
                <c:pt idx="203" formatCode="0.0">
                  <c:v>398540</c:v>
                </c:pt>
                <c:pt idx="204" formatCode="0.0">
                  <c:v>466060</c:v>
                </c:pt>
                <c:pt idx="205" formatCode="0.0">
                  <c:v>535690</c:v>
                </c:pt>
                <c:pt idx="206" formatCode="0.0">
                  <c:v>607110</c:v>
                </c:pt>
                <c:pt idx="207" formatCode="0.0">
                  <c:v>680030</c:v>
                </c:pt>
                <c:pt idx="208" formatCode="0.0">
                  <c:v>754250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073-4019-834A-D7E89EC79B30}"/>
            </c:ext>
          </c:extLst>
        </c:ser>
        <c:ser>
          <c:idx val="1"/>
          <c:order val="1"/>
          <c:tx>
            <c:v>Stragg. Long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srim7Be_SiO2!$D$20:$D$300</c:f>
              <c:numCache>
                <c:formatCode>0.000000</c:formatCode>
                <c:ptCount val="281"/>
                <c:pt idx="0">
                  <c:v>9.9999857142857148E-6</c:v>
                </c:pt>
                <c:pt idx="1">
                  <c:v>1.1428557142857143E-5</c:v>
                </c:pt>
                <c:pt idx="2">
                  <c:v>1.2857128571428571E-5</c:v>
                </c:pt>
                <c:pt idx="3">
                  <c:v>1.4285699999999999E-5</c:v>
                </c:pt>
                <c:pt idx="4">
                  <c:v>1.5714285714285715E-5</c:v>
                </c:pt>
                <c:pt idx="5">
                  <c:v>1.7142857142857142E-5</c:v>
                </c:pt>
                <c:pt idx="6">
                  <c:v>1.8571428571428568E-5</c:v>
                </c:pt>
                <c:pt idx="7">
                  <c:v>1.9999857142857142E-5</c:v>
                </c:pt>
                <c:pt idx="8">
                  <c:v>2.1428428571428572E-5</c:v>
                </c:pt>
                <c:pt idx="9">
                  <c:v>2.2856999999999998E-5</c:v>
                </c:pt>
                <c:pt idx="10">
                  <c:v>2.4285571428571428E-5</c:v>
                </c:pt>
                <c:pt idx="11">
                  <c:v>2.5714142857142858E-5</c:v>
                </c:pt>
                <c:pt idx="12">
                  <c:v>2.8571285714285714E-5</c:v>
                </c:pt>
                <c:pt idx="13">
                  <c:v>3.2142714285714287E-5</c:v>
                </c:pt>
                <c:pt idx="14">
                  <c:v>3.5714142857142854E-5</c:v>
                </c:pt>
                <c:pt idx="15">
                  <c:v>3.9285571428571427E-5</c:v>
                </c:pt>
                <c:pt idx="16">
                  <c:v>4.2857E-5</c:v>
                </c:pt>
                <c:pt idx="17">
                  <c:v>4.6428428571428573E-5</c:v>
                </c:pt>
                <c:pt idx="18">
                  <c:v>4.9999857142857146E-5</c:v>
                </c:pt>
                <c:pt idx="19">
                  <c:v>5.3571285714285719E-5</c:v>
                </c:pt>
                <c:pt idx="20">
                  <c:v>5.7142714285714285E-5</c:v>
                </c:pt>
                <c:pt idx="21">
                  <c:v>6.4285571428571438E-5</c:v>
                </c:pt>
                <c:pt idx="22">
                  <c:v>7.1428428571428571E-5</c:v>
                </c:pt>
                <c:pt idx="23">
                  <c:v>7.8571285714285717E-5</c:v>
                </c:pt>
                <c:pt idx="24">
                  <c:v>8.5714142857142863E-5</c:v>
                </c:pt>
                <c:pt idx="25">
                  <c:v>9.2857000000000009E-5</c:v>
                </c:pt>
                <c:pt idx="26">
                  <c:v>9.9999857142857142E-5</c:v>
                </c:pt>
                <c:pt idx="27">
                  <c:v>1.1428557142857143E-4</c:v>
                </c:pt>
                <c:pt idx="28">
                  <c:v>1.2857128571428571E-4</c:v>
                </c:pt>
                <c:pt idx="29">
                  <c:v>1.42857E-4</c:v>
                </c:pt>
                <c:pt idx="30">
                  <c:v>1.5714285714285716E-4</c:v>
                </c:pt>
                <c:pt idx="31">
                  <c:v>1.7142857142857143E-4</c:v>
                </c:pt>
                <c:pt idx="32">
                  <c:v>1.8571428571428572E-4</c:v>
                </c:pt>
                <c:pt idx="33">
                  <c:v>2.0000000000000001E-4</c:v>
                </c:pt>
                <c:pt idx="34">
                  <c:v>2.142857142857143E-4</c:v>
                </c:pt>
                <c:pt idx="35">
                  <c:v>2.2857142857142859E-4</c:v>
                </c:pt>
                <c:pt idx="36">
                  <c:v>2.4285714285714283E-4</c:v>
                </c:pt>
                <c:pt idx="37">
                  <c:v>2.5714285714285715E-4</c:v>
                </c:pt>
                <c:pt idx="38">
                  <c:v>2.8571428571428574E-4</c:v>
                </c:pt>
                <c:pt idx="39">
                  <c:v>3.2142857142857141E-4</c:v>
                </c:pt>
                <c:pt idx="40">
                  <c:v>3.5714285714285714E-4</c:v>
                </c:pt>
                <c:pt idx="41">
                  <c:v>3.9285714285714282E-4</c:v>
                </c:pt>
                <c:pt idx="42">
                  <c:v>4.285714285714286E-4</c:v>
                </c:pt>
                <c:pt idx="43">
                  <c:v>4.6428571428571428E-4</c:v>
                </c:pt>
                <c:pt idx="44">
                  <c:v>5.0000000000000001E-4</c:v>
                </c:pt>
                <c:pt idx="45">
                  <c:v>5.3571428571428574E-4</c:v>
                </c:pt>
                <c:pt idx="46">
                  <c:v>5.7142857142857147E-4</c:v>
                </c:pt>
                <c:pt idx="47">
                  <c:v>6.4285714285714282E-4</c:v>
                </c:pt>
                <c:pt idx="48">
                  <c:v>7.1428571428571429E-4</c:v>
                </c:pt>
                <c:pt idx="49">
                  <c:v>7.8571428571428564E-4</c:v>
                </c:pt>
                <c:pt idx="50">
                  <c:v>8.5714285714285721E-4</c:v>
                </c:pt>
                <c:pt idx="51">
                  <c:v>9.2857142857142856E-4</c:v>
                </c:pt>
                <c:pt idx="52">
                  <c:v>1E-3</c:v>
                </c:pt>
                <c:pt idx="53">
                  <c:v>1.1428571428571429E-3</c:v>
                </c:pt>
                <c:pt idx="54">
                  <c:v>1.2857142857142856E-3</c:v>
                </c:pt>
                <c:pt idx="55">
                  <c:v>1.4285714285714286E-3</c:v>
                </c:pt>
                <c:pt idx="56">
                  <c:v>1.5714285714285713E-3</c:v>
                </c:pt>
                <c:pt idx="57">
                  <c:v>1.7142857142857144E-3</c:v>
                </c:pt>
                <c:pt idx="58">
                  <c:v>1.8571428571428571E-3</c:v>
                </c:pt>
                <c:pt idx="59">
                  <c:v>2E-3</c:v>
                </c:pt>
                <c:pt idx="60">
                  <c:v>2.142857142857143E-3</c:v>
                </c:pt>
                <c:pt idx="61">
                  <c:v>2.2857142857142859E-3</c:v>
                </c:pt>
                <c:pt idx="62">
                  <c:v>2.4285714285714288E-3</c:v>
                </c:pt>
                <c:pt idx="63">
                  <c:v>2.5714285714285713E-3</c:v>
                </c:pt>
                <c:pt idx="64">
                  <c:v>2.8571428571428571E-3</c:v>
                </c:pt>
                <c:pt idx="65">
                  <c:v>3.2142857142857142E-3</c:v>
                </c:pt>
                <c:pt idx="66">
                  <c:v>3.5714285714285718E-3</c:v>
                </c:pt>
                <c:pt idx="67">
                  <c:v>3.9285714285714288E-3</c:v>
                </c:pt>
                <c:pt idx="68">
                  <c:v>4.2857142857142859E-3</c:v>
                </c:pt>
                <c:pt idx="69">
                  <c:v>4.642857142857143E-3</c:v>
                </c:pt>
                <c:pt idx="70">
                  <c:v>5.0000000000000001E-3</c:v>
                </c:pt>
                <c:pt idx="71">
                  <c:v>5.3571428571428572E-3</c:v>
                </c:pt>
                <c:pt idx="72">
                  <c:v>5.7142857142857143E-3</c:v>
                </c:pt>
                <c:pt idx="73">
                  <c:v>6.4285714285714285E-3</c:v>
                </c:pt>
                <c:pt idx="74">
                  <c:v>7.1428571428571435E-3</c:v>
                </c:pt>
                <c:pt idx="75">
                  <c:v>7.8571428571428577E-3</c:v>
                </c:pt>
                <c:pt idx="76">
                  <c:v>8.5714285714285719E-3</c:v>
                </c:pt>
                <c:pt idx="77">
                  <c:v>9.285714285714286E-3</c:v>
                </c:pt>
                <c:pt idx="78">
                  <c:v>0.01</c:v>
                </c:pt>
                <c:pt idx="79">
                  <c:v>1.1428571428571429E-2</c:v>
                </c:pt>
                <c:pt idx="80">
                  <c:v>1.2857142857142857E-2</c:v>
                </c:pt>
                <c:pt idx="81">
                  <c:v>1.4285714285714287E-2</c:v>
                </c:pt>
                <c:pt idx="82">
                  <c:v>1.5714285714285715E-2</c:v>
                </c:pt>
                <c:pt idx="83">
                  <c:v>1.7142857142857144E-2</c:v>
                </c:pt>
                <c:pt idx="84">
                  <c:v>1.8571428571428572E-2</c:v>
                </c:pt>
                <c:pt idx="85">
                  <c:v>0.02</c:v>
                </c:pt>
                <c:pt idx="86">
                  <c:v>2.1428571428571429E-2</c:v>
                </c:pt>
                <c:pt idx="87">
                  <c:v>2.2857142857142857E-2</c:v>
                </c:pt>
                <c:pt idx="88">
                  <c:v>2.4285714285714289E-2</c:v>
                </c:pt>
                <c:pt idx="89">
                  <c:v>2.5714285714285714E-2</c:v>
                </c:pt>
                <c:pt idx="90">
                  <c:v>2.8571428571428574E-2</c:v>
                </c:pt>
                <c:pt idx="91">
                  <c:v>3.2142857142857147E-2</c:v>
                </c:pt>
                <c:pt idx="92">
                  <c:v>3.5714285714285712E-2</c:v>
                </c:pt>
                <c:pt idx="93">
                  <c:v>3.9285714285714292E-2</c:v>
                </c:pt>
                <c:pt idx="94">
                  <c:v>4.2857142857142858E-2</c:v>
                </c:pt>
                <c:pt idx="95">
                  <c:v>4.642857142857143E-2</c:v>
                </c:pt>
                <c:pt idx="96">
                  <c:v>4.9999999999999996E-2</c:v>
                </c:pt>
                <c:pt idx="97">
                  <c:v>5.3571428571428568E-2</c:v>
                </c:pt>
                <c:pt idx="98">
                  <c:v>5.7142857142857148E-2</c:v>
                </c:pt>
                <c:pt idx="99">
                  <c:v>6.4285714285714293E-2</c:v>
                </c:pt>
                <c:pt idx="100">
                  <c:v>7.1428571428571425E-2</c:v>
                </c:pt>
                <c:pt idx="101">
                  <c:v>7.8571428571428584E-2</c:v>
                </c:pt>
                <c:pt idx="102">
                  <c:v>8.5714285714285715E-2</c:v>
                </c:pt>
                <c:pt idx="103">
                  <c:v>9.285714285714286E-2</c:v>
                </c:pt>
                <c:pt idx="104">
                  <c:v>9.9999999999999992E-2</c:v>
                </c:pt>
                <c:pt idx="105">
                  <c:v>0.1142857142857143</c:v>
                </c:pt>
                <c:pt idx="106">
                  <c:v>0.12857142857142859</c:v>
                </c:pt>
                <c:pt idx="107">
                  <c:v>0.14285714285714285</c:v>
                </c:pt>
                <c:pt idx="108">
                  <c:v>0.15714285714285717</c:v>
                </c:pt>
                <c:pt idx="109">
                  <c:v>0.17142857142857143</c:v>
                </c:pt>
                <c:pt idx="110">
                  <c:v>0.18571428571428572</c:v>
                </c:pt>
                <c:pt idx="111">
                  <c:v>0.19999999999999998</c:v>
                </c:pt>
                <c:pt idx="112">
                  <c:v>0.21428571428571427</c:v>
                </c:pt>
                <c:pt idx="113">
                  <c:v>0.22857142857142859</c:v>
                </c:pt>
                <c:pt idx="114">
                  <c:v>0.24285714285714285</c:v>
                </c:pt>
                <c:pt idx="115">
                  <c:v>0.25714285714285717</c:v>
                </c:pt>
                <c:pt idx="116">
                  <c:v>0.2857142857142857</c:v>
                </c:pt>
                <c:pt idx="117">
                  <c:v>0.32142857142857145</c:v>
                </c:pt>
                <c:pt idx="118">
                  <c:v>0.35714285714285715</c:v>
                </c:pt>
                <c:pt idx="119">
                  <c:v>0.39285714285714285</c:v>
                </c:pt>
                <c:pt idx="120">
                  <c:v>0.42857142857142855</c:v>
                </c:pt>
                <c:pt idx="121">
                  <c:v>0.4642857142857143</c:v>
                </c:pt>
                <c:pt idx="122">
                  <c:v>0.5</c:v>
                </c:pt>
                <c:pt idx="123">
                  <c:v>0.5357142857142857</c:v>
                </c:pt>
                <c:pt idx="124">
                  <c:v>0.5714285714285714</c:v>
                </c:pt>
                <c:pt idx="125">
                  <c:v>0.6428571428571429</c:v>
                </c:pt>
                <c:pt idx="126">
                  <c:v>0.7142857142857143</c:v>
                </c:pt>
                <c:pt idx="127">
                  <c:v>0.7857142857142857</c:v>
                </c:pt>
                <c:pt idx="128">
                  <c:v>0.8571428571428571</c:v>
                </c:pt>
                <c:pt idx="129">
                  <c:v>0.9285714285714286</c:v>
                </c:pt>
                <c:pt idx="130" formatCode="0.00000">
                  <c:v>1</c:v>
                </c:pt>
                <c:pt idx="131" formatCode="0.00000">
                  <c:v>1.1428571428571428</c:v>
                </c:pt>
                <c:pt idx="132" formatCode="0.00000">
                  <c:v>1.2857142857142858</c:v>
                </c:pt>
                <c:pt idx="133" formatCode="0.00000">
                  <c:v>1.4285714285714286</c:v>
                </c:pt>
                <c:pt idx="134" formatCode="0.00000">
                  <c:v>1.5714285714285714</c:v>
                </c:pt>
                <c:pt idx="135" formatCode="0.00000">
                  <c:v>1.7142857142857142</c:v>
                </c:pt>
                <c:pt idx="136" formatCode="0.00000">
                  <c:v>1.8571428571428572</c:v>
                </c:pt>
                <c:pt idx="137" formatCode="0.00000">
                  <c:v>2</c:v>
                </c:pt>
                <c:pt idx="138" formatCode="0.00000">
                  <c:v>2.1428571428571428</c:v>
                </c:pt>
                <c:pt idx="139" formatCode="0.00000">
                  <c:v>2.2857142857142856</c:v>
                </c:pt>
                <c:pt idx="140" formatCode="0.00000">
                  <c:v>2.4285714285714284</c:v>
                </c:pt>
                <c:pt idx="141" formatCode="0.00000">
                  <c:v>2.5714285714285716</c:v>
                </c:pt>
                <c:pt idx="142" formatCode="0.00000">
                  <c:v>2.8571428571428572</c:v>
                </c:pt>
                <c:pt idx="143" formatCode="0.00000">
                  <c:v>3.2142857142857144</c:v>
                </c:pt>
                <c:pt idx="144" formatCode="0.00000">
                  <c:v>3.5714285714285716</c:v>
                </c:pt>
                <c:pt idx="145" formatCode="0.00000">
                  <c:v>3.9285714285714284</c:v>
                </c:pt>
                <c:pt idx="146" formatCode="0.00000">
                  <c:v>4.2857142857142856</c:v>
                </c:pt>
                <c:pt idx="147" formatCode="0.00000">
                  <c:v>4.6428571428571432</c:v>
                </c:pt>
                <c:pt idx="148" formatCode="0.00000">
                  <c:v>5</c:v>
                </c:pt>
                <c:pt idx="149" formatCode="0.00000">
                  <c:v>5.3571428571428568</c:v>
                </c:pt>
                <c:pt idx="150" formatCode="0.00000">
                  <c:v>5.7142857142857144</c:v>
                </c:pt>
                <c:pt idx="151" formatCode="0.00000">
                  <c:v>6.4285714285714288</c:v>
                </c:pt>
                <c:pt idx="152" formatCode="0.00000">
                  <c:v>7.1428571428571432</c:v>
                </c:pt>
                <c:pt idx="153" formatCode="0.00000">
                  <c:v>7.8571428571428568</c:v>
                </c:pt>
                <c:pt idx="154" formatCode="0.00000">
                  <c:v>8.5714285714285712</c:v>
                </c:pt>
                <c:pt idx="155" formatCode="0.00000">
                  <c:v>9.2857142857142865</c:v>
                </c:pt>
                <c:pt idx="156" formatCode="0.00000">
                  <c:v>10</c:v>
                </c:pt>
                <c:pt idx="157" formatCode="0.00000">
                  <c:v>11.428571428571429</c:v>
                </c:pt>
                <c:pt idx="158" formatCode="0.00000">
                  <c:v>12.857142857142858</c:v>
                </c:pt>
                <c:pt idx="159" formatCode="0.00000">
                  <c:v>14.285714285714286</c:v>
                </c:pt>
                <c:pt idx="160" formatCode="0.00000">
                  <c:v>15.714285714285714</c:v>
                </c:pt>
                <c:pt idx="161" formatCode="0.00000">
                  <c:v>17.142857142857142</c:v>
                </c:pt>
                <c:pt idx="162" formatCode="0.00000">
                  <c:v>18.571428571428573</c:v>
                </c:pt>
                <c:pt idx="163" formatCode="0.00000">
                  <c:v>20</c:v>
                </c:pt>
                <c:pt idx="164" formatCode="0.00000">
                  <c:v>21.428571428571427</c:v>
                </c:pt>
                <c:pt idx="165" formatCode="0.00000">
                  <c:v>22.857142857142858</c:v>
                </c:pt>
                <c:pt idx="166" formatCode="0.00000">
                  <c:v>24.285714285714285</c:v>
                </c:pt>
                <c:pt idx="167" formatCode="0.00000">
                  <c:v>25.714285714285715</c:v>
                </c:pt>
                <c:pt idx="168" formatCode="0.00000">
                  <c:v>28.571428571428573</c:v>
                </c:pt>
                <c:pt idx="169" formatCode="0.00000">
                  <c:v>32.142857142857146</c:v>
                </c:pt>
                <c:pt idx="170" formatCode="0.00000">
                  <c:v>35.714285714285715</c:v>
                </c:pt>
                <c:pt idx="171" formatCode="0.00000">
                  <c:v>39.285714285714285</c:v>
                </c:pt>
                <c:pt idx="172" formatCode="0.00000">
                  <c:v>42.857142857142854</c:v>
                </c:pt>
                <c:pt idx="173" formatCode="0.00000">
                  <c:v>46.428571428571431</c:v>
                </c:pt>
                <c:pt idx="174" formatCode="0.00000">
                  <c:v>50</c:v>
                </c:pt>
                <c:pt idx="175" formatCode="0.00000">
                  <c:v>53.571428571428569</c:v>
                </c:pt>
                <c:pt idx="176" formatCode="0.00000">
                  <c:v>57.142857142857146</c:v>
                </c:pt>
                <c:pt idx="177" formatCode="0.00000">
                  <c:v>64.285714285714292</c:v>
                </c:pt>
                <c:pt idx="178" formatCode="0.00000">
                  <c:v>71.428571428571431</c:v>
                </c:pt>
                <c:pt idx="179" formatCode="0.00000">
                  <c:v>78.571428571428569</c:v>
                </c:pt>
                <c:pt idx="180" formatCode="0.00000">
                  <c:v>85.714285714285708</c:v>
                </c:pt>
                <c:pt idx="181" formatCode="0.00000">
                  <c:v>92.857142857142861</c:v>
                </c:pt>
                <c:pt idx="182" formatCode="0.0000">
                  <c:v>100</c:v>
                </c:pt>
                <c:pt idx="183" formatCode="0.0000">
                  <c:v>114.28571428571429</c:v>
                </c:pt>
                <c:pt idx="184" formatCode="0.0000">
                  <c:v>128.57142857142858</c:v>
                </c:pt>
                <c:pt idx="185" formatCode="0.0000">
                  <c:v>142.85714285714286</c:v>
                </c:pt>
                <c:pt idx="186" formatCode="0.0000">
                  <c:v>157.14285714285714</c:v>
                </c:pt>
                <c:pt idx="187" formatCode="0.0000">
                  <c:v>171.42857142857142</c:v>
                </c:pt>
                <c:pt idx="188" formatCode="0.0000">
                  <c:v>185.71428571428572</c:v>
                </c:pt>
                <c:pt idx="189" formatCode="0.0000">
                  <c:v>200</c:v>
                </c:pt>
                <c:pt idx="190" formatCode="0.0000">
                  <c:v>214.28571428571428</c:v>
                </c:pt>
                <c:pt idx="191" formatCode="0.0000">
                  <c:v>228.57142857142858</c:v>
                </c:pt>
                <c:pt idx="192" formatCode="0.0000">
                  <c:v>242.85714285714286</c:v>
                </c:pt>
                <c:pt idx="193" formatCode="0.0000">
                  <c:v>257.14285714285717</c:v>
                </c:pt>
                <c:pt idx="194" formatCode="0.0000">
                  <c:v>285.71428571428572</c:v>
                </c:pt>
                <c:pt idx="195" formatCode="0.0000">
                  <c:v>321.42857142857144</c:v>
                </c:pt>
                <c:pt idx="196" formatCode="0.0000">
                  <c:v>357.14285714285717</c:v>
                </c:pt>
                <c:pt idx="197" formatCode="0.0000">
                  <c:v>392.85714285714283</c:v>
                </c:pt>
                <c:pt idx="198" formatCode="0.0000">
                  <c:v>428.57142857142856</c:v>
                </c:pt>
                <c:pt idx="199" formatCode="0.0000">
                  <c:v>464.28571428571428</c:v>
                </c:pt>
                <c:pt idx="200" formatCode="0.0000">
                  <c:v>500</c:v>
                </c:pt>
                <c:pt idx="201" formatCode="0.0000">
                  <c:v>535.71428571428567</c:v>
                </c:pt>
                <c:pt idx="202" formatCode="0.0000">
                  <c:v>571.42857142857144</c:v>
                </c:pt>
                <c:pt idx="203" formatCode="0.0000">
                  <c:v>642.85714285714289</c:v>
                </c:pt>
                <c:pt idx="204" formatCode="0.0000">
                  <c:v>714.28571428571433</c:v>
                </c:pt>
                <c:pt idx="205" formatCode="0.0000">
                  <c:v>785.71428571428567</c:v>
                </c:pt>
                <c:pt idx="206" formatCode="0.0000">
                  <c:v>857.14285714285711</c:v>
                </c:pt>
                <c:pt idx="207" formatCode="0.0000">
                  <c:v>928.57142857142856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srim7Be_SiO2!$M$20:$M$300</c:f>
              <c:numCache>
                <c:formatCode>0.00000</c:formatCode>
                <c:ptCount val="281"/>
                <c:pt idx="0">
                  <c:v>8.9999999999999998E-4</c:v>
                </c:pt>
                <c:pt idx="1">
                  <c:v>1E-3</c:v>
                </c:pt>
                <c:pt idx="2">
                  <c:v>1.0999999999999998E-3</c:v>
                </c:pt>
                <c:pt idx="3">
                  <c:v>1.0999999999999998E-3</c:v>
                </c:pt>
                <c:pt idx="4">
                  <c:v>1.2000000000000001E-3</c:v>
                </c:pt>
                <c:pt idx="5">
                  <c:v>1.2999999999999999E-3</c:v>
                </c:pt>
                <c:pt idx="6">
                  <c:v>1.2999999999999999E-3</c:v>
                </c:pt>
                <c:pt idx="7">
                  <c:v>1.4E-3</c:v>
                </c:pt>
                <c:pt idx="8">
                  <c:v>1.4E-3</c:v>
                </c:pt>
                <c:pt idx="9">
                  <c:v>1.5E-3</c:v>
                </c:pt>
                <c:pt idx="10">
                  <c:v>1.6000000000000001E-3</c:v>
                </c:pt>
                <c:pt idx="11">
                  <c:v>1.6000000000000001E-3</c:v>
                </c:pt>
                <c:pt idx="12">
                  <c:v>1.7000000000000001E-3</c:v>
                </c:pt>
                <c:pt idx="13">
                  <c:v>1.8E-3</c:v>
                </c:pt>
                <c:pt idx="14">
                  <c:v>2E-3</c:v>
                </c:pt>
                <c:pt idx="15">
                  <c:v>2.1000000000000003E-3</c:v>
                </c:pt>
                <c:pt idx="16">
                  <c:v>2.1999999999999997E-3</c:v>
                </c:pt>
                <c:pt idx="17">
                  <c:v>2.3E-3</c:v>
                </c:pt>
                <c:pt idx="18">
                  <c:v>2.4000000000000002E-3</c:v>
                </c:pt>
                <c:pt idx="19">
                  <c:v>2.5000000000000001E-3</c:v>
                </c:pt>
                <c:pt idx="20">
                  <c:v>2.5999999999999999E-3</c:v>
                </c:pt>
                <c:pt idx="21">
                  <c:v>2.9000000000000002E-3</c:v>
                </c:pt>
                <c:pt idx="22">
                  <c:v>3.0999999999999999E-3</c:v>
                </c:pt>
                <c:pt idx="23">
                  <c:v>3.3E-3</c:v>
                </c:pt>
                <c:pt idx="24">
                  <c:v>3.5000000000000005E-3</c:v>
                </c:pt>
                <c:pt idx="25">
                  <c:v>3.6999999999999997E-3</c:v>
                </c:pt>
                <c:pt idx="26">
                  <c:v>3.8999999999999998E-3</c:v>
                </c:pt>
                <c:pt idx="27">
                  <c:v>4.3E-3</c:v>
                </c:pt>
                <c:pt idx="28">
                  <c:v>4.5999999999999999E-3</c:v>
                </c:pt>
                <c:pt idx="29">
                  <c:v>5.0000000000000001E-3</c:v>
                </c:pt>
                <c:pt idx="30">
                  <c:v>5.4000000000000003E-3</c:v>
                </c:pt>
                <c:pt idx="31">
                  <c:v>5.8000000000000005E-3</c:v>
                </c:pt>
                <c:pt idx="32">
                  <c:v>6.0999999999999995E-3</c:v>
                </c:pt>
                <c:pt idx="33">
                  <c:v>6.5000000000000006E-3</c:v>
                </c:pt>
                <c:pt idx="34">
                  <c:v>6.8000000000000005E-3</c:v>
                </c:pt>
                <c:pt idx="35">
                  <c:v>7.1999999999999998E-3</c:v>
                </c:pt>
                <c:pt idx="36">
                  <c:v>7.6E-3</c:v>
                </c:pt>
                <c:pt idx="37">
                  <c:v>7.9000000000000008E-3</c:v>
                </c:pt>
                <c:pt idx="38">
                  <c:v>8.6E-3</c:v>
                </c:pt>
                <c:pt idx="39">
                  <c:v>9.4000000000000004E-3</c:v>
                </c:pt>
                <c:pt idx="40">
                  <c:v>1.0199999999999999E-2</c:v>
                </c:pt>
                <c:pt idx="41">
                  <c:v>1.0999999999999999E-2</c:v>
                </c:pt>
                <c:pt idx="42">
                  <c:v>1.18E-2</c:v>
                </c:pt>
                <c:pt idx="43">
                  <c:v>1.26E-2</c:v>
                </c:pt>
                <c:pt idx="44">
                  <c:v>1.34E-2</c:v>
                </c:pt>
                <c:pt idx="45">
                  <c:v>1.4199999999999999E-2</c:v>
                </c:pt>
                <c:pt idx="46">
                  <c:v>1.49E-2</c:v>
                </c:pt>
                <c:pt idx="47">
                  <c:v>1.6400000000000001E-2</c:v>
                </c:pt>
                <c:pt idx="48">
                  <c:v>1.7899999999999999E-2</c:v>
                </c:pt>
                <c:pt idx="49">
                  <c:v>1.9300000000000001E-2</c:v>
                </c:pt>
                <c:pt idx="50">
                  <c:v>2.0799999999999999E-2</c:v>
                </c:pt>
                <c:pt idx="51">
                  <c:v>2.2200000000000001E-2</c:v>
                </c:pt>
                <c:pt idx="52">
                  <c:v>2.3599999999999999E-2</c:v>
                </c:pt>
                <c:pt idx="53">
                  <c:v>2.6200000000000001E-2</c:v>
                </c:pt>
                <c:pt idx="54">
                  <c:v>2.8899999999999999E-2</c:v>
                </c:pt>
                <c:pt idx="55">
                  <c:v>3.1399999999999997E-2</c:v>
                </c:pt>
                <c:pt idx="56">
                  <c:v>3.39E-2</c:v>
                </c:pt>
                <c:pt idx="57">
                  <c:v>3.6299999999999999E-2</c:v>
                </c:pt>
                <c:pt idx="58">
                  <c:v>3.8600000000000002E-2</c:v>
                </c:pt>
                <c:pt idx="59">
                  <c:v>4.0899999999999999E-2</c:v>
                </c:pt>
                <c:pt idx="60">
                  <c:v>4.3099999999999999E-2</c:v>
                </c:pt>
                <c:pt idx="61">
                  <c:v>4.53E-2</c:v>
                </c:pt>
                <c:pt idx="62">
                  <c:v>4.7399999999999998E-2</c:v>
                </c:pt>
                <c:pt idx="63">
                  <c:v>4.9399999999999999E-2</c:v>
                </c:pt>
                <c:pt idx="64">
                  <c:v>5.33E-2</c:v>
                </c:pt>
                <c:pt idx="65">
                  <c:v>5.7899999999999993E-2</c:v>
                </c:pt>
                <c:pt idx="66">
                  <c:v>6.2199999999999998E-2</c:v>
                </c:pt>
                <c:pt idx="67">
                  <c:v>6.6299999999999998E-2</c:v>
                </c:pt>
                <c:pt idx="68">
                  <c:v>7.0099999999999996E-2</c:v>
                </c:pt>
                <c:pt idx="69">
                  <c:v>7.3700000000000002E-2</c:v>
                </c:pt>
                <c:pt idx="70">
                  <c:v>7.7100000000000002E-2</c:v>
                </c:pt>
                <c:pt idx="71">
                  <c:v>8.0200000000000007E-2</c:v>
                </c:pt>
                <c:pt idx="72">
                  <c:v>8.3299999999999999E-2</c:v>
                </c:pt>
                <c:pt idx="73">
                  <c:v>8.8800000000000004E-2</c:v>
                </c:pt>
                <c:pt idx="74">
                  <c:v>9.3799999999999994E-2</c:v>
                </c:pt>
                <c:pt idx="75">
                  <c:v>9.8400000000000001E-2</c:v>
                </c:pt>
                <c:pt idx="76">
                  <c:v>0.10249999999999999</c:v>
                </c:pt>
                <c:pt idx="77">
                  <c:v>0.10640000000000001</c:v>
                </c:pt>
                <c:pt idx="78">
                  <c:v>0.1099</c:v>
                </c:pt>
                <c:pt idx="79">
                  <c:v>0.1162</c:v>
                </c:pt>
                <c:pt idx="80">
                  <c:v>0.1217</c:v>
                </c:pt>
                <c:pt idx="81">
                  <c:v>0.1265</c:v>
                </c:pt>
                <c:pt idx="82">
                  <c:v>0.13069999999999998</c:v>
                </c:pt>
                <c:pt idx="83">
                  <c:v>0.13450000000000001</c:v>
                </c:pt>
                <c:pt idx="84">
                  <c:v>0.13789999999999999</c:v>
                </c:pt>
                <c:pt idx="85">
                  <c:v>0.14099999999999999</c:v>
                </c:pt>
                <c:pt idx="86">
                  <c:v>0.14379999999999998</c:v>
                </c:pt>
                <c:pt idx="87">
                  <c:v>0.1464</c:v>
                </c:pt>
                <c:pt idx="88">
                  <c:v>0.1487</c:v>
                </c:pt>
                <c:pt idx="89">
                  <c:v>0.15089999999999998</c:v>
                </c:pt>
                <c:pt idx="90">
                  <c:v>0.15479999999999999</c:v>
                </c:pt>
                <c:pt idx="91">
                  <c:v>0.159</c:v>
                </c:pt>
                <c:pt idx="92">
                  <c:v>0.16250000000000001</c:v>
                </c:pt>
                <c:pt idx="93">
                  <c:v>0.1656</c:v>
                </c:pt>
                <c:pt idx="94">
                  <c:v>0.16819999999999999</c:v>
                </c:pt>
                <c:pt idx="95">
                  <c:v>0.1706</c:v>
                </c:pt>
                <c:pt idx="96">
                  <c:v>0.17270000000000002</c:v>
                </c:pt>
                <c:pt idx="97">
                  <c:v>0.17450000000000002</c:v>
                </c:pt>
                <c:pt idx="98">
                  <c:v>0.1762</c:v>
                </c:pt>
                <c:pt idx="99">
                  <c:v>0.17929999999999999</c:v>
                </c:pt>
                <c:pt idx="100">
                  <c:v>0.182</c:v>
                </c:pt>
                <c:pt idx="101">
                  <c:v>0.1842</c:v>
                </c:pt>
                <c:pt idx="102">
                  <c:v>0.1862</c:v>
                </c:pt>
                <c:pt idx="103">
                  <c:v>0.188</c:v>
                </c:pt>
                <c:pt idx="104">
                  <c:v>0.18959999999999999</c:v>
                </c:pt>
                <c:pt idx="105">
                  <c:v>0.19290000000000002</c:v>
                </c:pt>
                <c:pt idx="106">
                  <c:v>0.19570000000000001</c:v>
                </c:pt>
                <c:pt idx="107">
                  <c:v>0.1981</c:v>
                </c:pt>
                <c:pt idx="108">
                  <c:v>0.20030000000000001</c:v>
                </c:pt>
                <c:pt idx="109">
                  <c:v>0.20230000000000001</c:v>
                </c:pt>
                <c:pt idx="110">
                  <c:v>0.20419999999999999</c:v>
                </c:pt>
                <c:pt idx="111">
                  <c:v>0.20600000000000002</c:v>
                </c:pt>
                <c:pt idx="112">
                  <c:v>0.20760000000000001</c:v>
                </c:pt>
                <c:pt idx="113">
                  <c:v>0.2092</c:v>
                </c:pt>
                <c:pt idx="114">
                  <c:v>0.21070000000000003</c:v>
                </c:pt>
                <c:pt idx="115">
                  <c:v>0.2122</c:v>
                </c:pt>
                <c:pt idx="116">
                  <c:v>0.21640000000000001</c:v>
                </c:pt>
                <c:pt idx="117">
                  <c:v>0.22210000000000002</c:v>
                </c:pt>
                <c:pt idx="118">
                  <c:v>0.2278</c:v>
                </c:pt>
                <c:pt idx="119">
                  <c:v>0.23330000000000001</c:v>
                </c:pt>
                <c:pt idx="120">
                  <c:v>0.23889999999999997</c:v>
                </c:pt>
                <c:pt idx="121">
                  <c:v>0.24440000000000001</c:v>
                </c:pt>
                <c:pt idx="122">
                  <c:v>0.25</c:v>
                </c:pt>
                <c:pt idx="123">
                  <c:v>0.25559999999999999</c:v>
                </c:pt>
                <c:pt idx="124">
                  <c:v>0.26129999999999998</c:v>
                </c:pt>
                <c:pt idx="125">
                  <c:v>0.28110000000000002</c:v>
                </c:pt>
                <c:pt idx="126">
                  <c:v>0.30080000000000001</c:v>
                </c:pt>
                <c:pt idx="127">
                  <c:v>0.32050000000000001</c:v>
                </c:pt>
                <c:pt idx="128">
                  <c:v>0.34029999999999999</c:v>
                </c:pt>
                <c:pt idx="129">
                  <c:v>0.36009999999999998</c:v>
                </c:pt>
                <c:pt idx="130">
                  <c:v>0.38009999999999999</c:v>
                </c:pt>
                <c:pt idx="131">
                  <c:v>0.4521</c:v>
                </c:pt>
                <c:pt idx="132">
                  <c:v>0.52080000000000004</c:v>
                </c:pt>
                <c:pt idx="133">
                  <c:v>0.58739999999999992</c:v>
                </c:pt>
                <c:pt idx="134">
                  <c:v>0.65270000000000006</c:v>
                </c:pt>
                <c:pt idx="135">
                  <c:v>0.71730000000000005</c:v>
                </c:pt>
                <c:pt idx="136">
                  <c:v>0.78150000000000008</c:v>
                </c:pt>
                <c:pt idx="137">
                  <c:v>0.84559999999999991</c:v>
                </c:pt>
                <c:pt idx="138">
                  <c:v>0.90939999999999999</c:v>
                </c:pt>
                <c:pt idx="139">
                  <c:v>0.97319999999999995</c:v>
                </c:pt>
                <c:pt idx="140" formatCode="0.000">
                  <c:v>1.04</c:v>
                </c:pt>
                <c:pt idx="141" formatCode="0.000">
                  <c:v>1.1000000000000001</c:v>
                </c:pt>
                <c:pt idx="142" formatCode="0.000">
                  <c:v>1.34</c:v>
                </c:pt>
                <c:pt idx="143" formatCode="0.000">
                  <c:v>1.69</c:v>
                </c:pt>
                <c:pt idx="144" formatCode="0.000">
                  <c:v>2.02</c:v>
                </c:pt>
                <c:pt idx="145" formatCode="0.000">
                  <c:v>2.35</c:v>
                </c:pt>
                <c:pt idx="146" formatCode="0.000">
                  <c:v>2.67</c:v>
                </c:pt>
                <c:pt idx="147" formatCode="0.000">
                  <c:v>2.99</c:v>
                </c:pt>
                <c:pt idx="148" formatCode="0.000">
                  <c:v>3.31</c:v>
                </c:pt>
                <c:pt idx="149" formatCode="0.000">
                  <c:v>3.63</c:v>
                </c:pt>
                <c:pt idx="150" formatCode="0.000">
                  <c:v>3.96</c:v>
                </c:pt>
                <c:pt idx="151" formatCode="0.000">
                  <c:v>5.2</c:v>
                </c:pt>
                <c:pt idx="152" formatCode="0.000">
                  <c:v>6.37</c:v>
                </c:pt>
                <c:pt idx="153" formatCode="0.000">
                  <c:v>7.52</c:v>
                </c:pt>
                <c:pt idx="154" formatCode="0.000">
                  <c:v>8.67</c:v>
                </c:pt>
                <c:pt idx="155" formatCode="0.000">
                  <c:v>9.83</c:v>
                </c:pt>
                <c:pt idx="156" formatCode="0.000">
                  <c:v>11</c:v>
                </c:pt>
                <c:pt idx="157" formatCode="0.000">
                  <c:v>15.36</c:v>
                </c:pt>
                <c:pt idx="158" formatCode="0.000">
                  <c:v>19.46</c:v>
                </c:pt>
                <c:pt idx="159" formatCode="0.000">
                  <c:v>23.48</c:v>
                </c:pt>
                <c:pt idx="160" formatCode="0.000">
                  <c:v>27.5</c:v>
                </c:pt>
                <c:pt idx="161" formatCode="0.000">
                  <c:v>31.56</c:v>
                </c:pt>
                <c:pt idx="162" formatCode="0.000">
                  <c:v>35.659999999999997</c:v>
                </c:pt>
                <c:pt idx="163" formatCode="0.000">
                  <c:v>39.83</c:v>
                </c:pt>
                <c:pt idx="164" formatCode="0.000">
                  <c:v>44.05</c:v>
                </c:pt>
                <c:pt idx="165" formatCode="0.000">
                  <c:v>48.33</c:v>
                </c:pt>
                <c:pt idx="166" formatCode="0.000">
                  <c:v>52.67</c:v>
                </c:pt>
                <c:pt idx="167" formatCode="0.000">
                  <c:v>57.07</c:v>
                </c:pt>
                <c:pt idx="168" formatCode="0.000">
                  <c:v>73.66</c:v>
                </c:pt>
                <c:pt idx="169" formatCode="0.000">
                  <c:v>97.33</c:v>
                </c:pt>
                <c:pt idx="170" formatCode="0.000">
                  <c:v>119.69</c:v>
                </c:pt>
                <c:pt idx="171" formatCode="0.000">
                  <c:v>141.55000000000001</c:v>
                </c:pt>
                <c:pt idx="172" formatCode="0.000">
                  <c:v>163.27000000000001</c:v>
                </c:pt>
                <c:pt idx="173" formatCode="0.000">
                  <c:v>185.02</c:v>
                </c:pt>
                <c:pt idx="174" formatCode="0.000">
                  <c:v>206.91</c:v>
                </c:pt>
                <c:pt idx="175" formatCode="0.000">
                  <c:v>228.99</c:v>
                </c:pt>
                <c:pt idx="176" formatCode="0.000">
                  <c:v>251.29</c:v>
                </c:pt>
                <c:pt idx="177" formatCode="0.000">
                  <c:v>334.7</c:v>
                </c:pt>
                <c:pt idx="178" formatCode="0.000">
                  <c:v>412.63</c:v>
                </c:pt>
                <c:pt idx="179" formatCode="0.000">
                  <c:v>488.22</c:v>
                </c:pt>
                <c:pt idx="180" formatCode="0.000">
                  <c:v>562.79999999999995</c:v>
                </c:pt>
                <c:pt idx="181" formatCode="0.000">
                  <c:v>637.03</c:v>
                </c:pt>
                <c:pt idx="182" formatCode="0.000">
                  <c:v>711.28</c:v>
                </c:pt>
                <c:pt idx="183" formatCode="0.000">
                  <c:v>984.31</c:v>
                </c:pt>
                <c:pt idx="184" formatCode="0.0">
                  <c:v>1240</c:v>
                </c:pt>
                <c:pt idx="185" formatCode="0.0">
                  <c:v>1480</c:v>
                </c:pt>
                <c:pt idx="186" formatCode="0.0">
                  <c:v>1710</c:v>
                </c:pt>
                <c:pt idx="187" formatCode="0.0">
                  <c:v>1950</c:v>
                </c:pt>
                <c:pt idx="188" formatCode="0.0">
                  <c:v>2180</c:v>
                </c:pt>
                <c:pt idx="189" formatCode="0.0">
                  <c:v>2410</c:v>
                </c:pt>
                <c:pt idx="190" formatCode="0.0">
                  <c:v>2640</c:v>
                </c:pt>
                <c:pt idx="191" formatCode="0.0">
                  <c:v>2870</c:v>
                </c:pt>
                <c:pt idx="192" formatCode="0.0">
                  <c:v>3100</c:v>
                </c:pt>
                <c:pt idx="193" formatCode="0.0">
                  <c:v>3320</c:v>
                </c:pt>
                <c:pt idx="194" formatCode="0.0">
                  <c:v>4180</c:v>
                </c:pt>
                <c:pt idx="195" formatCode="0.0">
                  <c:v>5360</c:v>
                </c:pt>
                <c:pt idx="196" formatCode="0.0">
                  <c:v>6440</c:v>
                </c:pt>
                <c:pt idx="197" formatCode="0.0">
                  <c:v>7460</c:v>
                </c:pt>
                <c:pt idx="198" formatCode="0.0">
                  <c:v>8430</c:v>
                </c:pt>
                <c:pt idx="199" formatCode="0.0">
                  <c:v>9370</c:v>
                </c:pt>
                <c:pt idx="200" formatCode="0.0">
                  <c:v>10280</c:v>
                </c:pt>
                <c:pt idx="201" formatCode="0.0">
                  <c:v>11170</c:v>
                </c:pt>
                <c:pt idx="202" formatCode="0.0">
                  <c:v>12030</c:v>
                </c:pt>
                <c:pt idx="203" formatCode="0.0">
                  <c:v>15160</c:v>
                </c:pt>
                <c:pt idx="204" formatCode="0.0">
                  <c:v>17940</c:v>
                </c:pt>
                <c:pt idx="205" formatCode="0.0">
                  <c:v>20480</c:v>
                </c:pt>
                <c:pt idx="206" formatCode="0.0">
                  <c:v>22860</c:v>
                </c:pt>
                <c:pt idx="207" formatCode="0.0">
                  <c:v>25100</c:v>
                </c:pt>
                <c:pt idx="208" formatCode="0.0">
                  <c:v>27220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073-4019-834A-D7E89EC79B30}"/>
            </c:ext>
          </c:extLst>
        </c:ser>
        <c:ser>
          <c:idx val="2"/>
          <c:order val="2"/>
          <c:tx>
            <c:v>Stragg.Lateral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srim7Be_SiO2!$D$20:$D$300</c:f>
              <c:numCache>
                <c:formatCode>0.000000</c:formatCode>
                <c:ptCount val="281"/>
                <c:pt idx="0">
                  <c:v>9.9999857142857148E-6</c:v>
                </c:pt>
                <c:pt idx="1">
                  <c:v>1.1428557142857143E-5</c:v>
                </c:pt>
                <c:pt idx="2">
                  <c:v>1.2857128571428571E-5</c:v>
                </c:pt>
                <c:pt idx="3">
                  <c:v>1.4285699999999999E-5</c:v>
                </c:pt>
                <c:pt idx="4">
                  <c:v>1.5714285714285715E-5</c:v>
                </c:pt>
                <c:pt idx="5">
                  <c:v>1.7142857142857142E-5</c:v>
                </c:pt>
                <c:pt idx="6">
                  <c:v>1.8571428571428568E-5</c:v>
                </c:pt>
                <c:pt idx="7">
                  <c:v>1.9999857142857142E-5</c:v>
                </c:pt>
                <c:pt idx="8">
                  <c:v>2.1428428571428572E-5</c:v>
                </c:pt>
                <c:pt idx="9">
                  <c:v>2.2856999999999998E-5</c:v>
                </c:pt>
                <c:pt idx="10">
                  <c:v>2.4285571428571428E-5</c:v>
                </c:pt>
                <c:pt idx="11">
                  <c:v>2.5714142857142858E-5</c:v>
                </c:pt>
                <c:pt idx="12">
                  <c:v>2.8571285714285714E-5</c:v>
                </c:pt>
                <c:pt idx="13">
                  <c:v>3.2142714285714287E-5</c:v>
                </c:pt>
                <c:pt idx="14">
                  <c:v>3.5714142857142854E-5</c:v>
                </c:pt>
                <c:pt idx="15">
                  <c:v>3.9285571428571427E-5</c:v>
                </c:pt>
                <c:pt idx="16">
                  <c:v>4.2857E-5</c:v>
                </c:pt>
                <c:pt idx="17">
                  <c:v>4.6428428571428573E-5</c:v>
                </c:pt>
                <c:pt idx="18">
                  <c:v>4.9999857142857146E-5</c:v>
                </c:pt>
                <c:pt idx="19">
                  <c:v>5.3571285714285719E-5</c:v>
                </c:pt>
                <c:pt idx="20">
                  <c:v>5.7142714285714285E-5</c:v>
                </c:pt>
                <c:pt idx="21">
                  <c:v>6.4285571428571438E-5</c:v>
                </c:pt>
                <c:pt idx="22">
                  <c:v>7.1428428571428571E-5</c:v>
                </c:pt>
                <c:pt idx="23">
                  <c:v>7.8571285714285717E-5</c:v>
                </c:pt>
                <c:pt idx="24">
                  <c:v>8.5714142857142863E-5</c:v>
                </c:pt>
                <c:pt idx="25">
                  <c:v>9.2857000000000009E-5</c:v>
                </c:pt>
                <c:pt idx="26">
                  <c:v>9.9999857142857142E-5</c:v>
                </c:pt>
                <c:pt idx="27">
                  <c:v>1.1428557142857143E-4</c:v>
                </c:pt>
                <c:pt idx="28">
                  <c:v>1.2857128571428571E-4</c:v>
                </c:pt>
                <c:pt idx="29">
                  <c:v>1.42857E-4</c:v>
                </c:pt>
                <c:pt idx="30">
                  <c:v>1.5714285714285716E-4</c:v>
                </c:pt>
                <c:pt idx="31">
                  <c:v>1.7142857142857143E-4</c:v>
                </c:pt>
                <c:pt idx="32">
                  <c:v>1.8571428571428572E-4</c:v>
                </c:pt>
                <c:pt idx="33">
                  <c:v>2.0000000000000001E-4</c:v>
                </c:pt>
                <c:pt idx="34">
                  <c:v>2.142857142857143E-4</c:v>
                </c:pt>
                <c:pt idx="35">
                  <c:v>2.2857142857142859E-4</c:v>
                </c:pt>
                <c:pt idx="36">
                  <c:v>2.4285714285714283E-4</c:v>
                </c:pt>
                <c:pt idx="37">
                  <c:v>2.5714285714285715E-4</c:v>
                </c:pt>
                <c:pt idx="38">
                  <c:v>2.8571428571428574E-4</c:v>
                </c:pt>
                <c:pt idx="39">
                  <c:v>3.2142857142857141E-4</c:v>
                </c:pt>
                <c:pt idx="40">
                  <c:v>3.5714285714285714E-4</c:v>
                </c:pt>
                <c:pt idx="41">
                  <c:v>3.9285714285714282E-4</c:v>
                </c:pt>
                <c:pt idx="42">
                  <c:v>4.285714285714286E-4</c:v>
                </c:pt>
                <c:pt idx="43">
                  <c:v>4.6428571428571428E-4</c:v>
                </c:pt>
                <c:pt idx="44">
                  <c:v>5.0000000000000001E-4</c:v>
                </c:pt>
                <c:pt idx="45">
                  <c:v>5.3571428571428574E-4</c:v>
                </c:pt>
                <c:pt idx="46">
                  <c:v>5.7142857142857147E-4</c:v>
                </c:pt>
                <c:pt idx="47">
                  <c:v>6.4285714285714282E-4</c:v>
                </c:pt>
                <c:pt idx="48">
                  <c:v>7.1428571428571429E-4</c:v>
                </c:pt>
                <c:pt idx="49">
                  <c:v>7.8571428571428564E-4</c:v>
                </c:pt>
                <c:pt idx="50">
                  <c:v>8.5714285714285721E-4</c:v>
                </c:pt>
                <c:pt idx="51">
                  <c:v>9.2857142857142856E-4</c:v>
                </c:pt>
                <c:pt idx="52">
                  <c:v>1E-3</c:v>
                </c:pt>
                <c:pt idx="53">
                  <c:v>1.1428571428571429E-3</c:v>
                </c:pt>
                <c:pt idx="54">
                  <c:v>1.2857142857142856E-3</c:v>
                </c:pt>
                <c:pt idx="55">
                  <c:v>1.4285714285714286E-3</c:v>
                </c:pt>
                <c:pt idx="56">
                  <c:v>1.5714285714285713E-3</c:v>
                </c:pt>
                <c:pt idx="57">
                  <c:v>1.7142857142857144E-3</c:v>
                </c:pt>
                <c:pt idx="58">
                  <c:v>1.8571428571428571E-3</c:v>
                </c:pt>
                <c:pt idx="59">
                  <c:v>2E-3</c:v>
                </c:pt>
                <c:pt idx="60">
                  <c:v>2.142857142857143E-3</c:v>
                </c:pt>
                <c:pt idx="61">
                  <c:v>2.2857142857142859E-3</c:v>
                </c:pt>
                <c:pt idx="62">
                  <c:v>2.4285714285714288E-3</c:v>
                </c:pt>
                <c:pt idx="63">
                  <c:v>2.5714285714285713E-3</c:v>
                </c:pt>
                <c:pt idx="64">
                  <c:v>2.8571428571428571E-3</c:v>
                </c:pt>
                <c:pt idx="65">
                  <c:v>3.2142857142857142E-3</c:v>
                </c:pt>
                <c:pt idx="66">
                  <c:v>3.5714285714285718E-3</c:v>
                </c:pt>
                <c:pt idx="67">
                  <c:v>3.9285714285714288E-3</c:v>
                </c:pt>
                <c:pt idx="68">
                  <c:v>4.2857142857142859E-3</c:v>
                </c:pt>
                <c:pt idx="69">
                  <c:v>4.642857142857143E-3</c:v>
                </c:pt>
                <c:pt idx="70">
                  <c:v>5.0000000000000001E-3</c:v>
                </c:pt>
                <c:pt idx="71">
                  <c:v>5.3571428571428572E-3</c:v>
                </c:pt>
                <c:pt idx="72">
                  <c:v>5.7142857142857143E-3</c:v>
                </c:pt>
                <c:pt idx="73">
                  <c:v>6.4285714285714285E-3</c:v>
                </c:pt>
                <c:pt idx="74">
                  <c:v>7.1428571428571435E-3</c:v>
                </c:pt>
                <c:pt idx="75">
                  <c:v>7.8571428571428577E-3</c:v>
                </c:pt>
                <c:pt idx="76">
                  <c:v>8.5714285714285719E-3</c:v>
                </c:pt>
                <c:pt idx="77">
                  <c:v>9.285714285714286E-3</c:v>
                </c:pt>
                <c:pt idx="78">
                  <c:v>0.01</c:v>
                </c:pt>
                <c:pt idx="79">
                  <c:v>1.1428571428571429E-2</c:v>
                </c:pt>
                <c:pt idx="80">
                  <c:v>1.2857142857142857E-2</c:v>
                </c:pt>
                <c:pt idx="81">
                  <c:v>1.4285714285714287E-2</c:v>
                </c:pt>
                <c:pt idx="82">
                  <c:v>1.5714285714285715E-2</c:v>
                </c:pt>
                <c:pt idx="83">
                  <c:v>1.7142857142857144E-2</c:v>
                </c:pt>
                <c:pt idx="84">
                  <c:v>1.8571428571428572E-2</c:v>
                </c:pt>
                <c:pt idx="85">
                  <c:v>0.02</c:v>
                </c:pt>
                <c:pt idx="86">
                  <c:v>2.1428571428571429E-2</c:v>
                </c:pt>
                <c:pt idx="87">
                  <c:v>2.2857142857142857E-2</c:v>
                </c:pt>
                <c:pt idx="88">
                  <c:v>2.4285714285714289E-2</c:v>
                </c:pt>
                <c:pt idx="89">
                  <c:v>2.5714285714285714E-2</c:v>
                </c:pt>
                <c:pt idx="90">
                  <c:v>2.8571428571428574E-2</c:v>
                </c:pt>
                <c:pt idx="91">
                  <c:v>3.2142857142857147E-2</c:v>
                </c:pt>
                <c:pt idx="92">
                  <c:v>3.5714285714285712E-2</c:v>
                </c:pt>
                <c:pt idx="93">
                  <c:v>3.9285714285714292E-2</c:v>
                </c:pt>
                <c:pt idx="94">
                  <c:v>4.2857142857142858E-2</c:v>
                </c:pt>
                <c:pt idx="95">
                  <c:v>4.642857142857143E-2</c:v>
                </c:pt>
                <c:pt idx="96">
                  <c:v>4.9999999999999996E-2</c:v>
                </c:pt>
                <c:pt idx="97">
                  <c:v>5.3571428571428568E-2</c:v>
                </c:pt>
                <c:pt idx="98">
                  <c:v>5.7142857142857148E-2</c:v>
                </c:pt>
                <c:pt idx="99">
                  <c:v>6.4285714285714293E-2</c:v>
                </c:pt>
                <c:pt idx="100">
                  <c:v>7.1428571428571425E-2</c:v>
                </c:pt>
                <c:pt idx="101">
                  <c:v>7.8571428571428584E-2</c:v>
                </c:pt>
                <c:pt idx="102">
                  <c:v>8.5714285714285715E-2</c:v>
                </c:pt>
                <c:pt idx="103">
                  <c:v>9.285714285714286E-2</c:v>
                </c:pt>
                <c:pt idx="104">
                  <c:v>9.9999999999999992E-2</c:v>
                </c:pt>
                <c:pt idx="105">
                  <c:v>0.1142857142857143</c:v>
                </c:pt>
                <c:pt idx="106">
                  <c:v>0.12857142857142859</c:v>
                </c:pt>
                <c:pt idx="107">
                  <c:v>0.14285714285714285</c:v>
                </c:pt>
                <c:pt idx="108">
                  <c:v>0.15714285714285717</c:v>
                </c:pt>
                <c:pt idx="109">
                  <c:v>0.17142857142857143</c:v>
                </c:pt>
                <c:pt idx="110">
                  <c:v>0.18571428571428572</c:v>
                </c:pt>
                <c:pt idx="111">
                  <c:v>0.19999999999999998</c:v>
                </c:pt>
                <c:pt idx="112">
                  <c:v>0.21428571428571427</c:v>
                </c:pt>
                <c:pt idx="113">
                  <c:v>0.22857142857142859</c:v>
                </c:pt>
                <c:pt idx="114">
                  <c:v>0.24285714285714285</c:v>
                </c:pt>
                <c:pt idx="115">
                  <c:v>0.25714285714285717</c:v>
                </c:pt>
                <c:pt idx="116">
                  <c:v>0.2857142857142857</c:v>
                </c:pt>
                <c:pt idx="117">
                  <c:v>0.32142857142857145</c:v>
                </c:pt>
                <c:pt idx="118">
                  <c:v>0.35714285714285715</c:v>
                </c:pt>
                <c:pt idx="119">
                  <c:v>0.39285714285714285</c:v>
                </c:pt>
                <c:pt idx="120">
                  <c:v>0.42857142857142855</c:v>
                </c:pt>
                <c:pt idx="121">
                  <c:v>0.4642857142857143</c:v>
                </c:pt>
                <c:pt idx="122">
                  <c:v>0.5</c:v>
                </c:pt>
                <c:pt idx="123">
                  <c:v>0.5357142857142857</c:v>
                </c:pt>
                <c:pt idx="124">
                  <c:v>0.5714285714285714</c:v>
                </c:pt>
                <c:pt idx="125">
                  <c:v>0.6428571428571429</c:v>
                </c:pt>
                <c:pt idx="126">
                  <c:v>0.7142857142857143</c:v>
                </c:pt>
                <c:pt idx="127">
                  <c:v>0.7857142857142857</c:v>
                </c:pt>
                <c:pt idx="128">
                  <c:v>0.8571428571428571</c:v>
                </c:pt>
                <c:pt idx="129">
                  <c:v>0.9285714285714286</c:v>
                </c:pt>
                <c:pt idx="130" formatCode="0.00000">
                  <c:v>1</c:v>
                </c:pt>
                <c:pt idx="131" formatCode="0.00000">
                  <c:v>1.1428571428571428</c:v>
                </c:pt>
                <c:pt idx="132" formatCode="0.00000">
                  <c:v>1.2857142857142858</c:v>
                </c:pt>
                <c:pt idx="133" formatCode="0.00000">
                  <c:v>1.4285714285714286</c:v>
                </c:pt>
                <c:pt idx="134" formatCode="0.00000">
                  <c:v>1.5714285714285714</c:v>
                </c:pt>
                <c:pt idx="135" formatCode="0.00000">
                  <c:v>1.7142857142857142</c:v>
                </c:pt>
                <c:pt idx="136" formatCode="0.00000">
                  <c:v>1.8571428571428572</c:v>
                </c:pt>
                <c:pt idx="137" formatCode="0.00000">
                  <c:v>2</c:v>
                </c:pt>
                <c:pt idx="138" formatCode="0.00000">
                  <c:v>2.1428571428571428</c:v>
                </c:pt>
                <c:pt idx="139" formatCode="0.00000">
                  <c:v>2.2857142857142856</c:v>
                </c:pt>
                <c:pt idx="140" formatCode="0.00000">
                  <c:v>2.4285714285714284</c:v>
                </c:pt>
                <c:pt idx="141" formatCode="0.00000">
                  <c:v>2.5714285714285716</c:v>
                </c:pt>
                <c:pt idx="142" formatCode="0.00000">
                  <c:v>2.8571428571428572</c:v>
                </c:pt>
                <c:pt idx="143" formatCode="0.00000">
                  <c:v>3.2142857142857144</c:v>
                </c:pt>
                <c:pt idx="144" formatCode="0.00000">
                  <c:v>3.5714285714285716</c:v>
                </c:pt>
                <c:pt idx="145" formatCode="0.00000">
                  <c:v>3.9285714285714284</c:v>
                </c:pt>
                <c:pt idx="146" formatCode="0.00000">
                  <c:v>4.2857142857142856</c:v>
                </c:pt>
                <c:pt idx="147" formatCode="0.00000">
                  <c:v>4.6428571428571432</c:v>
                </c:pt>
                <c:pt idx="148" formatCode="0.00000">
                  <c:v>5</c:v>
                </c:pt>
                <c:pt idx="149" formatCode="0.00000">
                  <c:v>5.3571428571428568</c:v>
                </c:pt>
                <c:pt idx="150" formatCode="0.00000">
                  <c:v>5.7142857142857144</c:v>
                </c:pt>
                <c:pt idx="151" formatCode="0.00000">
                  <c:v>6.4285714285714288</c:v>
                </c:pt>
                <c:pt idx="152" formatCode="0.00000">
                  <c:v>7.1428571428571432</c:v>
                </c:pt>
                <c:pt idx="153" formatCode="0.00000">
                  <c:v>7.8571428571428568</c:v>
                </c:pt>
                <c:pt idx="154" formatCode="0.00000">
                  <c:v>8.5714285714285712</c:v>
                </c:pt>
                <c:pt idx="155" formatCode="0.00000">
                  <c:v>9.2857142857142865</c:v>
                </c:pt>
                <c:pt idx="156" formatCode="0.00000">
                  <c:v>10</c:v>
                </c:pt>
                <c:pt idx="157" formatCode="0.00000">
                  <c:v>11.428571428571429</c:v>
                </c:pt>
                <c:pt idx="158" formatCode="0.00000">
                  <c:v>12.857142857142858</c:v>
                </c:pt>
                <c:pt idx="159" formatCode="0.00000">
                  <c:v>14.285714285714286</c:v>
                </c:pt>
                <c:pt idx="160" formatCode="0.00000">
                  <c:v>15.714285714285714</c:v>
                </c:pt>
                <c:pt idx="161" formatCode="0.00000">
                  <c:v>17.142857142857142</c:v>
                </c:pt>
                <c:pt idx="162" formatCode="0.00000">
                  <c:v>18.571428571428573</c:v>
                </c:pt>
                <c:pt idx="163" formatCode="0.00000">
                  <c:v>20</c:v>
                </c:pt>
                <c:pt idx="164" formatCode="0.00000">
                  <c:v>21.428571428571427</c:v>
                </c:pt>
                <c:pt idx="165" formatCode="0.00000">
                  <c:v>22.857142857142858</c:v>
                </c:pt>
                <c:pt idx="166" formatCode="0.00000">
                  <c:v>24.285714285714285</c:v>
                </c:pt>
                <c:pt idx="167" formatCode="0.00000">
                  <c:v>25.714285714285715</c:v>
                </c:pt>
                <c:pt idx="168" formatCode="0.00000">
                  <c:v>28.571428571428573</c:v>
                </c:pt>
                <c:pt idx="169" formatCode="0.00000">
                  <c:v>32.142857142857146</c:v>
                </c:pt>
                <c:pt idx="170" formatCode="0.00000">
                  <c:v>35.714285714285715</c:v>
                </c:pt>
                <c:pt idx="171" formatCode="0.00000">
                  <c:v>39.285714285714285</c:v>
                </c:pt>
                <c:pt idx="172" formatCode="0.00000">
                  <c:v>42.857142857142854</c:v>
                </c:pt>
                <c:pt idx="173" formatCode="0.00000">
                  <c:v>46.428571428571431</c:v>
                </c:pt>
                <c:pt idx="174" formatCode="0.00000">
                  <c:v>50</c:v>
                </c:pt>
                <c:pt idx="175" formatCode="0.00000">
                  <c:v>53.571428571428569</c:v>
                </c:pt>
                <c:pt idx="176" formatCode="0.00000">
                  <c:v>57.142857142857146</c:v>
                </c:pt>
                <c:pt idx="177" formatCode="0.00000">
                  <c:v>64.285714285714292</c:v>
                </c:pt>
                <c:pt idx="178" formatCode="0.00000">
                  <c:v>71.428571428571431</c:v>
                </c:pt>
                <c:pt idx="179" formatCode="0.00000">
                  <c:v>78.571428571428569</c:v>
                </c:pt>
                <c:pt idx="180" formatCode="0.00000">
                  <c:v>85.714285714285708</c:v>
                </c:pt>
                <c:pt idx="181" formatCode="0.00000">
                  <c:v>92.857142857142861</c:v>
                </c:pt>
                <c:pt idx="182" formatCode="0.0000">
                  <c:v>100</c:v>
                </c:pt>
                <c:pt idx="183" formatCode="0.0000">
                  <c:v>114.28571428571429</c:v>
                </c:pt>
                <c:pt idx="184" formatCode="0.0000">
                  <c:v>128.57142857142858</c:v>
                </c:pt>
                <c:pt idx="185" formatCode="0.0000">
                  <c:v>142.85714285714286</c:v>
                </c:pt>
                <c:pt idx="186" formatCode="0.0000">
                  <c:v>157.14285714285714</c:v>
                </c:pt>
                <c:pt idx="187" formatCode="0.0000">
                  <c:v>171.42857142857142</c:v>
                </c:pt>
                <c:pt idx="188" formatCode="0.0000">
                  <c:v>185.71428571428572</c:v>
                </c:pt>
                <c:pt idx="189" formatCode="0.0000">
                  <c:v>200</c:v>
                </c:pt>
                <c:pt idx="190" formatCode="0.0000">
                  <c:v>214.28571428571428</c:v>
                </c:pt>
                <c:pt idx="191" formatCode="0.0000">
                  <c:v>228.57142857142858</c:v>
                </c:pt>
                <c:pt idx="192" formatCode="0.0000">
                  <c:v>242.85714285714286</c:v>
                </c:pt>
                <c:pt idx="193" formatCode="0.0000">
                  <c:v>257.14285714285717</c:v>
                </c:pt>
                <c:pt idx="194" formatCode="0.0000">
                  <c:v>285.71428571428572</c:v>
                </c:pt>
                <c:pt idx="195" formatCode="0.0000">
                  <c:v>321.42857142857144</c:v>
                </c:pt>
                <c:pt idx="196" formatCode="0.0000">
                  <c:v>357.14285714285717</c:v>
                </c:pt>
                <c:pt idx="197" formatCode="0.0000">
                  <c:v>392.85714285714283</c:v>
                </c:pt>
                <c:pt idx="198" formatCode="0.0000">
                  <c:v>428.57142857142856</c:v>
                </c:pt>
                <c:pt idx="199" formatCode="0.0000">
                  <c:v>464.28571428571428</c:v>
                </c:pt>
                <c:pt idx="200" formatCode="0.0000">
                  <c:v>500</c:v>
                </c:pt>
                <c:pt idx="201" formatCode="0.0000">
                  <c:v>535.71428571428567</c:v>
                </c:pt>
                <c:pt idx="202" formatCode="0.0000">
                  <c:v>571.42857142857144</c:v>
                </c:pt>
                <c:pt idx="203" formatCode="0.0000">
                  <c:v>642.85714285714289</c:v>
                </c:pt>
                <c:pt idx="204" formatCode="0.0000">
                  <c:v>714.28571428571433</c:v>
                </c:pt>
                <c:pt idx="205" formatCode="0.0000">
                  <c:v>785.71428571428567</c:v>
                </c:pt>
                <c:pt idx="206" formatCode="0.0000">
                  <c:v>857.14285714285711</c:v>
                </c:pt>
                <c:pt idx="207" formatCode="0.0000">
                  <c:v>928.57142857142856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srim7Be_SiO2!$P$20:$P$300</c:f>
              <c:numCache>
                <c:formatCode>0.00000</c:formatCode>
                <c:ptCount val="281"/>
                <c:pt idx="0">
                  <c:v>6.9999999999999999E-4</c:v>
                </c:pt>
                <c:pt idx="1">
                  <c:v>8.0000000000000004E-4</c:v>
                </c:pt>
                <c:pt idx="2">
                  <c:v>8.0000000000000004E-4</c:v>
                </c:pt>
                <c:pt idx="3">
                  <c:v>8.9999999999999998E-4</c:v>
                </c:pt>
                <c:pt idx="4">
                  <c:v>8.9999999999999998E-4</c:v>
                </c:pt>
                <c:pt idx="5">
                  <c:v>1E-3</c:v>
                </c:pt>
                <c:pt idx="6">
                  <c:v>1E-3</c:v>
                </c:pt>
                <c:pt idx="7">
                  <c:v>1.0999999999999998E-3</c:v>
                </c:pt>
                <c:pt idx="8">
                  <c:v>1.0999999999999998E-3</c:v>
                </c:pt>
                <c:pt idx="9">
                  <c:v>1.2000000000000001E-3</c:v>
                </c:pt>
                <c:pt idx="10">
                  <c:v>1.2000000000000001E-3</c:v>
                </c:pt>
                <c:pt idx="11">
                  <c:v>1.2000000000000001E-3</c:v>
                </c:pt>
                <c:pt idx="12">
                  <c:v>1.2999999999999999E-3</c:v>
                </c:pt>
                <c:pt idx="13">
                  <c:v>1.4E-3</c:v>
                </c:pt>
                <c:pt idx="14">
                  <c:v>1.5E-3</c:v>
                </c:pt>
                <c:pt idx="15">
                  <c:v>1.6000000000000001E-3</c:v>
                </c:pt>
                <c:pt idx="16">
                  <c:v>1.7000000000000001E-3</c:v>
                </c:pt>
                <c:pt idx="17">
                  <c:v>1.8E-3</c:v>
                </c:pt>
                <c:pt idx="18">
                  <c:v>1.9E-3</c:v>
                </c:pt>
                <c:pt idx="19">
                  <c:v>1.9E-3</c:v>
                </c:pt>
                <c:pt idx="20">
                  <c:v>2E-3</c:v>
                </c:pt>
                <c:pt idx="21">
                  <c:v>2.1999999999999997E-3</c:v>
                </c:pt>
                <c:pt idx="22">
                  <c:v>2.4000000000000002E-3</c:v>
                </c:pt>
                <c:pt idx="23">
                  <c:v>2.5000000000000001E-3</c:v>
                </c:pt>
                <c:pt idx="24">
                  <c:v>2.7000000000000001E-3</c:v>
                </c:pt>
                <c:pt idx="25">
                  <c:v>2.8E-3</c:v>
                </c:pt>
                <c:pt idx="26">
                  <c:v>3.0000000000000001E-3</c:v>
                </c:pt>
                <c:pt idx="27">
                  <c:v>3.2000000000000002E-3</c:v>
                </c:pt>
                <c:pt idx="28">
                  <c:v>3.5000000000000005E-3</c:v>
                </c:pt>
                <c:pt idx="29">
                  <c:v>3.8E-3</c:v>
                </c:pt>
                <c:pt idx="30">
                  <c:v>4.1000000000000003E-3</c:v>
                </c:pt>
                <c:pt idx="31">
                  <c:v>4.3E-3</c:v>
                </c:pt>
                <c:pt idx="32">
                  <c:v>4.5999999999999999E-3</c:v>
                </c:pt>
                <c:pt idx="33">
                  <c:v>4.8000000000000004E-3</c:v>
                </c:pt>
                <c:pt idx="34">
                  <c:v>5.0999999999999995E-3</c:v>
                </c:pt>
                <c:pt idx="35">
                  <c:v>5.3E-3</c:v>
                </c:pt>
                <c:pt idx="36">
                  <c:v>5.5999999999999999E-3</c:v>
                </c:pt>
                <c:pt idx="37">
                  <c:v>5.8000000000000005E-3</c:v>
                </c:pt>
                <c:pt idx="38">
                  <c:v>6.3E-3</c:v>
                </c:pt>
                <c:pt idx="39">
                  <c:v>6.9000000000000008E-3</c:v>
                </c:pt>
                <c:pt idx="40">
                  <c:v>7.4999999999999997E-3</c:v>
                </c:pt>
                <c:pt idx="41">
                  <c:v>8.0999999999999996E-3</c:v>
                </c:pt>
                <c:pt idx="42">
                  <c:v>8.6999999999999994E-3</c:v>
                </c:pt>
                <c:pt idx="43">
                  <c:v>9.2999999999999992E-3</c:v>
                </c:pt>
                <c:pt idx="44">
                  <c:v>9.9000000000000008E-3</c:v>
                </c:pt>
                <c:pt idx="45">
                  <c:v>1.04E-2</c:v>
                </c:pt>
                <c:pt idx="46">
                  <c:v>1.0999999999999999E-2</c:v>
                </c:pt>
                <c:pt idx="47">
                  <c:v>1.21E-2</c:v>
                </c:pt>
                <c:pt idx="48">
                  <c:v>1.3300000000000001E-2</c:v>
                </c:pt>
                <c:pt idx="49">
                  <c:v>1.44E-2</c:v>
                </c:pt>
                <c:pt idx="50">
                  <c:v>1.55E-2</c:v>
                </c:pt>
                <c:pt idx="51">
                  <c:v>1.66E-2</c:v>
                </c:pt>
                <c:pt idx="52">
                  <c:v>1.77E-2</c:v>
                </c:pt>
                <c:pt idx="53">
                  <c:v>1.9800000000000002E-2</c:v>
                </c:pt>
                <c:pt idx="54">
                  <c:v>2.1999999999999999E-2</c:v>
                </c:pt>
                <c:pt idx="55">
                  <c:v>2.41E-2</c:v>
                </c:pt>
                <c:pt idx="56">
                  <c:v>2.6100000000000002E-2</c:v>
                </c:pt>
                <c:pt idx="57">
                  <c:v>2.8199999999999996E-2</c:v>
                </c:pt>
                <c:pt idx="58">
                  <c:v>3.0199999999999998E-2</c:v>
                </c:pt>
                <c:pt idx="59">
                  <c:v>3.2100000000000004E-2</c:v>
                </c:pt>
                <c:pt idx="60">
                  <c:v>3.4100000000000005E-2</c:v>
                </c:pt>
                <c:pt idx="61">
                  <c:v>3.5999999999999997E-2</c:v>
                </c:pt>
                <c:pt idx="62">
                  <c:v>3.7900000000000003E-2</c:v>
                </c:pt>
                <c:pt idx="63">
                  <c:v>3.9699999999999999E-2</c:v>
                </c:pt>
                <c:pt idx="64">
                  <c:v>4.3400000000000001E-2</c:v>
                </c:pt>
                <c:pt idx="65">
                  <c:v>4.7699999999999999E-2</c:v>
                </c:pt>
                <c:pt idx="66">
                  <c:v>5.1900000000000002E-2</c:v>
                </c:pt>
                <c:pt idx="67">
                  <c:v>5.6000000000000008E-2</c:v>
                </c:pt>
                <c:pt idx="68">
                  <c:v>5.9799999999999999E-2</c:v>
                </c:pt>
                <c:pt idx="69">
                  <c:v>6.3500000000000001E-2</c:v>
                </c:pt>
                <c:pt idx="70">
                  <c:v>6.7100000000000007E-2</c:v>
                </c:pt>
                <c:pt idx="71">
                  <c:v>7.0499999999999993E-2</c:v>
                </c:pt>
                <c:pt idx="72">
                  <c:v>7.3800000000000004E-2</c:v>
                </c:pt>
                <c:pt idx="73">
                  <c:v>0.08</c:v>
                </c:pt>
                <c:pt idx="74">
                  <c:v>8.5800000000000001E-2</c:v>
                </c:pt>
                <c:pt idx="75">
                  <c:v>9.1200000000000003E-2</c:v>
                </c:pt>
                <c:pt idx="76">
                  <c:v>9.6199999999999994E-2</c:v>
                </c:pt>
                <c:pt idx="77">
                  <c:v>0.10089999999999999</c:v>
                </c:pt>
                <c:pt idx="78">
                  <c:v>0.10540000000000001</c:v>
                </c:pt>
                <c:pt idx="79">
                  <c:v>0.1135</c:v>
                </c:pt>
                <c:pt idx="80">
                  <c:v>0.12079999999999999</c:v>
                </c:pt>
                <c:pt idx="81">
                  <c:v>0.1275</c:v>
                </c:pt>
                <c:pt idx="82">
                  <c:v>0.13350000000000001</c:v>
                </c:pt>
                <c:pt idx="83">
                  <c:v>0.1391</c:v>
                </c:pt>
                <c:pt idx="84">
                  <c:v>0.14419999999999999</c:v>
                </c:pt>
                <c:pt idx="85">
                  <c:v>0.1489</c:v>
                </c:pt>
                <c:pt idx="86">
                  <c:v>0.15329999999999999</c:v>
                </c:pt>
                <c:pt idx="87">
                  <c:v>0.1573</c:v>
                </c:pt>
                <c:pt idx="88">
                  <c:v>0.16109999999999999</c:v>
                </c:pt>
                <c:pt idx="89">
                  <c:v>0.16470000000000001</c:v>
                </c:pt>
                <c:pt idx="90">
                  <c:v>0.17119999999999999</c:v>
                </c:pt>
                <c:pt idx="91">
                  <c:v>0.1784</c:v>
                </c:pt>
                <c:pt idx="92">
                  <c:v>0.1847</c:v>
                </c:pt>
                <c:pt idx="93">
                  <c:v>0.19019999999999998</c:v>
                </c:pt>
                <c:pt idx="94">
                  <c:v>0.19519999999999998</c:v>
                </c:pt>
                <c:pt idx="95">
                  <c:v>0.1996</c:v>
                </c:pt>
                <c:pt idx="96">
                  <c:v>0.20369999999999999</c:v>
                </c:pt>
                <c:pt idx="97">
                  <c:v>0.20739999999999997</c:v>
                </c:pt>
                <c:pt idx="98">
                  <c:v>0.21080000000000002</c:v>
                </c:pt>
                <c:pt idx="99">
                  <c:v>0.21690000000000001</c:v>
                </c:pt>
                <c:pt idx="100">
                  <c:v>0.22210000000000002</c:v>
                </c:pt>
                <c:pt idx="101">
                  <c:v>0.22679999999999997</c:v>
                </c:pt>
                <c:pt idx="102">
                  <c:v>0.23090000000000002</c:v>
                </c:pt>
                <c:pt idx="103">
                  <c:v>0.2346</c:v>
                </c:pt>
                <c:pt idx="104">
                  <c:v>0.23799999999999999</c:v>
                </c:pt>
                <c:pt idx="105">
                  <c:v>0.24390000000000001</c:v>
                </c:pt>
                <c:pt idx="106">
                  <c:v>0.24910000000000002</c:v>
                </c:pt>
                <c:pt idx="107">
                  <c:v>0.25359999999999999</c:v>
                </c:pt>
                <c:pt idx="108">
                  <c:v>0.25769999999999998</c:v>
                </c:pt>
                <c:pt idx="109">
                  <c:v>0.26139999999999997</c:v>
                </c:pt>
                <c:pt idx="110">
                  <c:v>0.26490000000000002</c:v>
                </c:pt>
                <c:pt idx="111">
                  <c:v>0.2681</c:v>
                </c:pt>
                <c:pt idx="112">
                  <c:v>0.27110000000000001</c:v>
                </c:pt>
                <c:pt idx="113">
                  <c:v>0.27400000000000002</c:v>
                </c:pt>
                <c:pt idx="114">
                  <c:v>0.2767</c:v>
                </c:pt>
                <c:pt idx="115">
                  <c:v>0.27929999999999999</c:v>
                </c:pt>
                <c:pt idx="116">
                  <c:v>0.2843</c:v>
                </c:pt>
                <c:pt idx="117">
                  <c:v>0.29009999999999997</c:v>
                </c:pt>
                <c:pt idx="118">
                  <c:v>0.29569999999999996</c:v>
                </c:pt>
                <c:pt idx="119">
                  <c:v>0.30099999999999999</c:v>
                </c:pt>
                <c:pt idx="120">
                  <c:v>0.30630000000000002</c:v>
                </c:pt>
                <c:pt idx="121">
                  <c:v>0.31140000000000001</c:v>
                </c:pt>
                <c:pt idx="122">
                  <c:v>0.31640000000000001</c:v>
                </c:pt>
                <c:pt idx="123">
                  <c:v>0.32150000000000001</c:v>
                </c:pt>
                <c:pt idx="124">
                  <c:v>0.32650000000000001</c:v>
                </c:pt>
                <c:pt idx="125">
                  <c:v>0.33650000000000002</c:v>
                </c:pt>
                <c:pt idx="126">
                  <c:v>0.34660000000000002</c:v>
                </c:pt>
                <c:pt idx="127">
                  <c:v>0.3569</c:v>
                </c:pt>
                <c:pt idx="128">
                  <c:v>0.3674</c:v>
                </c:pt>
                <c:pt idx="129">
                  <c:v>0.37809999999999999</c:v>
                </c:pt>
                <c:pt idx="130">
                  <c:v>0.3891</c:v>
                </c:pt>
                <c:pt idx="131">
                  <c:v>0.41189999999999999</c:v>
                </c:pt>
                <c:pt idx="132">
                  <c:v>0.43590000000000001</c:v>
                </c:pt>
                <c:pt idx="133">
                  <c:v>0.46100000000000002</c:v>
                </c:pt>
                <c:pt idx="134">
                  <c:v>0.48739999999999994</c:v>
                </c:pt>
                <c:pt idx="135">
                  <c:v>0.51490000000000002</c:v>
                </c:pt>
                <c:pt idx="136">
                  <c:v>0.54359999999999997</c:v>
                </c:pt>
                <c:pt idx="137">
                  <c:v>0.57340000000000002</c:v>
                </c:pt>
                <c:pt idx="138">
                  <c:v>0.60439999999999994</c:v>
                </c:pt>
                <c:pt idx="139">
                  <c:v>0.63639999999999997</c:v>
                </c:pt>
                <c:pt idx="140">
                  <c:v>0.66959999999999997</c:v>
                </c:pt>
                <c:pt idx="141">
                  <c:v>0.70399999999999996</c:v>
                </c:pt>
                <c:pt idx="142">
                  <c:v>0.77639999999999998</c:v>
                </c:pt>
                <c:pt idx="143">
                  <c:v>0.87330000000000008</c:v>
                </c:pt>
                <c:pt idx="144">
                  <c:v>0.97739999999999994</c:v>
                </c:pt>
                <c:pt idx="145" formatCode="0.000">
                  <c:v>1.0900000000000001</c:v>
                </c:pt>
                <c:pt idx="146" formatCode="0.000">
                  <c:v>1.21</c:v>
                </c:pt>
                <c:pt idx="147" formatCode="0.000">
                  <c:v>1.33</c:v>
                </c:pt>
                <c:pt idx="148" formatCode="0.000">
                  <c:v>1.46</c:v>
                </c:pt>
                <c:pt idx="149" formatCode="0.000">
                  <c:v>1.6</c:v>
                </c:pt>
                <c:pt idx="150" formatCode="0.000">
                  <c:v>1.75</c:v>
                </c:pt>
                <c:pt idx="151" formatCode="0.000">
                  <c:v>2.06</c:v>
                </c:pt>
                <c:pt idx="152" formatCode="0.000">
                  <c:v>2.4</c:v>
                </c:pt>
                <c:pt idx="153" formatCode="0.000">
                  <c:v>2.77</c:v>
                </c:pt>
                <c:pt idx="154" formatCode="0.000">
                  <c:v>3.17</c:v>
                </c:pt>
                <c:pt idx="155" formatCode="0.000">
                  <c:v>3.59</c:v>
                </c:pt>
                <c:pt idx="156" formatCode="0.000">
                  <c:v>4.04</c:v>
                </c:pt>
                <c:pt idx="157" formatCode="0.000">
                  <c:v>5.03</c:v>
                </c:pt>
                <c:pt idx="158" formatCode="0.000">
                  <c:v>6.13</c:v>
                </c:pt>
                <c:pt idx="159" formatCode="0.000">
                  <c:v>7.33</c:v>
                </c:pt>
                <c:pt idx="160" formatCode="0.000">
                  <c:v>8.6300000000000008</c:v>
                </c:pt>
                <c:pt idx="161" formatCode="0.000">
                  <c:v>10.039999999999999</c:v>
                </c:pt>
                <c:pt idx="162" formatCode="0.000">
                  <c:v>11.55</c:v>
                </c:pt>
                <c:pt idx="163" formatCode="0.000">
                  <c:v>13.16</c:v>
                </c:pt>
                <c:pt idx="164" formatCode="0.000">
                  <c:v>14.86</c:v>
                </c:pt>
                <c:pt idx="165" formatCode="0.000">
                  <c:v>16.649999999999999</c:v>
                </c:pt>
                <c:pt idx="166" formatCode="0.000">
                  <c:v>18.53</c:v>
                </c:pt>
                <c:pt idx="167" formatCode="0.000">
                  <c:v>20.5</c:v>
                </c:pt>
                <c:pt idx="168" formatCode="0.000">
                  <c:v>24.71</c:v>
                </c:pt>
                <c:pt idx="169" formatCode="0.000">
                  <c:v>30.43</c:v>
                </c:pt>
                <c:pt idx="170" formatCode="0.000">
                  <c:v>36.67</c:v>
                </c:pt>
                <c:pt idx="171" formatCode="0.000">
                  <c:v>43.4</c:v>
                </c:pt>
                <c:pt idx="172" formatCode="0.000">
                  <c:v>50.61</c:v>
                </c:pt>
                <c:pt idx="173" formatCode="0.000">
                  <c:v>58.29</c:v>
                </c:pt>
                <c:pt idx="174" formatCode="0.000">
                  <c:v>66.430000000000007</c:v>
                </c:pt>
                <c:pt idx="175" formatCode="0.000">
                  <c:v>75.010000000000005</c:v>
                </c:pt>
                <c:pt idx="176" formatCode="0.000">
                  <c:v>84.03</c:v>
                </c:pt>
                <c:pt idx="177" formatCode="0.000">
                  <c:v>103.33</c:v>
                </c:pt>
                <c:pt idx="178" formatCode="0.000">
                  <c:v>124.27</c:v>
                </c:pt>
                <c:pt idx="179" formatCode="0.000">
                  <c:v>146.76</c:v>
                </c:pt>
                <c:pt idx="180" formatCode="0.000">
                  <c:v>170.74</c:v>
                </c:pt>
                <c:pt idx="181" formatCode="0.000">
                  <c:v>196.15</c:v>
                </c:pt>
                <c:pt idx="182" formatCode="0.000">
                  <c:v>222.93</c:v>
                </c:pt>
                <c:pt idx="183" formatCode="0.000">
                  <c:v>280.44</c:v>
                </c:pt>
                <c:pt idx="184" formatCode="0.000">
                  <c:v>342.85</c:v>
                </c:pt>
                <c:pt idx="185" formatCode="0.000">
                  <c:v>409.8</c:v>
                </c:pt>
                <c:pt idx="186" formatCode="0.000">
                  <c:v>480.99</c:v>
                </c:pt>
                <c:pt idx="187" formatCode="0.000">
                  <c:v>556.11</c:v>
                </c:pt>
                <c:pt idx="188" formatCode="0.000">
                  <c:v>634.89</c:v>
                </c:pt>
                <c:pt idx="189" formatCode="0.000">
                  <c:v>717.09</c:v>
                </c:pt>
                <c:pt idx="190" formatCode="0.000">
                  <c:v>802.47</c:v>
                </c:pt>
                <c:pt idx="191" formatCode="0.000">
                  <c:v>890.82</c:v>
                </c:pt>
                <c:pt idx="192" formatCode="0.000">
                  <c:v>981.94</c:v>
                </c:pt>
                <c:pt idx="193" formatCode="0.0">
                  <c:v>1080</c:v>
                </c:pt>
                <c:pt idx="194" formatCode="0.0">
                  <c:v>1270</c:v>
                </c:pt>
                <c:pt idx="195" formatCode="0.0">
                  <c:v>1530</c:v>
                </c:pt>
                <c:pt idx="196" formatCode="0.0">
                  <c:v>1790</c:v>
                </c:pt>
                <c:pt idx="197" formatCode="0.0">
                  <c:v>2070</c:v>
                </c:pt>
                <c:pt idx="198" formatCode="0.0">
                  <c:v>2350</c:v>
                </c:pt>
                <c:pt idx="199" formatCode="0.0">
                  <c:v>2640</c:v>
                </c:pt>
                <c:pt idx="200" formatCode="0.0">
                  <c:v>2930</c:v>
                </c:pt>
                <c:pt idx="201" formatCode="0.0">
                  <c:v>3230</c:v>
                </c:pt>
                <c:pt idx="202" formatCode="0.0">
                  <c:v>3540</c:v>
                </c:pt>
                <c:pt idx="203" formatCode="0.0">
                  <c:v>4150</c:v>
                </c:pt>
                <c:pt idx="204" formatCode="0.0">
                  <c:v>4770</c:v>
                </c:pt>
                <c:pt idx="205" formatCode="0.0">
                  <c:v>5390</c:v>
                </c:pt>
                <c:pt idx="206" formatCode="0.0">
                  <c:v>6010</c:v>
                </c:pt>
                <c:pt idx="207" formatCode="0.0">
                  <c:v>6630</c:v>
                </c:pt>
                <c:pt idx="208" formatCode="0.0">
                  <c:v>7250</c:v>
                </c:pt>
                <c:pt idx="209" formatCode="0.00">
                  <c:v>#N/A</c:v>
                </c:pt>
                <c:pt idx="210" formatCode="0.00">
                  <c:v>#N/A</c:v>
                </c:pt>
                <c:pt idx="211" formatCode="0.00">
                  <c:v>#N/A</c:v>
                </c:pt>
                <c:pt idx="212" formatCode="0.00">
                  <c:v>#N/A</c:v>
                </c:pt>
                <c:pt idx="213" formatCode="0.00">
                  <c:v>#N/A</c:v>
                </c:pt>
                <c:pt idx="214" formatCode="0.00">
                  <c:v>#N/A</c:v>
                </c:pt>
                <c:pt idx="215" formatCode="0.00">
                  <c:v>#N/A</c:v>
                </c:pt>
                <c:pt idx="216" formatCode="0.00">
                  <c:v>#N/A</c:v>
                </c:pt>
                <c:pt idx="217" formatCode="0.00">
                  <c:v>#N/A</c:v>
                </c:pt>
                <c:pt idx="218" formatCode="0.00">
                  <c:v>#N/A</c:v>
                </c:pt>
                <c:pt idx="219" formatCode="0.00">
                  <c:v>#N/A</c:v>
                </c:pt>
                <c:pt idx="220" formatCode="0.00">
                  <c:v>#N/A</c:v>
                </c:pt>
                <c:pt idx="221" formatCode="0.00">
                  <c:v>#N/A</c:v>
                </c:pt>
                <c:pt idx="222" formatCode="0.00">
                  <c:v>#N/A</c:v>
                </c:pt>
                <c:pt idx="223" formatCode="0.00">
                  <c:v>#N/A</c:v>
                </c:pt>
                <c:pt idx="224" formatCode="0.00">
                  <c:v>#N/A</c:v>
                </c:pt>
                <c:pt idx="225" formatCode="0.00">
                  <c:v>#N/A</c:v>
                </c:pt>
                <c:pt idx="226" formatCode="0.00">
                  <c:v>#N/A</c:v>
                </c:pt>
                <c:pt idx="227" formatCode="0.00">
                  <c:v>#N/A</c:v>
                </c:pt>
                <c:pt idx="228" formatCode="0.00">
                  <c:v>#N/A</c:v>
                </c:pt>
                <c:pt idx="229" formatCode="0.00">
                  <c:v>#N/A</c:v>
                </c:pt>
                <c:pt idx="230" formatCode="0.00">
                  <c:v>#N/A</c:v>
                </c:pt>
                <c:pt idx="231" formatCode="0.00">
                  <c:v>#N/A</c:v>
                </c:pt>
                <c:pt idx="232" formatCode="0.00">
                  <c:v>#N/A</c:v>
                </c:pt>
                <c:pt idx="233" formatCode="0.00">
                  <c:v>#N/A</c:v>
                </c:pt>
                <c:pt idx="234" formatCode="0.00">
                  <c:v>#N/A</c:v>
                </c:pt>
                <c:pt idx="235" formatCode="0.00">
                  <c:v>#N/A</c:v>
                </c:pt>
                <c:pt idx="236" formatCode="0.00">
                  <c:v>#N/A</c:v>
                </c:pt>
                <c:pt idx="237" formatCode="0.00">
                  <c:v>#N/A</c:v>
                </c:pt>
                <c:pt idx="238" formatCode="0.00">
                  <c:v>#N/A</c:v>
                </c:pt>
                <c:pt idx="239" formatCode="0.00">
                  <c:v>#N/A</c:v>
                </c:pt>
                <c:pt idx="240" formatCode="0.00">
                  <c:v>#N/A</c:v>
                </c:pt>
                <c:pt idx="241" formatCode="0.00">
                  <c:v>#N/A</c:v>
                </c:pt>
                <c:pt idx="242" formatCode="0.00">
                  <c:v>#N/A</c:v>
                </c:pt>
                <c:pt idx="243" formatCode="0.00">
                  <c:v>#N/A</c:v>
                </c:pt>
                <c:pt idx="244" formatCode="0.00">
                  <c:v>#N/A</c:v>
                </c:pt>
                <c:pt idx="245" formatCode="0.00">
                  <c:v>#N/A</c:v>
                </c:pt>
                <c:pt idx="246" formatCode="0.00">
                  <c:v>#N/A</c:v>
                </c:pt>
                <c:pt idx="247" formatCode="0.00">
                  <c:v>#N/A</c:v>
                </c:pt>
                <c:pt idx="248" formatCode="0.00">
                  <c:v>#N/A</c:v>
                </c:pt>
                <c:pt idx="249" formatCode="0.00">
                  <c:v>#N/A</c:v>
                </c:pt>
                <c:pt idx="250" formatCode="0.00">
                  <c:v>#N/A</c:v>
                </c:pt>
                <c:pt idx="251" formatCode="0.00">
                  <c:v>#N/A</c:v>
                </c:pt>
                <c:pt idx="252" formatCode="0.00">
                  <c:v>#N/A</c:v>
                </c:pt>
                <c:pt idx="253" formatCode="0.00">
                  <c:v>#N/A</c:v>
                </c:pt>
                <c:pt idx="254" formatCode="0.00">
                  <c:v>#N/A</c:v>
                </c:pt>
                <c:pt idx="255" formatCode="0.00">
                  <c:v>#N/A</c:v>
                </c:pt>
                <c:pt idx="256" formatCode="0.00">
                  <c:v>#N/A</c:v>
                </c:pt>
                <c:pt idx="257" formatCode="0.00">
                  <c:v>#N/A</c:v>
                </c:pt>
                <c:pt idx="258" formatCode="0.00">
                  <c:v>#N/A</c:v>
                </c:pt>
                <c:pt idx="259" formatCode="0.00">
                  <c:v>#N/A</c:v>
                </c:pt>
                <c:pt idx="260" formatCode="0.00">
                  <c:v>#N/A</c:v>
                </c:pt>
                <c:pt idx="261" formatCode="0.00">
                  <c:v>#N/A</c:v>
                </c:pt>
                <c:pt idx="262" formatCode="0.00">
                  <c:v>#N/A</c:v>
                </c:pt>
                <c:pt idx="263" formatCode="0.00">
                  <c:v>#N/A</c:v>
                </c:pt>
                <c:pt idx="264" formatCode="0.00">
                  <c:v>#N/A</c:v>
                </c:pt>
                <c:pt idx="265" formatCode="0.00">
                  <c:v>#N/A</c:v>
                </c:pt>
                <c:pt idx="266" formatCode="0.00">
                  <c:v>#N/A</c:v>
                </c:pt>
                <c:pt idx="267" formatCode="0.00">
                  <c:v>#N/A</c:v>
                </c:pt>
                <c:pt idx="268" formatCode="0.00">
                  <c:v>#N/A</c:v>
                </c:pt>
                <c:pt idx="269" formatCode="0.00">
                  <c:v>#N/A</c:v>
                </c:pt>
                <c:pt idx="270" formatCode="0.00">
                  <c:v>#N/A</c:v>
                </c:pt>
                <c:pt idx="271" formatCode="0.00">
                  <c:v>#N/A</c:v>
                </c:pt>
                <c:pt idx="272" formatCode="0.00">
                  <c:v>#N/A</c:v>
                </c:pt>
                <c:pt idx="273" formatCode="0.00">
                  <c:v>#N/A</c:v>
                </c:pt>
                <c:pt idx="274" formatCode="0.00">
                  <c:v>#N/A</c:v>
                </c:pt>
                <c:pt idx="275" formatCode="0.00">
                  <c:v>#N/A</c:v>
                </c:pt>
                <c:pt idx="276" formatCode="0.00">
                  <c:v>#N/A</c:v>
                </c:pt>
                <c:pt idx="277" formatCode="0.00">
                  <c:v>#N/A</c:v>
                </c:pt>
                <c:pt idx="278" formatCode="0.00">
                  <c:v>#N/A</c:v>
                </c:pt>
                <c:pt idx="279" formatCode="0.00">
                  <c:v>#N/A</c:v>
                </c:pt>
                <c:pt idx="280" formatCode="0.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073-4019-834A-D7E89EC79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36184"/>
        <c:axId val="473831088"/>
      </c:scatterChart>
      <c:valAx>
        <c:axId val="473836184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31088"/>
        <c:crosses val="autoZero"/>
        <c:crossBetween val="midCat"/>
        <c:majorUnit val="10"/>
      </c:valAx>
      <c:valAx>
        <c:axId val="473831088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Range, Straggling [</a:t>
                </a:r>
                <a:r>
                  <a:rPr lang="en-US" altLang="ja-JP">
                    <a:solidFill>
                      <a:schemeClr val="tx1"/>
                    </a:solidFill>
                  </a:rPr>
                  <a:t>μm]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9.3999580850872747E-2"/>
              <c:y val="0.1800013459855979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36184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8259983206013866"/>
          <c:y val="0.16658687142977227"/>
          <c:w val="0.28994361446264111"/>
          <c:h val="0.10935415124391513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srim12C_SiO2!$P$5</c:f>
          <c:strCache>
            <c:ptCount val="1"/>
            <c:pt idx="0">
              <c:v>srim12C_SiO2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dE/dxElec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srim12C_SiO2!$D$20:$D$300</c:f>
              <c:numCache>
                <c:formatCode>0.000000</c:formatCode>
                <c:ptCount val="281"/>
                <c:pt idx="0">
                  <c:v>1.0000000000000001E-5</c:v>
                </c:pt>
                <c:pt idx="1">
                  <c:v>1.0833333333333332E-5</c:v>
                </c:pt>
                <c:pt idx="2">
                  <c:v>1.1666583333333333E-5</c:v>
                </c:pt>
                <c:pt idx="3">
                  <c:v>1.2499916666666667E-5</c:v>
                </c:pt>
                <c:pt idx="4">
                  <c:v>1.333325E-5</c:v>
                </c:pt>
                <c:pt idx="5">
                  <c:v>1.4166583333333332E-5</c:v>
                </c:pt>
                <c:pt idx="6">
                  <c:v>1.4999916666666667E-5</c:v>
                </c:pt>
                <c:pt idx="7">
                  <c:v>1.6666583333333334E-5</c:v>
                </c:pt>
                <c:pt idx="8">
                  <c:v>1.8749916666666668E-5</c:v>
                </c:pt>
                <c:pt idx="9">
                  <c:v>2.0833249999999999E-5</c:v>
                </c:pt>
                <c:pt idx="10">
                  <c:v>2.2916583333333333E-5</c:v>
                </c:pt>
                <c:pt idx="11">
                  <c:v>2.4999916666666668E-5</c:v>
                </c:pt>
                <c:pt idx="12">
                  <c:v>2.7083250000000002E-5</c:v>
                </c:pt>
                <c:pt idx="13">
                  <c:v>2.9166583333333336E-5</c:v>
                </c:pt>
                <c:pt idx="14">
                  <c:v>3.1249916666666671E-5</c:v>
                </c:pt>
                <c:pt idx="15">
                  <c:v>3.3333249999999998E-5</c:v>
                </c:pt>
                <c:pt idx="16">
                  <c:v>3.7499916666666667E-5</c:v>
                </c:pt>
                <c:pt idx="17">
                  <c:v>4.1666583333333335E-5</c:v>
                </c:pt>
                <c:pt idx="18">
                  <c:v>4.5833250000000004E-5</c:v>
                </c:pt>
                <c:pt idx="19">
                  <c:v>4.9999916666666672E-5</c:v>
                </c:pt>
                <c:pt idx="20">
                  <c:v>5.4166583333333341E-5</c:v>
                </c:pt>
                <c:pt idx="21">
                  <c:v>5.8333249999999996E-5</c:v>
                </c:pt>
                <c:pt idx="22">
                  <c:v>6.666658333333334E-5</c:v>
                </c:pt>
                <c:pt idx="23">
                  <c:v>7.4999916666666677E-5</c:v>
                </c:pt>
                <c:pt idx="24">
                  <c:v>8.3333250000000014E-5</c:v>
                </c:pt>
                <c:pt idx="25">
                  <c:v>9.1666666666666668E-5</c:v>
                </c:pt>
                <c:pt idx="26">
                  <c:v>9.9999999999999991E-5</c:v>
                </c:pt>
                <c:pt idx="27">
                  <c:v>1.0833333333333333E-4</c:v>
                </c:pt>
                <c:pt idx="28">
                  <c:v>1.1666666666666667E-4</c:v>
                </c:pt>
                <c:pt idx="29">
                  <c:v>1.25E-4</c:v>
                </c:pt>
                <c:pt idx="30">
                  <c:v>1.3333333333333334E-4</c:v>
                </c:pt>
                <c:pt idx="31">
                  <c:v>1.4166666666666665E-4</c:v>
                </c:pt>
                <c:pt idx="32">
                  <c:v>1.4999999999999999E-4</c:v>
                </c:pt>
                <c:pt idx="33">
                  <c:v>1.6666666666666666E-4</c:v>
                </c:pt>
                <c:pt idx="34">
                  <c:v>1.8749999999999998E-4</c:v>
                </c:pt>
                <c:pt idx="35">
                  <c:v>2.0833333333333335E-4</c:v>
                </c:pt>
                <c:pt idx="36">
                  <c:v>2.2916666666666666E-4</c:v>
                </c:pt>
                <c:pt idx="37">
                  <c:v>2.5000000000000001E-4</c:v>
                </c:pt>
                <c:pt idx="38">
                  <c:v>2.7083333333333332E-4</c:v>
                </c:pt>
                <c:pt idx="39">
                  <c:v>2.9166666666666669E-4</c:v>
                </c:pt>
                <c:pt idx="40">
                  <c:v>3.1250000000000001E-4</c:v>
                </c:pt>
                <c:pt idx="41">
                  <c:v>3.3333333333333332E-4</c:v>
                </c:pt>
                <c:pt idx="42">
                  <c:v>3.7499999999999995E-4</c:v>
                </c:pt>
                <c:pt idx="43">
                  <c:v>4.1666666666666669E-4</c:v>
                </c:pt>
                <c:pt idx="44">
                  <c:v>4.5833333333333332E-4</c:v>
                </c:pt>
                <c:pt idx="45">
                  <c:v>5.0000000000000001E-4</c:v>
                </c:pt>
                <c:pt idx="46">
                  <c:v>5.4166666666666664E-4</c:v>
                </c:pt>
                <c:pt idx="47">
                  <c:v>5.8333333333333338E-4</c:v>
                </c:pt>
                <c:pt idx="48">
                  <c:v>6.6666666666666664E-4</c:v>
                </c:pt>
                <c:pt idx="49">
                  <c:v>7.4999999999999991E-4</c:v>
                </c:pt>
                <c:pt idx="50">
                  <c:v>8.3333333333333339E-4</c:v>
                </c:pt>
                <c:pt idx="51">
                  <c:v>9.1666666666666665E-4</c:v>
                </c:pt>
                <c:pt idx="52">
                  <c:v>1E-3</c:v>
                </c:pt>
                <c:pt idx="53">
                  <c:v>1.0833333333333333E-3</c:v>
                </c:pt>
                <c:pt idx="54">
                  <c:v>1.1666666666666668E-3</c:v>
                </c:pt>
                <c:pt idx="55">
                  <c:v>1.25E-3</c:v>
                </c:pt>
                <c:pt idx="56">
                  <c:v>1.3333333333333333E-3</c:v>
                </c:pt>
                <c:pt idx="57">
                  <c:v>1.4166666666666668E-3</c:v>
                </c:pt>
                <c:pt idx="58">
                  <c:v>1.4999999999999998E-3</c:v>
                </c:pt>
                <c:pt idx="59">
                  <c:v>1.6666666666666668E-3</c:v>
                </c:pt>
                <c:pt idx="60">
                  <c:v>1.8749999999999999E-3</c:v>
                </c:pt>
                <c:pt idx="61">
                  <c:v>2.0833333333333333E-3</c:v>
                </c:pt>
                <c:pt idx="62">
                  <c:v>2.2916666666666667E-3</c:v>
                </c:pt>
                <c:pt idx="63">
                  <c:v>2.5000000000000001E-3</c:v>
                </c:pt>
                <c:pt idx="64">
                  <c:v>2.7083333333333334E-3</c:v>
                </c:pt>
                <c:pt idx="65">
                  <c:v>2.9166666666666668E-3</c:v>
                </c:pt>
                <c:pt idx="66">
                  <c:v>3.1249999999999997E-3</c:v>
                </c:pt>
                <c:pt idx="67">
                  <c:v>3.3333333333333335E-3</c:v>
                </c:pt>
                <c:pt idx="68">
                  <c:v>3.7499999999999999E-3</c:v>
                </c:pt>
                <c:pt idx="69">
                  <c:v>4.1666666666666666E-3</c:v>
                </c:pt>
                <c:pt idx="70">
                  <c:v>4.5833333333333334E-3</c:v>
                </c:pt>
                <c:pt idx="71">
                  <c:v>5.0000000000000001E-3</c:v>
                </c:pt>
                <c:pt idx="72">
                  <c:v>5.4166666666666669E-3</c:v>
                </c:pt>
                <c:pt idx="73">
                  <c:v>5.8333333333333336E-3</c:v>
                </c:pt>
                <c:pt idx="74">
                  <c:v>6.6666666666666671E-3</c:v>
                </c:pt>
                <c:pt idx="75">
                  <c:v>7.4999999999999997E-3</c:v>
                </c:pt>
                <c:pt idx="76">
                  <c:v>8.3333333333333332E-3</c:v>
                </c:pt>
                <c:pt idx="77">
                  <c:v>9.1666666666666667E-3</c:v>
                </c:pt>
                <c:pt idx="78">
                  <c:v>0.01</c:v>
                </c:pt>
                <c:pt idx="79">
                  <c:v>1.0833333333333334E-2</c:v>
                </c:pt>
                <c:pt idx="80">
                  <c:v>1.1666666666666667E-2</c:v>
                </c:pt>
                <c:pt idx="81">
                  <c:v>1.2499999999999999E-2</c:v>
                </c:pt>
                <c:pt idx="82">
                  <c:v>1.3333333333333334E-2</c:v>
                </c:pt>
                <c:pt idx="83">
                  <c:v>1.4166666666666668E-2</c:v>
                </c:pt>
                <c:pt idx="84">
                  <c:v>1.4999999999999999E-2</c:v>
                </c:pt>
                <c:pt idx="85">
                  <c:v>1.6666666666666666E-2</c:v>
                </c:pt>
                <c:pt idx="86">
                  <c:v>1.8749999999999999E-2</c:v>
                </c:pt>
                <c:pt idx="87">
                  <c:v>2.0833333333333332E-2</c:v>
                </c:pt>
                <c:pt idx="88">
                  <c:v>2.2916666666666669E-2</c:v>
                </c:pt>
                <c:pt idx="89">
                  <c:v>2.4999999999999998E-2</c:v>
                </c:pt>
                <c:pt idx="90">
                  <c:v>2.7083333333333334E-2</c:v>
                </c:pt>
                <c:pt idx="91">
                  <c:v>2.9166666666666664E-2</c:v>
                </c:pt>
                <c:pt idx="92">
                  <c:v>3.125E-2</c:v>
                </c:pt>
                <c:pt idx="93">
                  <c:v>3.3333333333333333E-2</c:v>
                </c:pt>
                <c:pt idx="94">
                  <c:v>3.7499999999999999E-2</c:v>
                </c:pt>
                <c:pt idx="95">
                  <c:v>4.1666666666666664E-2</c:v>
                </c:pt>
                <c:pt idx="96">
                  <c:v>4.5833333333333337E-2</c:v>
                </c:pt>
                <c:pt idx="97">
                  <c:v>4.9999999999999996E-2</c:v>
                </c:pt>
                <c:pt idx="98">
                  <c:v>5.4166666666666669E-2</c:v>
                </c:pt>
                <c:pt idx="99">
                  <c:v>5.8333333333333327E-2</c:v>
                </c:pt>
                <c:pt idx="100">
                  <c:v>6.6666666666666666E-2</c:v>
                </c:pt>
                <c:pt idx="101">
                  <c:v>7.4999999999999997E-2</c:v>
                </c:pt>
                <c:pt idx="102">
                  <c:v>8.3333333333333329E-2</c:v>
                </c:pt>
                <c:pt idx="103">
                  <c:v>9.1666666666666674E-2</c:v>
                </c:pt>
                <c:pt idx="104">
                  <c:v>9.9999999999999992E-2</c:v>
                </c:pt>
                <c:pt idx="105">
                  <c:v>0.10833333333333334</c:v>
                </c:pt>
                <c:pt idx="106">
                  <c:v>0.11666666666666665</c:v>
                </c:pt>
                <c:pt idx="107">
                  <c:v>0.125</c:v>
                </c:pt>
                <c:pt idx="108">
                  <c:v>0.13333333333333333</c:v>
                </c:pt>
                <c:pt idx="109">
                  <c:v>0.14166666666666666</c:v>
                </c:pt>
                <c:pt idx="110">
                  <c:v>0.15</c:v>
                </c:pt>
                <c:pt idx="111">
                  <c:v>0.16666666666666666</c:v>
                </c:pt>
                <c:pt idx="112">
                  <c:v>0.1875</c:v>
                </c:pt>
                <c:pt idx="113">
                  <c:v>0.20833333333333334</c:v>
                </c:pt>
                <c:pt idx="114">
                  <c:v>0.22916666666666666</c:v>
                </c:pt>
                <c:pt idx="115">
                  <c:v>0.25</c:v>
                </c:pt>
                <c:pt idx="116">
                  <c:v>0.27083333333333331</c:v>
                </c:pt>
                <c:pt idx="117">
                  <c:v>0.29166666666666669</c:v>
                </c:pt>
                <c:pt idx="118">
                  <c:v>0.3125</c:v>
                </c:pt>
                <c:pt idx="119">
                  <c:v>0.33333333333333331</c:v>
                </c:pt>
                <c:pt idx="120">
                  <c:v>0.375</c:v>
                </c:pt>
                <c:pt idx="121">
                  <c:v>0.41666666666666669</c:v>
                </c:pt>
                <c:pt idx="122">
                  <c:v>0.45833333333333331</c:v>
                </c:pt>
                <c:pt idx="123">
                  <c:v>0.5</c:v>
                </c:pt>
                <c:pt idx="124">
                  <c:v>0.54166666666666663</c:v>
                </c:pt>
                <c:pt idx="125">
                  <c:v>0.58333333333333337</c:v>
                </c:pt>
                <c:pt idx="126">
                  <c:v>0.66666666666666663</c:v>
                </c:pt>
                <c:pt idx="127">
                  <c:v>0.75</c:v>
                </c:pt>
                <c:pt idx="128">
                  <c:v>0.83333333333333337</c:v>
                </c:pt>
                <c:pt idx="129">
                  <c:v>0.91666666666666663</c:v>
                </c:pt>
                <c:pt idx="130" formatCode="0.00000">
                  <c:v>1</c:v>
                </c:pt>
                <c:pt idx="131" formatCode="0.00000">
                  <c:v>1.0833333333333333</c:v>
                </c:pt>
                <c:pt idx="132" formatCode="0.00000">
                  <c:v>1.1666666666666667</c:v>
                </c:pt>
                <c:pt idx="133" formatCode="0.00000">
                  <c:v>1.25</c:v>
                </c:pt>
                <c:pt idx="134" formatCode="0.00000">
                  <c:v>1.3333333333333333</c:v>
                </c:pt>
                <c:pt idx="135" formatCode="0.00000">
                  <c:v>1.4166666666666667</c:v>
                </c:pt>
                <c:pt idx="136" formatCode="0.00000">
                  <c:v>1.5</c:v>
                </c:pt>
                <c:pt idx="137" formatCode="0.00000">
                  <c:v>1.6666666666666667</c:v>
                </c:pt>
                <c:pt idx="138" formatCode="0.00000">
                  <c:v>1.875</c:v>
                </c:pt>
                <c:pt idx="139" formatCode="0.00000">
                  <c:v>2.0833333333333335</c:v>
                </c:pt>
                <c:pt idx="140" formatCode="0.00000">
                  <c:v>2.2916666666666665</c:v>
                </c:pt>
                <c:pt idx="141" formatCode="0.00000">
                  <c:v>2.5</c:v>
                </c:pt>
                <c:pt idx="142" formatCode="0.00000">
                  <c:v>2.7083333333333335</c:v>
                </c:pt>
                <c:pt idx="143" formatCode="0.00000">
                  <c:v>2.9166666666666665</c:v>
                </c:pt>
                <c:pt idx="144" formatCode="0.00000">
                  <c:v>3.125</c:v>
                </c:pt>
                <c:pt idx="145" formatCode="0.00000">
                  <c:v>3.3333333333333335</c:v>
                </c:pt>
                <c:pt idx="146" formatCode="0.00000">
                  <c:v>3.75</c:v>
                </c:pt>
                <c:pt idx="147" formatCode="0.00000">
                  <c:v>4.166666666666667</c:v>
                </c:pt>
                <c:pt idx="148" formatCode="0.00000">
                  <c:v>4.583333333333333</c:v>
                </c:pt>
                <c:pt idx="149" formatCode="0.00000">
                  <c:v>5</c:v>
                </c:pt>
                <c:pt idx="150" formatCode="0.00000">
                  <c:v>5.416666666666667</c:v>
                </c:pt>
                <c:pt idx="151" formatCode="0.00000">
                  <c:v>5.833333333333333</c:v>
                </c:pt>
                <c:pt idx="152" formatCode="0.00000">
                  <c:v>6.666666666666667</c:v>
                </c:pt>
                <c:pt idx="153" formatCode="0.00000">
                  <c:v>7.5</c:v>
                </c:pt>
                <c:pt idx="154" formatCode="0.00000">
                  <c:v>8.3333333333333339</c:v>
                </c:pt>
                <c:pt idx="155" formatCode="0.00000">
                  <c:v>9.1666666666666661</c:v>
                </c:pt>
                <c:pt idx="156" formatCode="0.00000">
                  <c:v>10</c:v>
                </c:pt>
                <c:pt idx="157" formatCode="0.00000">
                  <c:v>10.833333333333334</c:v>
                </c:pt>
                <c:pt idx="158" formatCode="0.00000">
                  <c:v>11.666666666666666</c:v>
                </c:pt>
                <c:pt idx="159" formatCode="0.00000">
                  <c:v>12.5</c:v>
                </c:pt>
                <c:pt idx="160" formatCode="0.00000">
                  <c:v>13.333333333333334</c:v>
                </c:pt>
                <c:pt idx="161" formatCode="0.00000">
                  <c:v>14.166666666666666</c:v>
                </c:pt>
                <c:pt idx="162" formatCode="0.00000">
                  <c:v>15</c:v>
                </c:pt>
                <c:pt idx="163" formatCode="0.00000">
                  <c:v>16.666666666666668</c:v>
                </c:pt>
                <c:pt idx="164" formatCode="0.00000">
                  <c:v>18.75</c:v>
                </c:pt>
                <c:pt idx="165" formatCode="0.00000">
                  <c:v>20.833333333333332</c:v>
                </c:pt>
                <c:pt idx="166" formatCode="0.00000">
                  <c:v>22.916666666666668</c:v>
                </c:pt>
                <c:pt idx="167" formatCode="0.00000">
                  <c:v>25</c:v>
                </c:pt>
                <c:pt idx="168" formatCode="0.00000">
                  <c:v>27.083333333333332</c:v>
                </c:pt>
                <c:pt idx="169" formatCode="0.00000">
                  <c:v>29.166666666666668</c:v>
                </c:pt>
                <c:pt idx="170" formatCode="0.00000">
                  <c:v>31.25</c:v>
                </c:pt>
                <c:pt idx="171" formatCode="0.00000">
                  <c:v>33.333333333333336</c:v>
                </c:pt>
                <c:pt idx="172" formatCode="0.00000">
                  <c:v>37.5</c:v>
                </c:pt>
                <c:pt idx="173" formatCode="0.00000">
                  <c:v>41.666666666666664</c:v>
                </c:pt>
                <c:pt idx="174" formatCode="0.00000">
                  <c:v>45.833333333333336</c:v>
                </c:pt>
                <c:pt idx="175" formatCode="0.00000">
                  <c:v>50</c:v>
                </c:pt>
                <c:pt idx="176" formatCode="0.00000">
                  <c:v>54.166666666666664</c:v>
                </c:pt>
                <c:pt idx="177" formatCode="0.00000">
                  <c:v>58.333333333333336</c:v>
                </c:pt>
                <c:pt idx="178" formatCode="0.00000">
                  <c:v>66.666666666666671</c:v>
                </c:pt>
                <c:pt idx="179" formatCode="0.00000">
                  <c:v>75</c:v>
                </c:pt>
                <c:pt idx="180" formatCode="0.00000">
                  <c:v>83.333333333333329</c:v>
                </c:pt>
                <c:pt idx="181" formatCode="0.00000">
                  <c:v>91.666666666666671</c:v>
                </c:pt>
                <c:pt idx="182" formatCode="0.0000">
                  <c:v>100</c:v>
                </c:pt>
                <c:pt idx="183" formatCode="0.0000">
                  <c:v>108.33333333333333</c:v>
                </c:pt>
                <c:pt idx="184" formatCode="0.0000">
                  <c:v>116.66666666666667</c:v>
                </c:pt>
                <c:pt idx="185" formatCode="0.0000">
                  <c:v>125</c:v>
                </c:pt>
                <c:pt idx="186" formatCode="0.0000">
                  <c:v>133.33333333333334</c:v>
                </c:pt>
                <c:pt idx="187" formatCode="0.0000">
                  <c:v>141.66666666666666</c:v>
                </c:pt>
                <c:pt idx="188" formatCode="0.0000">
                  <c:v>150</c:v>
                </c:pt>
                <c:pt idx="189" formatCode="0.0000">
                  <c:v>166.66666666666666</c:v>
                </c:pt>
                <c:pt idx="190" formatCode="0.0000">
                  <c:v>187.5</c:v>
                </c:pt>
                <c:pt idx="191" formatCode="0.0000">
                  <c:v>208.33333333333334</c:v>
                </c:pt>
                <c:pt idx="192" formatCode="0.0000">
                  <c:v>229.16666666666666</c:v>
                </c:pt>
                <c:pt idx="193" formatCode="0.0000">
                  <c:v>250</c:v>
                </c:pt>
                <c:pt idx="194" formatCode="0.0000">
                  <c:v>270.83333333333331</c:v>
                </c:pt>
                <c:pt idx="195" formatCode="0.0000">
                  <c:v>291.66666666666669</c:v>
                </c:pt>
                <c:pt idx="196" formatCode="0.0000">
                  <c:v>312.5</c:v>
                </c:pt>
                <c:pt idx="197" formatCode="0.0000">
                  <c:v>333.33333333333331</c:v>
                </c:pt>
                <c:pt idx="198" formatCode="0.0000">
                  <c:v>375</c:v>
                </c:pt>
                <c:pt idx="199" formatCode="0.0000">
                  <c:v>416.66666666666669</c:v>
                </c:pt>
                <c:pt idx="200" formatCode="0.0000">
                  <c:v>458.33333333333331</c:v>
                </c:pt>
                <c:pt idx="201" formatCode="0.0000">
                  <c:v>500</c:v>
                </c:pt>
                <c:pt idx="202" formatCode="0.0000">
                  <c:v>541.66666666666663</c:v>
                </c:pt>
                <c:pt idx="203" formatCode="0.0000">
                  <c:v>583.33333333333337</c:v>
                </c:pt>
                <c:pt idx="204" formatCode="0.0000">
                  <c:v>666.66666666666663</c:v>
                </c:pt>
                <c:pt idx="205" formatCode="0.0000">
                  <c:v>750</c:v>
                </c:pt>
                <c:pt idx="206" formatCode="0.0000">
                  <c:v>833.33333333333337</c:v>
                </c:pt>
                <c:pt idx="207" formatCode="0.0000">
                  <c:v>916.66666666666663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srim12C_SiO2!$E$20:$E$300</c:f>
              <c:numCache>
                <c:formatCode>0.000E+00</c:formatCode>
                <c:ptCount val="281"/>
                <c:pt idx="0">
                  <c:v>3.993E-2</c:v>
                </c:pt>
                <c:pt idx="1">
                  <c:v>4.156E-2</c:v>
                </c:pt>
                <c:pt idx="2">
                  <c:v>4.3119999999999999E-2</c:v>
                </c:pt>
                <c:pt idx="3">
                  <c:v>4.4639999999999999E-2</c:v>
                </c:pt>
                <c:pt idx="4">
                  <c:v>4.6100000000000002E-2</c:v>
                </c:pt>
                <c:pt idx="5">
                  <c:v>4.752E-2</c:v>
                </c:pt>
                <c:pt idx="6">
                  <c:v>4.8899999999999999E-2</c:v>
                </c:pt>
                <c:pt idx="7">
                  <c:v>5.1540000000000002E-2</c:v>
                </c:pt>
                <c:pt idx="8">
                  <c:v>5.4670000000000003E-2</c:v>
                </c:pt>
                <c:pt idx="9">
                  <c:v>5.7630000000000001E-2</c:v>
                </c:pt>
                <c:pt idx="10">
                  <c:v>6.0440000000000001E-2</c:v>
                </c:pt>
                <c:pt idx="11">
                  <c:v>6.3130000000000006E-2</c:v>
                </c:pt>
                <c:pt idx="12">
                  <c:v>6.5710000000000005E-2</c:v>
                </c:pt>
                <c:pt idx="13">
                  <c:v>6.8190000000000001E-2</c:v>
                </c:pt>
                <c:pt idx="14">
                  <c:v>7.0580000000000004E-2</c:v>
                </c:pt>
                <c:pt idx="15">
                  <c:v>7.2889999999999996E-2</c:v>
                </c:pt>
                <c:pt idx="16">
                  <c:v>7.732E-2</c:v>
                </c:pt>
                <c:pt idx="17">
                  <c:v>8.1500000000000003E-2</c:v>
                </c:pt>
                <c:pt idx="18">
                  <c:v>8.548E-2</c:v>
                </c:pt>
                <c:pt idx="19">
                  <c:v>8.9279999999999998E-2</c:v>
                </c:pt>
                <c:pt idx="20">
                  <c:v>9.2920000000000003E-2</c:v>
                </c:pt>
                <c:pt idx="21">
                  <c:v>9.6430000000000002E-2</c:v>
                </c:pt>
                <c:pt idx="22">
                  <c:v>0.1031</c:v>
                </c:pt>
                <c:pt idx="23">
                  <c:v>0.10929999999999999</c:v>
                </c:pt>
                <c:pt idx="24">
                  <c:v>0.1153</c:v>
                </c:pt>
                <c:pt idx="25">
                  <c:v>0.12089999999999999</c:v>
                </c:pt>
                <c:pt idx="26">
                  <c:v>0.1263</c:v>
                </c:pt>
                <c:pt idx="27">
                  <c:v>0.13139999999999999</c:v>
                </c:pt>
                <c:pt idx="28">
                  <c:v>0.13639999999999999</c:v>
                </c:pt>
                <c:pt idx="29">
                  <c:v>0.14119999999999999</c:v>
                </c:pt>
                <c:pt idx="30">
                  <c:v>0.14580000000000001</c:v>
                </c:pt>
                <c:pt idx="31">
                  <c:v>0.15029999999999999</c:v>
                </c:pt>
                <c:pt idx="32">
                  <c:v>0.15459999999999999</c:v>
                </c:pt>
                <c:pt idx="33">
                  <c:v>0.16300000000000001</c:v>
                </c:pt>
                <c:pt idx="34">
                  <c:v>0.1729</c:v>
                </c:pt>
                <c:pt idx="35">
                  <c:v>0.1822</c:v>
                </c:pt>
                <c:pt idx="36">
                  <c:v>0.19109999999999999</c:v>
                </c:pt>
                <c:pt idx="37">
                  <c:v>0.1996</c:v>
                </c:pt>
                <c:pt idx="38">
                  <c:v>0.20780000000000001</c:v>
                </c:pt>
                <c:pt idx="39">
                  <c:v>0.21560000000000001</c:v>
                </c:pt>
                <c:pt idx="40">
                  <c:v>0.22320000000000001</c:v>
                </c:pt>
                <c:pt idx="41">
                  <c:v>0.23050000000000001</c:v>
                </c:pt>
                <c:pt idx="42">
                  <c:v>0.2445</c:v>
                </c:pt>
                <c:pt idx="43">
                  <c:v>0.25769999999999998</c:v>
                </c:pt>
                <c:pt idx="44">
                  <c:v>0.27029999999999998</c:v>
                </c:pt>
                <c:pt idx="45">
                  <c:v>0.2823</c:v>
                </c:pt>
                <c:pt idx="46">
                  <c:v>0.29380000000000001</c:v>
                </c:pt>
                <c:pt idx="47">
                  <c:v>0.3049</c:v>
                </c:pt>
                <c:pt idx="48">
                  <c:v>0.32600000000000001</c:v>
                </c:pt>
                <c:pt idx="49">
                  <c:v>0.3458</c:v>
                </c:pt>
                <c:pt idx="50">
                  <c:v>0.36449999999999999</c:v>
                </c:pt>
                <c:pt idx="51">
                  <c:v>0.38229999999999997</c:v>
                </c:pt>
                <c:pt idx="52">
                  <c:v>0.39929999999999999</c:v>
                </c:pt>
                <c:pt idx="53">
                  <c:v>0.41560000000000002</c:v>
                </c:pt>
                <c:pt idx="54">
                  <c:v>0.43130000000000002</c:v>
                </c:pt>
                <c:pt idx="55">
                  <c:v>0.44640000000000002</c:v>
                </c:pt>
                <c:pt idx="56">
                  <c:v>0.46100000000000002</c:v>
                </c:pt>
                <c:pt idx="57">
                  <c:v>0.47520000000000001</c:v>
                </c:pt>
                <c:pt idx="58">
                  <c:v>0.48899999999999999</c:v>
                </c:pt>
                <c:pt idx="59">
                  <c:v>0.51549999999999996</c:v>
                </c:pt>
                <c:pt idx="60">
                  <c:v>0.54669999999999996</c:v>
                </c:pt>
                <c:pt idx="61">
                  <c:v>0.58560000000000001</c:v>
                </c:pt>
                <c:pt idx="62">
                  <c:v>0.6321</c:v>
                </c:pt>
                <c:pt idx="63">
                  <c:v>0.67179999999999995</c:v>
                </c:pt>
                <c:pt idx="64">
                  <c:v>0.70589999999999997</c:v>
                </c:pt>
                <c:pt idx="65">
                  <c:v>0.73550000000000004</c:v>
                </c:pt>
                <c:pt idx="66">
                  <c:v>0.76180000000000003</c:v>
                </c:pt>
                <c:pt idx="67">
                  <c:v>0.78539999999999999</c:v>
                </c:pt>
                <c:pt idx="68">
                  <c:v>0.82699999999999996</c:v>
                </c:pt>
                <c:pt idx="69">
                  <c:v>0.86370000000000002</c:v>
                </c:pt>
                <c:pt idx="70">
                  <c:v>0.8972</c:v>
                </c:pt>
                <c:pt idx="71">
                  <c:v>0.9284</c:v>
                </c:pt>
                <c:pt idx="72">
                  <c:v>0.95789999999999997</c:v>
                </c:pt>
                <c:pt idx="73">
                  <c:v>0.98609999999999998</c:v>
                </c:pt>
                <c:pt idx="74">
                  <c:v>1.04</c:v>
                </c:pt>
                <c:pt idx="75">
                  <c:v>1.091</c:v>
                </c:pt>
                <c:pt idx="76">
                  <c:v>1.1399999999999999</c:v>
                </c:pt>
                <c:pt idx="77">
                  <c:v>1.1890000000000001</c:v>
                </c:pt>
                <c:pt idx="78">
                  <c:v>1.2370000000000001</c:v>
                </c:pt>
                <c:pt idx="79">
                  <c:v>1.2849999999999999</c:v>
                </c:pt>
                <c:pt idx="80">
                  <c:v>1.333</c:v>
                </c:pt>
                <c:pt idx="81">
                  <c:v>1.381</c:v>
                </c:pt>
                <c:pt idx="82">
                  <c:v>1.429</c:v>
                </c:pt>
                <c:pt idx="83">
                  <c:v>1.476</c:v>
                </c:pt>
                <c:pt idx="84">
                  <c:v>1.524</c:v>
                </c:pt>
                <c:pt idx="85">
                  <c:v>1.6180000000000001</c:v>
                </c:pt>
                <c:pt idx="86">
                  <c:v>1.7350000000000001</c:v>
                </c:pt>
                <c:pt idx="87">
                  <c:v>1.85</c:v>
                </c:pt>
                <c:pt idx="88">
                  <c:v>1.9630000000000001</c:v>
                </c:pt>
                <c:pt idx="89">
                  <c:v>2.0739999999999998</c:v>
                </c:pt>
                <c:pt idx="90">
                  <c:v>2.1829999999999998</c:v>
                </c:pt>
                <c:pt idx="91">
                  <c:v>2.2890000000000001</c:v>
                </c:pt>
                <c:pt idx="92">
                  <c:v>2.3919999999999999</c:v>
                </c:pt>
                <c:pt idx="93">
                  <c:v>2.4929999999999999</c:v>
                </c:pt>
                <c:pt idx="94">
                  <c:v>2.6869999999999998</c:v>
                </c:pt>
                <c:pt idx="95">
                  <c:v>2.87</c:v>
                </c:pt>
                <c:pt idx="96">
                  <c:v>3.0430000000000001</c:v>
                </c:pt>
                <c:pt idx="97">
                  <c:v>3.206</c:v>
                </c:pt>
                <c:pt idx="98">
                  <c:v>3.36</c:v>
                </c:pt>
                <c:pt idx="99">
                  <c:v>3.5049999999999999</c:v>
                </c:pt>
                <c:pt idx="100">
                  <c:v>3.7719999999999998</c:v>
                </c:pt>
                <c:pt idx="101">
                  <c:v>4.01</c:v>
                </c:pt>
                <c:pt idx="102">
                  <c:v>4.2229999999999999</c:v>
                </c:pt>
                <c:pt idx="103">
                  <c:v>4.4139999999999997</c:v>
                </c:pt>
                <c:pt idx="104">
                  <c:v>4.5839999999999996</c:v>
                </c:pt>
                <c:pt idx="105">
                  <c:v>4.7370000000000001</c:v>
                </c:pt>
                <c:pt idx="106">
                  <c:v>4.8739999999999997</c:v>
                </c:pt>
                <c:pt idx="107">
                  <c:v>4.9969999999999999</c:v>
                </c:pt>
                <c:pt idx="108">
                  <c:v>5.1070000000000002</c:v>
                </c:pt>
                <c:pt idx="109">
                  <c:v>5.2060000000000004</c:v>
                </c:pt>
                <c:pt idx="110">
                  <c:v>5.2939999999999996</c:v>
                </c:pt>
                <c:pt idx="111">
                  <c:v>5.4420000000000002</c:v>
                </c:pt>
                <c:pt idx="112">
                  <c:v>5.5839999999999996</c:v>
                </c:pt>
                <c:pt idx="113">
                  <c:v>5.6870000000000003</c:v>
                </c:pt>
                <c:pt idx="114">
                  <c:v>5.7590000000000003</c:v>
                </c:pt>
                <c:pt idx="115">
                  <c:v>5.806</c:v>
                </c:pt>
                <c:pt idx="116">
                  <c:v>5.835</c:v>
                </c:pt>
                <c:pt idx="117">
                  <c:v>5.8479999999999999</c:v>
                </c:pt>
                <c:pt idx="118">
                  <c:v>5.85</c:v>
                </c:pt>
                <c:pt idx="119">
                  <c:v>5.843</c:v>
                </c:pt>
                <c:pt idx="120">
                  <c:v>5.81</c:v>
                </c:pt>
                <c:pt idx="121">
                  <c:v>5.7610000000000001</c:v>
                </c:pt>
                <c:pt idx="122">
                  <c:v>5.702</c:v>
                </c:pt>
                <c:pt idx="123">
                  <c:v>5.6369999999999996</c:v>
                </c:pt>
                <c:pt idx="124">
                  <c:v>5.569</c:v>
                </c:pt>
                <c:pt idx="125">
                  <c:v>5.4989999999999997</c:v>
                </c:pt>
                <c:pt idx="126">
                  <c:v>5.36</c:v>
                </c:pt>
                <c:pt idx="127">
                  <c:v>5.2240000000000002</c:v>
                </c:pt>
                <c:pt idx="128">
                  <c:v>5.0940000000000003</c:v>
                </c:pt>
                <c:pt idx="129">
                  <c:v>4.9690000000000003</c:v>
                </c:pt>
                <c:pt idx="130">
                  <c:v>4.8520000000000003</c:v>
                </c:pt>
                <c:pt idx="131">
                  <c:v>4.74</c:v>
                </c:pt>
                <c:pt idx="132">
                  <c:v>4.6340000000000003</c:v>
                </c:pt>
                <c:pt idx="133">
                  <c:v>4.5330000000000004</c:v>
                </c:pt>
                <c:pt idx="134">
                  <c:v>4.4370000000000003</c:v>
                </c:pt>
                <c:pt idx="135">
                  <c:v>4.3449999999999998</c:v>
                </c:pt>
                <c:pt idx="136">
                  <c:v>4.2569999999999997</c:v>
                </c:pt>
                <c:pt idx="137">
                  <c:v>4.093</c:v>
                </c:pt>
                <c:pt idx="138">
                  <c:v>3.9060000000000001</c:v>
                </c:pt>
                <c:pt idx="139">
                  <c:v>3.7469999999999999</c:v>
                </c:pt>
                <c:pt idx="140">
                  <c:v>3.593</c:v>
                </c:pt>
                <c:pt idx="141">
                  <c:v>3.4319999999999999</c:v>
                </c:pt>
                <c:pt idx="142">
                  <c:v>3.2919999999999998</c:v>
                </c:pt>
                <c:pt idx="143">
                  <c:v>3.1629999999999998</c:v>
                </c:pt>
                <c:pt idx="144">
                  <c:v>3.0449999999999999</c:v>
                </c:pt>
                <c:pt idx="145">
                  <c:v>2.9340000000000002</c:v>
                </c:pt>
                <c:pt idx="146">
                  <c:v>2.7370000000000001</c:v>
                </c:pt>
                <c:pt idx="147">
                  <c:v>2.5640000000000001</c:v>
                </c:pt>
                <c:pt idx="148">
                  <c:v>2.4119999999999999</c:v>
                </c:pt>
                <c:pt idx="149">
                  <c:v>2.2770000000000001</c:v>
                </c:pt>
                <c:pt idx="150">
                  <c:v>2.157</c:v>
                </c:pt>
                <c:pt idx="151">
                  <c:v>2.048</c:v>
                </c:pt>
                <c:pt idx="152">
                  <c:v>1.861</c:v>
                </c:pt>
                <c:pt idx="153">
                  <c:v>1.7050000000000001</c:v>
                </c:pt>
                <c:pt idx="154">
                  <c:v>1.573</c:v>
                </c:pt>
                <c:pt idx="155">
                  <c:v>1.46</c:v>
                </c:pt>
                <c:pt idx="156">
                  <c:v>1.363</c:v>
                </c:pt>
                <c:pt idx="157">
                  <c:v>1.278</c:v>
                </c:pt>
                <c:pt idx="158">
                  <c:v>1.202</c:v>
                </c:pt>
                <c:pt idx="159">
                  <c:v>1.1359999999999999</c:v>
                </c:pt>
                <c:pt idx="160">
                  <c:v>1.0760000000000001</c:v>
                </c:pt>
                <c:pt idx="161">
                  <c:v>1.0229999999999999</c:v>
                </c:pt>
                <c:pt idx="162">
                  <c:v>0.97499999999999998</c:v>
                </c:pt>
                <c:pt idx="163">
                  <c:v>0.89180000000000004</c:v>
                </c:pt>
                <c:pt idx="164">
                  <c:v>0.80700000000000005</c:v>
                </c:pt>
                <c:pt idx="165">
                  <c:v>0.73839999999999995</c:v>
                </c:pt>
                <c:pt idx="166">
                  <c:v>0.68220000000000003</c:v>
                </c:pt>
                <c:pt idx="167">
                  <c:v>0.63570000000000004</c:v>
                </c:pt>
                <c:pt idx="168">
                  <c:v>0.59709999999999996</c:v>
                </c:pt>
                <c:pt idx="169">
                  <c:v>0.56479999999999997</c:v>
                </c:pt>
                <c:pt idx="170">
                  <c:v>0.53559999999999997</c:v>
                </c:pt>
                <c:pt idx="171">
                  <c:v>0.50849999999999995</c:v>
                </c:pt>
                <c:pt idx="172">
                  <c:v>0.46260000000000001</c:v>
                </c:pt>
                <c:pt idx="173">
                  <c:v>0.42520000000000002</c:v>
                </c:pt>
                <c:pt idx="174">
                  <c:v>0.39410000000000001</c:v>
                </c:pt>
                <c:pt idx="175">
                  <c:v>0.36780000000000002</c:v>
                </c:pt>
                <c:pt idx="176">
                  <c:v>0.34520000000000001</c:v>
                </c:pt>
                <c:pt idx="177">
                  <c:v>0.32569999999999999</c:v>
                </c:pt>
                <c:pt idx="178">
                  <c:v>0.29339999999999999</c:v>
                </c:pt>
                <c:pt idx="179">
                  <c:v>0.26790000000000003</c:v>
                </c:pt>
                <c:pt idx="180">
                  <c:v>0.2472</c:v>
                </c:pt>
                <c:pt idx="181">
                  <c:v>0.23</c:v>
                </c:pt>
                <c:pt idx="182">
                  <c:v>0.2155</c:v>
                </c:pt>
                <c:pt idx="183">
                  <c:v>0.20319999999999999</c:v>
                </c:pt>
                <c:pt idx="184">
                  <c:v>0.1925</c:v>
                </c:pt>
                <c:pt idx="185">
                  <c:v>0.18310000000000001</c:v>
                </c:pt>
                <c:pt idx="186">
                  <c:v>0.1749</c:v>
                </c:pt>
                <c:pt idx="187">
                  <c:v>0.1676</c:v>
                </c:pt>
                <c:pt idx="188">
                  <c:v>0.16109999999999999</c:v>
                </c:pt>
                <c:pt idx="189">
                  <c:v>0.14990000000000001</c:v>
                </c:pt>
                <c:pt idx="190">
                  <c:v>0.1386</c:v>
                </c:pt>
                <c:pt idx="191">
                  <c:v>0.1295</c:v>
                </c:pt>
                <c:pt idx="192">
                  <c:v>0.122</c:v>
                </c:pt>
                <c:pt idx="193">
                  <c:v>0.1158</c:v>
                </c:pt>
                <c:pt idx="194">
                  <c:v>0.1104</c:v>
                </c:pt>
                <c:pt idx="195">
                  <c:v>0.10589999999999999</c:v>
                </c:pt>
                <c:pt idx="196">
                  <c:v>0.1019</c:v>
                </c:pt>
                <c:pt idx="197">
                  <c:v>9.8460000000000006E-2</c:v>
                </c:pt>
                <c:pt idx="198">
                  <c:v>9.2689999999999995E-2</c:v>
                </c:pt>
                <c:pt idx="199">
                  <c:v>8.8099999999999998E-2</c:v>
                </c:pt>
                <c:pt idx="200">
                  <c:v>8.4370000000000001E-2</c:v>
                </c:pt>
                <c:pt idx="201">
                  <c:v>8.1290000000000001E-2</c:v>
                </c:pt>
                <c:pt idx="202">
                  <c:v>7.8710000000000002E-2</c:v>
                </c:pt>
                <c:pt idx="203">
                  <c:v>7.6530000000000001E-2</c:v>
                </c:pt>
                <c:pt idx="204">
                  <c:v>7.306E-2</c:v>
                </c:pt>
                <c:pt idx="205">
                  <c:v>7.0440000000000003E-2</c:v>
                </c:pt>
                <c:pt idx="206">
                  <c:v>6.8430000000000005E-2</c:v>
                </c:pt>
                <c:pt idx="207">
                  <c:v>6.6860000000000003E-2</c:v>
                </c:pt>
                <c:pt idx="208">
                  <c:v>6.5610000000000002E-2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C25-42B0-BA94-5BC394BD9C27}"/>
            </c:ext>
          </c:extLst>
        </c:ser>
        <c:ser>
          <c:idx val="1"/>
          <c:order val="1"/>
          <c:tx>
            <c:v>dE/dxNucl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srim12C_SiO2!$D$20:$D$300</c:f>
              <c:numCache>
                <c:formatCode>0.000000</c:formatCode>
                <c:ptCount val="281"/>
                <c:pt idx="0">
                  <c:v>1.0000000000000001E-5</c:v>
                </c:pt>
                <c:pt idx="1">
                  <c:v>1.0833333333333332E-5</c:v>
                </c:pt>
                <c:pt idx="2">
                  <c:v>1.1666583333333333E-5</c:v>
                </c:pt>
                <c:pt idx="3">
                  <c:v>1.2499916666666667E-5</c:v>
                </c:pt>
                <c:pt idx="4">
                  <c:v>1.333325E-5</c:v>
                </c:pt>
                <c:pt idx="5">
                  <c:v>1.4166583333333332E-5</c:v>
                </c:pt>
                <c:pt idx="6">
                  <c:v>1.4999916666666667E-5</c:v>
                </c:pt>
                <c:pt idx="7">
                  <c:v>1.6666583333333334E-5</c:v>
                </c:pt>
                <c:pt idx="8">
                  <c:v>1.8749916666666668E-5</c:v>
                </c:pt>
                <c:pt idx="9">
                  <c:v>2.0833249999999999E-5</c:v>
                </c:pt>
                <c:pt idx="10">
                  <c:v>2.2916583333333333E-5</c:v>
                </c:pt>
                <c:pt idx="11">
                  <c:v>2.4999916666666668E-5</c:v>
                </c:pt>
                <c:pt idx="12">
                  <c:v>2.7083250000000002E-5</c:v>
                </c:pt>
                <c:pt idx="13">
                  <c:v>2.9166583333333336E-5</c:v>
                </c:pt>
                <c:pt idx="14">
                  <c:v>3.1249916666666671E-5</c:v>
                </c:pt>
                <c:pt idx="15">
                  <c:v>3.3333249999999998E-5</c:v>
                </c:pt>
                <c:pt idx="16">
                  <c:v>3.7499916666666667E-5</c:v>
                </c:pt>
                <c:pt idx="17">
                  <c:v>4.1666583333333335E-5</c:v>
                </c:pt>
                <c:pt idx="18">
                  <c:v>4.5833250000000004E-5</c:v>
                </c:pt>
                <c:pt idx="19">
                  <c:v>4.9999916666666672E-5</c:v>
                </c:pt>
                <c:pt idx="20">
                  <c:v>5.4166583333333341E-5</c:v>
                </c:pt>
                <c:pt idx="21">
                  <c:v>5.8333249999999996E-5</c:v>
                </c:pt>
                <c:pt idx="22">
                  <c:v>6.666658333333334E-5</c:v>
                </c:pt>
                <c:pt idx="23">
                  <c:v>7.4999916666666677E-5</c:v>
                </c:pt>
                <c:pt idx="24">
                  <c:v>8.3333250000000014E-5</c:v>
                </c:pt>
                <c:pt idx="25">
                  <c:v>9.1666666666666668E-5</c:v>
                </c:pt>
                <c:pt idx="26">
                  <c:v>9.9999999999999991E-5</c:v>
                </c:pt>
                <c:pt idx="27">
                  <c:v>1.0833333333333333E-4</c:v>
                </c:pt>
                <c:pt idx="28">
                  <c:v>1.1666666666666667E-4</c:v>
                </c:pt>
                <c:pt idx="29">
                  <c:v>1.25E-4</c:v>
                </c:pt>
                <c:pt idx="30">
                  <c:v>1.3333333333333334E-4</c:v>
                </c:pt>
                <c:pt idx="31">
                  <c:v>1.4166666666666665E-4</c:v>
                </c:pt>
                <c:pt idx="32">
                  <c:v>1.4999999999999999E-4</c:v>
                </c:pt>
                <c:pt idx="33">
                  <c:v>1.6666666666666666E-4</c:v>
                </c:pt>
                <c:pt idx="34">
                  <c:v>1.8749999999999998E-4</c:v>
                </c:pt>
                <c:pt idx="35">
                  <c:v>2.0833333333333335E-4</c:v>
                </c:pt>
                <c:pt idx="36">
                  <c:v>2.2916666666666666E-4</c:v>
                </c:pt>
                <c:pt idx="37">
                  <c:v>2.5000000000000001E-4</c:v>
                </c:pt>
                <c:pt idx="38">
                  <c:v>2.7083333333333332E-4</c:v>
                </c:pt>
                <c:pt idx="39">
                  <c:v>2.9166666666666669E-4</c:v>
                </c:pt>
                <c:pt idx="40">
                  <c:v>3.1250000000000001E-4</c:v>
                </c:pt>
                <c:pt idx="41">
                  <c:v>3.3333333333333332E-4</c:v>
                </c:pt>
                <c:pt idx="42">
                  <c:v>3.7499999999999995E-4</c:v>
                </c:pt>
                <c:pt idx="43">
                  <c:v>4.1666666666666669E-4</c:v>
                </c:pt>
                <c:pt idx="44">
                  <c:v>4.5833333333333332E-4</c:v>
                </c:pt>
                <c:pt idx="45">
                  <c:v>5.0000000000000001E-4</c:v>
                </c:pt>
                <c:pt idx="46">
                  <c:v>5.4166666666666664E-4</c:v>
                </c:pt>
                <c:pt idx="47">
                  <c:v>5.8333333333333338E-4</c:v>
                </c:pt>
                <c:pt idx="48">
                  <c:v>6.6666666666666664E-4</c:v>
                </c:pt>
                <c:pt idx="49">
                  <c:v>7.4999999999999991E-4</c:v>
                </c:pt>
                <c:pt idx="50">
                  <c:v>8.3333333333333339E-4</c:v>
                </c:pt>
                <c:pt idx="51">
                  <c:v>9.1666666666666665E-4</c:v>
                </c:pt>
                <c:pt idx="52">
                  <c:v>1E-3</c:v>
                </c:pt>
                <c:pt idx="53">
                  <c:v>1.0833333333333333E-3</c:v>
                </c:pt>
                <c:pt idx="54">
                  <c:v>1.1666666666666668E-3</c:v>
                </c:pt>
                <c:pt idx="55">
                  <c:v>1.25E-3</c:v>
                </c:pt>
                <c:pt idx="56">
                  <c:v>1.3333333333333333E-3</c:v>
                </c:pt>
                <c:pt idx="57">
                  <c:v>1.4166666666666668E-3</c:v>
                </c:pt>
                <c:pt idx="58">
                  <c:v>1.4999999999999998E-3</c:v>
                </c:pt>
                <c:pt idx="59">
                  <c:v>1.6666666666666668E-3</c:v>
                </c:pt>
                <c:pt idx="60">
                  <c:v>1.8749999999999999E-3</c:v>
                </c:pt>
                <c:pt idx="61">
                  <c:v>2.0833333333333333E-3</c:v>
                </c:pt>
                <c:pt idx="62">
                  <c:v>2.2916666666666667E-3</c:v>
                </c:pt>
                <c:pt idx="63">
                  <c:v>2.5000000000000001E-3</c:v>
                </c:pt>
                <c:pt idx="64">
                  <c:v>2.7083333333333334E-3</c:v>
                </c:pt>
                <c:pt idx="65">
                  <c:v>2.9166666666666668E-3</c:v>
                </c:pt>
                <c:pt idx="66">
                  <c:v>3.1249999999999997E-3</c:v>
                </c:pt>
                <c:pt idx="67">
                  <c:v>3.3333333333333335E-3</c:v>
                </c:pt>
                <c:pt idx="68">
                  <c:v>3.7499999999999999E-3</c:v>
                </c:pt>
                <c:pt idx="69">
                  <c:v>4.1666666666666666E-3</c:v>
                </c:pt>
                <c:pt idx="70">
                  <c:v>4.5833333333333334E-3</c:v>
                </c:pt>
                <c:pt idx="71">
                  <c:v>5.0000000000000001E-3</c:v>
                </c:pt>
                <c:pt idx="72">
                  <c:v>5.4166666666666669E-3</c:v>
                </c:pt>
                <c:pt idx="73">
                  <c:v>5.8333333333333336E-3</c:v>
                </c:pt>
                <c:pt idx="74">
                  <c:v>6.6666666666666671E-3</c:v>
                </c:pt>
                <c:pt idx="75">
                  <c:v>7.4999999999999997E-3</c:v>
                </c:pt>
                <c:pt idx="76">
                  <c:v>8.3333333333333332E-3</c:v>
                </c:pt>
                <c:pt idx="77">
                  <c:v>9.1666666666666667E-3</c:v>
                </c:pt>
                <c:pt idx="78">
                  <c:v>0.01</c:v>
                </c:pt>
                <c:pt idx="79">
                  <c:v>1.0833333333333334E-2</c:v>
                </c:pt>
                <c:pt idx="80">
                  <c:v>1.1666666666666667E-2</c:v>
                </c:pt>
                <c:pt idx="81">
                  <c:v>1.2499999999999999E-2</c:v>
                </c:pt>
                <c:pt idx="82">
                  <c:v>1.3333333333333334E-2</c:v>
                </c:pt>
                <c:pt idx="83">
                  <c:v>1.4166666666666668E-2</c:v>
                </c:pt>
                <c:pt idx="84">
                  <c:v>1.4999999999999999E-2</c:v>
                </c:pt>
                <c:pt idx="85">
                  <c:v>1.6666666666666666E-2</c:v>
                </c:pt>
                <c:pt idx="86">
                  <c:v>1.8749999999999999E-2</c:v>
                </c:pt>
                <c:pt idx="87">
                  <c:v>2.0833333333333332E-2</c:v>
                </c:pt>
                <c:pt idx="88">
                  <c:v>2.2916666666666669E-2</c:v>
                </c:pt>
                <c:pt idx="89">
                  <c:v>2.4999999999999998E-2</c:v>
                </c:pt>
                <c:pt idx="90">
                  <c:v>2.7083333333333334E-2</c:v>
                </c:pt>
                <c:pt idx="91">
                  <c:v>2.9166666666666664E-2</c:v>
                </c:pt>
                <c:pt idx="92">
                  <c:v>3.125E-2</c:v>
                </c:pt>
                <c:pt idx="93">
                  <c:v>3.3333333333333333E-2</c:v>
                </c:pt>
                <c:pt idx="94">
                  <c:v>3.7499999999999999E-2</c:v>
                </c:pt>
                <c:pt idx="95">
                  <c:v>4.1666666666666664E-2</c:v>
                </c:pt>
                <c:pt idx="96">
                  <c:v>4.5833333333333337E-2</c:v>
                </c:pt>
                <c:pt idx="97">
                  <c:v>4.9999999999999996E-2</c:v>
                </c:pt>
                <c:pt idx="98">
                  <c:v>5.4166666666666669E-2</c:v>
                </c:pt>
                <c:pt idx="99">
                  <c:v>5.8333333333333327E-2</c:v>
                </c:pt>
                <c:pt idx="100">
                  <c:v>6.6666666666666666E-2</c:v>
                </c:pt>
                <c:pt idx="101">
                  <c:v>7.4999999999999997E-2</c:v>
                </c:pt>
                <c:pt idx="102">
                  <c:v>8.3333333333333329E-2</c:v>
                </c:pt>
                <c:pt idx="103">
                  <c:v>9.1666666666666674E-2</c:v>
                </c:pt>
                <c:pt idx="104">
                  <c:v>9.9999999999999992E-2</c:v>
                </c:pt>
                <c:pt idx="105">
                  <c:v>0.10833333333333334</c:v>
                </c:pt>
                <c:pt idx="106">
                  <c:v>0.11666666666666665</c:v>
                </c:pt>
                <c:pt idx="107">
                  <c:v>0.125</c:v>
                </c:pt>
                <c:pt idx="108">
                  <c:v>0.13333333333333333</c:v>
                </c:pt>
                <c:pt idx="109">
                  <c:v>0.14166666666666666</c:v>
                </c:pt>
                <c:pt idx="110">
                  <c:v>0.15</c:v>
                </c:pt>
                <c:pt idx="111">
                  <c:v>0.16666666666666666</c:v>
                </c:pt>
                <c:pt idx="112">
                  <c:v>0.1875</c:v>
                </c:pt>
                <c:pt idx="113">
                  <c:v>0.20833333333333334</c:v>
                </c:pt>
                <c:pt idx="114">
                  <c:v>0.22916666666666666</c:v>
                </c:pt>
                <c:pt idx="115">
                  <c:v>0.25</c:v>
                </c:pt>
                <c:pt idx="116">
                  <c:v>0.27083333333333331</c:v>
                </c:pt>
                <c:pt idx="117">
                  <c:v>0.29166666666666669</c:v>
                </c:pt>
                <c:pt idx="118">
                  <c:v>0.3125</c:v>
                </c:pt>
                <c:pt idx="119">
                  <c:v>0.33333333333333331</c:v>
                </c:pt>
                <c:pt idx="120">
                  <c:v>0.375</c:v>
                </c:pt>
                <c:pt idx="121">
                  <c:v>0.41666666666666669</c:v>
                </c:pt>
                <c:pt idx="122">
                  <c:v>0.45833333333333331</c:v>
                </c:pt>
                <c:pt idx="123">
                  <c:v>0.5</c:v>
                </c:pt>
                <c:pt idx="124">
                  <c:v>0.54166666666666663</c:v>
                </c:pt>
                <c:pt idx="125">
                  <c:v>0.58333333333333337</c:v>
                </c:pt>
                <c:pt idx="126">
                  <c:v>0.66666666666666663</c:v>
                </c:pt>
                <c:pt idx="127">
                  <c:v>0.75</c:v>
                </c:pt>
                <c:pt idx="128">
                  <c:v>0.83333333333333337</c:v>
                </c:pt>
                <c:pt idx="129">
                  <c:v>0.91666666666666663</c:v>
                </c:pt>
                <c:pt idx="130" formatCode="0.00000">
                  <c:v>1</c:v>
                </c:pt>
                <c:pt idx="131" formatCode="0.00000">
                  <c:v>1.0833333333333333</c:v>
                </c:pt>
                <c:pt idx="132" formatCode="0.00000">
                  <c:v>1.1666666666666667</c:v>
                </c:pt>
                <c:pt idx="133" formatCode="0.00000">
                  <c:v>1.25</c:v>
                </c:pt>
                <c:pt idx="134" formatCode="0.00000">
                  <c:v>1.3333333333333333</c:v>
                </c:pt>
                <c:pt idx="135" formatCode="0.00000">
                  <c:v>1.4166666666666667</c:v>
                </c:pt>
                <c:pt idx="136" formatCode="0.00000">
                  <c:v>1.5</c:v>
                </c:pt>
                <c:pt idx="137" formatCode="0.00000">
                  <c:v>1.6666666666666667</c:v>
                </c:pt>
                <c:pt idx="138" formatCode="0.00000">
                  <c:v>1.875</c:v>
                </c:pt>
                <c:pt idx="139" formatCode="0.00000">
                  <c:v>2.0833333333333335</c:v>
                </c:pt>
                <c:pt idx="140" formatCode="0.00000">
                  <c:v>2.2916666666666665</c:v>
                </c:pt>
                <c:pt idx="141" formatCode="0.00000">
                  <c:v>2.5</c:v>
                </c:pt>
                <c:pt idx="142" formatCode="0.00000">
                  <c:v>2.7083333333333335</c:v>
                </c:pt>
                <c:pt idx="143" formatCode="0.00000">
                  <c:v>2.9166666666666665</c:v>
                </c:pt>
                <c:pt idx="144" formatCode="0.00000">
                  <c:v>3.125</c:v>
                </c:pt>
                <c:pt idx="145" formatCode="0.00000">
                  <c:v>3.3333333333333335</c:v>
                </c:pt>
                <c:pt idx="146" formatCode="0.00000">
                  <c:v>3.75</c:v>
                </c:pt>
                <c:pt idx="147" formatCode="0.00000">
                  <c:v>4.166666666666667</c:v>
                </c:pt>
                <c:pt idx="148" formatCode="0.00000">
                  <c:v>4.583333333333333</c:v>
                </c:pt>
                <c:pt idx="149" formatCode="0.00000">
                  <c:v>5</c:v>
                </c:pt>
                <c:pt idx="150" formatCode="0.00000">
                  <c:v>5.416666666666667</c:v>
                </c:pt>
                <c:pt idx="151" formatCode="0.00000">
                  <c:v>5.833333333333333</c:v>
                </c:pt>
                <c:pt idx="152" formatCode="0.00000">
                  <c:v>6.666666666666667</c:v>
                </c:pt>
                <c:pt idx="153" formatCode="0.00000">
                  <c:v>7.5</c:v>
                </c:pt>
                <c:pt idx="154" formatCode="0.00000">
                  <c:v>8.3333333333333339</c:v>
                </c:pt>
                <c:pt idx="155" formatCode="0.00000">
                  <c:v>9.1666666666666661</c:v>
                </c:pt>
                <c:pt idx="156" formatCode="0.00000">
                  <c:v>10</c:v>
                </c:pt>
                <c:pt idx="157" formatCode="0.00000">
                  <c:v>10.833333333333334</c:v>
                </c:pt>
                <c:pt idx="158" formatCode="0.00000">
                  <c:v>11.666666666666666</c:v>
                </c:pt>
                <c:pt idx="159" formatCode="0.00000">
                  <c:v>12.5</c:v>
                </c:pt>
                <c:pt idx="160" formatCode="0.00000">
                  <c:v>13.333333333333334</c:v>
                </c:pt>
                <c:pt idx="161" formatCode="0.00000">
                  <c:v>14.166666666666666</c:v>
                </c:pt>
                <c:pt idx="162" formatCode="0.00000">
                  <c:v>15</c:v>
                </c:pt>
                <c:pt idx="163" formatCode="0.00000">
                  <c:v>16.666666666666668</c:v>
                </c:pt>
                <c:pt idx="164" formatCode="0.00000">
                  <c:v>18.75</c:v>
                </c:pt>
                <c:pt idx="165" formatCode="0.00000">
                  <c:v>20.833333333333332</c:v>
                </c:pt>
                <c:pt idx="166" formatCode="0.00000">
                  <c:v>22.916666666666668</c:v>
                </c:pt>
                <c:pt idx="167" formatCode="0.00000">
                  <c:v>25</c:v>
                </c:pt>
                <c:pt idx="168" formatCode="0.00000">
                  <c:v>27.083333333333332</c:v>
                </c:pt>
                <c:pt idx="169" formatCode="0.00000">
                  <c:v>29.166666666666668</c:v>
                </c:pt>
                <c:pt idx="170" formatCode="0.00000">
                  <c:v>31.25</c:v>
                </c:pt>
                <c:pt idx="171" formatCode="0.00000">
                  <c:v>33.333333333333336</c:v>
                </c:pt>
                <c:pt idx="172" formatCode="0.00000">
                  <c:v>37.5</c:v>
                </c:pt>
                <c:pt idx="173" formatCode="0.00000">
                  <c:v>41.666666666666664</c:v>
                </c:pt>
                <c:pt idx="174" formatCode="0.00000">
                  <c:v>45.833333333333336</c:v>
                </c:pt>
                <c:pt idx="175" formatCode="0.00000">
                  <c:v>50</c:v>
                </c:pt>
                <c:pt idx="176" formatCode="0.00000">
                  <c:v>54.166666666666664</c:v>
                </c:pt>
                <c:pt idx="177" formatCode="0.00000">
                  <c:v>58.333333333333336</c:v>
                </c:pt>
                <c:pt idx="178" formatCode="0.00000">
                  <c:v>66.666666666666671</c:v>
                </c:pt>
                <c:pt idx="179" formatCode="0.00000">
                  <c:v>75</c:v>
                </c:pt>
                <c:pt idx="180" formatCode="0.00000">
                  <c:v>83.333333333333329</c:v>
                </c:pt>
                <c:pt idx="181" formatCode="0.00000">
                  <c:v>91.666666666666671</c:v>
                </c:pt>
                <c:pt idx="182" formatCode="0.0000">
                  <c:v>100</c:v>
                </c:pt>
                <c:pt idx="183" formatCode="0.0000">
                  <c:v>108.33333333333333</c:v>
                </c:pt>
                <c:pt idx="184" formatCode="0.0000">
                  <c:v>116.66666666666667</c:v>
                </c:pt>
                <c:pt idx="185" formatCode="0.0000">
                  <c:v>125</c:v>
                </c:pt>
                <c:pt idx="186" formatCode="0.0000">
                  <c:v>133.33333333333334</c:v>
                </c:pt>
                <c:pt idx="187" formatCode="0.0000">
                  <c:v>141.66666666666666</c:v>
                </c:pt>
                <c:pt idx="188" formatCode="0.0000">
                  <c:v>150</c:v>
                </c:pt>
                <c:pt idx="189" formatCode="0.0000">
                  <c:v>166.66666666666666</c:v>
                </c:pt>
                <c:pt idx="190" formatCode="0.0000">
                  <c:v>187.5</c:v>
                </c:pt>
                <c:pt idx="191" formatCode="0.0000">
                  <c:v>208.33333333333334</c:v>
                </c:pt>
                <c:pt idx="192" formatCode="0.0000">
                  <c:v>229.16666666666666</c:v>
                </c:pt>
                <c:pt idx="193" formatCode="0.0000">
                  <c:v>250</c:v>
                </c:pt>
                <c:pt idx="194" formatCode="0.0000">
                  <c:v>270.83333333333331</c:v>
                </c:pt>
                <c:pt idx="195" formatCode="0.0000">
                  <c:v>291.66666666666669</c:v>
                </c:pt>
                <c:pt idx="196" formatCode="0.0000">
                  <c:v>312.5</c:v>
                </c:pt>
                <c:pt idx="197" formatCode="0.0000">
                  <c:v>333.33333333333331</c:v>
                </c:pt>
                <c:pt idx="198" formatCode="0.0000">
                  <c:v>375</c:v>
                </c:pt>
                <c:pt idx="199" formatCode="0.0000">
                  <c:v>416.66666666666669</c:v>
                </c:pt>
                <c:pt idx="200" formatCode="0.0000">
                  <c:v>458.33333333333331</c:v>
                </c:pt>
                <c:pt idx="201" formatCode="0.0000">
                  <c:v>500</c:v>
                </c:pt>
                <c:pt idx="202" formatCode="0.0000">
                  <c:v>541.66666666666663</c:v>
                </c:pt>
                <c:pt idx="203" formatCode="0.0000">
                  <c:v>583.33333333333337</c:v>
                </c:pt>
                <c:pt idx="204" formatCode="0.0000">
                  <c:v>666.66666666666663</c:v>
                </c:pt>
                <c:pt idx="205" formatCode="0.0000">
                  <c:v>750</c:v>
                </c:pt>
                <c:pt idx="206" formatCode="0.0000">
                  <c:v>833.33333333333337</c:v>
                </c:pt>
                <c:pt idx="207" formatCode="0.0000">
                  <c:v>916.66666666666663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srim12C_SiO2!$F$20:$F$300</c:f>
              <c:numCache>
                <c:formatCode>0.000E+00</c:formatCode>
                <c:ptCount val="281"/>
                <c:pt idx="0">
                  <c:v>0.31630000000000003</c:v>
                </c:pt>
                <c:pt idx="1">
                  <c:v>0.32569999999999999</c:v>
                </c:pt>
                <c:pt idx="2">
                  <c:v>0.33450000000000002</c:v>
                </c:pt>
                <c:pt idx="3">
                  <c:v>0.34279999999999999</c:v>
                </c:pt>
                <c:pt idx="4">
                  <c:v>0.35060000000000002</c:v>
                </c:pt>
                <c:pt idx="5">
                  <c:v>0.3579</c:v>
                </c:pt>
                <c:pt idx="6">
                  <c:v>0.3649</c:v>
                </c:pt>
                <c:pt idx="7">
                  <c:v>0.37780000000000002</c:v>
                </c:pt>
                <c:pt idx="8">
                  <c:v>0.39240000000000003</c:v>
                </c:pt>
                <c:pt idx="9">
                  <c:v>0.40539999999999998</c:v>
                </c:pt>
                <c:pt idx="10">
                  <c:v>0.41720000000000002</c:v>
                </c:pt>
                <c:pt idx="11">
                  <c:v>0.42799999999999999</c:v>
                </c:pt>
                <c:pt idx="12">
                  <c:v>0.43780000000000002</c:v>
                </c:pt>
                <c:pt idx="13">
                  <c:v>0.44690000000000002</c:v>
                </c:pt>
                <c:pt idx="14">
                  <c:v>0.45529999999999998</c:v>
                </c:pt>
                <c:pt idx="15">
                  <c:v>0.46310000000000001</c:v>
                </c:pt>
                <c:pt idx="16">
                  <c:v>0.47710000000000002</c:v>
                </c:pt>
                <c:pt idx="17">
                  <c:v>0.48949999999999999</c:v>
                </c:pt>
                <c:pt idx="18">
                  <c:v>0.50039999999999996</c:v>
                </c:pt>
                <c:pt idx="19">
                  <c:v>0.51019999999999999</c:v>
                </c:pt>
                <c:pt idx="20">
                  <c:v>0.51900000000000002</c:v>
                </c:pt>
                <c:pt idx="21">
                  <c:v>0.52690000000000003</c:v>
                </c:pt>
                <c:pt idx="22">
                  <c:v>0.54069999999999996</c:v>
                </c:pt>
                <c:pt idx="23">
                  <c:v>0.55220000000000002</c:v>
                </c:pt>
                <c:pt idx="24">
                  <c:v>0.56189999999999996</c:v>
                </c:pt>
                <c:pt idx="25">
                  <c:v>0.57010000000000005</c:v>
                </c:pt>
                <c:pt idx="26">
                  <c:v>0.57720000000000005</c:v>
                </c:pt>
                <c:pt idx="27">
                  <c:v>0.58330000000000004</c:v>
                </c:pt>
                <c:pt idx="28">
                  <c:v>0.58850000000000002</c:v>
                </c:pt>
                <c:pt idx="29">
                  <c:v>0.59309999999999996</c:v>
                </c:pt>
                <c:pt idx="30">
                  <c:v>0.59699999999999998</c:v>
                </c:pt>
                <c:pt idx="31">
                  <c:v>0.60040000000000004</c:v>
                </c:pt>
                <c:pt idx="32">
                  <c:v>0.60329999999999995</c:v>
                </c:pt>
                <c:pt idx="33">
                  <c:v>0.60809999999999997</c:v>
                </c:pt>
                <c:pt idx="34">
                  <c:v>0.61219999999999997</c:v>
                </c:pt>
                <c:pt idx="35">
                  <c:v>0.61480000000000001</c:v>
                </c:pt>
                <c:pt idx="36">
                  <c:v>0.61629999999999996</c:v>
                </c:pt>
                <c:pt idx="37">
                  <c:v>0.61680000000000001</c:v>
                </c:pt>
                <c:pt idx="38">
                  <c:v>0.61670000000000003</c:v>
                </c:pt>
                <c:pt idx="39">
                  <c:v>0.6159</c:v>
                </c:pt>
                <c:pt idx="40">
                  <c:v>0.61470000000000002</c:v>
                </c:pt>
                <c:pt idx="41">
                  <c:v>0.61309999999999998</c:v>
                </c:pt>
                <c:pt idx="42">
                  <c:v>0.60909999999999997</c:v>
                </c:pt>
                <c:pt idx="43">
                  <c:v>0.60419999999999996</c:v>
                </c:pt>
                <c:pt idx="44">
                  <c:v>0.5988</c:v>
                </c:pt>
                <c:pt idx="45">
                  <c:v>0.59299999999999997</c:v>
                </c:pt>
                <c:pt idx="46">
                  <c:v>0.58689999999999998</c:v>
                </c:pt>
                <c:pt idx="47">
                  <c:v>0.58069999999999999</c:v>
                </c:pt>
                <c:pt idx="48">
                  <c:v>0.56820000000000004</c:v>
                </c:pt>
                <c:pt idx="49">
                  <c:v>0.55579999999999996</c:v>
                </c:pt>
                <c:pt idx="50">
                  <c:v>0.54359999999999997</c:v>
                </c:pt>
                <c:pt idx="51">
                  <c:v>0.53180000000000005</c:v>
                </c:pt>
                <c:pt idx="52">
                  <c:v>0.52039999999999997</c:v>
                </c:pt>
                <c:pt idx="53">
                  <c:v>0.50949999999999995</c:v>
                </c:pt>
                <c:pt idx="54">
                  <c:v>0.499</c:v>
                </c:pt>
                <c:pt idx="55">
                  <c:v>0.48899999999999999</c:v>
                </c:pt>
                <c:pt idx="56">
                  <c:v>0.47939999999999999</c:v>
                </c:pt>
                <c:pt idx="57">
                  <c:v>0.47020000000000001</c:v>
                </c:pt>
                <c:pt idx="58">
                  <c:v>0.46129999999999999</c:v>
                </c:pt>
                <c:pt idx="59">
                  <c:v>0.44479999999999997</c:v>
                </c:pt>
                <c:pt idx="60">
                  <c:v>0.4259</c:v>
                </c:pt>
                <c:pt idx="61">
                  <c:v>0.4088</c:v>
                </c:pt>
                <c:pt idx="62">
                  <c:v>0.39319999999999999</c:v>
                </c:pt>
                <c:pt idx="63">
                  <c:v>0.379</c:v>
                </c:pt>
                <c:pt idx="64">
                  <c:v>0.3659</c:v>
                </c:pt>
                <c:pt idx="65">
                  <c:v>0.35389999999999999</c:v>
                </c:pt>
                <c:pt idx="66">
                  <c:v>0.34279999999999999</c:v>
                </c:pt>
                <c:pt idx="67">
                  <c:v>0.33239999999999997</c:v>
                </c:pt>
                <c:pt idx="68">
                  <c:v>0.31380000000000002</c:v>
                </c:pt>
                <c:pt idx="69">
                  <c:v>0.29749999999999999</c:v>
                </c:pt>
                <c:pt idx="70">
                  <c:v>0.28310000000000002</c:v>
                </c:pt>
                <c:pt idx="71">
                  <c:v>0.2702</c:v>
                </c:pt>
                <c:pt idx="72">
                  <c:v>0.2586</c:v>
                </c:pt>
                <c:pt idx="73">
                  <c:v>0.2482</c:v>
                </c:pt>
                <c:pt idx="74">
                  <c:v>0.22989999999999999</c:v>
                </c:pt>
                <c:pt idx="75">
                  <c:v>0.21460000000000001</c:v>
                </c:pt>
                <c:pt idx="76">
                  <c:v>0.2014</c:v>
                </c:pt>
                <c:pt idx="77">
                  <c:v>0.19</c:v>
                </c:pt>
                <c:pt idx="78">
                  <c:v>0.18</c:v>
                </c:pt>
                <c:pt idx="79">
                  <c:v>0.1711</c:v>
                </c:pt>
                <c:pt idx="80">
                  <c:v>0.16320000000000001</c:v>
                </c:pt>
                <c:pt idx="81">
                  <c:v>0.156</c:v>
                </c:pt>
                <c:pt idx="82">
                  <c:v>0.14960000000000001</c:v>
                </c:pt>
                <c:pt idx="83">
                  <c:v>0.14369999999999999</c:v>
                </c:pt>
                <c:pt idx="84">
                  <c:v>0.13830000000000001</c:v>
                </c:pt>
                <c:pt idx="85">
                  <c:v>0.12889999999999999</c:v>
                </c:pt>
                <c:pt idx="86">
                  <c:v>0.11890000000000001</c:v>
                </c:pt>
                <c:pt idx="87">
                  <c:v>0.1106</c:v>
                </c:pt>
                <c:pt idx="88">
                  <c:v>0.10340000000000001</c:v>
                </c:pt>
                <c:pt idx="89">
                  <c:v>9.7239999999999993E-2</c:v>
                </c:pt>
                <c:pt idx="90">
                  <c:v>9.1840000000000005E-2</c:v>
                </c:pt>
                <c:pt idx="91">
                  <c:v>8.7069999999999995E-2</c:v>
                </c:pt>
                <c:pt idx="92">
                  <c:v>8.2830000000000001E-2</c:v>
                </c:pt>
                <c:pt idx="93">
                  <c:v>7.9020000000000007E-2</c:v>
                </c:pt>
                <c:pt idx="94">
                  <c:v>7.2470000000000007E-2</c:v>
                </c:pt>
                <c:pt idx="95">
                  <c:v>6.7019999999999996E-2</c:v>
                </c:pt>
                <c:pt idx="96">
                  <c:v>6.241E-2</c:v>
                </c:pt>
                <c:pt idx="97">
                  <c:v>5.8450000000000002E-2</c:v>
                </c:pt>
                <c:pt idx="98">
                  <c:v>5.5010000000000003E-2</c:v>
                </c:pt>
                <c:pt idx="99">
                  <c:v>5.1990000000000001E-2</c:v>
                </c:pt>
                <c:pt idx="100">
                  <c:v>4.6920000000000003E-2</c:v>
                </c:pt>
                <c:pt idx="101">
                  <c:v>4.283E-2</c:v>
                </c:pt>
                <c:pt idx="102">
                  <c:v>3.9460000000000002E-2</c:v>
                </c:pt>
                <c:pt idx="103">
                  <c:v>3.6609999999999997E-2</c:v>
                </c:pt>
                <c:pt idx="104">
                  <c:v>3.4189999999999998E-2</c:v>
                </c:pt>
                <c:pt idx="105">
                  <c:v>3.209E-2</c:v>
                </c:pt>
                <c:pt idx="106">
                  <c:v>3.0249999999999999E-2</c:v>
                </c:pt>
                <c:pt idx="107">
                  <c:v>2.8629999999999999E-2</c:v>
                </c:pt>
                <c:pt idx="108">
                  <c:v>2.7189999999999999E-2</c:v>
                </c:pt>
                <c:pt idx="109">
                  <c:v>2.5899999999999999E-2</c:v>
                </c:pt>
                <c:pt idx="110">
                  <c:v>2.4729999999999999E-2</c:v>
                </c:pt>
                <c:pt idx="111">
                  <c:v>2.2710000000000001E-2</c:v>
                </c:pt>
                <c:pt idx="112">
                  <c:v>2.0639999999999999E-2</c:v>
                </c:pt>
                <c:pt idx="113">
                  <c:v>1.8939999999999999E-2</c:v>
                </c:pt>
                <c:pt idx="114">
                  <c:v>1.7510000000000001E-2</c:v>
                </c:pt>
                <c:pt idx="115">
                  <c:v>1.6299999999999999E-2</c:v>
                </c:pt>
                <c:pt idx="116">
                  <c:v>1.5259999999999999E-2</c:v>
                </c:pt>
                <c:pt idx="117">
                  <c:v>1.435E-2</c:v>
                </c:pt>
                <c:pt idx="118">
                  <c:v>1.3559999999999999E-2</c:v>
                </c:pt>
                <c:pt idx="119">
                  <c:v>1.285E-2</c:v>
                </c:pt>
                <c:pt idx="120">
                  <c:v>1.1650000000000001E-2</c:v>
                </c:pt>
                <c:pt idx="121">
                  <c:v>1.0659999999999999E-2</c:v>
                </c:pt>
                <c:pt idx="122">
                  <c:v>9.8420000000000001E-3</c:v>
                </c:pt>
                <c:pt idx="123">
                  <c:v>9.1459999999999996E-3</c:v>
                </c:pt>
                <c:pt idx="124">
                  <c:v>8.548E-3</c:v>
                </c:pt>
                <c:pt idx="125">
                  <c:v>8.0289999999999997E-3</c:v>
                </c:pt>
                <c:pt idx="126">
                  <c:v>7.1679999999999999E-3</c:v>
                </c:pt>
                <c:pt idx="127">
                  <c:v>6.4840000000000002E-3</c:v>
                </c:pt>
                <c:pt idx="128">
                  <c:v>5.9259999999999998E-3</c:v>
                </c:pt>
                <c:pt idx="129">
                  <c:v>5.4619999999999998E-3</c:v>
                </c:pt>
                <c:pt idx="130">
                  <c:v>5.0689999999999997E-3</c:v>
                </c:pt>
                <c:pt idx="131">
                  <c:v>4.7320000000000001E-3</c:v>
                </c:pt>
                <c:pt idx="132">
                  <c:v>4.4390000000000002E-3</c:v>
                </c:pt>
                <c:pt idx="133">
                  <c:v>4.182E-3</c:v>
                </c:pt>
                <c:pt idx="134">
                  <c:v>3.9560000000000003E-3</c:v>
                </c:pt>
                <c:pt idx="135">
                  <c:v>3.7529999999999998E-3</c:v>
                </c:pt>
                <c:pt idx="136">
                  <c:v>3.5720000000000001E-3</c:v>
                </c:pt>
                <c:pt idx="137">
                  <c:v>3.2599999999999999E-3</c:v>
                </c:pt>
                <c:pt idx="138">
                  <c:v>2.9420000000000002E-3</c:v>
                </c:pt>
                <c:pt idx="139">
                  <c:v>2.6840000000000002E-3</c:v>
                </c:pt>
                <c:pt idx="140">
                  <c:v>2.47E-3</c:v>
                </c:pt>
                <c:pt idx="141">
                  <c:v>2.2889999999999998E-3</c:v>
                </c:pt>
                <c:pt idx="142">
                  <c:v>2.134E-3</c:v>
                </c:pt>
                <c:pt idx="143">
                  <c:v>1.9989999999999999E-3</c:v>
                </c:pt>
                <c:pt idx="144">
                  <c:v>1.882E-3</c:v>
                </c:pt>
                <c:pt idx="145">
                  <c:v>1.7780000000000001E-3</c:v>
                </c:pt>
                <c:pt idx="146">
                  <c:v>1.603E-3</c:v>
                </c:pt>
                <c:pt idx="147">
                  <c:v>1.4599999999999999E-3</c:v>
                </c:pt>
                <c:pt idx="148">
                  <c:v>1.3420000000000001E-3</c:v>
                </c:pt>
                <c:pt idx="149">
                  <c:v>1.243E-3</c:v>
                </c:pt>
                <c:pt idx="150">
                  <c:v>1.158E-3</c:v>
                </c:pt>
                <c:pt idx="151">
                  <c:v>1.0839999999999999E-3</c:v>
                </c:pt>
                <c:pt idx="152">
                  <c:v>9.6279999999999998E-4</c:v>
                </c:pt>
                <c:pt idx="153">
                  <c:v>8.6700000000000004E-4</c:v>
                </c:pt>
                <c:pt idx="154">
                  <c:v>7.8930000000000005E-4</c:v>
                </c:pt>
                <c:pt idx="155">
                  <c:v>7.249E-4</c:v>
                </c:pt>
                <c:pt idx="156">
                  <c:v>6.7069999999999999E-4</c:v>
                </c:pt>
                <c:pt idx="157">
                  <c:v>6.2430000000000005E-4</c:v>
                </c:pt>
                <c:pt idx="158">
                  <c:v>5.842E-4</c:v>
                </c:pt>
                <c:pt idx="159">
                  <c:v>5.4920000000000001E-4</c:v>
                </c:pt>
                <c:pt idx="160">
                  <c:v>5.1829999999999997E-4</c:v>
                </c:pt>
                <c:pt idx="161">
                  <c:v>4.908E-4</c:v>
                </c:pt>
                <c:pt idx="162">
                  <c:v>4.663E-4</c:v>
                </c:pt>
                <c:pt idx="163">
                  <c:v>4.2410000000000001E-4</c:v>
                </c:pt>
                <c:pt idx="164">
                  <c:v>3.814E-4</c:v>
                </c:pt>
                <c:pt idx="165">
                  <c:v>3.4689999999999998E-4</c:v>
                </c:pt>
                <c:pt idx="166">
                  <c:v>3.1829999999999998E-4</c:v>
                </c:pt>
                <c:pt idx="167">
                  <c:v>2.942E-4</c:v>
                </c:pt>
                <c:pt idx="168">
                  <c:v>2.7369999999999998E-4</c:v>
                </c:pt>
                <c:pt idx="169">
                  <c:v>2.5589999999999999E-4</c:v>
                </c:pt>
                <c:pt idx="170">
                  <c:v>2.4039999999999999E-4</c:v>
                </c:pt>
                <c:pt idx="171">
                  <c:v>2.2680000000000001E-4</c:v>
                </c:pt>
                <c:pt idx="172">
                  <c:v>2.0379999999999999E-4</c:v>
                </c:pt>
                <c:pt idx="173">
                  <c:v>1.852E-4</c:v>
                </c:pt>
                <c:pt idx="174">
                  <c:v>1.6980000000000001E-4</c:v>
                </c:pt>
                <c:pt idx="175">
                  <c:v>1.5689999999999999E-4</c:v>
                </c:pt>
                <c:pt idx="176">
                  <c:v>1.459E-4</c:v>
                </c:pt>
                <c:pt idx="177">
                  <c:v>1.3640000000000001E-4</c:v>
                </c:pt>
                <c:pt idx="178">
                  <c:v>1.2070000000000001E-4</c:v>
                </c:pt>
                <c:pt idx="179">
                  <c:v>1.0840000000000001E-4</c:v>
                </c:pt>
                <c:pt idx="180">
                  <c:v>9.8480000000000006E-5</c:v>
                </c:pt>
                <c:pt idx="181">
                  <c:v>9.0260000000000007E-5</c:v>
                </c:pt>
                <c:pt idx="182">
                  <c:v>8.3350000000000007E-5</c:v>
                </c:pt>
                <c:pt idx="183">
                  <c:v>7.7459999999999994E-5</c:v>
                </c:pt>
                <c:pt idx="184">
                  <c:v>7.2379999999999995E-5</c:v>
                </c:pt>
                <c:pt idx="185">
                  <c:v>6.7940000000000003E-5</c:v>
                </c:pt>
                <c:pt idx="186">
                  <c:v>6.4040000000000003E-5</c:v>
                </c:pt>
                <c:pt idx="187">
                  <c:v>6.0569999999999998E-5</c:v>
                </c:pt>
                <c:pt idx="188">
                  <c:v>5.7479999999999999E-5</c:v>
                </c:pt>
                <c:pt idx="189">
                  <c:v>5.2179999999999998E-5</c:v>
                </c:pt>
                <c:pt idx="190">
                  <c:v>4.6820000000000002E-5</c:v>
                </c:pt>
                <c:pt idx="191">
                  <c:v>4.2500000000000003E-5</c:v>
                </c:pt>
                <c:pt idx="192">
                  <c:v>3.8930000000000002E-5</c:v>
                </c:pt>
                <c:pt idx="193">
                  <c:v>3.5930000000000003E-5</c:v>
                </c:pt>
                <c:pt idx="194">
                  <c:v>3.3370000000000001E-5</c:v>
                </c:pt>
                <c:pt idx="195">
                  <c:v>3.1170000000000001E-5</c:v>
                </c:pt>
                <c:pt idx="196">
                  <c:v>2.9249999999999999E-5</c:v>
                </c:pt>
                <c:pt idx="197">
                  <c:v>2.756E-5</c:v>
                </c:pt>
                <c:pt idx="198">
                  <c:v>2.472E-5</c:v>
                </c:pt>
                <c:pt idx="199">
                  <c:v>2.2419999999999999E-5</c:v>
                </c:pt>
                <c:pt idx="200">
                  <c:v>2.0530000000000002E-5</c:v>
                </c:pt>
                <c:pt idx="201">
                  <c:v>1.8940000000000002E-5</c:v>
                </c:pt>
                <c:pt idx="202">
                  <c:v>1.7589999999999999E-5</c:v>
                </c:pt>
                <c:pt idx="203">
                  <c:v>1.6419999999999999E-5</c:v>
                </c:pt>
                <c:pt idx="204">
                  <c:v>1.451E-5</c:v>
                </c:pt>
                <c:pt idx="205">
                  <c:v>1.3010000000000001E-5</c:v>
                </c:pt>
                <c:pt idx="206">
                  <c:v>1.1800000000000001E-5</c:v>
                </c:pt>
                <c:pt idx="207">
                  <c:v>1.08E-5</c:v>
                </c:pt>
                <c:pt idx="208">
                  <c:v>9.9599999999999995E-6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C25-42B0-BA94-5BC394BD9C27}"/>
            </c:ext>
          </c:extLst>
        </c:ser>
        <c:ser>
          <c:idx val="2"/>
          <c:order val="2"/>
          <c:tx>
            <c:v>dE/dxTot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srim12C_SiO2!$D$20:$D$300</c:f>
              <c:numCache>
                <c:formatCode>0.000000</c:formatCode>
                <c:ptCount val="281"/>
                <c:pt idx="0">
                  <c:v>1.0000000000000001E-5</c:v>
                </c:pt>
                <c:pt idx="1">
                  <c:v>1.0833333333333332E-5</c:v>
                </c:pt>
                <c:pt idx="2">
                  <c:v>1.1666583333333333E-5</c:v>
                </c:pt>
                <c:pt idx="3">
                  <c:v>1.2499916666666667E-5</c:v>
                </c:pt>
                <c:pt idx="4">
                  <c:v>1.333325E-5</c:v>
                </c:pt>
                <c:pt idx="5">
                  <c:v>1.4166583333333332E-5</c:v>
                </c:pt>
                <c:pt idx="6">
                  <c:v>1.4999916666666667E-5</c:v>
                </c:pt>
                <c:pt idx="7">
                  <c:v>1.6666583333333334E-5</c:v>
                </c:pt>
                <c:pt idx="8">
                  <c:v>1.8749916666666668E-5</c:v>
                </c:pt>
                <c:pt idx="9">
                  <c:v>2.0833249999999999E-5</c:v>
                </c:pt>
                <c:pt idx="10">
                  <c:v>2.2916583333333333E-5</c:v>
                </c:pt>
                <c:pt idx="11">
                  <c:v>2.4999916666666668E-5</c:v>
                </c:pt>
                <c:pt idx="12">
                  <c:v>2.7083250000000002E-5</c:v>
                </c:pt>
                <c:pt idx="13">
                  <c:v>2.9166583333333336E-5</c:v>
                </c:pt>
                <c:pt idx="14">
                  <c:v>3.1249916666666671E-5</c:v>
                </c:pt>
                <c:pt idx="15">
                  <c:v>3.3333249999999998E-5</c:v>
                </c:pt>
                <c:pt idx="16">
                  <c:v>3.7499916666666667E-5</c:v>
                </c:pt>
                <c:pt idx="17">
                  <c:v>4.1666583333333335E-5</c:v>
                </c:pt>
                <c:pt idx="18">
                  <c:v>4.5833250000000004E-5</c:v>
                </c:pt>
                <c:pt idx="19">
                  <c:v>4.9999916666666672E-5</c:v>
                </c:pt>
                <c:pt idx="20">
                  <c:v>5.4166583333333341E-5</c:v>
                </c:pt>
                <c:pt idx="21">
                  <c:v>5.8333249999999996E-5</c:v>
                </c:pt>
                <c:pt idx="22">
                  <c:v>6.666658333333334E-5</c:v>
                </c:pt>
                <c:pt idx="23">
                  <c:v>7.4999916666666677E-5</c:v>
                </c:pt>
                <c:pt idx="24">
                  <c:v>8.3333250000000014E-5</c:v>
                </c:pt>
                <c:pt idx="25">
                  <c:v>9.1666666666666668E-5</c:v>
                </c:pt>
                <c:pt idx="26">
                  <c:v>9.9999999999999991E-5</c:v>
                </c:pt>
                <c:pt idx="27">
                  <c:v>1.0833333333333333E-4</c:v>
                </c:pt>
                <c:pt idx="28">
                  <c:v>1.1666666666666667E-4</c:v>
                </c:pt>
                <c:pt idx="29">
                  <c:v>1.25E-4</c:v>
                </c:pt>
                <c:pt idx="30">
                  <c:v>1.3333333333333334E-4</c:v>
                </c:pt>
                <c:pt idx="31">
                  <c:v>1.4166666666666665E-4</c:v>
                </c:pt>
                <c:pt idx="32">
                  <c:v>1.4999999999999999E-4</c:v>
                </c:pt>
                <c:pt idx="33">
                  <c:v>1.6666666666666666E-4</c:v>
                </c:pt>
                <c:pt idx="34">
                  <c:v>1.8749999999999998E-4</c:v>
                </c:pt>
                <c:pt idx="35">
                  <c:v>2.0833333333333335E-4</c:v>
                </c:pt>
                <c:pt idx="36">
                  <c:v>2.2916666666666666E-4</c:v>
                </c:pt>
                <c:pt idx="37">
                  <c:v>2.5000000000000001E-4</c:v>
                </c:pt>
                <c:pt idx="38">
                  <c:v>2.7083333333333332E-4</c:v>
                </c:pt>
                <c:pt idx="39">
                  <c:v>2.9166666666666669E-4</c:v>
                </c:pt>
                <c:pt idx="40">
                  <c:v>3.1250000000000001E-4</c:v>
                </c:pt>
                <c:pt idx="41">
                  <c:v>3.3333333333333332E-4</c:v>
                </c:pt>
                <c:pt idx="42">
                  <c:v>3.7499999999999995E-4</c:v>
                </c:pt>
                <c:pt idx="43">
                  <c:v>4.1666666666666669E-4</c:v>
                </c:pt>
                <c:pt idx="44">
                  <c:v>4.5833333333333332E-4</c:v>
                </c:pt>
                <c:pt idx="45">
                  <c:v>5.0000000000000001E-4</c:v>
                </c:pt>
                <c:pt idx="46">
                  <c:v>5.4166666666666664E-4</c:v>
                </c:pt>
                <c:pt idx="47">
                  <c:v>5.8333333333333338E-4</c:v>
                </c:pt>
                <c:pt idx="48">
                  <c:v>6.6666666666666664E-4</c:v>
                </c:pt>
                <c:pt idx="49">
                  <c:v>7.4999999999999991E-4</c:v>
                </c:pt>
                <c:pt idx="50">
                  <c:v>8.3333333333333339E-4</c:v>
                </c:pt>
                <c:pt idx="51">
                  <c:v>9.1666666666666665E-4</c:v>
                </c:pt>
                <c:pt idx="52">
                  <c:v>1E-3</c:v>
                </c:pt>
                <c:pt idx="53">
                  <c:v>1.0833333333333333E-3</c:v>
                </c:pt>
                <c:pt idx="54">
                  <c:v>1.1666666666666668E-3</c:v>
                </c:pt>
                <c:pt idx="55">
                  <c:v>1.25E-3</c:v>
                </c:pt>
                <c:pt idx="56">
                  <c:v>1.3333333333333333E-3</c:v>
                </c:pt>
                <c:pt idx="57">
                  <c:v>1.4166666666666668E-3</c:v>
                </c:pt>
                <c:pt idx="58">
                  <c:v>1.4999999999999998E-3</c:v>
                </c:pt>
                <c:pt idx="59">
                  <c:v>1.6666666666666668E-3</c:v>
                </c:pt>
                <c:pt idx="60">
                  <c:v>1.8749999999999999E-3</c:v>
                </c:pt>
                <c:pt idx="61">
                  <c:v>2.0833333333333333E-3</c:v>
                </c:pt>
                <c:pt idx="62">
                  <c:v>2.2916666666666667E-3</c:v>
                </c:pt>
                <c:pt idx="63">
                  <c:v>2.5000000000000001E-3</c:v>
                </c:pt>
                <c:pt idx="64">
                  <c:v>2.7083333333333334E-3</c:v>
                </c:pt>
                <c:pt idx="65">
                  <c:v>2.9166666666666668E-3</c:v>
                </c:pt>
                <c:pt idx="66">
                  <c:v>3.1249999999999997E-3</c:v>
                </c:pt>
                <c:pt idx="67">
                  <c:v>3.3333333333333335E-3</c:v>
                </c:pt>
                <c:pt idx="68">
                  <c:v>3.7499999999999999E-3</c:v>
                </c:pt>
                <c:pt idx="69">
                  <c:v>4.1666666666666666E-3</c:v>
                </c:pt>
                <c:pt idx="70">
                  <c:v>4.5833333333333334E-3</c:v>
                </c:pt>
                <c:pt idx="71">
                  <c:v>5.0000000000000001E-3</c:v>
                </c:pt>
                <c:pt idx="72">
                  <c:v>5.4166666666666669E-3</c:v>
                </c:pt>
                <c:pt idx="73">
                  <c:v>5.8333333333333336E-3</c:v>
                </c:pt>
                <c:pt idx="74">
                  <c:v>6.6666666666666671E-3</c:v>
                </c:pt>
                <c:pt idx="75">
                  <c:v>7.4999999999999997E-3</c:v>
                </c:pt>
                <c:pt idx="76">
                  <c:v>8.3333333333333332E-3</c:v>
                </c:pt>
                <c:pt idx="77">
                  <c:v>9.1666666666666667E-3</c:v>
                </c:pt>
                <c:pt idx="78">
                  <c:v>0.01</c:v>
                </c:pt>
                <c:pt idx="79">
                  <c:v>1.0833333333333334E-2</c:v>
                </c:pt>
                <c:pt idx="80">
                  <c:v>1.1666666666666667E-2</c:v>
                </c:pt>
                <c:pt idx="81">
                  <c:v>1.2499999999999999E-2</c:v>
                </c:pt>
                <c:pt idx="82">
                  <c:v>1.3333333333333334E-2</c:v>
                </c:pt>
                <c:pt idx="83">
                  <c:v>1.4166666666666668E-2</c:v>
                </c:pt>
                <c:pt idx="84">
                  <c:v>1.4999999999999999E-2</c:v>
                </c:pt>
                <c:pt idx="85">
                  <c:v>1.6666666666666666E-2</c:v>
                </c:pt>
                <c:pt idx="86">
                  <c:v>1.8749999999999999E-2</c:v>
                </c:pt>
                <c:pt idx="87">
                  <c:v>2.0833333333333332E-2</c:v>
                </c:pt>
                <c:pt idx="88">
                  <c:v>2.2916666666666669E-2</c:v>
                </c:pt>
                <c:pt idx="89">
                  <c:v>2.4999999999999998E-2</c:v>
                </c:pt>
                <c:pt idx="90">
                  <c:v>2.7083333333333334E-2</c:v>
                </c:pt>
                <c:pt idx="91">
                  <c:v>2.9166666666666664E-2</c:v>
                </c:pt>
                <c:pt idx="92">
                  <c:v>3.125E-2</c:v>
                </c:pt>
                <c:pt idx="93">
                  <c:v>3.3333333333333333E-2</c:v>
                </c:pt>
                <c:pt idx="94">
                  <c:v>3.7499999999999999E-2</c:v>
                </c:pt>
                <c:pt idx="95">
                  <c:v>4.1666666666666664E-2</c:v>
                </c:pt>
                <c:pt idx="96">
                  <c:v>4.5833333333333337E-2</c:v>
                </c:pt>
                <c:pt idx="97">
                  <c:v>4.9999999999999996E-2</c:v>
                </c:pt>
                <c:pt idx="98">
                  <c:v>5.4166666666666669E-2</c:v>
                </c:pt>
                <c:pt idx="99">
                  <c:v>5.8333333333333327E-2</c:v>
                </c:pt>
                <c:pt idx="100">
                  <c:v>6.6666666666666666E-2</c:v>
                </c:pt>
                <c:pt idx="101">
                  <c:v>7.4999999999999997E-2</c:v>
                </c:pt>
                <c:pt idx="102">
                  <c:v>8.3333333333333329E-2</c:v>
                </c:pt>
                <c:pt idx="103">
                  <c:v>9.1666666666666674E-2</c:v>
                </c:pt>
                <c:pt idx="104">
                  <c:v>9.9999999999999992E-2</c:v>
                </c:pt>
                <c:pt idx="105">
                  <c:v>0.10833333333333334</c:v>
                </c:pt>
                <c:pt idx="106">
                  <c:v>0.11666666666666665</c:v>
                </c:pt>
                <c:pt idx="107">
                  <c:v>0.125</c:v>
                </c:pt>
                <c:pt idx="108">
                  <c:v>0.13333333333333333</c:v>
                </c:pt>
                <c:pt idx="109">
                  <c:v>0.14166666666666666</c:v>
                </c:pt>
                <c:pt idx="110">
                  <c:v>0.15</c:v>
                </c:pt>
                <c:pt idx="111">
                  <c:v>0.16666666666666666</c:v>
                </c:pt>
                <c:pt idx="112">
                  <c:v>0.1875</c:v>
                </c:pt>
                <c:pt idx="113">
                  <c:v>0.20833333333333334</c:v>
                </c:pt>
                <c:pt idx="114">
                  <c:v>0.22916666666666666</c:v>
                </c:pt>
                <c:pt idx="115">
                  <c:v>0.25</c:v>
                </c:pt>
                <c:pt idx="116">
                  <c:v>0.27083333333333331</c:v>
                </c:pt>
                <c:pt idx="117">
                  <c:v>0.29166666666666669</c:v>
                </c:pt>
                <c:pt idx="118">
                  <c:v>0.3125</c:v>
                </c:pt>
                <c:pt idx="119">
                  <c:v>0.33333333333333331</c:v>
                </c:pt>
                <c:pt idx="120">
                  <c:v>0.375</c:v>
                </c:pt>
                <c:pt idx="121">
                  <c:v>0.41666666666666669</c:v>
                </c:pt>
                <c:pt idx="122">
                  <c:v>0.45833333333333331</c:v>
                </c:pt>
                <c:pt idx="123">
                  <c:v>0.5</c:v>
                </c:pt>
                <c:pt idx="124">
                  <c:v>0.54166666666666663</c:v>
                </c:pt>
                <c:pt idx="125">
                  <c:v>0.58333333333333337</c:v>
                </c:pt>
                <c:pt idx="126">
                  <c:v>0.66666666666666663</c:v>
                </c:pt>
                <c:pt idx="127">
                  <c:v>0.75</c:v>
                </c:pt>
                <c:pt idx="128">
                  <c:v>0.83333333333333337</c:v>
                </c:pt>
                <c:pt idx="129">
                  <c:v>0.91666666666666663</c:v>
                </c:pt>
                <c:pt idx="130" formatCode="0.00000">
                  <c:v>1</c:v>
                </c:pt>
                <c:pt idx="131" formatCode="0.00000">
                  <c:v>1.0833333333333333</c:v>
                </c:pt>
                <c:pt idx="132" formatCode="0.00000">
                  <c:v>1.1666666666666667</c:v>
                </c:pt>
                <c:pt idx="133" formatCode="0.00000">
                  <c:v>1.25</c:v>
                </c:pt>
                <c:pt idx="134" formatCode="0.00000">
                  <c:v>1.3333333333333333</c:v>
                </c:pt>
                <c:pt idx="135" formatCode="0.00000">
                  <c:v>1.4166666666666667</c:v>
                </c:pt>
                <c:pt idx="136" formatCode="0.00000">
                  <c:v>1.5</c:v>
                </c:pt>
                <c:pt idx="137" formatCode="0.00000">
                  <c:v>1.6666666666666667</c:v>
                </c:pt>
                <c:pt idx="138" formatCode="0.00000">
                  <c:v>1.875</c:v>
                </c:pt>
                <c:pt idx="139" formatCode="0.00000">
                  <c:v>2.0833333333333335</c:v>
                </c:pt>
                <c:pt idx="140" formatCode="0.00000">
                  <c:v>2.2916666666666665</c:v>
                </c:pt>
                <c:pt idx="141" formatCode="0.00000">
                  <c:v>2.5</c:v>
                </c:pt>
                <c:pt idx="142" formatCode="0.00000">
                  <c:v>2.7083333333333335</c:v>
                </c:pt>
                <c:pt idx="143" formatCode="0.00000">
                  <c:v>2.9166666666666665</c:v>
                </c:pt>
                <c:pt idx="144" formatCode="0.00000">
                  <c:v>3.125</c:v>
                </c:pt>
                <c:pt idx="145" formatCode="0.00000">
                  <c:v>3.3333333333333335</c:v>
                </c:pt>
                <c:pt idx="146" formatCode="0.00000">
                  <c:v>3.75</c:v>
                </c:pt>
                <c:pt idx="147" formatCode="0.00000">
                  <c:v>4.166666666666667</c:v>
                </c:pt>
                <c:pt idx="148" formatCode="0.00000">
                  <c:v>4.583333333333333</c:v>
                </c:pt>
                <c:pt idx="149" formatCode="0.00000">
                  <c:v>5</c:v>
                </c:pt>
                <c:pt idx="150" formatCode="0.00000">
                  <c:v>5.416666666666667</c:v>
                </c:pt>
                <c:pt idx="151" formatCode="0.00000">
                  <c:v>5.833333333333333</c:v>
                </c:pt>
                <c:pt idx="152" formatCode="0.00000">
                  <c:v>6.666666666666667</c:v>
                </c:pt>
                <c:pt idx="153" formatCode="0.00000">
                  <c:v>7.5</c:v>
                </c:pt>
                <c:pt idx="154" formatCode="0.00000">
                  <c:v>8.3333333333333339</c:v>
                </c:pt>
                <c:pt idx="155" formatCode="0.00000">
                  <c:v>9.1666666666666661</c:v>
                </c:pt>
                <c:pt idx="156" formatCode="0.00000">
                  <c:v>10</c:v>
                </c:pt>
                <c:pt idx="157" formatCode="0.00000">
                  <c:v>10.833333333333334</c:v>
                </c:pt>
                <c:pt idx="158" formatCode="0.00000">
                  <c:v>11.666666666666666</c:v>
                </c:pt>
                <c:pt idx="159" formatCode="0.00000">
                  <c:v>12.5</c:v>
                </c:pt>
                <c:pt idx="160" formatCode="0.00000">
                  <c:v>13.333333333333334</c:v>
                </c:pt>
                <c:pt idx="161" formatCode="0.00000">
                  <c:v>14.166666666666666</c:v>
                </c:pt>
                <c:pt idx="162" formatCode="0.00000">
                  <c:v>15</c:v>
                </c:pt>
                <c:pt idx="163" formatCode="0.00000">
                  <c:v>16.666666666666668</c:v>
                </c:pt>
                <c:pt idx="164" formatCode="0.00000">
                  <c:v>18.75</c:v>
                </c:pt>
                <c:pt idx="165" formatCode="0.00000">
                  <c:v>20.833333333333332</c:v>
                </c:pt>
                <c:pt idx="166" formatCode="0.00000">
                  <c:v>22.916666666666668</c:v>
                </c:pt>
                <c:pt idx="167" formatCode="0.00000">
                  <c:v>25</c:v>
                </c:pt>
                <c:pt idx="168" formatCode="0.00000">
                  <c:v>27.083333333333332</c:v>
                </c:pt>
                <c:pt idx="169" formatCode="0.00000">
                  <c:v>29.166666666666668</c:v>
                </c:pt>
                <c:pt idx="170" formatCode="0.00000">
                  <c:v>31.25</c:v>
                </c:pt>
                <c:pt idx="171" formatCode="0.00000">
                  <c:v>33.333333333333336</c:v>
                </c:pt>
                <c:pt idx="172" formatCode="0.00000">
                  <c:v>37.5</c:v>
                </c:pt>
                <c:pt idx="173" formatCode="0.00000">
                  <c:v>41.666666666666664</c:v>
                </c:pt>
                <c:pt idx="174" formatCode="0.00000">
                  <c:v>45.833333333333336</c:v>
                </c:pt>
                <c:pt idx="175" formatCode="0.00000">
                  <c:v>50</c:v>
                </c:pt>
                <c:pt idx="176" formatCode="0.00000">
                  <c:v>54.166666666666664</c:v>
                </c:pt>
                <c:pt idx="177" formatCode="0.00000">
                  <c:v>58.333333333333336</c:v>
                </c:pt>
                <c:pt idx="178" formatCode="0.00000">
                  <c:v>66.666666666666671</c:v>
                </c:pt>
                <c:pt idx="179" formatCode="0.00000">
                  <c:v>75</c:v>
                </c:pt>
                <c:pt idx="180" formatCode="0.00000">
                  <c:v>83.333333333333329</c:v>
                </c:pt>
                <c:pt idx="181" formatCode="0.00000">
                  <c:v>91.666666666666671</c:v>
                </c:pt>
                <c:pt idx="182" formatCode="0.0000">
                  <c:v>100</c:v>
                </c:pt>
                <c:pt idx="183" formatCode="0.0000">
                  <c:v>108.33333333333333</c:v>
                </c:pt>
                <c:pt idx="184" formatCode="0.0000">
                  <c:v>116.66666666666667</c:v>
                </c:pt>
                <c:pt idx="185" formatCode="0.0000">
                  <c:v>125</c:v>
                </c:pt>
                <c:pt idx="186" formatCode="0.0000">
                  <c:v>133.33333333333334</c:v>
                </c:pt>
                <c:pt idx="187" formatCode="0.0000">
                  <c:v>141.66666666666666</c:v>
                </c:pt>
                <c:pt idx="188" formatCode="0.0000">
                  <c:v>150</c:v>
                </c:pt>
                <c:pt idx="189" formatCode="0.0000">
                  <c:v>166.66666666666666</c:v>
                </c:pt>
                <c:pt idx="190" formatCode="0.0000">
                  <c:v>187.5</c:v>
                </c:pt>
                <c:pt idx="191" formatCode="0.0000">
                  <c:v>208.33333333333334</c:v>
                </c:pt>
                <c:pt idx="192" formatCode="0.0000">
                  <c:v>229.16666666666666</c:v>
                </c:pt>
                <c:pt idx="193" formatCode="0.0000">
                  <c:v>250</c:v>
                </c:pt>
                <c:pt idx="194" formatCode="0.0000">
                  <c:v>270.83333333333331</c:v>
                </c:pt>
                <c:pt idx="195" formatCode="0.0000">
                  <c:v>291.66666666666669</c:v>
                </c:pt>
                <c:pt idx="196" formatCode="0.0000">
                  <c:v>312.5</c:v>
                </c:pt>
                <c:pt idx="197" formatCode="0.0000">
                  <c:v>333.33333333333331</c:v>
                </c:pt>
                <c:pt idx="198" formatCode="0.0000">
                  <c:v>375</c:v>
                </c:pt>
                <c:pt idx="199" formatCode="0.0000">
                  <c:v>416.66666666666669</c:v>
                </c:pt>
                <c:pt idx="200" formatCode="0.0000">
                  <c:v>458.33333333333331</c:v>
                </c:pt>
                <c:pt idx="201" formatCode="0.0000">
                  <c:v>500</c:v>
                </c:pt>
                <c:pt idx="202" formatCode="0.0000">
                  <c:v>541.66666666666663</c:v>
                </c:pt>
                <c:pt idx="203" formatCode="0.0000">
                  <c:v>583.33333333333337</c:v>
                </c:pt>
                <c:pt idx="204" formatCode="0.0000">
                  <c:v>666.66666666666663</c:v>
                </c:pt>
                <c:pt idx="205" formatCode="0.0000">
                  <c:v>750</c:v>
                </c:pt>
                <c:pt idx="206" formatCode="0.0000">
                  <c:v>833.33333333333337</c:v>
                </c:pt>
                <c:pt idx="207" formatCode="0.0000">
                  <c:v>916.66666666666663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srim12C_SiO2!$G$20:$G$300</c:f>
              <c:numCache>
                <c:formatCode>0.000E+00</c:formatCode>
                <c:ptCount val="281"/>
                <c:pt idx="0">
                  <c:v>0.35623000000000005</c:v>
                </c:pt>
                <c:pt idx="1">
                  <c:v>0.36725999999999998</c:v>
                </c:pt>
                <c:pt idx="2">
                  <c:v>0.37762000000000001</c:v>
                </c:pt>
                <c:pt idx="3">
                  <c:v>0.38744000000000001</c:v>
                </c:pt>
                <c:pt idx="4">
                  <c:v>0.39670000000000005</c:v>
                </c:pt>
                <c:pt idx="5">
                  <c:v>0.40542</c:v>
                </c:pt>
                <c:pt idx="6">
                  <c:v>0.4138</c:v>
                </c:pt>
                <c:pt idx="7">
                  <c:v>0.42934000000000005</c:v>
                </c:pt>
                <c:pt idx="8">
                  <c:v>0.44707000000000002</c:v>
                </c:pt>
                <c:pt idx="9">
                  <c:v>0.46303</c:v>
                </c:pt>
                <c:pt idx="10">
                  <c:v>0.47764000000000001</c:v>
                </c:pt>
                <c:pt idx="11">
                  <c:v>0.49113000000000001</c:v>
                </c:pt>
                <c:pt idx="12">
                  <c:v>0.50351000000000001</c:v>
                </c:pt>
                <c:pt idx="13">
                  <c:v>0.51509000000000005</c:v>
                </c:pt>
                <c:pt idx="14">
                  <c:v>0.52588000000000001</c:v>
                </c:pt>
                <c:pt idx="15">
                  <c:v>0.53598999999999997</c:v>
                </c:pt>
                <c:pt idx="16">
                  <c:v>0.55442000000000002</c:v>
                </c:pt>
                <c:pt idx="17">
                  <c:v>0.57099999999999995</c:v>
                </c:pt>
                <c:pt idx="18">
                  <c:v>0.58587999999999996</c:v>
                </c:pt>
                <c:pt idx="19">
                  <c:v>0.59948000000000001</c:v>
                </c:pt>
                <c:pt idx="20">
                  <c:v>0.61192000000000002</c:v>
                </c:pt>
                <c:pt idx="21">
                  <c:v>0.62333000000000005</c:v>
                </c:pt>
                <c:pt idx="22">
                  <c:v>0.64379999999999993</c:v>
                </c:pt>
                <c:pt idx="23">
                  <c:v>0.66149999999999998</c:v>
                </c:pt>
                <c:pt idx="24">
                  <c:v>0.67719999999999991</c:v>
                </c:pt>
                <c:pt idx="25">
                  <c:v>0.69100000000000006</c:v>
                </c:pt>
                <c:pt idx="26">
                  <c:v>0.70350000000000001</c:v>
                </c:pt>
                <c:pt idx="27">
                  <c:v>0.7147</c:v>
                </c:pt>
                <c:pt idx="28">
                  <c:v>0.72489999999999999</c:v>
                </c:pt>
                <c:pt idx="29">
                  <c:v>0.73429999999999995</c:v>
                </c:pt>
                <c:pt idx="30">
                  <c:v>0.74280000000000002</c:v>
                </c:pt>
                <c:pt idx="31">
                  <c:v>0.75070000000000003</c:v>
                </c:pt>
                <c:pt idx="32">
                  <c:v>0.75789999999999991</c:v>
                </c:pt>
                <c:pt idx="33">
                  <c:v>0.77110000000000001</c:v>
                </c:pt>
                <c:pt idx="34">
                  <c:v>0.78509999999999991</c:v>
                </c:pt>
                <c:pt idx="35">
                  <c:v>0.79700000000000004</c:v>
                </c:pt>
                <c:pt idx="36">
                  <c:v>0.8073999999999999</c:v>
                </c:pt>
                <c:pt idx="37">
                  <c:v>0.81640000000000001</c:v>
                </c:pt>
                <c:pt idx="38">
                  <c:v>0.82450000000000001</c:v>
                </c:pt>
                <c:pt idx="39">
                  <c:v>0.83150000000000002</c:v>
                </c:pt>
                <c:pt idx="40">
                  <c:v>0.83790000000000009</c:v>
                </c:pt>
                <c:pt idx="41">
                  <c:v>0.84360000000000002</c:v>
                </c:pt>
                <c:pt idx="42">
                  <c:v>0.85359999999999991</c:v>
                </c:pt>
                <c:pt idx="43">
                  <c:v>0.86189999999999989</c:v>
                </c:pt>
                <c:pt idx="44">
                  <c:v>0.86909999999999998</c:v>
                </c:pt>
                <c:pt idx="45">
                  <c:v>0.87529999999999997</c:v>
                </c:pt>
                <c:pt idx="46">
                  <c:v>0.88070000000000004</c:v>
                </c:pt>
                <c:pt idx="47">
                  <c:v>0.88559999999999994</c:v>
                </c:pt>
                <c:pt idx="48">
                  <c:v>0.89420000000000011</c:v>
                </c:pt>
                <c:pt idx="49">
                  <c:v>0.90159999999999996</c:v>
                </c:pt>
                <c:pt idx="50">
                  <c:v>0.90809999999999991</c:v>
                </c:pt>
                <c:pt idx="51">
                  <c:v>0.91410000000000002</c:v>
                </c:pt>
                <c:pt idx="52">
                  <c:v>0.91969999999999996</c:v>
                </c:pt>
                <c:pt idx="53">
                  <c:v>0.92510000000000003</c:v>
                </c:pt>
                <c:pt idx="54">
                  <c:v>0.93030000000000002</c:v>
                </c:pt>
                <c:pt idx="55">
                  <c:v>0.93540000000000001</c:v>
                </c:pt>
                <c:pt idx="56">
                  <c:v>0.94040000000000001</c:v>
                </c:pt>
                <c:pt idx="57">
                  <c:v>0.94540000000000002</c:v>
                </c:pt>
                <c:pt idx="58">
                  <c:v>0.95029999999999992</c:v>
                </c:pt>
                <c:pt idx="59">
                  <c:v>0.96029999999999993</c:v>
                </c:pt>
                <c:pt idx="60">
                  <c:v>0.97259999999999991</c:v>
                </c:pt>
                <c:pt idx="61">
                  <c:v>0.99439999999999995</c:v>
                </c:pt>
                <c:pt idx="62">
                  <c:v>1.0253000000000001</c:v>
                </c:pt>
                <c:pt idx="63">
                  <c:v>1.0508</c:v>
                </c:pt>
                <c:pt idx="64">
                  <c:v>1.0718000000000001</c:v>
                </c:pt>
                <c:pt idx="65">
                  <c:v>1.0893999999999999</c:v>
                </c:pt>
                <c:pt idx="66">
                  <c:v>1.1046</c:v>
                </c:pt>
                <c:pt idx="67">
                  <c:v>1.1177999999999999</c:v>
                </c:pt>
                <c:pt idx="68">
                  <c:v>1.1408</c:v>
                </c:pt>
                <c:pt idx="69">
                  <c:v>1.1612</c:v>
                </c:pt>
                <c:pt idx="70">
                  <c:v>1.1802999999999999</c:v>
                </c:pt>
                <c:pt idx="71">
                  <c:v>1.1985999999999999</c:v>
                </c:pt>
                <c:pt idx="72">
                  <c:v>1.2164999999999999</c:v>
                </c:pt>
                <c:pt idx="73">
                  <c:v>1.2343</c:v>
                </c:pt>
                <c:pt idx="74">
                  <c:v>1.2699</c:v>
                </c:pt>
                <c:pt idx="75">
                  <c:v>1.3056000000000001</c:v>
                </c:pt>
                <c:pt idx="76">
                  <c:v>1.3413999999999999</c:v>
                </c:pt>
                <c:pt idx="77">
                  <c:v>1.379</c:v>
                </c:pt>
                <c:pt idx="78">
                  <c:v>1.417</c:v>
                </c:pt>
                <c:pt idx="79">
                  <c:v>1.4560999999999999</c:v>
                </c:pt>
                <c:pt idx="80">
                  <c:v>1.4962</c:v>
                </c:pt>
                <c:pt idx="81">
                  <c:v>1.5369999999999999</c:v>
                </c:pt>
                <c:pt idx="82">
                  <c:v>1.5786</c:v>
                </c:pt>
                <c:pt idx="83">
                  <c:v>1.6196999999999999</c:v>
                </c:pt>
                <c:pt idx="84">
                  <c:v>1.6623000000000001</c:v>
                </c:pt>
                <c:pt idx="85">
                  <c:v>1.7469000000000001</c:v>
                </c:pt>
                <c:pt idx="86">
                  <c:v>1.8539000000000001</c:v>
                </c:pt>
                <c:pt idx="87">
                  <c:v>1.9606000000000001</c:v>
                </c:pt>
                <c:pt idx="88">
                  <c:v>2.0664000000000002</c:v>
                </c:pt>
                <c:pt idx="89">
                  <c:v>2.1712400000000001</c:v>
                </c:pt>
                <c:pt idx="90">
                  <c:v>2.2748399999999998</c:v>
                </c:pt>
                <c:pt idx="91">
                  <c:v>2.3760700000000003</c:v>
                </c:pt>
                <c:pt idx="92">
                  <c:v>2.4748299999999999</c:v>
                </c:pt>
                <c:pt idx="93">
                  <c:v>2.5720199999999998</c:v>
                </c:pt>
                <c:pt idx="94">
                  <c:v>2.7594699999999999</c:v>
                </c:pt>
                <c:pt idx="95">
                  <c:v>2.93702</c:v>
                </c:pt>
                <c:pt idx="96">
                  <c:v>3.10541</c:v>
                </c:pt>
                <c:pt idx="97">
                  <c:v>3.2644500000000001</c:v>
                </c:pt>
                <c:pt idx="98">
                  <c:v>3.4150099999999997</c:v>
                </c:pt>
                <c:pt idx="99">
                  <c:v>3.5569899999999999</c:v>
                </c:pt>
                <c:pt idx="100">
                  <c:v>3.8189199999999999</c:v>
                </c:pt>
                <c:pt idx="101">
                  <c:v>4.0528300000000002</c:v>
                </c:pt>
                <c:pt idx="102">
                  <c:v>4.2624599999999999</c:v>
                </c:pt>
                <c:pt idx="103">
                  <c:v>4.4506099999999993</c:v>
                </c:pt>
                <c:pt idx="104">
                  <c:v>4.6181899999999994</c:v>
                </c:pt>
                <c:pt idx="105">
                  <c:v>4.7690900000000003</c:v>
                </c:pt>
                <c:pt idx="106">
                  <c:v>4.9042499999999993</c:v>
                </c:pt>
                <c:pt idx="107">
                  <c:v>5.0256299999999996</c:v>
                </c:pt>
                <c:pt idx="108">
                  <c:v>5.1341900000000003</c:v>
                </c:pt>
                <c:pt idx="109">
                  <c:v>5.2319000000000004</c:v>
                </c:pt>
                <c:pt idx="110">
                  <c:v>5.3187299999999995</c:v>
                </c:pt>
                <c:pt idx="111">
                  <c:v>5.4647100000000002</c:v>
                </c:pt>
                <c:pt idx="112">
                  <c:v>5.6046399999999998</c:v>
                </c:pt>
                <c:pt idx="113">
                  <c:v>5.70594</c:v>
                </c:pt>
                <c:pt idx="114">
                  <c:v>5.77651</c:v>
                </c:pt>
                <c:pt idx="115">
                  <c:v>5.8223000000000003</c:v>
                </c:pt>
                <c:pt idx="116">
                  <c:v>5.8502599999999996</c:v>
                </c:pt>
                <c:pt idx="117">
                  <c:v>5.8623500000000002</c:v>
                </c:pt>
                <c:pt idx="118">
                  <c:v>5.8635599999999997</c:v>
                </c:pt>
                <c:pt idx="119">
                  <c:v>5.8558500000000002</c:v>
                </c:pt>
                <c:pt idx="120">
                  <c:v>5.82165</c:v>
                </c:pt>
                <c:pt idx="121">
                  <c:v>5.7716599999999998</c:v>
                </c:pt>
                <c:pt idx="122">
                  <c:v>5.7118419999999999</c:v>
                </c:pt>
                <c:pt idx="123">
                  <c:v>5.6461459999999999</c:v>
                </c:pt>
                <c:pt idx="124">
                  <c:v>5.5775480000000002</c:v>
                </c:pt>
                <c:pt idx="125">
                  <c:v>5.5070289999999993</c:v>
                </c:pt>
                <c:pt idx="126">
                  <c:v>5.3671680000000004</c:v>
                </c:pt>
                <c:pt idx="127">
                  <c:v>5.2304840000000006</c:v>
                </c:pt>
                <c:pt idx="128">
                  <c:v>5.099926</c:v>
                </c:pt>
                <c:pt idx="129">
                  <c:v>4.9744619999999999</c:v>
                </c:pt>
                <c:pt idx="130">
                  <c:v>4.8570690000000001</c:v>
                </c:pt>
                <c:pt idx="131">
                  <c:v>4.7447319999999999</c:v>
                </c:pt>
                <c:pt idx="132">
                  <c:v>4.638439</c:v>
                </c:pt>
                <c:pt idx="133">
                  <c:v>4.5371820000000005</c:v>
                </c:pt>
                <c:pt idx="134">
                  <c:v>4.4409559999999999</c:v>
                </c:pt>
                <c:pt idx="135">
                  <c:v>4.3487529999999994</c:v>
                </c:pt>
                <c:pt idx="136">
                  <c:v>4.2605719999999998</c:v>
                </c:pt>
                <c:pt idx="137">
                  <c:v>4.09626</c:v>
                </c:pt>
                <c:pt idx="138">
                  <c:v>3.9089420000000001</c:v>
                </c:pt>
                <c:pt idx="139">
                  <c:v>3.7496839999999998</c:v>
                </c:pt>
                <c:pt idx="140">
                  <c:v>3.5954700000000002</c:v>
                </c:pt>
                <c:pt idx="141">
                  <c:v>3.4342890000000001</c:v>
                </c:pt>
                <c:pt idx="142">
                  <c:v>3.2941339999999997</c:v>
                </c:pt>
                <c:pt idx="143">
                  <c:v>3.1649989999999999</c:v>
                </c:pt>
                <c:pt idx="144">
                  <c:v>3.0468820000000001</c:v>
                </c:pt>
                <c:pt idx="145">
                  <c:v>2.935778</c:v>
                </c:pt>
                <c:pt idx="146">
                  <c:v>2.7386029999999999</c:v>
                </c:pt>
                <c:pt idx="147">
                  <c:v>2.5654599999999999</c:v>
                </c:pt>
                <c:pt idx="148">
                  <c:v>2.4133420000000001</c:v>
                </c:pt>
                <c:pt idx="149">
                  <c:v>2.2782430000000002</c:v>
                </c:pt>
                <c:pt idx="150">
                  <c:v>2.1581580000000002</c:v>
                </c:pt>
                <c:pt idx="151">
                  <c:v>2.0490840000000001</c:v>
                </c:pt>
                <c:pt idx="152">
                  <c:v>1.8619627999999999</c:v>
                </c:pt>
                <c:pt idx="153">
                  <c:v>1.705867</c:v>
                </c:pt>
                <c:pt idx="154">
                  <c:v>1.5737893000000001</c:v>
                </c:pt>
                <c:pt idx="155">
                  <c:v>1.4607249</c:v>
                </c:pt>
                <c:pt idx="156">
                  <c:v>1.3636706999999999</c:v>
                </c:pt>
                <c:pt idx="157">
                  <c:v>1.2786242999999999</c:v>
                </c:pt>
                <c:pt idx="158">
                  <c:v>1.2025842</c:v>
                </c:pt>
                <c:pt idx="159">
                  <c:v>1.1365491999999999</c:v>
                </c:pt>
                <c:pt idx="160">
                  <c:v>1.0765183</c:v>
                </c:pt>
                <c:pt idx="161">
                  <c:v>1.0234907999999998</c:v>
                </c:pt>
                <c:pt idx="162">
                  <c:v>0.97546630000000001</c:v>
                </c:pt>
                <c:pt idx="163">
                  <c:v>0.89222410000000008</c:v>
                </c:pt>
                <c:pt idx="164">
                  <c:v>0.80738140000000003</c:v>
                </c:pt>
                <c:pt idx="165">
                  <c:v>0.73874689999999998</c:v>
                </c:pt>
                <c:pt idx="166">
                  <c:v>0.68251830000000002</c:v>
                </c:pt>
                <c:pt idx="167">
                  <c:v>0.63599420000000007</c:v>
                </c:pt>
                <c:pt idx="168">
                  <c:v>0.59737370000000001</c:v>
                </c:pt>
                <c:pt idx="169">
                  <c:v>0.56505589999999994</c:v>
                </c:pt>
                <c:pt idx="170">
                  <c:v>0.53584039999999999</c:v>
                </c:pt>
                <c:pt idx="171">
                  <c:v>0.50872679999999992</c:v>
                </c:pt>
                <c:pt idx="172">
                  <c:v>0.46280379999999999</c:v>
                </c:pt>
                <c:pt idx="173">
                  <c:v>0.42538520000000002</c:v>
                </c:pt>
                <c:pt idx="174">
                  <c:v>0.3942698</c:v>
                </c:pt>
                <c:pt idx="175">
                  <c:v>0.36795690000000003</c:v>
                </c:pt>
                <c:pt idx="176">
                  <c:v>0.34534589999999998</c:v>
                </c:pt>
                <c:pt idx="177">
                  <c:v>0.32583639999999997</c:v>
                </c:pt>
                <c:pt idx="178">
                  <c:v>0.29352069999999997</c:v>
                </c:pt>
                <c:pt idx="179">
                  <c:v>0.26800840000000004</c:v>
                </c:pt>
                <c:pt idx="180">
                  <c:v>0.24729848000000001</c:v>
                </c:pt>
                <c:pt idx="181">
                  <c:v>0.23009026000000002</c:v>
                </c:pt>
                <c:pt idx="182">
                  <c:v>0.21558335000000001</c:v>
                </c:pt>
                <c:pt idx="183">
                  <c:v>0.20327745999999999</c:v>
                </c:pt>
                <c:pt idx="184">
                  <c:v>0.19257238000000002</c:v>
                </c:pt>
                <c:pt idx="185">
                  <c:v>0.18316794</c:v>
                </c:pt>
                <c:pt idx="186">
                  <c:v>0.17496403999999999</c:v>
                </c:pt>
                <c:pt idx="187">
                  <c:v>0.16766057000000001</c:v>
                </c:pt>
                <c:pt idx="188">
                  <c:v>0.16115747999999999</c:v>
                </c:pt>
                <c:pt idx="189">
                  <c:v>0.14995218000000002</c:v>
                </c:pt>
                <c:pt idx="190">
                  <c:v>0.13864682</c:v>
                </c:pt>
                <c:pt idx="191">
                  <c:v>0.1295425</c:v>
                </c:pt>
                <c:pt idx="192">
                  <c:v>0.12203893</c:v>
                </c:pt>
                <c:pt idx="193">
                  <c:v>0.11583593</c:v>
                </c:pt>
                <c:pt idx="194">
                  <c:v>0.11043337</c:v>
                </c:pt>
                <c:pt idx="195">
                  <c:v>0.10593116999999999</c:v>
                </c:pt>
                <c:pt idx="196">
                  <c:v>0.10192925</c:v>
                </c:pt>
                <c:pt idx="197">
                  <c:v>9.8487560000000002E-2</c:v>
                </c:pt>
                <c:pt idx="198">
                  <c:v>9.271472E-2</c:v>
                </c:pt>
                <c:pt idx="199">
                  <c:v>8.8122419999999993E-2</c:v>
                </c:pt>
                <c:pt idx="200">
                  <c:v>8.4390530000000005E-2</c:v>
                </c:pt>
                <c:pt idx="201">
                  <c:v>8.1308939999999996E-2</c:v>
                </c:pt>
                <c:pt idx="202">
                  <c:v>7.872759E-2</c:v>
                </c:pt>
                <c:pt idx="203">
                  <c:v>7.6546420000000004E-2</c:v>
                </c:pt>
                <c:pt idx="204">
                  <c:v>7.3074509999999995E-2</c:v>
                </c:pt>
                <c:pt idx="205">
                  <c:v>7.0453009999999996E-2</c:v>
                </c:pt>
                <c:pt idx="206">
                  <c:v>6.8441800000000011E-2</c:v>
                </c:pt>
                <c:pt idx="207">
                  <c:v>6.6870800000000008E-2</c:v>
                </c:pt>
                <c:pt idx="208">
                  <c:v>6.5619960000000005E-2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C25-42B0-BA94-5BC394BD9C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29128"/>
        <c:axId val="473828736"/>
      </c:scatterChart>
      <c:valAx>
        <c:axId val="473829128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28736"/>
        <c:crosses val="autoZero"/>
        <c:crossBetween val="midCat"/>
        <c:majorUnit val="10"/>
      </c:valAx>
      <c:valAx>
        <c:axId val="473828736"/>
        <c:scaling>
          <c:logBase val="10"/>
          <c:orientation val="minMax"/>
          <c:min val="1.0000000000000005E-2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dE/dX [MeV/(mg/cm2)</a:t>
                </a:r>
                <a:r>
                  <a:rPr lang="en-US" altLang="ja-JP">
                    <a:solidFill>
                      <a:schemeClr val="tx1"/>
                    </a:solidFill>
                  </a:rPr>
                  <a:t>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902436635719066E-2"/>
              <c:y val="0.2148127370253554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29128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431641007560619"/>
          <c:y val="0.5881920104866778"/>
          <c:w val="0.24938594652854704"/>
          <c:h val="0.15493819682796106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srim12C_SiO2!$P$5</c:f>
          <c:strCache>
            <c:ptCount val="1"/>
            <c:pt idx="0">
              <c:v>srim12C_SiO2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Range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2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srim12C_SiO2!$D$20:$D$300</c:f>
              <c:numCache>
                <c:formatCode>0.000000</c:formatCode>
                <c:ptCount val="281"/>
                <c:pt idx="0">
                  <c:v>1.0000000000000001E-5</c:v>
                </c:pt>
                <c:pt idx="1">
                  <c:v>1.0833333333333332E-5</c:v>
                </c:pt>
                <c:pt idx="2">
                  <c:v>1.1666583333333333E-5</c:v>
                </c:pt>
                <c:pt idx="3">
                  <c:v>1.2499916666666667E-5</c:v>
                </c:pt>
                <c:pt idx="4">
                  <c:v>1.333325E-5</c:v>
                </c:pt>
                <c:pt idx="5">
                  <c:v>1.4166583333333332E-5</c:v>
                </c:pt>
                <c:pt idx="6">
                  <c:v>1.4999916666666667E-5</c:v>
                </c:pt>
                <c:pt idx="7">
                  <c:v>1.6666583333333334E-5</c:v>
                </c:pt>
                <c:pt idx="8">
                  <c:v>1.8749916666666668E-5</c:v>
                </c:pt>
                <c:pt idx="9">
                  <c:v>2.0833249999999999E-5</c:v>
                </c:pt>
                <c:pt idx="10">
                  <c:v>2.2916583333333333E-5</c:v>
                </c:pt>
                <c:pt idx="11">
                  <c:v>2.4999916666666668E-5</c:v>
                </c:pt>
                <c:pt idx="12">
                  <c:v>2.7083250000000002E-5</c:v>
                </c:pt>
                <c:pt idx="13">
                  <c:v>2.9166583333333336E-5</c:v>
                </c:pt>
                <c:pt idx="14">
                  <c:v>3.1249916666666671E-5</c:v>
                </c:pt>
                <c:pt idx="15">
                  <c:v>3.3333249999999998E-5</c:v>
                </c:pt>
                <c:pt idx="16">
                  <c:v>3.7499916666666667E-5</c:v>
                </c:pt>
                <c:pt idx="17">
                  <c:v>4.1666583333333335E-5</c:v>
                </c:pt>
                <c:pt idx="18">
                  <c:v>4.5833250000000004E-5</c:v>
                </c:pt>
                <c:pt idx="19">
                  <c:v>4.9999916666666672E-5</c:v>
                </c:pt>
                <c:pt idx="20">
                  <c:v>5.4166583333333341E-5</c:v>
                </c:pt>
                <c:pt idx="21">
                  <c:v>5.8333249999999996E-5</c:v>
                </c:pt>
                <c:pt idx="22">
                  <c:v>6.666658333333334E-5</c:v>
                </c:pt>
                <c:pt idx="23">
                  <c:v>7.4999916666666677E-5</c:v>
                </c:pt>
                <c:pt idx="24">
                  <c:v>8.3333250000000014E-5</c:v>
                </c:pt>
                <c:pt idx="25">
                  <c:v>9.1666666666666668E-5</c:v>
                </c:pt>
                <c:pt idx="26">
                  <c:v>9.9999999999999991E-5</c:v>
                </c:pt>
                <c:pt idx="27">
                  <c:v>1.0833333333333333E-4</c:v>
                </c:pt>
                <c:pt idx="28">
                  <c:v>1.1666666666666667E-4</c:v>
                </c:pt>
                <c:pt idx="29">
                  <c:v>1.25E-4</c:v>
                </c:pt>
                <c:pt idx="30">
                  <c:v>1.3333333333333334E-4</c:v>
                </c:pt>
                <c:pt idx="31">
                  <c:v>1.4166666666666665E-4</c:v>
                </c:pt>
                <c:pt idx="32">
                  <c:v>1.4999999999999999E-4</c:v>
                </c:pt>
                <c:pt idx="33">
                  <c:v>1.6666666666666666E-4</c:v>
                </c:pt>
                <c:pt idx="34">
                  <c:v>1.8749999999999998E-4</c:v>
                </c:pt>
                <c:pt idx="35">
                  <c:v>2.0833333333333335E-4</c:v>
                </c:pt>
                <c:pt idx="36">
                  <c:v>2.2916666666666666E-4</c:v>
                </c:pt>
                <c:pt idx="37">
                  <c:v>2.5000000000000001E-4</c:v>
                </c:pt>
                <c:pt idx="38">
                  <c:v>2.7083333333333332E-4</c:v>
                </c:pt>
                <c:pt idx="39">
                  <c:v>2.9166666666666669E-4</c:v>
                </c:pt>
                <c:pt idx="40">
                  <c:v>3.1250000000000001E-4</c:v>
                </c:pt>
                <c:pt idx="41">
                  <c:v>3.3333333333333332E-4</c:v>
                </c:pt>
                <c:pt idx="42">
                  <c:v>3.7499999999999995E-4</c:v>
                </c:pt>
                <c:pt idx="43">
                  <c:v>4.1666666666666669E-4</c:v>
                </c:pt>
                <c:pt idx="44">
                  <c:v>4.5833333333333332E-4</c:v>
                </c:pt>
                <c:pt idx="45">
                  <c:v>5.0000000000000001E-4</c:v>
                </c:pt>
                <c:pt idx="46">
                  <c:v>5.4166666666666664E-4</c:v>
                </c:pt>
                <c:pt idx="47">
                  <c:v>5.8333333333333338E-4</c:v>
                </c:pt>
                <c:pt idx="48">
                  <c:v>6.6666666666666664E-4</c:v>
                </c:pt>
                <c:pt idx="49">
                  <c:v>7.4999999999999991E-4</c:v>
                </c:pt>
                <c:pt idx="50">
                  <c:v>8.3333333333333339E-4</c:v>
                </c:pt>
                <c:pt idx="51">
                  <c:v>9.1666666666666665E-4</c:v>
                </c:pt>
                <c:pt idx="52">
                  <c:v>1E-3</c:v>
                </c:pt>
                <c:pt idx="53">
                  <c:v>1.0833333333333333E-3</c:v>
                </c:pt>
                <c:pt idx="54">
                  <c:v>1.1666666666666668E-3</c:v>
                </c:pt>
                <c:pt idx="55">
                  <c:v>1.25E-3</c:v>
                </c:pt>
                <c:pt idx="56">
                  <c:v>1.3333333333333333E-3</c:v>
                </c:pt>
                <c:pt idx="57">
                  <c:v>1.4166666666666668E-3</c:v>
                </c:pt>
                <c:pt idx="58">
                  <c:v>1.4999999999999998E-3</c:v>
                </c:pt>
                <c:pt idx="59">
                  <c:v>1.6666666666666668E-3</c:v>
                </c:pt>
                <c:pt idx="60">
                  <c:v>1.8749999999999999E-3</c:v>
                </c:pt>
                <c:pt idx="61">
                  <c:v>2.0833333333333333E-3</c:v>
                </c:pt>
                <c:pt idx="62">
                  <c:v>2.2916666666666667E-3</c:v>
                </c:pt>
                <c:pt idx="63">
                  <c:v>2.5000000000000001E-3</c:v>
                </c:pt>
                <c:pt idx="64">
                  <c:v>2.7083333333333334E-3</c:v>
                </c:pt>
                <c:pt idx="65">
                  <c:v>2.9166666666666668E-3</c:v>
                </c:pt>
                <c:pt idx="66">
                  <c:v>3.1249999999999997E-3</c:v>
                </c:pt>
                <c:pt idx="67">
                  <c:v>3.3333333333333335E-3</c:v>
                </c:pt>
                <c:pt idx="68">
                  <c:v>3.7499999999999999E-3</c:v>
                </c:pt>
                <c:pt idx="69">
                  <c:v>4.1666666666666666E-3</c:v>
                </c:pt>
                <c:pt idx="70">
                  <c:v>4.5833333333333334E-3</c:v>
                </c:pt>
                <c:pt idx="71">
                  <c:v>5.0000000000000001E-3</c:v>
                </c:pt>
                <c:pt idx="72">
                  <c:v>5.4166666666666669E-3</c:v>
                </c:pt>
                <c:pt idx="73">
                  <c:v>5.8333333333333336E-3</c:v>
                </c:pt>
                <c:pt idx="74">
                  <c:v>6.6666666666666671E-3</c:v>
                </c:pt>
                <c:pt idx="75">
                  <c:v>7.4999999999999997E-3</c:v>
                </c:pt>
                <c:pt idx="76">
                  <c:v>8.3333333333333332E-3</c:v>
                </c:pt>
                <c:pt idx="77">
                  <c:v>9.1666666666666667E-3</c:v>
                </c:pt>
                <c:pt idx="78">
                  <c:v>0.01</c:v>
                </c:pt>
                <c:pt idx="79">
                  <c:v>1.0833333333333334E-2</c:v>
                </c:pt>
                <c:pt idx="80">
                  <c:v>1.1666666666666667E-2</c:v>
                </c:pt>
                <c:pt idx="81">
                  <c:v>1.2499999999999999E-2</c:v>
                </c:pt>
                <c:pt idx="82">
                  <c:v>1.3333333333333334E-2</c:v>
                </c:pt>
                <c:pt idx="83">
                  <c:v>1.4166666666666668E-2</c:v>
                </c:pt>
                <c:pt idx="84">
                  <c:v>1.4999999999999999E-2</c:v>
                </c:pt>
                <c:pt idx="85">
                  <c:v>1.6666666666666666E-2</c:v>
                </c:pt>
                <c:pt idx="86">
                  <c:v>1.8749999999999999E-2</c:v>
                </c:pt>
                <c:pt idx="87">
                  <c:v>2.0833333333333332E-2</c:v>
                </c:pt>
                <c:pt idx="88">
                  <c:v>2.2916666666666669E-2</c:v>
                </c:pt>
                <c:pt idx="89">
                  <c:v>2.4999999999999998E-2</c:v>
                </c:pt>
                <c:pt idx="90">
                  <c:v>2.7083333333333334E-2</c:v>
                </c:pt>
                <c:pt idx="91">
                  <c:v>2.9166666666666664E-2</c:v>
                </c:pt>
                <c:pt idx="92">
                  <c:v>3.125E-2</c:v>
                </c:pt>
                <c:pt idx="93">
                  <c:v>3.3333333333333333E-2</c:v>
                </c:pt>
                <c:pt idx="94">
                  <c:v>3.7499999999999999E-2</c:v>
                </c:pt>
                <c:pt idx="95">
                  <c:v>4.1666666666666664E-2</c:v>
                </c:pt>
                <c:pt idx="96">
                  <c:v>4.5833333333333337E-2</c:v>
                </c:pt>
                <c:pt idx="97">
                  <c:v>4.9999999999999996E-2</c:v>
                </c:pt>
                <c:pt idx="98">
                  <c:v>5.4166666666666669E-2</c:v>
                </c:pt>
                <c:pt idx="99">
                  <c:v>5.8333333333333327E-2</c:v>
                </c:pt>
                <c:pt idx="100">
                  <c:v>6.6666666666666666E-2</c:v>
                </c:pt>
                <c:pt idx="101">
                  <c:v>7.4999999999999997E-2</c:v>
                </c:pt>
                <c:pt idx="102">
                  <c:v>8.3333333333333329E-2</c:v>
                </c:pt>
                <c:pt idx="103">
                  <c:v>9.1666666666666674E-2</c:v>
                </c:pt>
                <c:pt idx="104">
                  <c:v>9.9999999999999992E-2</c:v>
                </c:pt>
                <c:pt idx="105">
                  <c:v>0.10833333333333334</c:v>
                </c:pt>
                <c:pt idx="106">
                  <c:v>0.11666666666666665</c:v>
                </c:pt>
                <c:pt idx="107">
                  <c:v>0.125</c:v>
                </c:pt>
                <c:pt idx="108">
                  <c:v>0.13333333333333333</c:v>
                </c:pt>
                <c:pt idx="109">
                  <c:v>0.14166666666666666</c:v>
                </c:pt>
                <c:pt idx="110">
                  <c:v>0.15</c:v>
                </c:pt>
                <c:pt idx="111">
                  <c:v>0.16666666666666666</c:v>
                </c:pt>
                <c:pt idx="112">
                  <c:v>0.1875</c:v>
                </c:pt>
                <c:pt idx="113">
                  <c:v>0.20833333333333334</c:v>
                </c:pt>
                <c:pt idx="114">
                  <c:v>0.22916666666666666</c:v>
                </c:pt>
                <c:pt idx="115">
                  <c:v>0.25</c:v>
                </c:pt>
                <c:pt idx="116">
                  <c:v>0.27083333333333331</c:v>
                </c:pt>
                <c:pt idx="117">
                  <c:v>0.29166666666666669</c:v>
                </c:pt>
                <c:pt idx="118">
                  <c:v>0.3125</c:v>
                </c:pt>
                <c:pt idx="119">
                  <c:v>0.33333333333333331</c:v>
                </c:pt>
                <c:pt idx="120">
                  <c:v>0.375</c:v>
                </c:pt>
                <c:pt idx="121">
                  <c:v>0.41666666666666669</c:v>
                </c:pt>
                <c:pt idx="122">
                  <c:v>0.45833333333333331</c:v>
                </c:pt>
                <c:pt idx="123">
                  <c:v>0.5</c:v>
                </c:pt>
                <c:pt idx="124">
                  <c:v>0.54166666666666663</c:v>
                </c:pt>
                <c:pt idx="125">
                  <c:v>0.58333333333333337</c:v>
                </c:pt>
                <c:pt idx="126">
                  <c:v>0.66666666666666663</c:v>
                </c:pt>
                <c:pt idx="127">
                  <c:v>0.75</c:v>
                </c:pt>
                <c:pt idx="128">
                  <c:v>0.83333333333333337</c:v>
                </c:pt>
                <c:pt idx="129">
                  <c:v>0.91666666666666663</c:v>
                </c:pt>
                <c:pt idx="130" formatCode="0.00000">
                  <c:v>1</c:v>
                </c:pt>
                <c:pt idx="131" formatCode="0.00000">
                  <c:v>1.0833333333333333</c:v>
                </c:pt>
                <c:pt idx="132" formatCode="0.00000">
                  <c:v>1.1666666666666667</c:v>
                </c:pt>
                <c:pt idx="133" formatCode="0.00000">
                  <c:v>1.25</c:v>
                </c:pt>
                <c:pt idx="134" formatCode="0.00000">
                  <c:v>1.3333333333333333</c:v>
                </c:pt>
                <c:pt idx="135" formatCode="0.00000">
                  <c:v>1.4166666666666667</c:v>
                </c:pt>
                <c:pt idx="136" formatCode="0.00000">
                  <c:v>1.5</c:v>
                </c:pt>
                <c:pt idx="137" formatCode="0.00000">
                  <c:v>1.6666666666666667</c:v>
                </c:pt>
                <c:pt idx="138" formatCode="0.00000">
                  <c:v>1.875</c:v>
                </c:pt>
                <c:pt idx="139" formatCode="0.00000">
                  <c:v>2.0833333333333335</c:v>
                </c:pt>
                <c:pt idx="140" formatCode="0.00000">
                  <c:v>2.2916666666666665</c:v>
                </c:pt>
                <c:pt idx="141" formatCode="0.00000">
                  <c:v>2.5</c:v>
                </c:pt>
                <c:pt idx="142" formatCode="0.00000">
                  <c:v>2.7083333333333335</c:v>
                </c:pt>
                <c:pt idx="143" formatCode="0.00000">
                  <c:v>2.9166666666666665</c:v>
                </c:pt>
                <c:pt idx="144" formatCode="0.00000">
                  <c:v>3.125</c:v>
                </c:pt>
                <c:pt idx="145" formatCode="0.00000">
                  <c:v>3.3333333333333335</c:v>
                </c:pt>
                <c:pt idx="146" formatCode="0.00000">
                  <c:v>3.75</c:v>
                </c:pt>
                <c:pt idx="147" formatCode="0.00000">
                  <c:v>4.166666666666667</c:v>
                </c:pt>
                <c:pt idx="148" formatCode="0.00000">
                  <c:v>4.583333333333333</c:v>
                </c:pt>
                <c:pt idx="149" formatCode="0.00000">
                  <c:v>5</c:v>
                </c:pt>
                <c:pt idx="150" formatCode="0.00000">
                  <c:v>5.416666666666667</c:v>
                </c:pt>
                <c:pt idx="151" formatCode="0.00000">
                  <c:v>5.833333333333333</c:v>
                </c:pt>
                <c:pt idx="152" formatCode="0.00000">
                  <c:v>6.666666666666667</c:v>
                </c:pt>
                <c:pt idx="153" formatCode="0.00000">
                  <c:v>7.5</c:v>
                </c:pt>
                <c:pt idx="154" formatCode="0.00000">
                  <c:v>8.3333333333333339</c:v>
                </c:pt>
                <c:pt idx="155" formatCode="0.00000">
                  <c:v>9.1666666666666661</c:v>
                </c:pt>
                <c:pt idx="156" formatCode="0.00000">
                  <c:v>10</c:v>
                </c:pt>
                <c:pt idx="157" formatCode="0.00000">
                  <c:v>10.833333333333334</c:v>
                </c:pt>
                <c:pt idx="158" formatCode="0.00000">
                  <c:v>11.666666666666666</c:v>
                </c:pt>
                <c:pt idx="159" formatCode="0.00000">
                  <c:v>12.5</c:v>
                </c:pt>
                <c:pt idx="160" formatCode="0.00000">
                  <c:v>13.333333333333334</c:v>
                </c:pt>
                <c:pt idx="161" formatCode="0.00000">
                  <c:v>14.166666666666666</c:v>
                </c:pt>
                <c:pt idx="162" formatCode="0.00000">
                  <c:v>15</c:v>
                </c:pt>
                <c:pt idx="163" formatCode="0.00000">
                  <c:v>16.666666666666668</c:v>
                </c:pt>
                <c:pt idx="164" formatCode="0.00000">
                  <c:v>18.75</c:v>
                </c:pt>
                <c:pt idx="165" formatCode="0.00000">
                  <c:v>20.833333333333332</c:v>
                </c:pt>
                <c:pt idx="166" formatCode="0.00000">
                  <c:v>22.916666666666668</c:v>
                </c:pt>
                <c:pt idx="167" formatCode="0.00000">
                  <c:v>25</c:v>
                </c:pt>
                <c:pt idx="168" formatCode="0.00000">
                  <c:v>27.083333333333332</c:v>
                </c:pt>
                <c:pt idx="169" formatCode="0.00000">
                  <c:v>29.166666666666668</c:v>
                </c:pt>
                <c:pt idx="170" formatCode="0.00000">
                  <c:v>31.25</c:v>
                </c:pt>
                <c:pt idx="171" formatCode="0.00000">
                  <c:v>33.333333333333336</c:v>
                </c:pt>
                <c:pt idx="172" formatCode="0.00000">
                  <c:v>37.5</c:v>
                </c:pt>
                <c:pt idx="173" formatCode="0.00000">
                  <c:v>41.666666666666664</c:v>
                </c:pt>
                <c:pt idx="174" formatCode="0.00000">
                  <c:v>45.833333333333336</c:v>
                </c:pt>
                <c:pt idx="175" formatCode="0.00000">
                  <c:v>50</c:v>
                </c:pt>
                <c:pt idx="176" formatCode="0.00000">
                  <c:v>54.166666666666664</c:v>
                </c:pt>
                <c:pt idx="177" formatCode="0.00000">
                  <c:v>58.333333333333336</c:v>
                </c:pt>
                <c:pt idx="178" formatCode="0.00000">
                  <c:v>66.666666666666671</c:v>
                </c:pt>
                <c:pt idx="179" formatCode="0.00000">
                  <c:v>75</c:v>
                </c:pt>
                <c:pt idx="180" formatCode="0.00000">
                  <c:v>83.333333333333329</c:v>
                </c:pt>
                <c:pt idx="181" formatCode="0.00000">
                  <c:v>91.666666666666671</c:v>
                </c:pt>
                <c:pt idx="182" formatCode="0.0000">
                  <c:v>100</c:v>
                </c:pt>
                <c:pt idx="183" formatCode="0.0000">
                  <c:v>108.33333333333333</c:v>
                </c:pt>
                <c:pt idx="184" formatCode="0.0000">
                  <c:v>116.66666666666667</c:v>
                </c:pt>
                <c:pt idx="185" formatCode="0.0000">
                  <c:v>125</c:v>
                </c:pt>
                <c:pt idx="186" formatCode="0.0000">
                  <c:v>133.33333333333334</c:v>
                </c:pt>
                <c:pt idx="187" formatCode="0.0000">
                  <c:v>141.66666666666666</c:v>
                </c:pt>
                <c:pt idx="188" formatCode="0.0000">
                  <c:v>150</c:v>
                </c:pt>
                <c:pt idx="189" formatCode="0.0000">
                  <c:v>166.66666666666666</c:v>
                </c:pt>
                <c:pt idx="190" formatCode="0.0000">
                  <c:v>187.5</c:v>
                </c:pt>
                <c:pt idx="191" formatCode="0.0000">
                  <c:v>208.33333333333334</c:v>
                </c:pt>
                <c:pt idx="192" formatCode="0.0000">
                  <c:v>229.16666666666666</c:v>
                </c:pt>
                <c:pt idx="193" formatCode="0.0000">
                  <c:v>250</c:v>
                </c:pt>
                <c:pt idx="194" formatCode="0.0000">
                  <c:v>270.83333333333331</c:v>
                </c:pt>
                <c:pt idx="195" formatCode="0.0000">
                  <c:v>291.66666666666669</c:v>
                </c:pt>
                <c:pt idx="196" formatCode="0.0000">
                  <c:v>312.5</c:v>
                </c:pt>
                <c:pt idx="197" formatCode="0.0000">
                  <c:v>333.33333333333331</c:v>
                </c:pt>
                <c:pt idx="198" formatCode="0.0000">
                  <c:v>375</c:v>
                </c:pt>
                <c:pt idx="199" formatCode="0.0000">
                  <c:v>416.66666666666669</c:v>
                </c:pt>
                <c:pt idx="200" formatCode="0.0000">
                  <c:v>458.33333333333331</c:v>
                </c:pt>
                <c:pt idx="201" formatCode="0.0000">
                  <c:v>500</c:v>
                </c:pt>
                <c:pt idx="202" formatCode="0.0000">
                  <c:v>541.66666666666663</c:v>
                </c:pt>
                <c:pt idx="203" formatCode="0.0000">
                  <c:v>583.33333333333337</c:v>
                </c:pt>
                <c:pt idx="204" formatCode="0.0000">
                  <c:v>666.66666666666663</c:v>
                </c:pt>
                <c:pt idx="205" formatCode="0.0000">
                  <c:v>750</c:v>
                </c:pt>
                <c:pt idx="206" formatCode="0.0000">
                  <c:v>833.33333333333337</c:v>
                </c:pt>
                <c:pt idx="207" formatCode="0.0000">
                  <c:v>916.66666666666663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srim12C_SiO2!$J$20:$J$300</c:f>
              <c:numCache>
                <c:formatCode>0.00000</c:formatCode>
                <c:ptCount val="281"/>
                <c:pt idx="0">
                  <c:v>1.0999999999999998E-3</c:v>
                </c:pt>
                <c:pt idx="1">
                  <c:v>1.2000000000000001E-3</c:v>
                </c:pt>
                <c:pt idx="2">
                  <c:v>1.2000000000000001E-3</c:v>
                </c:pt>
                <c:pt idx="3">
                  <c:v>1.2999999999999999E-3</c:v>
                </c:pt>
                <c:pt idx="4">
                  <c:v>1.2999999999999999E-3</c:v>
                </c:pt>
                <c:pt idx="5">
                  <c:v>1.4E-3</c:v>
                </c:pt>
                <c:pt idx="6">
                  <c:v>1.4E-3</c:v>
                </c:pt>
                <c:pt idx="7">
                  <c:v>1.5E-3</c:v>
                </c:pt>
                <c:pt idx="8">
                  <c:v>1.6000000000000001E-3</c:v>
                </c:pt>
                <c:pt idx="9">
                  <c:v>1.8E-3</c:v>
                </c:pt>
                <c:pt idx="10">
                  <c:v>1.9E-3</c:v>
                </c:pt>
                <c:pt idx="11">
                  <c:v>2E-3</c:v>
                </c:pt>
                <c:pt idx="12">
                  <c:v>2.1000000000000003E-3</c:v>
                </c:pt>
                <c:pt idx="13">
                  <c:v>2.1999999999999997E-3</c:v>
                </c:pt>
                <c:pt idx="14">
                  <c:v>2.3E-3</c:v>
                </c:pt>
                <c:pt idx="15">
                  <c:v>2.4000000000000002E-3</c:v>
                </c:pt>
                <c:pt idx="16">
                  <c:v>2.5999999999999999E-3</c:v>
                </c:pt>
                <c:pt idx="17">
                  <c:v>2.8E-3</c:v>
                </c:pt>
                <c:pt idx="18">
                  <c:v>3.0000000000000001E-3</c:v>
                </c:pt>
                <c:pt idx="19">
                  <c:v>3.2000000000000002E-3</c:v>
                </c:pt>
                <c:pt idx="20">
                  <c:v>3.3E-3</c:v>
                </c:pt>
                <c:pt idx="21">
                  <c:v>3.5000000000000005E-3</c:v>
                </c:pt>
                <c:pt idx="22">
                  <c:v>3.8999999999999998E-3</c:v>
                </c:pt>
                <c:pt idx="23">
                  <c:v>4.2000000000000006E-3</c:v>
                </c:pt>
                <c:pt idx="24">
                  <c:v>4.5999999999999999E-3</c:v>
                </c:pt>
                <c:pt idx="25">
                  <c:v>4.8999999999999998E-3</c:v>
                </c:pt>
                <c:pt idx="26">
                  <c:v>5.3E-3</c:v>
                </c:pt>
                <c:pt idx="27">
                  <c:v>5.5999999999999999E-3</c:v>
                </c:pt>
                <c:pt idx="28">
                  <c:v>5.8999999999999999E-3</c:v>
                </c:pt>
                <c:pt idx="29">
                  <c:v>6.3E-3</c:v>
                </c:pt>
                <c:pt idx="30">
                  <c:v>6.6E-3</c:v>
                </c:pt>
                <c:pt idx="31">
                  <c:v>6.9000000000000008E-3</c:v>
                </c:pt>
                <c:pt idx="32">
                  <c:v>7.1999999999999998E-3</c:v>
                </c:pt>
                <c:pt idx="33">
                  <c:v>7.9000000000000008E-3</c:v>
                </c:pt>
                <c:pt idx="34">
                  <c:v>8.6999999999999994E-3</c:v>
                </c:pt>
                <c:pt idx="35">
                  <c:v>9.4999999999999998E-3</c:v>
                </c:pt>
                <c:pt idx="36">
                  <c:v>1.03E-2</c:v>
                </c:pt>
                <c:pt idx="37">
                  <c:v>1.11E-2</c:v>
                </c:pt>
                <c:pt idx="38">
                  <c:v>1.1899999999999999E-2</c:v>
                </c:pt>
                <c:pt idx="39">
                  <c:v>1.26E-2</c:v>
                </c:pt>
                <c:pt idx="40">
                  <c:v>1.34E-2</c:v>
                </c:pt>
                <c:pt idx="41">
                  <c:v>1.4199999999999999E-2</c:v>
                </c:pt>
                <c:pt idx="42">
                  <c:v>1.5800000000000002E-2</c:v>
                </c:pt>
                <c:pt idx="43">
                  <c:v>1.7399999999999999E-2</c:v>
                </c:pt>
                <c:pt idx="44">
                  <c:v>1.9E-2</c:v>
                </c:pt>
                <c:pt idx="45">
                  <c:v>2.06E-2</c:v>
                </c:pt>
                <c:pt idx="46">
                  <c:v>2.2200000000000001E-2</c:v>
                </c:pt>
                <c:pt idx="47">
                  <c:v>2.3799999999999998E-2</c:v>
                </c:pt>
                <c:pt idx="48">
                  <c:v>2.7000000000000003E-2</c:v>
                </c:pt>
                <c:pt idx="49">
                  <c:v>3.0199999999999998E-2</c:v>
                </c:pt>
                <c:pt idx="50">
                  <c:v>3.3399999999999999E-2</c:v>
                </c:pt>
                <c:pt idx="51">
                  <c:v>3.6699999999999997E-2</c:v>
                </c:pt>
                <c:pt idx="52">
                  <c:v>3.9900000000000005E-2</c:v>
                </c:pt>
                <c:pt idx="53">
                  <c:v>4.3200000000000002E-2</c:v>
                </c:pt>
                <c:pt idx="54">
                  <c:v>4.65E-2</c:v>
                </c:pt>
                <c:pt idx="55">
                  <c:v>4.9799999999999997E-2</c:v>
                </c:pt>
                <c:pt idx="56">
                  <c:v>5.3100000000000001E-2</c:v>
                </c:pt>
                <c:pt idx="57">
                  <c:v>5.6399999999999992E-2</c:v>
                </c:pt>
                <c:pt idx="58">
                  <c:v>5.9699999999999996E-2</c:v>
                </c:pt>
                <c:pt idx="59">
                  <c:v>6.6299999999999998E-2</c:v>
                </c:pt>
                <c:pt idx="60">
                  <c:v>7.46E-2</c:v>
                </c:pt>
                <c:pt idx="61">
                  <c:v>8.2900000000000001E-2</c:v>
                </c:pt>
                <c:pt idx="62">
                  <c:v>9.0999999999999998E-2</c:v>
                </c:pt>
                <c:pt idx="63">
                  <c:v>9.9000000000000005E-2</c:v>
                </c:pt>
                <c:pt idx="64">
                  <c:v>0.1069</c:v>
                </c:pt>
                <c:pt idx="65">
                  <c:v>0.1147</c:v>
                </c:pt>
                <c:pt idx="66">
                  <c:v>0.12250000000000001</c:v>
                </c:pt>
                <c:pt idx="67">
                  <c:v>0.13020000000000001</c:v>
                </c:pt>
                <c:pt idx="68">
                  <c:v>0.1457</c:v>
                </c:pt>
                <c:pt idx="69">
                  <c:v>0.161</c:v>
                </c:pt>
                <c:pt idx="70">
                  <c:v>0.1762</c:v>
                </c:pt>
                <c:pt idx="71">
                  <c:v>0.19139999999999999</c:v>
                </c:pt>
                <c:pt idx="72">
                  <c:v>0.2064</c:v>
                </c:pt>
                <c:pt idx="73">
                  <c:v>0.22139999999999999</c:v>
                </c:pt>
                <c:pt idx="74">
                  <c:v>0.251</c:v>
                </c:pt>
                <c:pt idx="75">
                  <c:v>0.28010000000000002</c:v>
                </c:pt>
                <c:pt idx="76">
                  <c:v>0.30870000000000003</c:v>
                </c:pt>
                <c:pt idx="77">
                  <c:v>0.3367</c:v>
                </c:pt>
                <c:pt idx="78">
                  <c:v>0.36419999999999997</c:v>
                </c:pt>
                <c:pt idx="79">
                  <c:v>0.39119999999999999</c:v>
                </c:pt>
                <c:pt idx="80">
                  <c:v>0.41760000000000003</c:v>
                </c:pt>
                <c:pt idx="81">
                  <c:v>0.44340000000000002</c:v>
                </c:pt>
                <c:pt idx="82">
                  <c:v>0.46860000000000002</c:v>
                </c:pt>
                <c:pt idx="83">
                  <c:v>0.49329999999999996</c:v>
                </c:pt>
                <c:pt idx="84">
                  <c:v>0.51749999999999996</c:v>
                </c:pt>
                <c:pt idx="85">
                  <c:v>0.56430000000000002</c:v>
                </c:pt>
                <c:pt idx="86">
                  <c:v>0.62009999999999998</c:v>
                </c:pt>
                <c:pt idx="87">
                  <c:v>0.67310000000000003</c:v>
                </c:pt>
                <c:pt idx="88">
                  <c:v>0.72360000000000002</c:v>
                </c:pt>
                <c:pt idx="89">
                  <c:v>0.77180000000000004</c:v>
                </c:pt>
                <c:pt idx="90">
                  <c:v>0.81799999999999995</c:v>
                </c:pt>
                <c:pt idx="91">
                  <c:v>0.86219999999999997</c:v>
                </c:pt>
                <c:pt idx="92">
                  <c:v>0.90480000000000005</c:v>
                </c:pt>
                <c:pt idx="93">
                  <c:v>0.94579999999999997</c:v>
                </c:pt>
                <c:pt idx="94" formatCode="0.000">
                  <c:v>1.02</c:v>
                </c:pt>
                <c:pt idx="95" formatCode="0.000">
                  <c:v>1.1000000000000001</c:v>
                </c:pt>
                <c:pt idx="96" formatCode="0.000">
                  <c:v>1.17</c:v>
                </c:pt>
                <c:pt idx="97" formatCode="0.000">
                  <c:v>1.23</c:v>
                </c:pt>
                <c:pt idx="98" formatCode="0.000">
                  <c:v>1.3</c:v>
                </c:pt>
                <c:pt idx="99" formatCode="0.000">
                  <c:v>1.36</c:v>
                </c:pt>
                <c:pt idx="100" formatCode="0.000">
                  <c:v>1.47</c:v>
                </c:pt>
                <c:pt idx="101" formatCode="0.000">
                  <c:v>1.58</c:v>
                </c:pt>
                <c:pt idx="102" formatCode="0.000">
                  <c:v>1.68</c:v>
                </c:pt>
                <c:pt idx="103" formatCode="0.000">
                  <c:v>1.78</c:v>
                </c:pt>
                <c:pt idx="104" formatCode="0.000">
                  <c:v>1.87</c:v>
                </c:pt>
                <c:pt idx="105" formatCode="0.000">
                  <c:v>1.96</c:v>
                </c:pt>
                <c:pt idx="106" formatCode="0.000">
                  <c:v>2.0499999999999998</c:v>
                </c:pt>
                <c:pt idx="107" formatCode="0.000">
                  <c:v>2.14</c:v>
                </c:pt>
                <c:pt idx="108" formatCode="0.000">
                  <c:v>2.2200000000000002</c:v>
                </c:pt>
                <c:pt idx="109" formatCode="0.000">
                  <c:v>2.2999999999999998</c:v>
                </c:pt>
                <c:pt idx="110" formatCode="0.000">
                  <c:v>2.38</c:v>
                </c:pt>
                <c:pt idx="111" formatCode="0.000">
                  <c:v>2.54</c:v>
                </c:pt>
                <c:pt idx="112" formatCode="0.000">
                  <c:v>2.74</c:v>
                </c:pt>
                <c:pt idx="113" formatCode="0.000">
                  <c:v>2.93</c:v>
                </c:pt>
                <c:pt idx="114" formatCode="0.000">
                  <c:v>3.11</c:v>
                </c:pt>
                <c:pt idx="115" formatCode="0.000">
                  <c:v>3.3</c:v>
                </c:pt>
                <c:pt idx="116" formatCode="0.000">
                  <c:v>3.48</c:v>
                </c:pt>
                <c:pt idx="117" formatCode="0.000">
                  <c:v>3.67</c:v>
                </c:pt>
                <c:pt idx="118" formatCode="0.000">
                  <c:v>3.85</c:v>
                </c:pt>
                <c:pt idx="119" formatCode="0.000">
                  <c:v>4.03</c:v>
                </c:pt>
                <c:pt idx="120" formatCode="0.000">
                  <c:v>4.4000000000000004</c:v>
                </c:pt>
                <c:pt idx="121" formatCode="0.000">
                  <c:v>4.7699999999999996</c:v>
                </c:pt>
                <c:pt idx="122" formatCode="0.000">
                  <c:v>5.15</c:v>
                </c:pt>
                <c:pt idx="123" formatCode="0.000">
                  <c:v>5.53</c:v>
                </c:pt>
                <c:pt idx="124" formatCode="0.000">
                  <c:v>5.91</c:v>
                </c:pt>
                <c:pt idx="125" formatCode="0.000">
                  <c:v>6.3</c:v>
                </c:pt>
                <c:pt idx="126" formatCode="0.000">
                  <c:v>7.09</c:v>
                </c:pt>
                <c:pt idx="127" formatCode="0.000">
                  <c:v>7.9</c:v>
                </c:pt>
                <c:pt idx="128" formatCode="0.000">
                  <c:v>8.74</c:v>
                </c:pt>
                <c:pt idx="129" formatCode="0.000">
                  <c:v>9.59</c:v>
                </c:pt>
                <c:pt idx="130" formatCode="0.000">
                  <c:v>10.47</c:v>
                </c:pt>
                <c:pt idx="131" formatCode="0.000">
                  <c:v>11.36</c:v>
                </c:pt>
                <c:pt idx="132" formatCode="0.000">
                  <c:v>12.28</c:v>
                </c:pt>
                <c:pt idx="133" formatCode="0.000">
                  <c:v>13.22</c:v>
                </c:pt>
                <c:pt idx="134" formatCode="0.000">
                  <c:v>14.18</c:v>
                </c:pt>
                <c:pt idx="135" formatCode="0.000">
                  <c:v>15.16</c:v>
                </c:pt>
                <c:pt idx="136" formatCode="0.000">
                  <c:v>16.16</c:v>
                </c:pt>
                <c:pt idx="137" formatCode="0.000">
                  <c:v>18.23</c:v>
                </c:pt>
                <c:pt idx="138" formatCode="0.000">
                  <c:v>20.92</c:v>
                </c:pt>
                <c:pt idx="139" formatCode="0.000">
                  <c:v>23.73</c:v>
                </c:pt>
                <c:pt idx="140" formatCode="0.000">
                  <c:v>26.67</c:v>
                </c:pt>
                <c:pt idx="141" formatCode="0.000">
                  <c:v>29.73</c:v>
                </c:pt>
                <c:pt idx="142" formatCode="0.000">
                  <c:v>32.94</c:v>
                </c:pt>
                <c:pt idx="143" formatCode="0.000">
                  <c:v>36.270000000000003</c:v>
                </c:pt>
                <c:pt idx="144" formatCode="0.000">
                  <c:v>39.74</c:v>
                </c:pt>
                <c:pt idx="145" formatCode="0.000">
                  <c:v>43.35</c:v>
                </c:pt>
                <c:pt idx="146" formatCode="0.000">
                  <c:v>50.95</c:v>
                </c:pt>
                <c:pt idx="147" formatCode="0.000">
                  <c:v>59.08</c:v>
                </c:pt>
                <c:pt idx="148" formatCode="0.000">
                  <c:v>67.739999999999995</c:v>
                </c:pt>
                <c:pt idx="149" formatCode="0.000">
                  <c:v>76.930000000000007</c:v>
                </c:pt>
                <c:pt idx="150" formatCode="0.000">
                  <c:v>86.65</c:v>
                </c:pt>
                <c:pt idx="151" formatCode="0.000">
                  <c:v>96.9</c:v>
                </c:pt>
                <c:pt idx="152" formatCode="0.000">
                  <c:v>118.98</c:v>
                </c:pt>
                <c:pt idx="153" formatCode="0.000">
                  <c:v>143.16999999999999</c:v>
                </c:pt>
                <c:pt idx="154" formatCode="0.000">
                  <c:v>169.48</c:v>
                </c:pt>
                <c:pt idx="155" formatCode="0.000">
                  <c:v>197.91</c:v>
                </c:pt>
                <c:pt idx="156" formatCode="0.000">
                  <c:v>228.45</c:v>
                </c:pt>
                <c:pt idx="157" formatCode="0.000">
                  <c:v>261.11</c:v>
                </c:pt>
                <c:pt idx="158" formatCode="0.000">
                  <c:v>295.88</c:v>
                </c:pt>
                <c:pt idx="159" formatCode="0.000">
                  <c:v>332.75</c:v>
                </c:pt>
                <c:pt idx="160" formatCode="0.000">
                  <c:v>371.71</c:v>
                </c:pt>
                <c:pt idx="161" formatCode="0.000">
                  <c:v>412.77</c:v>
                </c:pt>
                <c:pt idx="162" formatCode="0.000">
                  <c:v>455.92</c:v>
                </c:pt>
                <c:pt idx="163" formatCode="0.000">
                  <c:v>548.35</c:v>
                </c:pt>
                <c:pt idx="164" formatCode="0.000">
                  <c:v>675.36</c:v>
                </c:pt>
                <c:pt idx="165" formatCode="0.000">
                  <c:v>814.93</c:v>
                </c:pt>
                <c:pt idx="166" formatCode="0.000">
                  <c:v>966.73</c:v>
                </c:pt>
                <c:pt idx="167" formatCode="0.0">
                  <c:v>1130</c:v>
                </c:pt>
                <c:pt idx="168" formatCode="0.0">
                  <c:v>1310</c:v>
                </c:pt>
                <c:pt idx="169" formatCode="0.0">
                  <c:v>1490</c:v>
                </c:pt>
                <c:pt idx="170" formatCode="0.0">
                  <c:v>1690</c:v>
                </c:pt>
                <c:pt idx="171" formatCode="0.0">
                  <c:v>1890</c:v>
                </c:pt>
                <c:pt idx="172" formatCode="0.0">
                  <c:v>2340</c:v>
                </c:pt>
                <c:pt idx="173" formatCode="0.0">
                  <c:v>2820</c:v>
                </c:pt>
                <c:pt idx="174" formatCode="0.0">
                  <c:v>3350</c:v>
                </c:pt>
                <c:pt idx="175" formatCode="0.0">
                  <c:v>3920</c:v>
                </c:pt>
                <c:pt idx="176" formatCode="0.0">
                  <c:v>4520</c:v>
                </c:pt>
                <c:pt idx="177" formatCode="0.0">
                  <c:v>5160</c:v>
                </c:pt>
                <c:pt idx="178" formatCode="0.0">
                  <c:v>6560</c:v>
                </c:pt>
                <c:pt idx="179" formatCode="0.0">
                  <c:v>8090</c:v>
                </c:pt>
                <c:pt idx="180" formatCode="0.0">
                  <c:v>9770</c:v>
                </c:pt>
                <c:pt idx="181" formatCode="0.0">
                  <c:v>11580</c:v>
                </c:pt>
                <c:pt idx="182" formatCode="0.0">
                  <c:v>13510</c:v>
                </c:pt>
                <c:pt idx="183" formatCode="0.0">
                  <c:v>15570</c:v>
                </c:pt>
                <c:pt idx="184" formatCode="0.0">
                  <c:v>17750</c:v>
                </c:pt>
                <c:pt idx="185" formatCode="0.0">
                  <c:v>20050</c:v>
                </c:pt>
                <c:pt idx="186" formatCode="0.0">
                  <c:v>22460</c:v>
                </c:pt>
                <c:pt idx="187" formatCode="0.0">
                  <c:v>24970</c:v>
                </c:pt>
                <c:pt idx="188" formatCode="0.0">
                  <c:v>27600</c:v>
                </c:pt>
                <c:pt idx="189" formatCode="0.0">
                  <c:v>33140</c:v>
                </c:pt>
                <c:pt idx="190" formatCode="0.0">
                  <c:v>40620</c:v>
                </c:pt>
                <c:pt idx="191" formatCode="0.0">
                  <c:v>48660</c:v>
                </c:pt>
                <c:pt idx="192" formatCode="0.0">
                  <c:v>57230</c:v>
                </c:pt>
                <c:pt idx="193" formatCode="0.0">
                  <c:v>66300</c:v>
                </c:pt>
                <c:pt idx="194" formatCode="0.0">
                  <c:v>75830</c:v>
                </c:pt>
                <c:pt idx="195" formatCode="0.0">
                  <c:v>85790</c:v>
                </c:pt>
                <c:pt idx="196" formatCode="0.0">
                  <c:v>96160</c:v>
                </c:pt>
                <c:pt idx="197" formatCode="0.0">
                  <c:v>106920</c:v>
                </c:pt>
                <c:pt idx="198" formatCode="0.0">
                  <c:v>129479.99999999999</c:v>
                </c:pt>
                <c:pt idx="199" formatCode="0.0">
                  <c:v>153330</c:v>
                </c:pt>
                <c:pt idx="200" formatCode="0.0">
                  <c:v>178320</c:v>
                </c:pt>
                <c:pt idx="201" formatCode="0.0">
                  <c:v>204350</c:v>
                </c:pt>
                <c:pt idx="202" formatCode="0.0">
                  <c:v>231290</c:v>
                </c:pt>
                <c:pt idx="203" formatCode="0.0">
                  <c:v>259050</c:v>
                </c:pt>
                <c:pt idx="204" formatCode="0.0">
                  <c:v>316700</c:v>
                </c:pt>
                <c:pt idx="205" formatCode="0.0">
                  <c:v>376780</c:v>
                </c:pt>
                <c:pt idx="206" formatCode="0.0">
                  <c:v>438860</c:v>
                </c:pt>
                <c:pt idx="207" formatCode="0.0">
                  <c:v>502580</c:v>
                </c:pt>
                <c:pt idx="208" formatCode="0.0">
                  <c:v>567650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82C-4414-8B7A-672154470412}"/>
            </c:ext>
          </c:extLst>
        </c:ser>
        <c:ser>
          <c:idx val="1"/>
          <c:order val="1"/>
          <c:tx>
            <c:v>Stragg. Long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srim12C_SiO2!$D$20:$D$300</c:f>
              <c:numCache>
                <c:formatCode>0.000000</c:formatCode>
                <c:ptCount val="281"/>
                <c:pt idx="0">
                  <c:v>1.0000000000000001E-5</c:v>
                </c:pt>
                <c:pt idx="1">
                  <c:v>1.0833333333333332E-5</c:v>
                </c:pt>
                <c:pt idx="2">
                  <c:v>1.1666583333333333E-5</c:v>
                </c:pt>
                <c:pt idx="3">
                  <c:v>1.2499916666666667E-5</c:v>
                </c:pt>
                <c:pt idx="4">
                  <c:v>1.333325E-5</c:v>
                </c:pt>
                <c:pt idx="5">
                  <c:v>1.4166583333333332E-5</c:v>
                </c:pt>
                <c:pt idx="6">
                  <c:v>1.4999916666666667E-5</c:v>
                </c:pt>
                <c:pt idx="7">
                  <c:v>1.6666583333333334E-5</c:v>
                </c:pt>
                <c:pt idx="8">
                  <c:v>1.8749916666666668E-5</c:v>
                </c:pt>
                <c:pt idx="9">
                  <c:v>2.0833249999999999E-5</c:v>
                </c:pt>
                <c:pt idx="10">
                  <c:v>2.2916583333333333E-5</c:v>
                </c:pt>
                <c:pt idx="11">
                  <c:v>2.4999916666666668E-5</c:v>
                </c:pt>
                <c:pt idx="12">
                  <c:v>2.7083250000000002E-5</c:v>
                </c:pt>
                <c:pt idx="13">
                  <c:v>2.9166583333333336E-5</c:v>
                </c:pt>
                <c:pt idx="14">
                  <c:v>3.1249916666666671E-5</c:v>
                </c:pt>
                <c:pt idx="15">
                  <c:v>3.3333249999999998E-5</c:v>
                </c:pt>
                <c:pt idx="16">
                  <c:v>3.7499916666666667E-5</c:v>
                </c:pt>
                <c:pt idx="17">
                  <c:v>4.1666583333333335E-5</c:v>
                </c:pt>
                <c:pt idx="18">
                  <c:v>4.5833250000000004E-5</c:v>
                </c:pt>
                <c:pt idx="19">
                  <c:v>4.9999916666666672E-5</c:v>
                </c:pt>
                <c:pt idx="20">
                  <c:v>5.4166583333333341E-5</c:v>
                </c:pt>
                <c:pt idx="21">
                  <c:v>5.8333249999999996E-5</c:v>
                </c:pt>
                <c:pt idx="22">
                  <c:v>6.666658333333334E-5</c:v>
                </c:pt>
                <c:pt idx="23">
                  <c:v>7.4999916666666677E-5</c:v>
                </c:pt>
                <c:pt idx="24">
                  <c:v>8.3333250000000014E-5</c:v>
                </c:pt>
                <c:pt idx="25">
                  <c:v>9.1666666666666668E-5</c:v>
                </c:pt>
                <c:pt idx="26">
                  <c:v>9.9999999999999991E-5</c:v>
                </c:pt>
                <c:pt idx="27">
                  <c:v>1.0833333333333333E-4</c:v>
                </c:pt>
                <c:pt idx="28">
                  <c:v>1.1666666666666667E-4</c:v>
                </c:pt>
                <c:pt idx="29">
                  <c:v>1.25E-4</c:v>
                </c:pt>
                <c:pt idx="30">
                  <c:v>1.3333333333333334E-4</c:v>
                </c:pt>
                <c:pt idx="31">
                  <c:v>1.4166666666666665E-4</c:v>
                </c:pt>
                <c:pt idx="32">
                  <c:v>1.4999999999999999E-4</c:v>
                </c:pt>
                <c:pt idx="33">
                  <c:v>1.6666666666666666E-4</c:v>
                </c:pt>
                <c:pt idx="34">
                  <c:v>1.8749999999999998E-4</c:v>
                </c:pt>
                <c:pt idx="35">
                  <c:v>2.0833333333333335E-4</c:v>
                </c:pt>
                <c:pt idx="36">
                  <c:v>2.2916666666666666E-4</c:v>
                </c:pt>
                <c:pt idx="37">
                  <c:v>2.5000000000000001E-4</c:v>
                </c:pt>
                <c:pt idx="38">
                  <c:v>2.7083333333333332E-4</c:v>
                </c:pt>
                <c:pt idx="39">
                  <c:v>2.9166666666666669E-4</c:v>
                </c:pt>
                <c:pt idx="40">
                  <c:v>3.1250000000000001E-4</c:v>
                </c:pt>
                <c:pt idx="41">
                  <c:v>3.3333333333333332E-4</c:v>
                </c:pt>
                <c:pt idx="42">
                  <c:v>3.7499999999999995E-4</c:v>
                </c:pt>
                <c:pt idx="43">
                  <c:v>4.1666666666666669E-4</c:v>
                </c:pt>
                <c:pt idx="44">
                  <c:v>4.5833333333333332E-4</c:v>
                </c:pt>
                <c:pt idx="45">
                  <c:v>5.0000000000000001E-4</c:v>
                </c:pt>
                <c:pt idx="46">
                  <c:v>5.4166666666666664E-4</c:v>
                </c:pt>
                <c:pt idx="47">
                  <c:v>5.8333333333333338E-4</c:v>
                </c:pt>
                <c:pt idx="48">
                  <c:v>6.6666666666666664E-4</c:v>
                </c:pt>
                <c:pt idx="49">
                  <c:v>7.4999999999999991E-4</c:v>
                </c:pt>
                <c:pt idx="50">
                  <c:v>8.3333333333333339E-4</c:v>
                </c:pt>
                <c:pt idx="51">
                  <c:v>9.1666666666666665E-4</c:v>
                </c:pt>
                <c:pt idx="52">
                  <c:v>1E-3</c:v>
                </c:pt>
                <c:pt idx="53">
                  <c:v>1.0833333333333333E-3</c:v>
                </c:pt>
                <c:pt idx="54">
                  <c:v>1.1666666666666668E-3</c:v>
                </c:pt>
                <c:pt idx="55">
                  <c:v>1.25E-3</c:v>
                </c:pt>
                <c:pt idx="56">
                  <c:v>1.3333333333333333E-3</c:v>
                </c:pt>
                <c:pt idx="57">
                  <c:v>1.4166666666666668E-3</c:v>
                </c:pt>
                <c:pt idx="58">
                  <c:v>1.4999999999999998E-3</c:v>
                </c:pt>
                <c:pt idx="59">
                  <c:v>1.6666666666666668E-3</c:v>
                </c:pt>
                <c:pt idx="60">
                  <c:v>1.8749999999999999E-3</c:v>
                </c:pt>
                <c:pt idx="61">
                  <c:v>2.0833333333333333E-3</c:v>
                </c:pt>
                <c:pt idx="62">
                  <c:v>2.2916666666666667E-3</c:v>
                </c:pt>
                <c:pt idx="63">
                  <c:v>2.5000000000000001E-3</c:v>
                </c:pt>
                <c:pt idx="64">
                  <c:v>2.7083333333333334E-3</c:v>
                </c:pt>
                <c:pt idx="65">
                  <c:v>2.9166666666666668E-3</c:v>
                </c:pt>
                <c:pt idx="66">
                  <c:v>3.1249999999999997E-3</c:v>
                </c:pt>
                <c:pt idx="67">
                  <c:v>3.3333333333333335E-3</c:v>
                </c:pt>
                <c:pt idx="68">
                  <c:v>3.7499999999999999E-3</c:v>
                </c:pt>
                <c:pt idx="69">
                  <c:v>4.1666666666666666E-3</c:v>
                </c:pt>
                <c:pt idx="70">
                  <c:v>4.5833333333333334E-3</c:v>
                </c:pt>
                <c:pt idx="71">
                  <c:v>5.0000000000000001E-3</c:v>
                </c:pt>
                <c:pt idx="72">
                  <c:v>5.4166666666666669E-3</c:v>
                </c:pt>
                <c:pt idx="73">
                  <c:v>5.8333333333333336E-3</c:v>
                </c:pt>
                <c:pt idx="74">
                  <c:v>6.6666666666666671E-3</c:v>
                </c:pt>
                <c:pt idx="75">
                  <c:v>7.4999999999999997E-3</c:v>
                </c:pt>
                <c:pt idx="76">
                  <c:v>8.3333333333333332E-3</c:v>
                </c:pt>
                <c:pt idx="77">
                  <c:v>9.1666666666666667E-3</c:v>
                </c:pt>
                <c:pt idx="78">
                  <c:v>0.01</c:v>
                </c:pt>
                <c:pt idx="79">
                  <c:v>1.0833333333333334E-2</c:v>
                </c:pt>
                <c:pt idx="80">
                  <c:v>1.1666666666666667E-2</c:v>
                </c:pt>
                <c:pt idx="81">
                  <c:v>1.2499999999999999E-2</c:v>
                </c:pt>
                <c:pt idx="82">
                  <c:v>1.3333333333333334E-2</c:v>
                </c:pt>
                <c:pt idx="83">
                  <c:v>1.4166666666666668E-2</c:v>
                </c:pt>
                <c:pt idx="84">
                  <c:v>1.4999999999999999E-2</c:v>
                </c:pt>
                <c:pt idx="85">
                  <c:v>1.6666666666666666E-2</c:v>
                </c:pt>
                <c:pt idx="86">
                  <c:v>1.8749999999999999E-2</c:v>
                </c:pt>
                <c:pt idx="87">
                  <c:v>2.0833333333333332E-2</c:v>
                </c:pt>
                <c:pt idx="88">
                  <c:v>2.2916666666666669E-2</c:v>
                </c:pt>
                <c:pt idx="89">
                  <c:v>2.4999999999999998E-2</c:v>
                </c:pt>
                <c:pt idx="90">
                  <c:v>2.7083333333333334E-2</c:v>
                </c:pt>
                <c:pt idx="91">
                  <c:v>2.9166666666666664E-2</c:v>
                </c:pt>
                <c:pt idx="92">
                  <c:v>3.125E-2</c:v>
                </c:pt>
                <c:pt idx="93">
                  <c:v>3.3333333333333333E-2</c:v>
                </c:pt>
                <c:pt idx="94">
                  <c:v>3.7499999999999999E-2</c:v>
                </c:pt>
                <c:pt idx="95">
                  <c:v>4.1666666666666664E-2</c:v>
                </c:pt>
                <c:pt idx="96">
                  <c:v>4.5833333333333337E-2</c:v>
                </c:pt>
                <c:pt idx="97">
                  <c:v>4.9999999999999996E-2</c:v>
                </c:pt>
                <c:pt idx="98">
                  <c:v>5.4166666666666669E-2</c:v>
                </c:pt>
                <c:pt idx="99">
                  <c:v>5.8333333333333327E-2</c:v>
                </c:pt>
                <c:pt idx="100">
                  <c:v>6.6666666666666666E-2</c:v>
                </c:pt>
                <c:pt idx="101">
                  <c:v>7.4999999999999997E-2</c:v>
                </c:pt>
                <c:pt idx="102">
                  <c:v>8.3333333333333329E-2</c:v>
                </c:pt>
                <c:pt idx="103">
                  <c:v>9.1666666666666674E-2</c:v>
                </c:pt>
                <c:pt idx="104">
                  <c:v>9.9999999999999992E-2</c:v>
                </c:pt>
                <c:pt idx="105">
                  <c:v>0.10833333333333334</c:v>
                </c:pt>
                <c:pt idx="106">
                  <c:v>0.11666666666666665</c:v>
                </c:pt>
                <c:pt idx="107">
                  <c:v>0.125</c:v>
                </c:pt>
                <c:pt idx="108">
                  <c:v>0.13333333333333333</c:v>
                </c:pt>
                <c:pt idx="109">
                  <c:v>0.14166666666666666</c:v>
                </c:pt>
                <c:pt idx="110">
                  <c:v>0.15</c:v>
                </c:pt>
                <c:pt idx="111">
                  <c:v>0.16666666666666666</c:v>
                </c:pt>
                <c:pt idx="112">
                  <c:v>0.1875</c:v>
                </c:pt>
                <c:pt idx="113">
                  <c:v>0.20833333333333334</c:v>
                </c:pt>
                <c:pt idx="114">
                  <c:v>0.22916666666666666</c:v>
                </c:pt>
                <c:pt idx="115">
                  <c:v>0.25</c:v>
                </c:pt>
                <c:pt idx="116">
                  <c:v>0.27083333333333331</c:v>
                </c:pt>
                <c:pt idx="117">
                  <c:v>0.29166666666666669</c:v>
                </c:pt>
                <c:pt idx="118">
                  <c:v>0.3125</c:v>
                </c:pt>
                <c:pt idx="119">
                  <c:v>0.33333333333333331</c:v>
                </c:pt>
                <c:pt idx="120">
                  <c:v>0.375</c:v>
                </c:pt>
                <c:pt idx="121">
                  <c:v>0.41666666666666669</c:v>
                </c:pt>
                <c:pt idx="122">
                  <c:v>0.45833333333333331</c:v>
                </c:pt>
                <c:pt idx="123">
                  <c:v>0.5</c:v>
                </c:pt>
                <c:pt idx="124">
                  <c:v>0.54166666666666663</c:v>
                </c:pt>
                <c:pt idx="125">
                  <c:v>0.58333333333333337</c:v>
                </c:pt>
                <c:pt idx="126">
                  <c:v>0.66666666666666663</c:v>
                </c:pt>
                <c:pt idx="127">
                  <c:v>0.75</c:v>
                </c:pt>
                <c:pt idx="128">
                  <c:v>0.83333333333333337</c:v>
                </c:pt>
                <c:pt idx="129">
                  <c:v>0.91666666666666663</c:v>
                </c:pt>
                <c:pt idx="130" formatCode="0.00000">
                  <c:v>1</c:v>
                </c:pt>
                <c:pt idx="131" formatCode="0.00000">
                  <c:v>1.0833333333333333</c:v>
                </c:pt>
                <c:pt idx="132" formatCode="0.00000">
                  <c:v>1.1666666666666667</c:v>
                </c:pt>
                <c:pt idx="133" formatCode="0.00000">
                  <c:v>1.25</c:v>
                </c:pt>
                <c:pt idx="134" formatCode="0.00000">
                  <c:v>1.3333333333333333</c:v>
                </c:pt>
                <c:pt idx="135" formatCode="0.00000">
                  <c:v>1.4166666666666667</c:v>
                </c:pt>
                <c:pt idx="136" formatCode="0.00000">
                  <c:v>1.5</c:v>
                </c:pt>
                <c:pt idx="137" formatCode="0.00000">
                  <c:v>1.6666666666666667</c:v>
                </c:pt>
                <c:pt idx="138" formatCode="0.00000">
                  <c:v>1.875</c:v>
                </c:pt>
                <c:pt idx="139" formatCode="0.00000">
                  <c:v>2.0833333333333335</c:v>
                </c:pt>
                <c:pt idx="140" formatCode="0.00000">
                  <c:v>2.2916666666666665</c:v>
                </c:pt>
                <c:pt idx="141" formatCode="0.00000">
                  <c:v>2.5</c:v>
                </c:pt>
                <c:pt idx="142" formatCode="0.00000">
                  <c:v>2.7083333333333335</c:v>
                </c:pt>
                <c:pt idx="143" formatCode="0.00000">
                  <c:v>2.9166666666666665</c:v>
                </c:pt>
                <c:pt idx="144" formatCode="0.00000">
                  <c:v>3.125</c:v>
                </c:pt>
                <c:pt idx="145" formatCode="0.00000">
                  <c:v>3.3333333333333335</c:v>
                </c:pt>
                <c:pt idx="146" formatCode="0.00000">
                  <c:v>3.75</c:v>
                </c:pt>
                <c:pt idx="147" formatCode="0.00000">
                  <c:v>4.166666666666667</c:v>
                </c:pt>
                <c:pt idx="148" formatCode="0.00000">
                  <c:v>4.583333333333333</c:v>
                </c:pt>
                <c:pt idx="149" formatCode="0.00000">
                  <c:v>5</c:v>
                </c:pt>
                <c:pt idx="150" formatCode="0.00000">
                  <c:v>5.416666666666667</c:v>
                </c:pt>
                <c:pt idx="151" formatCode="0.00000">
                  <c:v>5.833333333333333</c:v>
                </c:pt>
                <c:pt idx="152" formatCode="0.00000">
                  <c:v>6.666666666666667</c:v>
                </c:pt>
                <c:pt idx="153" formatCode="0.00000">
                  <c:v>7.5</c:v>
                </c:pt>
                <c:pt idx="154" formatCode="0.00000">
                  <c:v>8.3333333333333339</c:v>
                </c:pt>
                <c:pt idx="155" formatCode="0.00000">
                  <c:v>9.1666666666666661</c:v>
                </c:pt>
                <c:pt idx="156" formatCode="0.00000">
                  <c:v>10</c:v>
                </c:pt>
                <c:pt idx="157" formatCode="0.00000">
                  <c:v>10.833333333333334</c:v>
                </c:pt>
                <c:pt idx="158" formatCode="0.00000">
                  <c:v>11.666666666666666</c:v>
                </c:pt>
                <c:pt idx="159" formatCode="0.00000">
                  <c:v>12.5</c:v>
                </c:pt>
                <c:pt idx="160" formatCode="0.00000">
                  <c:v>13.333333333333334</c:v>
                </c:pt>
                <c:pt idx="161" formatCode="0.00000">
                  <c:v>14.166666666666666</c:v>
                </c:pt>
                <c:pt idx="162" formatCode="0.00000">
                  <c:v>15</c:v>
                </c:pt>
                <c:pt idx="163" formatCode="0.00000">
                  <c:v>16.666666666666668</c:v>
                </c:pt>
                <c:pt idx="164" formatCode="0.00000">
                  <c:v>18.75</c:v>
                </c:pt>
                <c:pt idx="165" formatCode="0.00000">
                  <c:v>20.833333333333332</c:v>
                </c:pt>
                <c:pt idx="166" formatCode="0.00000">
                  <c:v>22.916666666666668</c:v>
                </c:pt>
                <c:pt idx="167" formatCode="0.00000">
                  <c:v>25</c:v>
                </c:pt>
                <c:pt idx="168" formatCode="0.00000">
                  <c:v>27.083333333333332</c:v>
                </c:pt>
                <c:pt idx="169" formatCode="0.00000">
                  <c:v>29.166666666666668</c:v>
                </c:pt>
                <c:pt idx="170" formatCode="0.00000">
                  <c:v>31.25</c:v>
                </c:pt>
                <c:pt idx="171" formatCode="0.00000">
                  <c:v>33.333333333333336</c:v>
                </c:pt>
                <c:pt idx="172" formatCode="0.00000">
                  <c:v>37.5</c:v>
                </c:pt>
                <c:pt idx="173" formatCode="0.00000">
                  <c:v>41.666666666666664</c:v>
                </c:pt>
                <c:pt idx="174" formatCode="0.00000">
                  <c:v>45.833333333333336</c:v>
                </c:pt>
                <c:pt idx="175" formatCode="0.00000">
                  <c:v>50</c:v>
                </c:pt>
                <c:pt idx="176" formatCode="0.00000">
                  <c:v>54.166666666666664</c:v>
                </c:pt>
                <c:pt idx="177" formatCode="0.00000">
                  <c:v>58.333333333333336</c:v>
                </c:pt>
                <c:pt idx="178" formatCode="0.00000">
                  <c:v>66.666666666666671</c:v>
                </c:pt>
                <c:pt idx="179" formatCode="0.00000">
                  <c:v>75</c:v>
                </c:pt>
                <c:pt idx="180" formatCode="0.00000">
                  <c:v>83.333333333333329</c:v>
                </c:pt>
                <c:pt idx="181" formatCode="0.00000">
                  <c:v>91.666666666666671</c:v>
                </c:pt>
                <c:pt idx="182" formatCode="0.0000">
                  <c:v>100</c:v>
                </c:pt>
                <c:pt idx="183" formatCode="0.0000">
                  <c:v>108.33333333333333</c:v>
                </c:pt>
                <c:pt idx="184" formatCode="0.0000">
                  <c:v>116.66666666666667</c:v>
                </c:pt>
                <c:pt idx="185" formatCode="0.0000">
                  <c:v>125</c:v>
                </c:pt>
                <c:pt idx="186" formatCode="0.0000">
                  <c:v>133.33333333333334</c:v>
                </c:pt>
                <c:pt idx="187" formatCode="0.0000">
                  <c:v>141.66666666666666</c:v>
                </c:pt>
                <c:pt idx="188" formatCode="0.0000">
                  <c:v>150</c:v>
                </c:pt>
                <c:pt idx="189" formatCode="0.0000">
                  <c:v>166.66666666666666</c:v>
                </c:pt>
                <c:pt idx="190" formatCode="0.0000">
                  <c:v>187.5</c:v>
                </c:pt>
                <c:pt idx="191" formatCode="0.0000">
                  <c:v>208.33333333333334</c:v>
                </c:pt>
                <c:pt idx="192" formatCode="0.0000">
                  <c:v>229.16666666666666</c:v>
                </c:pt>
                <c:pt idx="193" formatCode="0.0000">
                  <c:v>250</c:v>
                </c:pt>
                <c:pt idx="194" formatCode="0.0000">
                  <c:v>270.83333333333331</c:v>
                </c:pt>
                <c:pt idx="195" formatCode="0.0000">
                  <c:v>291.66666666666669</c:v>
                </c:pt>
                <c:pt idx="196" formatCode="0.0000">
                  <c:v>312.5</c:v>
                </c:pt>
                <c:pt idx="197" formatCode="0.0000">
                  <c:v>333.33333333333331</c:v>
                </c:pt>
                <c:pt idx="198" formatCode="0.0000">
                  <c:v>375</c:v>
                </c:pt>
                <c:pt idx="199" formatCode="0.0000">
                  <c:v>416.66666666666669</c:v>
                </c:pt>
                <c:pt idx="200" formatCode="0.0000">
                  <c:v>458.33333333333331</c:v>
                </c:pt>
                <c:pt idx="201" formatCode="0.0000">
                  <c:v>500</c:v>
                </c:pt>
                <c:pt idx="202" formatCode="0.0000">
                  <c:v>541.66666666666663</c:v>
                </c:pt>
                <c:pt idx="203" formatCode="0.0000">
                  <c:v>583.33333333333337</c:v>
                </c:pt>
                <c:pt idx="204" formatCode="0.0000">
                  <c:v>666.66666666666663</c:v>
                </c:pt>
                <c:pt idx="205" formatCode="0.0000">
                  <c:v>750</c:v>
                </c:pt>
                <c:pt idx="206" formatCode="0.0000">
                  <c:v>833.33333333333337</c:v>
                </c:pt>
                <c:pt idx="207" formatCode="0.0000">
                  <c:v>916.66666666666663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srim12C_SiO2!$M$20:$M$300</c:f>
              <c:numCache>
                <c:formatCode>0.00000</c:formatCode>
                <c:ptCount val="281"/>
                <c:pt idx="0">
                  <c:v>8.9999999999999998E-4</c:v>
                </c:pt>
                <c:pt idx="1">
                  <c:v>8.9999999999999998E-4</c:v>
                </c:pt>
                <c:pt idx="2">
                  <c:v>1E-3</c:v>
                </c:pt>
                <c:pt idx="3">
                  <c:v>1E-3</c:v>
                </c:pt>
                <c:pt idx="4">
                  <c:v>1.0999999999999998E-3</c:v>
                </c:pt>
                <c:pt idx="5">
                  <c:v>1.0999999999999998E-3</c:v>
                </c:pt>
                <c:pt idx="6">
                  <c:v>1.0999999999999998E-3</c:v>
                </c:pt>
                <c:pt idx="7">
                  <c:v>1.2000000000000001E-3</c:v>
                </c:pt>
                <c:pt idx="8">
                  <c:v>1.2999999999999999E-3</c:v>
                </c:pt>
                <c:pt idx="9">
                  <c:v>1.4E-3</c:v>
                </c:pt>
                <c:pt idx="10">
                  <c:v>1.4E-3</c:v>
                </c:pt>
                <c:pt idx="11">
                  <c:v>1.5E-3</c:v>
                </c:pt>
                <c:pt idx="12">
                  <c:v>1.6000000000000001E-3</c:v>
                </c:pt>
                <c:pt idx="13">
                  <c:v>1.6000000000000001E-3</c:v>
                </c:pt>
                <c:pt idx="14">
                  <c:v>1.7000000000000001E-3</c:v>
                </c:pt>
                <c:pt idx="15">
                  <c:v>1.8E-3</c:v>
                </c:pt>
                <c:pt idx="16">
                  <c:v>1.9E-3</c:v>
                </c:pt>
                <c:pt idx="17">
                  <c:v>2E-3</c:v>
                </c:pt>
                <c:pt idx="18">
                  <c:v>2.1999999999999997E-3</c:v>
                </c:pt>
                <c:pt idx="19">
                  <c:v>2.3E-3</c:v>
                </c:pt>
                <c:pt idx="20">
                  <c:v>2.4000000000000002E-3</c:v>
                </c:pt>
                <c:pt idx="21">
                  <c:v>2.5000000000000001E-3</c:v>
                </c:pt>
                <c:pt idx="22">
                  <c:v>2.7000000000000001E-3</c:v>
                </c:pt>
                <c:pt idx="23">
                  <c:v>2.9000000000000002E-3</c:v>
                </c:pt>
                <c:pt idx="24">
                  <c:v>3.2000000000000002E-3</c:v>
                </c:pt>
                <c:pt idx="25">
                  <c:v>3.4000000000000002E-3</c:v>
                </c:pt>
                <c:pt idx="26">
                  <c:v>3.5999999999999999E-3</c:v>
                </c:pt>
                <c:pt idx="27">
                  <c:v>3.8E-3</c:v>
                </c:pt>
                <c:pt idx="28">
                  <c:v>4.0000000000000001E-3</c:v>
                </c:pt>
                <c:pt idx="29">
                  <c:v>4.1000000000000003E-3</c:v>
                </c:pt>
                <c:pt idx="30">
                  <c:v>4.3E-3</c:v>
                </c:pt>
                <c:pt idx="31">
                  <c:v>4.4999999999999997E-3</c:v>
                </c:pt>
                <c:pt idx="32">
                  <c:v>4.7000000000000002E-3</c:v>
                </c:pt>
                <c:pt idx="33">
                  <c:v>5.0999999999999995E-3</c:v>
                </c:pt>
                <c:pt idx="34">
                  <c:v>5.4999999999999997E-3</c:v>
                </c:pt>
                <c:pt idx="35">
                  <c:v>5.8999999999999999E-3</c:v>
                </c:pt>
                <c:pt idx="36">
                  <c:v>6.4000000000000003E-3</c:v>
                </c:pt>
                <c:pt idx="37">
                  <c:v>6.8000000000000005E-3</c:v>
                </c:pt>
                <c:pt idx="38">
                  <c:v>7.1999999999999998E-3</c:v>
                </c:pt>
                <c:pt idx="39">
                  <c:v>7.6E-3</c:v>
                </c:pt>
                <c:pt idx="40">
                  <c:v>8.0999999999999996E-3</c:v>
                </c:pt>
                <c:pt idx="41">
                  <c:v>8.5000000000000006E-3</c:v>
                </c:pt>
                <c:pt idx="42">
                  <c:v>9.2999999999999992E-3</c:v>
                </c:pt>
                <c:pt idx="43">
                  <c:v>0.01</c:v>
                </c:pt>
                <c:pt idx="44">
                  <c:v>1.0800000000000001E-2</c:v>
                </c:pt>
                <c:pt idx="45">
                  <c:v>1.1600000000000001E-2</c:v>
                </c:pt>
                <c:pt idx="46">
                  <c:v>1.23E-2</c:v>
                </c:pt>
                <c:pt idx="47">
                  <c:v>1.3100000000000001E-2</c:v>
                </c:pt>
                <c:pt idx="48">
                  <c:v>1.4499999999999999E-2</c:v>
                </c:pt>
                <c:pt idx="49">
                  <c:v>1.6E-2</c:v>
                </c:pt>
                <c:pt idx="50">
                  <c:v>1.7399999999999999E-2</c:v>
                </c:pt>
                <c:pt idx="51">
                  <c:v>1.8700000000000001E-2</c:v>
                </c:pt>
                <c:pt idx="52">
                  <c:v>2.01E-2</c:v>
                </c:pt>
                <c:pt idx="53">
                  <c:v>2.1399999999999999E-2</c:v>
                </c:pt>
                <c:pt idx="54">
                  <c:v>2.2700000000000001E-2</c:v>
                </c:pt>
                <c:pt idx="55">
                  <c:v>2.4E-2</c:v>
                </c:pt>
                <c:pt idx="56">
                  <c:v>2.52E-2</c:v>
                </c:pt>
                <c:pt idx="57">
                  <c:v>2.6500000000000003E-2</c:v>
                </c:pt>
                <c:pt idx="58">
                  <c:v>2.7700000000000002E-2</c:v>
                </c:pt>
                <c:pt idx="59">
                  <c:v>0.03</c:v>
                </c:pt>
                <c:pt idx="60">
                  <c:v>3.2800000000000003E-2</c:v>
                </c:pt>
                <c:pt idx="61">
                  <c:v>3.5499999999999997E-2</c:v>
                </c:pt>
                <c:pt idx="62">
                  <c:v>3.7999999999999999E-2</c:v>
                </c:pt>
                <c:pt idx="63">
                  <c:v>4.0400000000000005E-2</c:v>
                </c:pt>
                <c:pt idx="64">
                  <c:v>4.2599999999999999E-2</c:v>
                </c:pt>
                <c:pt idx="65">
                  <c:v>4.48E-2</c:v>
                </c:pt>
                <c:pt idx="66">
                  <c:v>4.6800000000000001E-2</c:v>
                </c:pt>
                <c:pt idx="67">
                  <c:v>4.8799999999999996E-2</c:v>
                </c:pt>
                <c:pt idx="68">
                  <c:v>5.2700000000000004E-2</c:v>
                </c:pt>
                <c:pt idx="69">
                  <c:v>5.6200000000000007E-2</c:v>
                </c:pt>
                <c:pt idx="70">
                  <c:v>5.96E-2</c:v>
                </c:pt>
                <c:pt idx="71">
                  <c:v>6.2899999999999998E-2</c:v>
                </c:pt>
                <c:pt idx="72">
                  <c:v>6.59E-2</c:v>
                </c:pt>
                <c:pt idx="73">
                  <c:v>6.8899999999999989E-2</c:v>
                </c:pt>
                <c:pt idx="74">
                  <c:v>7.4300000000000005E-2</c:v>
                </c:pt>
                <c:pt idx="75">
                  <c:v>7.9300000000000009E-2</c:v>
                </c:pt>
                <c:pt idx="76">
                  <c:v>8.3900000000000002E-2</c:v>
                </c:pt>
                <c:pt idx="77">
                  <c:v>8.8200000000000001E-2</c:v>
                </c:pt>
                <c:pt idx="78">
                  <c:v>9.2100000000000001E-2</c:v>
                </c:pt>
                <c:pt idx="79">
                  <c:v>9.5699999999999993E-2</c:v>
                </c:pt>
                <c:pt idx="80">
                  <c:v>9.9099999999999994E-2</c:v>
                </c:pt>
                <c:pt idx="81">
                  <c:v>0.1022</c:v>
                </c:pt>
                <c:pt idx="82">
                  <c:v>0.1051</c:v>
                </c:pt>
                <c:pt idx="83">
                  <c:v>0.10780000000000001</c:v>
                </c:pt>
                <c:pt idx="84">
                  <c:v>0.11040000000000001</c:v>
                </c:pt>
                <c:pt idx="85">
                  <c:v>0.11499999999999999</c:v>
                </c:pt>
                <c:pt idx="86">
                  <c:v>0.1202</c:v>
                </c:pt>
                <c:pt idx="87">
                  <c:v>0.1246</c:v>
                </c:pt>
                <c:pt idx="88">
                  <c:v>0.12840000000000001</c:v>
                </c:pt>
                <c:pt idx="89">
                  <c:v>0.1318</c:v>
                </c:pt>
                <c:pt idx="90">
                  <c:v>0.1348</c:v>
                </c:pt>
                <c:pt idx="91">
                  <c:v>0.13750000000000001</c:v>
                </c:pt>
                <c:pt idx="92">
                  <c:v>0.1399</c:v>
                </c:pt>
                <c:pt idx="93">
                  <c:v>0.1421</c:v>
                </c:pt>
                <c:pt idx="94">
                  <c:v>0.14610000000000001</c:v>
                </c:pt>
                <c:pt idx="95">
                  <c:v>0.14940000000000001</c:v>
                </c:pt>
                <c:pt idx="96">
                  <c:v>0.15229999999999999</c:v>
                </c:pt>
                <c:pt idx="97">
                  <c:v>0.15479999999999999</c:v>
                </c:pt>
                <c:pt idx="98">
                  <c:v>0.157</c:v>
                </c:pt>
                <c:pt idx="99">
                  <c:v>0.15889999999999999</c:v>
                </c:pt>
                <c:pt idx="100">
                  <c:v>0.16259999999999999</c:v>
                </c:pt>
                <c:pt idx="101">
                  <c:v>0.16570000000000001</c:v>
                </c:pt>
                <c:pt idx="102">
                  <c:v>0.16830000000000001</c:v>
                </c:pt>
                <c:pt idx="103">
                  <c:v>0.1706</c:v>
                </c:pt>
                <c:pt idx="104">
                  <c:v>0.17270000000000002</c:v>
                </c:pt>
                <c:pt idx="105">
                  <c:v>0.17450000000000002</c:v>
                </c:pt>
                <c:pt idx="106">
                  <c:v>0.1762</c:v>
                </c:pt>
                <c:pt idx="107">
                  <c:v>0.1777</c:v>
                </c:pt>
                <c:pt idx="108">
                  <c:v>0.17909999999999998</c:v>
                </c:pt>
                <c:pt idx="109">
                  <c:v>0.1804</c:v>
                </c:pt>
                <c:pt idx="110">
                  <c:v>0.18160000000000001</c:v>
                </c:pt>
                <c:pt idx="111">
                  <c:v>0.18460000000000001</c:v>
                </c:pt>
                <c:pt idx="112">
                  <c:v>0.1883</c:v>
                </c:pt>
                <c:pt idx="113">
                  <c:v>0.19170000000000001</c:v>
                </c:pt>
                <c:pt idx="114">
                  <c:v>0.19490000000000002</c:v>
                </c:pt>
                <c:pt idx="115">
                  <c:v>0.19800000000000001</c:v>
                </c:pt>
                <c:pt idx="116">
                  <c:v>0.20080000000000001</c:v>
                </c:pt>
                <c:pt idx="117">
                  <c:v>0.2036</c:v>
                </c:pt>
                <c:pt idx="118">
                  <c:v>0.20630000000000001</c:v>
                </c:pt>
                <c:pt idx="119">
                  <c:v>0.20899999999999999</c:v>
                </c:pt>
                <c:pt idx="120">
                  <c:v>0.2172</c:v>
                </c:pt>
                <c:pt idx="121">
                  <c:v>0.22519999999999998</c:v>
                </c:pt>
                <c:pt idx="122">
                  <c:v>0.23300000000000001</c:v>
                </c:pt>
                <c:pt idx="123">
                  <c:v>0.2407</c:v>
                </c:pt>
                <c:pt idx="124">
                  <c:v>0.24820000000000003</c:v>
                </c:pt>
                <c:pt idx="125">
                  <c:v>0.25569999999999998</c:v>
                </c:pt>
                <c:pt idx="126">
                  <c:v>0.28179999999999999</c:v>
                </c:pt>
                <c:pt idx="127">
                  <c:v>0.30690000000000001</c:v>
                </c:pt>
                <c:pt idx="128">
                  <c:v>0.33119999999999999</c:v>
                </c:pt>
                <c:pt idx="129">
                  <c:v>0.35489999999999999</c:v>
                </c:pt>
                <c:pt idx="130">
                  <c:v>0.37809999999999999</c:v>
                </c:pt>
                <c:pt idx="131">
                  <c:v>0.40110000000000001</c:v>
                </c:pt>
                <c:pt idx="132">
                  <c:v>0.42370000000000002</c:v>
                </c:pt>
                <c:pt idx="133">
                  <c:v>0.44619999999999999</c:v>
                </c:pt>
                <c:pt idx="134">
                  <c:v>0.46849999999999997</c:v>
                </c:pt>
                <c:pt idx="135">
                  <c:v>0.49080000000000001</c:v>
                </c:pt>
                <c:pt idx="136">
                  <c:v>0.51289999999999991</c:v>
                </c:pt>
                <c:pt idx="137">
                  <c:v>0.59389999999999998</c:v>
                </c:pt>
                <c:pt idx="138">
                  <c:v>0.71</c:v>
                </c:pt>
                <c:pt idx="139">
                  <c:v>0.81820000000000004</c:v>
                </c:pt>
                <c:pt idx="140">
                  <c:v>0.92159999999999997</c:v>
                </c:pt>
                <c:pt idx="141" formatCode="0.000">
                  <c:v>1.02</c:v>
                </c:pt>
                <c:pt idx="142" formatCode="0.000">
                  <c:v>1.1200000000000001</c:v>
                </c:pt>
                <c:pt idx="143" formatCode="0.000">
                  <c:v>1.22</c:v>
                </c:pt>
                <c:pt idx="144" formatCode="0.000">
                  <c:v>1.32</c:v>
                </c:pt>
                <c:pt idx="145" formatCode="0.000">
                  <c:v>1.42</c:v>
                </c:pt>
                <c:pt idx="146" formatCode="0.000">
                  <c:v>1.79</c:v>
                </c:pt>
                <c:pt idx="147" formatCode="0.000">
                  <c:v>2.14</c:v>
                </c:pt>
                <c:pt idx="148" formatCode="0.000">
                  <c:v>2.4700000000000002</c:v>
                </c:pt>
                <c:pt idx="149" formatCode="0.000">
                  <c:v>2.8</c:v>
                </c:pt>
                <c:pt idx="150" formatCode="0.000">
                  <c:v>3.13</c:v>
                </c:pt>
                <c:pt idx="151" formatCode="0.000">
                  <c:v>3.46</c:v>
                </c:pt>
                <c:pt idx="152" formatCode="0.000">
                  <c:v>4.67</c:v>
                </c:pt>
                <c:pt idx="153" formatCode="0.000">
                  <c:v>5.81</c:v>
                </c:pt>
                <c:pt idx="154" formatCode="0.000">
                  <c:v>6.92</c:v>
                </c:pt>
                <c:pt idx="155" formatCode="0.000">
                  <c:v>8.02</c:v>
                </c:pt>
                <c:pt idx="156" formatCode="0.000">
                  <c:v>9.1300000000000008</c:v>
                </c:pt>
                <c:pt idx="157" formatCode="0.000">
                  <c:v>10.25</c:v>
                </c:pt>
                <c:pt idx="158" formatCode="0.000">
                  <c:v>11.39</c:v>
                </c:pt>
                <c:pt idx="159" formatCode="0.000">
                  <c:v>12.55</c:v>
                </c:pt>
                <c:pt idx="160" formatCode="0.000">
                  <c:v>13.74</c:v>
                </c:pt>
                <c:pt idx="161" formatCode="0.000">
                  <c:v>14.94</c:v>
                </c:pt>
                <c:pt idx="162" formatCode="0.000">
                  <c:v>16.170000000000002</c:v>
                </c:pt>
                <c:pt idx="163" formatCode="0.000">
                  <c:v>20.85</c:v>
                </c:pt>
                <c:pt idx="164" formatCode="0.000">
                  <c:v>27.59</c:v>
                </c:pt>
                <c:pt idx="165" formatCode="0.000">
                  <c:v>34</c:v>
                </c:pt>
                <c:pt idx="166" formatCode="0.000">
                  <c:v>40.29</c:v>
                </c:pt>
                <c:pt idx="167" formatCode="0.000">
                  <c:v>46.55</c:v>
                </c:pt>
                <c:pt idx="168" formatCode="0.000">
                  <c:v>52.81</c:v>
                </c:pt>
                <c:pt idx="169" formatCode="0.000">
                  <c:v>59.06</c:v>
                </c:pt>
                <c:pt idx="170" formatCode="0.000">
                  <c:v>65.34</c:v>
                </c:pt>
                <c:pt idx="171" formatCode="0.000">
                  <c:v>71.680000000000007</c:v>
                </c:pt>
                <c:pt idx="172" formatCode="0.000">
                  <c:v>95.55</c:v>
                </c:pt>
                <c:pt idx="173" formatCode="0.000">
                  <c:v>117.92</c:v>
                </c:pt>
                <c:pt idx="174" formatCode="0.000">
                  <c:v>139.69999999999999</c:v>
                </c:pt>
                <c:pt idx="175" formatCode="0.000">
                  <c:v>161.27000000000001</c:v>
                </c:pt>
                <c:pt idx="176" formatCode="0.000">
                  <c:v>182.83</c:v>
                </c:pt>
                <c:pt idx="177" formatCode="0.000">
                  <c:v>204.47</c:v>
                </c:pt>
                <c:pt idx="178" formatCode="0.000">
                  <c:v>284.64999999999998</c:v>
                </c:pt>
                <c:pt idx="179" formatCode="0.000">
                  <c:v>358.79</c:v>
                </c:pt>
                <c:pt idx="180" formatCode="0.000">
                  <c:v>430.58</c:v>
                </c:pt>
                <c:pt idx="181" formatCode="0.000">
                  <c:v>501.44</c:v>
                </c:pt>
                <c:pt idx="182" formatCode="0.000">
                  <c:v>572.04</c:v>
                </c:pt>
                <c:pt idx="183" formatCode="0.000">
                  <c:v>642.72</c:v>
                </c:pt>
                <c:pt idx="184" formatCode="0.000">
                  <c:v>713.66</c:v>
                </c:pt>
                <c:pt idx="185" formatCode="0.000">
                  <c:v>784.93</c:v>
                </c:pt>
                <c:pt idx="186" formatCode="0.000">
                  <c:v>856.58</c:v>
                </c:pt>
                <c:pt idx="187" formatCode="0.000">
                  <c:v>928.61</c:v>
                </c:pt>
                <c:pt idx="188" formatCode="0.0">
                  <c:v>1000</c:v>
                </c:pt>
                <c:pt idx="189" formatCode="0.0">
                  <c:v>1270</c:v>
                </c:pt>
                <c:pt idx="190" formatCode="0.0">
                  <c:v>1660</c:v>
                </c:pt>
                <c:pt idx="191" formatCode="0.0">
                  <c:v>2009.9999999999998</c:v>
                </c:pt>
                <c:pt idx="192" formatCode="0.0">
                  <c:v>2350</c:v>
                </c:pt>
                <c:pt idx="193" formatCode="0.0">
                  <c:v>2680</c:v>
                </c:pt>
                <c:pt idx="194" formatCode="0.0">
                  <c:v>3000</c:v>
                </c:pt>
                <c:pt idx="195" formatCode="0.0">
                  <c:v>3320</c:v>
                </c:pt>
                <c:pt idx="196" formatCode="0.0">
                  <c:v>3630</c:v>
                </c:pt>
                <c:pt idx="197" formatCode="0.0">
                  <c:v>3940</c:v>
                </c:pt>
                <c:pt idx="198" formatCode="0.0">
                  <c:v>5080</c:v>
                </c:pt>
                <c:pt idx="199" formatCode="0.0">
                  <c:v>6100</c:v>
                </c:pt>
                <c:pt idx="200" formatCode="0.0">
                  <c:v>7060</c:v>
                </c:pt>
                <c:pt idx="201" formatCode="0.0">
                  <c:v>7970</c:v>
                </c:pt>
                <c:pt idx="202" formatCode="0.0">
                  <c:v>8840</c:v>
                </c:pt>
                <c:pt idx="203" formatCode="0.0">
                  <c:v>9680</c:v>
                </c:pt>
                <c:pt idx="204" formatCode="0.0">
                  <c:v>12660</c:v>
                </c:pt>
                <c:pt idx="205" formatCode="0.0">
                  <c:v>15260</c:v>
                </c:pt>
                <c:pt idx="206" formatCode="0.0">
                  <c:v>17620</c:v>
                </c:pt>
                <c:pt idx="207" formatCode="0.0">
                  <c:v>19800</c:v>
                </c:pt>
                <c:pt idx="208" formatCode="0.0">
                  <c:v>21840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82C-4414-8B7A-672154470412}"/>
            </c:ext>
          </c:extLst>
        </c:ser>
        <c:ser>
          <c:idx val="2"/>
          <c:order val="2"/>
          <c:tx>
            <c:v>Stragg.Lateral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srim12C_SiO2!$D$20:$D$300</c:f>
              <c:numCache>
                <c:formatCode>0.000000</c:formatCode>
                <c:ptCount val="281"/>
                <c:pt idx="0">
                  <c:v>1.0000000000000001E-5</c:v>
                </c:pt>
                <c:pt idx="1">
                  <c:v>1.0833333333333332E-5</c:v>
                </c:pt>
                <c:pt idx="2">
                  <c:v>1.1666583333333333E-5</c:v>
                </c:pt>
                <c:pt idx="3">
                  <c:v>1.2499916666666667E-5</c:v>
                </c:pt>
                <c:pt idx="4">
                  <c:v>1.333325E-5</c:v>
                </c:pt>
                <c:pt idx="5">
                  <c:v>1.4166583333333332E-5</c:v>
                </c:pt>
                <c:pt idx="6">
                  <c:v>1.4999916666666667E-5</c:v>
                </c:pt>
                <c:pt idx="7">
                  <c:v>1.6666583333333334E-5</c:v>
                </c:pt>
                <c:pt idx="8">
                  <c:v>1.8749916666666668E-5</c:v>
                </c:pt>
                <c:pt idx="9">
                  <c:v>2.0833249999999999E-5</c:v>
                </c:pt>
                <c:pt idx="10">
                  <c:v>2.2916583333333333E-5</c:v>
                </c:pt>
                <c:pt idx="11">
                  <c:v>2.4999916666666668E-5</c:v>
                </c:pt>
                <c:pt idx="12">
                  <c:v>2.7083250000000002E-5</c:v>
                </c:pt>
                <c:pt idx="13">
                  <c:v>2.9166583333333336E-5</c:v>
                </c:pt>
                <c:pt idx="14">
                  <c:v>3.1249916666666671E-5</c:v>
                </c:pt>
                <c:pt idx="15">
                  <c:v>3.3333249999999998E-5</c:v>
                </c:pt>
                <c:pt idx="16">
                  <c:v>3.7499916666666667E-5</c:v>
                </c:pt>
                <c:pt idx="17">
                  <c:v>4.1666583333333335E-5</c:v>
                </c:pt>
                <c:pt idx="18">
                  <c:v>4.5833250000000004E-5</c:v>
                </c:pt>
                <c:pt idx="19">
                  <c:v>4.9999916666666672E-5</c:v>
                </c:pt>
                <c:pt idx="20">
                  <c:v>5.4166583333333341E-5</c:v>
                </c:pt>
                <c:pt idx="21">
                  <c:v>5.8333249999999996E-5</c:v>
                </c:pt>
                <c:pt idx="22">
                  <c:v>6.666658333333334E-5</c:v>
                </c:pt>
                <c:pt idx="23">
                  <c:v>7.4999916666666677E-5</c:v>
                </c:pt>
                <c:pt idx="24">
                  <c:v>8.3333250000000014E-5</c:v>
                </c:pt>
                <c:pt idx="25">
                  <c:v>9.1666666666666668E-5</c:v>
                </c:pt>
                <c:pt idx="26">
                  <c:v>9.9999999999999991E-5</c:v>
                </c:pt>
                <c:pt idx="27">
                  <c:v>1.0833333333333333E-4</c:v>
                </c:pt>
                <c:pt idx="28">
                  <c:v>1.1666666666666667E-4</c:v>
                </c:pt>
                <c:pt idx="29">
                  <c:v>1.25E-4</c:v>
                </c:pt>
                <c:pt idx="30">
                  <c:v>1.3333333333333334E-4</c:v>
                </c:pt>
                <c:pt idx="31">
                  <c:v>1.4166666666666665E-4</c:v>
                </c:pt>
                <c:pt idx="32">
                  <c:v>1.4999999999999999E-4</c:v>
                </c:pt>
                <c:pt idx="33">
                  <c:v>1.6666666666666666E-4</c:v>
                </c:pt>
                <c:pt idx="34">
                  <c:v>1.8749999999999998E-4</c:v>
                </c:pt>
                <c:pt idx="35">
                  <c:v>2.0833333333333335E-4</c:v>
                </c:pt>
                <c:pt idx="36">
                  <c:v>2.2916666666666666E-4</c:v>
                </c:pt>
                <c:pt idx="37">
                  <c:v>2.5000000000000001E-4</c:v>
                </c:pt>
                <c:pt idx="38">
                  <c:v>2.7083333333333332E-4</c:v>
                </c:pt>
                <c:pt idx="39">
                  <c:v>2.9166666666666669E-4</c:v>
                </c:pt>
                <c:pt idx="40">
                  <c:v>3.1250000000000001E-4</c:v>
                </c:pt>
                <c:pt idx="41">
                  <c:v>3.3333333333333332E-4</c:v>
                </c:pt>
                <c:pt idx="42">
                  <c:v>3.7499999999999995E-4</c:v>
                </c:pt>
                <c:pt idx="43">
                  <c:v>4.1666666666666669E-4</c:v>
                </c:pt>
                <c:pt idx="44">
                  <c:v>4.5833333333333332E-4</c:v>
                </c:pt>
                <c:pt idx="45">
                  <c:v>5.0000000000000001E-4</c:v>
                </c:pt>
                <c:pt idx="46">
                  <c:v>5.4166666666666664E-4</c:v>
                </c:pt>
                <c:pt idx="47">
                  <c:v>5.8333333333333338E-4</c:v>
                </c:pt>
                <c:pt idx="48">
                  <c:v>6.6666666666666664E-4</c:v>
                </c:pt>
                <c:pt idx="49">
                  <c:v>7.4999999999999991E-4</c:v>
                </c:pt>
                <c:pt idx="50">
                  <c:v>8.3333333333333339E-4</c:v>
                </c:pt>
                <c:pt idx="51">
                  <c:v>9.1666666666666665E-4</c:v>
                </c:pt>
                <c:pt idx="52">
                  <c:v>1E-3</c:v>
                </c:pt>
                <c:pt idx="53">
                  <c:v>1.0833333333333333E-3</c:v>
                </c:pt>
                <c:pt idx="54">
                  <c:v>1.1666666666666668E-3</c:v>
                </c:pt>
                <c:pt idx="55">
                  <c:v>1.25E-3</c:v>
                </c:pt>
                <c:pt idx="56">
                  <c:v>1.3333333333333333E-3</c:v>
                </c:pt>
                <c:pt idx="57">
                  <c:v>1.4166666666666668E-3</c:v>
                </c:pt>
                <c:pt idx="58">
                  <c:v>1.4999999999999998E-3</c:v>
                </c:pt>
                <c:pt idx="59">
                  <c:v>1.6666666666666668E-3</c:v>
                </c:pt>
                <c:pt idx="60">
                  <c:v>1.8749999999999999E-3</c:v>
                </c:pt>
                <c:pt idx="61">
                  <c:v>2.0833333333333333E-3</c:v>
                </c:pt>
                <c:pt idx="62">
                  <c:v>2.2916666666666667E-3</c:v>
                </c:pt>
                <c:pt idx="63">
                  <c:v>2.5000000000000001E-3</c:v>
                </c:pt>
                <c:pt idx="64">
                  <c:v>2.7083333333333334E-3</c:v>
                </c:pt>
                <c:pt idx="65">
                  <c:v>2.9166666666666668E-3</c:v>
                </c:pt>
                <c:pt idx="66">
                  <c:v>3.1249999999999997E-3</c:v>
                </c:pt>
                <c:pt idx="67">
                  <c:v>3.3333333333333335E-3</c:v>
                </c:pt>
                <c:pt idx="68">
                  <c:v>3.7499999999999999E-3</c:v>
                </c:pt>
                <c:pt idx="69">
                  <c:v>4.1666666666666666E-3</c:v>
                </c:pt>
                <c:pt idx="70">
                  <c:v>4.5833333333333334E-3</c:v>
                </c:pt>
                <c:pt idx="71">
                  <c:v>5.0000000000000001E-3</c:v>
                </c:pt>
                <c:pt idx="72">
                  <c:v>5.4166666666666669E-3</c:v>
                </c:pt>
                <c:pt idx="73">
                  <c:v>5.8333333333333336E-3</c:v>
                </c:pt>
                <c:pt idx="74">
                  <c:v>6.6666666666666671E-3</c:v>
                </c:pt>
                <c:pt idx="75">
                  <c:v>7.4999999999999997E-3</c:v>
                </c:pt>
                <c:pt idx="76">
                  <c:v>8.3333333333333332E-3</c:v>
                </c:pt>
                <c:pt idx="77">
                  <c:v>9.1666666666666667E-3</c:v>
                </c:pt>
                <c:pt idx="78">
                  <c:v>0.01</c:v>
                </c:pt>
                <c:pt idx="79">
                  <c:v>1.0833333333333334E-2</c:v>
                </c:pt>
                <c:pt idx="80">
                  <c:v>1.1666666666666667E-2</c:v>
                </c:pt>
                <c:pt idx="81">
                  <c:v>1.2499999999999999E-2</c:v>
                </c:pt>
                <c:pt idx="82">
                  <c:v>1.3333333333333334E-2</c:v>
                </c:pt>
                <c:pt idx="83">
                  <c:v>1.4166666666666668E-2</c:v>
                </c:pt>
                <c:pt idx="84">
                  <c:v>1.4999999999999999E-2</c:v>
                </c:pt>
                <c:pt idx="85">
                  <c:v>1.6666666666666666E-2</c:v>
                </c:pt>
                <c:pt idx="86">
                  <c:v>1.8749999999999999E-2</c:v>
                </c:pt>
                <c:pt idx="87">
                  <c:v>2.0833333333333332E-2</c:v>
                </c:pt>
                <c:pt idx="88">
                  <c:v>2.2916666666666669E-2</c:v>
                </c:pt>
                <c:pt idx="89">
                  <c:v>2.4999999999999998E-2</c:v>
                </c:pt>
                <c:pt idx="90">
                  <c:v>2.7083333333333334E-2</c:v>
                </c:pt>
                <c:pt idx="91">
                  <c:v>2.9166666666666664E-2</c:v>
                </c:pt>
                <c:pt idx="92">
                  <c:v>3.125E-2</c:v>
                </c:pt>
                <c:pt idx="93">
                  <c:v>3.3333333333333333E-2</c:v>
                </c:pt>
                <c:pt idx="94">
                  <c:v>3.7499999999999999E-2</c:v>
                </c:pt>
                <c:pt idx="95">
                  <c:v>4.1666666666666664E-2</c:v>
                </c:pt>
                <c:pt idx="96">
                  <c:v>4.5833333333333337E-2</c:v>
                </c:pt>
                <c:pt idx="97">
                  <c:v>4.9999999999999996E-2</c:v>
                </c:pt>
                <c:pt idx="98">
                  <c:v>5.4166666666666669E-2</c:v>
                </c:pt>
                <c:pt idx="99">
                  <c:v>5.8333333333333327E-2</c:v>
                </c:pt>
                <c:pt idx="100">
                  <c:v>6.6666666666666666E-2</c:v>
                </c:pt>
                <c:pt idx="101">
                  <c:v>7.4999999999999997E-2</c:v>
                </c:pt>
                <c:pt idx="102">
                  <c:v>8.3333333333333329E-2</c:v>
                </c:pt>
                <c:pt idx="103">
                  <c:v>9.1666666666666674E-2</c:v>
                </c:pt>
                <c:pt idx="104">
                  <c:v>9.9999999999999992E-2</c:v>
                </c:pt>
                <c:pt idx="105">
                  <c:v>0.10833333333333334</c:v>
                </c:pt>
                <c:pt idx="106">
                  <c:v>0.11666666666666665</c:v>
                </c:pt>
                <c:pt idx="107">
                  <c:v>0.125</c:v>
                </c:pt>
                <c:pt idx="108">
                  <c:v>0.13333333333333333</c:v>
                </c:pt>
                <c:pt idx="109">
                  <c:v>0.14166666666666666</c:v>
                </c:pt>
                <c:pt idx="110">
                  <c:v>0.15</c:v>
                </c:pt>
                <c:pt idx="111">
                  <c:v>0.16666666666666666</c:v>
                </c:pt>
                <c:pt idx="112">
                  <c:v>0.1875</c:v>
                </c:pt>
                <c:pt idx="113">
                  <c:v>0.20833333333333334</c:v>
                </c:pt>
                <c:pt idx="114">
                  <c:v>0.22916666666666666</c:v>
                </c:pt>
                <c:pt idx="115">
                  <c:v>0.25</c:v>
                </c:pt>
                <c:pt idx="116">
                  <c:v>0.27083333333333331</c:v>
                </c:pt>
                <c:pt idx="117">
                  <c:v>0.29166666666666669</c:v>
                </c:pt>
                <c:pt idx="118">
                  <c:v>0.3125</c:v>
                </c:pt>
                <c:pt idx="119">
                  <c:v>0.33333333333333331</c:v>
                </c:pt>
                <c:pt idx="120">
                  <c:v>0.375</c:v>
                </c:pt>
                <c:pt idx="121">
                  <c:v>0.41666666666666669</c:v>
                </c:pt>
                <c:pt idx="122">
                  <c:v>0.45833333333333331</c:v>
                </c:pt>
                <c:pt idx="123">
                  <c:v>0.5</c:v>
                </c:pt>
                <c:pt idx="124">
                  <c:v>0.54166666666666663</c:v>
                </c:pt>
                <c:pt idx="125">
                  <c:v>0.58333333333333337</c:v>
                </c:pt>
                <c:pt idx="126">
                  <c:v>0.66666666666666663</c:v>
                </c:pt>
                <c:pt idx="127">
                  <c:v>0.75</c:v>
                </c:pt>
                <c:pt idx="128">
                  <c:v>0.83333333333333337</c:v>
                </c:pt>
                <c:pt idx="129">
                  <c:v>0.91666666666666663</c:v>
                </c:pt>
                <c:pt idx="130" formatCode="0.00000">
                  <c:v>1</c:v>
                </c:pt>
                <c:pt idx="131" formatCode="0.00000">
                  <c:v>1.0833333333333333</c:v>
                </c:pt>
                <c:pt idx="132" formatCode="0.00000">
                  <c:v>1.1666666666666667</c:v>
                </c:pt>
                <c:pt idx="133" formatCode="0.00000">
                  <c:v>1.25</c:v>
                </c:pt>
                <c:pt idx="134" formatCode="0.00000">
                  <c:v>1.3333333333333333</c:v>
                </c:pt>
                <c:pt idx="135" formatCode="0.00000">
                  <c:v>1.4166666666666667</c:v>
                </c:pt>
                <c:pt idx="136" formatCode="0.00000">
                  <c:v>1.5</c:v>
                </c:pt>
                <c:pt idx="137" formatCode="0.00000">
                  <c:v>1.6666666666666667</c:v>
                </c:pt>
                <c:pt idx="138" formatCode="0.00000">
                  <c:v>1.875</c:v>
                </c:pt>
                <c:pt idx="139" formatCode="0.00000">
                  <c:v>2.0833333333333335</c:v>
                </c:pt>
                <c:pt idx="140" formatCode="0.00000">
                  <c:v>2.2916666666666665</c:v>
                </c:pt>
                <c:pt idx="141" formatCode="0.00000">
                  <c:v>2.5</c:v>
                </c:pt>
                <c:pt idx="142" formatCode="0.00000">
                  <c:v>2.7083333333333335</c:v>
                </c:pt>
                <c:pt idx="143" formatCode="0.00000">
                  <c:v>2.9166666666666665</c:v>
                </c:pt>
                <c:pt idx="144" formatCode="0.00000">
                  <c:v>3.125</c:v>
                </c:pt>
                <c:pt idx="145" formatCode="0.00000">
                  <c:v>3.3333333333333335</c:v>
                </c:pt>
                <c:pt idx="146" formatCode="0.00000">
                  <c:v>3.75</c:v>
                </c:pt>
                <c:pt idx="147" formatCode="0.00000">
                  <c:v>4.166666666666667</c:v>
                </c:pt>
                <c:pt idx="148" formatCode="0.00000">
                  <c:v>4.583333333333333</c:v>
                </c:pt>
                <c:pt idx="149" formatCode="0.00000">
                  <c:v>5</c:v>
                </c:pt>
                <c:pt idx="150" formatCode="0.00000">
                  <c:v>5.416666666666667</c:v>
                </c:pt>
                <c:pt idx="151" formatCode="0.00000">
                  <c:v>5.833333333333333</c:v>
                </c:pt>
                <c:pt idx="152" formatCode="0.00000">
                  <c:v>6.666666666666667</c:v>
                </c:pt>
                <c:pt idx="153" formatCode="0.00000">
                  <c:v>7.5</c:v>
                </c:pt>
                <c:pt idx="154" formatCode="0.00000">
                  <c:v>8.3333333333333339</c:v>
                </c:pt>
                <c:pt idx="155" formatCode="0.00000">
                  <c:v>9.1666666666666661</c:v>
                </c:pt>
                <c:pt idx="156" formatCode="0.00000">
                  <c:v>10</c:v>
                </c:pt>
                <c:pt idx="157" formatCode="0.00000">
                  <c:v>10.833333333333334</c:v>
                </c:pt>
                <c:pt idx="158" formatCode="0.00000">
                  <c:v>11.666666666666666</c:v>
                </c:pt>
                <c:pt idx="159" formatCode="0.00000">
                  <c:v>12.5</c:v>
                </c:pt>
                <c:pt idx="160" formatCode="0.00000">
                  <c:v>13.333333333333334</c:v>
                </c:pt>
                <c:pt idx="161" formatCode="0.00000">
                  <c:v>14.166666666666666</c:v>
                </c:pt>
                <c:pt idx="162" formatCode="0.00000">
                  <c:v>15</c:v>
                </c:pt>
                <c:pt idx="163" formatCode="0.00000">
                  <c:v>16.666666666666668</c:v>
                </c:pt>
                <c:pt idx="164" formatCode="0.00000">
                  <c:v>18.75</c:v>
                </c:pt>
                <c:pt idx="165" formatCode="0.00000">
                  <c:v>20.833333333333332</c:v>
                </c:pt>
                <c:pt idx="166" formatCode="0.00000">
                  <c:v>22.916666666666668</c:v>
                </c:pt>
                <c:pt idx="167" formatCode="0.00000">
                  <c:v>25</c:v>
                </c:pt>
                <c:pt idx="168" formatCode="0.00000">
                  <c:v>27.083333333333332</c:v>
                </c:pt>
                <c:pt idx="169" formatCode="0.00000">
                  <c:v>29.166666666666668</c:v>
                </c:pt>
                <c:pt idx="170" formatCode="0.00000">
                  <c:v>31.25</c:v>
                </c:pt>
                <c:pt idx="171" formatCode="0.00000">
                  <c:v>33.333333333333336</c:v>
                </c:pt>
                <c:pt idx="172" formatCode="0.00000">
                  <c:v>37.5</c:v>
                </c:pt>
                <c:pt idx="173" formatCode="0.00000">
                  <c:v>41.666666666666664</c:v>
                </c:pt>
                <c:pt idx="174" formatCode="0.00000">
                  <c:v>45.833333333333336</c:v>
                </c:pt>
                <c:pt idx="175" formatCode="0.00000">
                  <c:v>50</c:v>
                </c:pt>
                <c:pt idx="176" formatCode="0.00000">
                  <c:v>54.166666666666664</c:v>
                </c:pt>
                <c:pt idx="177" formatCode="0.00000">
                  <c:v>58.333333333333336</c:v>
                </c:pt>
                <c:pt idx="178" formatCode="0.00000">
                  <c:v>66.666666666666671</c:v>
                </c:pt>
                <c:pt idx="179" formatCode="0.00000">
                  <c:v>75</c:v>
                </c:pt>
                <c:pt idx="180" formatCode="0.00000">
                  <c:v>83.333333333333329</c:v>
                </c:pt>
                <c:pt idx="181" formatCode="0.00000">
                  <c:v>91.666666666666671</c:v>
                </c:pt>
                <c:pt idx="182" formatCode="0.0000">
                  <c:v>100</c:v>
                </c:pt>
                <c:pt idx="183" formatCode="0.0000">
                  <c:v>108.33333333333333</c:v>
                </c:pt>
                <c:pt idx="184" formatCode="0.0000">
                  <c:v>116.66666666666667</c:v>
                </c:pt>
                <c:pt idx="185" formatCode="0.0000">
                  <c:v>125</c:v>
                </c:pt>
                <c:pt idx="186" formatCode="0.0000">
                  <c:v>133.33333333333334</c:v>
                </c:pt>
                <c:pt idx="187" formatCode="0.0000">
                  <c:v>141.66666666666666</c:v>
                </c:pt>
                <c:pt idx="188" formatCode="0.0000">
                  <c:v>150</c:v>
                </c:pt>
                <c:pt idx="189" formatCode="0.0000">
                  <c:v>166.66666666666666</c:v>
                </c:pt>
                <c:pt idx="190" formatCode="0.0000">
                  <c:v>187.5</c:v>
                </c:pt>
                <c:pt idx="191" formatCode="0.0000">
                  <c:v>208.33333333333334</c:v>
                </c:pt>
                <c:pt idx="192" formatCode="0.0000">
                  <c:v>229.16666666666666</c:v>
                </c:pt>
                <c:pt idx="193" formatCode="0.0000">
                  <c:v>250</c:v>
                </c:pt>
                <c:pt idx="194" formatCode="0.0000">
                  <c:v>270.83333333333331</c:v>
                </c:pt>
                <c:pt idx="195" formatCode="0.0000">
                  <c:v>291.66666666666669</c:v>
                </c:pt>
                <c:pt idx="196" formatCode="0.0000">
                  <c:v>312.5</c:v>
                </c:pt>
                <c:pt idx="197" formatCode="0.0000">
                  <c:v>333.33333333333331</c:v>
                </c:pt>
                <c:pt idx="198" formatCode="0.0000">
                  <c:v>375</c:v>
                </c:pt>
                <c:pt idx="199" formatCode="0.0000">
                  <c:v>416.66666666666669</c:v>
                </c:pt>
                <c:pt idx="200" formatCode="0.0000">
                  <c:v>458.33333333333331</c:v>
                </c:pt>
                <c:pt idx="201" formatCode="0.0000">
                  <c:v>500</c:v>
                </c:pt>
                <c:pt idx="202" formatCode="0.0000">
                  <c:v>541.66666666666663</c:v>
                </c:pt>
                <c:pt idx="203" formatCode="0.0000">
                  <c:v>583.33333333333337</c:v>
                </c:pt>
                <c:pt idx="204" formatCode="0.0000">
                  <c:v>666.66666666666663</c:v>
                </c:pt>
                <c:pt idx="205" formatCode="0.0000">
                  <c:v>750</c:v>
                </c:pt>
                <c:pt idx="206" formatCode="0.0000">
                  <c:v>833.33333333333337</c:v>
                </c:pt>
                <c:pt idx="207" formatCode="0.0000">
                  <c:v>916.66666666666663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srim12C_SiO2!$P$20:$P$300</c:f>
              <c:numCache>
                <c:formatCode>0.00000</c:formatCode>
                <c:ptCount val="281"/>
                <c:pt idx="0">
                  <c:v>6.9999999999999999E-4</c:v>
                </c:pt>
                <c:pt idx="1">
                  <c:v>6.9999999999999999E-4</c:v>
                </c:pt>
                <c:pt idx="2">
                  <c:v>6.9999999999999999E-4</c:v>
                </c:pt>
                <c:pt idx="3">
                  <c:v>8.0000000000000004E-4</c:v>
                </c:pt>
                <c:pt idx="4">
                  <c:v>8.0000000000000004E-4</c:v>
                </c:pt>
                <c:pt idx="5">
                  <c:v>8.0000000000000004E-4</c:v>
                </c:pt>
                <c:pt idx="6">
                  <c:v>8.0000000000000004E-4</c:v>
                </c:pt>
                <c:pt idx="7">
                  <c:v>8.9999999999999998E-4</c:v>
                </c:pt>
                <c:pt idx="8">
                  <c:v>8.9999999999999998E-4</c:v>
                </c:pt>
                <c:pt idx="9">
                  <c:v>1E-3</c:v>
                </c:pt>
                <c:pt idx="10">
                  <c:v>1.0999999999999998E-3</c:v>
                </c:pt>
                <c:pt idx="11">
                  <c:v>1.0999999999999998E-3</c:v>
                </c:pt>
                <c:pt idx="12">
                  <c:v>1.2000000000000001E-3</c:v>
                </c:pt>
                <c:pt idx="13">
                  <c:v>1.2000000000000001E-3</c:v>
                </c:pt>
                <c:pt idx="14">
                  <c:v>1.2999999999999999E-3</c:v>
                </c:pt>
                <c:pt idx="15">
                  <c:v>1.2999999999999999E-3</c:v>
                </c:pt>
                <c:pt idx="16">
                  <c:v>1.4E-3</c:v>
                </c:pt>
                <c:pt idx="17">
                  <c:v>1.5E-3</c:v>
                </c:pt>
                <c:pt idx="18">
                  <c:v>1.6000000000000001E-3</c:v>
                </c:pt>
                <c:pt idx="19">
                  <c:v>1.7000000000000001E-3</c:v>
                </c:pt>
                <c:pt idx="20">
                  <c:v>1.7000000000000001E-3</c:v>
                </c:pt>
                <c:pt idx="21">
                  <c:v>1.8E-3</c:v>
                </c:pt>
                <c:pt idx="22">
                  <c:v>2E-3</c:v>
                </c:pt>
                <c:pt idx="23">
                  <c:v>2.1000000000000003E-3</c:v>
                </c:pt>
                <c:pt idx="24">
                  <c:v>2.3E-3</c:v>
                </c:pt>
                <c:pt idx="25">
                  <c:v>2.4000000000000002E-3</c:v>
                </c:pt>
                <c:pt idx="26">
                  <c:v>2.5999999999999999E-3</c:v>
                </c:pt>
                <c:pt idx="27">
                  <c:v>2.7000000000000001E-3</c:v>
                </c:pt>
                <c:pt idx="28">
                  <c:v>2.9000000000000002E-3</c:v>
                </c:pt>
                <c:pt idx="29">
                  <c:v>3.0000000000000001E-3</c:v>
                </c:pt>
                <c:pt idx="30">
                  <c:v>3.0999999999999999E-3</c:v>
                </c:pt>
                <c:pt idx="31">
                  <c:v>3.3E-3</c:v>
                </c:pt>
                <c:pt idx="32">
                  <c:v>3.4000000000000002E-3</c:v>
                </c:pt>
                <c:pt idx="33">
                  <c:v>3.6999999999999997E-3</c:v>
                </c:pt>
                <c:pt idx="34">
                  <c:v>4.0000000000000001E-3</c:v>
                </c:pt>
                <c:pt idx="35">
                  <c:v>4.3E-3</c:v>
                </c:pt>
                <c:pt idx="36">
                  <c:v>4.5999999999999999E-3</c:v>
                </c:pt>
                <c:pt idx="37">
                  <c:v>4.8999999999999998E-3</c:v>
                </c:pt>
                <c:pt idx="38">
                  <c:v>5.1999999999999998E-3</c:v>
                </c:pt>
                <c:pt idx="39">
                  <c:v>5.4999999999999997E-3</c:v>
                </c:pt>
                <c:pt idx="40">
                  <c:v>5.8000000000000005E-3</c:v>
                </c:pt>
                <c:pt idx="41">
                  <c:v>6.0999999999999995E-3</c:v>
                </c:pt>
                <c:pt idx="42">
                  <c:v>6.7000000000000002E-3</c:v>
                </c:pt>
                <c:pt idx="43">
                  <c:v>7.1999999999999998E-3</c:v>
                </c:pt>
                <c:pt idx="44">
                  <c:v>7.7999999999999996E-3</c:v>
                </c:pt>
                <c:pt idx="45">
                  <c:v>8.4000000000000012E-3</c:v>
                </c:pt>
                <c:pt idx="46">
                  <c:v>8.8999999999999999E-3</c:v>
                </c:pt>
                <c:pt idx="47">
                  <c:v>9.4000000000000004E-3</c:v>
                </c:pt>
                <c:pt idx="48">
                  <c:v>1.0499999999999999E-2</c:v>
                </c:pt>
                <c:pt idx="49">
                  <c:v>1.1600000000000001E-2</c:v>
                </c:pt>
                <c:pt idx="50">
                  <c:v>1.26E-2</c:v>
                </c:pt>
                <c:pt idx="51">
                  <c:v>1.37E-2</c:v>
                </c:pt>
                <c:pt idx="52">
                  <c:v>1.47E-2</c:v>
                </c:pt>
                <c:pt idx="53">
                  <c:v>1.5699999999999999E-2</c:v>
                </c:pt>
                <c:pt idx="54">
                  <c:v>1.67E-2</c:v>
                </c:pt>
                <c:pt idx="55">
                  <c:v>1.77E-2</c:v>
                </c:pt>
                <c:pt idx="56">
                  <c:v>1.8700000000000001E-2</c:v>
                </c:pt>
                <c:pt idx="57">
                  <c:v>1.9700000000000002E-2</c:v>
                </c:pt>
                <c:pt idx="58">
                  <c:v>2.07E-2</c:v>
                </c:pt>
                <c:pt idx="59">
                  <c:v>2.2600000000000002E-2</c:v>
                </c:pt>
                <c:pt idx="60">
                  <c:v>2.5000000000000001E-2</c:v>
                </c:pt>
                <c:pt idx="61">
                  <c:v>2.7300000000000001E-2</c:v>
                </c:pt>
                <c:pt idx="62">
                  <c:v>2.9599999999999998E-2</c:v>
                </c:pt>
                <c:pt idx="63">
                  <c:v>3.1800000000000002E-2</c:v>
                </c:pt>
                <c:pt idx="64">
                  <c:v>3.39E-2</c:v>
                </c:pt>
                <c:pt idx="65">
                  <c:v>3.5999999999999997E-2</c:v>
                </c:pt>
                <c:pt idx="66">
                  <c:v>3.7999999999999999E-2</c:v>
                </c:pt>
                <c:pt idx="67">
                  <c:v>3.9900000000000005E-2</c:v>
                </c:pt>
                <c:pt idx="68">
                  <c:v>4.3700000000000003E-2</c:v>
                </c:pt>
                <c:pt idx="69">
                  <c:v>4.7299999999999995E-2</c:v>
                </c:pt>
                <c:pt idx="70">
                  <c:v>5.0799999999999998E-2</c:v>
                </c:pt>
                <c:pt idx="71">
                  <c:v>5.4100000000000002E-2</c:v>
                </c:pt>
                <c:pt idx="72">
                  <c:v>5.7399999999999993E-2</c:v>
                </c:pt>
                <c:pt idx="73">
                  <c:v>6.0499999999999998E-2</c:v>
                </c:pt>
                <c:pt idx="74">
                  <c:v>6.6500000000000004E-2</c:v>
                </c:pt>
                <c:pt idx="75">
                  <c:v>7.22E-2</c:v>
                </c:pt>
                <c:pt idx="76">
                  <c:v>7.7499999999999999E-2</c:v>
                </c:pt>
                <c:pt idx="77">
                  <c:v>8.2599999999999993E-2</c:v>
                </c:pt>
                <c:pt idx="78">
                  <c:v>8.7400000000000005E-2</c:v>
                </c:pt>
                <c:pt idx="79">
                  <c:v>9.1999999999999998E-2</c:v>
                </c:pt>
                <c:pt idx="80">
                  <c:v>9.6299999999999997E-2</c:v>
                </c:pt>
                <c:pt idx="81">
                  <c:v>0.1004</c:v>
                </c:pt>
                <c:pt idx="82">
                  <c:v>0.10429999999999999</c:v>
                </c:pt>
                <c:pt idx="83">
                  <c:v>0.1081</c:v>
                </c:pt>
                <c:pt idx="84">
                  <c:v>0.1116</c:v>
                </c:pt>
                <c:pt idx="85">
                  <c:v>0.1183</c:v>
                </c:pt>
                <c:pt idx="86">
                  <c:v>0.1258</c:v>
                </c:pt>
                <c:pt idx="87">
                  <c:v>0.13250000000000001</c:v>
                </c:pt>
                <c:pt idx="88">
                  <c:v>0.13850000000000001</c:v>
                </c:pt>
                <c:pt idx="89">
                  <c:v>0.14399999999999999</c:v>
                </c:pt>
                <c:pt idx="90">
                  <c:v>0.14899999999999999</c:v>
                </c:pt>
                <c:pt idx="91">
                  <c:v>0.15360000000000001</c:v>
                </c:pt>
                <c:pt idx="92">
                  <c:v>0.1578</c:v>
                </c:pt>
                <c:pt idx="93">
                  <c:v>0.16170000000000001</c:v>
                </c:pt>
                <c:pt idx="94">
                  <c:v>0.16870000000000002</c:v>
                </c:pt>
                <c:pt idx="95">
                  <c:v>0.17480000000000001</c:v>
                </c:pt>
                <c:pt idx="96">
                  <c:v>0.18009999999999998</c:v>
                </c:pt>
                <c:pt idx="97">
                  <c:v>0.18490000000000001</c:v>
                </c:pt>
                <c:pt idx="98">
                  <c:v>0.18909999999999999</c:v>
                </c:pt>
                <c:pt idx="99">
                  <c:v>0.193</c:v>
                </c:pt>
                <c:pt idx="100">
                  <c:v>0.19980000000000001</c:v>
                </c:pt>
                <c:pt idx="101">
                  <c:v>0.2056</c:v>
                </c:pt>
                <c:pt idx="102">
                  <c:v>0.21059999999999998</c:v>
                </c:pt>
                <c:pt idx="103">
                  <c:v>0.215</c:v>
                </c:pt>
                <c:pt idx="104">
                  <c:v>0.219</c:v>
                </c:pt>
                <c:pt idx="105">
                  <c:v>0.22259999999999999</c:v>
                </c:pt>
                <c:pt idx="106">
                  <c:v>0.22589999999999999</c:v>
                </c:pt>
                <c:pt idx="107">
                  <c:v>0.22900000000000001</c:v>
                </c:pt>
                <c:pt idx="108">
                  <c:v>0.23180000000000001</c:v>
                </c:pt>
                <c:pt idx="109">
                  <c:v>0.23450000000000001</c:v>
                </c:pt>
                <c:pt idx="110">
                  <c:v>0.23690000000000003</c:v>
                </c:pt>
                <c:pt idx="111">
                  <c:v>0.24149999999999999</c:v>
                </c:pt>
                <c:pt idx="112">
                  <c:v>0.24660000000000001</c:v>
                </c:pt>
                <c:pt idx="113">
                  <c:v>0.25129999999999997</c:v>
                </c:pt>
                <c:pt idx="114">
                  <c:v>0.2555</c:v>
                </c:pt>
                <c:pt idx="115">
                  <c:v>0.25950000000000001</c:v>
                </c:pt>
                <c:pt idx="116">
                  <c:v>0.26319999999999999</c:v>
                </c:pt>
                <c:pt idx="117">
                  <c:v>0.26669999999999999</c:v>
                </c:pt>
                <c:pt idx="118">
                  <c:v>0.27010000000000001</c:v>
                </c:pt>
                <c:pt idx="119">
                  <c:v>0.27339999999999998</c:v>
                </c:pt>
                <c:pt idx="120">
                  <c:v>0.27959999999999996</c:v>
                </c:pt>
                <c:pt idx="121">
                  <c:v>0.28539999999999999</c:v>
                </c:pt>
                <c:pt idx="122">
                  <c:v>0.29110000000000003</c:v>
                </c:pt>
                <c:pt idx="123">
                  <c:v>0.29660000000000003</c:v>
                </c:pt>
                <c:pt idx="124">
                  <c:v>0.3019</c:v>
                </c:pt>
                <c:pt idx="125">
                  <c:v>0.30720000000000003</c:v>
                </c:pt>
                <c:pt idx="126">
                  <c:v>0.31759999999999999</c:v>
                </c:pt>
                <c:pt idx="127">
                  <c:v>0.32779999999999998</c:v>
                </c:pt>
                <c:pt idx="128">
                  <c:v>0.33789999999999998</c:v>
                </c:pt>
                <c:pt idx="129">
                  <c:v>0.34809999999999997</c:v>
                </c:pt>
                <c:pt idx="130">
                  <c:v>0.3584</c:v>
                </c:pt>
                <c:pt idx="131">
                  <c:v>0.36869999999999997</c:v>
                </c:pt>
                <c:pt idx="132">
                  <c:v>0.37909999999999999</c:v>
                </c:pt>
                <c:pt idx="133">
                  <c:v>0.38969999999999999</c:v>
                </c:pt>
                <c:pt idx="134">
                  <c:v>0.40039999999999998</c:v>
                </c:pt>
                <c:pt idx="135">
                  <c:v>0.41120000000000001</c:v>
                </c:pt>
                <c:pt idx="136">
                  <c:v>0.42220000000000002</c:v>
                </c:pt>
                <c:pt idx="137">
                  <c:v>0.44469999999999998</c:v>
                </c:pt>
                <c:pt idx="138">
                  <c:v>0.47380000000000005</c:v>
                </c:pt>
                <c:pt idx="139">
                  <c:v>0.50390000000000001</c:v>
                </c:pt>
                <c:pt idx="140">
                  <c:v>0.53510000000000002</c:v>
                </c:pt>
                <c:pt idx="141">
                  <c:v>0.5675</c:v>
                </c:pt>
                <c:pt idx="142">
                  <c:v>0.60119999999999996</c:v>
                </c:pt>
                <c:pt idx="143">
                  <c:v>0.6361</c:v>
                </c:pt>
                <c:pt idx="144">
                  <c:v>0.67230000000000001</c:v>
                </c:pt>
                <c:pt idx="145">
                  <c:v>0.70979999999999999</c:v>
                </c:pt>
                <c:pt idx="146">
                  <c:v>0.78859999999999997</c:v>
                </c:pt>
                <c:pt idx="147">
                  <c:v>0.87240000000000006</c:v>
                </c:pt>
                <c:pt idx="148">
                  <c:v>0.96129999999999993</c:v>
                </c:pt>
                <c:pt idx="149" formatCode="0.000">
                  <c:v>1.06</c:v>
                </c:pt>
                <c:pt idx="150" formatCode="0.000">
                  <c:v>1.1499999999999999</c:v>
                </c:pt>
                <c:pt idx="151" formatCode="0.000">
                  <c:v>1.26</c:v>
                </c:pt>
                <c:pt idx="152" formatCode="0.000">
                  <c:v>1.48</c:v>
                </c:pt>
                <c:pt idx="153" formatCode="0.000">
                  <c:v>1.72</c:v>
                </c:pt>
                <c:pt idx="154" formatCode="0.000">
                  <c:v>1.99</c:v>
                </c:pt>
                <c:pt idx="155" formatCode="0.000">
                  <c:v>2.27</c:v>
                </c:pt>
                <c:pt idx="156" formatCode="0.000">
                  <c:v>2.57</c:v>
                </c:pt>
                <c:pt idx="157" formatCode="0.000">
                  <c:v>2.9</c:v>
                </c:pt>
                <c:pt idx="158" formatCode="0.000">
                  <c:v>3.24</c:v>
                </c:pt>
                <c:pt idx="159" formatCode="0.000">
                  <c:v>3.6</c:v>
                </c:pt>
                <c:pt idx="160" formatCode="0.000">
                  <c:v>3.98</c:v>
                </c:pt>
                <c:pt idx="161" formatCode="0.000">
                  <c:v>4.38</c:v>
                </c:pt>
                <c:pt idx="162" formatCode="0.000">
                  <c:v>4.8099999999999996</c:v>
                </c:pt>
                <c:pt idx="163" formatCode="0.000">
                  <c:v>5.71</c:v>
                </c:pt>
                <c:pt idx="164" formatCode="0.000">
                  <c:v>6.95</c:v>
                </c:pt>
                <c:pt idx="165" formatCode="0.000">
                  <c:v>8.3000000000000007</c:v>
                </c:pt>
                <c:pt idx="166" formatCode="0.000">
                  <c:v>9.77</c:v>
                </c:pt>
                <c:pt idx="167" formatCode="0.000">
                  <c:v>11.36</c:v>
                </c:pt>
                <c:pt idx="168" formatCode="0.000">
                  <c:v>13.05</c:v>
                </c:pt>
                <c:pt idx="169" formatCode="0.000">
                  <c:v>14.83</c:v>
                </c:pt>
                <c:pt idx="170" formatCode="0.000">
                  <c:v>16.72</c:v>
                </c:pt>
                <c:pt idx="171" formatCode="0.000">
                  <c:v>18.7</c:v>
                </c:pt>
                <c:pt idx="172" formatCode="0.000">
                  <c:v>22.94</c:v>
                </c:pt>
                <c:pt idx="173" formatCode="0.000">
                  <c:v>27.56</c:v>
                </c:pt>
                <c:pt idx="174" formatCode="0.000">
                  <c:v>32.54</c:v>
                </c:pt>
                <c:pt idx="175" formatCode="0.000">
                  <c:v>37.869999999999997</c:v>
                </c:pt>
                <c:pt idx="176" formatCode="0.000">
                  <c:v>43.54</c:v>
                </c:pt>
                <c:pt idx="177" formatCode="0.000">
                  <c:v>49.54</c:v>
                </c:pt>
                <c:pt idx="178" formatCode="0.000">
                  <c:v>62.51</c:v>
                </c:pt>
                <c:pt idx="179" formatCode="0.000">
                  <c:v>76.709999999999994</c:v>
                </c:pt>
                <c:pt idx="180" formatCode="0.000">
                  <c:v>92.08</c:v>
                </c:pt>
                <c:pt idx="181" formatCode="0.000">
                  <c:v>108.56</c:v>
                </c:pt>
                <c:pt idx="182" formatCode="0.000">
                  <c:v>126.1</c:v>
                </c:pt>
                <c:pt idx="183" formatCode="0.000">
                  <c:v>144.66</c:v>
                </c:pt>
                <c:pt idx="184" formatCode="0.000">
                  <c:v>164.2</c:v>
                </c:pt>
                <c:pt idx="185" formatCode="0.000">
                  <c:v>184.66</c:v>
                </c:pt>
                <c:pt idx="186" formatCode="0.000">
                  <c:v>206.01</c:v>
                </c:pt>
                <c:pt idx="187" formatCode="0.000">
                  <c:v>228.22</c:v>
                </c:pt>
                <c:pt idx="188" formatCode="0.000">
                  <c:v>251.25</c:v>
                </c:pt>
                <c:pt idx="189" formatCode="0.000">
                  <c:v>299.64</c:v>
                </c:pt>
                <c:pt idx="190" formatCode="0.000">
                  <c:v>364.18</c:v>
                </c:pt>
                <c:pt idx="191" formatCode="0.000">
                  <c:v>432.81</c:v>
                </c:pt>
                <c:pt idx="192" formatCode="0.000">
                  <c:v>505.12</c:v>
                </c:pt>
                <c:pt idx="193" formatCode="0.000">
                  <c:v>580.78</c:v>
                </c:pt>
                <c:pt idx="194" formatCode="0.000">
                  <c:v>659.44</c:v>
                </c:pt>
                <c:pt idx="195" formatCode="0.000">
                  <c:v>740.84</c:v>
                </c:pt>
                <c:pt idx="196" formatCode="0.000">
                  <c:v>824.71</c:v>
                </c:pt>
                <c:pt idx="197" formatCode="0.000">
                  <c:v>910.82</c:v>
                </c:pt>
                <c:pt idx="198" formatCode="0.0">
                  <c:v>1090</c:v>
                </c:pt>
                <c:pt idx="199" formatCode="0.0">
                  <c:v>1270</c:v>
                </c:pt>
                <c:pt idx="200" formatCode="0.0">
                  <c:v>1460</c:v>
                </c:pt>
                <c:pt idx="201" formatCode="0.0">
                  <c:v>1660</c:v>
                </c:pt>
                <c:pt idx="202" formatCode="0.0">
                  <c:v>1860</c:v>
                </c:pt>
                <c:pt idx="203" formatCode="0.0">
                  <c:v>2060</c:v>
                </c:pt>
                <c:pt idx="204" formatCode="0.0">
                  <c:v>2460</c:v>
                </c:pt>
                <c:pt idx="205" formatCode="0.0">
                  <c:v>2870</c:v>
                </c:pt>
                <c:pt idx="206" formatCode="0.0">
                  <c:v>3280</c:v>
                </c:pt>
                <c:pt idx="207" formatCode="0.0">
                  <c:v>3690</c:v>
                </c:pt>
                <c:pt idx="208" formatCode="0.0">
                  <c:v>4100</c:v>
                </c:pt>
                <c:pt idx="209" formatCode="0.00">
                  <c:v>#N/A</c:v>
                </c:pt>
                <c:pt idx="210" formatCode="0.00">
                  <c:v>#N/A</c:v>
                </c:pt>
                <c:pt idx="211" formatCode="0.00">
                  <c:v>#N/A</c:v>
                </c:pt>
                <c:pt idx="212" formatCode="0.00">
                  <c:v>#N/A</c:v>
                </c:pt>
                <c:pt idx="213" formatCode="0.00">
                  <c:v>#N/A</c:v>
                </c:pt>
                <c:pt idx="214" formatCode="0.00">
                  <c:v>#N/A</c:v>
                </c:pt>
                <c:pt idx="215" formatCode="0.00">
                  <c:v>#N/A</c:v>
                </c:pt>
                <c:pt idx="216" formatCode="0.00">
                  <c:v>#N/A</c:v>
                </c:pt>
                <c:pt idx="217" formatCode="0.00">
                  <c:v>#N/A</c:v>
                </c:pt>
                <c:pt idx="218" formatCode="0.00">
                  <c:v>#N/A</c:v>
                </c:pt>
                <c:pt idx="219" formatCode="0.00">
                  <c:v>#N/A</c:v>
                </c:pt>
                <c:pt idx="220" formatCode="0.00">
                  <c:v>#N/A</c:v>
                </c:pt>
                <c:pt idx="221" formatCode="0.00">
                  <c:v>#N/A</c:v>
                </c:pt>
                <c:pt idx="222" formatCode="0.00">
                  <c:v>#N/A</c:v>
                </c:pt>
                <c:pt idx="223" formatCode="0.00">
                  <c:v>#N/A</c:v>
                </c:pt>
                <c:pt idx="224" formatCode="0.00">
                  <c:v>#N/A</c:v>
                </c:pt>
                <c:pt idx="225" formatCode="0.00">
                  <c:v>#N/A</c:v>
                </c:pt>
                <c:pt idx="226" formatCode="0.00">
                  <c:v>#N/A</c:v>
                </c:pt>
                <c:pt idx="227" formatCode="0.00">
                  <c:v>#N/A</c:v>
                </c:pt>
                <c:pt idx="228" formatCode="0.00">
                  <c:v>#N/A</c:v>
                </c:pt>
                <c:pt idx="229" formatCode="0.00">
                  <c:v>#N/A</c:v>
                </c:pt>
                <c:pt idx="230" formatCode="0.00">
                  <c:v>#N/A</c:v>
                </c:pt>
                <c:pt idx="231" formatCode="0.00">
                  <c:v>#N/A</c:v>
                </c:pt>
                <c:pt idx="232" formatCode="0.00">
                  <c:v>#N/A</c:v>
                </c:pt>
                <c:pt idx="233" formatCode="0.00">
                  <c:v>#N/A</c:v>
                </c:pt>
                <c:pt idx="234" formatCode="0.00">
                  <c:v>#N/A</c:v>
                </c:pt>
                <c:pt idx="235" formatCode="0.00">
                  <c:v>#N/A</c:v>
                </c:pt>
                <c:pt idx="236" formatCode="0.00">
                  <c:v>#N/A</c:v>
                </c:pt>
                <c:pt idx="237" formatCode="0.00">
                  <c:v>#N/A</c:v>
                </c:pt>
                <c:pt idx="238" formatCode="0.00">
                  <c:v>#N/A</c:v>
                </c:pt>
                <c:pt idx="239" formatCode="0.00">
                  <c:v>#N/A</c:v>
                </c:pt>
                <c:pt idx="240" formatCode="0.00">
                  <c:v>#N/A</c:v>
                </c:pt>
                <c:pt idx="241" formatCode="0.00">
                  <c:v>#N/A</c:v>
                </c:pt>
                <c:pt idx="242" formatCode="0.00">
                  <c:v>#N/A</c:v>
                </c:pt>
                <c:pt idx="243" formatCode="0.00">
                  <c:v>#N/A</c:v>
                </c:pt>
                <c:pt idx="244" formatCode="0.00">
                  <c:v>#N/A</c:v>
                </c:pt>
                <c:pt idx="245" formatCode="0.00">
                  <c:v>#N/A</c:v>
                </c:pt>
                <c:pt idx="246" formatCode="0.00">
                  <c:v>#N/A</c:v>
                </c:pt>
                <c:pt idx="247" formatCode="0.00">
                  <c:v>#N/A</c:v>
                </c:pt>
                <c:pt idx="248" formatCode="0.00">
                  <c:v>#N/A</c:v>
                </c:pt>
                <c:pt idx="249" formatCode="0.00">
                  <c:v>#N/A</c:v>
                </c:pt>
                <c:pt idx="250" formatCode="0.00">
                  <c:v>#N/A</c:v>
                </c:pt>
                <c:pt idx="251" formatCode="0.00">
                  <c:v>#N/A</c:v>
                </c:pt>
                <c:pt idx="252" formatCode="0.00">
                  <c:v>#N/A</c:v>
                </c:pt>
                <c:pt idx="253" formatCode="0.00">
                  <c:v>#N/A</c:v>
                </c:pt>
                <c:pt idx="254" formatCode="0.00">
                  <c:v>#N/A</c:v>
                </c:pt>
                <c:pt idx="255" formatCode="0.00">
                  <c:v>#N/A</c:v>
                </c:pt>
                <c:pt idx="256" formatCode="0.00">
                  <c:v>#N/A</c:v>
                </c:pt>
                <c:pt idx="257" formatCode="0.00">
                  <c:v>#N/A</c:v>
                </c:pt>
                <c:pt idx="258" formatCode="0.00">
                  <c:v>#N/A</c:v>
                </c:pt>
                <c:pt idx="259" formatCode="0.00">
                  <c:v>#N/A</c:v>
                </c:pt>
                <c:pt idx="260" formatCode="0.00">
                  <c:v>#N/A</c:v>
                </c:pt>
                <c:pt idx="261" formatCode="0.00">
                  <c:v>#N/A</c:v>
                </c:pt>
                <c:pt idx="262" formatCode="0.00">
                  <c:v>#N/A</c:v>
                </c:pt>
                <c:pt idx="263" formatCode="0.00">
                  <c:v>#N/A</c:v>
                </c:pt>
                <c:pt idx="264" formatCode="0.00">
                  <c:v>#N/A</c:v>
                </c:pt>
                <c:pt idx="265" formatCode="0.00">
                  <c:v>#N/A</c:v>
                </c:pt>
                <c:pt idx="266" formatCode="0.00">
                  <c:v>#N/A</c:v>
                </c:pt>
                <c:pt idx="267" formatCode="0.00">
                  <c:v>#N/A</c:v>
                </c:pt>
                <c:pt idx="268" formatCode="0.00">
                  <c:v>#N/A</c:v>
                </c:pt>
                <c:pt idx="269" formatCode="0.00">
                  <c:v>#N/A</c:v>
                </c:pt>
                <c:pt idx="270" formatCode="0.00">
                  <c:v>#N/A</c:v>
                </c:pt>
                <c:pt idx="271" formatCode="0.00">
                  <c:v>#N/A</c:v>
                </c:pt>
                <c:pt idx="272" formatCode="0.00">
                  <c:v>#N/A</c:v>
                </c:pt>
                <c:pt idx="273" formatCode="0.00">
                  <c:v>#N/A</c:v>
                </c:pt>
                <c:pt idx="274" formatCode="0.00">
                  <c:v>#N/A</c:v>
                </c:pt>
                <c:pt idx="275" formatCode="0.00">
                  <c:v>#N/A</c:v>
                </c:pt>
                <c:pt idx="276" formatCode="0.00">
                  <c:v>#N/A</c:v>
                </c:pt>
                <c:pt idx="277" formatCode="0.00">
                  <c:v>#N/A</c:v>
                </c:pt>
                <c:pt idx="278" formatCode="0.00">
                  <c:v>#N/A</c:v>
                </c:pt>
                <c:pt idx="279" formatCode="0.00">
                  <c:v>#N/A</c:v>
                </c:pt>
                <c:pt idx="280" formatCode="0.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82C-4414-8B7A-672154470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36184"/>
        <c:axId val="473831088"/>
      </c:scatterChart>
      <c:valAx>
        <c:axId val="473836184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31088"/>
        <c:crosses val="autoZero"/>
        <c:crossBetween val="midCat"/>
        <c:majorUnit val="10"/>
      </c:valAx>
      <c:valAx>
        <c:axId val="473831088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Range, Straggling [</a:t>
                </a:r>
                <a:r>
                  <a:rPr lang="en-US" altLang="ja-JP">
                    <a:solidFill>
                      <a:schemeClr val="tx1"/>
                    </a:solidFill>
                  </a:rPr>
                  <a:t>μm]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9.3999580850872747E-2"/>
              <c:y val="0.1800013459855979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36184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8259983206013866"/>
          <c:y val="0.16658687142977227"/>
          <c:w val="0.28994361446264111"/>
          <c:h val="0.10935415124391513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srim19F_SiO2!$P$5</c:f>
          <c:strCache>
            <c:ptCount val="1"/>
            <c:pt idx="0">
              <c:v>srim19F_SiO2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dE/dxElec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srim19F_SiO2!$D$20:$D$300</c:f>
              <c:numCache>
                <c:formatCode>0.000000</c:formatCode>
                <c:ptCount val="281"/>
                <c:pt idx="0">
                  <c:v>1.0526263157894736E-5</c:v>
                </c:pt>
                <c:pt idx="1">
                  <c:v>1.1842052631578948E-5</c:v>
                </c:pt>
                <c:pt idx="2">
                  <c:v>1.3157842105263157E-5</c:v>
                </c:pt>
                <c:pt idx="3">
                  <c:v>1.4473631578947368E-5</c:v>
                </c:pt>
                <c:pt idx="4">
                  <c:v>1.578942105263158E-5</c:v>
                </c:pt>
                <c:pt idx="5">
                  <c:v>1.7105210526315791E-5</c:v>
                </c:pt>
                <c:pt idx="6">
                  <c:v>1.8421000000000002E-5</c:v>
                </c:pt>
                <c:pt idx="7">
                  <c:v>1.9736789473684213E-5</c:v>
                </c:pt>
                <c:pt idx="8">
                  <c:v>2.105257894736842E-5</c:v>
                </c:pt>
                <c:pt idx="9">
                  <c:v>2.3684157894736845E-5</c:v>
                </c:pt>
                <c:pt idx="10">
                  <c:v>2.6315736842105263E-5</c:v>
                </c:pt>
                <c:pt idx="11">
                  <c:v>2.8947315789473685E-5</c:v>
                </c:pt>
                <c:pt idx="12">
                  <c:v>3.1578894736842106E-5</c:v>
                </c:pt>
                <c:pt idx="13">
                  <c:v>3.4210473684210528E-5</c:v>
                </c:pt>
                <c:pt idx="14">
                  <c:v>3.6842052631578949E-5</c:v>
                </c:pt>
                <c:pt idx="15">
                  <c:v>4.2105210526315792E-5</c:v>
                </c:pt>
                <c:pt idx="16">
                  <c:v>4.7368368421052636E-5</c:v>
                </c:pt>
                <c:pt idx="17">
                  <c:v>5.2631526315789479E-5</c:v>
                </c:pt>
                <c:pt idx="18">
                  <c:v>5.7894736842105267E-5</c:v>
                </c:pt>
                <c:pt idx="19">
                  <c:v>6.3157894736842103E-5</c:v>
                </c:pt>
                <c:pt idx="20">
                  <c:v>6.8421052631578946E-5</c:v>
                </c:pt>
                <c:pt idx="21">
                  <c:v>7.3684210526315789E-5</c:v>
                </c:pt>
                <c:pt idx="22">
                  <c:v>7.8947368421052633E-5</c:v>
                </c:pt>
                <c:pt idx="23">
                  <c:v>8.4210526315789476E-5</c:v>
                </c:pt>
                <c:pt idx="24">
                  <c:v>8.9473684210526305E-5</c:v>
                </c:pt>
                <c:pt idx="25">
                  <c:v>9.4736842105263162E-5</c:v>
                </c:pt>
                <c:pt idx="26">
                  <c:v>1.0526315789473685E-4</c:v>
                </c:pt>
                <c:pt idx="27">
                  <c:v>1.1842105263157894E-4</c:v>
                </c:pt>
                <c:pt idx="28">
                  <c:v>1.3157894736842105E-4</c:v>
                </c:pt>
                <c:pt idx="29">
                  <c:v>1.4473684210526314E-4</c:v>
                </c:pt>
                <c:pt idx="30">
                  <c:v>1.5789473684210527E-4</c:v>
                </c:pt>
                <c:pt idx="31">
                  <c:v>1.7105263157894736E-4</c:v>
                </c:pt>
                <c:pt idx="32">
                  <c:v>1.8421052631578948E-4</c:v>
                </c:pt>
                <c:pt idx="33">
                  <c:v>1.9736842105263157E-4</c:v>
                </c:pt>
                <c:pt idx="34">
                  <c:v>2.105263157894737E-4</c:v>
                </c:pt>
                <c:pt idx="35">
                  <c:v>2.3684210526315788E-4</c:v>
                </c:pt>
                <c:pt idx="36">
                  <c:v>2.631578947368421E-4</c:v>
                </c:pt>
                <c:pt idx="37">
                  <c:v>2.8947368421052629E-4</c:v>
                </c:pt>
                <c:pt idx="38">
                  <c:v>3.1578947368421053E-4</c:v>
                </c:pt>
                <c:pt idx="39">
                  <c:v>3.4210526315789472E-4</c:v>
                </c:pt>
                <c:pt idx="40">
                  <c:v>3.6842105263157896E-4</c:v>
                </c:pt>
                <c:pt idx="41">
                  <c:v>4.2105263157894739E-4</c:v>
                </c:pt>
                <c:pt idx="42">
                  <c:v>4.7368421052631577E-4</c:v>
                </c:pt>
                <c:pt idx="43">
                  <c:v>5.263157894736842E-4</c:v>
                </c:pt>
                <c:pt idx="44">
                  <c:v>5.7894736842105258E-4</c:v>
                </c:pt>
                <c:pt idx="45">
                  <c:v>6.3157894736842106E-4</c:v>
                </c:pt>
                <c:pt idx="46">
                  <c:v>6.8421052631578944E-4</c:v>
                </c:pt>
                <c:pt idx="47">
                  <c:v>7.3684210526315792E-4</c:v>
                </c:pt>
                <c:pt idx="48">
                  <c:v>7.894736842105263E-4</c:v>
                </c:pt>
                <c:pt idx="49">
                  <c:v>8.4210526315789478E-4</c:v>
                </c:pt>
                <c:pt idx="50">
                  <c:v>8.9473684210526327E-4</c:v>
                </c:pt>
                <c:pt idx="51">
                  <c:v>9.4736842105263154E-4</c:v>
                </c:pt>
                <c:pt idx="52">
                  <c:v>1.0526315789473684E-3</c:v>
                </c:pt>
                <c:pt idx="53">
                  <c:v>1.1842105263157893E-3</c:v>
                </c:pt>
                <c:pt idx="54">
                  <c:v>1.3157894736842105E-3</c:v>
                </c:pt>
                <c:pt idx="55">
                  <c:v>1.4473684210526317E-3</c:v>
                </c:pt>
                <c:pt idx="56">
                  <c:v>1.5789473684210526E-3</c:v>
                </c:pt>
                <c:pt idx="57">
                  <c:v>1.7105263157894738E-3</c:v>
                </c:pt>
                <c:pt idx="58">
                  <c:v>1.8421052631578949E-3</c:v>
                </c:pt>
                <c:pt idx="59">
                  <c:v>1.9736842105263159E-3</c:v>
                </c:pt>
                <c:pt idx="60">
                  <c:v>2.1052631578947368E-3</c:v>
                </c:pt>
                <c:pt idx="61">
                  <c:v>2.3684210526315787E-3</c:v>
                </c:pt>
                <c:pt idx="62">
                  <c:v>2.631578947368421E-3</c:v>
                </c:pt>
                <c:pt idx="63">
                  <c:v>2.8947368421052633E-3</c:v>
                </c:pt>
                <c:pt idx="64">
                  <c:v>3.1578947368421052E-3</c:v>
                </c:pt>
                <c:pt idx="65">
                  <c:v>3.4210526315789475E-3</c:v>
                </c:pt>
                <c:pt idx="66">
                  <c:v>3.6842105263157898E-3</c:v>
                </c:pt>
                <c:pt idx="67">
                  <c:v>4.2105263157894736E-3</c:v>
                </c:pt>
                <c:pt idx="68">
                  <c:v>4.7368421052631574E-3</c:v>
                </c:pt>
                <c:pt idx="69">
                  <c:v>5.263157894736842E-3</c:v>
                </c:pt>
                <c:pt idx="70">
                  <c:v>5.7894736842105266E-3</c:v>
                </c:pt>
                <c:pt idx="71">
                  <c:v>6.3157894736842104E-3</c:v>
                </c:pt>
                <c:pt idx="72">
                  <c:v>6.842105263157895E-3</c:v>
                </c:pt>
                <c:pt idx="73">
                  <c:v>7.3684210526315796E-3</c:v>
                </c:pt>
                <c:pt idx="74">
                  <c:v>7.8947368421052634E-3</c:v>
                </c:pt>
                <c:pt idx="75">
                  <c:v>8.4210526315789472E-3</c:v>
                </c:pt>
                <c:pt idx="76">
                  <c:v>8.9473684210526327E-3</c:v>
                </c:pt>
                <c:pt idx="77">
                  <c:v>9.4736842105263147E-3</c:v>
                </c:pt>
                <c:pt idx="78">
                  <c:v>1.0526315789473684E-2</c:v>
                </c:pt>
                <c:pt idx="79">
                  <c:v>1.1842105263157895E-2</c:v>
                </c:pt>
                <c:pt idx="80">
                  <c:v>1.3157894736842105E-2</c:v>
                </c:pt>
                <c:pt idx="81">
                  <c:v>1.4473684210526317E-2</c:v>
                </c:pt>
                <c:pt idx="82">
                  <c:v>1.5789473684210527E-2</c:v>
                </c:pt>
                <c:pt idx="83">
                  <c:v>1.7105263157894738E-2</c:v>
                </c:pt>
                <c:pt idx="84">
                  <c:v>1.8421052631578946E-2</c:v>
                </c:pt>
                <c:pt idx="85">
                  <c:v>1.9736842105263157E-2</c:v>
                </c:pt>
                <c:pt idx="86">
                  <c:v>2.1052631578947368E-2</c:v>
                </c:pt>
                <c:pt idx="87">
                  <c:v>2.368421052631579E-2</c:v>
                </c:pt>
                <c:pt idx="88">
                  <c:v>2.6315789473684209E-2</c:v>
                </c:pt>
                <c:pt idx="89">
                  <c:v>2.8947368421052635E-2</c:v>
                </c:pt>
                <c:pt idx="90">
                  <c:v>3.1578947368421054E-2</c:v>
                </c:pt>
                <c:pt idx="91">
                  <c:v>3.4210526315789476E-2</c:v>
                </c:pt>
                <c:pt idx="92">
                  <c:v>3.6842105263157891E-2</c:v>
                </c:pt>
                <c:pt idx="93">
                  <c:v>4.2105263157894736E-2</c:v>
                </c:pt>
                <c:pt idx="94">
                  <c:v>4.736842105263158E-2</c:v>
                </c:pt>
                <c:pt idx="95">
                  <c:v>5.2631578947368418E-2</c:v>
                </c:pt>
                <c:pt idx="96">
                  <c:v>5.789473684210527E-2</c:v>
                </c:pt>
                <c:pt idx="97">
                  <c:v>6.3157894736842107E-2</c:v>
                </c:pt>
                <c:pt idx="98">
                  <c:v>6.8421052631578952E-2</c:v>
                </c:pt>
                <c:pt idx="99">
                  <c:v>7.3684210526315783E-2</c:v>
                </c:pt>
                <c:pt idx="100">
                  <c:v>7.8947368421052627E-2</c:v>
                </c:pt>
                <c:pt idx="101">
                  <c:v>8.4210526315789472E-2</c:v>
                </c:pt>
                <c:pt idx="102">
                  <c:v>8.9473684210526316E-2</c:v>
                </c:pt>
                <c:pt idx="103">
                  <c:v>9.4736842105263161E-2</c:v>
                </c:pt>
                <c:pt idx="104">
                  <c:v>0.10526315789473684</c:v>
                </c:pt>
                <c:pt idx="105">
                  <c:v>0.11842105263157894</c:v>
                </c:pt>
                <c:pt idx="106">
                  <c:v>0.13157894736842105</c:v>
                </c:pt>
                <c:pt idx="107">
                  <c:v>0.14473684210526316</c:v>
                </c:pt>
                <c:pt idx="108">
                  <c:v>0.15789473684210525</c:v>
                </c:pt>
                <c:pt idx="109">
                  <c:v>0.17105263157894737</c:v>
                </c:pt>
                <c:pt idx="110">
                  <c:v>0.18421052631578946</c:v>
                </c:pt>
                <c:pt idx="111">
                  <c:v>0.19736842105263158</c:v>
                </c:pt>
                <c:pt idx="112">
                  <c:v>0.21052631578947367</c:v>
                </c:pt>
                <c:pt idx="113">
                  <c:v>0.23684210526315788</c:v>
                </c:pt>
                <c:pt idx="114">
                  <c:v>0.26315789473684209</c:v>
                </c:pt>
                <c:pt idx="115">
                  <c:v>0.28947368421052633</c:v>
                </c:pt>
                <c:pt idx="116">
                  <c:v>0.31578947368421051</c:v>
                </c:pt>
                <c:pt idx="117">
                  <c:v>0.34210526315789475</c:v>
                </c:pt>
                <c:pt idx="118">
                  <c:v>0.36842105263157893</c:v>
                </c:pt>
                <c:pt idx="119">
                  <c:v>0.42105263157894735</c:v>
                </c:pt>
                <c:pt idx="120">
                  <c:v>0.47368421052631576</c:v>
                </c:pt>
                <c:pt idx="121">
                  <c:v>0.52631578947368418</c:v>
                </c:pt>
                <c:pt idx="122">
                  <c:v>0.57894736842105265</c:v>
                </c:pt>
                <c:pt idx="123">
                  <c:v>0.63157894736842102</c:v>
                </c:pt>
                <c:pt idx="124">
                  <c:v>0.68421052631578949</c:v>
                </c:pt>
                <c:pt idx="125">
                  <c:v>0.73684210526315785</c:v>
                </c:pt>
                <c:pt idx="126">
                  <c:v>0.78947368421052633</c:v>
                </c:pt>
                <c:pt idx="127">
                  <c:v>0.84210526315789469</c:v>
                </c:pt>
                <c:pt idx="128">
                  <c:v>0.89473684210526316</c:v>
                </c:pt>
                <c:pt idx="129">
                  <c:v>0.94736842105263153</c:v>
                </c:pt>
                <c:pt idx="130" formatCode="0.00000">
                  <c:v>1.0526315789473684</c:v>
                </c:pt>
                <c:pt idx="131" formatCode="0.00000">
                  <c:v>1.1842105263157894</c:v>
                </c:pt>
                <c:pt idx="132" formatCode="0.00000">
                  <c:v>1.3157894736842106</c:v>
                </c:pt>
                <c:pt idx="133" formatCode="0.00000">
                  <c:v>1.4473684210526316</c:v>
                </c:pt>
                <c:pt idx="134" formatCode="0.00000">
                  <c:v>1.5789473684210527</c:v>
                </c:pt>
                <c:pt idx="135" formatCode="0.00000">
                  <c:v>1.7105263157894737</c:v>
                </c:pt>
                <c:pt idx="136" formatCode="0.00000">
                  <c:v>1.8421052631578947</c:v>
                </c:pt>
                <c:pt idx="137" formatCode="0.00000">
                  <c:v>1.9736842105263157</c:v>
                </c:pt>
                <c:pt idx="138" formatCode="0.00000">
                  <c:v>2.1052631578947367</c:v>
                </c:pt>
                <c:pt idx="139" formatCode="0.00000">
                  <c:v>2.3684210526315788</c:v>
                </c:pt>
                <c:pt idx="140" formatCode="0.00000">
                  <c:v>2.6315789473684212</c:v>
                </c:pt>
                <c:pt idx="141" formatCode="0.00000">
                  <c:v>2.8947368421052633</c:v>
                </c:pt>
                <c:pt idx="142" formatCode="0.00000">
                  <c:v>3.1578947368421053</c:v>
                </c:pt>
                <c:pt idx="143" formatCode="0.00000">
                  <c:v>3.4210526315789473</c:v>
                </c:pt>
                <c:pt idx="144" formatCode="0.00000">
                  <c:v>3.6842105263157894</c:v>
                </c:pt>
                <c:pt idx="145" formatCode="0.00000">
                  <c:v>4.2105263157894735</c:v>
                </c:pt>
                <c:pt idx="146" formatCode="0.00000">
                  <c:v>4.7368421052631575</c:v>
                </c:pt>
                <c:pt idx="147" formatCode="0.00000">
                  <c:v>5.2631578947368425</c:v>
                </c:pt>
                <c:pt idx="148" formatCode="0.00000">
                  <c:v>5.7894736842105265</c:v>
                </c:pt>
                <c:pt idx="149" formatCode="0.00000">
                  <c:v>6.3157894736842106</c:v>
                </c:pt>
                <c:pt idx="150" formatCode="0.00000">
                  <c:v>6.8421052631578947</c:v>
                </c:pt>
                <c:pt idx="151" formatCode="0.00000">
                  <c:v>7.3684210526315788</c:v>
                </c:pt>
                <c:pt idx="152" formatCode="0.00000">
                  <c:v>7.8947368421052628</c:v>
                </c:pt>
                <c:pt idx="153" formatCode="0.00000">
                  <c:v>8.4210526315789469</c:v>
                </c:pt>
                <c:pt idx="154" formatCode="0.00000">
                  <c:v>8.9473684210526319</c:v>
                </c:pt>
                <c:pt idx="155" formatCode="0.00000">
                  <c:v>9.473684210526315</c:v>
                </c:pt>
                <c:pt idx="156" formatCode="0.00000">
                  <c:v>10.526315789473685</c:v>
                </c:pt>
                <c:pt idx="157" formatCode="0.00000">
                  <c:v>11.842105263157896</c:v>
                </c:pt>
                <c:pt idx="158" formatCode="0.00000">
                  <c:v>13.157894736842104</c:v>
                </c:pt>
                <c:pt idx="159" formatCode="0.00000">
                  <c:v>14.473684210526315</c:v>
                </c:pt>
                <c:pt idx="160" formatCode="0.00000">
                  <c:v>15.789473684210526</c:v>
                </c:pt>
                <c:pt idx="161" formatCode="0.00000">
                  <c:v>17.105263157894736</c:v>
                </c:pt>
                <c:pt idx="162" formatCode="0.00000">
                  <c:v>18.421052631578949</c:v>
                </c:pt>
                <c:pt idx="163" formatCode="0.00000">
                  <c:v>19.736842105263158</c:v>
                </c:pt>
                <c:pt idx="164" formatCode="0.00000">
                  <c:v>21.05263157894737</c:v>
                </c:pt>
                <c:pt idx="165" formatCode="0.00000">
                  <c:v>23.684210526315791</c:v>
                </c:pt>
                <c:pt idx="166" formatCode="0.00000">
                  <c:v>26.315789473684209</c:v>
                </c:pt>
                <c:pt idx="167" formatCode="0.00000">
                  <c:v>28.94736842105263</c:v>
                </c:pt>
                <c:pt idx="168" formatCode="0.00000">
                  <c:v>31.578947368421051</c:v>
                </c:pt>
                <c:pt idx="169" formatCode="0.00000">
                  <c:v>34.210526315789473</c:v>
                </c:pt>
                <c:pt idx="170" formatCode="0.00000">
                  <c:v>36.842105263157897</c:v>
                </c:pt>
                <c:pt idx="171" formatCode="0.00000">
                  <c:v>42.10526315789474</c:v>
                </c:pt>
                <c:pt idx="172" formatCode="0.00000">
                  <c:v>47.368421052631582</c:v>
                </c:pt>
                <c:pt idx="173" formatCode="0.00000">
                  <c:v>52.631578947368418</c:v>
                </c:pt>
                <c:pt idx="174" formatCode="0.00000">
                  <c:v>57.89473684210526</c:v>
                </c:pt>
                <c:pt idx="175" formatCode="0.00000">
                  <c:v>63.157894736842103</c:v>
                </c:pt>
                <c:pt idx="176" formatCode="0.00000">
                  <c:v>68.421052631578945</c:v>
                </c:pt>
                <c:pt idx="177" formatCode="0.00000">
                  <c:v>73.684210526315795</c:v>
                </c:pt>
                <c:pt idx="178" formatCode="0.00000">
                  <c:v>78.94736842105263</c:v>
                </c:pt>
                <c:pt idx="179" formatCode="0.00000">
                  <c:v>84.21052631578948</c:v>
                </c:pt>
                <c:pt idx="180" formatCode="0.00000">
                  <c:v>89.473684210526315</c:v>
                </c:pt>
                <c:pt idx="181" formatCode="0.00000">
                  <c:v>94.736842105263165</c:v>
                </c:pt>
                <c:pt idx="182" formatCode="0.0000">
                  <c:v>105.26315789473684</c:v>
                </c:pt>
                <c:pt idx="183" formatCode="0.0000">
                  <c:v>118.42105263157895</c:v>
                </c:pt>
                <c:pt idx="184" formatCode="0.0000">
                  <c:v>131.57894736842104</c:v>
                </c:pt>
                <c:pt idx="185" formatCode="0.0000">
                  <c:v>144.73684210526315</c:v>
                </c:pt>
                <c:pt idx="186" formatCode="0.0000">
                  <c:v>157.89473684210526</c:v>
                </c:pt>
                <c:pt idx="187" formatCode="0.0000">
                  <c:v>171.05263157894737</c:v>
                </c:pt>
                <c:pt idx="188" formatCode="0.0000">
                  <c:v>184.21052631578948</c:v>
                </c:pt>
                <c:pt idx="189" formatCode="0.0000">
                  <c:v>197.36842105263159</c:v>
                </c:pt>
                <c:pt idx="190" formatCode="0.0000">
                  <c:v>210.52631578947367</c:v>
                </c:pt>
                <c:pt idx="191" formatCode="0.0000">
                  <c:v>236.84210526315789</c:v>
                </c:pt>
                <c:pt idx="192" formatCode="0.0000">
                  <c:v>263.15789473684208</c:v>
                </c:pt>
                <c:pt idx="193" formatCode="0.0000">
                  <c:v>289.4736842105263</c:v>
                </c:pt>
                <c:pt idx="194" formatCode="0.0000">
                  <c:v>315.78947368421052</c:v>
                </c:pt>
                <c:pt idx="195" formatCode="0.0000">
                  <c:v>342.10526315789474</c:v>
                </c:pt>
                <c:pt idx="196" formatCode="0.0000">
                  <c:v>368.42105263157896</c:v>
                </c:pt>
                <c:pt idx="197" formatCode="0.0000">
                  <c:v>421.05263157894734</c:v>
                </c:pt>
                <c:pt idx="198" formatCode="0.0000">
                  <c:v>473.68421052631578</c:v>
                </c:pt>
                <c:pt idx="199" formatCode="0.0000">
                  <c:v>526.31578947368416</c:v>
                </c:pt>
                <c:pt idx="200" formatCode="0.0000">
                  <c:v>578.9473684210526</c:v>
                </c:pt>
                <c:pt idx="201" formatCode="0.0000">
                  <c:v>631.57894736842104</c:v>
                </c:pt>
                <c:pt idx="202" formatCode="0.0000">
                  <c:v>684.21052631578948</c:v>
                </c:pt>
                <c:pt idx="203" formatCode="0.0000">
                  <c:v>736.84210526315792</c:v>
                </c:pt>
                <c:pt idx="204" formatCode="0.0000">
                  <c:v>789.47368421052636</c:v>
                </c:pt>
                <c:pt idx="205" formatCode="0.0000">
                  <c:v>842.10526315789468</c:v>
                </c:pt>
                <c:pt idx="206" formatCode="0.0000">
                  <c:v>894.73684210526312</c:v>
                </c:pt>
                <c:pt idx="207" formatCode="0.0000">
                  <c:v>947.36842105263156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srim19F_SiO2!$E$20:$E$300</c:f>
              <c:numCache>
                <c:formatCode>0.000E+00</c:formatCode>
                <c:ptCount val="281"/>
                <c:pt idx="0">
                  <c:v>4.3779999999999999E-2</c:v>
                </c:pt>
                <c:pt idx="1">
                  <c:v>4.6429999999999999E-2</c:v>
                </c:pt>
                <c:pt idx="2">
                  <c:v>4.8939999999999997E-2</c:v>
                </c:pt>
                <c:pt idx="3">
                  <c:v>5.1330000000000001E-2</c:v>
                </c:pt>
                <c:pt idx="4">
                  <c:v>5.3609999999999998E-2</c:v>
                </c:pt>
                <c:pt idx="5">
                  <c:v>5.5800000000000002E-2</c:v>
                </c:pt>
                <c:pt idx="6">
                  <c:v>5.7910000000000003E-2</c:v>
                </c:pt>
                <c:pt idx="7">
                  <c:v>5.994E-2</c:v>
                </c:pt>
                <c:pt idx="8">
                  <c:v>6.191E-2</c:v>
                </c:pt>
                <c:pt idx="9">
                  <c:v>6.5659999999999996E-2</c:v>
                </c:pt>
                <c:pt idx="10">
                  <c:v>6.9209999999999994E-2</c:v>
                </c:pt>
                <c:pt idx="11">
                  <c:v>7.2590000000000002E-2</c:v>
                </c:pt>
                <c:pt idx="12">
                  <c:v>7.5819999999999999E-2</c:v>
                </c:pt>
                <c:pt idx="13">
                  <c:v>7.8920000000000004E-2</c:v>
                </c:pt>
                <c:pt idx="14">
                  <c:v>8.1900000000000001E-2</c:v>
                </c:pt>
                <c:pt idx="15">
                  <c:v>8.7550000000000003E-2</c:v>
                </c:pt>
                <c:pt idx="16">
                  <c:v>9.2859999999999998E-2</c:v>
                </c:pt>
                <c:pt idx="17">
                  <c:v>9.7879999999999995E-2</c:v>
                </c:pt>
                <c:pt idx="18">
                  <c:v>0.1027</c:v>
                </c:pt>
                <c:pt idx="19">
                  <c:v>0.1072</c:v>
                </c:pt>
                <c:pt idx="20">
                  <c:v>0.1116</c:v>
                </c:pt>
                <c:pt idx="21">
                  <c:v>0.1158</c:v>
                </c:pt>
                <c:pt idx="22">
                  <c:v>0.11990000000000001</c:v>
                </c:pt>
                <c:pt idx="23">
                  <c:v>0.12379999999999999</c:v>
                </c:pt>
                <c:pt idx="24">
                  <c:v>0.12759999999999999</c:v>
                </c:pt>
                <c:pt idx="25">
                  <c:v>0.1313</c:v>
                </c:pt>
                <c:pt idx="26">
                  <c:v>0.1384</c:v>
                </c:pt>
                <c:pt idx="27">
                  <c:v>0.14680000000000001</c:v>
                </c:pt>
                <c:pt idx="28">
                  <c:v>0.15479999999999999</c:v>
                </c:pt>
                <c:pt idx="29">
                  <c:v>0.1623</c:v>
                </c:pt>
                <c:pt idx="30">
                  <c:v>0.16950000000000001</c:v>
                </c:pt>
                <c:pt idx="31">
                  <c:v>0.17649999999999999</c:v>
                </c:pt>
                <c:pt idx="32">
                  <c:v>0.18310000000000001</c:v>
                </c:pt>
                <c:pt idx="33">
                  <c:v>0.18959999999999999</c:v>
                </c:pt>
                <c:pt idx="34">
                  <c:v>0.1958</c:v>
                </c:pt>
                <c:pt idx="35">
                  <c:v>0.20760000000000001</c:v>
                </c:pt>
                <c:pt idx="36">
                  <c:v>0.21890000000000001</c:v>
                </c:pt>
                <c:pt idx="37">
                  <c:v>0.2296</c:v>
                </c:pt>
                <c:pt idx="38">
                  <c:v>0.23980000000000001</c:v>
                </c:pt>
                <c:pt idx="39">
                  <c:v>0.24959999999999999</c:v>
                </c:pt>
                <c:pt idx="40">
                  <c:v>0.25900000000000001</c:v>
                </c:pt>
                <c:pt idx="41">
                  <c:v>0.27689999999999998</c:v>
                </c:pt>
                <c:pt idx="42">
                  <c:v>0.29370000000000002</c:v>
                </c:pt>
                <c:pt idx="43">
                  <c:v>0.3095</c:v>
                </c:pt>
                <c:pt idx="44">
                  <c:v>0.32469999999999999</c:v>
                </c:pt>
                <c:pt idx="45">
                  <c:v>0.33910000000000001</c:v>
                </c:pt>
                <c:pt idx="46">
                  <c:v>0.35289999999999999</c:v>
                </c:pt>
                <c:pt idx="47">
                  <c:v>0.36630000000000001</c:v>
                </c:pt>
                <c:pt idx="48">
                  <c:v>0.37909999999999999</c:v>
                </c:pt>
                <c:pt idx="49">
                  <c:v>0.39150000000000001</c:v>
                </c:pt>
                <c:pt idx="50">
                  <c:v>0.40360000000000001</c:v>
                </c:pt>
                <c:pt idx="51">
                  <c:v>0.4153</c:v>
                </c:pt>
                <c:pt idx="52">
                  <c:v>0.43780000000000002</c:v>
                </c:pt>
                <c:pt idx="53">
                  <c:v>0.46429999999999999</c:v>
                </c:pt>
                <c:pt idx="54">
                  <c:v>0.4894</c:v>
                </c:pt>
                <c:pt idx="55">
                  <c:v>0.51329999999999998</c:v>
                </c:pt>
                <c:pt idx="56">
                  <c:v>0.53620000000000001</c:v>
                </c:pt>
                <c:pt idx="57">
                  <c:v>0.55810000000000004</c:v>
                </c:pt>
                <c:pt idx="58">
                  <c:v>0.57909999999999995</c:v>
                </c:pt>
                <c:pt idx="59">
                  <c:v>0.59940000000000004</c:v>
                </c:pt>
                <c:pt idx="60">
                  <c:v>0.66269999999999996</c:v>
                </c:pt>
                <c:pt idx="61">
                  <c:v>0.76770000000000005</c:v>
                </c:pt>
                <c:pt idx="62">
                  <c:v>0.83109999999999995</c:v>
                </c:pt>
                <c:pt idx="63">
                  <c:v>0.86950000000000005</c:v>
                </c:pt>
                <c:pt idx="64">
                  <c:v>0.89370000000000005</c:v>
                </c:pt>
                <c:pt idx="65">
                  <c:v>0.91039999999999999</c:v>
                </c:pt>
                <c:pt idx="66">
                  <c:v>0.92369999999999997</c:v>
                </c:pt>
                <c:pt idx="67">
                  <c:v>0.94840000000000002</c:v>
                </c:pt>
                <c:pt idx="68">
                  <c:v>0.97670000000000001</c:v>
                </c:pt>
                <c:pt idx="69">
                  <c:v>1.0109999999999999</c:v>
                </c:pt>
                <c:pt idx="70">
                  <c:v>1.05</c:v>
                </c:pt>
                <c:pt idx="71">
                  <c:v>1.0940000000000001</c:v>
                </c:pt>
                <c:pt idx="72">
                  <c:v>1.141</c:v>
                </c:pt>
                <c:pt idx="73">
                  <c:v>1.1910000000000001</c:v>
                </c:pt>
                <c:pt idx="74">
                  <c:v>1.2430000000000001</c:v>
                </c:pt>
                <c:pt idx="75">
                  <c:v>1.2969999999999999</c:v>
                </c:pt>
                <c:pt idx="76">
                  <c:v>1.351</c:v>
                </c:pt>
                <c:pt idx="77">
                  <c:v>1.405</c:v>
                </c:pt>
                <c:pt idx="78">
                  <c:v>1.514</c:v>
                </c:pt>
                <c:pt idx="79">
                  <c:v>1.6479999999999999</c:v>
                </c:pt>
                <c:pt idx="80">
                  <c:v>1.778</c:v>
                </c:pt>
                <c:pt idx="81">
                  <c:v>1.905</c:v>
                </c:pt>
                <c:pt idx="82">
                  <c:v>2.0270000000000001</c:v>
                </c:pt>
                <c:pt idx="83">
                  <c:v>2.1440000000000001</c:v>
                </c:pt>
                <c:pt idx="84">
                  <c:v>2.258</c:v>
                </c:pt>
                <c:pt idx="85">
                  <c:v>2.367</c:v>
                </c:pt>
                <c:pt idx="86">
                  <c:v>2.4729999999999999</c:v>
                </c:pt>
                <c:pt idx="87">
                  <c:v>2.6760000000000002</c:v>
                </c:pt>
                <c:pt idx="88">
                  <c:v>2.8679999999999999</c:v>
                </c:pt>
                <c:pt idx="89">
                  <c:v>3.0510000000000002</c:v>
                </c:pt>
                <c:pt idx="90">
                  <c:v>3.226</c:v>
                </c:pt>
                <c:pt idx="91">
                  <c:v>3.395</c:v>
                </c:pt>
                <c:pt idx="92">
                  <c:v>3.5590000000000002</c:v>
                </c:pt>
                <c:pt idx="93">
                  <c:v>3.8740000000000001</c:v>
                </c:pt>
                <c:pt idx="94">
                  <c:v>4.1740000000000004</c:v>
                </c:pt>
                <c:pt idx="95">
                  <c:v>4.4619999999999997</c:v>
                </c:pt>
                <c:pt idx="96">
                  <c:v>4.7389999999999999</c:v>
                </c:pt>
                <c:pt idx="97">
                  <c:v>5.0060000000000002</c:v>
                </c:pt>
                <c:pt idx="98">
                  <c:v>5.2640000000000002</c:v>
                </c:pt>
                <c:pt idx="99">
                  <c:v>5.5129999999999999</c:v>
                </c:pt>
                <c:pt idx="100">
                  <c:v>5.7519999999999998</c:v>
                </c:pt>
                <c:pt idx="101">
                  <c:v>5.9820000000000002</c:v>
                </c:pt>
                <c:pt idx="102">
                  <c:v>6.2030000000000003</c:v>
                </c:pt>
                <c:pt idx="103">
                  <c:v>6.4139999999999997</c:v>
                </c:pt>
                <c:pt idx="104">
                  <c:v>6.81</c:v>
                </c:pt>
                <c:pt idx="105">
                  <c:v>7.2549999999999999</c:v>
                </c:pt>
                <c:pt idx="106">
                  <c:v>7.6470000000000002</c:v>
                </c:pt>
                <c:pt idx="107">
                  <c:v>7.99</c:v>
                </c:pt>
                <c:pt idx="108">
                  <c:v>8.2870000000000008</c:v>
                </c:pt>
                <c:pt idx="109">
                  <c:v>8.5419999999999998</c:v>
                </c:pt>
                <c:pt idx="110">
                  <c:v>8.7590000000000003</c:v>
                </c:pt>
                <c:pt idx="111">
                  <c:v>8.9429999999999996</c:v>
                </c:pt>
                <c:pt idx="112">
                  <c:v>9.0969999999999995</c:v>
                </c:pt>
                <c:pt idx="113">
                  <c:v>9.33</c:v>
                </c:pt>
                <c:pt idx="114">
                  <c:v>9.4819999999999993</c:v>
                </c:pt>
                <c:pt idx="115">
                  <c:v>9.5739999999999998</c:v>
                </c:pt>
                <c:pt idx="116">
                  <c:v>9.6199999999999992</c:v>
                </c:pt>
                <c:pt idx="117">
                  <c:v>9.6340000000000003</c:v>
                </c:pt>
                <c:pt idx="118">
                  <c:v>9.6240000000000006</c:v>
                </c:pt>
                <c:pt idx="119">
                  <c:v>9.5559999999999992</c:v>
                </c:pt>
                <c:pt idx="120">
                  <c:v>9.4529999999999994</c:v>
                </c:pt>
                <c:pt idx="121">
                  <c:v>9.3320000000000007</c:v>
                </c:pt>
                <c:pt idx="122">
                  <c:v>9.2059999999999995</c:v>
                </c:pt>
                <c:pt idx="123">
                  <c:v>9.0779999999999994</c:v>
                </c:pt>
                <c:pt idx="124">
                  <c:v>8.9540000000000006</c:v>
                </c:pt>
                <c:pt idx="125">
                  <c:v>8.8330000000000002</c:v>
                </c:pt>
                <c:pt idx="126">
                  <c:v>8.718</c:v>
                </c:pt>
                <c:pt idx="127">
                  <c:v>8.609</c:v>
                </c:pt>
                <c:pt idx="128">
                  <c:v>8.5050000000000008</c:v>
                </c:pt>
                <c:pt idx="129">
                  <c:v>8.4060000000000006</c:v>
                </c:pt>
                <c:pt idx="130">
                  <c:v>8.2230000000000008</c:v>
                </c:pt>
                <c:pt idx="131">
                  <c:v>8.0169999999999995</c:v>
                </c:pt>
                <c:pt idx="132">
                  <c:v>7.8319999999999999</c:v>
                </c:pt>
                <c:pt idx="133">
                  <c:v>7.6630000000000003</c:v>
                </c:pt>
                <c:pt idx="134">
                  <c:v>7.5069999999999997</c:v>
                </c:pt>
                <c:pt idx="135">
                  <c:v>7.3609999999999998</c:v>
                </c:pt>
                <c:pt idx="136">
                  <c:v>7.2229999999999999</c:v>
                </c:pt>
                <c:pt idx="137">
                  <c:v>7.0919999999999996</c:v>
                </c:pt>
                <c:pt idx="138">
                  <c:v>6.992</c:v>
                </c:pt>
                <c:pt idx="139">
                  <c:v>6.74</c:v>
                </c:pt>
                <c:pt idx="140">
                  <c:v>6.49</c:v>
                </c:pt>
                <c:pt idx="141">
                  <c:v>6.2640000000000002</c:v>
                </c:pt>
                <c:pt idx="142">
                  <c:v>6.0529999999999999</c:v>
                </c:pt>
                <c:pt idx="143">
                  <c:v>5.8540000000000001</c:v>
                </c:pt>
                <c:pt idx="144">
                  <c:v>5.6660000000000004</c:v>
                </c:pt>
                <c:pt idx="145">
                  <c:v>5.319</c:v>
                </c:pt>
                <c:pt idx="146">
                  <c:v>5.0069999999999997</c:v>
                </c:pt>
                <c:pt idx="147">
                  <c:v>4.7229999999999999</c:v>
                </c:pt>
                <c:pt idx="148">
                  <c:v>4.4649999999999999</c:v>
                </c:pt>
                <c:pt idx="149">
                  <c:v>4.2290000000000001</c:v>
                </c:pt>
                <c:pt idx="150">
                  <c:v>4.0140000000000002</c:v>
                </c:pt>
                <c:pt idx="151">
                  <c:v>3.8159999999999998</c:v>
                </c:pt>
                <c:pt idx="152">
                  <c:v>3.6349999999999998</c:v>
                </c:pt>
                <c:pt idx="153">
                  <c:v>3.468</c:v>
                </c:pt>
                <c:pt idx="154">
                  <c:v>3.3149999999999999</c:v>
                </c:pt>
                <c:pt idx="155">
                  <c:v>3.173</c:v>
                </c:pt>
                <c:pt idx="156">
                  <c:v>2.9209999999999998</c:v>
                </c:pt>
                <c:pt idx="157">
                  <c:v>2.6549999999999998</c:v>
                </c:pt>
                <c:pt idx="158">
                  <c:v>2.4329999999999998</c:v>
                </c:pt>
                <c:pt idx="159">
                  <c:v>2.246</c:v>
                </c:pt>
                <c:pt idx="160">
                  <c:v>2.0880000000000001</c:v>
                </c:pt>
                <c:pt idx="161">
                  <c:v>1.954</c:v>
                </c:pt>
                <c:pt idx="162">
                  <c:v>1.8380000000000001</c:v>
                </c:pt>
                <c:pt idx="163">
                  <c:v>1.7370000000000001</c:v>
                </c:pt>
                <c:pt idx="164">
                  <c:v>1.65</c:v>
                </c:pt>
                <c:pt idx="165">
                  <c:v>1.5049999999999999</c:v>
                </c:pt>
                <c:pt idx="166">
                  <c:v>1.391</c:v>
                </c:pt>
                <c:pt idx="167">
                  <c:v>1.2969999999999999</c:v>
                </c:pt>
                <c:pt idx="168">
                  <c:v>1.2130000000000001</c:v>
                </c:pt>
                <c:pt idx="169">
                  <c:v>1.1379999999999999</c:v>
                </c:pt>
                <c:pt idx="170">
                  <c:v>1.073</c:v>
                </c:pt>
                <c:pt idx="171">
                  <c:v>0.96430000000000005</c:v>
                </c:pt>
                <c:pt idx="172">
                  <c:v>0.87819999999999998</c:v>
                </c:pt>
                <c:pt idx="173">
                  <c:v>0.80800000000000005</c:v>
                </c:pt>
                <c:pt idx="174">
                  <c:v>0.74970000000000003</c:v>
                </c:pt>
                <c:pt idx="175">
                  <c:v>0.70040000000000002</c:v>
                </c:pt>
                <c:pt idx="176">
                  <c:v>0.65810000000000002</c:v>
                </c:pt>
                <c:pt idx="177">
                  <c:v>0.62150000000000005</c:v>
                </c:pt>
                <c:pt idx="178">
                  <c:v>0.58950000000000002</c:v>
                </c:pt>
                <c:pt idx="179">
                  <c:v>0.56120000000000003</c:v>
                </c:pt>
                <c:pt idx="180">
                  <c:v>0.53600000000000003</c:v>
                </c:pt>
                <c:pt idx="181">
                  <c:v>0.51349999999999996</c:v>
                </c:pt>
                <c:pt idx="182">
                  <c:v>0.4748</c:v>
                </c:pt>
                <c:pt idx="183">
                  <c:v>0.43559999999999999</c:v>
                </c:pt>
                <c:pt idx="184">
                  <c:v>0.40389999999999998</c:v>
                </c:pt>
                <c:pt idx="185">
                  <c:v>0.37769999999999998</c:v>
                </c:pt>
                <c:pt idx="186">
                  <c:v>0.35560000000000003</c:v>
                </c:pt>
                <c:pt idx="187">
                  <c:v>0.33679999999999999</c:v>
                </c:pt>
                <c:pt idx="188">
                  <c:v>0.3206</c:v>
                </c:pt>
                <c:pt idx="189">
                  <c:v>0.30649999999999999</c:v>
                </c:pt>
                <c:pt idx="190">
                  <c:v>0.29409999999999997</c:v>
                </c:pt>
                <c:pt idx="191">
                  <c:v>0.27339999999999998</c:v>
                </c:pt>
                <c:pt idx="192">
                  <c:v>0.25669999999999998</c:v>
                </c:pt>
                <c:pt idx="193">
                  <c:v>0.24299999999999999</c:v>
                </c:pt>
                <c:pt idx="194">
                  <c:v>0.23150000000000001</c:v>
                </c:pt>
                <c:pt idx="195">
                  <c:v>0.22189999999999999</c:v>
                </c:pt>
                <c:pt idx="196">
                  <c:v>0.21360000000000001</c:v>
                </c:pt>
                <c:pt idx="197">
                  <c:v>0.20019999999999999</c:v>
                </c:pt>
                <c:pt idx="198">
                  <c:v>0.18990000000000001</c:v>
                </c:pt>
                <c:pt idx="199">
                  <c:v>0.1817</c:v>
                </c:pt>
                <c:pt idx="200">
                  <c:v>0.17519999999999999</c:v>
                </c:pt>
                <c:pt idx="201">
                  <c:v>0.16980000000000001</c:v>
                </c:pt>
                <c:pt idx="202">
                  <c:v>0.1653</c:v>
                </c:pt>
                <c:pt idx="203">
                  <c:v>0.16159999999999999</c:v>
                </c:pt>
                <c:pt idx="204">
                  <c:v>0.15840000000000001</c:v>
                </c:pt>
                <c:pt idx="205">
                  <c:v>0.15570000000000001</c:v>
                </c:pt>
                <c:pt idx="206">
                  <c:v>0.15340000000000001</c:v>
                </c:pt>
                <c:pt idx="207">
                  <c:v>0.15140000000000001</c:v>
                </c:pt>
                <c:pt idx="208">
                  <c:v>0.14979999999999999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BC0-43F1-8C99-DC26EA217B2E}"/>
            </c:ext>
          </c:extLst>
        </c:ser>
        <c:ser>
          <c:idx val="1"/>
          <c:order val="1"/>
          <c:tx>
            <c:v>dE/dxNucl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srim19F_SiO2!$D$20:$D$300</c:f>
              <c:numCache>
                <c:formatCode>0.000000</c:formatCode>
                <c:ptCount val="281"/>
                <c:pt idx="0">
                  <c:v>1.0526263157894736E-5</c:v>
                </c:pt>
                <c:pt idx="1">
                  <c:v>1.1842052631578948E-5</c:v>
                </c:pt>
                <c:pt idx="2">
                  <c:v>1.3157842105263157E-5</c:v>
                </c:pt>
                <c:pt idx="3">
                  <c:v>1.4473631578947368E-5</c:v>
                </c:pt>
                <c:pt idx="4">
                  <c:v>1.578942105263158E-5</c:v>
                </c:pt>
                <c:pt idx="5">
                  <c:v>1.7105210526315791E-5</c:v>
                </c:pt>
                <c:pt idx="6">
                  <c:v>1.8421000000000002E-5</c:v>
                </c:pt>
                <c:pt idx="7">
                  <c:v>1.9736789473684213E-5</c:v>
                </c:pt>
                <c:pt idx="8">
                  <c:v>2.105257894736842E-5</c:v>
                </c:pt>
                <c:pt idx="9">
                  <c:v>2.3684157894736845E-5</c:v>
                </c:pt>
                <c:pt idx="10">
                  <c:v>2.6315736842105263E-5</c:v>
                </c:pt>
                <c:pt idx="11">
                  <c:v>2.8947315789473685E-5</c:v>
                </c:pt>
                <c:pt idx="12">
                  <c:v>3.1578894736842106E-5</c:v>
                </c:pt>
                <c:pt idx="13">
                  <c:v>3.4210473684210528E-5</c:v>
                </c:pt>
                <c:pt idx="14">
                  <c:v>3.6842052631578949E-5</c:v>
                </c:pt>
                <c:pt idx="15">
                  <c:v>4.2105210526315792E-5</c:v>
                </c:pt>
                <c:pt idx="16">
                  <c:v>4.7368368421052636E-5</c:v>
                </c:pt>
                <c:pt idx="17">
                  <c:v>5.2631526315789479E-5</c:v>
                </c:pt>
                <c:pt idx="18">
                  <c:v>5.7894736842105267E-5</c:v>
                </c:pt>
                <c:pt idx="19">
                  <c:v>6.3157894736842103E-5</c:v>
                </c:pt>
                <c:pt idx="20">
                  <c:v>6.8421052631578946E-5</c:v>
                </c:pt>
                <c:pt idx="21">
                  <c:v>7.3684210526315789E-5</c:v>
                </c:pt>
                <c:pt idx="22">
                  <c:v>7.8947368421052633E-5</c:v>
                </c:pt>
                <c:pt idx="23">
                  <c:v>8.4210526315789476E-5</c:v>
                </c:pt>
                <c:pt idx="24">
                  <c:v>8.9473684210526305E-5</c:v>
                </c:pt>
                <c:pt idx="25">
                  <c:v>9.4736842105263162E-5</c:v>
                </c:pt>
                <c:pt idx="26">
                  <c:v>1.0526315789473685E-4</c:v>
                </c:pt>
                <c:pt idx="27">
                  <c:v>1.1842105263157894E-4</c:v>
                </c:pt>
                <c:pt idx="28">
                  <c:v>1.3157894736842105E-4</c:v>
                </c:pt>
                <c:pt idx="29">
                  <c:v>1.4473684210526314E-4</c:v>
                </c:pt>
                <c:pt idx="30">
                  <c:v>1.5789473684210527E-4</c:v>
                </c:pt>
                <c:pt idx="31">
                  <c:v>1.7105263157894736E-4</c:v>
                </c:pt>
                <c:pt idx="32">
                  <c:v>1.8421052631578948E-4</c:v>
                </c:pt>
                <c:pt idx="33">
                  <c:v>1.9736842105263157E-4</c:v>
                </c:pt>
                <c:pt idx="34">
                  <c:v>2.105263157894737E-4</c:v>
                </c:pt>
                <c:pt idx="35">
                  <c:v>2.3684210526315788E-4</c:v>
                </c:pt>
                <c:pt idx="36">
                  <c:v>2.631578947368421E-4</c:v>
                </c:pt>
                <c:pt idx="37">
                  <c:v>2.8947368421052629E-4</c:v>
                </c:pt>
                <c:pt idx="38">
                  <c:v>3.1578947368421053E-4</c:v>
                </c:pt>
                <c:pt idx="39">
                  <c:v>3.4210526315789472E-4</c:v>
                </c:pt>
                <c:pt idx="40">
                  <c:v>3.6842105263157896E-4</c:v>
                </c:pt>
                <c:pt idx="41">
                  <c:v>4.2105263157894739E-4</c:v>
                </c:pt>
                <c:pt idx="42">
                  <c:v>4.7368421052631577E-4</c:v>
                </c:pt>
                <c:pt idx="43">
                  <c:v>5.263157894736842E-4</c:v>
                </c:pt>
                <c:pt idx="44">
                  <c:v>5.7894736842105258E-4</c:v>
                </c:pt>
                <c:pt idx="45">
                  <c:v>6.3157894736842106E-4</c:v>
                </c:pt>
                <c:pt idx="46">
                  <c:v>6.8421052631578944E-4</c:v>
                </c:pt>
                <c:pt idx="47">
                  <c:v>7.3684210526315792E-4</c:v>
                </c:pt>
                <c:pt idx="48">
                  <c:v>7.894736842105263E-4</c:v>
                </c:pt>
                <c:pt idx="49">
                  <c:v>8.4210526315789478E-4</c:v>
                </c:pt>
                <c:pt idx="50">
                  <c:v>8.9473684210526327E-4</c:v>
                </c:pt>
                <c:pt idx="51">
                  <c:v>9.4736842105263154E-4</c:v>
                </c:pt>
                <c:pt idx="52">
                  <c:v>1.0526315789473684E-3</c:v>
                </c:pt>
                <c:pt idx="53">
                  <c:v>1.1842105263157893E-3</c:v>
                </c:pt>
                <c:pt idx="54">
                  <c:v>1.3157894736842105E-3</c:v>
                </c:pt>
                <c:pt idx="55">
                  <c:v>1.4473684210526317E-3</c:v>
                </c:pt>
                <c:pt idx="56">
                  <c:v>1.5789473684210526E-3</c:v>
                </c:pt>
                <c:pt idx="57">
                  <c:v>1.7105263157894738E-3</c:v>
                </c:pt>
                <c:pt idx="58">
                  <c:v>1.8421052631578949E-3</c:v>
                </c:pt>
                <c:pt idx="59">
                  <c:v>1.9736842105263159E-3</c:v>
                </c:pt>
                <c:pt idx="60">
                  <c:v>2.1052631578947368E-3</c:v>
                </c:pt>
                <c:pt idx="61">
                  <c:v>2.3684210526315787E-3</c:v>
                </c:pt>
                <c:pt idx="62">
                  <c:v>2.631578947368421E-3</c:v>
                </c:pt>
                <c:pt idx="63">
                  <c:v>2.8947368421052633E-3</c:v>
                </c:pt>
                <c:pt idx="64">
                  <c:v>3.1578947368421052E-3</c:v>
                </c:pt>
                <c:pt idx="65">
                  <c:v>3.4210526315789475E-3</c:v>
                </c:pt>
                <c:pt idx="66">
                  <c:v>3.6842105263157898E-3</c:v>
                </c:pt>
                <c:pt idx="67">
                  <c:v>4.2105263157894736E-3</c:v>
                </c:pt>
                <c:pt idx="68">
                  <c:v>4.7368421052631574E-3</c:v>
                </c:pt>
                <c:pt idx="69">
                  <c:v>5.263157894736842E-3</c:v>
                </c:pt>
                <c:pt idx="70">
                  <c:v>5.7894736842105266E-3</c:v>
                </c:pt>
                <c:pt idx="71">
                  <c:v>6.3157894736842104E-3</c:v>
                </c:pt>
                <c:pt idx="72">
                  <c:v>6.842105263157895E-3</c:v>
                </c:pt>
                <c:pt idx="73">
                  <c:v>7.3684210526315796E-3</c:v>
                </c:pt>
                <c:pt idx="74">
                  <c:v>7.8947368421052634E-3</c:v>
                </c:pt>
                <c:pt idx="75">
                  <c:v>8.4210526315789472E-3</c:v>
                </c:pt>
                <c:pt idx="76">
                  <c:v>8.9473684210526327E-3</c:v>
                </c:pt>
                <c:pt idx="77">
                  <c:v>9.4736842105263147E-3</c:v>
                </c:pt>
                <c:pt idx="78">
                  <c:v>1.0526315789473684E-2</c:v>
                </c:pt>
                <c:pt idx="79">
                  <c:v>1.1842105263157895E-2</c:v>
                </c:pt>
                <c:pt idx="80">
                  <c:v>1.3157894736842105E-2</c:v>
                </c:pt>
                <c:pt idx="81">
                  <c:v>1.4473684210526317E-2</c:v>
                </c:pt>
                <c:pt idx="82">
                  <c:v>1.5789473684210527E-2</c:v>
                </c:pt>
                <c:pt idx="83">
                  <c:v>1.7105263157894738E-2</c:v>
                </c:pt>
                <c:pt idx="84">
                  <c:v>1.8421052631578946E-2</c:v>
                </c:pt>
                <c:pt idx="85">
                  <c:v>1.9736842105263157E-2</c:v>
                </c:pt>
                <c:pt idx="86">
                  <c:v>2.1052631578947368E-2</c:v>
                </c:pt>
                <c:pt idx="87">
                  <c:v>2.368421052631579E-2</c:v>
                </c:pt>
                <c:pt idx="88">
                  <c:v>2.6315789473684209E-2</c:v>
                </c:pt>
                <c:pt idx="89">
                  <c:v>2.8947368421052635E-2</c:v>
                </c:pt>
                <c:pt idx="90">
                  <c:v>3.1578947368421054E-2</c:v>
                </c:pt>
                <c:pt idx="91">
                  <c:v>3.4210526315789476E-2</c:v>
                </c:pt>
                <c:pt idx="92">
                  <c:v>3.6842105263157891E-2</c:v>
                </c:pt>
                <c:pt idx="93">
                  <c:v>4.2105263157894736E-2</c:v>
                </c:pt>
                <c:pt idx="94">
                  <c:v>4.736842105263158E-2</c:v>
                </c:pt>
                <c:pt idx="95">
                  <c:v>5.2631578947368418E-2</c:v>
                </c:pt>
                <c:pt idx="96">
                  <c:v>5.789473684210527E-2</c:v>
                </c:pt>
                <c:pt idx="97">
                  <c:v>6.3157894736842107E-2</c:v>
                </c:pt>
                <c:pt idx="98">
                  <c:v>6.8421052631578952E-2</c:v>
                </c:pt>
                <c:pt idx="99">
                  <c:v>7.3684210526315783E-2</c:v>
                </c:pt>
                <c:pt idx="100">
                  <c:v>7.8947368421052627E-2</c:v>
                </c:pt>
                <c:pt idx="101">
                  <c:v>8.4210526315789472E-2</c:v>
                </c:pt>
                <c:pt idx="102">
                  <c:v>8.9473684210526316E-2</c:v>
                </c:pt>
                <c:pt idx="103">
                  <c:v>9.4736842105263161E-2</c:v>
                </c:pt>
                <c:pt idx="104">
                  <c:v>0.10526315789473684</c:v>
                </c:pt>
                <c:pt idx="105">
                  <c:v>0.11842105263157894</c:v>
                </c:pt>
                <c:pt idx="106">
                  <c:v>0.13157894736842105</c:v>
                </c:pt>
                <c:pt idx="107">
                  <c:v>0.14473684210526316</c:v>
                </c:pt>
                <c:pt idx="108">
                  <c:v>0.15789473684210525</c:v>
                </c:pt>
                <c:pt idx="109">
                  <c:v>0.17105263157894737</c:v>
                </c:pt>
                <c:pt idx="110">
                  <c:v>0.18421052631578946</c:v>
                </c:pt>
                <c:pt idx="111">
                  <c:v>0.19736842105263158</c:v>
                </c:pt>
                <c:pt idx="112">
                  <c:v>0.21052631578947367</c:v>
                </c:pt>
                <c:pt idx="113">
                  <c:v>0.23684210526315788</c:v>
                </c:pt>
                <c:pt idx="114">
                  <c:v>0.26315789473684209</c:v>
                </c:pt>
                <c:pt idx="115">
                  <c:v>0.28947368421052633</c:v>
                </c:pt>
                <c:pt idx="116">
                  <c:v>0.31578947368421051</c:v>
                </c:pt>
                <c:pt idx="117">
                  <c:v>0.34210526315789475</c:v>
                </c:pt>
                <c:pt idx="118">
                  <c:v>0.36842105263157893</c:v>
                </c:pt>
                <c:pt idx="119">
                  <c:v>0.42105263157894735</c:v>
                </c:pt>
                <c:pt idx="120">
                  <c:v>0.47368421052631576</c:v>
                </c:pt>
                <c:pt idx="121">
                  <c:v>0.52631578947368418</c:v>
                </c:pt>
                <c:pt idx="122">
                  <c:v>0.57894736842105265</c:v>
                </c:pt>
                <c:pt idx="123">
                  <c:v>0.63157894736842102</c:v>
                </c:pt>
                <c:pt idx="124">
                  <c:v>0.68421052631578949</c:v>
                </c:pt>
                <c:pt idx="125">
                  <c:v>0.73684210526315785</c:v>
                </c:pt>
                <c:pt idx="126">
                  <c:v>0.78947368421052633</c:v>
                </c:pt>
                <c:pt idx="127">
                  <c:v>0.84210526315789469</c:v>
                </c:pt>
                <c:pt idx="128">
                  <c:v>0.89473684210526316</c:v>
                </c:pt>
                <c:pt idx="129">
                  <c:v>0.94736842105263153</c:v>
                </c:pt>
                <c:pt idx="130" formatCode="0.00000">
                  <c:v>1.0526315789473684</c:v>
                </c:pt>
                <c:pt idx="131" formatCode="0.00000">
                  <c:v>1.1842105263157894</c:v>
                </c:pt>
                <c:pt idx="132" formatCode="0.00000">
                  <c:v>1.3157894736842106</c:v>
                </c:pt>
                <c:pt idx="133" formatCode="0.00000">
                  <c:v>1.4473684210526316</c:v>
                </c:pt>
                <c:pt idx="134" formatCode="0.00000">
                  <c:v>1.5789473684210527</c:v>
                </c:pt>
                <c:pt idx="135" formatCode="0.00000">
                  <c:v>1.7105263157894737</c:v>
                </c:pt>
                <c:pt idx="136" formatCode="0.00000">
                  <c:v>1.8421052631578947</c:v>
                </c:pt>
                <c:pt idx="137" formatCode="0.00000">
                  <c:v>1.9736842105263157</c:v>
                </c:pt>
                <c:pt idx="138" formatCode="0.00000">
                  <c:v>2.1052631578947367</c:v>
                </c:pt>
                <c:pt idx="139" formatCode="0.00000">
                  <c:v>2.3684210526315788</c:v>
                </c:pt>
                <c:pt idx="140" formatCode="0.00000">
                  <c:v>2.6315789473684212</c:v>
                </c:pt>
                <c:pt idx="141" formatCode="0.00000">
                  <c:v>2.8947368421052633</c:v>
                </c:pt>
                <c:pt idx="142" formatCode="0.00000">
                  <c:v>3.1578947368421053</c:v>
                </c:pt>
                <c:pt idx="143" formatCode="0.00000">
                  <c:v>3.4210526315789473</c:v>
                </c:pt>
                <c:pt idx="144" formatCode="0.00000">
                  <c:v>3.6842105263157894</c:v>
                </c:pt>
                <c:pt idx="145" formatCode="0.00000">
                  <c:v>4.2105263157894735</c:v>
                </c:pt>
                <c:pt idx="146" formatCode="0.00000">
                  <c:v>4.7368421052631575</c:v>
                </c:pt>
                <c:pt idx="147" formatCode="0.00000">
                  <c:v>5.2631578947368425</c:v>
                </c:pt>
                <c:pt idx="148" formatCode="0.00000">
                  <c:v>5.7894736842105265</c:v>
                </c:pt>
                <c:pt idx="149" formatCode="0.00000">
                  <c:v>6.3157894736842106</c:v>
                </c:pt>
                <c:pt idx="150" formatCode="0.00000">
                  <c:v>6.8421052631578947</c:v>
                </c:pt>
                <c:pt idx="151" formatCode="0.00000">
                  <c:v>7.3684210526315788</c:v>
                </c:pt>
                <c:pt idx="152" formatCode="0.00000">
                  <c:v>7.8947368421052628</c:v>
                </c:pt>
                <c:pt idx="153" formatCode="0.00000">
                  <c:v>8.4210526315789469</c:v>
                </c:pt>
                <c:pt idx="154" formatCode="0.00000">
                  <c:v>8.9473684210526319</c:v>
                </c:pt>
                <c:pt idx="155" formatCode="0.00000">
                  <c:v>9.473684210526315</c:v>
                </c:pt>
                <c:pt idx="156" formatCode="0.00000">
                  <c:v>10.526315789473685</c:v>
                </c:pt>
                <c:pt idx="157" formatCode="0.00000">
                  <c:v>11.842105263157896</c:v>
                </c:pt>
                <c:pt idx="158" formatCode="0.00000">
                  <c:v>13.157894736842104</c:v>
                </c:pt>
                <c:pt idx="159" formatCode="0.00000">
                  <c:v>14.473684210526315</c:v>
                </c:pt>
                <c:pt idx="160" formatCode="0.00000">
                  <c:v>15.789473684210526</c:v>
                </c:pt>
                <c:pt idx="161" formatCode="0.00000">
                  <c:v>17.105263157894736</c:v>
                </c:pt>
                <c:pt idx="162" formatCode="0.00000">
                  <c:v>18.421052631578949</c:v>
                </c:pt>
                <c:pt idx="163" formatCode="0.00000">
                  <c:v>19.736842105263158</c:v>
                </c:pt>
                <c:pt idx="164" formatCode="0.00000">
                  <c:v>21.05263157894737</c:v>
                </c:pt>
                <c:pt idx="165" formatCode="0.00000">
                  <c:v>23.684210526315791</c:v>
                </c:pt>
                <c:pt idx="166" formatCode="0.00000">
                  <c:v>26.315789473684209</c:v>
                </c:pt>
                <c:pt idx="167" formatCode="0.00000">
                  <c:v>28.94736842105263</c:v>
                </c:pt>
                <c:pt idx="168" formatCode="0.00000">
                  <c:v>31.578947368421051</c:v>
                </c:pt>
                <c:pt idx="169" formatCode="0.00000">
                  <c:v>34.210526315789473</c:v>
                </c:pt>
                <c:pt idx="170" formatCode="0.00000">
                  <c:v>36.842105263157897</c:v>
                </c:pt>
                <c:pt idx="171" formatCode="0.00000">
                  <c:v>42.10526315789474</c:v>
                </c:pt>
                <c:pt idx="172" formatCode="0.00000">
                  <c:v>47.368421052631582</c:v>
                </c:pt>
                <c:pt idx="173" formatCode="0.00000">
                  <c:v>52.631578947368418</c:v>
                </c:pt>
                <c:pt idx="174" formatCode="0.00000">
                  <c:v>57.89473684210526</c:v>
                </c:pt>
                <c:pt idx="175" formatCode="0.00000">
                  <c:v>63.157894736842103</c:v>
                </c:pt>
                <c:pt idx="176" formatCode="0.00000">
                  <c:v>68.421052631578945</c:v>
                </c:pt>
                <c:pt idx="177" formatCode="0.00000">
                  <c:v>73.684210526315795</c:v>
                </c:pt>
                <c:pt idx="178" formatCode="0.00000">
                  <c:v>78.94736842105263</c:v>
                </c:pt>
                <c:pt idx="179" formatCode="0.00000">
                  <c:v>84.21052631578948</c:v>
                </c:pt>
                <c:pt idx="180" formatCode="0.00000">
                  <c:v>89.473684210526315</c:v>
                </c:pt>
                <c:pt idx="181" formatCode="0.00000">
                  <c:v>94.736842105263165</c:v>
                </c:pt>
                <c:pt idx="182" formatCode="0.0000">
                  <c:v>105.26315789473684</c:v>
                </c:pt>
                <c:pt idx="183" formatCode="0.0000">
                  <c:v>118.42105263157895</c:v>
                </c:pt>
                <c:pt idx="184" formatCode="0.0000">
                  <c:v>131.57894736842104</c:v>
                </c:pt>
                <c:pt idx="185" formatCode="0.0000">
                  <c:v>144.73684210526315</c:v>
                </c:pt>
                <c:pt idx="186" formatCode="0.0000">
                  <c:v>157.89473684210526</c:v>
                </c:pt>
                <c:pt idx="187" formatCode="0.0000">
                  <c:v>171.05263157894737</c:v>
                </c:pt>
                <c:pt idx="188" formatCode="0.0000">
                  <c:v>184.21052631578948</c:v>
                </c:pt>
                <c:pt idx="189" formatCode="0.0000">
                  <c:v>197.36842105263159</c:v>
                </c:pt>
                <c:pt idx="190" formatCode="0.0000">
                  <c:v>210.52631578947367</c:v>
                </c:pt>
                <c:pt idx="191" formatCode="0.0000">
                  <c:v>236.84210526315789</c:v>
                </c:pt>
                <c:pt idx="192" formatCode="0.0000">
                  <c:v>263.15789473684208</c:v>
                </c:pt>
                <c:pt idx="193" formatCode="0.0000">
                  <c:v>289.4736842105263</c:v>
                </c:pt>
                <c:pt idx="194" formatCode="0.0000">
                  <c:v>315.78947368421052</c:v>
                </c:pt>
                <c:pt idx="195" formatCode="0.0000">
                  <c:v>342.10526315789474</c:v>
                </c:pt>
                <c:pt idx="196" formatCode="0.0000">
                  <c:v>368.42105263157896</c:v>
                </c:pt>
                <c:pt idx="197" formatCode="0.0000">
                  <c:v>421.05263157894734</c:v>
                </c:pt>
                <c:pt idx="198" formatCode="0.0000">
                  <c:v>473.68421052631578</c:v>
                </c:pt>
                <c:pt idx="199" formatCode="0.0000">
                  <c:v>526.31578947368416</c:v>
                </c:pt>
                <c:pt idx="200" formatCode="0.0000">
                  <c:v>578.9473684210526</c:v>
                </c:pt>
                <c:pt idx="201" formatCode="0.0000">
                  <c:v>631.57894736842104</c:v>
                </c:pt>
                <c:pt idx="202" formatCode="0.0000">
                  <c:v>684.21052631578948</c:v>
                </c:pt>
                <c:pt idx="203" formatCode="0.0000">
                  <c:v>736.84210526315792</c:v>
                </c:pt>
                <c:pt idx="204" formatCode="0.0000">
                  <c:v>789.47368421052636</c:v>
                </c:pt>
                <c:pt idx="205" formatCode="0.0000">
                  <c:v>842.10526315789468</c:v>
                </c:pt>
                <c:pt idx="206" formatCode="0.0000">
                  <c:v>894.73684210526312</c:v>
                </c:pt>
                <c:pt idx="207" formatCode="0.0000">
                  <c:v>947.36842105263156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srim19F_SiO2!$F$20:$F$300</c:f>
              <c:numCache>
                <c:formatCode>0.000E+00</c:formatCode>
                <c:ptCount val="281"/>
                <c:pt idx="0">
                  <c:v>0.55630000000000002</c:v>
                </c:pt>
                <c:pt idx="1">
                  <c:v>0.58160000000000001</c:v>
                </c:pt>
                <c:pt idx="2">
                  <c:v>0.60460000000000003</c:v>
                </c:pt>
                <c:pt idx="3">
                  <c:v>0.62570000000000003</c:v>
                </c:pt>
                <c:pt idx="4">
                  <c:v>0.6452</c:v>
                </c:pt>
                <c:pt idx="5">
                  <c:v>0.66320000000000001</c:v>
                </c:pt>
                <c:pt idx="6">
                  <c:v>0.68</c:v>
                </c:pt>
                <c:pt idx="7">
                  <c:v>0.69579999999999997</c:v>
                </c:pt>
                <c:pt idx="8">
                  <c:v>0.71060000000000001</c:v>
                </c:pt>
                <c:pt idx="9">
                  <c:v>0.73770000000000002</c:v>
                </c:pt>
                <c:pt idx="10">
                  <c:v>0.76190000000000002</c:v>
                </c:pt>
                <c:pt idx="11">
                  <c:v>0.78390000000000004</c:v>
                </c:pt>
                <c:pt idx="12">
                  <c:v>0.80389999999999995</c:v>
                </c:pt>
                <c:pt idx="13">
                  <c:v>0.82220000000000004</c:v>
                </c:pt>
                <c:pt idx="14">
                  <c:v>0.83899999999999997</c:v>
                </c:pt>
                <c:pt idx="15">
                  <c:v>0.86899999999999999</c:v>
                </c:pt>
                <c:pt idx="16">
                  <c:v>0.89510000000000001</c:v>
                </c:pt>
                <c:pt idx="17">
                  <c:v>0.91790000000000005</c:v>
                </c:pt>
                <c:pt idx="18">
                  <c:v>0.93810000000000004</c:v>
                </c:pt>
                <c:pt idx="19">
                  <c:v>0.95609999999999995</c:v>
                </c:pt>
                <c:pt idx="20">
                  <c:v>0.97230000000000005</c:v>
                </c:pt>
                <c:pt idx="21">
                  <c:v>0.9869</c:v>
                </c:pt>
                <c:pt idx="22">
                  <c:v>1</c:v>
                </c:pt>
                <c:pt idx="23">
                  <c:v>1.012</c:v>
                </c:pt>
                <c:pt idx="24">
                  <c:v>1.0229999999999999</c:v>
                </c:pt>
                <c:pt idx="25">
                  <c:v>1.0329999999999999</c:v>
                </c:pt>
                <c:pt idx="26">
                  <c:v>1.0509999999999999</c:v>
                </c:pt>
                <c:pt idx="27">
                  <c:v>1.069</c:v>
                </c:pt>
                <c:pt idx="28">
                  <c:v>1.0840000000000001</c:v>
                </c:pt>
                <c:pt idx="29">
                  <c:v>1.097</c:v>
                </c:pt>
                <c:pt idx="30">
                  <c:v>1.107</c:v>
                </c:pt>
                <c:pt idx="31">
                  <c:v>1.1160000000000001</c:v>
                </c:pt>
                <c:pt idx="32">
                  <c:v>1.123</c:v>
                </c:pt>
                <c:pt idx="33">
                  <c:v>1.129</c:v>
                </c:pt>
                <c:pt idx="34">
                  <c:v>1.1339999999999999</c:v>
                </c:pt>
                <c:pt idx="35">
                  <c:v>1.141</c:v>
                </c:pt>
                <c:pt idx="36">
                  <c:v>1.145</c:v>
                </c:pt>
                <c:pt idx="37">
                  <c:v>1.147</c:v>
                </c:pt>
                <c:pt idx="38">
                  <c:v>1.1479999999999999</c:v>
                </c:pt>
                <c:pt idx="39">
                  <c:v>1.147</c:v>
                </c:pt>
                <c:pt idx="40">
                  <c:v>1.145</c:v>
                </c:pt>
                <c:pt idx="41">
                  <c:v>1.139</c:v>
                </c:pt>
                <c:pt idx="42">
                  <c:v>1.1299999999999999</c:v>
                </c:pt>
                <c:pt idx="43">
                  <c:v>1.1200000000000001</c:v>
                </c:pt>
                <c:pt idx="44">
                  <c:v>1.1100000000000001</c:v>
                </c:pt>
                <c:pt idx="45">
                  <c:v>1.0980000000000001</c:v>
                </c:pt>
                <c:pt idx="46">
                  <c:v>1.0860000000000001</c:v>
                </c:pt>
                <c:pt idx="47">
                  <c:v>1.0740000000000001</c:v>
                </c:pt>
                <c:pt idx="48">
                  <c:v>1.0620000000000001</c:v>
                </c:pt>
                <c:pt idx="49">
                  <c:v>1.05</c:v>
                </c:pt>
                <c:pt idx="50">
                  <c:v>1.038</c:v>
                </c:pt>
                <c:pt idx="51">
                  <c:v>1.026</c:v>
                </c:pt>
                <c:pt idx="52">
                  <c:v>1.0029999999999999</c:v>
                </c:pt>
                <c:pt idx="53">
                  <c:v>0.97499999999999998</c:v>
                </c:pt>
                <c:pt idx="54">
                  <c:v>0.94840000000000002</c:v>
                </c:pt>
                <c:pt idx="55">
                  <c:v>0.92320000000000002</c:v>
                </c:pt>
                <c:pt idx="56">
                  <c:v>0.89939999999999998</c:v>
                </c:pt>
                <c:pt idx="57">
                  <c:v>0.87680000000000002</c:v>
                </c:pt>
                <c:pt idx="58">
                  <c:v>0.85550000000000004</c:v>
                </c:pt>
                <c:pt idx="59">
                  <c:v>0.83530000000000004</c:v>
                </c:pt>
                <c:pt idx="60">
                  <c:v>0.81620000000000004</c:v>
                </c:pt>
                <c:pt idx="61">
                  <c:v>0.78080000000000005</c:v>
                </c:pt>
                <c:pt idx="62">
                  <c:v>0.74880000000000002</c:v>
                </c:pt>
                <c:pt idx="63">
                  <c:v>0.7198</c:v>
                </c:pt>
                <c:pt idx="64">
                  <c:v>0.69330000000000003</c:v>
                </c:pt>
                <c:pt idx="65">
                  <c:v>0.66900000000000004</c:v>
                </c:pt>
                <c:pt idx="66">
                  <c:v>0.64659999999999995</c:v>
                </c:pt>
                <c:pt idx="67">
                  <c:v>0.60680000000000001</c:v>
                </c:pt>
                <c:pt idx="68">
                  <c:v>0.57240000000000002</c:v>
                </c:pt>
                <c:pt idx="69">
                  <c:v>0.54220000000000002</c:v>
                </c:pt>
                <c:pt idx="70">
                  <c:v>0.51559999999999995</c:v>
                </c:pt>
                <c:pt idx="71">
                  <c:v>0.4919</c:v>
                </c:pt>
                <c:pt idx="72">
                  <c:v>0.47060000000000002</c:v>
                </c:pt>
                <c:pt idx="73">
                  <c:v>0.45129999999999998</c:v>
                </c:pt>
                <c:pt idx="74">
                  <c:v>0.43380000000000002</c:v>
                </c:pt>
                <c:pt idx="75">
                  <c:v>0.41789999999999999</c:v>
                </c:pt>
                <c:pt idx="76">
                  <c:v>0.4032</c:v>
                </c:pt>
                <c:pt idx="77">
                  <c:v>0.38969999999999999</c:v>
                </c:pt>
                <c:pt idx="78">
                  <c:v>0.36559999999999998</c:v>
                </c:pt>
                <c:pt idx="79">
                  <c:v>0.33979999999999999</c:v>
                </c:pt>
                <c:pt idx="80">
                  <c:v>0.318</c:v>
                </c:pt>
                <c:pt idx="81">
                  <c:v>0.29909999999999998</c:v>
                </c:pt>
                <c:pt idx="82">
                  <c:v>0.28260000000000002</c:v>
                </c:pt>
                <c:pt idx="83">
                  <c:v>0.2681</c:v>
                </c:pt>
                <c:pt idx="84">
                  <c:v>0.25519999999999998</c:v>
                </c:pt>
                <c:pt idx="85">
                  <c:v>0.24360000000000001</c:v>
                </c:pt>
                <c:pt idx="86">
                  <c:v>0.23319999999999999</c:v>
                </c:pt>
                <c:pt idx="87">
                  <c:v>0.215</c:v>
                </c:pt>
                <c:pt idx="88">
                  <c:v>0.19980000000000001</c:v>
                </c:pt>
                <c:pt idx="89">
                  <c:v>0.18690000000000001</c:v>
                </c:pt>
                <c:pt idx="90">
                  <c:v>0.17560000000000001</c:v>
                </c:pt>
                <c:pt idx="91">
                  <c:v>0.1658</c:v>
                </c:pt>
                <c:pt idx="92">
                  <c:v>0.15720000000000001</c:v>
                </c:pt>
                <c:pt idx="93">
                  <c:v>0.1426</c:v>
                </c:pt>
                <c:pt idx="94">
                  <c:v>0.13070000000000001</c:v>
                </c:pt>
                <c:pt idx="95">
                  <c:v>0.12089999999999999</c:v>
                </c:pt>
                <c:pt idx="96">
                  <c:v>0.1125</c:v>
                </c:pt>
                <c:pt idx="97">
                  <c:v>0.10539999999999999</c:v>
                </c:pt>
                <c:pt idx="98">
                  <c:v>9.9129999999999996E-2</c:v>
                </c:pt>
                <c:pt idx="99">
                  <c:v>9.3670000000000003E-2</c:v>
                </c:pt>
                <c:pt idx="100">
                  <c:v>8.8830000000000006E-2</c:v>
                </c:pt>
                <c:pt idx="101">
                  <c:v>8.4510000000000002E-2</c:v>
                </c:pt>
                <c:pt idx="102">
                  <c:v>8.0629999999999993E-2</c:v>
                </c:pt>
                <c:pt idx="103">
                  <c:v>7.7130000000000004E-2</c:v>
                </c:pt>
                <c:pt idx="104">
                  <c:v>7.1029999999999996E-2</c:v>
                </c:pt>
                <c:pt idx="105">
                  <c:v>6.4740000000000006E-2</c:v>
                </c:pt>
                <c:pt idx="106">
                  <c:v>5.9560000000000002E-2</c:v>
                </c:pt>
                <c:pt idx="107">
                  <c:v>5.5210000000000002E-2</c:v>
                </c:pt>
                <c:pt idx="108">
                  <c:v>5.1499999999999997E-2</c:v>
                </c:pt>
                <c:pt idx="109">
                  <c:v>4.829E-2</c:v>
                </c:pt>
                <c:pt idx="110">
                  <c:v>4.5490000000000003E-2</c:v>
                </c:pt>
                <c:pt idx="111">
                  <c:v>4.3020000000000003E-2</c:v>
                </c:pt>
                <c:pt idx="112">
                  <c:v>4.0829999999999998E-2</c:v>
                </c:pt>
                <c:pt idx="113">
                  <c:v>3.7100000000000001E-2</c:v>
                </c:pt>
                <c:pt idx="114">
                  <c:v>3.4029999999999998E-2</c:v>
                </c:pt>
                <c:pt idx="115">
                  <c:v>3.1469999999999998E-2</c:v>
                </c:pt>
                <c:pt idx="116">
                  <c:v>2.929E-2</c:v>
                </c:pt>
                <c:pt idx="117">
                  <c:v>2.742E-2</c:v>
                </c:pt>
                <c:pt idx="118">
                  <c:v>2.5780000000000001E-2</c:v>
                </c:pt>
                <c:pt idx="119">
                  <c:v>2.307E-2</c:v>
                </c:pt>
                <c:pt idx="120">
                  <c:v>2.0910000000000002E-2</c:v>
                </c:pt>
                <c:pt idx="121">
                  <c:v>1.9140000000000001E-2</c:v>
                </c:pt>
                <c:pt idx="122">
                  <c:v>1.7670000000000002E-2</c:v>
                </c:pt>
                <c:pt idx="123">
                  <c:v>1.6420000000000001E-2</c:v>
                </c:pt>
                <c:pt idx="124">
                  <c:v>1.5339999999999999E-2</c:v>
                </c:pt>
                <c:pt idx="125">
                  <c:v>1.4409999999999999E-2</c:v>
                </c:pt>
                <c:pt idx="126">
                  <c:v>1.359E-2</c:v>
                </c:pt>
                <c:pt idx="127">
                  <c:v>1.286E-2</c:v>
                </c:pt>
                <c:pt idx="128">
                  <c:v>1.221E-2</c:v>
                </c:pt>
                <c:pt idx="129">
                  <c:v>1.163E-2</c:v>
                </c:pt>
                <c:pt idx="130">
                  <c:v>1.0630000000000001E-2</c:v>
                </c:pt>
                <c:pt idx="131">
                  <c:v>9.6089999999999995E-3</c:v>
                </c:pt>
                <c:pt idx="132">
                  <c:v>8.7770000000000001E-3</c:v>
                </c:pt>
                <c:pt idx="133">
                  <c:v>8.0850000000000002E-3</c:v>
                </c:pt>
                <c:pt idx="134">
                  <c:v>7.4989999999999996E-3</c:v>
                </c:pt>
                <c:pt idx="135">
                  <c:v>6.9979999999999999E-3</c:v>
                </c:pt>
                <c:pt idx="136">
                  <c:v>6.5620000000000001E-3</c:v>
                </c:pt>
                <c:pt idx="137">
                  <c:v>6.1809999999999999E-3</c:v>
                </c:pt>
                <c:pt idx="138">
                  <c:v>5.8440000000000002E-3</c:v>
                </c:pt>
                <c:pt idx="139">
                  <c:v>5.274E-3</c:v>
                </c:pt>
                <c:pt idx="140">
                  <c:v>4.8110000000000002E-3</c:v>
                </c:pt>
                <c:pt idx="141">
                  <c:v>4.4260000000000002E-3</c:v>
                </c:pt>
                <c:pt idx="142">
                  <c:v>4.1019999999999997E-3</c:v>
                </c:pt>
                <c:pt idx="143">
                  <c:v>3.8240000000000001E-3</c:v>
                </c:pt>
                <c:pt idx="144">
                  <c:v>3.5829999999999998E-3</c:v>
                </c:pt>
                <c:pt idx="145">
                  <c:v>3.186E-3</c:v>
                </c:pt>
                <c:pt idx="146">
                  <c:v>2.8709999999999999E-3</c:v>
                </c:pt>
                <c:pt idx="147">
                  <c:v>2.6159999999999998E-3</c:v>
                </c:pt>
                <c:pt idx="148">
                  <c:v>2.405E-3</c:v>
                </c:pt>
                <c:pt idx="149">
                  <c:v>2.2260000000000001E-3</c:v>
                </c:pt>
                <c:pt idx="150">
                  <c:v>2.0739999999999999E-3</c:v>
                </c:pt>
                <c:pt idx="151">
                  <c:v>1.9419999999999999E-3</c:v>
                </c:pt>
                <c:pt idx="152">
                  <c:v>1.8259999999999999E-3</c:v>
                </c:pt>
                <c:pt idx="153">
                  <c:v>1.7240000000000001E-3</c:v>
                </c:pt>
                <c:pt idx="154">
                  <c:v>1.634E-3</c:v>
                </c:pt>
                <c:pt idx="155">
                  <c:v>1.5529999999999999E-3</c:v>
                </c:pt>
                <c:pt idx="156">
                  <c:v>1.413E-3</c:v>
                </c:pt>
                <c:pt idx="157">
                  <c:v>1.2719999999999999E-3</c:v>
                </c:pt>
                <c:pt idx="158">
                  <c:v>1.158E-3</c:v>
                </c:pt>
                <c:pt idx="159">
                  <c:v>1.0629999999999999E-3</c:v>
                </c:pt>
                <c:pt idx="160">
                  <c:v>9.8309999999999999E-4</c:v>
                </c:pt>
                <c:pt idx="161">
                  <c:v>9.1500000000000001E-4</c:v>
                </c:pt>
                <c:pt idx="162">
                  <c:v>8.5599999999999999E-4</c:v>
                </c:pt>
                <c:pt idx="163">
                  <c:v>8.0449999999999999E-4</c:v>
                </c:pt>
                <c:pt idx="164">
                  <c:v>7.5909999999999997E-4</c:v>
                </c:pt>
                <c:pt idx="165">
                  <c:v>6.8269999999999995E-4</c:v>
                </c:pt>
                <c:pt idx="166">
                  <c:v>6.2080000000000002E-4</c:v>
                </c:pt>
                <c:pt idx="167">
                  <c:v>5.6959999999999997E-4</c:v>
                </c:pt>
                <c:pt idx="168">
                  <c:v>5.2649999999999995E-4</c:v>
                </c:pt>
                <c:pt idx="169">
                  <c:v>4.8979999999999998E-4</c:v>
                </c:pt>
                <c:pt idx="170">
                  <c:v>4.5800000000000002E-4</c:v>
                </c:pt>
                <c:pt idx="171">
                  <c:v>4.058E-4</c:v>
                </c:pt>
                <c:pt idx="172">
                  <c:v>3.6460000000000003E-4</c:v>
                </c:pt>
                <c:pt idx="173">
                  <c:v>3.3139999999999998E-4</c:v>
                </c:pt>
                <c:pt idx="174">
                  <c:v>3.0390000000000001E-4</c:v>
                </c:pt>
                <c:pt idx="175">
                  <c:v>2.8069999999999999E-4</c:v>
                </c:pt>
                <c:pt idx="176">
                  <c:v>2.61E-4</c:v>
                </c:pt>
                <c:pt idx="177">
                  <c:v>2.4399999999999999E-4</c:v>
                </c:pt>
                <c:pt idx="178">
                  <c:v>2.2910000000000001E-4</c:v>
                </c:pt>
                <c:pt idx="179">
                  <c:v>2.1599999999999999E-4</c:v>
                </c:pt>
                <c:pt idx="180">
                  <c:v>2.0440000000000001E-4</c:v>
                </c:pt>
                <c:pt idx="181">
                  <c:v>1.94E-4</c:v>
                </c:pt>
                <c:pt idx="182">
                  <c:v>1.762E-4</c:v>
                </c:pt>
                <c:pt idx="183">
                  <c:v>1.582E-4</c:v>
                </c:pt>
                <c:pt idx="184">
                  <c:v>1.4359999999999999E-4</c:v>
                </c:pt>
                <c:pt idx="185">
                  <c:v>1.316E-4</c:v>
                </c:pt>
                <c:pt idx="186">
                  <c:v>1.215E-4</c:v>
                </c:pt>
                <c:pt idx="187">
                  <c:v>1.1290000000000001E-4</c:v>
                </c:pt>
                <c:pt idx="188">
                  <c:v>1.055E-4</c:v>
                </c:pt>
                <c:pt idx="189">
                  <c:v>9.9010000000000002E-5</c:v>
                </c:pt>
                <c:pt idx="190">
                  <c:v>9.3309999999999999E-5</c:v>
                </c:pt>
                <c:pt idx="191">
                  <c:v>8.373E-5</c:v>
                </c:pt>
                <c:pt idx="192">
                  <c:v>7.5989999999999996E-5</c:v>
                </c:pt>
                <c:pt idx="193">
                  <c:v>6.9610000000000006E-5</c:v>
                </c:pt>
                <c:pt idx="194">
                  <c:v>6.4239999999999995E-5</c:v>
                </c:pt>
                <c:pt idx="195">
                  <c:v>5.9670000000000003E-5</c:v>
                </c:pt>
                <c:pt idx="196">
                  <c:v>5.5729999999999997E-5</c:v>
                </c:pt>
                <c:pt idx="197">
                  <c:v>4.9270000000000001E-5</c:v>
                </c:pt>
                <c:pt idx="198">
                  <c:v>4.4190000000000002E-5</c:v>
                </c:pt>
                <c:pt idx="199">
                  <c:v>4.0089999999999997E-5</c:v>
                </c:pt>
                <c:pt idx="200">
                  <c:v>3.6699999999999998E-5</c:v>
                </c:pt>
                <c:pt idx="201">
                  <c:v>3.3859999999999998E-5</c:v>
                </c:pt>
                <c:pt idx="202">
                  <c:v>3.1439999999999997E-5</c:v>
                </c:pt>
                <c:pt idx="203">
                  <c:v>2.936E-5</c:v>
                </c:pt>
                <c:pt idx="204">
                  <c:v>2.7540000000000001E-5</c:v>
                </c:pt>
                <c:pt idx="205">
                  <c:v>2.5939999999999999E-5</c:v>
                </c:pt>
                <c:pt idx="206">
                  <c:v>2.4519999999999999E-5</c:v>
                </c:pt>
                <c:pt idx="207">
                  <c:v>2.3249999999999999E-5</c:v>
                </c:pt>
                <c:pt idx="208">
                  <c:v>2.2120000000000002E-5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BC0-43F1-8C99-DC26EA217B2E}"/>
            </c:ext>
          </c:extLst>
        </c:ser>
        <c:ser>
          <c:idx val="2"/>
          <c:order val="2"/>
          <c:tx>
            <c:v>dE/dxTot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srim19F_SiO2!$D$20:$D$300</c:f>
              <c:numCache>
                <c:formatCode>0.000000</c:formatCode>
                <c:ptCount val="281"/>
                <c:pt idx="0">
                  <c:v>1.0526263157894736E-5</c:v>
                </c:pt>
                <c:pt idx="1">
                  <c:v>1.1842052631578948E-5</c:v>
                </c:pt>
                <c:pt idx="2">
                  <c:v>1.3157842105263157E-5</c:v>
                </c:pt>
                <c:pt idx="3">
                  <c:v>1.4473631578947368E-5</c:v>
                </c:pt>
                <c:pt idx="4">
                  <c:v>1.578942105263158E-5</c:v>
                </c:pt>
                <c:pt idx="5">
                  <c:v>1.7105210526315791E-5</c:v>
                </c:pt>
                <c:pt idx="6">
                  <c:v>1.8421000000000002E-5</c:v>
                </c:pt>
                <c:pt idx="7">
                  <c:v>1.9736789473684213E-5</c:v>
                </c:pt>
                <c:pt idx="8">
                  <c:v>2.105257894736842E-5</c:v>
                </c:pt>
                <c:pt idx="9">
                  <c:v>2.3684157894736845E-5</c:v>
                </c:pt>
                <c:pt idx="10">
                  <c:v>2.6315736842105263E-5</c:v>
                </c:pt>
                <c:pt idx="11">
                  <c:v>2.8947315789473685E-5</c:v>
                </c:pt>
                <c:pt idx="12">
                  <c:v>3.1578894736842106E-5</c:v>
                </c:pt>
                <c:pt idx="13">
                  <c:v>3.4210473684210528E-5</c:v>
                </c:pt>
                <c:pt idx="14">
                  <c:v>3.6842052631578949E-5</c:v>
                </c:pt>
                <c:pt idx="15">
                  <c:v>4.2105210526315792E-5</c:v>
                </c:pt>
                <c:pt idx="16">
                  <c:v>4.7368368421052636E-5</c:v>
                </c:pt>
                <c:pt idx="17">
                  <c:v>5.2631526315789479E-5</c:v>
                </c:pt>
                <c:pt idx="18">
                  <c:v>5.7894736842105267E-5</c:v>
                </c:pt>
                <c:pt idx="19">
                  <c:v>6.3157894736842103E-5</c:v>
                </c:pt>
                <c:pt idx="20">
                  <c:v>6.8421052631578946E-5</c:v>
                </c:pt>
                <c:pt idx="21">
                  <c:v>7.3684210526315789E-5</c:v>
                </c:pt>
                <c:pt idx="22">
                  <c:v>7.8947368421052633E-5</c:v>
                </c:pt>
                <c:pt idx="23">
                  <c:v>8.4210526315789476E-5</c:v>
                </c:pt>
                <c:pt idx="24">
                  <c:v>8.9473684210526305E-5</c:v>
                </c:pt>
                <c:pt idx="25">
                  <c:v>9.4736842105263162E-5</c:v>
                </c:pt>
                <c:pt idx="26">
                  <c:v>1.0526315789473685E-4</c:v>
                </c:pt>
                <c:pt idx="27">
                  <c:v>1.1842105263157894E-4</c:v>
                </c:pt>
                <c:pt idx="28">
                  <c:v>1.3157894736842105E-4</c:v>
                </c:pt>
                <c:pt idx="29">
                  <c:v>1.4473684210526314E-4</c:v>
                </c:pt>
                <c:pt idx="30">
                  <c:v>1.5789473684210527E-4</c:v>
                </c:pt>
                <c:pt idx="31">
                  <c:v>1.7105263157894736E-4</c:v>
                </c:pt>
                <c:pt idx="32">
                  <c:v>1.8421052631578948E-4</c:v>
                </c:pt>
                <c:pt idx="33">
                  <c:v>1.9736842105263157E-4</c:v>
                </c:pt>
                <c:pt idx="34">
                  <c:v>2.105263157894737E-4</c:v>
                </c:pt>
                <c:pt idx="35">
                  <c:v>2.3684210526315788E-4</c:v>
                </c:pt>
                <c:pt idx="36">
                  <c:v>2.631578947368421E-4</c:v>
                </c:pt>
                <c:pt idx="37">
                  <c:v>2.8947368421052629E-4</c:v>
                </c:pt>
                <c:pt idx="38">
                  <c:v>3.1578947368421053E-4</c:v>
                </c:pt>
                <c:pt idx="39">
                  <c:v>3.4210526315789472E-4</c:v>
                </c:pt>
                <c:pt idx="40">
                  <c:v>3.6842105263157896E-4</c:v>
                </c:pt>
                <c:pt idx="41">
                  <c:v>4.2105263157894739E-4</c:v>
                </c:pt>
                <c:pt idx="42">
                  <c:v>4.7368421052631577E-4</c:v>
                </c:pt>
                <c:pt idx="43">
                  <c:v>5.263157894736842E-4</c:v>
                </c:pt>
                <c:pt idx="44">
                  <c:v>5.7894736842105258E-4</c:v>
                </c:pt>
                <c:pt idx="45">
                  <c:v>6.3157894736842106E-4</c:v>
                </c:pt>
                <c:pt idx="46">
                  <c:v>6.8421052631578944E-4</c:v>
                </c:pt>
                <c:pt idx="47">
                  <c:v>7.3684210526315792E-4</c:v>
                </c:pt>
                <c:pt idx="48">
                  <c:v>7.894736842105263E-4</c:v>
                </c:pt>
                <c:pt idx="49">
                  <c:v>8.4210526315789478E-4</c:v>
                </c:pt>
                <c:pt idx="50">
                  <c:v>8.9473684210526327E-4</c:v>
                </c:pt>
                <c:pt idx="51">
                  <c:v>9.4736842105263154E-4</c:v>
                </c:pt>
                <c:pt idx="52">
                  <c:v>1.0526315789473684E-3</c:v>
                </c:pt>
                <c:pt idx="53">
                  <c:v>1.1842105263157893E-3</c:v>
                </c:pt>
                <c:pt idx="54">
                  <c:v>1.3157894736842105E-3</c:v>
                </c:pt>
                <c:pt idx="55">
                  <c:v>1.4473684210526317E-3</c:v>
                </c:pt>
                <c:pt idx="56">
                  <c:v>1.5789473684210526E-3</c:v>
                </c:pt>
                <c:pt idx="57">
                  <c:v>1.7105263157894738E-3</c:v>
                </c:pt>
                <c:pt idx="58">
                  <c:v>1.8421052631578949E-3</c:v>
                </c:pt>
                <c:pt idx="59">
                  <c:v>1.9736842105263159E-3</c:v>
                </c:pt>
                <c:pt idx="60">
                  <c:v>2.1052631578947368E-3</c:v>
                </c:pt>
                <c:pt idx="61">
                  <c:v>2.3684210526315787E-3</c:v>
                </c:pt>
                <c:pt idx="62">
                  <c:v>2.631578947368421E-3</c:v>
                </c:pt>
                <c:pt idx="63">
                  <c:v>2.8947368421052633E-3</c:v>
                </c:pt>
                <c:pt idx="64">
                  <c:v>3.1578947368421052E-3</c:v>
                </c:pt>
                <c:pt idx="65">
                  <c:v>3.4210526315789475E-3</c:v>
                </c:pt>
                <c:pt idx="66">
                  <c:v>3.6842105263157898E-3</c:v>
                </c:pt>
                <c:pt idx="67">
                  <c:v>4.2105263157894736E-3</c:v>
                </c:pt>
                <c:pt idx="68">
                  <c:v>4.7368421052631574E-3</c:v>
                </c:pt>
                <c:pt idx="69">
                  <c:v>5.263157894736842E-3</c:v>
                </c:pt>
                <c:pt idx="70">
                  <c:v>5.7894736842105266E-3</c:v>
                </c:pt>
                <c:pt idx="71">
                  <c:v>6.3157894736842104E-3</c:v>
                </c:pt>
                <c:pt idx="72">
                  <c:v>6.842105263157895E-3</c:v>
                </c:pt>
                <c:pt idx="73">
                  <c:v>7.3684210526315796E-3</c:v>
                </c:pt>
                <c:pt idx="74">
                  <c:v>7.8947368421052634E-3</c:v>
                </c:pt>
                <c:pt idx="75">
                  <c:v>8.4210526315789472E-3</c:v>
                </c:pt>
                <c:pt idx="76">
                  <c:v>8.9473684210526327E-3</c:v>
                </c:pt>
                <c:pt idx="77">
                  <c:v>9.4736842105263147E-3</c:v>
                </c:pt>
                <c:pt idx="78">
                  <c:v>1.0526315789473684E-2</c:v>
                </c:pt>
                <c:pt idx="79">
                  <c:v>1.1842105263157895E-2</c:v>
                </c:pt>
                <c:pt idx="80">
                  <c:v>1.3157894736842105E-2</c:v>
                </c:pt>
                <c:pt idx="81">
                  <c:v>1.4473684210526317E-2</c:v>
                </c:pt>
                <c:pt idx="82">
                  <c:v>1.5789473684210527E-2</c:v>
                </c:pt>
                <c:pt idx="83">
                  <c:v>1.7105263157894738E-2</c:v>
                </c:pt>
                <c:pt idx="84">
                  <c:v>1.8421052631578946E-2</c:v>
                </c:pt>
                <c:pt idx="85">
                  <c:v>1.9736842105263157E-2</c:v>
                </c:pt>
                <c:pt idx="86">
                  <c:v>2.1052631578947368E-2</c:v>
                </c:pt>
                <c:pt idx="87">
                  <c:v>2.368421052631579E-2</c:v>
                </c:pt>
                <c:pt idx="88">
                  <c:v>2.6315789473684209E-2</c:v>
                </c:pt>
                <c:pt idx="89">
                  <c:v>2.8947368421052635E-2</c:v>
                </c:pt>
                <c:pt idx="90">
                  <c:v>3.1578947368421054E-2</c:v>
                </c:pt>
                <c:pt idx="91">
                  <c:v>3.4210526315789476E-2</c:v>
                </c:pt>
                <c:pt idx="92">
                  <c:v>3.6842105263157891E-2</c:v>
                </c:pt>
                <c:pt idx="93">
                  <c:v>4.2105263157894736E-2</c:v>
                </c:pt>
                <c:pt idx="94">
                  <c:v>4.736842105263158E-2</c:v>
                </c:pt>
                <c:pt idx="95">
                  <c:v>5.2631578947368418E-2</c:v>
                </c:pt>
                <c:pt idx="96">
                  <c:v>5.789473684210527E-2</c:v>
                </c:pt>
                <c:pt idx="97">
                  <c:v>6.3157894736842107E-2</c:v>
                </c:pt>
                <c:pt idx="98">
                  <c:v>6.8421052631578952E-2</c:v>
                </c:pt>
                <c:pt idx="99">
                  <c:v>7.3684210526315783E-2</c:v>
                </c:pt>
                <c:pt idx="100">
                  <c:v>7.8947368421052627E-2</c:v>
                </c:pt>
                <c:pt idx="101">
                  <c:v>8.4210526315789472E-2</c:v>
                </c:pt>
                <c:pt idx="102">
                  <c:v>8.9473684210526316E-2</c:v>
                </c:pt>
                <c:pt idx="103">
                  <c:v>9.4736842105263161E-2</c:v>
                </c:pt>
                <c:pt idx="104">
                  <c:v>0.10526315789473684</c:v>
                </c:pt>
                <c:pt idx="105">
                  <c:v>0.11842105263157894</c:v>
                </c:pt>
                <c:pt idx="106">
                  <c:v>0.13157894736842105</c:v>
                </c:pt>
                <c:pt idx="107">
                  <c:v>0.14473684210526316</c:v>
                </c:pt>
                <c:pt idx="108">
                  <c:v>0.15789473684210525</c:v>
                </c:pt>
                <c:pt idx="109">
                  <c:v>0.17105263157894737</c:v>
                </c:pt>
                <c:pt idx="110">
                  <c:v>0.18421052631578946</c:v>
                </c:pt>
                <c:pt idx="111">
                  <c:v>0.19736842105263158</c:v>
                </c:pt>
                <c:pt idx="112">
                  <c:v>0.21052631578947367</c:v>
                </c:pt>
                <c:pt idx="113">
                  <c:v>0.23684210526315788</c:v>
                </c:pt>
                <c:pt idx="114">
                  <c:v>0.26315789473684209</c:v>
                </c:pt>
                <c:pt idx="115">
                  <c:v>0.28947368421052633</c:v>
                </c:pt>
                <c:pt idx="116">
                  <c:v>0.31578947368421051</c:v>
                </c:pt>
                <c:pt idx="117">
                  <c:v>0.34210526315789475</c:v>
                </c:pt>
                <c:pt idx="118">
                  <c:v>0.36842105263157893</c:v>
                </c:pt>
                <c:pt idx="119">
                  <c:v>0.42105263157894735</c:v>
                </c:pt>
                <c:pt idx="120">
                  <c:v>0.47368421052631576</c:v>
                </c:pt>
                <c:pt idx="121">
                  <c:v>0.52631578947368418</c:v>
                </c:pt>
                <c:pt idx="122">
                  <c:v>0.57894736842105265</c:v>
                </c:pt>
                <c:pt idx="123">
                  <c:v>0.63157894736842102</c:v>
                </c:pt>
                <c:pt idx="124">
                  <c:v>0.68421052631578949</c:v>
                </c:pt>
                <c:pt idx="125">
                  <c:v>0.73684210526315785</c:v>
                </c:pt>
                <c:pt idx="126">
                  <c:v>0.78947368421052633</c:v>
                </c:pt>
                <c:pt idx="127">
                  <c:v>0.84210526315789469</c:v>
                </c:pt>
                <c:pt idx="128">
                  <c:v>0.89473684210526316</c:v>
                </c:pt>
                <c:pt idx="129">
                  <c:v>0.94736842105263153</c:v>
                </c:pt>
                <c:pt idx="130" formatCode="0.00000">
                  <c:v>1.0526315789473684</c:v>
                </c:pt>
                <c:pt idx="131" formatCode="0.00000">
                  <c:v>1.1842105263157894</c:v>
                </c:pt>
                <c:pt idx="132" formatCode="0.00000">
                  <c:v>1.3157894736842106</c:v>
                </c:pt>
                <c:pt idx="133" formatCode="0.00000">
                  <c:v>1.4473684210526316</c:v>
                </c:pt>
                <c:pt idx="134" formatCode="0.00000">
                  <c:v>1.5789473684210527</c:v>
                </c:pt>
                <c:pt idx="135" formatCode="0.00000">
                  <c:v>1.7105263157894737</c:v>
                </c:pt>
                <c:pt idx="136" formatCode="0.00000">
                  <c:v>1.8421052631578947</c:v>
                </c:pt>
                <c:pt idx="137" formatCode="0.00000">
                  <c:v>1.9736842105263157</c:v>
                </c:pt>
                <c:pt idx="138" formatCode="0.00000">
                  <c:v>2.1052631578947367</c:v>
                </c:pt>
                <c:pt idx="139" formatCode="0.00000">
                  <c:v>2.3684210526315788</c:v>
                </c:pt>
                <c:pt idx="140" formatCode="0.00000">
                  <c:v>2.6315789473684212</c:v>
                </c:pt>
                <c:pt idx="141" formatCode="0.00000">
                  <c:v>2.8947368421052633</c:v>
                </c:pt>
                <c:pt idx="142" formatCode="0.00000">
                  <c:v>3.1578947368421053</c:v>
                </c:pt>
                <c:pt idx="143" formatCode="0.00000">
                  <c:v>3.4210526315789473</c:v>
                </c:pt>
                <c:pt idx="144" formatCode="0.00000">
                  <c:v>3.6842105263157894</c:v>
                </c:pt>
                <c:pt idx="145" formatCode="0.00000">
                  <c:v>4.2105263157894735</c:v>
                </c:pt>
                <c:pt idx="146" formatCode="0.00000">
                  <c:v>4.7368421052631575</c:v>
                </c:pt>
                <c:pt idx="147" formatCode="0.00000">
                  <c:v>5.2631578947368425</c:v>
                </c:pt>
                <c:pt idx="148" formatCode="0.00000">
                  <c:v>5.7894736842105265</c:v>
                </c:pt>
                <c:pt idx="149" formatCode="0.00000">
                  <c:v>6.3157894736842106</c:v>
                </c:pt>
                <c:pt idx="150" formatCode="0.00000">
                  <c:v>6.8421052631578947</c:v>
                </c:pt>
                <c:pt idx="151" formatCode="0.00000">
                  <c:v>7.3684210526315788</c:v>
                </c:pt>
                <c:pt idx="152" formatCode="0.00000">
                  <c:v>7.8947368421052628</c:v>
                </c:pt>
                <c:pt idx="153" formatCode="0.00000">
                  <c:v>8.4210526315789469</c:v>
                </c:pt>
                <c:pt idx="154" formatCode="0.00000">
                  <c:v>8.9473684210526319</c:v>
                </c:pt>
                <c:pt idx="155" formatCode="0.00000">
                  <c:v>9.473684210526315</c:v>
                </c:pt>
                <c:pt idx="156" formatCode="0.00000">
                  <c:v>10.526315789473685</c:v>
                </c:pt>
                <c:pt idx="157" formatCode="0.00000">
                  <c:v>11.842105263157896</c:v>
                </c:pt>
                <c:pt idx="158" formatCode="0.00000">
                  <c:v>13.157894736842104</c:v>
                </c:pt>
                <c:pt idx="159" formatCode="0.00000">
                  <c:v>14.473684210526315</c:v>
                </c:pt>
                <c:pt idx="160" formatCode="0.00000">
                  <c:v>15.789473684210526</c:v>
                </c:pt>
                <c:pt idx="161" formatCode="0.00000">
                  <c:v>17.105263157894736</c:v>
                </c:pt>
                <c:pt idx="162" formatCode="0.00000">
                  <c:v>18.421052631578949</c:v>
                </c:pt>
                <c:pt idx="163" formatCode="0.00000">
                  <c:v>19.736842105263158</c:v>
                </c:pt>
                <c:pt idx="164" formatCode="0.00000">
                  <c:v>21.05263157894737</c:v>
                </c:pt>
                <c:pt idx="165" formatCode="0.00000">
                  <c:v>23.684210526315791</c:v>
                </c:pt>
                <c:pt idx="166" formatCode="0.00000">
                  <c:v>26.315789473684209</c:v>
                </c:pt>
                <c:pt idx="167" formatCode="0.00000">
                  <c:v>28.94736842105263</c:v>
                </c:pt>
                <c:pt idx="168" formatCode="0.00000">
                  <c:v>31.578947368421051</c:v>
                </c:pt>
                <c:pt idx="169" formatCode="0.00000">
                  <c:v>34.210526315789473</c:v>
                </c:pt>
                <c:pt idx="170" formatCode="0.00000">
                  <c:v>36.842105263157897</c:v>
                </c:pt>
                <c:pt idx="171" formatCode="0.00000">
                  <c:v>42.10526315789474</c:v>
                </c:pt>
                <c:pt idx="172" formatCode="0.00000">
                  <c:v>47.368421052631582</c:v>
                </c:pt>
                <c:pt idx="173" formatCode="0.00000">
                  <c:v>52.631578947368418</c:v>
                </c:pt>
                <c:pt idx="174" formatCode="0.00000">
                  <c:v>57.89473684210526</c:v>
                </c:pt>
                <c:pt idx="175" formatCode="0.00000">
                  <c:v>63.157894736842103</c:v>
                </c:pt>
                <c:pt idx="176" formatCode="0.00000">
                  <c:v>68.421052631578945</c:v>
                </c:pt>
                <c:pt idx="177" formatCode="0.00000">
                  <c:v>73.684210526315795</c:v>
                </c:pt>
                <c:pt idx="178" formatCode="0.00000">
                  <c:v>78.94736842105263</c:v>
                </c:pt>
                <c:pt idx="179" formatCode="0.00000">
                  <c:v>84.21052631578948</c:v>
                </c:pt>
                <c:pt idx="180" formatCode="0.00000">
                  <c:v>89.473684210526315</c:v>
                </c:pt>
                <c:pt idx="181" formatCode="0.00000">
                  <c:v>94.736842105263165</c:v>
                </c:pt>
                <c:pt idx="182" formatCode="0.0000">
                  <c:v>105.26315789473684</c:v>
                </c:pt>
                <c:pt idx="183" formatCode="0.0000">
                  <c:v>118.42105263157895</c:v>
                </c:pt>
                <c:pt idx="184" formatCode="0.0000">
                  <c:v>131.57894736842104</c:v>
                </c:pt>
                <c:pt idx="185" formatCode="0.0000">
                  <c:v>144.73684210526315</c:v>
                </c:pt>
                <c:pt idx="186" formatCode="0.0000">
                  <c:v>157.89473684210526</c:v>
                </c:pt>
                <c:pt idx="187" formatCode="0.0000">
                  <c:v>171.05263157894737</c:v>
                </c:pt>
                <c:pt idx="188" formatCode="0.0000">
                  <c:v>184.21052631578948</c:v>
                </c:pt>
                <c:pt idx="189" formatCode="0.0000">
                  <c:v>197.36842105263159</c:v>
                </c:pt>
                <c:pt idx="190" formatCode="0.0000">
                  <c:v>210.52631578947367</c:v>
                </c:pt>
                <c:pt idx="191" formatCode="0.0000">
                  <c:v>236.84210526315789</c:v>
                </c:pt>
                <c:pt idx="192" formatCode="0.0000">
                  <c:v>263.15789473684208</c:v>
                </c:pt>
                <c:pt idx="193" formatCode="0.0000">
                  <c:v>289.4736842105263</c:v>
                </c:pt>
                <c:pt idx="194" formatCode="0.0000">
                  <c:v>315.78947368421052</c:v>
                </c:pt>
                <c:pt idx="195" formatCode="0.0000">
                  <c:v>342.10526315789474</c:v>
                </c:pt>
                <c:pt idx="196" formatCode="0.0000">
                  <c:v>368.42105263157896</c:v>
                </c:pt>
                <c:pt idx="197" formatCode="0.0000">
                  <c:v>421.05263157894734</c:v>
                </c:pt>
                <c:pt idx="198" formatCode="0.0000">
                  <c:v>473.68421052631578</c:v>
                </c:pt>
                <c:pt idx="199" formatCode="0.0000">
                  <c:v>526.31578947368416</c:v>
                </c:pt>
                <c:pt idx="200" formatCode="0.0000">
                  <c:v>578.9473684210526</c:v>
                </c:pt>
                <c:pt idx="201" formatCode="0.0000">
                  <c:v>631.57894736842104</c:v>
                </c:pt>
                <c:pt idx="202" formatCode="0.0000">
                  <c:v>684.21052631578948</c:v>
                </c:pt>
                <c:pt idx="203" formatCode="0.0000">
                  <c:v>736.84210526315792</c:v>
                </c:pt>
                <c:pt idx="204" formatCode="0.0000">
                  <c:v>789.47368421052636</c:v>
                </c:pt>
                <c:pt idx="205" formatCode="0.0000">
                  <c:v>842.10526315789468</c:v>
                </c:pt>
                <c:pt idx="206" formatCode="0.0000">
                  <c:v>894.73684210526312</c:v>
                </c:pt>
                <c:pt idx="207" formatCode="0.0000">
                  <c:v>947.36842105263156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srim19F_SiO2!$G$20:$G$300</c:f>
              <c:numCache>
                <c:formatCode>0.000E+00</c:formatCode>
                <c:ptCount val="281"/>
                <c:pt idx="0">
                  <c:v>0.60008000000000006</c:v>
                </c:pt>
                <c:pt idx="1">
                  <c:v>0.62802999999999998</c:v>
                </c:pt>
                <c:pt idx="2">
                  <c:v>0.65354000000000001</c:v>
                </c:pt>
                <c:pt idx="3">
                  <c:v>0.67703000000000002</c:v>
                </c:pt>
                <c:pt idx="4">
                  <c:v>0.69881000000000004</c:v>
                </c:pt>
                <c:pt idx="5">
                  <c:v>0.71899999999999997</c:v>
                </c:pt>
                <c:pt idx="6">
                  <c:v>0.73791000000000007</c:v>
                </c:pt>
                <c:pt idx="7">
                  <c:v>0.75573999999999997</c:v>
                </c:pt>
                <c:pt idx="8">
                  <c:v>0.77251000000000003</c:v>
                </c:pt>
                <c:pt idx="9">
                  <c:v>0.80336000000000007</c:v>
                </c:pt>
                <c:pt idx="10">
                  <c:v>0.83111000000000002</c:v>
                </c:pt>
                <c:pt idx="11">
                  <c:v>0.85649000000000008</c:v>
                </c:pt>
                <c:pt idx="12">
                  <c:v>0.87971999999999995</c:v>
                </c:pt>
                <c:pt idx="13">
                  <c:v>0.90112000000000003</c:v>
                </c:pt>
                <c:pt idx="14">
                  <c:v>0.92089999999999994</c:v>
                </c:pt>
                <c:pt idx="15">
                  <c:v>0.95655000000000001</c:v>
                </c:pt>
                <c:pt idx="16">
                  <c:v>0.98795999999999995</c:v>
                </c:pt>
                <c:pt idx="17">
                  <c:v>1.0157800000000001</c:v>
                </c:pt>
                <c:pt idx="18">
                  <c:v>1.0407999999999999</c:v>
                </c:pt>
                <c:pt idx="19">
                  <c:v>1.0632999999999999</c:v>
                </c:pt>
                <c:pt idx="20">
                  <c:v>1.0839000000000001</c:v>
                </c:pt>
                <c:pt idx="21">
                  <c:v>1.1027</c:v>
                </c:pt>
                <c:pt idx="22">
                  <c:v>1.1198999999999999</c:v>
                </c:pt>
                <c:pt idx="23">
                  <c:v>1.1357999999999999</c:v>
                </c:pt>
                <c:pt idx="24">
                  <c:v>1.1505999999999998</c:v>
                </c:pt>
                <c:pt idx="25">
                  <c:v>1.1642999999999999</c:v>
                </c:pt>
                <c:pt idx="26">
                  <c:v>1.1894</c:v>
                </c:pt>
                <c:pt idx="27">
                  <c:v>1.2158</c:v>
                </c:pt>
                <c:pt idx="28">
                  <c:v>1.2388000000000001</c:v>
                </c:pt>
                <c:pt idx="29">
                  <c:v>1.2593000000000001</c:v>
                </c:pt>
                <c:pt idx="30">
                  <c:v>1.2765</c:v>
                </c:pt>
                <c:pt idx="31">
                  <c:v>1.2925</c:v>
                </c:pt>
                <c:pt idx="32">
                  <c:v>1.3061</c:v>
                </c:pt>
                <c:pt idx="33">
                  <c:v>1.3186</c:v>
                </c:pt>
                <c:pt idx="34">
                  <c:v>1.3297999999999999</c:v>
                </c:pt>
                <c:pt idx="35">
                  <c:v>1.3486</c:v>
                </c:pt>
                <c:pt idx="36">
                  <c:v>1.3639000000000001</c:v>
                </c:pt>
                <c:pt idx="37">
                  <c:v>1.3766</c:v>
                </c:pt>
                <c:pt idx="38">
                  <c:v>1.3877999999999999</c:v>
                </c:pt>
                <c:pt idx="39">
                  <c:v>1.3966000000000001</c:v>
                </c:pt>
                <c:pt idx="40">
                  <c:v>1.4039999999999999</c:v>
                </c:pt>
                <c:pt idx="41">
                  <c:v>1.4158999999999999</c:v>
                </c:pt>
                <c:pt idx="42">
                  <c:v>1.4237</c:v>
                </c:pt>
                <c:pt idx="43">
                  <c:v>1.4295</c:v>
                </c:pt>
                <c:pt idx="44">
                  <c:v>1.4347000000000001</c:v>
                </c:pt>
                <c:pt idx="45">
                  <c:v>1.4371</c:v>
                </c:pt>
                <c:pt idx="46">
                  <c:v>1.4389000000000001</c:v>
                </c:pt>
                <c:pt idx="47">
                  <c:v>1.4403000000000001</c:v>
                </c:pt>
                <c:pt idx="48">
                  <c:v>1.4411</c:v>
                </c:pt>
                <c:pt idx="49">
                  <c:v>1.4415</c:v>
                </c:pt>
                <c:pt idx="50">
                  <c:v>1.4416</c:v>
                </c:pt>
                <c:pt idx="51">
                  <c:v>1.4413</c:v>
                </c:pt>
                <c:pt idx="52">
                  <c:v>1.4407999999999999</c:v>
                </c:pt>
                <c:pt idx="53">
                  <c:v>1.4393</c:v>
                </c:pt>
                <c:pt idx="54">
                  <c:v>1.4378</c:v>
                </c:pt>
                <c:pt idx="55">
                  <c:v>1.4365000000000001</c:v>
                </c:pt>
                <c:pt idx="56">
                  <c:v>1.4356</c:v>
                </c:pt>
                <c:pt idx="57">
                  <c:v>1.4349000000000001</c:v>
                </c:pt>
                <c:pt idx="58">
                  <c:v>1.4346000000000001</c:v>
                </c:pt>
                <c:pt idx="59">
                  <c:v>1.4347000000000001</c:v>
                </c:pt>
                <c:pt idx="60">
                  <c:v>1.4788999999999999</c:v>
                </c:pt>
                <c:pt idx="61">
                  <c:v>1.5485000000000002</c:v>
                </c:pt>
                <c:pt idx="62">
                  <c:v>1.5798999999999999</c:v>
                </c:pt>
                <c:pt idx="63">
                  <c:v>1.5893000000000002</c:v>
                </c:pt>
                <c:pt idx="64">
                  <c:v>1.5870000000000002</c:v>
                </c:pt>
                <c:pt idx="65">
                  <c:v>1.5794000000000001</c:v>
                </c:pt>
                <c:pt idx="66">
                  <c:v>1.5703</c:v>
                </c:pt>
                <c:pt idx="67">
                  <c:v>1.5552000000000001</c:v>
                </c:pt>
                <c:pt idx="68">
                  <c:v>1.5491000000000001</c:v>
                </c:pt>
                <c:pt idx="69">
                  <c:v>1.5531999999999999</c:v>
                </c:pt>
                <c:pt idx="70">
                  <c:v>1.5655999999999999</c:v>
                </c:pt>
                <c:pt idx="71">
                  <c:v>1.5859000000000001</c:v>
                </c:pt>
                <c:pt idx="72">
                  <c:v>1.6116000000000001</c:v>
                </c:pt>
                <c:pt idx="73">
                  <c:v>1.6423000000000001</c:v>
                </c:pt>
                <c:pt idx="74">
                  <c:v>1.6768000000000001</c:v>
                </c:pt>
                <c:pt idx="75">
                  <c:v>1.7148999999999999</c:v>
                </c:pt>
                <c:pt idx="76">
                  <c:v>1.7542</c:v>
                </c:pt>
                <c:pt idx="77">
                  <c:v>1.7947</c:v>
                </c:pt>
                <c:pt idx="78">
                  <c:v>1.8795999999999999</c:v>
                </c:pt>
                <c:pt idx="79">
                  <c:v>1.9878</c:v>
                </c:pt>
                <c:pt idx="80">
                  <c:v>2.0960000000000001</c:v>
                </c:pt>
                <c:pt idx="81">
                  <c:v>2.2040999999999999</c:v>
                </c:pt>
                <c:pt idx="82">
                  <c:v>2.3096000000000001</c:v>
                </c:pt>
                <c:pt idx="83">
                  <c:v>2.4121000000000001</c:v>
                </c:pt>
                <c:pt idx="84">
                  <c:v>2.5131999999999999</c:v>
                </c:pt>
                <c:pt idx="85">
                  <c:v>2.6105999999999998</c:v>
                </c:pt>
                <c:pt idx="86">
                  <c:v>2.7061999999999999</c:v>
                </c:pt>
                <c:pt idx="87">
                  <c:v>2.891</c:v>
                </c:pt>
                <c:pt idx="88">
                  <c:v>3.0678000000000001</c:v>
                </c:pt>
                <c:pt idx="89">
                  <c:v>3.2379000000000002</c:v>
                </c:pt>
                <c:pt idx="90">
                  <c:v>3.4016000000000002</c:v>
                </c:pt>
                <c:pt idx="91">
                  <c:v>3.5608</c:v>
                </c:pt>
                <c:pt idx="92">
                  <c:v>3.7162000000000002</c:v>
                </c:pt>
                <c:pt idx="93">
                  <c:v>4.0166000000000004</c:v>
                </c:pt>
                <c:pt idx="94">
                  <c:v>4.3047000000000004</c:v>
                </c:pt>
                <c:pt idx="95">
                  <c:v>4.5828999999999995</c:v>
                </c:pt>
                <c:pt idx="96">
                  <c:v>4.8514999999999997</c:v>
                </c:pt>
                <c:pt idx="97">
                  <c:v>5.1114000000000006</c:v>
                </c:pt>
                <c:pt idx="98">
                  <c:v>5.36313</c:v>
                </c:pt>
                <c:pt idx="99">
                  <c:v>5.6066700000000003</c:v>
                </c:pt>
                <c:pt idx="100">
                  <c:v>5.8408299999999995</c:v>
                </c:pt>
                <c:pt idx="101">
                  <c:v>6.0665100000000001</c:v>
                </c:pt>
                <c:pt idx="102">
                  <c:v>6.2836300000000005</c:v>
                </c:pt>
                <c:pt idx="103">
                  <c:v>6.4911300000000001</c:v>
                </c:pt>
                <c:pt idx="104">
                  <c:v>6.88103</c:v>
                </c:pt>
                <c:pt idx="105">
                  <c:v>7.3197399999999995</c:v>
                </c:pt>
                <c:pt idx="106">
                  <c:v>7.7065600000000005</c:v>
                </c:pt>
                <c:pt idx="107">
                  <c:v>8.0452100000000009</c:v>
                </c:pt>
                <c:pt idx="108">
                  <c:v>8.3385000000000016</c:v>
                </c:pt>
                <c:pt idx="109">
                  <c:v>8.5902899999999995</c:v>
                </c:pt>
                <c:pt idx="110">
                  <c:v>8.8044899999999995</c:v>
                </c:pt>
                <c:pt idx="111">
                  <c:v>8.9860199999999999</c:v>
                </c:pt>
                <c:pt idx="112">
                  <c:v>9.1378299999999992</c:v>
                </c:pt>
                <c:pt idx="113">
                  <c:v>9.3671000000000006</c:v>
                </c:pt>
                <c:pt idx="114">
                  <c:v>9.5160299999999989</c:v>
                </c:pt>
                <c:pt idx="115">
                  <c:v>9.6054700000000004</c:v>
                </c:pt>
                <c:pt idx="116">
                  <c:v>9.6492899999999988</c:v>
                </c:pt>
                <c:pt idx="117">
                  <c:v>9.6614199999999997</c:v>
                </c:pt>
                <c:pt idx="118">
                  <c:v>9.6497799999999998</c:v>
                </c:pt>
                <c:pt idx="119">
                  <c:v>9.5790699999999998</c:v>
                </c:pt>
                <c:pt idx="120">
                  <c:v>9.4739100000000001</c:v>
                </c:pt>
                <c:pt idx="121">
                  <c:v>9.3511400000000009</c:v>
                </c:pt>
                <c:pt idx="122">
                  <c:v>9.2236700000000003</c:v>
                </c:pt>
                <c:pt idx="123">
                  <c:v>9.0944199999999995</c:v>
                </c:pt>
                <c:pt idx="124">
                  <c:v>8.9693400000000008</c:v>
                </c:pt>
                <c:pt idx="125">
                  <c:v>8.84741</c:v>
                </c:pt>
                <c:pt idx="126">
                  <c:v>8.7315900000000006</c:v>
                </c:pt>
                <c:pt idx="127">
                  <c:v>8.6218599999999999</c:v>
                </c:pt>
                <c:pt idx="128">
                  <c:v>8.5172100000000004</c:v>
                </c:pt>
                <c:pt idx="129">
                  <c:v>8.4176300000000008</c:v>
                </c:pt>
                <c:pt idx="130">
                  <c:v>8.2336300000000016</c:v>
                </c:pt>
                <c:pt idx="131">
                  <c:v>8.0266089999999988</c:v>
                </c:pt>
                <c:pt idx="132">
                  <c:v>7.8407770000000001</c:v>
                </c:pt>
                <c:pt idx="133">
                  <c:v>7.6710850000000006</c:v>
                </c:pt>
                <c:pt idx="134">
                  <c:v>7.5144989999999998</c:v>
                </c:pt>
                <c:pt idx="135">
                  <c:v>7.367998</c:v>
                </c:pt>
                <c:pt idx="136">
                  <c:v>7.2295619999999996</c:v>
                </c:pt>
                <c:pt idx="137">
                  <c:v>7.0981809999999994</c:v>
                </c:pt>
                <c:pt idx="138">
                  <c:v>6.9978439999999997</c:v>
                </c:pt>
                <c:pt idx="139">
                  <c:v>6.7452740000000002</c:v>
                </c:pt>
                <c:pt idx="140">
                  <c:v>6.4948110000000003</c:v>
                </c:pt>
                <c:pt idx="141">
                  <c:v>6.2684259999999998</c:v>
                </c:pt>
                <c:pt idx="142">
                  <c:v>6.0571019999999995</c:v>
                </c:pt>
                <c:pt idx="143">
                  <c:v>5.8578239999999999</c:v>
                </c:pt>
                <c:pt idx="144">
                  <c:v>5.6695830000000003</c:v>
                </c:pt>
                <c:pt idx="145">
                  <c:v>5.3221860000000003</c:v>
                </c:pt>
                <c:pt idx="146">
                  <c:v>5.0098709999999995</c:v>
                </c:pt>
                <c:pt idx="147">
                  <c:v>4.7256159999999996</c:v>
                </c:pt>
                <c:pt idx="148">
                  <c:v>4.4674050000000003</c:v>
                </c:pt>
                <c:pt idx="149">
                  <c:v>4.2312260000000004</c:v>
                </c:pt>
                <c:pt idx="150">
                  <c:v>4.0160740000000006</c:v>
                </c:pt>
                <c:pt idx="151">
                  <c:v>3.8179419999999999</c:v>
                </c:pt>
                <c:pt idx="152">
                  <c:v>3.6368259999999997</c:v>
                </c:pt>
                <c:pt idx="153">
                  <c:v>3.4697239999999998</c:v>
                </c:pt>
                <c:pt idx="154">
                  <c:v>3.3166340000000001</c:v>
                </c:pt>
                <c:pt idx="155">
                  <c:v>3.174553</c:v>
                </c:pt>
                <c:pt idx="156">
                  <c:v>2.9224129999999997</c:v>
                </c:pt>
                <c:pt idx="157">
                  <c:v>2.656272</c:v>
                </c:pt>
                <c:pt idx="158">
                  <c:v>2.434158</c:v>
                </c:pt>
                <c:pt idx="159">
                  <c:v>2.2470629999999998</c:v>
                </c:pt>
                <c:pt idx="160">
                  <c:v>2.0889831000000001</c:v>
                </c:pt>
                <c:pt idx="161">
                  <c:v>1.954915</c:v>
                </c:pt>
                <c:pt idx="162">
                  <c:v>1.838856</c:v>
                </c:pt>
                <c:pt idx="163">
                  <c:v>1.7378045000000002</c:v>
                </c:pt>
                <c:pt idx="164">
                  <c:v>1.6507590999999999</c:v>
                </c:pt>
                <c:pt idx="165">
                  <c:v>1.5056826999999999</c:v>
                </c:pt>
                <c:pt idx="166">
                  <c:v>1.3916208000000001</c:v>
                </c:pt>
                <c:pt idx="167">
                  <c:v>1.2975695999999999</c:v>
                </c:pt>
                <c:pt idx="168">
                  <c:v>1.2135265000000002</c:v>
                </c:pt>
                <c:pt idx="169">
                  <c:v>1.1384897999999999</c:v>
                </c:pt>
                <c:pt idx="170">
                  <c:v>1.073458</c:v>
                </c:pt>
                <c:pt idx="171">
                  <c:v>0.96470580000000006</c:v>
                </c:pt>
                <c:pt idx="172">
                  <c:v>0.87856460000000003</c:v>
                </c:pt>
                <c:pt idx="173">
                  <c:v>0.80833140000000003</c:v>
                </c:pt>
                <c:pt idx="174">
                  <c:v>0.75000390000000006</c:v>
                </c:pt>
                <c:pt idx="175">
                  <c:v>0.70068070000000005</c:v>
                </c:pt>
                <c:pt idx="176">
                  <c:v>0.65836099999999997</c:v>
                </c:pt>
                <c:pt idx="177">
                  <c:v>0.62174400000000007</c:v>
                </c:pt>
                <c:pt idx="178">
                  <c:v>0.58972910000000001</c:v>
                </c:pt>
                <c:pt idx="179">
                  <c:v>0.56141600000000003</c:v>
                </c:pt>
                <c:pt idx="180">
                  <c:v>0.53620440000000003</c:v>
                </c:pt>
                <c:pt idx="181">
                  <c:v>0.51369399999999998</c:v>
                </c:pt>
                <c:pt idx="182">
                  <c:v>0.47497620000000002</c:v>
                </c:pt>
                <c:pt idx="183">
                  <c:v>0.43575819999999998</c:v>
                </c:pt>
                <c:pt idx="184">
                  <c:v>0.4040436</c:v>
                </c:pt>
                <c:pt idx="185">
                  <c:v>0.37783159999999999</c:v>
                </c:pt>
                <c:pt idx="186">
                  <c:v>0.35572150000000002</c:v>
                </c:pt>
                <c:pt idx="187">
                  <c:v>0.33691290000000002</c:v>
                </c:pt>
                <c:pt idx="188">
                  <c:v>0.32070549999999998</c:v>
                </c:pt>
                <c:pt idx="189">
                  <c:v>0.30659901000000001</c:v>
                </c:pt>
                <c:pt idx="190">
                  <c:v>0.29419330999999999</c:v>
                </c:pt>
                <c:pt idx="191">
                  <c:v>0.27348372999999998</c:v>
                </c:pt>
                <c:pt idx="192">
                  <c:v>0.25677599000000001</c:v>
                </c:pt>
                <c:pt idx="193">
                  <c:v>0.24306960999999999</c:v>
                </c:pt>
                <c:pt idx="194">
                  <c:v>0.23156424</c:v>
                </c:pt>
                <c:pt idx="195">
                  <c:v>0.22195967</c:v>
                </c:pt>
                <c:pt idx="196">
                  <c:v>0.21365573000000002</c:v>
                </c:pt>
                <c:pt idx="197">
                  <c:v>0.20024926999999998</c:v>
                </c:pt>
                <c:pt idx="198">
                  <c:v>0.18994419000000001</c:v>
                </c:pt>
                <c:pt idx="199">
                  <c:v>0.18174008999999999</c:v>
                </c:pt>
                <c:pt idx="200">
                  <c:v>0.1752367</c:v>
                </c:pt>
                <c:pt idx="201">
                  <c:v>0.16983386</c:v>
                </c:pt>
                <c:pt idx="202">
                  <c:v>0.16533144</c:v>
                </c:pt>
                <c:pt idx="203">
                  <c:v>0.16162936</c:v>
                </c:pt>
                <c:pt idx="204">
                  <c:v>0.15842754000000001</c:v>
                </c:pt>
                <c:pt idx="205">
                  <c:v>0.15572594000000001</c:v>
                </c:pt>
                <c:pt idx="206">
                  <c:v>0.15342452000000001</c:v>
                </c:pt>
                <c:pt idx="207">
                  <c:v>0.15142325000000001</c:v>
                </c:pt>
                <c:pt idx="208">
                  <c:v>0.14982211999999998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BC0-43F1-8C99-DC26EA217B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29128"/>
        <c:axId val="473828736"/>
      </c:scatterChart>
      <c:valAx>
        <c:axId val="473829128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28736"/>
        <c:crosses val="autoZero"/>
        <c:crossBetween val="midCat"/>
        <c:majorUnit val="10"/>
      </c:valAx>
      <c:valAx>
        <c:axId val="473828736"/>
        <c:scaling>
          <c:logBase val="10"/>
          <c:orientation val="minMax"/>
          <c:min val="1.0000000000000005E-2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dE/dX [MeV/(mg/cm2)</a:t>
                </a:r>
                <a:r>
                  <a:rPr lang="en-US" altLang="ja-JP">
                    <a:solidFill>
                      <a:schemeClr val="tx1"/>
                    </a:solidFill>
                  </a:rPr>
                  <a:t>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902436635719066E-2"/>
              <c:y val="0.2148127370253554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29128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431641007560619"/>
          <c:y val="0.5881920104866778"/>
          <c:w val="0.24938594652854704"/>
          <c:h val="0.15493819682796106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srim19F_SiO2!$P$5</c:f>
          <c:strCache>
            <c:ptCount val="1"/>
            <c:pt idx="0">
              <c:v>srim19F_SiO2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Range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2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srim19F_SiO2!$D$20:$D$300</c:f>
              <c:numCache>
                <c:formatCode>0.000000</c:formatCode>
                <c:ptCount val="281"/>
                <c:pt idx="0">
                  <c:v>1.0526263157894736E-5</c:v>
                </c:pt>
                <c:pt idx="1">
                  <c:v>1.1842052631578948E-5</c:v>
                </c:pt>
                <c:pt idx="2">
                  <c:v>1.3157842105263157E-5</c:v>
                </c:pt>
                <c:pt idx="3">
                  <c:v>1.4473631578947368E-5</c:v>
                </c:pt>
                <c:pt idx="4">
                  <c:v>1.578942105263158E-5</c:v>
                </c:pt>
                <c:pt idx="5">
                  <c:v>1.7105210526315791E-5</c:v>
                </c:pt>
                <c:pt idx="6">
                  <c:v>1.8421000000000002E-5</c:v>
                </c:pt>
                <c:pt idx="7">
                  <c:v>1.9736789473684213E-5</c:v>
                </c:pt>
                <c:pt idx="8">
                  <c:v>2.105257894736842E-5</c:v>
                </c:pt>
                <c:pt idx="9">
                  <c:v>2.3684157894736845E-5</c:v>
                </c:pt>
                <c:pt idx="10">
                  <c:v>2.6315736842105263E-5</c:v>
                </c:pt>
                <c:pt idx="11">
                  <c:v>2.8947315789473685E-5</c:v>
                </c:pt>
                <c:pt idx="12">
                  <c:v>3.1578894736842106E-5</c:v>
                </c:pt>
                <c:pt idx="13">
                  <c:v>3.4210473684210528E-5</c:v>
                </c:pt>
                <c:pt idx="14">
                  <c:v>3.6842052631578949E-5</c:v>
                </c:pt>
                <c:pt idx="15">
                  <c:v>4.2105210526315792E-5</c:v>
                </c:pt>
                <c:pt idx="16">
                  <c:v>4.7368368421052636E-5</c:v>
                </c:pt>
                <c:pt idx="17">
                  <c:v>5.2631526315789479E-5</c:v>
                </c:pt>
                <c:pt idx="18">
                  <c:v>5.7894736842105267E-5</c:v>
                </c:pt>
                <c:pt idx="19">
                  <c:v>6.3157894736842103E-5</c:v>
                </c:pt>
                <c:pt idx="20">
                  <c:v>6.8421052631578946E-5</c:v>
                </c:pt>
                <c:pt idx="21">
                  <c:v>7.3684210526315789E-5</c:v>
                </c:pt>
                <c:pt idx="22">
                  <c:v>7.8947368421052633E-5</c:v>
                </c:pt>
                <c:pt idx="23">
                  <c:v>8.4210526315789476E-5</c:v>
                </c:pt>
                <c:pt idx="24">
                  <c:v>8.9473684210526305E-5</c:v>
                </c:pt>
                <c:pt idx="25">
                  <c:v>9.4736842105263162E-5</c:v>
                </c:pt>
                <c:pt idx="26">
                  <c:v>1.0526315789473685E-4</c:v>
                </c:pt>
                <c:pt idx="27">
                  <c:v>1.1842105263157894E-4</c:v>
                </c:pt>
                <c:pt idx="28">
                  <c:v>1.3157894736842105E-4</c:v>
                </c:pt>
                <c:pt idx="29">
                  <c:v>1.4473684210526314E-4</c:v>
                </c:pt>
                <c:pt idx="30">
                  <c:v>1.5789473684210527E-4</c:v>
                </c:pt>
                <c:pt idx="31">
                  <c:v>1.7105263157894736E-4</c:v>
                </c:pt>
                <c:pt idx="32">
                  <c:v>1.8421052631578948E-4</c:v>
                </c:pt>
                <c:pt idx="33">
                  <c:v>1.9736842105263157E-4</c:v>
                </c:pt>
                <c:pt idx="34">
                  <c:v>2.105263157894737E-4</c:v>
                </c:pt>
                <c:pt idx="35">
                  <c:v>2.3684210526315788E-4</c:v>
                </c:pt>
                <c:pt idx="36">
                  <c:v>2.631578947368421E-4</c:v>
                </c:pt>
                <c:pt idx="37">
                  <c:v>2.8947368421052629E-4</c:v>
                </c:pt>
                <c:pt idx="38">
                  <c:v>3.1578947368421053E-4</c:v>
                </c:pt>
                <c:pt idx="39">
                  <c:v>3.4210526315789472E-4</c:v>
                </c:pt>
                <c:pt idx="40">
                  <c:v>3.6842105263157896E-4</c:v>
                </c:pt>
                <c:pt idx="41">
                  <c:v>4.2105263157894739E-4</c:v>
                </c:pt>
                <c:pt idx="42">
                  <c:v>4.7368421052631577E-4</c:v>
                </c:pt>
                <c:pt idx="43">
                  <c:v>5.263157894736842E-4</c:v>
                </c:pt>
                <c:pt idx="44">
                  <c:v>5.7894736842105258E-4</c:v>
                </c:pt>
                <c:pt idx="45">
                  <c:v>6.3157894736842106E-4</c:v>
                </c:pt>
                <c:pt idx="46">
                  <c:v>6.8421052631578944E-4</c:v>
                </c:pt>
                <c:pt idx="47">
                  <c:v>7.3684210526315792E-4</c:v>
                </c:pt>
                <c:pt idx="48">
                  <c:v>7.894736842105263E-4</c:v>
                </c:pt>
                <c:pt idx="49">
                  <c:v>8.4210526315789478E-4</c:v>
                </c:pt>
                <c:pt idx="50">
                  <c:v>8.9473684210526327E-4</c:v>
                </c:pt>
                <c:pt idx="51">
                  <c:v>9.4736842105263154E-4</c:v>
                </c:pt>
                <c:pt idx="52">
                  <c:v>1.0526315789473684E-3</c:v>
                </c:pt>
                <c:pt idx="53">
                  <c:v>1.1842105263157893E-3</c:v>
                </c:pt>
                <c:pt idx="54">
                  <c:v>1.3157894736842105E-3</c:v>
                </c:pt>
                <c:pt idx="55">
                  <c:v>1.4473684210526317E-3</c:v>
                </c:pt>
                <c:pt idx="56">
                  <c:v>1.5789473684210526E-3</c:v>
                </c:pt>
                <c:pt idx="57">
                  <c:v>1.7105263157894738E-3</c:v>
                </c:pt>
                <c:pt idx="58">
                  <c:v>1.8421052631578949E-3</c:v>
                </c:pt>
                <c:pt idx="59">
                  <c:v>1.9736842105263159E-3</c:v>
                </c:pt>
                <c:pt idx="60">
                  <c:v>2.1052631578947368E-3</c:v>
                </c:pt>
                <c:pt idx="61">
                  <c:v>2.3684210526315787E-3</c:v>
                </c:pt>
                <c:pt idx="62">
                  <c:v>2.631578947368421E-3</c:v>
                </c:pt>
                <c:pt idx="63">
                  <c:v>2.8947368421052633E-3</c:v>
                </c:pt>
                <c:pt idx="64">
                  <c:v>3.1578947368421052E-3</c:v>
                </c:pt>
                <c:pt idx="65">
                  <c:v>3.4210526315789475E-3</c:v>
                </c:pt>
                <c:pt idx="66">
                  <c:v>3.6842105263157898E-3</c:v>
                </c:pt>
                <c:pt idx="67">
                  <c:v>4.2105263157894736E-3</c:v>
                </c:pt>
                <c:pt idx="68">
                  <c:v>4.7368421052631574E-3</c:v>
                </c:pt>
                <c:pt idx="69">
                  <c:v>5.263157894736842E-3</c:v>
                </c:pt>
                <c:pt idx="70">
                  <c:v>5.7894736842105266E-3</c:v>
                </c:pt>
                <c:pt idx="71">
                  <c:v>6.3157894736842104E-3</c:v>
                </c:pt>
                <c:pt idx="72">
                  <c:v>6.842105263157895E-3</c:v>
                </c:pt>
                <c:pt idx="73">
                  <c:v>7.3684210526315796E-3</c:v>
                </c:pt>
                <c:pt idx="74">
                  <c:v>7.8947368421052634E-3</c:v>
                </c:pt>
                <c:pt idx="75">
                  <c:v>8.4210526315789472E-3</c:v>
                </c:pt>
                <c:pt idx="76">
                  <c:v>8.9473684210526327E-3</c:v>
                </c:pt>
                <c:pt idx="77">
                  <c:v>9.4736842105263147E-3</c:v>
                </c:pt>
                <c:pt idx="78">
                  <c:v>1.0526315789473684E-2</c:v>
                </c:pt>
                <c:pt idx="79">
                  <c:v>1.1842105263157895E-2</c:v>
                </c:pt>
                <c:pt idx="80">
                  <c:v>1.3157894736842105E-2</c:v>
                </c:pt>
                <c:pt idx="81">
                  <c:v>1.4473684210526317E-2</c:v>
                </c:pt>
                <c:pt idx="82">
                  <c:v>1.5789473684210527E-2</c:v>
                </c:pt>
                <c:pt idx="83">
                  <c:v>1.7105263157894738E-2</c:v>
                </c:pt>
                <c:pt idx="84">
                  <c:v>1.8421052631578946E-2</c:v>
                </c:pt>
                <c:pt idx="85">
                  <c:v>1.9736842105263157E-2</c:v>
                </c:pt>
                <c:pt idx="86">
                  <c:v>2.1052631578947368E-2</c:v>
                </c:pt>
                <c:pt idx="87">
                  <c:v>2.368421052631579E-2</c:v>
                </c:pt>
                <c:pt idx="88">
                  <c:v>2.6315789473684209E-2</c:v>
                </c:pt>
                <c:pt idx="89">
                  <c:v>2.8947368421052635E-2</c:v>
                </c:pt>
                <c:pt idx="90">
                  <c:v>3.1578947368421054E-2</c:v>
                </c:pt>
                <c:pt idx="91">
                  <c:v>3.4210526315789476E-2</c:v>
                </c:pt>
                <c:pt idx="92">
                  <c:v>3.6842105263157891E-2</c:v>
                </c:pt>
                <c:pt idx="93">
                  <c:v>4.2105263157894736E-2</c:v>
                </c:pt>
                <c:pt idx="94">
                  <c:v>4.736842105263158E-2</c:v>
                </c:pt>
                <c:pt idx="95">
                  <c:v>5.2631578947368418E-2</c:v>
                </c:pt>
                <c:pt idx="96">
                  <c:v>5.789473684210527E-2</c:v>
                </c:pt>
                <c:pt idx="97">
                  <c:v>6.3157894736842107E-2</c:v>
                </c:pt>
                <c:pt idx="98">
                  <c:v>6.8421052631578952E-2</c:v>
                </c:pt>
                <c:pt idx="99">
                  <c:v>7.3684210526315783E-2</c:v>
                </c:pt>
                <c:pt idx="100">
                  <c:v>7.8947368421052627E-2</c:v>
                </c:pt>
                <c:pt idx="101">
                  <c:v>8.4210526315789472E-2</c:v>
                </c:pt>
                <c:pt idx="102">
                  <c:v>8.9473684210526316E-2</c:v>
                </c:pt>
                <c:pt idx="103">
                  <c:v>9.4736842105263161E-2</c:v>
                </c:pt>
                <c:pt idx="104">
                  <c:v>0.10526315789473684</c:v>
                </c:pt>
                <c:pt idx="105">
                  <c:v>0.11842105263157894</c:v>
                </c:pt>
                <c:pt idx="106">
                  <c:v>0.13157894736842105</c:v>
                </c:pt>
                <c:pt idx="107">
                  <c:v>0.14473684210526316</c:v>
                </c:pt>
                <c:pt idx="108">
                  <c:v>0.15789473684210525</c:v>
                </c:pt>
                <c:pt idx="109">
                  <c:v>0.17105263157894737</c:v>
                </c:pt>
                <c:pt idx="110">
                  <c:v>0.18421052631578946</c:v>
                </c:pt>
                <c:pt idx="111">
                  <c:v>0.19736842105263158</c:v>
                </c:pt>
                <c:pt idx="112">
                  <c:v>0.21052631578947367</c:v>
                </c:pt>
                <c:pt idx="113">
                  <c:v>0.23684210526315788</c:v>
                </c:pt>
                <c:pt idx="114">
                  <c:v>0.26315789473684209</c:v>
                </c:pt>
                <c:pt idx="115">
                  <c:v>0.28947368421052633</c:v>
                </c:pt>
                <c:pt idx="116">
                  <c:v>0.31578947368421051</c:v>
                </c:pt>
                <c:pt idx="117">
                  <c:v>0.34210526315789475</c:v>
                </c:pt>
                <c:pt idx="118">
                  <c:v>0.36842105263157893</c:v>
                </c:pt>
                <c:pt idx="119">
                  <c:v>0.42105263157894735</c:v>
                </c:pt>
                <c:pt idx="120">
                  <c:v>0.47368421052631576</c:v>
                </c:pt>
                <c:pt idx="121">
                  <c:v>0.52631578947368418</c:v>
                </c:pt>
                <c:pt idx="122">
                  <c:v>0.57894736842105265</c:v>
                </c:pt>
                <c:pt idx="123">
                  <c:v>0.63157894736842102</c:v>
                </c:pt>
                <c:pt idx="124">
                  <c:v>0.68421052631578949</c:v>
                </c:pt>
                <c:pt idx="125">
                  <c:v>0.73684210526315785</c:v>
                </c:pt>
                <c:pt idx="126">
                  <c:v>0.78947368421052633</c:v>
                </c:pt>
                <c:pt idx="127">
                  <c:v>0.84210526315789469</c:v>
                </c:pt>
                <c:pt idx="128">
                  <c:v>0.89473684210526316</c:v>
                </c:pt>
                <c:pt idx="129">
                  <c:v>0.94736842105263153</c:v>
                </c:pt>
                <c:pt idx="130" formatCode="0.00000">
                  <c:v>1.0526315789473684</c:v>
                </c:pt>
                <c:pt idx="131" formatCode="0.00000">
                  <c:v>1.1842105263157894</c:v>
                </c:pt>
                <c:pt idx="132" formatCode="0.00000">
                  <c:v>1.3157894736842106</c:v>
                </c:pt>
                <c:pt idx="133" formatCode="0.00000">
                  <c:v>1.4473684210526316</c:v>
                </c:pt>
                <c:pt idx="134" formatCode="0.00000">
                  <c:v>1.5789473684210527</c:v>
                </c:pt>
                <c:pt idx="135" formatCode="0.00000">
                  <c:v>1.7105263157894737</c:v>
                </c:pt>
                <c:pt idx="136" formatCode="0.00000">
                  <c:v>1.8421052631578947</c:v>
                </c:pt>
                <c:pt idx="137" formatCode="0.00000">
                  <c:v>1.9736842105263157</c:v>
                </c:pt>
                <c:pt idx="138" formatCode="0.00000">
                  <c:v>2.1052631578947367</c:v>
                </c:pt>
                <c:pt idx="139" formatCode="0.00000">
                  <c:v>2.3684210526315788</c:v>
                </c:pt>
                <c:pt idx="140" formatCode="0.00000">
                  <c:v>2.6315789473684212</c:v>
                </c:pt>
                <c:pt idx="141" formatCode="0.00000">
                  <c:v>2.8947368421052633</c:v>
                </c:pt>
                <c:pt idx="142" formatCode="0.00000">
                  <c:v>3.1578947368421053</c:v>
                </c:pt>
                <c:pt idx="143" formatCode="0.00000">
                  <c:v>3.4210526315789473</c:v>
                </c:pt>
                <c:pt idx="144" formatCode="0.00000">
                  <c:v>3.6842105263157894</c:v>
                </c:pt>
                <c:pt idx="145" formatCode="0.00000">
                  <c:v>4.2105263157894735</c:v>
                </c:pt>
                <c:pt idx="146" formatCode="0.00000">
                  <c:v>4.7368421052631575</c:v>
                </c:pt>
                <c:pt idx="147" formatCode="0.00000">
                  <c:v>5.2631578947368425</c:v>
                </c:pt>
                <c:pt idx="148" formatCode="0.00000">
                  <c:v>5.7894736842105265</c:v>
                </c:pt>
                <c:pt idx="149" formatCode="0.00000">
                  <c:v>6.3157894736842106</c:v>
                </c:pt>
                <c:pt idx="150" formatCode="0.00000">
                  <c:v>6.8421052631578947</c:v>
                </c:pt>
                <c:pt idx="151" formatCode="0.00000">
                  <c:v>7.3684210526315788</c:v>
                </c:pt>
                <c:pt idx="152" formatCode="0.00000">
                  <c:v>7.8947368421052628</c:v>
                </c:pt>
                <c:pt idx="153" formatCode="0.00000">
                  <c:v>8.4210526315789469</c:v>
                </c:pt>
                <c:pt idx="154" formatCode="0.00000">
                  <c:v>8.9473684210526319</c:v>
                </c:pt>
                <c:pt idx="155" formatCode="0.00000">
                  <c:v>9.473684210526315</c:v>
                </c:pt>
                <c:pt idx="156" formatCode="0.00000">
                  <c:v>10.526315789473685</c:v>
                </c:pt>
                <c:pt idx="157" formatCode="0.00000">
                  <c:v>11.842105263157896</c:v>
                </c:pt>
                <c:pt idx="158" formatCode="0.00000">
                  <c:v>13.157894736842104</c:v>
                </c:pt>
                <c:pt idx="159" formatCode="0.00000">
                  <c:v>14.473684210526315</c:v>
                </c:pt>
                <c:pt idx="160" formatCode="0.00000">
                  <c:v>15.789473684210526</c:v>
                </c:pt>
                <c:pt idx="161" formatCode="0.00000">
                  <c:v>17.105263157894736</c:v>
                </c:pt>
                <c:pt idx="162" formatCode="0.00000">
                  <c:v>18.421052631578949</c:v>
                </c:pt>
                <c:pt idx="163" formatCode="0.00000">
                  <c:v>19.736842105263158</c:v>
                </c:pt>
                <c:pt idx="164" formatCode="0.00000">
                  <c:v>21.05263157894737</c:v>
                </c:pt>
                <c:pt idx="165" formatCode="0.00000">
                  <c:v>23.684210526315791</c:v>
                </c:pt>
                <c:pt idx="166" formatCode="0.00000">
                  <c:v>26.315789473684209</c:v>
                </c:pt>
                <c:pt idx="167" formatCode="0.00000">
                  <c:v>28.94736842105263</c:v>
                </c:pt>
                <c:pt idx="168" formatCode="0.00000">
                  <c:v>31.578947368421051</c:v>
                </c:pt>
                <c:pt idx="169" formatCode="0.00000">
                  <c:v>34.210526315789473</c:v>
                </c:pt>
                <c:pt idx="170" formatCode="0.00000">
                  <c:v>36.842105263157897</c:v>
                </c:pt>
                <c:pt idx="171" formatCode="0.00000">
                  <c:v>42.10526315789474</c:v>
                </c:pt>
                <c:pt idx="172" formatCode="0.00000">
                  <c:v>47.368421052631582</c:v>
                </c:pt>
                <c:pt idx="173" formatCode="0.00000">
                  <c:v>52.631578947368418</c:v>
                </c:pt>
                <c:pt idx="174" formatCode="0.00000">
                  <c:v>57.89473684210526</c:v>
                </c:pt>
                <c:pt idx="175" formatCode="0.00000">
                  <c:v>63.157894736842103</c:v>
                </c:pt>
                <c:pt idx="176" formatCode="0.00000">
                  <c:v>68.421052631578945</c:v>
                </c:pt>
                <c:pt idx="177" formatCode="0.00000">
                  <c:v>73.684210526315795</c:v>
                </c:pt>
                <c:pt idx="178" formatCode="0.00000">
                  <c:v>78.94736842105263</c:v>
                </c:pt>
                <c:pt idx="179" formatCode="0.00000">
                  <c:v>84.21052631578948</c:v>
                </c:pt>
                <c:pt idx="180" formatCode="0.00000">
                  <c:v>89.473684210526315</c:v>
                </c:pt>
                <c:pt idx="181" formatCode="0.00000">
                  <c:v>94.736842105263165</c:v>
                </c:pt>
                <c:pt idx="182" formatCode="0.0000">
                  <c:v>105.26315789473684</c:v>
                </c:pt>
                <c:pt idx="183" formatCode="0.0000">
                  <c:v>118.42105263157895</c:v>
                </c:pt>
                <c:pt idx="184" formatCode="0.0000">
                  <c:v>131.57894736842104</c:v>
                </c:pt>
                <c:pt idx="185" formatCode="0.0000">
                  <c:v>144.73684210526315</c:v>
                </c:pt>
                <c:pt idx="186" formatCode="0.0000">
                  <c:v>157.89473684210526</c:v>
                </c:pt>
                <c:pt idx="187" formatCode="0.0000">
                  <c:v>171.05263157894737</c:v>
                </c:pt>
                <c:pt idx="188" formatCode="0.0000">
                  <c:v>184.21052631578948</c:v>
                </c:pt>
                <c:pt idx="189" formatCode="0.0000">
                  <c:v>197.36842105263159</c:v>
                </c:pt>
                <c:pt idx="190" formatCode="0.0000">
                  <c:v>210.52631578947367</c:v>
                </c:pt>
                <c:pt idx="191" formatCode="0.0000">
                  <c:v>236.84210526315789</c:v>
                </c:pt>
                <c:pt idx="192" formatCode="0.0000">
                  <c:v>263.15789473684208</c:v>
                </c:pt>
                <c:pt idx="193" formatCode="0.0000">
                  <c:v>289.4736842105263</c:v>
                </c:pt>
                <c:pt idx="194" formatCode="0.0000">
                  <c:v>315.78947368421052</c:v>
                </c:pt>
                <c:pt idx="195" formatCode="0.0000">
                  <c:v>342.10526315789474</c:v>
                </c:pt>
                <c:pt idx="196" formatCode="0.0000">
                  <c:v>368.42105263157896</c:v>
                </c:pt>
                <c:pt idx="197" formatCode="0.0000">
                  <c:v>421.05263157894734</c:v>
                </c:pt>
                <c:pt idx="198" formatCode="0.0000">
                  <c:v>473.68421052631578</c:v>
                </c:pt>
                <c:pt idx="199" formatCode="0.0000">
                  <c:v>526.31578947368416</c:v>
                </c:pt>
                <c:pt idx="200" formatCode="0.0000">
                  <c:v>578.9473684210526</c:v>
                </c:pt>
                <c:pt idx="201" formatCode="0.0000">
                  <c:v>631.57894736842104</c:v>
                </c:pt>
                <c:pt idx="202" formatCode="0.0000">
                  <c:v>684.21052631578948</c:v>
                </c:pt>
                <c:pt idx="203" formatCode="0.0000">
                  <c:v>736.84210526315792</c:v>
                </c:pt>
                <c:pt idx="204" formatCode="0.0000">
                  <c:v>789.47368421052636</c:v>
                </c:pt>
                <c:pt idx="205" formatCode="0.0000">
                  <c:v>842.10526315789468</c:v>
                </c:pt>
                <c:pt idx="206" formatCode="0.0000">
                  <c:v>894.73684210526312</c:v>
                </c:pt>
                <c:pt idx="207" formatCode="0.0000">
                  <c:v>947.36842105263156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srim19F_SiO2!$J$20:$J$300</c:f>
              <c:numCache>
                <c:formatCode>0.00000</c:formatCode>
                <c:ptCount val="281"/>
                <c:pt idx="0">
                  <c:v>1.4E-3</c:v>
                </c:pt>
                <c:pt idx="1">
                  <c:v>1.5E-3</c:v>
                </c:pt>
                <c:pt idx="2">
                  <c:v>1.6000000000000001E-3</c:v>
                </c:pt>
                <c:pt idx="3">
                  <c:v>1.7000000000000001E-3</c:v>
                </c:pt>
                <c:pt idx="4">
                  <c:v>1.7000000000000001E-3</c:v>
                </c:pt>
                <c:pt idx="5">
                  <c:v>1.8E-3</c:v>
                </c:pt>
                <c:pt idx="6">
                  <c:v>1.9E-3</c:v>
                </c:pt>
                <c:pt idx="7">
                  <c:v>2E-3</c:v>
                </c:pt>
                <c:pt idx="8">
                  <c:v>2.1000000000000003E-3</c:v>
                </c:pt>
                <c:pt idx="9">
                  <c:v>2.1999999999999997E-3</c:v>
                </c:pt>
                <c:pt idx="10">
                  <c:v>2.4000000000000002E-3</c:v>
                </c:pt>
                <c:pt idx="11">
                  <c:v>2.5000000000000001E-3</c:v>
                </c:pt>
                <c:pt idx="12">
                  <c:v>2.7000000000000001E-3</c:v>
                </c:pt>
                <c:pt idx="13">
                  <c:v>2.8E-3</c:v>
                </c:pt>
                <c:pt idx="14">
                  <c:v>3.0000000000000001E-3</c:v>
                </c:pt>
                <c:pt idx="15">
                  <c:v>3.2000000000000002E-3</c:v>
                </c:pt>
                <c:pt idx="16">
                  <c:v>3.5000000000000005E-3</c:v>
                </c:pt>
                <c:pt idx="17">
                  <c:v>3.6999999999999997E-3</c:v>
                </c:pt>
                <c:pt idx="18">
                  <c:v>4.0000000000000001E-3</c:v>
                </c:pt>
                <c:pt idx="19">
                  <c:v>4.2000000000000006E-3</c:v>
                </c:pt>
                <c:pt idx="20">
                  <c:v>4.4999999999999997E-3</c:v>
                </c:pt>
                <c:pt idx="21">
                  <c:v>4.7000000000000002E-3</c:v>
                </c:pt>
                <c:pt idx="22">
                  <c:v>5.0000000000000001E-3</c:v>
                </c:pt>
                <c:pt idx="23">
                  <c:v>5.1999999999999998E-3</c:v>
                </c:pt>
                <c:pt idx="24">
                  <c:v>5.4000000000000003E-3</c:v>
                </c:pt>
                <c:pt idx="25">
                  <c:v>5.7000000000000002E-3</c:v>
                </c:pt>
                <c:pt idx="26">
                  <c:v>6.0999999999999995E-3</c:v>
                </c:pt>
                <c:pt idx="27">
                  <c:v>6.7000000000000002E-3</c:v>
                </c:pt>
                <c:pt idx="28">
                  <c:v>7.2999999999999992E-3</c:v>
                </c:pt>
                <c:pt idx="29">
                  <c:v>7.7999999999999996E-3</c:v>
                </c:pt>
                <c:pt idx="30">
                  <c:v>8.4000000000000012E-3</c:v>
                </c:pt>
                <c:pt idx="31">
                  <c:v>8.8999999999999999E-3</c:v>
                </c:pt>
                <c:pt idx="32">
                  <c:v>9.4999999999999998E-3</c:v>
                </c:pt>
                <c:pt idx="33">
                  <c:v>0.01</c:v>
                </c:pt>
                <c:pt idx="34">
                  <c:v>1.06E-2</c:v>
                </c:pt>
                <c:pt idx="35">
                  <c:v>1.1600000000000001E-2</c:v>
                </c:pt>
                <c:pt idx="36">
                  <c:v>1.2699999999999999E-2</c:v>
                </c:pt>
                <c:pt idx="37">
                  <c:v>1.3800000000000002E-2</c:v>
                </c:pt>
                <c:pt idx="38">
                  <c:v>1.4799999999999999E-2</c:v>
                </c:pt>
                <c:pt idx="39">
                  <c:v>1.5900000000000001E-2</c:v>
                </c:pt>
                <c:pt idx="40">
                  <c:v>1.7000000000000001E-2</c:v>
                </c:pt>
                <c:pt idx="41">
                  <c:v>1.9099999999999999E-2</c:v>
                </c:pt>
                <c:pt idx="42">
                  <c:v>2.12E-2</c:v>
                </c:pt>
                <c:pt idx="43">
                  <c:v>2.3400000000000001E-2</c:v>
                </c:pt>
                <c:pt idx="44">
                  <c:v>2.5500000000000002E-2</c:v>
                </c:pt>
                <c:pt idx="45">
                  <c:v>2.7700000000000002E-2</c:v>
                </c:pt>
                <c:pt idx="46">
                  <c:v>2.9899999999999999E-2</c:v>
                </c:pt>
                <c:pt idx="47">
                  <c:v>3.2000000000000001E-2</c:v>
                </c:pt>
                <c:pt idx="48">
                  <c:v>3.4200000000000001E-2</c:v>
                </c:pt>
                <c:pt idx="49">
                  <c:v>3.6400000000000002E-2</c:v>
                </c:pt>
                <c:pt idx="50">
                  <c:v>3.8600000000000002E-2</c:v>
                </c:pt>
                <c:pt idx="51">
                  <c:v>4.0899999999999999E-2</c:v>
                </c:pt>
                <c:pt idx="52">
                  <c:v>4.5400000000000003E-2</c:v>
                </c:pt>
                <c:pt idx="53">
                  <c:v>5.1000000000000004E-2</c:v>
                </c:pt>
                <c:pt idx="54">
                  <c:v>5.6699999999999993E-2</c:v>
                </c:pt>
                <c:pt idx="55">
                  <c:v>6.25E-2</c:v>
                </c:pt>
                <c:pt idx="56">
                  <c:v>6.83E-2</c:v>
                </c:pt>
                <c:pt idx="57">
                  <c:v>7.4099999999999999E-2</c:v>
                </c:pt>
                <c:pt idx="58">
                  <c:v>0.08</c:v>
                </c:pt>
                <c:pt idx="59">
                  <c:v>8.5900000000000004E-2</c:v>
                </c:pt>
                <c:pt idx="60">
                  <c:v>9.1800000000000007E-2</c:v>
                </c:pt>
                <c:pt idx="61">
                  <c:v>0.1031</c:v>
                </c:pt>
                <c:pt idx="62">
                  <c:v>0.1142</c:v>
                </c:pt>
                <c:pt idx="63">
                  <c:v>0.12520000000000001</c:v>
                </c:pt>
                <c:pt idx="64">
                  <c:v>0.1363</c:v>
                </c:pt>
                <c:pt idx="65">
                  <c:v>0.14750000000000002</c:v>
                </c:pt>
                <c:pt idx="66">
                  <c:v>0.15889999999999999</c:v>
                </c:pt>
                <c:pt idx="67">
                  <c:v>0.182</c:v>
                </c:pt>
                <c:pt idx="68">
                  <c:v>0.2056</c:v>
                </c:pt>
                <c:pt idx="69">
                  <c:v>0.22939999999999999</c:v>
                </c:pt>
                <c:pt idx="70">
                  <c:v>0.25319999999999998</c:v>
                </c:pt>
                <c:pt idx="71">
                  <c:v>0.27690000000000003</c:v>
                </c:pt>
                <c:pt idx="72">
                  <c:v>0.3004</c:v>
                </c:pt>
                <c:pt idx="73">
                  <c:v>0.3236</c:v>
                </c:pt>
                <c:pt idx="74">
                  <c:v>0.34649999999999997</c:v>
                </c:pt>
                <c:pt idx="75">
                  <c:v>0.36890000000000001</c:v>
                </c:pt>
                <c:pt idx="76">
                  <c:v>0.39100000000000001</c:v>
                </c:pt>
                <c:pt idx="77">
                  <c:v>0.41269999999999996</c:v>
                </c:pt>
                <c:pt idx="78">
                  <c:v>0.45479999999999998</c:v>
                </c:pt>
                <c:pt idx="79">
                  <c:v>0.50519999999999998</c:v>
                </c:pt>
                <c:pt idx="80">
                  <c:v>0.55330000000000001</c:v>
                </c:pt>
                <c:pt idx="81">
                  <c:v>0.59919999999999995</c:v>
                </c:pt>
                <c:pt idx="82">
                  <c:v>0.64329999999999998</c:v>
                </c:pt>
                <c:pt idx="83">
                  <c:v>0.68559999999999999</c:v>
                </c:pt>
                <c:pt idx="84">
                  <c:v>0.72640000000000005</c:v>
                </c:pt>
                <c:pt idx="85">
                  <c:v>0.76580000000000004</c:v>
                </c:pt>
                <c:pt idx="86">
                  <c:v>0.80389999999999995</c:v>
                </c:pt>
                <c:pt idx="87">
                  <c:v>0.87660000000000005</c:v>
                </c:pt>
                <c:pt idx="88">
                  <c:v>0.94529999999999992</c:v>
                </c:pt>
                <c:pt idx="89" formatCode="0.000">
                  <c:v>1.01</c:v>
                </c:pt>
                <c:pt idx="90" formatCode="0.000">
                  <c:v>1.07</c:v>
                </c:pt>
                <c:pt idx="91" formatCode="0.000">
                  <c:v>1.1299999999999999</c:v>
                </c:pt>
                <c:pt idx="92" formatCode="0.000">
                  <c:v>1.19</c:v>
                </c:pt>
                <c:pt idx="93" formatCode="0.000">
                  <c:v>1.3</c:v>
                </c:pt>
                <c:pt idx="94" formatCode="0.000">
                  <c:v>1.4</c:v>
                </c:pt>
                <c:pt idx="95" formatCode="0.000">
                  <c:v>1.49</c:v>
                </c:pt>
                <c:pt idx="96" formatCode="0.000">
                  <c:v>1.58</c:v>
                </c:pt>
                <c:pt idx="97" formatCode="0.000">
                  <c:v>1.67</c:v>
                </c:pt>
                <c:pt idx="98" formatCode="0.000">
                  <c:v>1.75</c:v>
                </c:pt>
                <c:pt idx="99" formatCode="0.000">
                  <c:v>1.82</c:v>
                </c:pt>
                <c:pt idx="100" formatCode="0.000">
                  <c:v>1.9</c:v>
                </c:pt>
                <c:pt idx="101" formatCode="0.000">
                  <c:v>1.97</c:v>
                </c:pt>
                <c:pt idx="102" formatCode="0.000">
                  <c:v>2.04</c:v>
                </c:pt>
                <c:pt idx="103" formatCode="0.000">
                  <c:v>2.11</c:v>
                </c:pt>
                <c:pt idx="104" formatCode="0.000">
                  <c:v>2.23</c:v>
                </c:pt>
                <c:pt idx="105" formatCode="0.000">
                  <c:v>2.38</c:v>
                </c:pt>
                <c:pt idx="106" formatCode="0.000">
                  <c:v>2.5299999999999998</c:v>
                </c:pt>
                <c:pt idx="107" formatCode="0.000">
                  <c:v>2.66</c:v>
                </c:pt>
                <c:pt idx="108" formatCode="0.000">
                  <c:v>2.79</c:v>
                </c:pt>
                <c:pt idx="109" formatCode="0.000">
                  <c:v>2.92</c:v>
                </c:pt>
                <c:pt idx="110" formatCode="0.000">
                  <c:v>3.04</c:v>
                </c:pt>
                <c:pt idx="111" formatCode="0.000">
                  <c:v>3.16</c:v>
                </c:pt>
                <c:pt idx="112" formatCode="0.000">
                  <c:v>3.28</c:v>
                </c:pt>
                <c:pt idx="113" formatCode="0.000">
                  <c:v>3.51</c:v>
                </c:pt>
                <c:pt idx="114" formatCode="0.000">
                  <c:v>3.74</c:v>
                </c:pt>
                <c:pt idx="115" formatCode="0.000">
                  <c:v>3.96</c:v>
                </c:pt>
                <c:pt idx="116" formatCode="0.000">
                  <c:v>4.1900000000000004</c:v>
                </c:pt>
                <c:pt idx="117" formatCode="0.000">
                  <c:v>4.41</c:v>
                </c:pt>
                <c:pt idx="118" formatCode="0.000">
                  <c:v>4.63</c:v>
                </c:pt>
                <c:pt idx="119" formatCode="0.000">
                  <c:v>5.08</c:v>
                </c:pt>
                <c:pt idx="120" formatCode="0.000">
                  <c:v>5.53</c:v>
                </c:pt>
                <c:pt idx="121" formatCode="0.000">
                  <c:v>5.99</c:v>
                </c:pt>
                <c:pt idx="122" formatCode="0.000">
                  <c:v>6.45</c:v>
                </c:pt>
                <c:pt idx="123" formatCode="0.000">
                  <c:v>6.92</c:v>
                </c:pt>
                <c:pt idx="124" formatCode="0.000">
                  <c:v>7.4</c:v>
                </c:pt>
                <c:pt idx="125" formatCode="0.000">
                  <c:v>7.88</c:v>
                </c:pt>
                <c:pt idx="126" formatCode="0.000">
                  <c:v>8.3699999999999992</c:v>
                </c:pt>
                <c:pt idx="127" formatCode="0.000">
                  <c:v>8.8699999999999992</c:v>
                </c:pt>
                <c:pt idx="128" formatCode="0.000">
                  <c:v>9.3699999999999992</c:v>
                </c:pt>
                <c:pt idx="129" formatCode="0.000">
                  <c:v>9.8800000000000008</c:v>
                </c:pt>
                <c:pt idx="130" formatCode="0.000">
                  <c:v>10.92</c:v>
                </c:pt>
                <c:pt idx="131" formatCode="0.000">
                  <c:v>12.24</c:v>
                </c:pt>
                <c:pt idx="132" formatCode="0.000">
                  <c:v>13.6</c:v>
                </c:pt>
                <c:pt idx="133" formatCode="0.000">
                  <c:v>14.99</c:v>
                </c:pt>
                <c:pt idx="134" formatCode="0.000">
                  <c:v>16.41</c:v>
                </c:pt>
                <c:pt idx="135" formatCode="0.000">
                  <c:v>17.850000000000001</c:v>
                </c:pt>
                <c:pt idx="136" formatCode="0.000">
                  <c:v>19.329999999999998</c:v>
                </c:pt>
                <c:pt idx="137" formatCode="0.000">
                  <c:v>20.83</c:v>
                </c:pt>
                <c:pt idx="138" formatCode="0.000">
                  <c:v>22.36</c:v>
                </c:pt>
                <c:pt idx="139" formatCode="0.000">
                  <c:v>25.5</c:v>
                </c:pt>
                <c:pt idx="140" formatCode="0.000">
                  <c:v>28.75</c:v>
                </c:pt>
                <c:pt idx="141" formatCode="0.000">
                  <c:v>32.130000000000003</c:v>
                </c:pt>
                <c:pt idx="142" formatCode="0.000">
                  <c:v>35.630000000000003</c:v>
                </c:pt>
                <c:pt idx="143" formatCode="0.000">
                  <c:v>39.25</c:v>
                </c:pt>
                <c:pt idx="144" formatCode="0.000">
                  <c:v>42.99</c:v>
                </c:pt>
                <c:pt idx="145" formatCode="0.000">
                  <c:v>50.84</c:v>
                </c:pt>
                <c:pt idx="146" formatCode="0.000">
                  <c:v>59.18</c:v>
                </c:pt>
                <c:pt idx="147" formatCode="0.000">
                  <c:v>68.05</c:v>
                </c:pt>
                <c:pt idx="148" formatCode="0.000">
                  <c:v>77.430000000000007</c:v>
                </c:pt>
                <c:pt idx="149" formatCode="0.000">
                  <c:v>87.35</c:v>
                </c:pt>
                <c:pt idx="150" formatCode="0.000">
                  <c:v>97.8</c:v>
                </c:pt>
                <c:pt idx="151" formatCode="0.000">
                  <c:v>108.81</c:v>
                </c:pt>
                <c:pt idx="152" formatCode="0.000">
                  <c:v>120.38</c:v>
                </c:pt>
                <c:pt idx="153" formatCode="0.000">
                  <c:v>132.52000000000001</c:v>
                </c:pt>
                <c:pt idx="154" formatCode="0.000">
                  <c:v>145.22</c:v>
                </c:pt>
                <c:pt idx="155" formatCode="0.000">
                  <c:v>158.51</c:v>
                </c:pt>
                <c:pt idx="156" formatCode="0.000">
                  <c:v>186.82</c:v>
                </c:pt>
                <c:pt idx="157" formatCode="0.000">
                  <c:v>225.51</c:v>
                </c:pt>
                <c:pt idx="158" formatCode="0.000">
                  <c:v>267.91000000000003</c:v>
                </c:pt>
                <c:pt idx="159" formatCode="0.000">
                  <c:v>313.99</c:v>
                </c:pt>
                <c:pt idx="160" formatCode="0.000">
                  <c:v>363.74</c:v>
                </c:pt>
                <c:pt idx="161" formatCode="0.000">
                  <c:v>417.08</c:v>
                </c:pt>
                <c:pt idx="162" formatCode="0.000">
                  <c:v>473.95</c:v>
                </c:pt>
                <c:pt idx="163" formatCode="0.000">
                  <c:v>534.25</c:v>
                </c:pt>
                <c:pt idx="164" formatCode="0.000">
                  <c:v>597.89</c:v>
                </c:pt>
                <c:pt idx="165" formatCode="0.000">
                  <c:v>734.65</c:v>
                </c:pt>
                <c:pt idx="166" formatCode="0.000">
                  <c:v>883.61</c:v>
                </c:pt>
                <c:pt idx="167" formatCode="0.0">
                  <c:v>1040</c:v>
                </c:pt>
                <c:pt idx="168" formatCode="0.0">
                  <c:v>1220</c:v>
                </c:pt>
                <c:pt idx="169" formatCode="0.0">
                  <c:v>1400</c:v>
                </c:pt>
                <c:pt idx="170" formatCode="0.0">
                  <c:v>1590</c:v>
                </c:pt>
                <c:pt idx="171" formatCode="0.0">
                  <c:v>2020</c:v>
                </c:pt>
                <c:pt idx="172" formatCode="0.0">
                  <c:v>2490</c:v>
                </c:pt>
                <c:pt idx="173" formatCode="0.0">
                  <c:v>3000</c:v>
                </c:pt>
                <c:pt idx="174" formatCode="0.0">
                  <c:v>3550</c:v>
                </c:pt>
                <c:pt idx="175" formatCode="0.0">
                  <c:v>4150</c:v>
                </c:pt>
                <c:pt idx="176" formatCode="0.0">
                  <c:v>4780</c:v>
                </c:pt>
                <c:pt idx="177" formatCode="0.0">
                  <c:v>5460</c:v>
                </c:pt>
                <c:pt idx="178" formatCode="0.0">
                  <c:v>6170</c:v>
                </c:pt>
                <c:pt idx="179" formatCode="0.0">
                  <c:v>6920</c:v>
                </c:pt>
                <c:pt idx="180" formatCode="0.0">
                  <c:v>7700</c:v>
                </c:pt>
                <c:pt idx="181" formatCode="0.0">
                  <c:v>8520</c:v>
                </c:pt>
                <c:pt idx="182" formatCode="0.0">
                  <c:v>10270</c:v>
                </c:pt>
                <c:pt idx="183" formatCode="0.0">
                  <c:v>12640</c:v>
                </c:pt>
                <c:pt idx="184" formatCode="0.0">
                  <c:v>15210</c:v>
                </c:pt>
                <c:pt idx="185" formatCode="0.0">
                  <c:v>17970</c:v>
                </c:pt>
                <c:pt idx="186" formatCode="0.0">
                  <c:v>20910</c:v>
                </c:pt>
                <c:pt idx="187" formatCode="0.0">
                  <c:v>24020</c:v>
                </c:pt>
                <c:pt idx="188" formatCode="0.0">
                  <c:v>27300</c:v>
                </c:pt>
                <c:pt idx="189" formatCode="0.0">
                  <c:v>30740</c:v>
                </c:pt>
                <c:pt idx="190" formatCode="0.0">
                  <c:v>34320</c:v>
                </c:pt>
                <c:pt idx="191" formatCode="0.0">
                  <c:v>41930</c:v>
                </c:pt>
                <c:pt idx="192" formatCode="0.0">
                  <c:v>50060</c:v>
                </c:pt>
                <c:pt idx="193" formatCode="0.0">
                  <c:v>58690</c:v>
                </c:pt>
                <c:pt idx="194" formatCode="0.0">
                  <c:v>67780</c:v>
                </c:pt>
                <c:pt idx="195" formatCode="0.0">
                  <c:v>77290</c:v>
                </c:pt>
                <c:pt idx="196" formatCode="0.0">
                  <c:v>87190</c:v>
                </c:pt>
                <c:pt idx="197" formatCode="0.0">
                  <c:v>108030</c:v>
                </c:pt>
                <c:pt idx="198" formatCode="0.0">
                  <c:v>130139.99999999999</c:v>
                </c:pt>
                <c:pt idx="199" formatCode="0.0">
                  <c:v>153340</c:v>
                </c:pt>
                <c:pt idx="200" formatCode="0.0">
                  <c:v>177500</c:v>
                </c:pt>
                <c:pt idx="201" formatCode="0.0">
                  <c:v>202490</c:v>
                </c:pt>
                <c:pt idx="202" formatCode="0.0">
                  <c:v>228210</c:v>
                </c:pt>
                <c:pt idx="203" formatCode="0.0">
                  <c:v>254590</c:v>
                </c:pt>
                <c:pt idx="204" formatCode="0.0">
                  <c:v>281520</c:v>
                </c:pt>
                <c:pt idx="205" formatCode="0.0">
                  <c:v>308970</c:v>
                </c:pt>
                <c:pt idx="206" formatCode="0.0">
                  <c:v>336850</c:v>
                </c:pt>
                <c:pt idx="207" formatCode="0.0">
                  <c:v>365140</c:v>
                </c:pt>
                <c:pt idx="208" formatCode="0.0">
                  <c:v>393760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2CB-4036-A798-D08FBDA1A382}"/>
            </c:ext>
          </c:extLst>
        </c:ser>
        <c:ser>
          <c:idx val="1"/>
          <c:order val="1"/>
          <c:tx>
            <c:v>Stragg. Long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srim19F_SiO2!$D$20:$D$300</c:f>
              <c:numCache>
                <c:formatCode>0.000000</c:formatCode>
                <c:ptCount val="281"/>
                <c:pt idx="0">
                  <c:v>1.0526263157894736E-5</c:v>
                </c:pt>
                <c:pt idx="1">
                  <c:v>1.1842052631578948E-5</c:v>
                </c:pt>
                <c:pt idx="2">
                  <c:v>1.3157842105263157E-5</c:v>
                </c:pt>
                <c:pt idx="3">
                  <c:v>1.4473631578947368E-5</c:v>
                </c:pt>
                <c:pt idx="4">
                  <c:v>1.578942105263158E-5</c:v>
                </c:pt>
                <c:pt idx="5">
                  <c:v>1.7105210526315791E-5</c:v>
                </c:pt>
                <c:pt idx="6">
                  <c:v>1.8421000000000002E-5</c:v>
                </c:pt>
                <c:pt idx="7">
                  <c:v>1.9736789473684213E-5</c:v>
                </c:pt>
                <c:pt idx="8">
                  <c:v>2.105257894736842E-5</c:v>
                </c:pt>
                <c:pt idx="9">
                  <c:v>2.3684157894736845E-5</c:v>
                </c:pt>
                <c:pt idx="10">
                  <c:v>2.6315736842105263E-5</c:v>
                </c:pt>
                <c:pt idx="11">
                  <c:v>2.8947315789473685E-5</c:v>
                </c:pt>
                <c:pt idx="12">
                  <c:v>3.1578894736842106E-5</c:v>
                </c:pt>
                <c:pt idx="13">
                  <c:v>3.4210473684210528E-5</c:v>
                </c:pt>
                <c:pt idx="14">
                  <c:v>3.6842052631578949E-5</c:v>
                </c:pt>
                <c:pt idx="15">
                  <c:v>4.2105210526315792E-5</c:v>
                </c:pt>
                <c:pt idx="16">
                  <c:v>4.7368368421052636E-5</c:v>
                </c:pt>
                <c:pt idx="17">
                  <c:v>5.2631526315789479E-5</c:v>
                </c:pt>
                <c:pt idx="18">
                  <c:v>5.7894736842105267E-5</c:v>
                </c:pt>
                <c:pt idx="19">
                  <c:v>6.3157894736842103E-5</c:v>
                </c:pt>
                <c:pt idx="20">
                  <c:v>6.8421052631578946E-5</c:v>
                </c:pt>
                <c:pt idx="21">
                  <c:v>7.3684210526315789E-5</c:v>
                </c:pt>
                <c:pt idx="22">
                  <c:v>7.8947368421052633E-5</c:v>
                </c:pt>
                <c:pt idx="23">
                  <c:v>8.4210526315789476E-5</c:v>
                </c:pt>
                <c:pt idx="24">
                  <c:v>8.9473684210526305E-5</c:v>
                </c:pt>
                <c:pt idx="25">
                  <c:v>9.4736842105263162E-5</c:v>
                </c:pt>
                <c:pt idx="26">
                  <c:v>1.0526315789473685E-4</c:v>
                </c:pt>
                <c:pt idx="27">
                  <c:v>1.1842105263157894E-4</c:v>
                </c:pt>
                <c:pt idx="28">
                  <c:v>1.3157894736842105E-4</c:v>
                </c:pt>
                <c:pt idx="29">
                  <c:v>1.4473684210526314E-4</c:v>
                </c:pt>
                <c:pt idx="30">
                  <c:v>1.5789473684210527E-4</c:v>
                </c:pt>
                <c:pt idx="31">
                  <c:v>1.7105263157894736E-4</c:v>
                </c:pt>
                <c:pt idx="32">
                  <c:v>1.8421052631578948E-4</c:v>
                </c:pt>
                <c:pt idx="33">
                  <c:v>1.9736842105263157E-4</c:v>
                </c:pt>
                <c:pt idx="34">
                  <c:v>2.105263157894737E-4</c:v>
                </c:pt>
                <c:pt idx="35">
                  <c:v>2.3684210526315788E-4</c:v>
                </c:pt>
                <c:pt idx="36">
                  <c:v>2.631578947368421E-4</c:v>
                </c:pt>
                <c:pt idx="37">
                  <c:v>2.8947368421052629E-4</c:v>
                </c:pt>
                <c:pt idx="38">
                  <c:v>3.1578947368421053E-4</c:v>
                </c:pt>
                <c:pt idx="39">
                  <c:v>3.4210526315789472E-4</c:v>
                </c:pt>
                <c:pt idx="40">
                  <c:v>3.6842105263157896E-4</c:v>
                </c:pt>
                <c:pt idx="41">
                  <c:v>4.2105263157894739E-4</c:v>
                </c:pt>
                <c:pt idx="42">
                  <c:v>4.7368421052631577E-4</c:v>
                </c:pt>
                <c:pt idx="43">
                  <c:v>5.263157894736842E-4</c:v>
                </c:pt>
                <c:pt idx="44">
                  <c:v>5.7894736842105258E-4</c:v>
                </c:pt>
                <c:pt idx="45">
                  <c:v>6.3157894736842106E-4</c:v>
                </c:pt>
                <c:pt idx="46">
                  <c:v>6.8421052631578944E-4</c:v>
                </c:pt>
                <c:pt idx="47">
                  <c:v>7.3684210526315792E-4</c:v>
                </c:pt>
                <c:pt idx="48">
                  <c:v>7.894736842105263E-4</c:v>
                </c:pt>
                <c:pt idx="49">
                  <c:v>8.4210526315789478E-4</c:v>
                </c:pt>
                <c:pt idx="50">
                  <c:v>8.9473684210526327E-4</c:v>
                </c:pt>
                <c:pt idx="51">
                  <c:v>9.4736842105263154E-4</c:v>
                </c:pt>
                <c:pt idx="52">
                  <c:v>1.0526315789473684E-3</c:v>
                </c:pt>
                <c:pt idx="53">
                  <c:v>1.1842105263157893E-3</c:v>
                </c:pt>
                <c:pt idx="54">
                  <c:v>1.3157894736842105E-3</c:v>
                </c:pt>
                <c:pt idx="55">
                  <c:v>1.4473684210526317E-3</c:v>
                </c:pt>
                <c:pt idx="56">
                  <c:v>1.5789473684210526E-3</c:v>
                </c:pt>
                <c:pt idx="57">
                  <c:v>1.7105263157894738E-3</c:v>
                </c:pt>
                <c:pt idx="58">
                  <c:v>1.8421052631578949E-3</c:v>
                </c:pt>
                <c:pt idx="59">
                  <c:v>1.9736842105263159E-3</c:v>
                </c:pt>
                <c:pt idx="60">
                  <c:v>2.1052631578947368E-3</c:v>
                </c:pt>
                <c:pt idx="61">
                  <c:v>2.3684210526315787E-3</c:v>
                </c:pt>
                <c:pt idx="62">
                  <c:v>2.631578947368421E-3</c:v>
                </c:pt>
                <c:pt idx="63">
                  <c:v>2.8947368421052633E-3</c:v>
                </c:pt>
                <c:pt idx="64">
                  <c:v>3.1578947368421052E-3</c:v>
                </c:pt>
                <c:pt idx="65">
                  <c:v>3.4210526315789475E-3</c:v>
                </c:pt>
                <c:pt idx="66">
                  <c:v>3.6842105263157898E-3</c:v>
                </c:pt>
                <c:pt idx="67">
                  <c:v>4.2105263157894736E-3</c:v>
                </c:pt>
                <c:pt idx="68">
                  <c:v>4.7368421052631574E-3</c:v>
                </c:pt>
                <c:pt idx="69">
                  <c:v>5.263157894736842E-3</c:v>
                </c:pt>
                <c:pt idx="70">
                  <c:v>5.7894736842105266E-3</c:v>
                </c:pt>
                <c:pt idx="71">
                  <c:v>6.3157894736842104E-3</c:v>
                </c:pt>
                <c:pt idx="72">
                  <c:v>6.842105263157895E-3</c:v>
                </c:pt>
                <c:pt idx="73">
                  <c:v>7.3684210526315796E-3</c:v>
                </c:pt>
                <c:pt idx="74">
                  <c:v>7.8947368421052634E-3</c:v>
                </c:pt>
                <c:pt idx="75">
                  <c:v>8.4210526315789472E-3</c:v>
                </c:pt>
                <c:pt idx="76">
                  <c:v>8.9473684210526327E-3</c:v>
                </c:pt>
                <c:pt idx="77">
                  <c:v>9.4736842105263147E-3</c:v>
                </c:pt>
                <c:pt idx="78">
                  <c:v>1.0526315789473684E-2</c:v>
                </c:pt>
                <c:pt idx="79">
                  <c:v>1.1842105263157895E-2</c:v>
                </c:pt>
                <c:pt idx="80">
                  <c:v>1.3157894736842105E-2</c:v>
                </c:pt>
                <c:pt idx="81">
                  <c:v>1.4473684210526317E-2</c:v>
                </c:pt>
                <c:pt idx="82">
                  <c:v>1.5789473684210527E-2</c:v>
                </c:pt>
                <c:pt idx="83">
                  <c:v>1.7105263157894738E-2</c:v>
                </c:pt>
                <c:pt idx="84">
                  <c:v>1.8421052631578946E-2</c:v>
                </c:pt>
                <c:pt idx="85">
                  <c:v>1.9736842105263157E-2</c:v>
                </c:pt>
                <c:pt idx="86">
                  <c:v>2.1052631578947368E-2</c:v>
                </c:pt>
                <c:pt idx="87">
                  <c:v>2.368421052631579E-2</c:v>
                </c:pt>
                <c:pt idx="88">
                  <c:v>2.6315789473684209E-2</c:v>
                </c:pt>
                <c:pt idx="89">
                  <c:v>2.8947368421052635E-2</c:v>
                </c:pt>
                <c:pt idx="90">
                  <c:v>3.1578947368421054E-2</c:v>
                </c:pt>
                <c:pt idx="91">
                  <c:v>3.4210526315789476E-2</c:v>
                </c:pt>
                <c:pt idx="92">
                  <c:v>3.6842105263157891E-2</c:v>
                </c:pt>
                <c:pt idx="93">
                  <c:v>4.2105263157894736E-2</c:v>
                </c:pt>
                <c:pt idx="94">
                  <c:v>4.736842105263158E-2</c:v>
                </c:pt>
                <c:pt idx="95">
                  <c:v>5.2631578947368418E-2</c:v>
                </c:pt>
                <c:pt idx="96">
                  <c:v>5.789473684210527E-2</c:v>
                </c:pt>
                <c:pt idx="97">
                  <c:v>6.3157894736842107E-2</c:v>
                </c:pt>
                <c:pt idx="98">
                  <c:v>6.8421052631578952E-2</c:v>
                </c:pt>
                <c:pt idx="99">
                  <c:v>7.3684210526315783E-2</c:v>
                </c:pt>
                <c:pt idx="100">
                  <c:v>7.8947368421052627E-2</c:v>
                </c:pt>
                <c:pt idx="101">
                  <c:v>8.4210526315789472E-2</c:v>
                </c:pt>
                <c:pt idx="102">
                  <c:v>8.9473684210526316E-2</c:v>
                </c:pt>
                <c:pt idx="103">
                  <c:v>9.4736842105263161E-2</c:v>
                </c:pt>
                <c:pt idx="104">
                  <c:v>0.10526315789473684</c:v>
                </c:pt>
                <c:pt idx="105">
                  <c:v>0.11842105263157894</c:v>
                </c:pt>
                <c:pt idx="106">
                  <c:v>0.13157894736842105</c:v>
                </c:pt>
                <c:pt idx="107">
                  <c:v>0.14473684210526316</c:v>
                </c:pt>
                <c:pt idx="108">
                  <c:v>0.15789473684210525</c:v>
                </c:pt>
                <c:pt idx="109">
                  <c:v>0.17105263157894737</c:v>
                </c:pt>
                <c:pt idx="110">
                  <c:v>0.18421052631578946</c:v>
                </c:pt>
                <c:pt idx="111">
                  <c:v>0.19736842105263158</c:v>
                </c:pt>
                <c:pt idx="112">
                  <c:v>0.21052631578947367</c:v>
                </c:pt>
                <c:pt idx="113">
                  <c:v>0.23684210526315788</c:v>
                </c:pt>
                <c:pt idx="114">
                  <c:v>0.26315789473684209</c:v>
                </c:pt>
                <c:pt idx="115">
                  <c:v>0.28947368421052633</c:v>
                </c:pt>
                <c:pt idx="116">
                  <c:v>0.31578947368421051</c:v>
                </c:pt>
                <c:pt idx="117">
                  <c:v>0.34210526315789475</c:v>
                </c:pt>
                <c:pt idx="118">
                  <c:v>0.36842105263157893</c:v>
                </c:pt>
                <c:pt idx="119">
                  <c:v>0.42105263157894735</c:v>
                </c:pt>
                <c:pt idx="120">
                  <c:v>0.47368421052631576</c:v>
                </c:pt>
                <c:pt idx="121">
                  <c:v>0.52631578947368418</c:v>
                </c:pt>
                <c:pt idx="122">
                  <c:v>0.57894736842105265</c:v>
                </c:pt>
                <c:pt idx="123">
                  <c:v>0.63157894736842102</c:v>
                </c:pt>
                <c:pt idx="124">
                  <c:v>0.68421052631578949</c:v>
                </c:pt>
                <c:pt idx="125">
                  <c:v>0.73684210526315785</c:v>
                </c:pt>
                <c:pt idx="126">
                  <c:v>0.78947368421052633</c:v>
                </c:pt>
                <c:pt idx="127">
                  <c:v>0.84210526315789469</c:v>
                </c:pt>
                <c:pt idx="128">
                  <c:v>0.89473684210526316</c:v>
                </c:pt>
                <c:pt idx="129">
                  <c:v>0.94736842105263153</c:v>
                </c:pt>
                <c:pt idx="130" formatCode="0.00000">
                  <c:v>1.0526315789473684</c:v>
                </c:pt>
                <c:pt idx="131" formatCode="0.00000">
                  <c:v>1.1842105263157894</c:v>
                </c:pt>
                <c:pt idx="132" formatCode="0.00000">
                  <c:v>1.3157894736842106</c:v>
                </c:pt>
                <c:pt idx="133" formatCode="0.00000">
                  <c:v>1.4473684210526316</c:v>
                </c:pt>
                <c:pt idx="134" formatCode="0.00000">
                  <c:v>1.5789473684210527</c:v>
                </c:pt>
                <c:pt idx="135" formatCode="0.00000">
                  <c:v>1.7105263157894737</c:v>
                </c:pt>
                <c:pt idx="136" formatCode="0.00000">
                  <c:v>1.8421052631578947</c:v>
                </c:pt>
                <c:pt idx="137" formatCode="0.00000">
                  <c:v>1.9736842105263157</c:v>
                </c:pt>
                <c:pt idx="138" formatCode="0.00000">
                  <c:v>2.1052631578947367</c:v>
                </c:pt>
                <c:pt idx="139" formatCode="0.00000">
                  <c:v>2.3684210526315788</c:v>
                </c:pt>
                <c:pt idx="140" formatCode="0.00000">
                  <c:v>2.6315789473684212</c:v>
                </c:pt>
                <c:pt idx="141" formatCode="0.00000">
                  <c:v>2.8947368421052633</c:v>
                </c:pt>
                <c:pt idx="142" formatCode="0.00000">
                  <c:v>3.1578947368421053</c:v>
                </c:pt>
                <c:pt idx="143" formatCode="0.00000">
                  <c:v>3.4210526315789473</c:v>
                </c:pt>
                <c:pt idx="144" formatCode="0.00000">
                  <c:v>3.6842105263157894</c:v>
                </c:pt>
                <c:pt idx="145" formatCode="0.00000">
                  <c:v>4.2105263157894735</c:v>
                </c:pt>
                <c:pt idx="146" formatCode="0.00000">
                  <c:v>4.7368421052631575</c:v>
                </c:pt>
                <c:pt idx="147" formatCode="0.00000">
                  <c:v>5.2631578947368425</c:v>
                </c:pt>
                <c:pt idx="148" formatCode="0.00000">
                  <c:v>5.7894736842105265</c:v>
                </c:pt>
                <c:pt idx="149" formatCode="0.00000">
                  <c:v>6.3157894736842106</c:v>
                </c:pt>
                <c:pt idx="150" formatCode="0.00000">
                  <c:v>6.8421052631578947</c:v>
                </c:pt>
                <c:pt idx="151" formatCode="0.00000">
                  <c:v>7.3684210526315788</c:v>
                </c:pt>
                <c:pt idx="152" formatCode="0.00000">
                  <c:v>7.8947368421052628</c:v>
                </c:pt>
                <c:pt idx="153" formatCode="0.00000">
                  <c:v>8.4210526315789469</c:v>
                </c:pt>
                <c:pt idx="154" formatCode="0.00000">
                  <c:v>8.9473684210526319</c:v>
                </c:pt>
                <c:pt idx="155" formatCode="0.00000">
                  <c:v>9.473684210526315</c:v>
                </c:pt>
                <c:pt idx="156" formatCode="0.00000">
                  <c:v>10.526315789473685</c:v>
                </c:pt>
                <c:pt idx="157" formatCode="0.00000">
                  <c:v>11.842105263157896</c:v>
                </c:pt>
                <c:pt idx="158" formatCode="0.00000">
                  <c:v>13.157894736842104</c:v>
                </c:pt>
                <c:pt idx="159" formatCode="0.00000">
                  <c:v>14.473684210526315</c:v>
                </c:pt>
                <c:pt idx="160" formatCode="0.00000">
                  <c:v>15.789473684210526</c:v>
                </c:pt>
                <c:pt idx="161" formatCode="0.00000">
                  <c:v>17.105263157894736</c:v>
                </c:pt>
                <c:pt idx="162" formatCode="0.00000">
                  <c:v>18.421052631578949</c:v>
                </c:pt>
                <c:pt idx="163" formatCode="0.00000">
                  <c:v>19.736842105263158</c:v>
                </c:pt>
                <c:pt idx="164" formatCode="0.00000">
                  <c:v>21.05263157894737</c:v>
                </c:pt>
                <c:pt idx="165" formatCode="0.00000">
                  <c:v>23.684210526315791</c:v>
                </c:pt>
                <c:pt idx="166" formatCode="0.00000">
                  <c:v>26.315789473684209</c:v>
                </c:pt>
                <c:pt idx="167" formatCode="0.00000">
                  <c:v>28.94736842105263</c:v>
                </c:pt>
                <c:pt idx="168" formatCode="0.00000">
                  <c:v>31.578947368421051</c:v>
                </c:pt>
                <c:pt idx="169" formatCode="0.00000">
                  <c:v>34.210526315789473</c:v>
                </c:pt>
                <c:pt idx="170" formatCode="0.00000">
                  <c:v>36.842105263157897</c:v>
                </c:pt>
                <c:pt idx="171" formatCode="0.00000">
                  <c:v>42.10526315789474</c:v>
                </c:pt>
                <c:pt idx="172" formatCode="0.00000">
                  <c:v>47.368421052631582</c:v>
                </c:pt>
                <c:pt idx="173" formatCode="0.00000">
                  <c:v>52.631578947368418</c:v>
                </c:pt>
                <c:pt idx="174" formatCode="0.00000">
                  <c:v>57.89473684210526</c:v>
                </c:pt>
                <c:pt idx="175" formatCode="0.00000">
                  <c:v>63.157894736842103</c:v>
                </c:pt>
                <c:pt idx="176" formatCode="0.00000">
                  <c:v>68.421052631578945</c:v>
                </c:pt>
                <c:pt idx="177" formatCode="0.00000">
                  <c:v>73.684210526315795</c:v>
                </c:pt>
                <c:pt idx="178" formatCode="0.00000">
                  <c:v>78.94736842105263</c:v>
                </c:pt>
                <c:pt idx="179" formatCode="0.00000">
                  <c:v>84.21052631578948</c:v>
                </c:pt>
                <c:pt idx="180" formatCode="0.00000">
                  <c:v>89.473684210526315</c:v>
                </c:pt>
                <c:pt idx="181" formatCode="0.00000">
                  <c:v>94.736842105263165</c:v>
                </c:pt>
                <c:pt idx="182" formatCode="0.0000">
                  <c:v>105.26315789473684</c:v>
                </c:pt>
                <c:pt idx="183" formatCode="0.0000">
                  <c:v>118.42105263157895</c:v>
                </c:pt>
                <c:pt idx="184" formatCode="0.0000">
                  <c:v>131.57894736842104</c:v>
                </c:pt>
                <c:pt idx="185" formatCode="0.0000">
                  <c:v>144.73684210526315</c:v>
                </c:pt>
                <c:pt idx="186" formatCode="0.0000">
                  <c:v>157.89473684210526</c:v>
                </c:pt>
                <c:pt idx="187" formatCode="0.0000">
                  <c:v>171.05263157894737</c:v>
                </c:pt>
                <c:pt idx="188" formatCode="0.0000">
                  <c:v>184.21052631578948</c:v>
                </c:pt>
                <c:pt idx="189" formatCode="0.0000">
                  <c:v>197.36842105263159</c:v>
                </c:pt>
                <c:pt idx="190" formatCode="0.0000">
                  <c:v>210.52631578947367</c:v>
                </c:pt>
                <c:pt idx="191" formatCode="0.0000">
                  <c:v>236.84210526315789</c:v>
                </c:pt>
                <c:pt idx="192" formatCode="0.0000">
                  <c:v>263.15789473684208</c:v>
                </c:pt>
                <c:pt idx="193" formatCode="0.0000">
                  <c:v>289.4736842105263</c:v>
                </c:pt>
                <c:pt idx="194" formatCode="0.0000">
                  <c:v>315.78947368421052</c:v>
                </c:pt>
                <c:pt idx="195" formatCode="0.0000">
                  <c:v>342.10526315789474</c:v>
                </c:pt>
                <c:pt idx="196" formatCode="0.0000">
                  <c:v>368.42105263157896</c:v>
                </c:pt>
                <c:pt idx="197" formatCode="0.0000">
                  <c:v>421.05263157894734</c:v>
                </c:pt>
                <c:pt idx="198" formatCode="0.0000">
                  <c:v>473.68421052631578</c:v>
                </c:pt>
                <c:pt idx="199" formatCode="0.0000">
                  <c:v>526.31578947368416</c:v>
                </c:pt>
                <c:pt idx="200" formatCode="0.0000">
                  <c:v>578.9473684210526</c:v>
                </c:pt>
                <c:pt idx="201" formatCode="0.0000">
                  <c:v>631.57894736842104</c:v>
                </c:pt>
                <c:pt idx="202" formatCode="0.0000">
                  <c:v>684.21052631578948</c:v>
                </c:pt>
                <c:pt idx="203" formatCode="0.0000">
                  <c:v>736.84210526315792</c:v>
                </c:pt>
                <c:pt idx="204" formatCode="0.0000">
                  <c:v>789.47368421052636</c:v>
                </c:pt>
                <c:pt idx="205" formatCode="0.0000">
                  <c:v>842.10526315789468</c:v>
                </c:pt>
                <c:pt idx="206" formatCode="0.0000">
                  <c:v>894.73684210526312</c:v>
                </c:pt>
                <c:pt idx="207" formatCode="0.0000">
                  <c:v>947.36842105263156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srim19F_SiO2!$M$20:$M$300</c:f>
              <c:numCache>
                <c:formatCode>0.00000</c:formatCode>
                <c:ptCount val="281"/>
                <c:pt idx="0">
                  <c:v>1E-3</c:v>
                </c:pt>
                <c:pt idx="1">
                  <c:v>1E-3</c:v>
                </c:pt>
                <c:pt idx="2">
                  <c:v>1.0999999999999998E-3</c:v>
                </c:pt>
                <c:pt idx="3">
                  <c:v>1.0999999999999998E-3</c:v>
                </c:pt>
                <c:pt idx="4">
                  <c:v>1.2000000000000001E-3</c:v>
                </c:pt>
                <c:pt idx="5">
                  <c:v>1.2000000000000001E-3</c:v>
                </c:pt>
                <c:pt idx="6">
                  <c:v>1.2999999999999999E-3</c:v>
                </c:pt>
                <c:pt idx="7">
                  <c:v>1.2999999999999999E-3</c:v>
                </c:pt>
                <c:pt idx="8">
                  <c:v>1.4E-3</c:v>
                </c:pt>
                <c:pt idx="9">
                  <c:v>1.5E-3</c:v>
                </c:pt>
                <c:pt idx="10">
                  <c:v>1.5E-3</c:v>
                </c:pt>
                <c:pt idx="11">
                  <c:v>1.6000000000000001E-3</c:v>
                </c:pt>
                <c:pt idx="12">
                  <c:v>1.7000000000000001E-3</c:v>
                </c:pt>
                <c:pt idx="13">
                  <c:v>1.8E-3</c:v>
                </c:pt>
                <c:pt idx="14">
                  <c:v>1.9E-3</c:v>
                </c:pt>
                <c:pt idx="15">
                  <c:v>2E-3</c:v>
                </c:pt>
                <c:pt idx="16">
                  <c:v>2.1000000000000003E-3</c:v>
                </c:pt>
                <c:pt idx="17">
                  <c:v>2.3E-3</c:v>
                </c:pt>
                <c:pt idx="18">
                  <c:v>2.4000000000000002E-3</c:v>
                </c:pt>
                <c:pt idx="19">
                  <c:v>2.5000000000000001E-3</c:v>
                </c:pt>
                <c:pt idx="20">
                  <c:v>2.7000000000000001E-3</c:v>
                </c:pt>
                <c:pt idx="21">
                  <c:v>2.8E-3</c:v>
                </c:pt>
                <c:pt idx="22">
                  <c:v>2.9000000000000002E-3</c:v>
                </c:pt>
                <c:pt idx="23">
                  <c:v>3.0000000000000001E-3</c:v>
                </c:pt>
                <c:pt idx="24">
                  <c:v>3.2000000000000002E-3</c:v>
                </c:pt>
                <c:pt idx="25">
                  <c:v>3.3E-3</c:v>
                </c:pt>
                <c:pt idx="26">
                  <c:v>3.5000000000000005E-3</c:v>
                </c:pt>
                <c:pt idx="27">
                  <c:v>3.8E-3</c:v>
                </c:pt>
                <c:pt idx="28">
                  <c:v>4.1000000000000003E-3</c:v>
                </c:pt>
                <c:pt idx="29">
                  <c:v>4.3E-3</c:v>
                </c:pt>
                <c:pt idx="30">
                  <c:v>4.5999999999999999E-3</c:v>
                </c:pt>
                <c:pt idx="31">
                  <c:v>4.8999999999999998E-3</c:v>
                </c:pt>
                <c:pt idx="32">
                  <c:v>5.0999999999999995E-3</c:v>
                </c:pt>
                <c:pt idx="33">
                  <c:v>5.4000000000000003E-3</c:v>
                </c:pt>
                <c:pt idx="34">
                  <c:v>5.5999999999999999E-3</c:v>
                </c:pt>
                <c:pt idx="35">
                  <c:v>6.0999999999999995E-3</c:v>
                </c:pt>
                <c:pt idx="36">
                  <c:v>6.6E-3</c:v>
                </c:pt>
                <c:pt idx="37">
                  <c:v>7.0999999999999995E-3</c:v>
                </c:pt>
                <c:pt idx="38">
                  <c:v>7.6E-3</c:v>
                </c:pt>
                <c:pt idx="39">
                  <c:v>8.0999999999999996E-3</c:v>
                </c:pt>
                <c:pt idx="40">
                  <c:v>8.5000000000000006E-3</c:v>
                </c:pt>
                <c:pt idx="41">
                  <c:v>9.4999999999999998E-3</c:v>
                </c:pt>
                <c:pt idx="42">
                  <c:v>1.04E-2</c:v>
                </c:pt>
                <c:pt idx="43">
                  <c:v>1.1300000000000001E-2</c:v>
                </c:pt>
                <c:pt idx="44">
                  <c:v>1.2199999999999999E-2</c:v>
                </c:pt>
                <c:pt idx="45">
                  <c:v>1.3100000000000001E-2</c:v>
                </c:pt>
                <c:pt idx="46">
                  <c:v>1.4000000000000002E-2</c:v>
                </c:pt>
                <c:pt idx="47">
                  <c:v>1.49E-2</c:v>
                </c:pt>
                <c:pt idx="48">
                  <c:v>1.5699999999999999E-2</c:v>
                </c:pt>
                <c:pt idx="49">
                  <c:v>1.66E-2</c:v>
                </c:pt>
                <c:pt idx="50">
                  <c:v>1.7499999999999998E-2</c:v>
                </c:pt>
                <c:pt idx="51">
                  <c:v>1.83E-2</c:v>
                </c:pt>
                <c:pt idx="52">
                  <c:v>0.02</c:v>
                </c:pt>
                <c:pt idx="53">
                  <c:v>2.2100000000000002E-2</c:v>
                </c:pt>
                <c:pt idx="54">
                  <c:v>2.41E-2</c:v>
                </c:pt>
                <c:pt idx="55">
                  <c:v>2.6100000000000002E-2</c:v>
                </c:pt>
                <c:pt idx="56">
                  <c:v>2.8100000000000003E-2</c:v>
                </c:pt>
                <c:pt idx="57">
                  <c:v>3.0099999999999998E-2</c:v>
                </c:pt>
                <c:pt idx="58">
                  <c:v>3.2000000000000001E-2</c:v>
                </c:pt>
                <c:pt idx="59">
                  <c:v>3.39E-2</c:v>
                </c:pt>
                <c:pt idx="60">
                  <c:v>3.5699999999999996E-2</c:v>
                </c:pt>
                <c:pt idx="61">
                  <c:v>3.9E-2</c:v>
                </c:pt>
                <c:pt idx="62">
                  <c:v>4.1999999999999996E-2</c:v>
                </c:pt>
                <c:pt idx="63">
                  <c:v>4.4999999999999998E-2</c:v>
                </c:pt>
                <c:pt idx="64">
                  <c:v>4.7899999999999998E-2</c:v>
                </c:pt>
                <c:pt idx="65">
                  <c:v>5.0700000000000002E-2</c:v>
                </c:pt>
                <c:pt idx="66">
                  <c:v>5.3500000000000006E-2</c:v>
                </c:pt>
                <c:pt idx="67">
                  <c:v>5.91E-2</c:v>
                </c:pt>
                <c:pt idx="68">
                  <c:v>6.4500000000000002E-2</c:v>
                </c:pt>
                <c:pt idx="69">
                  <c:v>6.9699999999999998E-2</c:v>
                </c:pt>
                <c:pt idx="70">
                  <c:v>7.4700000000000003E-2</c:v>
                </c:pt>
                <c:pt idx="71">
                  <c:v>7.9500000000000001E-2</c:v>
                </c:pt>
                <c:pt idx="72">
                  <c:v>8.3999999999999991E-2</c:v>
                </c:pt>
                <c:pt idx="73">
                  <c:v>8.8200000000000001E-2</c:v>
                </c:pt>
                <c:pt idx="74">
                  <c:v>9.2200000000000004E-2</c:v>
                </c:pt>
                <c:pt idx="75">
                  <c:v>9.6000000000000002E-2</c:v>
                </c:pt>
                <c:pt idx="76">
                  <c:v>9.9599999999999994E-2</c:v>
                </c:pt>
                <c:pt idx="77">
                  <c:v>0.10289999999999999</c:v>
                </c:pt>
                <c:pt idx="78">
                  <c:v>0.1091</c:v>
                </c:pt>
                <c:pt idx="79">
                  <c:v>0.11599999999999999</c:v>
                </c:pt>
                <c:pt idx="80">
                  <c:v>0.122</c:v>
                </c:pt>
                <c:pt idx="81">
                  <c:v>0.1273</c:v>
                </c:pt>
                <c:pt idx="82">
                  <c:v>0.1321</c:v>
                </c:pt>
                <c:pt idx="83">
                  <c:v>0.1363</c:v>
                </c:pt>
                <c:pt idx="84">
                  <c:v>0.1401</c:v>
                </c:pt>
                <c:pt idx="85">
                  <c:v>0.14360000000000001</c:v>
                </c:pt>
                <c:pt idx="86">
                  <c:v>0.1467</c:v>
                </c:pt>
                <c:pt idx="87">
                  <c:v>0.15240000000000001</c:v>
                </c:pt>
                <c:pt idx="88">
                  <c:v>0.15720000000000001</c:v>
                </c:pt>
                <c:pt idx="89">
                  <c:v>0.16140000000000002</c:v>
                </c:pt>
                <c:pt idx="90">
                  <c:v>0.1651</c:v>
                </c:pt>
                <c:pt idx="91">
                  <c:v>0.16830000000000001</c:v>
                </c:pt>
                <c:pt idx="92">
                  <c:v>0.17119999999999999</c:v>
                </c:pt>
                <c:pt idx="93">
                  <c:v>0.1764</c:v>
                </c:pt>
                <c:pt idx="94">
                  <c:v>0.1807</c:v>
                </c:pt>
                <c:pt idx="95">
                  <c:v>0.18429999999999999</c:v>
                </c:pt>
                <c:pt idx="96">
                  <c:v>0.18740000000000001</c:v>
                </c:pt>
                <c:pt idx="97">
                  <c:v>0.19</c:v>
                </c:pt>
                <c:pt idx="98">
                  <c:v>0.19239999999999999</c:v>
                </c:pt>
                <c:pt idx="99">
                  <c:v>0.19439999999999999</c:v>
                </c:pt>
                <c:pt idx="100">
                  <c:v>0.19619999999999999</c:v>
                </c:pt>
                <c:pt idx="101">
                  <c:v>0.19790000000000002</c:v>
                </c:pt>
                <c:pt idx="102">
                  <c:v>0.19939999999999999</c:v>
                </c:pt>
                <c:pt idx="103">
                  <c:v>0.20070000000000002</c:v>
                </c:pt>
                <c:pt idx="104">
                  <c:v>0.20350000000000001</c:v>
                </c:pt>
                <c:pt idx="105">
                  <c:v>0.20670000000000002</c:v>
                </c:pt>
                <c:pt idx="106">
                  <c:v>0.20929999999999999</c:v>
                </c:pt>
                <c:pt idx="107">
                  <c:v>0.2117</c:v>
                </c:pt>
                <c:pt idx="108">
                  <c:v>0.21379999999999999</c:v>
                </c:pt>
                <c:pt idx="109">
                  <c:v>0.2157</c:v>
                </c:pt>
                <c:pt idx="110">
                  <c:v>0.21739999999999998</c:v>
                </c:pt>
                <c:pt idx="111">
                  <c:v>0.219</c:v>
                </c:pt>
                <c:pt idx="112">
                  <c:v>0.2205</c:v>
                </c:pt>
                <c:pt idx="113">
                  <c:v>0.22450000000000001</c:v>
                </c:pt>
                <c:pt idx="114">
                  <c:v>0.22810000000000002</c:v>
                </c:pt>
                <c:pt idx="115">
                  <c:v>0.23159999999999997</c:v>
                </c:pt>
                <c:pt idx="116">
                  <c:v>0.23490000000000003</c:v>
                </c:pt>
                <c:pt idx="117">
                  <c:v>0.23799999999999999</c:v>
                </c:pt>
                <c:pt idx="118">
                  <c:v>0.24110000000000001</c:v>
                </c:pt>
                <c:pt idx="119">
                  <c:v>0.25109999999999999</c:v>
                </c:pt>
                <c:pt idx="120">
                  <c:v>0.26080000000000003</c:v>
                </c:pt>
                <c:pt idx="121">
                  <c:v>0.27029999999999998</c:v>
                </c:pt>
                <c:pt idx="122">
                  <c:v>0.27959999999999996</c:v>
                </c:pt>
                <c:pt idx="123">
                  <c:v>0.28889999999999999</c:v>
                </c:pt>
                <c:pt idx="124">
                  <c:v>0.29799999999999999</c:v>
                </c:pt>
                <c:pt idx="125">
                  <c:v>0.30710000000000004</c:v>
                </c:pt>
                <c:pt idx="126">
                  <c:v>0.31619999999999998</c:v>
                </c:pt>
                <c:pt idx="127">
                  <c:v>0.32519999999999999</c:v>
                </c:pt>
                <c:pt idx="128">
                  <c:v>0.3342</c:v>
                </c:pt>
                <c:pt idx="129">
                  <c:v>0.34310000000000002</c:v>
                </c:pt>
                <c:pt idx="130">
                  <c:v>0.37530000000000002</c:v>
                </c:pt>
                <c:pt idx="131">
                  <c:v>0.42220000000000002</c:v>
                </c:pt>
                <c:pt idx="132">
                  <c:v>0.46630000000000005</c:v>
                </c:pt>
                <c:pt idx="133">
                  <c:v>0.50839999999999996</c:v>
                </c:pt>
                <c:pt idx="134">
                  <c:v>0.54880000000000007</c:v>
                </c:pt>
                <c:pt idx="135">
                  <c:v>0.58799999999999997</c:v>
                </c:pt>
                <c:pt idx="136">
                  <c:v>0.62619999999999998</c:v>
                </c:pt>
                <c:pt idx="137">
                  <c:v>0.66339999999999999</c:v>
                </c:pt>
                <c:pt idx="138">
                  <c:v>0.69989999999999997</c:v>
                </c:pt>
                <c:pt idx="139">
                  <c:v>0.83230000000000004</c:v>
                </c:pt>
                <c:pt idx="140">
                  <c:v>0.9547000000000001</c:v>
                </c:pt>
                <c:pt idx="141" formatCode="0.000">
                  <c:v>1.07</c:v>
                </c:pt>
                <c:pt idx="142" formatCode="0.000">
                  <c:v>1.18</c:v>
                </c:pt>
                <c:pt idx="143" formatCode="0.000">
                  <c:v>1.29</c:v>
                </c:pt>
                <c:pt idx="144" formatCode="0.000">
                  <c:v>1.4</c:v>
                </c:pt>
                <c:pt idx="145" formatCode="0.000">
                  <c:v>1.79</c:v>
                </c:pt>
                <c:pt idx="146" formatCode="0.000">
                  <c:v>2.15</c:v>
                </c:pt>
                <c:pt idx="147" formatCode="0.000">
                  <c:v>2.5</c:v>
                </c:pt>
                <c:pt idx="148" formatCode="0.000">
                  <c:v>2.83</c:v>
                </c:pt>
                <c:pt idx="149" formatCode="0.000">
                  <c:v>3.17</c:v>
                </c:pt>
                <c:pt idx="150" formatCode="0.000">
                  <c:v>3.5</c:v>
                </c:pt>
                <c:pt idx="151" formatCode="0.000">
                  <c:v>3.84</c:v>
                </c:pt>
                <c:pt idx="152" formatCode="0.000">
                  <c:v>4.18</c:v>
                </c:pt>
                <c:pt idx="153" formatCode="0.000">
                  <c:v>4.5199999999999996</c:v>
                </c:pt>
                <c:pt idx="154" formatCode="0.000">
                  <c:v>4.87</c:v>
                </c:pt>
                <c:pt idx="155" formatCode="0.000">
                  <c:v>5.23</c:v>
                </c:pt>
                <c:pt idx="156" formatCode="0.000">
                  <c:v>6.6</c:v>
                </c:pt>
                <c:pt idx="157" formatCode="0.000">
                  <c:v>8.59</c:v>
                </c:pt>
                <c:pt idx="158" formatCode="0.000">
                  <c:v>10.5</c:v>
                </c:pt>
                <c:pt idx="159" formatCode="0.000">
                  <c:v>12.37</c:v>
                </c:pt>
                <c:pt idx="160" formatCode="0.000">
                  <c:v>14.26</c:v>
                </c:pt>
                <c:pt idx="161" formatCode="0.000">
                  <c:v>16.149999999999999</c:v>
                </c:pt>
                <c:pt idx="162" formatCode="0.000">
                  <c:v>18.07</c:v>
                </c:pt>
                <c:pt idx="163" formatCode="0.000">
                  <c:v>20</c:v>
                </c:pt>
                <c:pt idx="164" formatCode="0.000">
                  <c:v>21.96</c:v>
                </c:pt>
                <c:pt idx="165" formatCode="0.000">
                  <c:v>29.32</c:v>
                </c:pt>
                <c:pt idx="166" formatCode="0.000">
                  <c:v>36.15</c:v>
                </c:pt>
                <c:pt idx="167" formatCode="0.000">
                  <c:v>42.74</c:v>
                </c:pt>
                <c:pt idx="168" formatCode="0.000">
                  <c:v>49.22</c:v>
                </c:pt>
                <c:pt idx="169" formatCode="0.000">
                  <c:v>55.7</c:v>
                </c:pt>
                <c:pt idx="170" formatCode="0.000">
                  <c:v>62.22</c:v>
                </c:pt>
                <c:pt idx="171" formatCode="0.000">
                  <c:v>86.53</c:v>
                </c:pt>
                <c:pt idx="172" formatCode="0.000">
                  <c:v>109.12</c:v>
                </c:pt>
                <c:pt idx="173" formatCode="0.000">
                  <c:v>131.08000000000001</c:v>
                </c:pt>
                <c:pt idx="174" formatCode="0.000">
                  <c:v>152.85</c:v>
                </c:pt>
                <c:pt idx="175" formatCode="0.000">
                  <c:v>174.64</c:v>
                </c:pt>
                <c:pt idx="176" formatCode="0.000">
                  <c:v>196.55</c:v>
                </c:pt>
                <c:pt idx="177" formatCode="0.000">
                  <c:v>218.63</c:v>
                </c:pt>
                <c:pt idx="178" formatCode="0.000">
                  <c:v>240.91</c:v>
                </c:pt>
                <c:pt idx="179" formatCode="0.000">
                  <c:v>263.41000000000003</c:v>
                </c:pt>
                <c:pt idx="180" formatCode="0.000">
                  <c:v>286.13</c:v>
                </c:pt>
                <c:pt idx="181" formatCode="0.000">
                  <c:v>309.06</c:v>
                </c:pt>
                <c:pt idx="182" formatCode="0.000">
                  <c:v>396.07</c:v>
                </c:pt>
                <c:pt idx="183" formatCode="0.000">
                  <c:v>519.41999999999996</c:v>
                </c:pt>
                <c:pt idx="184" formatCode="0.000">
                  <c:v>634.51</c:v>
                </c:pt>
                <c:pt idx="185" formatCode="0.000">
                  <c:v>745.53</c:v>
                </c:pt>
                <c:pt idx="186" formatCode="0.000">
                  <c:v>854.34</c:v>
                </c:pt>
                <c:pt idx="187" formatCode="0.000">
                  <c:v>961.84</c:v>
                </c:pt>
                <c:pt idx="188" formatCode="0.0">
                  <c:v>1070</c:v>
                </c:pt>
                <c:pt idx="189" formatCode="0.0">
                  <c:v>1170</c:v>
                </c:pt>
                <c:pt idx="190" formatCode="0.0">
                  <c:v>1280</c:v>
                </c:pt>
                <c:pt idx="191" formatCode="0.0">
                  <c:v>1670</c:v>
                </c:pt>
                <c:pt idx="192" formatCode="0.0">
                  <c:v>2029.9999999999998</c:v>
                </c:pt>
                <c:pt idx="193" formatCode="0.0">
                  <c:v>2370</c:v>
                </c:pt>
                <c:pt idx="194" formatCode="0.0">
                  <c:v>2700</c:v>
                </c:pt>
                <c:pt idx="195" formatCode="0.0">
                  <c:v>3020</c:v>
                </c:pt>
                <c:pt idx="196" formatCode="0.0">
                  <c:v>3330</c:v>
                </c:pt>
                <c:pt idx="197" formatCode="0.0">
                  <c:v>4450</c:v>
                </c:pt>
                <c:pt idx="198" formatCode="0.0">
                  <c:v>5440</c:v>
                </c:pt>
                <c:pt idx="199" formatCode="0.0">
                  <c:v>6360</c:v>
                </c:pt>
                <c:pt idx="200" formatCode="0.0">
                  <c:v>7220</c:v>
                </c:pt>
                <c:pt idx="201" formatCode="0.0">
                  <c:v>8039.9999999999991</c:v>
                </c:pt>
                <c:pt idx="202" formatCode="0.0">
                  <c:v>8830</c:v>
                </c:pt>
                <c:pt idx="203" formatCode="0.0">
                  <c:v>9590</c:v>
                </c:pt>
                <c:pt idx="204" formatCode="0.0">
                  <c:v>10320</c:v>
                </c:pt>
                <c:pt idx="205" formatCode="0.0">
                  <c:v>11030</c:v>
                </c:pt>
                <c:pt idx="206" formatCode="0.0">
                  <c:v>11720</c:v>
                </c:pt>
                <c:pt idx="207" formatCode="0.0">
                  <c:v>12380</c:v>
                </c:pt>
                <c:pt idx="208" formatCode="0.0">
                  <c:v>13030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2CB-4036-A798-D08FBDA1A382}"/>
            </c:ext>
          </c:extLst>
        </c:ser>
        <c:ser>
          <c:idx val="2"/>
          <c:order val="2"/>
          <c:tx>
            <c:v>Stragg.Lateral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srim19F_SiO2!$D$20:$D$300</c:f>
              <c:numCache>
                <c:formatCode>0.000000</c:formatCode>
                <c:ptCount val="281"/>
                <c:pt idx="0">
                  <c:v>1.0526263157894736E-5</c:v>
                </c:pt>
                <c:pt idx="1">
                  <c:v>1.1842052631578948E-5</c:v>
                </c:pt>
                <c:pt idx="2">
                  <c:v>1.3157842105263157E-5</c:v>
                </c:pt>
                <c:pt idx="3">
                  <c:v>1.4473631578947368E-5</c:v>
                </c:pt>
                <c:pt idx="4">
                  <c:v>1.578942105263158E-5</c:v>
                </c:pt>
                <c:pt idx="5">
                  <c:v>1.7105210526315791E-5</c:v>
                </c:pt>
                <c:pt idx="6">
                  <c:v>1.8421000000000002E-5</c:v>
                </c:pt>
                <c:pt idx="7">
                  <c:v>1.9736789473684213E-5</c:v>
                </c:pt>
                <c:pt idx="8">
                  <c:v>2.105257894736842E-5</c:v>
                </c:pt>
                <c:pt idx="9">
                  <c:v>2.3684157894736845E-5</c:v>
                </c:pt>
                <c:pt idx="10">
                  <c:v>2.6315736842105263E-5</c:v>
                </c:pt>
                <c:pt idx="11">
                  <c:v>2.8947315789473685E-5</c:v>
                </c:pt>
                <c:pt idx="12">
                  <c:v>3.1578894736842106E-5</c:v>
                </c:pt>
                <c:pt idx="13">
                  <c:v>3.4210473684210528E-5</c:v>
                </c:pt>
                <c:pt idx="14">
                  <c:v>3.6842052631578949E-5</c:v>
                </c:pt>
                <c:pt idx="15">
                  <c:v>4.2105210526315792E-5</c:v>
                </c:pt>
                <c:pt idx="16">
                  <c:v>4.7368368421052636E-5</c:v>
                </c:pt>
                <c:pt idx="17">
                  <c:v>5.2631526315789479E-5</c:v>
                </c:pt>
                <c:pt idx="18">
                  <c:v>5.7894736842105267E-5</c:v>
                </c:pt>
                <c:pt idx="19">
                  <c:v>6.3157894736842103E-5</c:v>
                </c:pt>
                <c:pt idx="20">
                  <c:v>6.8421052631578946E-5</c:v>
                </c:pt>
                <c:pt idx="21">
                  <c:v>7.3684210526315789E-5</c:v>
                </c:pt>
                <c:pt idx="22">
                  <c:v>7.8947368421052633E-5</c:v>
                </c:pt>
                <c:pt idx="23">
                  <c:v>8.4210526315789476E-5</c:v>
                </c:pt>
                <c:pt idx="24">
                  <c:v>8.9473684210526305E-5</c:v>
                </c:pt>
                <c:pt idx="25">
                  <c:v>9.4736842105263162E-5</c:v>
                </c:pt>
                <c:pt idx="26">
                  <c:v>1.0526315789473685E-4</c:v>
                </c:pt>
                <c:pt idx="27">
                  <c:v>1.1842105263157894E-4</c:v>
                </c:pt>
                <c:pt idx="28">
                  <c:v>1.3157894736842105E-4</c:v>
                </c:pt>
                <c:pt idx="29">
                  <c:v>1.4473684210526314E-4</c:v>
                </c:pt>
                <c:pt idx="30">
                  <c:v>1.5789473684210527E-4</c:v>
                </c:pt>
                <c:pt idx="31">
                  <c:v>1.7105263157894736E-4</c:v>
                </c:pt>
                <c:pt idx="32">
                  <c:v>1.8421052631578948E-4</c:v>
                </c:pt>
                <c:pt idx="33">
                  <c:v>1.9736842105263157E-4</c:v>
                </c:pt>
                <c:pt idx="34">
                  <c:v>2.105263157894737E-4</c:v>
                </c:pt>
                <c:pt idx="35">
                  <c:v>2.3684210526315788E-4</c:v>
                </c:pt>
                <c:pt idx="36">
                  <c:v>2.631578947368421E-4</c:v>
                </c:pt>
                <c:pt idx="37">
                  <c:v>2.8947368421052629E-4</c:v>
                </c:pt>
                <c:pt idx="38">
                  <c:v>3.1578947368421053E-4</c:v>
                </c:pt>
                <c:pt idx="39">
                  <c:v>3.4210526315789472E-4</c:v>
                </c:pt>
                <c:pt idx="40">
                  <c:v>3.6842105263157896E-4</c:v>
                </c:pt>
                <c:pt idx="41">
                  <c:v>4.2105263157894739E-4</c:v>
                </c:pt>
                <c:pt idx="42">
                  <c:v>4.7368421052631577E-4</c:v>
                </c:pt>
                <c:pt idx="43">
                  <c:v>5.263157894736842E-4</c:v>
                </c:pt>
                <c:pt idx="44">
                  <c:v>5.7894736842105258E-4</c:v>
                </c:pt>
                <c:pt idx="45">
                  <c:v>6.3157894736842106E-4</c:v>
                </c:pt>
                <c:pt idx="46">
                  <c:v>6.8421052631578944E-4</c:v>
                </c:pt>
                <c:pt idx="47">
                  <c:v>7.3684210526315792E-4</c:v>
                </c:pt>
                <c:pt idx="48">
                  <c:v>7.894736842105263E-4</c:v>
                </c:pt>
                <c:pt idx="49">
                  <c:v>8.4210526315789478E-4</c:v>
                </c:pt>
                <c:pt idx="50">
                  <c:v>8.9473684210526327E-4</c:v>
                </c:pt>
                <c:pt idx="51">
                  <c:v>9.4736842105263154E-4</c:v>
                </c:pt>
                <c:pt idx="52">
                  <c:v>1.0526315789473684E-3</c:v>
                </c:pt>
                <c:pt idx="53">
                  <c:v>1.1842105263157893E-3</c:v>
                </c:pt>
                <c:pt idx="54">
                  <c:v>1.3157894736842105E-3</c:v>
                </c:pt>
                <c:pt idx="55">
                  <c:v>1.4473684210526317E-3</c:v>
                </c:pt>
                <c:pt idx="56">
                  <c:v>1.5789473684210526E-3</c:v>
                </c:pt>
                <c:pt idx="57">
                  <c:v>1.7105263157894738E-3</c:v>
                </c:pt>
                <c:pt idx="58">
                  <c:v>1.8421052631578949E-3</c:v>
                </c:pt>
                <c:pt idx="59">
                  <c:v>1.9736842105263159E-3</c:v>
                </c:pt>
                <c:pt idx="60">
                  <c:v>2.1052631578947368E-3</c:v>
                </c:pt>
                <c:pt idx="61">
                  <c:v>2.3684210526315787E-3</c:v>
                </c:pt>
                <c:pt idx="62">
                  <c:v>2.631578947368421E-3</c:v>
                </c:pt>
                <c:pt idx="63">
                  <c:v>2.8947368421052633E-3</c:v>
                </c:pt>
                <c:pt idx="64">
                  <c:v>3.1578947368421052E-3</c:v>
                </c:pt>
                <c:pt idx="65">
                  <c:v>3.4210526315789475E-3</c:v>
                </c:pt>
                <c:pt idx="66">
                  <c:v>3.6842105263157898E-3</c:v>
                </c:pt>
                <c:pt idx="67">
                  <c:v>4.2105263157894736E-3</c:v>
                </c:pt>
                <c:pt idx="68">
                  <c:v>4.7368421052631574E-3</c:v>
                </c:pt>
                <c:pt idx="69">
                  <c:v>5.263157894736842E-3</c:v>
                </c:pt>
                <c:pt idx="70">
                  <c:v>5.7894736842105266E-3</c:v>
                </c:pt>
                <c:pt idx="71">
                  <c:v>6.3157894736842104E-3</c:v>
                </c:pt>
                <c:pt idx="72">
                  <c:v>6.842105263157895E-3</c:v>
                </c:pt>
                <c:pt idx="73">
                  <c:v>7.3684210526315796E-3</c:v>
                </c:pt>
                <c:pt idx="74">
                  <c:v>7.8947368421052634E-3</c:v>
                </c:pt>
                <c:pt idx="75">
                  <c:v>8.4210526315789472E-3</c:v>
                </c:pt>
                <c:pt idx="76">
                  <c:v>8.9473684210526327E-3</c:v>
                </c:pt>
                <c:pt idx="77">
                  <c:v>9.4736842105263147E-3</c:v>
                </c:pt>
                <c:pt idx="78">
                  <c:v>1.0526315789473684E-2</c:v>
                </c:pt>
                <c:pt idx="79">
                  <c:v>1.1842105263157895E-2</c:v>
                </c:pt>
                <c:pt idx="80">
                  <c:v>1.3157894736842105E-2</c:v>
                </c:pt>
                <c:pt idx="81">
                  <c:v>1.4473684210526317E-2</c:v>
                </c:pt>
                <c:pt idx="82">
                  <c:v>1.5789473684210527E-2</c:v>
                </c:pt>
                <c:pt idx="83">
                  <c:v>1.7105263157894738E-2</c:v>
                </c:pt>
                <c:pt idx="84">
                  <c:v>1.8421052631578946E-2</c:v>
                </c:pt>
                <c:pt idx="85">
                  <c:v>1.9736842105263157E-2</c:v>
                </c:pt>
                <c:pt idx="86">
                  <c:v>2.1052631578947368E-2</c:v>
                </c:pt>
                <c:pt idx="87">
                  <c:v>2.368421052631579E-2</c:v>
                </c:pt>
                <c:pt idx="88">
                  <c:v>2.6315789473684209E-2</c:v>
                </c:pt>
                <c:pt idx="89">
                  <c:v>2.8947368421052635E-2</c:v>
                </c:pt>
                <c:pt idx="90">
                  <c:v>3.1578947368421054E-2</c:v>
                </c:pt>
                <c:pt idx="91">
                  <c:v>3.4210526315789476E-2</c:v>
                </c:pt>
                <c:pt idx="92">
                  <c:v>3.6842105263157891E-2</c:v>
                </c:pt>
                <c:pt idx="93">
                  <c:v>4.2105263157894736E-2</c:v>
                </c:pt>
                <c:pt idx="94">
                  <c:v>4.736842105263158E-2</c:v>
                </c:pt>
                <c:pt idx="95">
                  <c:v>5.2631578947368418E-2</c:v>
                </c:pt>
                <c:pt idx="96">
                  <c:v>5.789473684210527E-2</c:v>
                </c:pt>
                <c:pt idx="97">
                  <c:v>6.3157894736842107E-2</c:v>
                </c:pt>
                <c:pt idx="98">
                  <c:v>6.8421052631578952E-2</c:v>
                </c:pt>
                <c:pt idx="99">
                  <c:v>7.3684210526315783E-2</c:v>
                </c:pt>
                <c:pt idx="100">
                  <c:v>7.8947368421052627E-2</c:v>
                </c:pt>
                <c:pt idx="101">
                  <c:v>8.4210526315789472E-2</c:v>
                </c:pt>
                <c:pt idx="102">
                  <c:v>8.9473684210526316E-2</c:v>
                </c:pt>
                <c:pt idx="103">
                  <c:v>9.4736842105263161E-2</c:v>
                </c:pt>
                <c:pt idx="104">
                  <c:v>0.10526315789473684</c:v>
                </c:pt>
                <c:pt idx="105">
                  <c:v>0.11842105263157894</c:v>
                </c:pt>
                <c:pt idx="106">
                  <c:v>0.13157894736842105</c:v>
                </c:pt>
                <c:pt idx="107">
                  <c:v>0.14473684210526316</c:v>
                </c:pt>
                <c:pt idx="108">
                  <c:v>0.15789473684210525</c:v>
                </c:pt>
                <c:pt idx="109">
                  <c:v>0.17105263157894737</c:v>
                </c:pt>
                <c:pt idx="110">
                  <c:v>0.18421052631578946</c:v>
                </c:pt>
                <c:pt idx="111">
                  <c:v>0.19736842105263158</c:v>
                </c:pt>
                <c:pt idx="112">
                  <c:v>0.21052631578947367</c:v>
                </c:pt>
                <c:pt idx="113">
                  <c:v>0.23684210526315788</c:v>
                </c:pt>
                <c:pt idx="114">
                  <c:v>0.26315789473684209</c:v>
                </c:pt>
                <c:pt idx="115">
                  <c:v>0.28947368421052633</c:v>
                </c:pt>
                <c:pt idx="116">
                  <c:v>0.31578947368421051</c:v>
                </c:pt>
                <c:pt idx="117">
                  <c:v>0.34210526315789475</c:v>
                </c:pt>
                <c:pt idx="118">
                  <c:v>0.36842105263157893</c:v>
                </c:pt>
                <c:pt idx="119">
                  <c:v>0.42105263157894735</c:v>
                </c:pt>
                <c:pt idx="120">
                  <c:v>0.47368421052631576</c:v>
                </c:pt>
                <c:pt idx="121">
                  <c:v>0.52631578947368418</c:v>
                </c:pt>
                <c:pt idx="122">
                  <c:v>0.57894736842105265</c:v>
                </c:pt>
                <c:pt idx="123">
                  <c:v>0.63157894736842102</c:v>
                </c:pt>
                <c:pt idx="124">
                  <c:v>0.68421052631578949</c:v>
                </c:pt>
                <c:pt idx="125">
                  <c:v>0.73684210526315785</c:v>
                </c:pt>
                <c:pt idx="126">
                  <c:v>0.78947368421052633</c:v>
                </c:pt>
                <c:pt idx="127">
                  <c:v>0.84210526315789469</c:v>
                </c:pt>
                <c:pt idx="128">
                  <c:v>0.89473684210526316</c:v>
                </c:pt>
                <c:pt idx="129">
                  <c:v>0.94736842105263153</c:v>
                </c:pt>
                <c:pt idx="130" formatCode="0.00000">
                  <c:v>1.0526315789473684</c:v>
                </c:pt>
                <c:pt idx="131" formatCode="0.00000">
                  <c:v>1.1842105263157894</c:v>
                </c:pt>
                <c:pt idx="132" formatCode="0.00000">
                  <c:v>1.3157894736842106</c:v>
                </c:pt>
                <c:pt idx="133" formatCode="0.00000">
                  <c:v>1.4473684210526316</c:v>
                </c:pt>
                <c:pt idx="134" formatCode="0.00000">
                  <c:v>1.5789473684210527</c:v>
                </c:pt>
                <c:pt idx="135" formatCode="0.00000">
                  <c:v>1.7105263157894737</c:v>
                </c:pt>
                <c:pt idx="136" formatCode="0.00000">
                  <c:v>1.8421052631578947</c:v>
                </c:pt>
                <c:pt idx="137" formatCode="0.00000">
                  <c:v>1.9736842105263157</c:v>
                </c:pt>
                <c:pt idx="138" formatCode="0.00000">
                  <c:v>2.1052631578947367</c:v>
                </c:pt>
                <c:pt idx="139" formatCode="0.00000">
                  <c:v>2.3684210526315788</c:v>
                </c:pt>
                <c:pt idx="140" formatCode="0.00000">
                  <c:v>2.6315789473684212</c:v>
                </c:pt>
                <c:pt idx="141" formatCode="0.00000">
                  <c:v>2.8947368421052633</c:v>
                </c:pt>
                <c:pt idx="142" formatCode="0.00000">
                  <c:v>3.1578947368421053</c:v>
                </c:pt>
                <c:pt idx="143" formatCode="0.00000">
                  <c:v>3.4210526315789473</c:v>
                </c:pt>
                <c:pt idx="144" formatCode="0.00000">
                  <c:v>3.6842105263157894</c:v>
                </c:pt>
                <c:pt idx="145" formatCode="0.00000">
                  <c:v>4.2105263157894735</c:v>
                </c:pt>
                <c:pt idx="146" formatCode="0.00000">
                  <c:v>4.7368421052631575</c:v>
                </c:pt>
                <c:pt idx="147" formatCode="0.00000">
                  <c:v>5.2631578947368425</c:v>
                </c:pt>
                <c:pt idx="148" formatCode="0.00000">
                  <c:v>5.7894736842105265</c:v>
                </c:pt>
                <c:pt idx="149" formatCode="0.00000">
                  <c:v>6.3157894736842106</c:v>
                </c:pt>
                <c:pt idx="150" formatCode="0.00000">
                  <c:v>6.8421052631578947</c:v>
                </c:pt>
                <c:pt idx="151" formatCode="0.00000">
                  <c:v>7.3684210526315788</c:v>
                </c:pt>
                <c:pt idx="152" formatCode="0.00000">
                  <c:v>7.8947368421052628</c:v>
                </c:pt>
                <c:pt idx="153" formatCode="0.00000">
                  <c:v>8.4210526315789469</c:v>
                </c:pt>
                <c:pt idx="154" formatCode="0.00000">
                  <c:v>8.9473684210526319</c:v>
                </c:pt>
                <c:pt idx="155" formatCode="0.00000">
                  <c:v>9.473684210526315</c:v>
                </c:pt>
                <c:pt idx="156" formatCode="0.00000">
                  <c:v>10.526315789473685</c:v>
                </c:pt>
                <c:pt idx="157" formatCode="0.00000">
                  <c:v>11.842105263157896</c:v>
                </c:pt>
                <c:pt idx="158" formatCode="0.00000">
                  <c:v>13.157894736842104</c:v>
                </c:pt>
                <c:pt idx="159" formatCode="0.00000">
                  <c:v>14.473684210526315</c:v>
                </c:pt>
                <c:pt idx="160" formatCode="0.00000">
                  <c:v>15.789473684210526</c:v>
                </c:pt>
                <c:pt idx="161" formatCode="0.00000">
                  <c:v>17.105263157894736</c:v>
                </c:pt>
                <c:pt idx="162" formatCode="0.00000">
                  <c:v>18.421052631578949</c:v>
                </c:pt>
                <c:pt idx="163" formatCode="0.00000">
                  <c:v>19.736842105263158</c:v>
                </c:pt>
                <c:pt idx="164" formatCode="0.00000">
                  <c:v>21.05263157894737</c:v>
                </c:pt>
                <c:pt idx="165" formatCode="0.00000">
                  <c:v>23.684210526315791</c:v>
                </c:pt>
                <c:pt idx="166" formatCode="0.00000">
                  <c:v>26.315789473684209</c:v>
                </c:pt>
                <c:pt idx="167" formatCode="0.00000">
                  <c:v>28.94736842105263</c:v>
                </c:pt>
                <c:pt idx="168" formatCode="0.00000">
                  <c:v>31.578947368421051</c:v>
                </c:pt>
                <c:pt idx="169" formatCode="0.00000">
                  <c:v>34.210526315789473</c:v>
                </c:pt>
                <c:pt idx="170" formatCode="0.00000">
                  <c:v>36.842105263157897</c:v>
                </c:pt>
                <c:pt idx="171" formatCode="0.00000">
                  <c:v>42.10526315789474</c:v>
                </c:pt>
                <c:pt idx="172" formatCode="0.00000">
                  <c:v>47.368421052631582</c:v>
                </c:pt>
                <c:pt idx="173" formatCode="0.00000">
                  <c:v>52.631578947368418</c:v>
                </c:pt>
                <c:pt idx="174" formatCode="0.00000">
                  <c:v>57.89473684210526</c:v>
                </c:pt>
                <c:pt idx="175" formatCode="0.00000">
                  <c:v>63.157894736842103</c:v>
                </c:pt>
                <c:pt idx="176" formatCode="0.00000">
                  <c:v>68.421052631578945</c:v>
                </c:pt>
                <c:pt idx="177" formatCode="0.00000">
                  <c:v>73.684210526315795</c:v>
                </c:pt>
                <c:pt idx="178" formatCode="0.00000">
                  <c:v>78.94736842105263</c:v>
                </c:pt>
                <c:pt idx="179" formatCode="0.00000">
                  <c:v>84.21052631578948</c:v>
                </c:pt>
                <c:pt idx="180" formatCode="0.00000">
                  <c:v>89.473684210526315</c:v>
                </c:pt>
                <c:pt idx="181" formatCode="0.00000">
                  <c:v>94.736842105263165</c:v>
                </c:pt>
                <c:pt idx="182" formatCode="0.0000">
                  <c:v>105.26315789473684</c:v>
                </c:pt>
                <c:pt idx="183" formatCode="0.0000">
                  <c:v>118.42105263157895</c:v>
                </c:pt>
                <c:pt idx="184" formatCode="0.0000">
                  <c:v>131.57894736842104</c:v>
                </c:pt>
                <c:pt idx="185" formatCode="0.0000">
                  <c:v>144.73684210526315</c:v>
                </c:pt>
                <c:pt idx="186" formatCode="0.0000">
                  <c:v>157.89473684210526</c:v>
                </c:pt>
                <c:pt idx="187" formatCode="0.0000">
                  <c:v>171.05263157894737</c:v>
                </c:pt>
                <c:pt idx="188" formatCode="0.0000">
                  <c:v>184.21052631578948</c:v>
                </c:pt>
                <c:pt idx="189" formatCode="0.0000">
                  <c:v>197.36842105263159</c:v>
                </c:pt>
                <c:pt idx="190" formatCode="0.0000">
                  <c:v>210.52631578947367</c:v>
                </c:pt>
                <c:pt idx="191" formatCode="0.0000">
                  <c:v>236.84210526315789</c:v>
                </c:pt>
                <c:pt idx="192" formatCode="0.0000">
                  <c:v>263.15789473684208</c:v>
                </c:pt>
                <c:pt idx="193" formatCode="0.0000">
                  <c:v>289.4736842105263</c:v>
                </c:pt>
                <c:pt idx="194" formatCode="0.0000">
                  <c:v>315.78947368421052</c:v>
                </c:pt>
                <c:pt idx="195" formatCode="0.0000">
                  <c:v>342.10526315789474</c:v>
                </c:pt>
                <c:pt idx="196" formatCode="0.0000">
                  <c:v>368.42105263157896</c:v>
                </c:pt>
                <c:pt idx="197" formatCode="0.0000">
                  <c:v>421.05263157894734</c:v>
                </c:pt>
                <c:pt idx="198" formatCode="0.0000">
                  <c:v>473.68421052631578</c:v>
                </c:pt>
                <c:pt idx="199" formatCode="0.0000">
                  <c:v>526.31578947368416</c:v>
                </c:pt>
                <c:pt idx="200" formatCode="0.0000">
                  <c:v>578.9473684210526</c:v>
                </c:pt>
                <c:pt idx="201" formatCode="0.0000">
                  <c:v>631.57894736842104</c:v>
                </c:pt>
                <c:pt idx="202" formatCode="0.0000">
                  <c:v>684.21052631578948</c:v>
                </c:pt>
                <c:pt idx="203" formatCode="0.0000">
                  <c:v>736.84210526315792</c:v>
                </c:pt>
                <c:pt idx="204" formatCode="0.0000">
                  <c:v>789.47368421052636</c:v>
                </c:pt>
                <c:pt idx="205" formatCode="0.0000">
                  <c:v>842.10526315789468</c:v>
                </c:pt>
                <c:pt idx="206" formatCode="0.0000">
                  <c:v>894.73684210526312</c:v>
                </c:pt>
                <c:pt idx="207" formatCode="0.0000">
                  <c:v>947.36842105263156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srim19F_SiO2!$P$20:$P$300</c:f>
              <c:numCache>
                <c:formatCode>0.00000</c:formatCode>
                <c:ptCount val="281"/>
                <c:pt idx="0">
                  <c:v>6.9999999999999999E-4</c:v>
                </c:pt>
                <c:pt idx="1">
                  <c:v>6.9999999999999999E-4</c:v>
                </c:pt>
                <c:pt idx="2">
                  <c:v>8.0000000000000004E-4</c:v>
                </c:pt>
                <c:pt idx="3">
                  <c:v>8.0000000000000004E-4</c:v>
                </c:pt>
                <c:pt idx="4">
                  <c:v>8.0000000000000004E-4</c:v>
                </c:pt>
                <c:pt idx="5">
                  <c:v>8.9999999999999998E-4</c:v>
                </c:pt>
                <c:pt idx="6">
                  <c:v>8.9999999999999998E-4</c:v>
                </c:pt>
                <c:pt idx="7">
                  <c:v>8.9999999999999998E-4</c:v>
                </c:pt>
                <c:pt idx="8">
                  <c:v>1E-3</c:v>
                </c:pt>
                <c:pt idx="9">
                  <c:v>1E-3</c:v>
                </c:pt>
                <c:pt idx="10">
                  <c:v>1.0999999999999998E-3</c:v>
                </c:pt>
                <c:pt idx="11">
                  <c:v>1.2000000000000001E-3</c:v>
                </c:pt>
                <c:pt idx="12">
                  <c:v>1.2000000000000001E-3</c:v>
                </c:pt>
                <c:pt idx="13">
                  <c:v>1.2999999999999999E-3</c:v>
                </c:pt>
                <c:pt idx="14">
                  <c:v>1.2999999999999999E-3</c:v>
                </c:pt>
                <c:pt idx="15">
                  <c:v>1.4E-3</c:v>
                </c:pt>
                <c:pt idx="16">
                  <c:v>1.5E-3</c:v>
                </c:pt>
                <c:pt idx="17">
                  <c:v>1.6000000000000001E-3</c:v>
                </c:pt>
                <c:pt idx="18">
                  <c:v>1.7000000000000001E-3</c:v>
                </c:pt>
                <c:pt idx="19">
                  <c:v>1.8E-3</c:v>
                </c:pt>
                <c:pt idx="20">
                  <c:v>1.9E-3</c:v>
                </c:pt>
                <c:pt idx="21">
                  <c:v>2E-3</c:v>
                </c:pt>
                <c:pt idx="22">
                  <c:v>2.1000000000000003E-3</c:v>
                </c:pt>
                <c:pt idx="23">
                  <c:v>2.1999999999999997E-3</c:v>
                </c:pt>
                <c:pt idx="24">
                  <c:v>2.3E-3</c:v>
                </c:pt>
                <c:pt idx="25">
                  <c:v>2.4000000000000002E-3</c:v>
                </c:pt>
                <c:pt idx="26">
                  <c:v>2.5000000000000001E-3</c:v>
                </c:pt>
                <c:pt idx="27">
                  <c:v>2.7000000000000001E-3</c:v>
                </c:pt>
                <c:pt idx="28">
                  <c:v>2.9000000000000002E-3</c:v>
                </c:pt>
                <c:pt idx="29">
                  <c:v>3.0999999999999999E-3</c:v>
                </c:pt>
                <c:pt idx="30">
                  <c:v>3.3E-3</c:v>
                </c:pt>
                <c:pt idx="31">
                  <c:v>3.5000000000000005E-3</c:v>
                </c:pt>
                <c:pt idx="32">
                  <c:v>3.6999999999999997E-3</c:v>
                </c:pt>
                <c:pt idx="33">
                  <c:v>3.8999999999999998E-3</c:v>
                </c:pt>
                <c:pt idx="34">
                  <c:v>4.1000000000000003E-3</c:v>
                </c:pt>
                <c:pt idx="35">
                  <c:v>4.3999999999999994E-3</c:v>
                </c:pt>
                <c:pt idx="36">
                  <c:v>4.8000000000000004E-3</c:v>
                </c:pt>
                <c:pt idx="37">
                  <c:v>5.0999999999999995E-3</c:v>
                </c:pt>
                <c:pt idx="38">
                  <c:v>5.4000000000000003E-3</c:v>
                </c:pt>
                <c:pt idx="39">
                  <c:v>5.8000000000000005E-3</c:v>
                </c:pt>
                <c:pt idx="40">
                  <c:v>6.0999999999999995E-3</c:v>
                </c:pt>
                <c:pt idx="41">
                  <c:v>6.8000000000000005E-3</c:v>
                </c:pt>
                <c:pt idx="42">
                  <c:v>7.3999999999999995E-3</c:v>
                </c:pt>
                <c:pt idx="43">
                  <c:v>8.0000000000000002E-3</c:v>
                </c:pt>
                <c:pt idx="44">
                  <c:v>8.6E-3</c:v>
                </c:pt>
                <c:pt idx="45">
                  <c:v>9.2999999999999992E-3</c:v>
                </c:pt>
                <c:pt idx="46">
                  <c:v>9.9000000000000008E-3</c:v>
                </c:pt>
                <c:pt idx="47">
                  <c:v>1.0499999999999999E-2</c:v>
                </c:pt>
                <c:pt idx="48">
                  <c:v>1.11E-2</c:v>
                </c:pt>
                <c:pt idx="49">
                  <c:v>1.17E-2</c:v>
                </c:pt>
                <c:pt idx="50">
                  <c:v>1.23E-2</c:v>
                </c:pt>
                <c:pt idx="51">
                  <c:v>1.29E-2</c:v>
                </c:pt>
                <c:pt idx="52">
                  <c:v>1.4099999999999998E-2</c:v>
                </c:pt>
                <c:pt idx="53">
                  <c:v>1.5599999999999999E-2</c:v>
                </c:pt>
                <c:pt idx="54">
                  <c:v>1.7100000000000001E-2</c:v>
                </c:pt>
                <c:pt idx="55">
                  <c:v>1.8599999999999998E-2</c:v>
                </c:pt>
                <c:pt idx="56">
                  <c:v>2.01E-2</c:v>
                </c:pt>
                <c:pt idx="57">
                  <c:v>2.1600000000000001E-2</c:v>
                </c:pt>
                <c:pt idx="58">
                  <c:v>2.3100000000000002E-2</c:v>
                </c:pt>
                <c:pt idx="59">
                  <c:v>2.46E-2</c:v>
                </c:pt>
                <c:pt idx="60">
                  <c:v>2.6000000000000002E-2</c:v>
                </c:pt>
                <c:pt idx="61">
                  <c:v>2.8999999999999998E-2</c:v>
                </c:pt>
                <c:pt idx="62">
                  <c:v>3.1800000000000002E-2</c:v>
                </c:pt>
                <c:pt idx="63">
                  <c:v>3.4599999999999999E-2</c:v>
                </c:pt>
                <c:pt idx="64">
                  <c:v>3.7199999999999997E-2</c:v>
                </c:pt>
                <c:pt idx="65">
                  <c:v>3.9800000000000002E-2</c:v>
                </c:pt>
                <c:pt idx="66">
                  <c:v>4.24E-2</c:v>
                </c:pt>
                <c:pt idx="67">
                  <c:v>4.7399999999999998E-2</c:v>
                </c:pt>
                <c:pt idx="68">
                  <c:v>5.2299999999999999E-2</c:v>
                </c:pt>
                <c:pt idx="69">
                  <c:v>5.7099999999999998E-2</c:v>
                </c:pt>
                <c:pt idx="70">
                  <c:v>6.1899999999999997E-2</c:v>
                </c:pt>
                <c:pt idx="71">
                  <c:v>6.6600000000000006E-2</c:v>
                </c:pt>
                <c:pt idx="72">
                  <c:v>7.1300000000000002E-2</c:v>
                </c:pt>
                <c:pt idx="73">
                  <c:v>7.5800000000000006E-2</c:v>
                </c:pt>
                <c:pt idx="74">
                  <c:v>8.0100000000000005E-2</c:v>
                </c:pt>
                <c:pt idx="75">
                  <c:v>8.4400000000000003E-2</c:v>
                </c:pt>
                <c:pt idx="76">
                  <c:v>8.8499999999999995E-2</c:v>
                </c:pt>
                <c:pt idx="77">
                  <c:v>9.2499999999999999E-2</c:v>
                </c:pt>
                <c:pt idx="78">
                  <c:v>0.1</c:v>
                </c:pt>
                <c:pt idx="79">
                  <c:v>0.10869999999999999</c:v>
                </c:pt>
                <c:pt idx="80">
                  <c:v>0.1166</c:v>
                </c:pt>
                <c:pt idx="81">
                  <c:v>0.12390000000000001</c:v>
                </c:pt>
                <c:pt idx="82">
                  <c:v>0.13059999999999999</c:v>
                </c:pt>
                <c:pt idx="83">
                  <c:v>0.13669999999999999</c:v>
                </c:pt>
                <c:pt idx="84">
                  <c:v>0.1424</c:v>
                </c:pt>
                <c:pt idx="85">
                  <c:v>0.1477</c:v>
                </c:pt>
                <c:pt idx="86">
                  <c:v>0.15260000000000001</c:v>
                </c:pt>
                <c:pt idx="87">
                  <c:v>0.1615</c:v>
                </c:pt>
                <c:pt idx="88">
                  <c:v>0.16930000000000001</c:v>
                </c:pt>
                <c:pt idx="89">
                  <c:v>0.17629999999999998</c:v>
                </c:pt>
                <c:pt idx="90">
                  <c:v>0.18260000000000001</c:v>
                </c:pt>
                <c:pt idx="91">
                  <c:v>0.18819999999999998</c:v>
                </c:pt>
                <c:pt idx="92">
                  <c:v>0.19339999999999999</c:v>
                </c:pt>
                <c:pt idx="93">
                  <c:v>0.20249999999999999</c:v>
                </c:pt>
                <c:pt idx="94">
                  <c:v>0.21030000000000001</c:v>
                </c:pt>
                <c:pt idx="95">
                  <c:v>0.217</c:v>
                </c:pt>
                <c:pt idx="96">
                  <c:v>0.22290000000000001</c:v>
                </c:pt>
                <c:pt idx="97">
                  <c:v>0.22810000000000002</c:v>
                </c:pt>
                <c:pt idx="98">
                  <c:v>0.23279999999999998</c:v>
                </c:pt>
                <c:pt idx="99">
                  <c:v>0.23700000000000002</c:v>
                </c:pt>
                <c:pt idx="100">
                  <c:v>0.24079999999999999</c:v>
                </c:pt>
                <c:pt idx="101">
                  <c:v>0.24420000000000003</c:v>
                </c:pt>
                <c:pt idx="102">
                  <c:v>0.24740000000000001</c:v>
                </c:pt>
                <c:pt idx="103">
                  <c:v>0.25040000000000001</c:v>
                </c:pt>
                <c:pt idx="104">
                  <c:v>0.25559999999999999</c:v>
                </c:pt>
                <c:pt idx="105">
                  <c:v>0.26129999999999998</c:v>
                </c:pt>
                <c:pt idx="106">
                  <c:v>0.26619999999999999</c:v>
                </c:pt>
                <c:pt idx="107">
                  <c:v>0.27050000000000002</c:v>
                </c:pt>
                <c:pt idx="108">
                  <c:v>0.27429999999999999</c:v>
                </c:pt>
                <c:pt idx="109">
                  <c:v>0.27779999999999999</c:v>
                </c:pt>
                <c:pt idx="110">
                  <c:v>0.28090000000000004</c:v>
                </c:pt>
                <c:pt idx="111">
                  <c:v>0.2838</c:v>
                </c:pt>
                <c:pt idx="112">
                  <c:v>0.28650000000000003</c:v>
                </c:pt>
                <c:pt idx="113">
                  <c:v>0.29139999999999999</c:v>
                </c:pt>
                <c:pt idx="114">
                  <c:v>0.2959</c:v>
                </c:pt>
                <c:pt idx="115">
                  <c:v>0.2999</c:v>
                </c:pt>
                <c:pt idx="116">
                  <c:v>0.30369999999999997</c:v>
                </c:pt>
                <c:pt idx="117">
                  <c:v>0.30720000000000003</c:v>
                </c:pt>
                <c:pt idx="118">
                  <c:v>0.31059999999999999</c:v>
                </c:pt>
                <c:pt idx="119">
                  <c:v>0.31690000000000002</c:v>
                </c:pt>
                <c:pt idx="120">
                  <c:v>0.32280000000000003</c:v>
                </c:pt>
                <c:pt idx="121">
                  <c:v>0.32839999999999997</c:v>
                </c:pt>
                <c:pt idx="122">
                  <c:v>0.33389999999999997</c:v>
                </c:pt>
                <c:pt idx="123">
                  <c:v>0.3392</c:v>
                </c:pt>
                <c:pt idx="124">
                  <c:v>0.34439999999999998</c:v>
                </c:pt>
                <c:pt idx="125">
                  <c:v>0.34950000000000003</c:v>
                </c:pt>
                <c:pt idx="126">
                  <c:v>0.35449999999999998</c:v>
                </c:pt>
                <c:pt idx="127">
                  <c:v>0.35950000000000004</c:v>
                </c:pt>
                <c:pt idx="128">
                  <c:v>0.36449999999999999</c:v>
                </c:pt>
                <c:pt idx="129">
                  <c:v>0.3695</c:v>
                </c:pt>
                <c:pt idx="130">
                  <c:v>0.37940000000000002</c:v>
                </c:pt>
                <c:pt idx="131">
                  <c:v>0.39180000000000004</c:v>
                </c:pt>
                <c:pt idx="132">
                  <c:v>0.4042</c:v>
                </c:pt>
                <c:pt idx="133">
                  <c:v>0.41669999999999996</c:v>
                </c:pt>
                <c:pt idx="134">
                  <c:v>0.42939999999999995</c:v>
                </c:pt>
                <c:pt idx="135">
                  <c:v>0.44210000000000005</c:v>
                </c:pt>
                <c:pt idx="136">
                  <c:v>0.45499999999999996</c:v>
                </c:pt>
                <c:pt idx="137">
                  <c:v>0.46799999999999997</c:v>
                </c:pt>
                <c:pt idx="138">
                  <c:v>0.48109999999999997</c:v>
                </c:pt>
                <c:pt idx="139">
                  <c:v>0.50780000000000003</c:v>
                </c:pt>
                <c:pt idx="140">
                  <c:v>0.53520000000000001</c:v>
                </c:pt>
                <c:pt idx="141">
                  <c:v>0.56340000000000001</c:v>
                </c:pt>
                <c:pt idx="142">
                  <c:v>0.59230000000000005</c:v>
                </c:pt>
                <c:pt idx="143">
                  <c:v>0.62190000000000001</c:v>
                </c:pt>
                <c:pt idx="144">
                  <c:v>0.65239999999999998</c:v>
                </c:pt>
                <c:pt idx="145">
                  <c:v>0.71589999999999998</c:v>
                </c:pt>
                <c:pt idx="146">
                  <c:v>0.78269999999999995</c:v>
                </c:pt>
                <c:pt idx="147">
                  <c:v>0.85310000000000008</c:v>
                </c:pt>
                <c:pt idx="148">
                  <c:v>0.92720000000000002</c:v>
                </c:pt>
                <c:pt idx="149" formatCode="0.000">
                  <c:v>1</c:v>
                </c:pt>
                <c:pt idx="150" formatCode="0.000">
                  <c:v>1.0900000000000001</c:v>
                </c:pt>
                <c:pt idx="151" formatCode="0.000">
                  <c:v>1.17</c:v>
                </c:pt>
                <c:pt idx="152" formatCode="0.000">
                  <c:v>1.26</c:v>
                </c:pt>
                <c:pt idx="153" formatCode="0.000">
                  <c:v>1.36</c:v>
                </c:pt>
                <c:pt idx="154" formatCode="0.000">
                  <c:v>1.45</c:v>
                </c:pt>
                <c:pt idx="155" formatCode="0.000">
                  <c:v>1.55</c:v>
                </c:pt>
                <c:pt idx="156" formatCode="0.000">
                  <c:v>1.77</c:v>
                </c:pt>
                <c:pt idx="157" formatCode="0.000">
                  <c:v>2.0699999999999998</c:v>
                </c:pt>
                <c:pt idx="158" formatCode="0.000">
                  <c:v>2.39</c:v>
                </c:pt>
                <c:pt idx="159" formatCode="0.000">
                  <c:v>2.74</c:v>
                </c:pt>
                <c:pt idx="160" formatCode="0.000">
                  <c:v>3.12</c:v>
                </c:pt>
                <c:pt idx="161" formatCode="0.000">
                  <c:v>3.52</c:v>
                </c:pt>
                <c:pt idx="162" formatCode="0.000">
                  <c:v>3.95</c:v>
                </c:pt>
                <c:pt idx="163" formatCode="0.000">
                  <c:v>4.41</c:v>
                </c:pt>
                <c:pt idx="164" formatCode="0.000">
                  <c:v>4.8899999999999997</c:v>
                </c:pt>
                <c:pt idx="165" formatCode="0.000">
                  <c:v>5.93</c:v>
                </c:pt>
                <c:pt idx="166" formatCode="0.000">
                  <c:v>7.06</c:v>
                </c:pt>
                <c:pt idx="167" formatCode="0.000">
                  <c:v>8.26</c:v>
                </c:pt>
                <c:pt idx="168" formatCode="0.000">
                  <c:v>9.5500000000000007</c:v>
                </c:pt>
                <c:pt idx="169" formatCode="0.000">
                  <c:v>10.92</c:v>
                </c:pt>
                <c:pt idx="170" formatCode="0.000">
                  <c:v>12.37</c:v>
                </c:pt>
                <c:pt idx="171" formatCode="0.000">
                  <c:v>15.5</c:v>
                </c:pt>
                <c:pt idx="172" formatCode="0.000">
                  <c:v>18.95</c:v>
                </c:pt>
                <c:pt idx="173" formatCode="0.000">
                  <c:v>22.68</c:v>
                </c:pt>
                <c:pt idx="174" formatCode="0.000">
                  <c:v>26.71</c:v>
                </c:pt>
                <c:pt idx="175" formatCode="0.000">
                  <c:v>31.01</c:v>
                </c:pt>
                <c:pt idx="176" formatCode="0.000">
                  <c:v>35.58</c:v>
                </c:pt>
                <c:pt idx="177" formatCode="0.000">
                  <c:v>40.409999999999997</c:v>
                </c:pt>
                <c:pt idx="178" formatCode="0.000">
                  <c:v>45.5</c:v>
                </c:pt>
                <c:pt idx="179" formatCode="0.000">
                  <c:v>50.83</c:v>
                </c:pt>
                <c:pt idx="180" formatCode="0.000">
                  <c:v>56.39</c:v>
                </c:pt>
                <c:pt idx="181" formatCode="0.000">
                  <c:v>62.19</c:v>
                </c:pt>
                <c:pt idx="182" formatCode="0.000">
                  <c:v>74.47</c:v>
                </c:pt>
                <c:pt idx="183" formatCode="0.000">
                  <c:v>91</c:v>
                </c:pt>
                <c:pt idx="184" formatCode="0.000">
                  <c:v>108.78</c:v>
                </c:pt>
                <c:pt idx="185" formatCode="0.000">
                  <c:v>127.73</c:v>
                </c:pt>
                <c:pt idx="186" formatCode="0.000">
                  <c:v>147.76</c:v>
                </c:pt>
                <c:pt idx="187" formatCode="0.000">
                  <c:v>168.81</c:v>
                </c:pt>
                <c:pt idx="188" formatCode="0.000">
                  <c:v>190.82</c:v>
                </c:pt>
                <c:pt idx="189" formatCode="0.000">
                  <c:v>213.72</c:v>
                </c:pt>
                <c:pt idx="190" formatCode="0.000">
                  <c:v>237.47</c:v>
                </c:pt>
                <c:pt idx="191" formatCode="0.000">
                  <c:v>287.31</c:v>
                </c:pt>
                <c:pt idx="192" formatCode="0.000">
                  <c:v>339.94</c:v>
                </c:pt>
                <c:pt idx="193" formatCode="0.000">
                  <c:v>395.04</c:v>
                </c:pt>
                <c:pt idx="194" formatCode="0.000">
                  <c:v>452.31</c:v>
                </c:pt>
                <c:pt idx="195" formatCode="0.000">
                  <c:v>511.51</c:v>
                </c:pt>
                <c:pt idx="196" formatCode="0.000">
                  <c:v>572.39</c:v>
                </c:pt>
                <c:pt idx="197" formatCode="0.000">
                  <c:v>698.45</c:v>
                </c:pt>
                <c:pt idx="198" formatCode="0.000">
                  <c:v>829.1</c:v>
                </c:pt>
                <c:pt idx="199" formatCode="0.000">
                  <c:v>963.21</c:v>
                </c:pt>
                <c:pt idx="200" formatCode="0.0">
                  <c:v>1100</c:v>
                </c:pt>
                <c:pt idx="201" formatCode="0.0">
                  <c:v>1240</c:v>
                </c:pt>
                <c:pt idx="202" formatCode="0.0">
                  <c:v>1380</c:v>
                </c:pt>
                <c:pt idx="203" formatCode="0.0">
                  <c:v>1520</c:v>
                </c:pt>
                <c:pt idx="204" formatCode="0.0">
                  <c:v>1660</c:v>
                </c:pt>
                <c:pt idx="205" formatCode="0.0">
                  <c:v>1800</c:v>
                </c:pt>
                <c:pt idx="206" formatCode="0.0">
                  <c:v>1940</c:v>
                </c:pt>
                <c:pt idx="207" formatCode="0.0">
                  <c:v>2080</c:v>
                </c:pt>
                <c:pt idx="208" formatCode="0.0">
                  <c:v>2220</c:v>
                </c:pt>
                <c:pt idx="209" formatCode="0.00">
                  <c:v>#N/A</c:v>
                </c:pt>
                <c:pt idx="210" formatCode="0.00">
                  <c:v>#N/A</c:v>
                </c:pt>
                <c:pt idx="211" formatCode="0.00">
                  <c:v>#N/A</c:v>
                </c:pt>
                <c:pt idx="212" formatCode="0.00">
                  <c:v>#N/A</c:v>
                </c:pt>
                <c:pt idx="213" formatCode="0.00">
                  <c:v>#N/A</c:v>
                </c:pt>
                <c:pt idx="214" formatCode="0.00">
                  <c:v>#N/A</c:v>
                </c:pt>
                <c:pt idx="215" formatCode="0.00">
                  <c:v>#N/A</c:v>
                </c:pt>
                <c:pt idx="216" formatCode="0.00">
                  <c:v>#N/A</c:v>
                </c:pt>
                <c:pt idx="217" formatCode="0.00">
                  <c:v>#N/A</c:v>
                </c:pt>
                <c:pt idx="218" formatCode="0.00">
                  <c:v>#N/A</c:v>
                </c:pt>
                <c:pt idx="219" formatCode="0.00">
                  <c:v>#N/A</c:v>
                </c:pt>
                <c:pt idx="220" formatCode="0.00">
                  <c:v>#N/A</c:v>
                </c:pt>
                <c:pt idx="221" formatCode="0.00">
                  <c:v>#N/A</c:v>
                </c:pt>
                <c:pt idx="222" formatCode="0.00">
                  <c:v>#N/A</c:v>
                </c:pt>
                <c:pt idx="223" formatCode="0.00">
                  <c:v>#N/A</c:v>
                </c:pt>
                <c:pt idx="224" formatCode="0.00">
                  <c:v>#N/A</c:v>
                </c:pt>
                <c:pt idx="225" formatCode="0.00">
                  <c:v>#N/A</c:v>
                </c:pt>
                <c:pt idx="226" formatCode="0.00">
                  <c:v>#N/A</c:v>
                </c:pt>
                <c:pt idx="227" formatCode="0.00">
                  <c:v>#N/A</c:v>
                </c:pt>
                <c:pt idx="228" formatCode="0.00">
                  <c:v>#N/A</c:v>
                </c:pt>
                <c:pt idx="229" formatCode="0.00">
                  <c:v>#N/A</c:v>
                </c:pt>
                <c:pt idx="230" formatCode="0.00">
                  <c:v>#N/A</c:v>
                </c:pt>
                <c:pt idx="231" formatCode="0.00">
                  <c:v>#N/A</c:v>
                </c:pt>
                <c:pt idx="232" formatCode="0.00">
                  <c:v>#N/A</c:v>
                </c:pt>
                <c:pt idx="233" formatCode="0.00">
                  <c:v>#N/A</c:v>
                </c:pt>
                <c:pt idx="234" formatCode="0.00">
                  <c:v>#N/A</c:v>
                </c:pt>
                <c:pt idx="235" formatCode="0.00">
                  <c:v>#N/A</c:v>
                </c:pt>
                <c:pt idx="236" formatCode="0.00">
                  <c:v>#N/A</c:v>
                </c:pt>
                <c:pt idx="237" formatCode="0.00">
                  <c:v>#N/A</c:v>
                </c:pt>
                <c:pt idx="238" formatCode="0.00">
                  <c:v>#N/A</c:v>
                </c:pt>
                <c:pt idx="239" formatCode="0.00">
                  <c:v>#N/A</c:v>
                </c:pt>
                <c:pt idx="240" formatCode="0.00">
                  <c:v>#N/A</c:v>
                </c:pt>
                <c:pt idx="241" formatCode="0.00">
                  <c:v>#N/A</c:v>
                </c:pt>
                <c:pt idx="242" formatCode="0.00">
                  <c:v>#N/A</c:v>
                </c:pt>
                <c:pt idx="243" formatCode="0.00">
                  <c:v>#N/A</c:v>
                </c:pt>
                <c:pt idx="244" formatCode="0.00">
                  <c:v>#N/A</c:v>
                </c:pt>
                <c:pt idx="245" formatCode="0.00">
                  <c:v>#N/A</c:v>
                </c:pt>
                <c:pt idx="246" formatCode="0.00">
                  <c:v>#N/A</c:v>
                </c:pt>
                <c:pt idx="247" formatCode="0.00">
                  <c:v>#N/A</c:v>
                </c:pt>
                <c:pt idx="248" formatCode="0.00">
                  <c:v>#N/A</c:v>
                </c:pt>
                <c:pt idx="249" formatCode="0.00">
                  <c:v>#N/A</c:v>
                </c:pt>
                <c:pt idx="250" formatCode="0.00">
                  <c:v>#N/A</c:v>
                </c:pt>
                <c:pt idx="251" formatCode="0.00">
                  <c:v>#N/A</c:v>
                </c:pt>
                <c:pt idx="252" formatCode="0.00">
                  <c:v>#N/A</c:v>
                </c:pt>
                <c:pt idx="253" formatCode="0.00">
                  <c:v>#N/A</c:v>
                </c:pt>
                <c:pt idx="254" formatCode="0.00">
                  <c:v>#N/A</c:v>
                </c:pt>
                <c:pt idx="255" formatCode="0.00">
                  <c:v>#N/A</c:v>
                </c:pt>
                <c:pt idx="256" formatCode="0.00">
                  <c:v>#N/A</c:v>
                </c:pt>
                <c:pt idx="257" formatCode="0.00">
                  <c:v>#N/A</c:v>
                </c:pt>
                <c:pt idx="258" formatCode="0.00">
                  <c:v>#N/A</c:v>
                </c:pt>
                <c:pt idx="259" formatCode="0.00">
                  <c:v>#N/A</c:v>
                </c:pt>
                <c:pt idx="260" formatCode="0.00">
                  <c:v>#N/A</c:v>
                </c:pt>
                <c:pt idx="261" formatCode="0.00">
                  <c:v>#N/A</c:v>
                </c:pt>
                <c:pt idx="262" formatCode="0.00">
                  <c:v>#N/A</c:v>
                </c:pt>
                <c:pt idx="263" formatCode="0.00">
                  <c:v>#N/A</c:v>
                </c:pt>
                <c:pt idx="264" formatCode="0.00">
                  <c:v>#N/A</c:v>
                </c:pt>
                <c:pt idx="265" formatCode="0.00">
                  <c:v>#N/A</c:v>
                </c:pt>
                <c:pt idx="266" formatCode="0.00">
                  <c:v>#N/A</c:v>
                </c:pt>
                <c:pt idx="267" formatCode="0.00">
                  <c:v>#N/A</c:v>
                </c:pt>
                <c:pt idx="268" formatCode="0.00">
                  <c:v>#N/A</c:v>
                </c:pt>
                <c:pt idx="269" formatCode="0.00">
                  <c:v>#N/A</c:v>
                </c:pt>
                <c:pt idx="270" formatCode="0.00">
                  <c:v>#N/A</c:v>
                </c:pt>
                <c:pt idx="271" formatCode="0.00">
                  <c:v>#N/A</c:v>
                </c:pt>
                <c:pt idx="272" formatCode="0.00">
                  <c:v>#N/A</c:v>
                </c:pt>
                <c:pt idx="273" formatCode="0.00">
                  <c:v>#N/A</c:v>
                </c:pt>
                <c:pt idx="274" formatCode="0.00">
                  <c:v>#N/A</c:v>
                </c:pt>
                <c:pt idx="275" formatCode="0.00">
                  <c:v>#N/A</c:v>
                </c:pt>
                <c:pt idx="276" formatCode="0.00">
                  <c:v>#N/A</c:v>
                </c:pt>
                <c:pt idx="277" formatCode="0.00">
                  <c:v>#N/A</c:v>
                </c:pt>
                <c:pt idx="278" formatCode="0.00">
                  <c:v>#N/A</c:v>
                </c:pt>
                <c:pt idx="279" formatCode="0.00">
                  <c:v>#N/A</c:v>
                </c:pt>
                <c:pt idx="280" formatCode="0.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2CB-4036-A798-D08FBDA1A3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36184"/>
        <c:axId val="473831088"/>
      </c:scatterChart>
      <c:valAx>
        <c:axId val="473836184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31088"/>
        <c:crosses val="autoZero"/>
        <c:crossBetween val="midCat"/>
        <c:majorUnit val="10"/>
      </c:valAx>
      <c:valAx>
        <c:axId val="473831088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Range, Straggling [</a:t>
                </a:r>
                <a:r>
                  <a:rPr lang="en-US" altLang="ja-JP">
                    <a:solidFill>
                      <a:schemeClr val="tx1"/>
                    </a:solidFill>
                  </a:rPr>
                  <a:t>μm]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9.3999580850872747E-2"/>
              <c:y val="0.1800013459855979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36184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8259983206013866"/>
          <c:y val="0.16658687142977227"/>
          <c:w val="0.28994361446264111"/>
          <c:h val="0.10935415124391513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srim20Ne_SiO2!$P$5</c:f>
          <c:strCache>
            <c:ptCount val="1"/>
            <c:pt idx="0">
              <c:v>srim20Ne_SiO2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dE/dxElec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srim20Ne_SiO2!$D$20:$D$300</c:f>
              <c:numCache>
                <c:formatCode>0.000000</c:formatCode>
                <c:ptCount val="281"/>
                <c:pt idx="0">
                  <c:v>9.999949999999999E-6</c:v>
                </c:pt>
                <c:pt idx="1">
                  <c:v>1.1249950000000001E-5</c:v>
                </c:pt>
                <c:pt idx="2">
                  <c:v>1.2499949999999999E-5</c:v>
                </c:pt>
                <c:pt idx="3">
                  <c:v>1.374995E-5</c:v>
                </c:pt>
                <c:pt idx="4">
                  <c:v>1.499995E-5</c:v>
                </c:pt>
                <c:pt idx="5">
                  <c:v>1.6249950000000002E-5</c:v>
                </c:pt>
                <c:pt idx="6">
                  <c:v>1.7499950000000002E-5</c:v>
                </c:pt>
                <c:pt idx="7">
                  <c:v>1.8749950000000002E-5</c:v>
                </c:pt>
                <c:pt idx="8">
                  <c:v>1.9999950000000002E-5</c:v>
                </c:pt>
                <c:pt idx="9">
                  <c:v>2.2499950000000001E-5</c:v>
                </c:pt>
                <c:pt idx="10">
                  <c:v>2.4999950000000001E-5</c:v>
                </c:pt>
                <c:pt idx="11">
                  <c:v>2.7499950000000001E-5</c:v>
                </c:pt>
                <c:pt idx="12">
                  <c:v>2.9999950000000001E-5</c:v>
                </c:pt>
                <c:pt idx="13">
                  <c:v>3.249995E-5</c:v>
                </c:pt>
                <c:pt idx="14">
                  <c:v>3.499995E-5</c:v>
                </c:pt>
                <c:pt idx="15">
                  <c:v>3.999995E-5</c:v>
                </c:pt>
                <c:pt idx="16">
                  <c:v>4.4999950000000006E-5</c:v>
                </c:pt>
                <c:pt idx="17">
                  <c:v>4.9999950000000006E-5</c:v>
                </c:pt>
                <c:pt idx="18">
                  <c:v>5.5000000000000002E-5</c:v>
                </c:pt>
                <c:pt idx="19">
                  <c:v>5.9999999999999995E-5</c:v>
                </c:pt>
                <c:pt idx="20">
                  <c:v>6.4999999999999994E-5</c:v>
                </c:pt>
                <c:pt idx="21">
                  <c:v>6.9999999999999994E-5</c:v>
                </c:pt>
                <c:pt idx="22">
                  <c:v>7.5000000000000007E-5</c:v>
                </c:pt>
                <c:pt idx="23">
                  <c:v>8.0000000000000007E-5</c:v>
                </c:pt>
                <c:pt idx="24">
                  <c:v>8.4999999999999993E-5</c:v>
                </c:pt>
                <c:pt idx="25">
                  <c:v>8.9999999999999992E-5</c:v>
                </c:pt>
                <c:pt idx="26">
                  <c:v>1E-4</c:v>
                </c:pt>
                <c:pt idx="27">
                  <c:v>1.125E-4</c:v>
                </c:pt>
                <c:pt idx="28">
                  <c:v>1.25E-4</c:v>
                </c:pt>
                <c:pt idx="29">
                  <c:v>1.3749999999999998E-4</c:v>
                </c:pt>
                <c:pt idx="30">
                  <c:v>1.5000000000000001E-4</c:v>
                </c:pt>
                <c:pt idx="31">
                  <c:v>1.6249999999999999E-4</c:v>
                </c:pt>
                <c:pt idx="32">
                  <c:v>1.75E-4</c:v>
                </c:pt>
                <c:pt idx="33">
                  <c:v>1.875E-4</c:v>
                </c:pt>
                <c:pt idx="34">
                  <c:v>2.0000000000000001E-4</c:v>
                </c:pt>
                <c:pt idx="35">
                  <c:v>2.2499999999999999E-4</c:v>
                </c:pt>
                <c:pt idx="36">
                  <c:v>2.5000000000000001E-4</c:v>
                </c:pt>
                <c:pt idx="37">
                  <c:v>2.7499999999999996E-4</c:v>
                </c:pt>
                <c:pt idx="38">
                  <c:v>3.0000000000000003E-4</c:v>
                </c:pt>
                <c:pt idx="39">
                  <c:v>3.2499999999999999E-4</c:v>
                </c:pt>
                <c:pt idx="40">
                  <c:v>3.5E-4</c:v>
                </c:pt>
                <c:pt idx="41">
                  <c:v>4.0000000000000002E-4</c:v>
                </c:pt>
                <c:pt idx="42">
                  <c:v>4.4999999999999999E-4</c:v>
                </c:pt>
                <c:pt idx="43">
                  <c:v>5.0000000000000001E-4</c:v>
                </c:pt>
                <c:pt idx="44">
                  <c:v>5.4999999999999992E-4</c:v>
                </c:pt>
                <c:pt idx="45">
                  <c:v>6.0000000000000006E-4</c:v>
                </c:pt>
                <c:pt idx="46">
                  <c:v>6.4999999999999997E-4</c:v>
                </c:pt>
                <c:pt idx="47">
                  <c:v>6.9999999999999999E-4</c:v>
                </c:pt>
                <c:pt idx="48">
                  <c:v>7.5000000000000002E-4</c:v>
                </c:pt>
                <c:pt idx="49">
                  <c:v>8.0000000000000004E-4</c:v>
                </c:pt>
                <c:pt idx="50">
                  <c:v>8.5000000000000006E-4</c:v>
                </c:pt>
                <c:pt idx="51">
                  <c:v>8.9999999999999998E-4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1.6250000000000001E-3</c:v>
                </c:pt>
                <c:pt idx="58">
                  <c:v>1.7500000000000003E-3</c:v>
                </c:pt>
                <c:pt idx="59">
                  <c:v>1.8749999999999999E-3</c:v>
                </c:pt>
                <c:pt idx="60">
                  <c:v>2E-3</c:v>
                </c:pt>
                <c:pt idx="61">
                  <c:v>2.2499999999999998E-3</c:v>
                </c:pt>
                <c:pt idx="62">
                  <c:v>2.5000000000000001E-3</c:v>
                </c:pt>
                <c:pt idx="63">
                  <c:v>2.7499999999999998E-3</c:v>
                </c:pt>
                <c:pt idx="64">
                  <c:v>3.0000000000000001E-3</c:v>
                </c:pt>
                <c:pt idx="65">
                  <c:v>3.2500000000000003E-3</c:v>
                </c:pt>
                <c:pt idx="66">
                  <c:v>3.5000000000000005E-3</c:v>
                </c:pt>
                <c:pt idx="67">
                  <c:v>4.0000000000000001E-3</c:v>
                </c:pt>
                <c:pt idx="68">
                  <c:v>4.4999999999999997E-3</c:v>
                </c:pt>
                <c:pt idx="69">
                  <c:v>5.0000000000000001E-3</c:v>
                </c:pt>
                <c:pt idx="70">
                  <c:v>5.4999999999999997E-3</c:v>
                </c:pt>
                <c:pt idx="71">
                  <c:v>6.0000000000000001E-3</c:v>
                </c:pt>
                <c:pt idx="72">
                  <c:v>6.5000000000000006E-3</c:v>
                </c:pt>
                <c:pt idx="73">
                  <c:v>7.000000000000001E-3</c:v>
                </c:pt>
                <c:pt idx="74">
                  <c:v>7.4999999999999997E-3</c:v>
                </c:pt>
                <c:pt idx="75">
                  <c:v>8.0000000000000002E-3</c:v>
                </c:pt>
                <c:pt idx="76">
                  <c:v>8.5000000000000006E-3</c:v>
                </c:pt>
                <c:pt idx="77">
                  <c:v>8.9999999999999993E-3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1.3750000000000002E-2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1.7499999999999998E-2</c:v>
                </c:pt>
                <c:pt idx="85">
                  <c:v>1.8749999999999999E-2</c:v>
                </c:pt>
                <c:pt idx="86">
                  <c:v>0.02</c:v>
                </c:pt>
                <c:pt idx="87">
                  <c:v>2.2499999999999999E-2</c:v>
                </c:pt>
                <c:pt idx="88">
                  <c:v>2.5000000000000001E-2</c:v>
                </c:pt>
                <c:pt idx="89">
                  <c:v>2.7500000000000004E-2</c:v>
                </c:pt>
                <c:pt idx="90">
                  <c:v>0.03</c:v>
                </c:pt>
                <c:pt idx="91">
                  <c:v>3.2500000000000001E-2</c:v>
                </c:pt>
                <c:pt idx="92">
                  <c:v>3.4999999999999996E-2</c:v>
                </c:pt>
                <c:pt idx="93">
                  <c:v>0.04</c:v>
                </c:pt>
                <c:pt idx="94">
                  <c:v>4.4999999999999998E-2</c:v>
                </c:pt>
                <c:pt idx="95">
                  <c:v>0.05</c:v>
                </c:pt>
                <c:pt idx="96">
                  <c:v>5.5000000000000007E-2</c:v>
                </c:pt>
                <c:pt idx="97">
                  <c:v>0.06</c:v>
                </c:pt>
                <c:pt idx="98">
                  <c:v>6.5000000000000002E-2</c:v>
                </c:pt>
                <c:pt idx="99">
                  <c:v>6.9999999999999993E-2</c:v>
                </c:pt>
                <c:pt idx="100">
                  <c:v>7.4999999999999997E-2</c:v>
                </c:pt>
                <c:pt idx="101">
                  <c:v>0.08</c:v>
                </c:pt>
                <c:pt idx="102">
                  <c:v>8.4999999999999992E-2</c:v>
                </c:pt>
                <c:pt idx="103">
                  <c:v>0.09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0.1875</c:v>
                </c:pt>
                <c:pt idx="112">
                  <c:v>0.2</c:v>
                </c:pt>
                <c:pt idx="113">
                  <c:v>0.22500000000000001</c:v>
                </c:pt>
                <c:pt idx="114">
                  <c:v>0.25</c:v>
                </c:pt>
                <c:pt idx="115">
                  <c:v>0.27500000000000002</c:v>
                </c:pt>
                <c:pt idx="116">
                  <c:v>0.3</c:v>
                </c:pt>
                <c:pt idx="117">
                  <c:v>0.32500000000000001</c:v>
                </c:pt>
                <c:pt idx="118">
                  <c:v>0.35</c:v>
                </c:pt>
                <c:pt idx="119">
                  <c:v>0.4</c:v>
                </c:pt>
                <c:pt idx="120">
                  <c:v>0.45</c:v>
                </c:pt>
                <c:pt idx="121">
                  <c:v>0.5</c:v>
                </c:pt>
                <c:pt idx="122">
                  <c:v>0.55000000000000004</c:v>
                </c:pt>
                <c:pt idx="123">
                  <c:v>0.6</c:v>
                </c:pt>
                <c:pt idx="124">
                  <c:v>0.65</c:v>
                </c:pt>
                <c:pt idx="125">
                  <c:v>0.7</c:v>
                </c:pt>
                <c:pt idx="126">
                  <c:v>0.75</c:v>
                </c:pt>
                <c:pt idx="127">
                  <c:v>0.8</c:v>
                </c:pt>
                <c:pt idx="128">
                  <c:v>0.85</c:v>
                </c:pt>
                <c:pt idx="129">
                  <c:v>0.9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1.875</c:v>
                </c:pt>
                <c:pt idx="138" formatCode="0.00000">
                  <c:v>2</c:v>
                </c:pt>
                <c:pt idx="139" formatCode="0.00000">
                  <c:v>2.25</c:v>
                </c:pt>
                <c:pt idx="140" formatCode="0.00000">
                  <c:v>2.5</c:v>
                </c:pt>
                <c:pt idx="141" formatCode="0.00000">
                  <c:v>2.75</c:v>
                </c:pt>
                <c:pt idx="142" formatCode="0.00000">
                  <c:v>3</c:v>
                </c:pt>
                <c:pt idx="143" formatCode="0.00000">
                  <c:v>3.25</c:v>
                </c:pt>
                <c:pt idx="144" formatCode="0.00000">
                  <c:v>3.5</c:v>
                </c:pt>
                <c:pt idx="145" formatCode="0.00000">
                  <c:v>4</c:v>
                </c:pt>
                <c:pt idx="146" formatCode="0.00000">
                  <c:v>4.5</c:v>
                </c:pt>
                <c:pt idx="147" formatCode="0.00000">
                  <c:v>5</c:v>
                </c:pt>
                <c:pt idx="148" formatCode="0.00000">
                  <c:v>5.5</c:v>
                </c:pt>
                <c:pt idx="149" formatCode="0.00000">
                  <c:v>6</c:v>
                </c:pt>
                <c:pt idx="150" formatCode="0.00000">
                  <c:v>6.5</c:v>
                </c:pt>
                <c:pt idx="151" formatCode="0.00000">
                  <c:v>7</c:v>
                </c:pt>
                <c:pt idx="152" formatCode="0.00000">
                  <c:v>7.5</c:v>
                </c:pt>
                <c:pt idx="153" formatCode="0.00000">
                  <c:v>8</c:v>
                </c:pt>
                <c:pt idx="154" formatCode="0.00000">
                  <c:v>8.5</c:v>
                </c:pt>
                <c:pt idx="155" formatCode="0.00000">
                  <c:v>9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18.75</c:v>
                </c:pt>
                <c:pt idx="164" formatCode="0.00000">
                  <c:v>20</c:v>
                </c:pt>
                <c:pt idx="165" formatCode="0.00000">
                  <c:v>22.5</c:v>
                </c:pt>
                <c:pt idx="166" formatCode="0.00000">
                  <c:v>25</c:v>
                </c:pt>
                <c:pt idx="167" formatCode="0.00000">
                  <c:v>27.5</c:v>
                </c:pt>
                <c:pt idx="168" formatCode="0.00000">
                  <c:v>30</c:v>
                </c:pt>
                <c:pt idx="169" formatCode="0.00000">
                  <c:v>32.5</c:v>
                </c:pt>
                <c:pt idx="170" formatCode="0.00000">
                  <c:v>35</c:v>
                </c:pt>
                <c:pt idx="171" formatCode="0.00000">
                  <c:v>40</c:v>
                </c:pt>
                <c:pt idx="172" formatCode="0.00000">
                  <c:v>45</c:v>
                </c:pt>
                <c:pt idx="173" formatCode="0.00000">
                  <c:v>50</c:v>
                </c:pt>
                <c:pt idx="174" formatCode="0.00000">
                  <c:v>55</c:v>
                </c:pt>
                <c:pt idx="175" formatCode="0.00000">
                  <c:v>60</c:v>
                </c:pt>
                <c:pt idx="176" formatCode="0.00000">
                  <c:v>65</c:v>
                </c:pt>
                <c:pt idx="177" formatCode="0.00000">
                  <c:v>70</c:v>
                </c:pt>
                <c:pt idx="178" formatCode="0.00000">
                  <c:v>75</c:v>
                </c:pt>
                <c:pt idx="179" formatCode="0.00000">
                  <c:v>80</c:v>
                </c:pt>
                <c:pt idx="180" formatCode="0.00000">
                  <c:v>85</c:v>
                </c:pt>
                <c:pt idx="181" formatCode="0.00000">
                  <c:v>90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187.5</c:v>
                </c:pt>
                <c:pt idx="190" formatCode="0.0000">
                  <c:v>200</c:v>
                </c:pt>
                <c:pt idx="191" formatCode="0.0000">
                  <c:v>225</c:v>
                </c:pt>
                <c:pt idx="192" formatCode="0.0000">
                  <c:v>250</c:v>
                </c:pt>
                <c:pt idx="193" formatCode="0.0000">
                  <c:v>275</c:v>
                </c:pt>
                <c:pt idx="194" formatCode="0.0000">
                  <c:v>300</c:v>
                </c:pt>
                <c:pt idx="195" formatCode="0.0000">
                  <c:v>325</c:v>
                </c:pt>
                <c:pt idx="196" formatCode="0.0000">
                  <c:v>350</c:v>
                </c:pt>
                <c:pt idx="197" formatCode="0.0000">
                  <c:v>400</c:v>
                </c:pt>
                <c:pt idx="198" formatCode="0.0000">
                  <c:v>450</c:v>
                </c:pt>
                <c:pt idx="199" formatCode="0.0000">
                  <c:v>500</c:v>
                </c:pt>
                <c:pt idx="200" formatCode="0.0000">
                  <c:v>550</c:v>
                </c:pt>
                <c:pt idx="201" formatCode="0.0000">
                  <c:v>600</c:v>
                </c:pt>
                <c:pt idx="202" formatCode="0.0000">
                  <c:v>650</c:v>
                </c:pt>
                <c:pt idx="203" formatCode="0.0000">
                  <c:v>700</c:v>
                </c:pt>
                <c:pt idx="204" formatCode="0.0000">
                  <c:v>750</c:v>
                </c:pt>
                <c:pt idx="205" formatCode="0.0000">
                  <c:v>800</c:v>
                </c:pt>
                <c:pt idx="206" formatCode="0.0000">
                  <c:v>850</c:v>
                </c:pt>
                <c:pt idx="207" formatCode="0.0000">
                  <c:v>900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srim20Ne_SiO2!$E$20:$E$300</c:f>
              <c:numCache>
                <c:formatCode>0.000E+00</c:formatCode>
                <c:ptCount val="281"/>
                <c:pt idx="0">
                  <c:v>3.9239999999999997E-2</c:v>
                </c:pt>
                <c:pt idx="1">
                  <c:v>4.163E-2</c:v>
                </c:pt>
                <c:pt idx="2">
                  <c:v>4.3880000000000002E-2</c:v>
                </c:pt>
                <c:pt idx="3">
                  <c:v>4.6019999999999998E-2</c:v>
                </c:pt>
                <c:pt idx="4">
                  <c:v>4.8059999999999999E-2</c:v>
                </c:pt>
                <c:pt idx="5">
                  <c:v>5.0029999999999998E-2</c:v>
                </c:pt>
                <c:pt idx="6">
                  <c:v>5.1920000000000001E-2</c:v>
                </c:pt>
                <c:pt idx="7">
                  <c:v>5.3740000000000003E-2</c:v>
                </c:pt>
                <c:pt idx="8">
                  <c:v>5.5500000000000001E-2</c:v>
                </c:pt>
                <c:pt idx="9">
                  <c:v>5.8869999999999999E-2</c:v>
                </c:pt>
                <c:pt idx="10">
                  <c:v>6.2050000000000001E-2</c:v>
                </c:pt>
                <c:pt idx="11">
                  <c:v>6.5079999999999999E-2</c:v>
                </c:pt>
                <c:pt idx="12">
                  <c:v>6.7970000000000003E-2</c:v>
                </c:pt>
                <c:pt idx="13">
                  <c:v>7.0749999999999993E-2</c:v>
                </c:pt>
                <c:pt idx="14">
                  <c:v>7.3419999999999999E-2</c:v>
                </c:pt>
                <c:pt idx="15">
                  <c:v>7.8490000000000004E-2</c:v>
                </c:pt>
                <c:pt idx="16">
                  <c:v>8.3250000000000005E-2</c:v>
                </c:pt>
                <c:pt idx="17">
                  <c:v>8.7749999999999995E-2</c:v>
                </c:pt>
                <c:pt idx="18">
                  <c:v>9.2039999999999997E-2</c:v>
                </c:pt>
                <c:pt idx="19">
                  <c:v>9.6129999999999993E-2</c:v>
                </c:pt>
                <c:pt idx="20">
                  <c:v>0.10009999999999999</c:v>
                </c:pt>
                <c:pt idx="21">
                  <c:v>0.1038</c:v>
                </c:pt>
                <c:pt idx="22">
                  <c:v>0.1075</c:v>
                </c:pt>
                <c:pt idx="23">
                  <c:v>0.111</c:v>
                </c:pt>
                <c:pt idx="24">
                  <c:v>0.1144</c:v>
                </c:pt>
                <c:pt idx="25">
                  <c:v>0.1177</c:v>
                </c:pt>
                <c:pt idx="26">
                  <c:v>0.1241</c:v>
                </c:pt>
                <c:pt idx="27">
                  <c:v>0.13159999999999999</c:v>
                </c:pt>
                <c:pt idx="28">
                  <c:v>0.13880000000000001</c:v>
                </c:pt>
                <c:pt idx="29">
                  <c:v>0.14549999999999999</c:v>
                </c:pt>
                <c:pt idx="30">
                  <c:v>0.152</c:v>
                </c:pt>
                <c:pt idx="31">
                  <c:v>0.15820000000000001</c:v>
                </c:pt>
                <c:pt idx="32">
                  <c:v>0.16420000000000001</c:v>
                </c:pt>
                <c:pt idx="33">
                  <c:v>0.1699</c:v>
                </c:pt>
                <c:pt idx="34">
                  <c:v>0.17549999999999999</c:v>
                </c:pt>
                <c:pt idx="35">
                  <c:v>0.1862</c:v>
                </c:pt>
                <c:pt idx="36">
                  <c:v>0.19620000000000001</c:v>
                </c:pt>
                <c:pt idx="37">
                  <c:v>0.20580000000000001</c:v>
                </c:pt>
                <c:pt idx="38">
                  <c:v>0.215</c:v>
                </c:pt>
                <c:pt idx="39">
                  <c:v>0.22370000000000001</c:v>
                </c:pt>
                <c:pt idx="40">
                  <c:v>0.23219999999999999</c:v>
                </c:pt>
                <c:pt idx="41">
                  <c:v>0.2482</c:v>
                </c:pt>
                <c:pt idx="42">
                  <c:v>0.26329999999999998</c:v>
                </c:pt>
                <c:pt idx="43">
                  <c:v>0.27750000000000002</c:v>
                </c:pt>
                <c:pt idx="44">
                  <c:v>0.29110000000000003</c:v>
                </c:pt>
                <c:pt idx="45">
                  <c:v>0.30399999999999999</c:v>
                </c:pt>
                <c:pt idx="46">
                  <c:v>0.31640000000000001</c:v>
                </c:pt>
                <c:pt idx="47">
                  <c:v>0.32840000000000003</c:v>
                </c:pt>
                <c:pt idx="48">
                  <c:v>0.33989999999999998</c:v>
                </c:pt>
                <c:pt idx="49">
                  <c:v>0.35099999999999998</c:v>
                </c:pt>
                <c:pt idx="50">
                  <c:v>0.36180000000000001</c:v>
                </c:pt>
                <c:pt idx="51">
                  <c:v>0.37230000000000002</c:v>
                </c:pt>
                <c:pt idx="52">
                  <c:v>0.39250000000000002</c:v>
                </c:pt>
                <c:pt idx="53">
                  <c:v>0.4163</c:v>
                </c:pt>
                <c:pt idx="54">
                  <c:v>0.43880000000000002</c:v>
                </c:pt>
                <c:pt idx="55">
                  <c:v>0.4602</c:v>
                </c:pt>
                <c:pt idx="56">
                  <c:v>0.48070000000000002</c:v>
                </c:pt>
                <c:pt idx="57">
                  <c:v>0.50029999999999997</c:v>
                </c:pt>
                <c:pt idx="58">
                  <c:v>0.51919999999999999</c:v>
                </c:pt>
                <c:pt idx="59">
                  <c:v>0.53739999999999999</c:v>
                </c:pt>
                <c:pt idx="60">
                  <c:v>0.55500000000000005</c:v>
                </c:pt>
                <c:pt idx="61">
                  <c:v>0.65869999999999995</c:v>
                </c:pt>
                <c:pt idx="62">
                  <c:v>0.73860000000000003</c:v>
                </c:pt>
                <c:pt idx="63">
                  <c:v>0.8004</c:v>
                </c:pt>
                <c:pt idx="64">
                  <c:v>0.84870000000000001</c:v>
                </c:pt>
                <c:pt idx="65">
                  <c:v>0.88729999999999998</c:v>
                </c:pt>
                <c:pt idx="66">
                  <c:v>0.91900000000000004</c:v>
                </c:pt>
                <c:pt idx="67">
                  <c:v>0.96889999999999998</c:v>
                </c:pt>
                <c:pt idx="68">
                  <c:v>1.0089999999999999</c:v>
                </c:pt>
                <c:pt idx="69">
                  <c:v>1.0429999999999999</c:v>
                </c:pt>
                <c:pt idx="70">
                  <c:v>1.0760000000000001</c:v>
                </c:pt>
                <c:pt idx="71">
                  <c:v>1.107</c:v>
                </c:pt>
                <c:pt idx="72">
                  <c:v>1.1379999999999999</c:v>
                </c:pt>
                <c:pt idx="73">
                  <c:v>1.17</c:v>
                </c:pt>
                <c:pt idx="74">
                  <c:v>1.2030000000000001</c:v>
                </c:pt>
                <c:pt idx="75">
                  <c:v>1.2370000000000001</c:v>
                </c:pt>
                <c:pt idx="76">
                  <c:v>1.272</c:v>
                </c:pt>
                <c:pt idx="77">
                  <c:v>1.3080000000000001</c:v>
                </c:pt>
                <c:pt idx="78">
                  <c:v>1.383</c:v>
                </c:pt>
                <c:pt idx="79">
                  <c:v>1.4810000000000001</c:v>
                </c:pt>
                <c:pt idx="80">
                  <c:v>1.583</c:v>
                </c:pt>
                <c:pt idx="81">
                  <c:v>1.6890000000000001</c:v>
                </c:pt>
                <c:pt idx="82">
                  <c:v>1.796</c:v>
                </c:pt>
                <c:pt idx="83">
                  <c:v>1.905</c:v>
                </c:pt>
                <c:pt idx="84">
                  <c:v>2.0139999999999998</c:v>
                </c:pt>
                <c:pt idx="85">
                  <c:v>2.1240000000000001</c:v>
                </c:pt>
                <c:pt idx="86">
                  <c:v>2.2330000000000001</c:v>
                </c:pt>
                <c:pt idx="87">
                  <c:v>2.4500000000000002</c:v>
                </c:pt>
                <c:pt idx="88">
                  <c:v>2.661</c:v>
                </c:pt>
                <c:pt idx="89">
                  <c:v>2.8679999999999999</c:v>
                </c:pt>
                <c:pt idx="90">
                  <c:v>3.0680000000000001</c:v>
                </c:pt>
                <c:pt idx="91">
                  <c:v>3.2610000000000001</c:v>
                </c:pt>
                <c:pt idx="92">
                  <c:v>3.448</c:v>
                </c:pt>
                <c:pt idx="93">
                  <c:v>3.802</c:v>
                </c:pt>
                <c:pt idx="94">
                  <c:v>4.1310000000000002</c:v>
                </c:pt>
                <c:pt idx="95">
                  <c:v>4.4359999999999999</c:v>
                </c:pt>
                <c:pt idx="96">
                  <c:v>4.72</c:v>
                </c:pt>
                <c:pt idx="97">
                  <c:v>4.9850000000000003</c:v>
                </c:pt>
                <c:pt idx="98">
                  <c:v>5.2329999999999997</c:v>
                </c:pt>
                <c:pt idx="99">
                  <c:v>5.4660000000000002</c:v>
                </c:pt>
                <c:pt idx="100">
                  <c:v>5.6849999999999996</c:v>
                </c:pt>
                <c:pt idx="101">
                  <c:v>5.891</c:v>
                </c:pt>
                <c:pt idx="102">
                  <c:v>6.0869999999999997</c:v>
                </c:pt>
                <c:pt idx="103">
                  <c:v>6.2720000000000002</c:v>
                </c:pt>
                <c:pt idx="104">
                  <c:v>6.6139999999999999</c:v>
                </c:pt>
                <c:pt idx="105">
                  <c:v>6.9980000000000002</c:v>
                </c:pt>
                <c:pt idx="106">
                  <c:v>7.3410000000000002</c:v>
                </c:pt>
                <c:pt idx="107">
                  <c:v>7.6470000000000002</c:v>
                </c:pt>
                <c:pt idx="108">
                  <c:v>7.9219999999999997</c:v>
                </c:pt>
                <c:pt idx="109">
                  <c:v>8.17</c:v>
                </c:pt>
                <c:pt idx="110">
                  <c:v>8.3930000000000007</c:v>
                </c:pt>
                <c:pt idx="111">
                  <c:v>8.593</c:v>
                </c:pt>
                <c:pt idx="112">
                  <c:v>8.7739999999999991</c:v>
                </c:pt>
                <c:pt idx="113">
                  <c:v>9.0820000000000007</c:v>
                </c:pt>
                <c:pt idx="114">
                  <c:v>9.3309999999999995</c:v>
                </c:pt>
                <c:pt idx="115">
                  <c:v>9.532</c:v>
                </c:pt>
                <c:pt idx="116">
                  <c:v>9.6929999999999996</c:v>
                </c:pt>
                <c:pt idx="117">
                  <c:v>9.8230000000000004</c:v>
                </c:pt>
                <c:pt idx="118">
                  <c:v>9.9269999999999996</c:v>
                </c:pt>
                <c:pt idx="119">
                  <c:v>10.08</c:v>
                </c:pt>
                <c:pt idx="120">
                  <c:v>10.17</c:v>
                </c:pt>
                <c:pt idx="121">
                  <c:v>10.210000000000001</c:v>
                </c:pt>
                <c:pt idx="122">
                  <c:v>10.23</c:v>
                </c:pt>
                <c:pt idx="123">
                  <c:v>10.23</c:v>
                </c:pt>
                <c:pt idx="124">
                  <c:v>10.210000000000001</c:v>
                </c:pt>
                <c:pt idx="125">
                  <c:v>10.17</c:v>
                </c:pt>
                <c:pt idx="126">
                  <c:v>10.130000000000001</c:v>
                </c:pt>
                <c:pt idx="127">
                  <c:v>10.08</c:v>
                </c:pt>
                <c:pt idx="128">
                  <c:v>10.02</c:v>
                </c:pt>
                <c:pt idx="129">
                  <c:v>9.9649999999999999</c:v>
                </c:pt>
                <c:pt idx="130">
                  <c:v>9.8390000000000004</c:v>
                </c:pt>
                <c:pt idx="131">
                  <c:v>9.6720000000000006</c:v>
                </c:pt>
                <c:pt idx="132">
                  <c:v>9.5009999999999994</c:v>
                </c:pt>
                <c:pt idx="133">
                  <c:v>9.33</c:v>
                </c:pt>
                <c:pt idx="134">
                  <c:v>9.1609999999999996</c:v>
                </c:pt>
                <c:pt idx="135">
                  <c:v>8.9949999999999992</c:v>
                </c:pt>
                <c:pt idx="136">
                  <c:v>8.8320000000000007</c:v>
                </c:pt>
                <c:pt idx="137">
                  <c:v>8.6739999999999995</c:v>
                </c:pt>
                <c:pt idx="138">
                  <c:v>8.52</c:v>
                </c:pt>
                <c:pt idx="139">
                  <c:v>8.26</c:v>
                </c:pt>
                <c:pt idx="140">
                  <c:v>7.9370000000000003</c:v>
                </c:pt>
                <c:pt idx="141">
                  <c:v>7.6529999999999996</c:v>
                </c:pt>
                <c:pt idx="142">
                  <c:v>7.3890000000000002</c:v>
                </c:pt>
                <c:pt idx="143">
                  <c:v>7.1429999999999998</c:v>
                </c:pt>
                <c:pt idx="144">
                  <c:v>6.9130000000000003</c:v>
                </c:pt>
                <c:pt idx="145">
                  <c:v>6.4950000000000001</c:v>
                </c:pt>
                <c:pt idx="146">
                  <c:v>6.1260000000000003</c:v>
                </c:pt>
                <c:pt idx="147">
                  <c:v>5.7949999999999999</c:v>
                </c:pt>
                <c:pt idx="148">
                  <c:v>5.4980000000000002</c:v>
                </c:pt>
                <c:pt idx="149">
                  <c:v>5.2290000000000001</c:v>
                </c:pt>
                <c:pt idx="150">
                  <c:v>4.984</c:v>
                </c:pt>
                <c:pt idx="151">
                  <c:v>4.76</c:v>
                </c:pt>
                <c:pt idx="152">
                  <c:v>4.5540000000000003</c:v>
                </c:pt>
                <c:pt idx="153">
                  <c:v>4.3639999999999999</c:v>
                </c:pt>
                <c:pt idx="154">
                  <c:v>4.1890000000000001</c:v>
                </c:pt>
                <c:pt idx="155">
                  <c:v>4.0259999999999998</c:v>
                </c:pt>
                <c:pt idx="156">
                  <c:v>3.7320000000000002</c:v>
                </c:pt>
                <c:pt idx="157">
                  <c:v>3.4159999999999999</c:v>
                </c:pt>
                <c:pt idx="158">
                  <c:v>3.1459999999999999</c:v>
                </c:pt>
                <c:pt idx="159">
                  <c:v>2.9119999999999999</c:v>
                </c:pt>
                <c:pt idx="160">
                  <c:v>2.7090000000000001</c:v>
                </c:pt>
                <c:pt idx="161">
                  <c:v>2.532</c:v>
                </c:pt>
                <c:pt idx="162">
                  <c:v>2.3759999999999999</c:v>
                </c:pt>
                <c:pt idx="163">
                  <c:v>2.238</c:v>
                </c:pt>
                <c:pt idx="164">
                  <c:v>2.117</c:v>
                </c:pt>
                <c:pt idx="165">
                  <c:v>1.9159999999999999</c:v>
                </c:pt>
                <c:pt idx="166">
                  <c:v>1.76</c:v>
                </c:pt>
                <c:pt idx="167">
                  <c:v>1.641</c:v>
                </c:pt>
                <c:pt idx="168">
                  <c:v>1.5509999999999999</c:v>
                </c:pt>
                <c:pt idx="169">
                  <c:v>1.4550000000000001</c:v>
                </c:pt>
                <c:pt idx="170">
                  <c:v>1.3720000000000001</c:v>
                </c:pt>
                <c:pt idx="171">
                  <c:v>1.2330000000000001</c:v>
                </c:pt>
                <c:pt idx="172">
                  <c:v>1.123</c:v>
                </c:pt>
                <c:pt idx="173">
                  <c:v>1.0329999999999999</c:v>
                </c:pt>
                <c:pt idx="174">
                  <c:v>0.9587</c:v>
                </c:pt>
                <c:pt idx="175">
                  <c:v>0.89549999999999996</c:v>
                </c:pt>
                <c:pt idx="176">
                  <c:v>0.84140000000000004</c:v>
                </c:pt>
                <c:pt idx="177">
                  <c:v>0.7944</c:v>
                </c:pt>
                <c:pt idx="178">
                  <c:v>0.75329999999999997</c:v>
                </c:pt>
                <c:pt idx="179">
                  <c:v>0.71699999999999997</c:v>
                </c:pt>
                <c:pt idx="180">
                  <c:v>0.68479999999999996</c:v>
                </c:pt>
                <c:pt idx="181">
                  <c:v>0.65580000000000005</c:v>
                </c:pt>
                <c:pt idx="182">
                  <c:v>0.60609999999999997</c:v>
                </c:pt>
                <c:pt idx="183">
                  <c:v>0.55579999999999996</c:v>
                </c:pt>
                <c:pt idx="184">
                  <c:v>0.51500000000000001</c:v>
                </c:pt>
                <c:pt idx="185">
                  <c:v>0.48130000000000001</c:v>
                </c:pt>
                <c:pt idx="186">
                  <c:v>0.45290000000000002</c:v>
                </c:pt>
                <c:pt idx="187">
                  <c:v>0.42870000000000003</c:v>
                </c:pt>
                <c:pt idx="188">
                  <c:v>0.40789999999999998</c:v>
                </c:pt>
                <c:pt idx="189">
                  <c:v>0.38969999999999999</c:v>
                </c:pt>
                <c:pt idx="190">
                  <c:v>0.37369999999999998</c:v>
                </c:pt>
                <c:pt idx="191">
                  <c:v>0.34689999999999999</c:v>
                </c:pt>
                <c:pt idx="192">
                  <c:v>0.32540000000000002</c:v>
                </c:pt>
                <c:pt idx="193">
                  <c:v>0.30769999999999997</c:v>
                </c:pt>
                <c:pt idx="194">
                  <c:v>0.29289999999999999</c:v>
                </c:pt>
                <c:pt idx="195">
                  <c:v>0.28039999999999998</c:v>
                </c:pt>
                <c:pt idx="196">
                  <c:v>0.2697</c:v>
                </c:pt>
                <c:pt idx="197">
                  <c:v>0.25230000000000002</c:v>
                </c:pt>
                <c:pt idx="198">
                  <c:v>0.2389</c:v>
                </c:pt>
                <c:pt idx="199">
                  <c:v>0.2283</c:v>
                </c:pt>
                <c:pt idx="200">
                  <c:v>0.21970000000000001</c:v>
                </c:pt>
                <c:pt idx="201">
                  <c:v>0.2127</c:v>
                </c:pt>
                <c:pt idx="202">
                  <c:v>0.20680000000000001</c:v>
                </c:pt>
                <c:pt idx="203">
                  <c:v>0.2019</c:v>
                </c:pt>
                <c:pt idx="204">
                  <c:v>0.1978</c:v>
                </c:pt>
                <c:pt idx="205">
                  <c:v>0.19420000000000001</c:v>
                </c:pt>
                <c:pt idx="206">
                  <c:v>0.19109999999999999</c:v>
                </c:pt>
                <c:pt idx="207">
                  <c:v>0.1885</c:v>
                </c:pt>
                <c:pt idx="208">
                  <c:v>0.18410000000000001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182-402B-A469-700AADF5D050}"/>
            </c:ext>
          </c:extLst>
        </c:ser>
        <c:ser>
          <c:idx val="1"/>
          <c:order val="1"/>
          <c:tx>
            <c:v>dE/dxNucl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srim20Ne_SiO2!$D$20:$D$300</c:f>
              <c:numCache>
                <c:formatCode>0.000000</c:formatCode>
                <c:ptCount val="281"/>
                <c:pt idx="0">
                  <c:v>9.999949999999999E-6</c:v>
                </c:pt>
                <c:pt idx="1">
                  <c:v>1.1249950000000001E-5</c:v>
                </c:pt>
                <c:pt idx="2">
                  <c:v>1.2499949999999999E-5</c:v>
                </c:pt>
                <c:pt idx="3">
                  <c:v>1.374995E-5</c:v>
                </c:pt>
                <c:pt idx="4">
                  <c:v>1.499995E-5</c:v>
                </c:pt>
                <c:pt idx="5">
                  <c:v>1.6249950000000002E-5</c:v>
                </c:pt>
                <c:pt idx="6">
                  <c:v>1.7499950000000002E-5</c:v>
                </c:pt>
                <c:pt idx="7">
                  <c:v>1.8749950000000002E-5</c:v>
                </c:pt>
                <c:pt idx="8">
                  <c:v>1.9999950000000002E-5</c:v>
                </c:pt>
                <c:pt idx="9">
                  <c:v>2.2499950000000001E-5</c:v>
                </c:pt>
                <c:pt idx="10">
                  <c:v>2.4999950000000001E-5</c:v>
                </c:pt>
                <c:pt idx="11">
                  <c:v>2.7499950000000001E-5</c:v>
                </c:pt>
                <c:pt idx="12">
                  <c:v>2.9999950000000001E-5</c:v>
                </c:pt>
                <c:pt idx="13">
                  <c:v>3.249995E-5</c:v>
                </c:pt>
                <c:pt idx="14">
                  <c:v>3.499995E-5</c:v>
                </c:pt>
                <c:pt idx="15">
                  <c:v>3.999995E-5</c:v>
                </c:pt>
                <c:pt idx="16">
                  <c:v>4.4999950000000006E-5</c:v>
                </c:pt>
                <c:pt idx="17">
                  <c:v>4.9999950000000006E-5</c:v>
                </c:pt>
                <c:pt idx="18">
                  <c:v>5.5000000000000002E-5</c:v>
                </c:pt>
                <c:pt idx="19">
                  <c:v>5.9999999999999995E-5</c:v>
                </c:pt>
                <c:pt idx="20">
                  <c:v>6.4999999999999994E-5</c:v>
                </c:pt>
                <c:pt idx="21">
                  <c:v>6.9999999999999994E-5</c:v>
                </c:pt>
                <c:pt idx="22">
                  <c:v>7.5000000000000007E-5</c:v>
                </c:pt>
                <c:pt idx="23">
                  <c:v>8.0000000000000007E-5</c:v>
                </c:pt>
                <c:pt idx="24">
                  <c:v>8.4999999999999993E-5</c:v>
                </c:pt>
                <c:pt idx="25">
                  <c:v>8.9999999999999992E-5</c:v>
                </c:pt>
                <c:pt idx="26">
                  <c:v>1E-4</c:v>
                </c:pt>
                <c:pt idx="27">
                  <c:v>1.125E-4</c:v>
                </c:pt>
                <c:pt idx="28">
                  <c:v>1.25E-4</c:v>
                </c:pt>
                <c:pt idx="29">
                  <c:v>1.3749999999999998E-4</c:v>
                </c:pt>
                <c:pt idx="30">
                  <c:v>1.5000000000000001E-4</c:v>
                </c:pt>
                <c:pt idx="31">
                  <c:v>1.6249999999999999E-4</c:v>
                </c:pt>
                <c:pt idx="32">
                  <c:v>1.75E-4</c:v>
                </c:pt>
                <c:pt idx="33">
                  <c:v>1.875E-4</c:v>
                </c:pt>
                <c:pt idx="34">
                  <c:v>2.0000000000000001E-4</c:v>
                </c:pt>
                <c:pt idx="35">
                  <c:v>2.2499999999999999E-4</c:v>
                </c:pt>
                <c:pt idx="36">
                  <c:v>2.5000000000000001E-4</c:v>
                </c:pt>
                <c:pt idx="37">
                  <c:v>2.7499999999999996E-4</c:v>
                </c:pt>
                <c:pt idx="38">
                  <c:v>3.0000000000000003E-4</c:v>
                </c:pt>
                <c:pt idx="39">
                  <c:v>3.2499999999999999E-4</c:v>
                </c:pt>
                <c:pt idx="40">
                  <c:v>3.5E-4</c:v>
                </c:pt>
                <c:pt idx="41">
                  <c:v>4.0000000000000002E-4</c:v>
                </c:pt>
                <c:pt idx="42">
                  <c:v>4.4999999999999999E-4</c:v>
                </c:pt>
                <c:pt idx="43">
                  <c:v>5.0000000000000001E-4</c:v>
                </c:pt>
                <c:pt idx="44">
                  <c:v>5.4999999999999992E-4</c:v>
                </c:pt>
                <c:pt idx="45">
                  <c:v>6.0000000000000006E-4</c:v>
                </c:pt>
                <c:pt idx="46">
                  <c:v>6.4999999999999997E-4</c:v>
                </c:pt>
                <c:pt idx="47">
                  <c:v>6.9999999999999999E-4</c:v>
                </c:pt>
                <c:pt idx="48">
                  <c:v>7.5000000000000002E-4</c:v>
                </c:pt>
                <c:pt idx="49">
                  <c:v>8.0000000000000004E-4</c:v>
                </c:pt>
                <c:pt idx="50">
                  <c:v>8.5000000000000006E-4</c:v>
                </c:pt>
                <c:pt idx="51">
                  <c:v>8.9999999999999998E-4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1.6250000000000001E-3</c:v>
                </c:pt>
                <c:pt idx="58">
                  <c:v>1.7500000000000003E-3</c:v>
                </c:pt>
                <c:pt idx="59">
                  <c:v>1.8749999999999999E-3</c:v>
                </c:pt>
                <c:pt idx="60">
                  <c:v>2E-3</c:v>
                </c:pt>
                <c:pt idx="61">
                  <c:v>2.2499999999999998E-3</c:v>
                </c:pt>
                <c:pt idx="62">
                  <c:v>2.5000000000000001E-3</c:v>
                </c:pt>
                <c:pt idx="63">
                  <c:v>2.7499999999999998E-3</c:v>
                </c:pt>
                <c:pt idx="64">
                  <c:v>3.0000000000000001E-3</c:v>
                </c:pt>
                <c:pt idx="65">
                  <c:v>3.2500000000000003E-3</c:v>
                </c:pt>
                <c:pt idx="66">
                  <c:v>3.5000000000000005E-3</c:v>
                </c:pt>
                <c:pt idx="67">
                  <c:v>4.0000000000000001E-3</c:v>
                </c:pt>
                <c:pt idx="68">
                  <c:v>4.4999999999999997E-3</c:v>
                </c:pt>
                <c:pt idx="69">
                  <c:v>5.0000000000000001E-3</c:v>
                </c:pt>
                <c:pt idx="70">
                  <c:v>5.4999999999999997E-3</c:v>
                </c:pt>
                <c:pt idx="71">
                  <c:v>6.0000000000000001E-3</c:v>
                </c:pt>
                <c:pt idx="72">
                  <c:v>6.5000000000000006E-3</c:v>
                </c:pt>
                <c:pt idx="73">
                  <c:v>7.000000000000001E-3</c:v>
                </c:pt>
                <c:pt idx="74">
                  <c:v>7.4999999999999997E-3</c:v>
                </c:pt>
                <c:pt idx="75">
                  <c:v>8.0000000000000002E-3</c:v>
                </c:pt>
                <c:pt idx="76">
                  <c:v>8.5000000000000006E-3</c:v>
                </c:pt>
                <c:pt idx="77">
                  <c:v>8.9999999999999993E-3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1.3750000000000002E-2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1.7499999999999998E-2</c:v>
                </c:pt>
                <c:pt idx="85">
                  <c:v>1.8749999999999999E-2</c:v>
                </c:pt>
                <c:pt idx="86">
                  <c:v>0.02</c:v>
                </c:pt>
                <c:pt idx="87">
                  <c:v>2.2499999999999999E-2</c:v>
                </c:pt>
                <c:pt idx="88">
                  <c:v>2.5000000000000001E-2</c:v>
                </c:pt>
                <c:pt idx="89">
                  <c:v>2.7500000000000004E-2</c:v>
                </c:pt>
                <c:pt idx="90">
                  <c:v>0.03</c:v>
                </c:pt>
                <c:pt idx="91">
                  <c:v>3.2500000000000001E-2</c:v>
                </c:pt>
                <c:pt idx="92">
                  <c:v>3.4999999999999996E-2</c:v>
                </c:pt>
                <c:pt idx="93">
                  <c:v>0.04</c:v>
                </c:pt>
                <c:pt idx="94">
                  <c:v>4.4999999999999998E-2</c:v>
                </c:pt>
                <c:pt idx="95">
                  <c:v>0.05</c:v>
                </c:pt>
                <c:pt idx="96">
                  <c:v>5.5000000000000007E-2</c:v>
                </c:pt>
                <c:pt idx="97">
                  <c:v>0.06</c:v>
                </c:pt>
                <c:pt idx="98">
                  <c:v>6.5000000000000002E-2</c:v>
                </c:pt>
                <c:pt idx="99">
                  <c:v>6.9999999999999993E-2</c:v>
                </c:pt>
                <c:pt idx="100">
                  <c:v>7.4999999999999997E-2</c:v>
                </c:pt>
                <c:pt idx="101">
                  <c:v>0.08</c:v>
                </c:pt>
                <c:pt idx="102">
                  <c:v>8.4999999999999992E-2</c:v>
                </c:pt>
                <c:pt idx="103">
                  <c:v>0.09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0.1875</c:v>
                </c:pt>
                <c:pt idx="112">
                  <c:v>0.2</c:v>
                </c:pt>
                <c:pt idx="113">
                  <c:v>0.22500000000000001</c:v>
                </c:pt>
                <c:pt idx="114">
                  <c:v>0.25</c:v>
                </c:pt>
                <c:pt idx="115">
                  <c:v>0.27500000000000002</c:v>
                </c:pt>
                <c:pt idx="116">
                  <c:v>0.3</c:v>
                </c:pt>
                <c:pt idx="117">
                  <c:v>0.32500000000000001</c:v>
                </c:pt>
                <c:pt idx="118">
                  <c:v>0.35</c:v>
                </c:pt>
                <c:pt idx="119">
                  <c:v>0.4</c:v>
                </c:pt>
                <c:pt idx="120">
                  <c:v>0.45</c:v>
                </c:pt>
                <c:pt idx="121">
                  <c:v>0.5</c:v>
                </c:pt>
                <c:pt idx="122">
                  <c:v>0.55000000000000004</c:v>
                </c:pt>
                <c:pt idx="123">
                  <c:v>0.6</c:v>
                </c:pt>
                <c:pt idx="124">
                  <c:v>0.65</c:v>
                </c:pt>
                <c:pt idx="125">
                  <c:v>0.7</c:v>
                </c:pt>
                <c:pt idx="126">
                  <c:v>0.75</c:v>
                </c:pt>
                <c:pt idx="127">
                  <c:v>0.8</c:v>
                </c:pt>
                <c:pt idx="128">
                  <c:v>0.85</c:v>
                </c:pt>
                <c:pt idx="129">
                  <c:v>0.9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1.875</c:v>
                </c:pt>
                <c:pt idx="138" formatCode="0.00000">
                  <c:v>2</c:v>
                </c:pt>
                <c:pt idx="139" formatCode="0.00000">
                  <c:v>2.25</c:v>
                </c:pt>
                <c:pt idx="140" formatCode="0.00000">
                  <c:v>2.5</c:v>
                </c:pt>
                <c:pt idx="141" formatCode="0.00000">
                  <c:v>2.75</c:v>
                </c:pt>
                <c:pt idx="142" formatCode="0.00000">
                  <c:v>3</c:v>
                </c:pt>
                <c:pt idx="143" formatCode="0.00000">
                  <c:v>3.25</c:v>
                </c:pt>
                <c:pt idx="144" formatCode="0.00000">
                  <c:v>3.5</c:v>
                </c:pt>
                <c:pt idx="145" formatCode="0.00000">
                  <c:v>4</c:v>
                </c:pt>
                <c:pt idx="146" formatCode="0.00000">
                  <c:v>4.5</c:v>
                </c:pt>
                <c:pt idx="147" formatCode="0.00000">
                  <c:v>5</c:v>
                </c:pt>
                <c:pt idx="148" formatCode="0.00000">
                  <c:v>5.5</c:v>
                </c:pt>
                <c:pt idx="149" formatCode="0.00000">
                  <c:v>6</c:v>
                </c:pt>
                <c:pt idx="150" formatCode="0.00000">
                  <c:v>6.5</c:v>
                </c:pt>
                <c:pt idx="151" formatCode="0.00000">
                  <c:v>7</c:v>
                </c:pt>
                <c:pt idx="152" formatCode="0.00000">
                  <c:v>7.5</c:v>
                </c:pt>
                <c:pt idx="153" formatCode="0.00000">
                  <c:v>8</c:v>
                </c:pt>
                <c:pt idx="154" formatCode="0.00000">
                  <c:v>8.5</c:v>
                </c:pt>
                <c:pt idx="155" formatCode="0.00000">
                  <c:v>9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18.75</c:v>
                </c:pt>
                <c:pt idx="164" formatCode="0.00000">
                  <c:v>20</c:v>
                </c:pt>
                <c:pt idx="165" formatCode="0.00000">
                  <c:v>22.5</c:v>
                </c:pt>
                <c:pt idx="166" formatCode="0.00000">
                  <c:v>25</c:v>
                </c:pt>
                <c:pt idx="167" formatCode="0.00000">
                  <c:v>27.5</c:v>
                </c:pt>
                <c:pt idx="168" formatCode="0.00000">
                  <c:v>30</c:v>
                </c:pt>
                <c:pt idx="169" formatCode="0.00000">
                  <c:v>32.5</c:v>
                </c:pt>
                <c:pt idx="170" formatCode="0.00000">
                  <c:v>35</c:v>
                </c:pt>
                <c:pt idx="171" formatCode="0.00000">
                  <c:v>40</c:v>
                </c:pt>
                <c:pt idx="172" formatCode="0.00000">
                  <c:v>45</c:v>
                </c:pt>
                <c:pt idx="173" formatCode="0.00000">
                  <c:v>50</c:v>
                </c:pt>
                <c:pt idx="174" formatCode="0.00000">
                  <c:v>55</c:v>
                </c:pt>
                <c:pt idx="175" formatCode="0.00000">
                  <c:v>60</c:v>
                </c:pt>
                <c:pt idx="176" formatCode="0.00000">
                  <c:v>65</c:v>
                </c:pt>
                <c:pt idx="177" formatCode="0.00000">
                  <c:v>70</c:v>
                </c:pt>
                <c:pt idx="178" formatCode="0.00000">
                  <c:v>75</c:v>
                </c:pt>
                <c:pt idx="179" formatCode="0.00000">
                  <c:v>80</c:v>
                </c:pt>
                <c:pt idx="180" formatCode="0.00000">
                  <c:v>85</c:v>
                </c:pt>
                <c:pt idx="181" formatCode="0.00000">
                  <c:v>90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187.5</c:v>
                </c:pt>
                <c:pt idx="190" formatCode="0.0000">
                  <c:v>200</c:v>
                </c:pt>
                <c:pt idx="191" formatCode="0.0000">
                  <c:v>225</c:v>
                </c:pt>
                <c:pt idx="192" formatCode="0.0000">
                  <c:v>250</c:v>
                </c:pt>
                <c:pt idx="193" formatCode="0.0000">
                  <c:v>275</c:v>
                </c:pt>
                <c:pt idx="194" formatCode="0.0000">
                  <c:v>300</c:v>
                </c:pt>
                <c:pt idx="195" formatCode="0.0000">
                  <c:v>325</c:v>
                </c:pt>
                <c:pt idx="196" formatCode="0.0000">
                  <c:v>350</c:v>
                </c:pt>
                <c:pt idx="197" formatCode="0.0000">
                  <c:v>400</c:v>
                </c:pt>
                <c:pt idx="198" formatCode="0.0000">
                  <c:v>450</c:v>
                </c:pt>
                <c:pt idx="199" formatCode="0.0000">
                  <c:v>500</c:v>
                </c:pt>
                <c:pt idx="200" formatCode="0.0000">
                  <c:v>550</c:v>
                </c:pt>
                <c:pt idx="201" formatCode="0.0000">
                  <c:v>600</c:v>
                </c:pt>
                <c:pt idx="202" formatCode="0.0000">
                  <c:v>650</c:v>
                </c:pt>
                <c:pt idx="203" formatCode="0.0000">
                  <c:v>700</c:v>
                </c:pt>
                <c:pt idx="204" formatCode="0.0000">
                  <c:v>750</c:v>
                </c:pt>
                <c:pt idx="205" formatCode="0.0000">
                  <c:v>800</c:v>
                </c:pt>
                <c:pt idx="206" formatCode="0.0000">
                  <c:v>850</c:v>
                </c:pt>
                <c:pt idx="207" formatCode="0.0000">
                  <c:v>900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srim20Ne_SiO2!$F$20:$F$300</c:f>
              <c:numCache>
                <c:formatCode>0.000E+00</c:formatCode>
                <c:ptCount val="281"/>
                <c:pt idx="0">
                  <c:v>0.5927</c:v>
                </c:pt>
                <c:pt idx="1">
                  <c:v>0.62050000000000005</c:v>
                </c:pt>
                <c:pt idx="2">
                  <c:v>0.64590000000000003</c:v>
                </c:pt>
                <c:pt idx="3">
                  <c:v>0.66920000000000002</c:v>
                </c:pt>
                <c:pt idx="4">
                  <c:v>0.69069999999999998</c:v>
                </c:pt>
                <c:pt idx="5">
                  <c:v>0.71079999999999999</c:v>
                </c:pt>
                <c:pt idx="6">
                  <c:v>0.72950000000000004</c:v>
                </c:pt>
                <c:pt idx="7">
                  <c:v>0.747</c:v>
                </c:pt>
                <c:pt idx="8">
                  <c:v>0.76349999999999996</c:v>
                </c:pt>
                <c:pt idx="9">
                  <c:v>0.79379999999999995</c:v>
                </c:pt>
                <c:pt idx="10">
                  <c:v>0.82110000000000005</c:v>
                </c:pt>
                <c:pt idx="11">
                  <c:v>0.8458</c:v>
                </c:pt>
                <c:pt idx="12">
                  <c:v>0.86839999999999995</c:v>
                </c:pt>
                <c:pt idx="13">
                  <c:v>0.88919999999999999</c:v>
                </c:pt>
                <c:pt idx="14">
                  <c:v>0.9083</c:v>
                </c:pt>
                <c:pt idx="15">
                  <c:v>0.94259999999999999</c:v>
                </c:pt>
                <c:pt idx="16">
                  <c:v>0.97250000000000003</c:v>
                </c:pt>
                <c:pt idx="17">
                  <c:v>0.99890000000000001</c:v>
                </c:pt>
                <c:pt idx="18">
                  <c:v>1.022</c:v>
                </c:pt>
                <c:pt idx="19">
                  <c:v>1.0429999999999999</c:v>
                </c:pt>
                <c:pt idx="20">
                  <c:v>1.0620000000000001</c:v>
                </c:pt>
                <c:pt idx="21">
                  <c:v>1.08</c:v>
                </c:pt>
                <c:pt idx="22">
                  <c:v>1.095</c:v>
                </c:pt>
                <c:pt idx="23">
                  <c:v>1.1100000000000001</c:v>
                </c:pt>
                <c:pt idx="24">
                  <c:v>1.123</c:v>
                </c:pt>
                <c:pt idx="25">
                  <c:v>1.135</c:v>
                </c:pt>
                <c:pt idx="26">
                  <c:v>1.1559999999999999</c:v>
                </c:pt>
                <c:pt idx="27">
                  <c:v>1.179</c:v>
                </c:pt>
                <c:pt idx="28">
                  <c:v>1.198</c:v>
                </c:pt>
                <c:pt idx="29">
                  <c:v>1.214</c:v>
                </c:pt>
                <c:pt idx="30">
                  <c:v>1.228</c:v>
                </c:pt>
                <c:pt idx="31">
                  <c:v>1.2390000000000001</c:v>
                </c:pt>
                <c:pt idx="32">
                  <c:v>1.2490000000000001</c:v>
                </c:pt>
                <c:pt idx="33">
                  <c:v>1.2569999999999999</c:v>
                </c:pt>
                <c:pt idx="34">
                  <c:v>1.264</c:v>
                </c:pt>
                <c:pt idx="35">
                  <c:v>1.2749999999999999</c:v>
                </c:pt>
                <c:pt idx="36">
                  <c:v>1.2829999999999999</c:v>
                </c:pt>
                <c:pt idx="37">
                  <c:v>1.288</c:v>
                </c:pt>
                <c:pt idx="38">
                  <c:v>1.2909999999999999</c:v>
                </c:pt>
                <c:pt idx="39">
                  <c:v>1.2929999999999999</c:v>
                </c:pt>
                <c:pt idx="40">
                  <c:v>1.2929999999999999</c:v>
                </c:pt>
                <c:pt idx="41">
                  <c:v>1.29</c:v>
                </c:pt>
                <c:pt idx="42">
                  <c:v>1.2849999999999999</c:v>
                </c:pt>
                <c:pt idx="43">
                  <c:v>1.2769999999999999</c:v>
                </c:pt>
                <c:pt idx="44">
                  <c:v>1.268</c:v>
                </c:pt>
                <c:pt idx="45">
                  <c:v>1.258</c:v>
                </c:pt>
                <c:pt idx="46">
                  <c:v>1.2470000000000001</c:v>
                </c:pt>
                <c:pt idx="47">
                  <c:v>1.236</c:v>
                </c:pt>
                <c:pt idx="48">
                  <c:v>1.224</c:v>
                </c:pt>
                <c:pt idx="49">
                  <c:v>1.212</c:v>
                </c:pt>
                <c:pt idx="50">
                  <c:v>1.2010000000000001</c:v>
                </c:pt>
                <c:pt idx="51">
                  <c:v>1.1890000000000001</c:v>
                </c:pt>
                <c:pt idx="52">
                  <c:v>1.165</c:v>
                </c:pt>
                <c:pt idx="53">
                  <c:v>1.137</c:v>
                </c:pt>
                <c:pt idx="54">
                  <c:v>1.109</c:v>
                </c:pt>
                <c:pt idx="55">
                  <c:v>1.0820000000000001</c:v>
                </c:pt>
                <c:pt idx="56">
                  <c:v>1.0569999999999999</c:v>
                </c:pt>
                <c:pt idx="57">
                  <c:v>1.0329999999999999</c:v>
                </c:pt>
                <c:pt idx="58">
                  <c:v>1.01</c:v>
                </c:pt>
                <c:pt idx="59">
                  <c:v>0.98799999999999999</c:v>
                </c:pt>
                <c:pt idx="60">
                  <c:v>0.96709999999999996</c:v>
                </c:pt>
                <c:pt idx="61">
                  <c:v>0.92810000000000004</c:v>
                </c:pt>
                <c:pt idx="62">
                  <c:v>0.89259999999999995</c:v>
                </c:pt>
                <c:pt idx="63">
                  <c:v>0.86009999999999998</c:v>
                </c:pt>
                <c:pt idx="64">
                  <c:v>0.83030000000000004</c:v>
                </c:pt>
                <c:pt idx="65">
                  <c:v>0.80279999999999996</c:v>
                </c:pt>
                <c:pt idx="66">
                  <c:v>0.77739999999999998</c:v>
                </c:pt>
                <c:pt idx="67">
                  <c:v>0.73180000000000001</c:v>
                </c:pt>
                <c:pt idx="68">
                  <c:v>0.69210000000000005</c:v>
                </c:pt>
                <c:pt idx="69">
                  <c:v>0.65720000000000001</c:v>
                </c:pt>
                <c:pt idx="70">
                  <c:v>0.62619999999999998</c:v>
                </c:pt>
                <c:pt idx="71">
                  <c:v>0.59850000000000003</c:v>
                </c:pt>
                <c:pt idx="72">
                  <c:v>0.57350000000000001</c:v>
                </c:pt>
                <c:pt idx="73">
                  <c:v>0.55079999999999996</c:v>
                </c:pt>
                <c:pt idx="74">
                  <c:v>0.5302</c:v>
                </c:pt>
                <c:pt idx="75">
                  <c:v>0.51129999999999998</c:v>
                </c:pt>
                <c:pt idx="76">
                  <c:v>0.49390000000000001</c:v>
                </c:pt>
                <c:pt idx="77">
                  <c:v>0.4778</c:v>
                </c:pt>
                <c:pt idx="78">
                  <c:v>0.44900000000000001</c:v>
                </c:pt>
                <c:pt idx="79">
                  <c:v>0.41830000000000001</c:v>
                </c:pt>
                <c:pt idx="80">
                  <c:v>0.39200000000000002</c:v>
                </c:pt>
                <c:pt idx="81">
                  <c:v>0.36930000000000002</c:v>
                </c:pt>
                <c:pt idx="82">
                  <c:v>0.34939999999999999</c:v>
                </c:pt>
                <c:pt idx="83">
                  <c:v>0.33179999999999998</c:v>
                </c:pt>
                <c:pt idx="84">
                  <c:v>0.31609999999999999</c:v>
                </c:pt>
                <c:pt idx="85">
                  <c:v>0.30199999999999999</c:v>
                </c:pt>
                <c:pt idx="86">
                  <c:v>0.2893</c:v>
                </c:pt>
                <c:pt idx="87">
                  <c:v>0.26719999999999999</c:v>
                </c:pt>
                <c:pt idx="88">
                  <c:v>0.24859999999999999</c:v>
                </c:pt>
                <c:pt idx="89">
                  <c:v>0.23280000000000001</c:v>
                </c:pt>
                <c:pt idx="90">
                  <c:v>0.219</c:v>
                </c:pt>
                <c:pt idx="91">
                  <c:v>0.20699999999999999</c:v>
                </c:pt>
                <c:pt idx="92">
                  <c:v>0.1963</c:v>
                </c:pt>
                <c:pt idx="93">
                  <c:v>0.17829999999999999</c:v>
                </c:pt>
                <c:pt idx="94">
                  <c:v>0.16370000000000001</c:v>
                </c:pt>
                <c:pt idx="95">
                  <c:v>0.15140000000000001</c:v>
                </c:pt>
                <c:pt idx="96">
                  <c:v>0.1411</c:v>
                </c:pt>
                <c:pt idx="97">
                  <c:v>0.13220000000000001</c:v>
                </c:pt>
                <c:pt idx="98">
                  <c:v>0.1245</c:v>
                </c:pt>
                <c:pt idx="99">
                  <c:v>0.1177</c:v>
                </c:pt>
                <c:pt idx="100">
                  <c:v>0.11169999999999999</c:v>
                </c:pt>
                <c:pt idx="101">
                  <c:v>0.10630000000000001</c:v>
                </c:pt>
                <c:pt idx="102">
                  <c:v>0.10150000000000001</c:v>
                </c:pt>
                <c:pt idx="103">
                  <c:v>9.708E-2</c:v>
                </c:pt>
                <c:pt idx="104">
                  <c:v>8.9469999999999994E-2</c:v>
                </c:pt>
                <c:pt idx="105">
                  <c:v>8.1610000000000002E-2</c:v>
                </c:pt>
                <c:pt idx="106">
                  <c:v>7.5130000000000002E-2</c:v>
                </c:pt>
                <c:pt idx="107">
                  <c:v>6.9680000000000006E-2</c:v>
                </c:pt>
                <c:pt idx="108">
                  <c:v>6.5030000000000004E-2</c:v>
                </c:pt>
                <c:pt idx="109">
                  <c:v>6.1010000000000002E-2</c:v>
                </c:pt>
                <c:pt idx="110">
                  <c:v>5.7500000000000002E-2</c:v>
                </c:pt>
                <c:pt idx="111">
                  <c:v>5.4399999999999997E-2</c:v>
                </c:pt>
                <c:pt idx="112">
                  <c:v>5.1639999999999998E-2</c:v>
                </c:pt>
                <c:pt idx="113">
                  <c:v>4.6949999999999999E-2</c:v>
                </c:pt>
                <c:pt idx="114">
                  <c:v>4.3090000000000003E-2</c:v>
                </c:pt>
                <c:pt idx="115">
                  <c:v>3.9870000000000003E-2</c:v>
                </c:pt>
                <c:pt idx="116">
                  <c:v>3.712E-2</c:v>
                </c:pt>
                <c:pt idx="117">
                  <c:v>3.4759999999999999E-2</c:v>
                </c:pt>
                <c:pt idx="118">
                  <c:v>3.27E-2</c:v>
                </c:pt>
                <c:pt idx="119">
                  <c:v>2.9270000000000001E-2</c:v>
                </c:pt>
                <c:pt idx="120">
                  <c:v>2.6540000000000001E-2</c:v>
                </c:pt>
                <c:pt idx="121">
                  <c:v>2.4309999999999998E-2</c:v>
                </c:pt>
                <c:pt idx="122">
                  <c:v>2.2440000000000002E-2</c:v>
                </c:pt>
                <c:pt idx="123">
                  <c:v>2.086E-2</c:v>
                </c:pt>
                <c:pt idx="124">
                  <c:v>1.95E-2</c:v>
                </c:pt>
                <c:pt idx="125">
                  <c:v>1.8319999999999999E-2</c:v>
                </c:pt>
                <c:pt idx="126">
                  <c:v>1.728E-2</c:v>
                </c:pt>
                <c:pt idx="127">
                  <c:v>1.636E-2</c:v>
                </c:pt>
                <c:pt idx="128">
                  <c:v>1.554E-2</c:v>
                </c:pt>
                <c:pt idx="129">
                  <c:v>1.4800000000000001E-2</c:v>
                </c:pt>
                <c:pt idx="130">
                  <c:v>1.353E-2</c:v>
                </c:pt>
                <c:pt idx="131">
                  <c:v>1.2239999999999999E-2</c:v>
                </c:pt>
                <c:pt idx="132">
                  <c:v>1.1180000000000001E-2</c:v>
                </c:pt>
                <c:pt idx="133">
                  <c:v>1.03E-2</c:v>
                </c:pt>
                <c:pt idx="134">
                  <c:v>9.5580000000000005E-3</c:v>
                </c:pt>
                <c:pt idx="135">
                  <c:v>8.9200000000000008E-3</c:v>
                </c:pt>
                <c:pt idx="136">
                  <c:v>8.3669999999999994E-3</c:v>
                </c:pt>
                <c:pt idx="137">
                  <c:v>7.8820000000000001E-3</c:v>
                </c:pt>
                <c:pt idx="138">
                  <c:v>7.4530000000000004E-3</c:v>
                </c:pt>
                <c:pt idx="139">
                  <c:v>6.7289999999999997E-3</c:v>
                </c:pt>
                <c:pt idx="140">
                  <c:v>6.1399999999999996E-3</c:v>
                </c:pt>
                <c:pt idx="141">
                  <c:v>5.6499999999999996E-3</c:v>
                </c:pt>
                <c:pt idx="142">
                  <c:v>5.2360000000000002E-3</c:v>
                </c:pt>
                <c:pt idx="143">
                  <c:v>4.8820000000000001E-3</c:v>
                </c:pt>
                <c:pt idx="144">
                  <c:v>4.5760000000000002E-3</c:v>
                </c:pt>
                <c:pt idx="145">
                  <c:v>4.0699999999999998E-3</c:v>
                </c:pt>
                <c:pt idx="146">
                  <c:v>3.669E-3</c:v>
                </c:pt>
                <c:pt idx="147">
                  <c:v>3.3440000000000002E-3</c:v>
                </c:pt>
                <c:pt idx="148">
                  <c:v>3.0739999999999999E-3</c:v>
                </c:pt>
                <c:pt idx="149">
                  <c:v>2.846E-3</c:v>
                </c:pt>
                <c:pt idx="150">
                  <c:v>2.6519999999999998E-3</c:v>
                </c:pt>
                <c:pt idx="151">
                  <c:v>2.483E-3</c:v>
                </c:pt>
                <c:pt idx="152">
                  <c:v>2.336E-3</c:v>
                </c:pt>
                <c:pt idx="153">
                  <c:v>2.2060000000000001E-3</c:v>
                </c:pt>
                <c:pt idx="154">
                  <c:v>2.0899999999999998E-3</c:v>
                </c:pt>
                <c:pt idx="155">
                  <c:v>1.9870000000000001E-3</c:v>
                </c:pt>
                <c:pt idx="156">
                  <c:v>1.8090000000000001E-3</c:v>
                </c:pt>
                <c:pt idx="157">
                  <c:v>1.6280000000000001E-3</c:v>
                </c:pt>
                <c:pt idx="158">
                  <c:v>1.482E-3</c:v>
                </c:pt>
                <c:pt idx="159">
                  <c:v>1.361E-3</c:v>
                </c:pt>
                <c:pt idx="160">
                  <c:v>1.2589999999999999E-3</c:v>
                </c:pt>
                <c:pt idx="161">
                  <c:v>1.1720000000000001E-3</c:v>
                </c:pt>
                <c:pt idx="162">
                  <c:v>1.096E-3</c:v>
                </c:pt>
                <c:pt idx="163">
                  <c:v>1.031E-3</c:v>
                </c:pt>
                <c:pt idx="164">
                  <c:v>9.7260000000000001E-4</c:v>
                </c:pt>
                <c:pt idx="165">
                  <c:v>8.7480000000000001E-4</c:v>
                </c:pt>
                <c:pt idx="166">
                  <c:v>7.9560000000000004E-4</c:v>
                </c:pt>
                <c:pt idx="167">
                  <c:v>7.3010000000000002E-4</c:v>
                </c:pt>
                <c:pt idx="168">
                  <c:v>6.7489999999999998E-4</c:v>
                </c:pt>
                <c:pt idx="169">
                  <c:v>6.2790000000000003E-4</c:v>
                </c:pt>
                <c:pt idx="170">
                  <c:v>5.8719999999999996E-4</c:v>
                </c:pt>
                <c:pt idx="171">
                  <c:v>5.2030000000000002E-4</c:v>
                </c:pt>
                <c:pt idx="172">
                  <c:v>4.6769999999999998E-4</c:v>
                </c:pt>
                <c:pt idx="173">
                  <c:v>4.2499999999999998E-4</c:v>
                </c:pt>
                <c:pt idx="174">
                  <c:v>3.8979999999999999E-4</c:v>
                </c:pt>
                <c:pt idx="175">
                  <c:v>3.6019999999999997E-4</c:v>
                </c:pt>
                <c:pt idx="176">
                  <c:v>3.3490000000000001E-4</c:v>
                </c:pt>
                <c:pt idx="177">
                  <c:v>3.1300000000000002E-4</c:v>
                </c:pt>
                <c:pt idx="178">
                  <c:v>2.9399999999999999E-4</c:v>
                </c:pt>
                <c:pt idx="179">
                  <c:v>2.7720000000000002E-4</c:v>
                </c:pt>
                <c:pt idx="180">
                  <c:v>2.6229999999999998E-4</c:v>
                </c:pt>
                <c:pt idx="181">
                  <c:v>2.4899999999999998E-4</c:v>
                </c:pt>
                <c:pt idx="182">
                  <c:v>2.2609999999999999E-4</c:v>
                </c:pt>
                <c:pt idx="183">
                  <c:v>2.031E-4</c:v>
                </c:pt>
                <c:pt idx="184">
                  <c:v>1.8440000000000001E-4</c:v>
                </c:pt>
                <c:pt idx="185">
                  <c:v>1.6899999999999999E-4</c:v>
                </c:pt>
                <c:pt idx="186">
                  <c:v>1.561E-4</c:v>
                </c:pt>
                <c:pt idx="187">
                  <c:v>1.45E-4</c:v>
                </c:pt>
                <c:pt idx="188">
                  <c:v>1.3549999999999999E-4</c:v>
                </c:pt>
                <c:pt idx="189">
                  <c:v>1.272E-4</c:v>
                </c:pt>
                <c:pt idx="190">
                  <c:v>1.199E-4</c:v>
                </c:pt>
                <c:pt idx="191">
                  <c:v>1.076E-4</c:v>
                </c:pt>
                <c:pt idx="192">
                  <c:v>9.7639999999999994E-5</c:v>
                </c:pt>
                <c:pt idx="193">
                  <c:v>8.9439999999999997E-5</c:v>
                </c:pt>
                <c:pt idx="194">
                  <c:v>8.2559999999999996E-5</c:v>
                </c:pt>
                <c:pt idx="195">
                  <c:v>7.6689999999999999E-5</c:v>
                </c:pt>
                <c:pt idx="196">
                  <c:v>7.1630000000000004E-5</c:v>
                </c:pt>
                <c:pt idx="197">
                  <c:v>6.3330000000000005E-5</c:v>
                </c:pt>
                <c:pt idx="198">
                  <c:v>5.681E-5</c:v>
                </c:pt>
                <c:pt idx="199">
                  <c:v>5.1539999999999998E-5</c:v>
                </c:pt>
                <c:pt idx="200">
                  <c:v>4.7190000000000001E-5</c:v>
                </c:pt>
                <c:pt idx="201">
                  <c:v>4.354E-5</c:v>
                </c:pt>
                <c:pt idx="202">
                  <c:v>4.0439999999999999E-5</c:v>
                </c:pt>
                <c:pt idx="203">
                  <c:v>3.7750000000000003E-5</c:v>
                </c:pt>
                <c:pt idx="204">
                  <c:v>3.5420000000000003E-5</c:v>
                </c:pt>
                <c:pt idx="205">
                  <c:v>3.3359999999999999E-5</c:v>
                </c:pt>
                <c:pt idx="206">
                  <c:v>3.154E-5</c:v>
                </c:pt>
                <c:pt idx="207">
                  <c:v>2.991E-5</c:v>
                </c:pt>
                <c:pt idx="208">
                  <c:v>2.7129999999999999E-5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182-402B-A469-700AADF5D050}"/>
            </c:ext>
          </c:extLst>
        </c:ser>
        <c:ser>
          <c:idx val="2"/>
          <c:order val="2"/>
          <c:tx>
            <c:v>dE/dxTot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srim20Ne_SiO2!$D$20:$D$300</c:f>
              <c:numCache>
                <c:formatCode>0.000000</c:formatCode>
                <c:ptCount val="281"/>
                <c:pt idx="0">
                  <c:v>9.999949999999999E-6</c:v>
                </c:pt>
                <c:pt idx="1">
                  <c:v>1.1249950000000001E-5</c:v>
                </c:pt>
                <c:pt idx="2">
                  <c:v>1.2499949999999999E-5</c:v>
                </c:pt>
                <c:pt idx="3">
                  <c:v>1.374995E-5</c:v>
                </c:pt>
                <c:pt idx="4">
                  <c:v>1.499995E-5</c:v>
                </c:pt>
                <c:pt idx="5">
                  <c:v>1.6249950000000002E-5</c:v>
                </c:pt>
                <c:pt idx="6">
                  <c:v>1.7499950000000002E-5</c:v>
                </c:pt>
                <c:pt idx="7">
                  <c:v>1.8749950000000002E-5</c:v>
                </c:pt>
                <c:pt idx="8">
                  <c:v>1.9999950000000002E-5</c:v>
                </c:pt>
                <c:pt idx="9">
                  <c:v>2.2499950000000001E-5</c:v>
                </c:pt>
                <c:pt idx="10">
                  <c:v>2.4999950000000001E-5</c:v>
                </c:pt>
                <c:pt idx="11">
                  <c:v>2.7499950000000001E-5</c:v>
                </c:pt>
                <c:pt idx="12">
                  <c:v>2.9999950000000001E-5</c:v>
                </c:pt>
                <c:pt idx="13">
                  <c:v>3.249995E-5</c:v>
                </c:pt>
                <c:pt idx="14">
                  <c:v>3.499995E-5</c:v>
                </c:pt>
                <c:pt idx="15">
                  <c:v>3.999995E-5</c:v>
                </c:pt>
                <c:pt idx="16">
                  <c:v>4.4999950000000006E-5</c:v>
                </c:pt>
                <c:pt idx="17">
                  <c:v>4.9999950000000006E-5</c:v>
                </c:pt>
                <c:pt idx="18">
                  <c:v>5.5000000000000002E-5</c:v>
                </c:pt>
                <c:pt idx="19">
                  <c:v>5.9999999999999995E-5</c:v>
                </c:pt>
                <c:pt idx="20">
                  <c:v>6.4999999999999994E-5</c:v>
                </c:pt>
                <c:pt idx="21">
                  <c:v>6.9999999999999994E-5</c:v>
                </c:pt>
                <c:pt idx="22">
                  <c:v>7.5000000000000007E-5</c:v>
                </c:pt>
                <c:pt idx="23">
                  <c:v>8.0000000000000007E-5</c:v>
                </c:pt>
                <c:pt idx="24">
                  <c:v>8.4999999999999993E-5</c:v>
                </c:pt>
                <c:pt idx="25">
                  <c:v>8.9999999999999992E-5</c:v>
                </c:pt>
                <c:pt idx="26">
                  <c:v>1E-4</c:v>
                </c:pt>
                <c:pt idx="27">
                  <c:v>1.125E-4</c:v>
                </c:pt>
                <c:pt idx="28">
                  <c:v>1.25E-4</c:v>
                </c:pt>
                <c:pt idx="29">
                  <c:v>1.3749999999999998E-4</c:v>
                </c:pt>
                <c:pt idx="30">
                  <c:v>1.5000000000000001E-4</c:v>
                </c:pt>
                <c:pt idx="31">
                  <c:v>1.6249999999999999E-4</c:v>
                </c:pt>
                <c:pt idx="32">
                  <c:v>1.75E-4</c:v>
                </c:pt>
                <c:pt idx="33">
                  <c:v>1.875E-4</c:v>
                </c:pt>
                <c:pt idx="34">
                  <c:v>2.0000000000000001E-4</c:v>
                </c:pt>
                <c:pt idx="35">
                  <c:v>2.2499999999999999E-4</c:v>
                </c:pt>
                <c:pt idx="36">
                  <c:v>2.5000000000000001E-4</c:v>
                </c:pt>
                <c:pt idx="37">
                  <c:v>2.7499999999999996E-4</c:v>
                </c:pt>
                <c:pt idx="38">
                  <c:v>3.0000000000000003E-4</c:v>
                </c:pt>
                <c:pt idx="39">
                  <c:v>3.2499999999999999E-4</c:v>
                </c:pt>
                <c:pt idx="40">
                  <c:v>3.5E-4</c:v>
                </c:pt>
                <c:pt idx="41">
                  <c:v>4.0000000000000002E-4</c:v>
                </c:pt>
                <c:pt idx="42">
                  <c:v>4.4999999999999999E-4</c:v>
                </c:pt>
                <c:pt idx="43">
                  <c:v>5.0000000000000001E-4</c:v>
                </c:pt>
                <c:pt idx="44">
                  <c:v>5.4999999999999992E-4</c:v>
                </c:pt>
                <c:pt idx="45">
                  <c:v>6.0000000000000006E-4</c:v>
                </c:pt>
                <c:pt idx="46">
                  <c:v>6.4999999999999997E-4</c:v>
                </c:pt>
                <c:pt idx="47">
                  <c:v>6.9999999999999999E-4</c:v>
                </c:pt>
                <c:pt idx="48">
                  <c:v>7.5000000000000002E-4</c:v>
                </c:pt>
                <c:pt idx="49">
                  <c:v>8.0000000000000004E-4</c:v>
                </c:pt>
                <c:pt idx="50">
                  <c:v>8.5000000000000006E-4</c:v>
                </c:pt>
                <c:pt idx="51">
                  <c:v>8.9999999999999998E-4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1.6250000000000001E-3</c:v>
                </c:pt>
                <c:pt idx="58">
                  <c:v>1.7500000000000003E-3</c:v>
                </c:pt>
                <c:pt idx="59">
                  <c:v>1.8749999999999999E-3</c:v>
                </c:pt>
                <c:pt idx="60">
                  <c:v>2E-3</c:v>
                </c:pt>
                <c:pt idx="61">
                  <c:v>2.2499999999999998E-3</c:v>
                </c:pt>
                <c:pt idx="62">
                  <c:v>2.5000000000000001E-3</c:v>
                </c:pt>
                <c:pt idx="63">
                  <c:v>2.7499999999999998E-3</c:v>
                </c:pt>
                <c:pt idx="64">
                  <c:v>3.0000000000000001E-3</c:v>
                </c:pt>
                <c:pt idx="65">
                  <c:v>3.2500000000000003E-3</c:v>
                </c:pt>
                <c:pt idx="66">
                  <c:v>3.5000000000000005E-3</c:v>
                </c:pt>
                <c:pt idx="67">
                  <c:v>4.0000000000000001E-3</c:v>
                </c:pt>
                <c:pt idx="68">
                  <c:v>4.4999999999999997E-3</c:v>
                </c:pt>
                <c:pt idx="69">
                  <c:v>5.0000000000000001E-3</c:v>
                </c:pt>
                <c:pt idx="70">
                  <c:v>5.4999999999999997E-3</c:v>
                </c:pt>
                <c:pt idx="71">
                  <c:v>6.0000000000000001E-3</c:v>
                </c:pt>
                <c:pt idx="72">
                  <c:v>6.5000000000000006E-3</c:v>
                </c:pt>
                <c:pt idx="73">
                  <c:v>7.000000000000001E-3</c:v>
                </c:pt>
                <c:pt idx="74">
                  <c:v>7.4999999999999997E-3</c:v>
                </c:pt>
                <c:pt idx="75">
                  <c:v>8.0000000000000002E-3</c:v>
                </c:pt>
                <c:pt idx="76">
                  <c:v>8.5000000000000006E-3</c:v>
                </c:pt>
                <c:pt idx="77">
                  <c:v>8.9999999999999993E-3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1.3750000000000002E-2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1.7499999999999998E-2</c:v>
                </c:pt>
                <c:pt idx="85">
                  <c:v>1.8749999999999999E-2</c:v>
                </c:pt>
                <c:pt idx="86">
                  <c:v>0.02</c:v>
                </c:pt>
                <c:pt idx="87">
                  <c:v>2.2499999999999999E-2</c:v>
                </c:pt>
                <c:pt idx="88">
                  <c:v>2.5000000000000001E-2</c:v>
                </c:pt>
                <c:pt idx="89">
                  <c:v>2.7500000000000004E-2</c:v>
                </c:pt>
                <c:pt idx="90">
                  <c:v>0.03</c:v>
                </c:pt>
                <c:pt idx="91">
                  <c:v>3.2500000000000001E-2</c:v>
                </c:pt>
                <c:pt idx="92">
                  <c:v>3.4999999999999996E-2</c:v>
                </c:pt>
                <c:pt idx="93">
                  <c:v>0.04</c:v>
                </c:pt>
                <c:pt idx="94">
                  <c:v>4.4999999999999998E-2</c:v>
                </c:pt>
                <c:pt idx="95">
                  <c:v>0.05</c:v>
                </c:pt>
                <c:pt idx="96">
                  <c:v>5.5000000000000007E-2</c:v>
                </c:pt>
                <c:pt idx="97">
                  <c:v>0.06</c:v>
                </c:pt>
                <c:pt idx="98">
                  <c:v>6.5000000000000002E-2</c:v>
                </c:pt>
                <c:pt idx="99">
                  <c:v>6.9999999999999993E-2</c:v>
                </c:pt>
                <c:pt idx="100">
                  <c:v>7.4999999999999997E-2</c:v>
                </c:pt>
                <c:pt idx="101">
                  <c:v>0.08</c:v>
                </c:pt>
                <c:pt idx="102">
                  <c:v>8.4999999999999992E-2</c:v>
                </c:pt>
                <c:pt idx="103">
                  <c:v>0.09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0.1875</c:v>
                </c:pt>
                <c:pt idx="112">
                  <c:v>0.2</c:v>
                </c:pt>
                <c:pt idx="113">
                  <c:v>0.22500000000000001</c:v>
                </c:pt>
                <c:pt idx="114">
                  <c:v>0.25</c:v>
                </c:pt>
                <c:pt idx="115">
                  <c:v>0.27500000000000002</c:v>
                </c:pt>
                <c:pt idx="116">
                  <c:v>0.3</c:v>
                </c:pt>
                <c:pt idx="117">
                  <c:v>0.32500000000000001</c:v>
                </c:pt>
                <c:pt idx="118">
                  <c:v>0.35</c:v>
                </c:pt>
                <c:pt idx="119">
                  <c:v>0.4</c:v>
                </c:pt>
                <c:pt idx="120">
                  <c:v>0.45</c:v>
                </c:pt>
                <c:pt idx="121">
                  <c:v>0.5</c:v>
                </c:pt>
                <c:pt idx="122">
                  <c:v>0.55000000000000004</c:v>
                </c:pt>
                <c:pt idx="123">
                  <c:v>0.6</c:v>
                </c:pt>
                <c:pt idx="124">
                  <c:v>0.65</c:v>
                </c:pt>
                <c:pt idx="125">
                  <c:v>0.7</c:v>
                </c:pt>
                <c:pt idx="126">
                  <c:v>0.75</c:v>
                </c:pt>
                <c:pt idx="127">
                  <c:v>0.8</c:v>
                </c:pt>
                <c:pt idx="128">
                  <c:v>0.85</c:v>
                </c:pt>
                <c:pt idx="129">
                  <c:v>0.9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1.875</c:v>
                </c:pt>
                <c:pt idx="138" formatCode="0.00000">
                  <c:v>2</c:v>
                </c:pt>
                <c:pt idx="139" formatCode="0.00000">
                  <c:v>2.25</c:v>
                </c:pt>
                <c:pt idx="140" formatCode="0.00000">
                  <c:v>2.5</c:v>
                </c:pt>
                <c:pt idx="141" formatCode="0.00000">
                  <c:v>2.75</c:v>
                </c:pt>
                <c:pt idx="142" formatCode="0.00000">
                  <c:v>3</c:v>
                </c:pt>
                <c:pt idx="143" formatCode="0.00000">
                  <c:v>3.25</c:v>
                </c:pt>
                <c:pt idx="144" formatCode="0.00000">
                  <c:v>3.5</c:v>
                </c:pt>
                <c:pt idx="145" formatCode="0.00000">
                  <c:v>4</c:v>
                </c:pt>
                <c:pt idx="146" formatCode="0.00000">
                  <c:v>4.5</c:v>
                </c:pt>
                <c:pt idx="147" formatCode="0.00000">
                  <c:v>5</c:v>
                </c:pt>
                <c:pt idx="148" formatCode="0.00000">
                  <c:v>5.5</c:v>
                </c:pt>
                <c:pt idx="149" formatCode="0.00000">
                  <c:v>6</c:v>
                </c:pt>
                <c:pt idx="150" formatCode="0.00000">
                  <c:v>6.5</c:v>
                </c:pt>
                <c:pt idx="151" formatCode="0.00000">
                  <c:v>7</c:v>
                </c:pt>
                <c:pt idx="152" formatCode="0.00000">
                  <c:v>7.5</c:v>
                </c:pt>
                <c:pt idx="153" formatCode="0.00000">
                  <c:v>8</c:v>
                </c:pt>
                <c:pt idx="154" formatCode="0.00000">
                  <c:v>8.5</c:v>
                </c:pt>
                <c:pt idx="155" formatCode="0.00000">
                  <c:v>9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18.75</c:v>
                </c:pt>
                <c:pt idx="164" formatCode="0.00000">
                  <c:v>20</c:v>
                </c:pt>
                <c:pt idx="165" formatCode="0.00000">
                  <c:v>22.5</c:v>
                </c:pt>
                <c:pt idx="166" formatCode="0.00000">
                  <c:v>25</c:v>
                </c:pt>
                <c:pt idx="167" formatCode="0.00000">
                  <c:v>27.5</c:v>
                </c:pt>
                <c:pt idx="168" formatCode="0.00000">
                  <c:v>30</c:v>
                </c:pt>
                <c:pt idx="169" formatCode="0.00000">
                  <c:v>32.5</c:v>
                </c:pt>
                <c:pt idx="170" formatCode="0.00000">
                  <c:v>35</c:v>
                </c:pt>
                <c:pt idx="171" formatCode="0.00000">
                  <c:v>40</c:v>
                </c:pt>
                <c:pt idx="172" formatCode="0.00000">
                  <c:v>45</c:v>
                </c:pt>
                <c:pt idx="173" formatCode="0.00000">
                  <c:v>50</c:v>
                </c:pt>
                <c:pt idx="174" formatCode="0.00000">
                  <c:v>55</c:v>
                </c:pt>
                <c:pt idx="175" formatCode="0.00000">
                  <c:v>60</c:v>
                </c:pt>
                <c:pt idx="176" formatCode="0.00000">
                  <c:v>65</c:v>
                </c:pt>
                <c:pt idx="177" formatCode="0.00000">
                  <c:v>70</c:v>
                </c:pt>
                <c:pt idx="178" formatCode="0.00000">
                  <c:v>75</c:v>
                </c:pt>
                <c:pt idx="179" formatCode="0.00000">
                  <c:v>80</c:v>
                </c:pt>
                <c:pt idx="180" formatCode="0.00000">
                  <c:v>85</c:v>
                </c:pt>
                <c:pt idx="181" formatCode="0.00000">
                  <c:v>90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187.5</c:v>
                </c:pt>
                <c:pt idx="190" formatCode="0.0000">
                  <c:v>200</c:v>
                </c:pt>
                <c:pt idx="191" formatCode="0.0000">
                  <c:v>225</c:v>
                </c:pt>
                <c:pt idx="192" formatCode="0.0000">
                  <c:v>250</c:v>
                </c:pt>
                <c:pt idx="193" formatCode="0.0000">
                  <c:v>275</c:v>
                </c:pt>
                <c:pt idx="194" formatCode="0.0000">
                  <c:v>300</c:v>
                </c:pt>
                <c:pt idx="195" formatCode="0.0000">
                  <c:v>325</c:v>
                </c:pt>
                <c:pt idx="196" formatCode="0.0000">
                  <c:v>350</c:v>
                </c:pt>
                <c:pt idx="197" formatCode="0.0000">
                  <c:v>400</c:v>
                </c:pt>
                <c:pt idx="198" formatCode="0.0000">
                  <c:v>450</c:v>
                </c:pt>
                <c:pt idx="199" formatCode="0.0000">
                  <c:v>500</c:v>
                </c:pt>
                <c:pt idx="200" formatCode="0.0000">
                  <c:v>550</c:v>
                </c:pt>
                <c:pt idx="201" formatCode="0.0000">
                  <c:v>600</c:v>
                </c:pt>
                <c:pt idx="202" formatCode="0.0000">
                  <c:v>650</c:v>
                </c:pt>
                <c:pt idx="203" formatCode="0.0000">
                  <c:v>700</c:v>
                </c:pt>
                <c:pt idx="204" formatCode="0.0000">
                  <c:v>750</c:v>
                </c:pt>
                <c:pt idx="205" formatCode="0.0000">
                  <c:v>800</c:v>
                </c:pt>
                <c:pt idx="206" formatCode="0.0000">
                  <c:v>850</c:v>
                </c:pt>
                <c:pt idx="207" formatCode="0.0000">
                  <c:v>900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srim20Ne_SiO2!$G$20:$G$300</c:f>
              <c:numCache>
                <c:formatCode>0.000E+00</c:formatCode>
                <c:ptCount val="281"/>
                <c:pt idx="0">
                  <c:v>0.63193999999999995</c:v>
                </c:pt>
                <c:pt idx="1">
                  <c:v>0.66213000000000011</c:v>
                </c:pt>
                <c:pt idx="2">
                  <c:v>0.68978000000000006</c:v>
                </c:pt>
                <c:pt idx="3">
                  <c:v>0.71521999999999997</c:v>
                </c:pt>
                <c:pt idx="4">
                  <c:v>0.73875999999999997</c:v>
                </c:pt>
                <c:pt idx="5">
                  <c:v>0.76083000000000001</c:v>
                </c:pt>
                <c:pt idx="6">
                  <c:v>0.78142</c:v>
                </c:pt>
                <c:pt idx="7">
                  <c:v>0.80074000000000001</c:v>
                </c:pt>
                <c:pt idx="8">
                  <c:v>0.81899999999999995</c:v>
                </c:pt>
                <c:pt idx="9">
                  <c:v>0.85266999999999993</c:v>
                </c:pt>
                <c:pt idx="10">
                  <c:v>0.8831500000000001</c:v>
                </c:pt>
                <c:pt idx="11">
                  <c:v>0.91088000000000002</c:v>
                </c:pt>
                <c:pt idx="12">
                  <c:v>0.93636999999999992</c:v>
                </c:pt>
                <c:pt idx="13">
                  <c:v>0.95994999999999997</c:v>
                </c:pt>
                <c:pt idx="14">
                  <c:v>0.98172000000000004</c:v>
                </c:pt>
                <c:pt idx="15">
                  <c:v>1.0210900000000001</c:v>
                </c:pt>
                <c:pt idx="16">
                  <c:v>1.05575</c:v>
                </c:pt>
                <c:pt idx="17">
                  <c:v>1.0866500000000001</c:v>
                </c:pt>
                <c:pt idx="18">
                  <c:v>1.1140399999999999</c:v>
                </c:pt>
                <c:pt idx="19">
                  <c:v>1.13913</c:v>
                </c:pt>
                <c:pt idx="20">
                  <c:v>1.1621000000000001</c:v>
                </c:pt>
                <c:pt idx="21">
                  <c:v>1.1838000000000002</c:v>
                </c:pt>
                <c:pt idx="22">
                  <c:v>1.2024999999999999</c:v>
                </c:pt>
                <c:pt idx="23">
                  <c:v>1.2210000000000001</c:v>
                </c:pt>
                <c:pt idx="24">
                  <c:v>1.2374000000000001</c:v>
                </c:pt>
                <c:pt idx="25">
                  <c:v>1.2526999999999999</c:v>
                </c:pt>
                <c:pt idx="26">
                  <c:v>1.2801</c:v>
                </c:pt>
                <c:pt idx="27">
                  <c:v>1.3106</c:v>
                </c:pt>
                <c:pt idx="28">
                  <c:v>1.3368</c:v>
                </c:pt>
                <c:pt idx="29">
                  <c:v>1.3594999999999999</c:v>
                </c:pt>
                <c:pt idx="30">
                  <c:v>1.38</c:v>
                </c:pt>
                <c:pt idx="31">
                  <c:v>1.3972000000000002</c:v>
                </c:pt>
                <c:pt idx="32">
                  <c:v>1.4132000000000002</c:v>
                </c:pt>
                <c:pt idx="33">
                  <c:v>1.4268999999999998</c:v>
                </c:pt>
                <c:pt idx="34">
                  <c:v>1.4395</c:v>
                </c:pt>
                <c:pt idx="35">
                  <c:v>1.4611999999999998</c:v>
                </c:pt>
                <c:pt idx="36">
                  <c:v>1.4791999999999998</c:v>
                </c:pt>
                <c:pt idx="37">
                  <c:v>1.4938</c:v>
                </c:pt>
                <c:pt idx="38">
                  <c:v>1.506</c:v>
                </c:pt>
                <c:pt idx="39">
                  <c:v>1.5166999999999999</c:v>
                </c:pt>
                <c:pt idx="40">
                  <c:v>1.5251999999999999</c:v>
                </c:pt>
                <c:pt idx="41">
                  <c:v>1.5382</c:v>
                </c:pt>
                <c:pt idx="42">
                  <c:v>1.5482999999999998</c:v>
                </c:pt>
                <c:pt idx="43">
                  <c:v>1.5545</c:v>
                </c:pt>
                <c:pt idx="44">
                  <c:v>1.5590999999999999</c:v>
                </c:pt>
                <c:pt idx="45">
                  <c:v>1.5620000000000001</c:v>
                </c:pt>
                <c:pt idx="46">
                  <c:v>1.5634000000000001</c:v>
                </c:pt>
                <c:pt idx="47">
                  <c:v>1.5644</c:v>
                </c:pt>
                <c:pt idx="48">
                  <c:v>1.5638999999999998</c:v>
                </c:pt>
                <c:pt idx="49">
                  <c:v>1.5629999999999999</c:v>
                </c:pt>
                <c:pt idx="50">
                  <c:v>1.5628000000000002</c:v>
                </c:pt>
                <c:pt idx="51">
                  <c:v>1.5613000000000001</c:v>
                </c:pt>
                <c:pt idx="52">
                  <c:v>1.5575000000000001</c:v>
                </c:pt>
                <c:pt idx="53">
                  <c:v>1.5533000000000001</c:v>
                </c:pt>
                <c:pt idx="54">
                  <c:v>1.5478000000000001</c:v>
                </c:pt>
                <c:pt idx="55">
                  <c:v>1.5422</c:v>
                </c:pt>
                <c:pt idx="56">
                  <c:v>1.5377000000000001</c:v>
                </c:pt>
                <c:pt idx="57">
                  <c:v>1.5332999999999999</c:v>
                </c:pt>
                <c:pt idx="58">
                  <c:v>1.5291999999999999</c:v>
                </c:pt>
                <c:pt idx="59">
                  <c:v>1.5253999999999999</c:v>
                </c:pt>
                <c:pt idx="60">
                  <c:v>1.5221</c:v>
                </c:pt>
                <c:pt idx="61">
                  <c:v>1.5868</c:v>
                </c:pt>
                <c:pt idx="62">
                  <c:v>1.6312</c:v>
                </c:pt>
                <c:pt idx="63">
                  <c:v>1.6604999999999999</c:v>
                </c:pt>
                <c:pt idx="64">
                  <c:v>1.679</c:v>
                </c:pt>
                <c:pt idx="65">
                  <c:v>1.6900999999999999</c:v>
                </c:pt>
                <c:pt idx="66">
                  <c:v>1.6964000000000001</c:v>
                </c:pt>
                <c:pt idx="67">
                  <c:v>1.7006999999999999</c:v>
                </c:pt>
                <c:pt idx="68">
                  <c:v>1.7010999999999998</c:v>
                </c:pt>
                <c:pt idx="69">
                  <c:v>1.7001999999999999</c:v>
                </c:pt>
                <c:pt idx="70">
                  <c:v>1.7021999999999999</c:v>
                </c:pt>
                <c:pt idx="71">
                  <c:v>1.7055</c:v>
                </c:pt>
                <c:pt idx="72">
                  <c:v>1.7115</c:v>
                </c:pt>
                <c:pt idx="73">
                  <c:v>1.7207999999999999</c:v>
                </c:pt>
                <c:pt idx="74">
                  <c:v>1.7332000000000001</c:v>
                </c:pt>
                <c:pt idx="75">
                  <c:v>1.7483</c:v>
                </c:pt>
                <c:pt idx="76">
                  <c:v>1.7659</c:v>
                </c:pt>
                <c:pt idx="77">
                  <c:v>1.7858000000000001</c:v>
                </c:pt>
                <c:pt idx="78">
                  <c:v>1.8320000000000001</c:v>
                </c:pt>
                <c:pt idx="79">
                  <c:v>1.8993000000000002</c:v>
                </c:pt>
                <c:pt idx="80">
                  <c:v>1.9750000000000001</c:v>
                </c:pt>
                <c:pt idx="81">
                  <c:v>2.0583</c:v>
                </c:pt>
                <c:pt idx="82">
                  <c:v>2.1454</c:v>
                </c:pt>
                <c:pt idx="83">
                  <c:v>2.2368000000000001</c:v>
                </c:pt>
                <c:pt idx="84">
                  <c:v>2.3300999999999998</c:v>
                </c:pt>
                <c:pt idx="85">
                  <c:v>2.4260000000000002</c:v>
                </c:pt>
                <c:pt idx="86">
                  <c:v>2.5223</c:v>
                </c:pt>
                <c:pt idx="87">
                  <c:v>2.7172000000000001</c:v>
                </c:pt>
                <c:pt idx="88">
                  <c:v>2.9096000000000002</c:v>
                </c:pt>
                <c:pt idx="89">
                  <c:v>3.1008</c:v>
                </c:pt>
                <c:pt idx="90">
                  <c:v>3.2869999999999999</c:v>
                </c:pt>
                <c:pt idx="91">
                  <c:v>3.468</c:v>
                </c:pt>
                <c:pt idx="92">
                  <c:v>3.6442999999999999</c:v>
                </c:pt>
                <c:pt idx="93">
                  <c:v>3.9803000000000002</c:v>
                </c:pt>
                <c:pt idx="94">
                  <c:v>4.2947000000000006</c:v>
                </c:pt>
                <c:pt idx="95">
                  <c:v>4.5873999999999997</c:v>
                </c:pt>
                <c:pt idx="96">
                  <c:v>4.8610999999999995</c:v>
                </c:pt>
                <c:pt idx="97">
                  <c:v>5.1172000000000004</c:v>
                </c:pt>
                <c:pt idx="98">
                  <c:v>5.3574999999999999</c:v>
                </c:pt>
                <c:pt idx="99">
                  <c:v>5.5837000000000003</c:v>
                </c:pt>
                <c:pt idx="100">
                  <c:v>5.7966999999999995</c:v>
                </c:pt>
                <c:pt idx="101">
                  <c:v>5.9973000000000001</c:v>
                </c:pt>
                <c:pt idx="102">
                  <c:v>6.1884999999999994</c:v>
                </c:pt>
                <c:pt idx="103">
                  <c:v>6.3690800000000003</c:v>
                </c:pt>
                <c:pt idx="104">
                  <c:v>6.7034700000000003</c:v>
                </c:pt>
                <c:pt idx="105">
                  <c:v>7.0796100000000006</c:v>
                </c:pt>
                <c:pt idx="106">
                  <c:v>7.4161299999999999</c:v>
                </c:pt>
                <c:pt idx="107">
                  <c:v>7.7166800000000002</c:v>
                </c:pt>
                <c:pt idx="108">
                  <c:v>7.9870299999999999</c:v>
                </c:pt>
                <c:pt idx="109">
                  <c:v>8.2310099999999995</c:v>
                </c:pt>
                <c:pt idx="110">
                  <c:v>8.4504999999999999</c:v>
                </c:pt>
                <c:pt idx="111">
                  <c:v>8.6473999999999993</c:v>
                </c:pt>
                <c:pt idx="112">
                  <c:v>8.8256399999999999</c:v>
                </c:pt>
                <c:pt idx="113">
                  <c:v>9.1289500000000015</c:v>
                </c:pt>
                <c:pt idx="114">
                  <c:v>9.3740899999999989</c:v>
                </c:pt>
                <c:pt idx="115">
                  <c:v>9.5718700000000005</c:v>
                </c:pt>
                <c:pt idx="116">
                  <c:v>9.7301199999999994</c:v>
                </c:pt>
                <c:pt idx="117">
                  <c:v>9.8577600000000007</c:v>
                </c:pt>
                <c:pt idx="118">
                  <c:v>9.9596999999999998</c:v>
                </c:pt>
                <c:pt idx="119">
                  <c:v>10.10927</c:v>
                </c:pt>
                <c:pt idx="120">
                  <c:v>10.196540000000001</c:v>
                </c:pt>
                <c:pt idx="121">
                  <c:v>10.234310000000001</c:v>
                </c:pt>
                <c:pt idx="122">
                  <c:v>10.25244</c:v>
                </c:pt>
                <c:pt idx="123">
                  <c:v>10.250860000000001</c:v>
                </c:pt>
                <c:pt idx="124">
                  <c:v>10.229500000000002</c:v>
                </c:pt>
                <c:pt idx="125">
                  <c:v>10.188319999999999</c:v>
                </c:pt>
                <c:pt idx="126">
                  <c:v>10.14728</c:v>
                </c:pt>
                <c:pt idx="127">
                  <c:v>10.096360000000001</c:v>
                </c:pt>
                <c:pt idx="128">
                  <c:v>10.035539999999999</c:v>
                </c:pt>
                <c:pt idx="129">
                  <c:v>9.9797999999999991</c:v>
                </c:pt>
                <c:pt idx="130">
                  <c:v>9.8525299999999998</c:v>
                </c:pt>
                <c:pt idx="131">
                  <c:v>9.6842400000000008</c:v>
                </c:pt>
                <c:pt idx="132">
                  <c:v>9.512179999999999</c:v>
                </c:pt>
                <c:pt idx="133">
                  <c:v>9.3403000000000009</c:v>
                </c:pt>
                <c:pt idx="134">
                  <c:v>9.1705579999999998</c:v>
                </c:pt>
                <c:pt idx="135">
                  <c:v>9.003919999999999</c:v>
                </c:pt>
                <c:pt idx="136">
                  <c:v>8.8403670000000005</c:v>
                </c:pt>
                <c:pt idx="137">
                  <c:v>8.6818819999999999</c:v>
                </c:pt>
                <c:pt idx="138">
                  <c:v>8.5274529999999995</c:v>
                </c:pt>
                <c:pt idx="139">
                  <c:v>8.2667289999999998</c:v>
                </c:pt>
                <c:pt idx="140">
                  <c:v>7.9431400000000005</c:v>
                </c:pt>
                <c:pt idx="141">
                  <c:v>7.6586499999999997</c:v>
                </c:pt>
                <c:pt idx="142">
                  <c:v>7.3942360000000003</c:v>
                </c:pt>
                <c:pt idx="143">
                  <c:v>7.1478820000000001</c:v>
                </c:pt>
                <c:pt idx="144">
                  <c:v>6.9175760000000004</c:v>
                </c:pt>
                <c:pt idx="145">
                  <c:v>6.4990699999999997</c:v>
                </c:pt>
                <c:pt idx="146">
                  <c:v>6.1296690000000007</c:v>
                </c:pt>
                <c:pt idx="147">
                  <c:v>5.7983440000000002</c:v>
                </c:pt>
                <c:pt idx="148">
                  <c:v>5.501074</c:v>
                </c:pt>
                <c:pt idx="149">
                  <c:v>5.231846</c:v>
                </c:pt>
                <c:pt idx="150">
                  <c:v>4.9866520000000003</c:v>
                </c:pt>
                <c:pt idx="151">
                  <c:v>4.7624829999999996</c:v>
                </c:pt>
                <c:pt idx="152">
                  <c:v>4.5563359999999999</c:v>
                </c:pt>
                <c:pt idx="153">
                  <c:v>4.366206</c:v>
                </c:pt>
                <c:pt idx="154">
                  <c:v>4.19109</c:v>
                </c:pt>
                <c:pt idx="155">
                  <c:v>4.0279869999999995</c:v>
                </c:pt>
                <c:pt idx="156">
                  <c:v>3.7338090000000004</c:v>
                </c:pt>
                <c:pt idx="157">
                  <c:v>3.4176280000000001</c:v>
                </c:pt>
                <c:pt idx="158">
                  <c:v>3.1474820000000001</c:v>
                </c:pt>
                <c:pt idx="159">
                  <c:v>2.9133610000000001</c:v>
                </c:pt>
                <c:pt idx="160">
                  <c:v>2.7102590000000002</c:v>
                </c:pt>
                <c:pt idx="161">
                  <c:v>2.533172</c:v>
                </c:pt>
                <c:pt idx="162">
                  <c:v>2.3770959999999999</c:v>
                </c:pt>
                <c:pt idx="163">
                  <c:v>2.2390309999999998</c:v>
                </c:pt>
                <c:pt idx="164">
                  <c:v>2.1179725999999999</c:v>
                </c:pt>
                <c:pt idx="165">
                  <c:v>1.9168748</c:v>
                </c:pt>
                <c:pt idx="166">
                  <c:v>1.7607956</c:v>
                </c:pt>
                <c:pt idx="167">
                  <c:v>1.6417301</c:v>
                </c:pt>
                <c:pt idx="168">
                  <c:v>1.5516748999999999</c:v>
                </c:pt>
                <c:pt idx="169">
                  <c:v>1.4556279000000001</c:v>
                </c:pt>
                <c:pt idx="170">
                  <c:v>1.3725872000000001</c:v>
                </c:pt>
                <c:pt idx="171">
                  <c:v>1.2335203000000001</c:v>
                </c:pt>
                <c:pt idx="172">
                  <c:v>1.1234677</c:v>
                </c:pt>
                <c:pt idx="173">
                  <c:v>1.0334249999999998</c:v>
                </c:pt>
                <c:pt idx="174">
                  <c:v>0.95908979999999999</c:v>
                </c:pt>
                <c:pt idx="175">
                  <c:v>0.8958602</c:v>
                </c:pt>
                <c:pt idx="176">
                  <c:v>0.84173490000000006</c:v>
                </c:pt>
                <c:pt idx="177">
                  <c:v>0.794713</c:v>
                </c:pt>
                <c:pt idx="178">
                  <c:v>0.75359399999999999</c:v>
                </c:pt>
                <c:pt idx="179">
                  <c:v>0.71727719999999995</c:v>
                </c:pt>
                <c:pt idx="180">
                  <c:v>0.68506230000000001</c:v>
                </c:pt>
                <c:pt idx="181">
                  <c:v>0.6560490000000001</c:v>
                </c:pt>
                <c:pt idx="182">
                  <c:v>0.60632609999999998</c:v>
                </c:pt>
                <c:pt idx="183">
                  <c:v>0.55600309999999997</c:v>
                </c:pt>
                <c:pt idx="184">
                  <c:v>0.51518439999999999</c:v>
                </c:pt>
                <c:pt idx="185">
                  <c:v>0.48146899999999998</c:v>
                </c:pt>
                <c:pt idx="186">
                  <c:v>0.45305610000000002</c:v>
                </c:pt>
                <c:pt idx="187">
                  <c:v>0.42884500000000003</c:v>
                </c:pt>
                <c:pt idx="188">
                  <c:v>0.4080355</c:v>
                </c:pt>
                <c:pt idx="189">
                  <c:v>0.38982719999999998</c:v>
                </c:pt>
                <c:pt idx="190">
                  <c:v>0.37381989999999998</c:v>
                </c:pt>
                <c:pt idx="191">
                  <c:v>0.34700759999999997</c:v>
                </c:pt>
                <c:pt idx="192">
                  <c:v>0.32549764000000003</c:v>
                </c:pt>
                <c:pt idx="193">
                  <c:v>0.30778943999999997</c:v>
                </c:pt>
                <c:pt idx="194">
                  <c:v>0.29298256</c:v>
                </c:pt>
                <c:pt idx="195">
                  <c:v>0.28047668999999997</c:v>
                </c:pt>
                <c:pt idx="196">
                  <c:v>0.26977162999999998</c:v>
                </c:pt>
                <c:pt idx="197">
                  <c:v>0.25236333</c:v>
                </c:pt>
                <c:pt idx="198">
                  <c:v>0.23895680999999999</c:v>
                </c:pt>
                <c:pt idx="199">
                  <c:v>0.22835153999999999</c:v>
                </c:pt>
                <c:pt idx="200">
                  <c:v>0.21974719000000001</c:v>
                </c:pt>
                <c:pt idx="201">
                  <c:v>0.21274354000000001</c:v>
                </c:pt>
                <c:pt idx="202">
                  <c:v>0.20684044000000001</c:v>
                </c:pt>
                <c:pt idx="203">
                  <c:v>0.20193775</c:v>
                </c:pt>
                <c:pt idx="204">
                  <c:v>0.19783542000000001</c:v>
                </c:pt>
                <c:pt idx="205">
                  <c:v>0.19423336000000002</c:v>
                </c:pt>
                <c:pt idx="206">
                  <c:v>0.19113153999999999</c:v>
                </c:pt>
                <c:pt idx="207">
                  <c:v>0.18852990999999999</c:v>
                </c:pt>
                <c:pt idx="208">
                  <c:v>0.18412713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182-402B-A469-700AADF5D0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29128"/>
        <c:axId val="473828736"/>
      </c:scatterChart>
      <c:valAx>
        <c:axId val="473829128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28736"/>
        <c:crosses val="autoZero"/>
        <c:crossBetween val="midCat"/>
        <c:majorUnit val="10"/>
      </c:valAx>
      <c:valAx>
        <c:axId val="473828736"/>
        <c:scaling>
          <c:logBase val="10"/>
          <c:orientation val="minMax"/>
          <c:min val="1.0000000000000005E-2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dE/dX [MeV/(mg/cm2)</a:t>
                </a:r>
                <a:r>
                  <a:rPr lang="en-US" altLang="ja-JP">
                    <a:solidFill>
                      <a:schemeClr val="tx1"/>
                    </a:solidFill>
                  </a:rPr>
                  <a:t>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902436635719066E-2"/>
              <c:y val="0.2148127370253554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29128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431641007560619"/>
          <c:y val="0.5881920104866778"/>
          <c:w val="0.24938594652854704"/>
          <c:h val="0.15493819682796106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srim20Ne_SiO2!$P$5</c:f>
          <c:strCache>
            <c:ptCount val="1"/>
            <c:pt idx="0">
              <c:v>srim20Ne_SiO2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Range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2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srim20Ne_SiO2!$D$20:$D$300</c:f>
              <c:numCache>
                <c:formatCode>0.000000</c:formatCode>
                <c:ptCount val="281"/>
                <c:pt idx="0">
                  <c:v>9.999949999999999E-6</c:v>
                </c:pt>
                <c:pt idx="1">
                  <c:v>1.1249950000000001E-5</c:v>
                </c:pt>
                <c:pt idx="2">
                  <c:v>1.2499949999999999E-5</c:v>
                </c:pt>
                <c:pt idx="3">
                  <c:v>1.374995E-5</c:v>
                </c:pt>
                <c:pt idx="4">
                  <c:v>1.499995E-5</c:v>
                </c:pt>
                <c:pt idx="5">
                  <c:v>1.6249950000000002E-5</c:v>
                </c:pt>
                <c:pt idx="6">
                  <c:v>1.7499950000000002E-5</c:v>
                </c:pt>
                <c:pt idx="7">
                  <c:v>1.8749950000000002E-5</c:v>
                </c:pt>
                <c:pt idx="8">
                  <c:v>1.9999950000000002E-5</c:v>
                </c:pt>
                <c:pt idx="9">
                  <c:v>2.2499950000000001E-5</c:v>
                </c:pt>
                <c:pt idx="10">
                  <c:v>2.4999950000000001E-5</c:v>
                </c:pt>
                <c:pt idx="11">
                  <c:v>2.7499950000000001E-5</c:v>
                </c:pt>
                <c:pt idx="12">
                  <c:v>2.9999950000000001E-5</c:v>
                </c:pt>
                <c:pt idx="13">
                  <c:v>3.249995E-5</c:v>
                </c:pt>
                <c:pt idx="14">
                  <c:v>3.499995E-5</c:v>
                </c:pt>
                <c:pt idx="15">
                  <c:v>3.999995E-5</c:v>
                </c:pt>
                <c:pt idx="16">
                  <c:v>4.4999950000000006E-5</c:v>
                </c:pt>
                <c:pt idx="17">
                  <c:v>4.9999950000000006E-5</c:v>
                </c:pt>
                <c:pt idx="18">
                  <c:v>5.5000000000000002E-5</c:v>
                </c:pt>
                <c:pt idx="19">
                  <c:v>5.9999999999999995E-5</c:v>
                </c:pt>
                <c:pt idx="20">
                  <c:v>6.4999999999999994E-5</c:v>
                </c:pt>
                <c:pt idx="21">
                  <c:v>6.9999999999999994E-5</c:v>
                </c:pt>
                <c:pt idx="22">
                  <c:v>7.5000000000000007E-5</c:v>
                </c:pt>
                <c:pt idx="23">
                  <c:v>8.0000000000000007E-5</c:v>
                </c:pt>
                <c:pt idx="24">
                  <c:v>8.4999999999999993E-5</c:v>
                </c:pt>
                <c:pt idx="25">
                  <c:v>8.9999999999999992E-5</c:v>
                </c:pt>
                <c:pt idx="26">
                  <c:v>1E-4</c:v>
                </c:pt>
                <c:pt idx="27">
                  <c:v>1.125E-4</c:v>
                </c:pt>
                <c:pt idx="28">
                  <c:v>1.25E-4</c:v>
                </c:pt>
                <c:pt idx="29">
                  <c:v>1.3749999999999998E-4</c:v>
                </c:pt>
                <c:pt idx="30">
                  <c:v>1.5000000000000001E-4</c:v>
                </c:pt>
                <c:pt idx="31">
                  <c:v>1.6249999999999999E-4</c:v>
                </c:pt>
                <c:pt idx="32">
                  <c:v>1.75E-4</c:v>
                </c:pt>
                <c:pt idx="33">
                  <c:v>1.875E-4</c:v>
                </c:pt>
                <c:pt idx="34">
                  <c:v>2.0000000000000001E-4</c:v>
                </c:pt>
                <c:pt idx="35">
                  <c:v>2.2499999999999999E-4</c:v>
                </c:pt>
                <c:pt idx="36">
                  <c:v>2.5000000000000001E-4</c:v>
                </c:pt>
                <c:pt idx="37">
                  <c:v>2.7499999999999996E-4</c:v>
                </c:pt>
                <c:pt idx="38">
                  <c:v>3.0000000000000003E-4</c:v>
                </c:pt>
                <c:pt idx="39">
                  <c:v>3.2499999999999999E-4</c:v>
                </c:pt>
                <c:pt idx="40">
                  <c:v>3.5E-4</c:v>
                </c:pt>
                <c:pt idx="41">
                  <c:v>4.0000000000000002E-4</c:v>
                </c:pt>
                <c:pt idx="42">
                  <c:v>4.4999999999999999E-4</c:v>
                </c:pt>
                <c:pt idx="43">
                  <c:v>5.0000000000000001E-4</c:v>
                </c:pt>
                <c:pt idx="44">
                  <c:v>5.4999999999999992E-4</c:v>
                </c:pt>
                <c:pt idx="45">
                  <c:v>6.0000000000000006E-4</c:v>
                </c:pt>
                <c:pt idx="46">
                  <c:v>6.4999999999999997E-4</c:v>
                </c:pt>
                <c:pt idx="47">
                  <c:v>6.9999999999999999E-4</c:v>
                </c:pt>
                <c:pt idx="48">
                  <c:v>7.5000000000000002E-4</c:v>
                </c:pt>
                <c:pt idx="49">
                  <c:v>8.0000000000000004E-4</c:v>
                </c:pt>
                <c:pt idx="50">
                  <c:v>8.5000000000000006E-4</c:v>
                </c:pt>
                <c:pt idx="51">
                  <c:v>8.9999999999999998E-4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1.6250000000000001E-3</c:v>
                </c:pt>
                <c:pt idx="58">
                  <c:v>1.7500000000000003E-3</c:v>
                </c:pt>
                <c:pt idx="59">
                  <c:v>1.8749999999999999E-3</c:v>
                </c:pt>
                <c:pt idx="60">
                  <c:v>2E-3</c:v>
                </c:pt>
                <c:pt idx="61">
                  <c:v>2.2499999999999998E-3</c:v>
                </c:pt>
                <c:pt idx="62">
                  <c:v>2.5000000000000001E-3</c:v>
                </c:pt>
                <c:pt idx="63">
                  <c:v>2.7499999999999998E-3</c:v>
                </c:pt>
                <c:pt idx="64">
                  <c:v>3.0000000000000001E-3</c:v>
                </c:pt>
                <c:pt idx="65">
                  <c:v>3.2500000000000003E-3</c:v>
                </c:pt>
                <c:pt idx="66">
                  <c:v>3.5000000000000005E-3</c:v>
                </c:pt>
                <c:pt idx="67">
                  <c:v>4.0000000000000001E-3</c:v>
                </c:pt>
                <c:pt idx="68">
                  <c:v>4.4999999999999997E-3</c:v>
                </c:pt>
                <c:pt idx="69">
                  <c:v>5.0000000000000001E-3</c:v>
                </c:pt>
                <c:pt idx="70">
                  <c:v>5.4999999999999997E-3</c:v>
                </c:pt>
                <c:pt idx="71">
                  <c:v>6.0000000000000001E-3</c:v>
                </c:pt>
                <c:pt idx="72">
                  <c:v>6.5000000000000006E-3</c:v>
                </c:pt>
                <c:pt idx="73">
                  <c:v>7.000000000000001E-3</c:v>
                </c:pt>
                <c:pt idx="74">
                  <c:v>7.4999999999999997E-3</c:v>
                </c:pt>
                <c:pt idx="75">
                  <c:v>8.0000000000000002E-3</c:v>
                </c:pt>
                <c:pt idx="76">
                  <c:v>8.5000000000000006E-3</c:v>
                </c:pt>
                <c:pt idx="77">
                  <c:v>8.9999999999999993E-3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1.3750000000000002E-2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1.7499999999999998E-2</c:v>
                </c:pt>
                <c:pt idx="85">
                  <c:v>1.8749999999999999E-2</c:v>
                </c:pt>
                <c:pt idx="86">
                  <c:v>0.02</c:v>
                </c:pt>
                <c:pt idx="87">
                  <c:v>2.2499999999999999E-2</c:v>
                </c:pt>
                <c:pt idx="88">
                  <c:v>2.5000000000000001E-2</c:v>
                </c:pt>
                <c:pt idx="89">
                  <c:v>2.7500000000000004E-2</c:v>
                </c:pt>
                <c:pt idx="90">
                  <c:v>0.03</c:v>
                </c:pt>
                <c:pt idx="91">
                  <c:v>3.2500000000000001E-2</c:v>
                </c:pt>
                <c:pt idx="92">
                  <c:v>3.4999999999999996E-2</c:v>
                </c:pt>
                <c:pt idx="93">
                  <c:v>0.04</c:v>
                </c:pt>
                <c:pt idx="94">
                  <c:v>4.4999999999999998E-2</c:v>
                </c:pt>
                <c:pt idx="95">
                  <c:v>0.05</c:v>
                </c:pt>
                <c:pt idx="96">
                  <c:v>5.5000000000000007E-2</c:v>
                </c:pt>
                <c:pt idx="97">
                  <c:v>0.06</c:v>
                </c:pt>
                <c:pt idx="98">
                  <c:v>6.5000000000000002E-2</c:v>
                </c:pt>
                <c:pt idx="99">
                  <c:v>6.9999999999999993E-2</c:v>
                </c:pt>
                <c:pt idx="100">
                  <c:v>7.4999999999999997E-2</c:v>
                </c:pt>
                <c:pt idx="101">
                  <c:v>0.08</c:v>
                </c:pt>
                <c:pt idx="102">
                  <c:v>8.4999999999999992E-2</c:v>
                </c:pt>
                <c:pt idx="103">
                  <c:v>0.09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0.1875</c:v>
                </c:pt>
                <c:pt idx="112">
                  <c:v>0.2</c:v>
                </c:pt>
                <c:pt idx="113">
                  <c:v>0.22500000000000001</c:v>
                </c:pt>
                <c:pt idx="114">
                  <c:v>0.25</c:v>
                </c:pt>
                <c:pt idx="115">
                  <c:v>0.27500000000000002</c:v>
                </c:pt>
                <c:pt idx="116">
                  <c:v>0.3</c:v>
                </c:pt>
                <c:pt idx="117">
                  <c:v>0.32500000000000001</c:v>
                </c:pt>
                <c:pt idx="118">
                  <c:v>0.35</c:v>
                </c:pt>
                <c:pt idx="119">
                  <c:v>0.4</c:v>
                </c:pt>
                <c:pt idx="120">
                  <c:v>0.45</c:v>
                </c:pt>
                <c:pt idx="121">
                  <c:v>0.5</c:v>
                </c:pt>
                <c:pt idx="122">
                  <c:v>0.55000000000000004</c:v>
                </c:pt>
                <c:pt idx="123">
                  <c:v>0.6</c:v>
                </c:pt>
                <c:pt idx="124">
                  <c:v>0.65</c:v>
                </c:pt>
                <c:pt idx="125">
                  <c:v>0.7</c:v>
                </c:pt>
                <c:pt idx="126">
                  <c:v>0.75</c:v>
                </c:pt>
                <c:pt idx="127">
                  <c:v>0.8</c:v>
                </c:pt>
                <c:pt idx="128">
                  <c:v>0.85</c:v>
                </c:pt>
                <c:pt idx="129">
                  <c:v>0.9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1.875</c:v>
                </c:pt>
                <c:pt idx="138" formatCode="0.00000">
                  <c:v>2</c:v>
                </c:pt>
                <c:pt idx="139" formatCode="0.00000">
                  <c:v>2.25</c:v>
                </c:pt>
                <c:pt idx="140" formatCode="0.00000">
                  <c:v>2.5</c:v>
                </c:pt>
                <c:pt idx="141" formatCode="0.00000">
                  <c:v>2.75</c:v>
                </c:pt>
                <c:pt idx="142" formatCode="0.00000">
                  <c:v>3</c:v>
                </c:pt>
                <c:pt idx="143" formatCode="0.00000">
                  <c:v>3.25</c:v>
                </c:pt>
                <c:pt idx="144" formatCode="0.00000">
                  <c:v>3.5</c:v>
                </c:pt>
                <c:pt idx="145" formatCode="0.00000">
                  <c:v>4</c:v>
                </c:pt>
                <c:pt idx="146" formatCode="0.00000">
                  <c:v>4.5</c:v>
                </c:pt>
                <c:pt idx="147" formatCode="0.00000">
                  <c:v>5</c:v>
                </c:pt>
                <c:pt idx="148" formatCode="0.00000">
                  <c:v>5.5</c:v>
                </c:pt>
                <c:pt idx="149" formatCode="0.00000">
                  <c:v>6</c:v>
                </c:pt>
                <c:pt idx="150" formatCode="0.00000">
                  <c:v>6.5</c:v>
                </c:pt>
                <c:pt idx="151" formatCode="0.00000">
                  <c:v>7</c:v>
                </c:pt>
                <c:pt idx="152" formatCode="0.00000">
                  <c:v>7.5</c:v>
                </c:pt>
                <c:pt idx="153" formatCode="0.00000">
                  <c:v>8</c:v>
                </c:pt>
                <c:pt idx="154" formatCode="0.00000">
                  <c:v>8.5</c:v>
                </c:pt>
                <c:pt idx="155" formatCode="0.00000">
                  <c:v>9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18.75</c:v>
                </c:pt>
                <c:pt idx="164" formatCode="0.00000">
                  <c:v>20</c:v>
                </c:pt>
                <c:pt idx="165" formatCode="0.00000">
                  <c:v>22.5</c:v>
                </c:pt>
                <c:pt idx="166" formatCode="0.00000">
                  <c:v>25</c:v>
                </c:pt>
                <c:pt idx="167" formatCode="0.00000">
                  <c:v>27.5</c:v>
                </c:pt>
                <c:pt idx="168" formatCode="0.00000">
                  <c:v>30</c:v>
                </c:pt>
                <c:pt idx="169" formatCode="0.00000">
                  <c:v>32.5</c:v>
                </c:pt>
                <c:pt idx="170" formatCode="0.00000">
                  <c:v>35</c:v>
                </c:pt>
                <c:pt idx="171" formatCode="0.00000">
                  <c:v>40</c:v>
                </c:pt>
                <c:pt idx="172" formatCode="0.00000">
                  <c:v>45</c:v>
                </c:pt>
                <c:pt idx="173" formatCode="0.00000">
                  <c:v>50</c:v>
                </c:pt>
                <c:pt idx="174" formatCode="0.00000">
                  <c:v>55</c:v>
                </c:pt>
                <c:pt idx="175" formatCode="0.00000">
                  <c:v>60</c:v>
                </c:pt>
                <c:pt idx="176" formatCode="0.00000">
                  <c:v>65</c:v>
                </c:pt>
                <c:pt idx="177" formatCode="0.00000">
                  <c:v>70</c:v>
                </c:pt>
                <c:pt idx="178" formatCode="0.00000">
                  <c:v>75</c:v>
                </c:pt>
                <c:pt idx="179" formatCode="0.00000">
                  <c:v>80</c:v>
                </c:pt>
                <c:pt idx="180" formatCode="0.00000">
                  <c:v>85</c:v>
                </c:pt>
                <c:pt idx="181" formatCode="0.00000">
                  <c:v>90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187.5</c:v>
                </c:pt>
                <c:pt idx="190" formatCode="0.0000">
                  <c:v>200</c:v>
                </c:pt>
                <c:pt idx="191" formatCode="0.0000">
                  <c:v>225</c:v>
                </c:pt>
                <c:pt idx="192" formatCode="0.0000">
                  <c:v>250</c:v>
                </c:pt>
                <c:pt idx="193" formatCode="0.0000">
                  <c:v>275</c:v>
                </c:pt>
                <c:pt idx="194" formatCode="0.0000">
                  <c:v>300</c:v>
                </c:pt>
                <c:pt idx="195" formatCode="0.0000">
                  <c:v>325</c:v>
                </c:pt>
                <c:pt idx="196" formatCode="0.0000">
                  <c:v>350</c:v>
                </c:pt>
                <c:pt idx="197" formatCode="0.0000">
                  <c:v>400</c:v>
                </c:pt>
                <c:pt idx="198" formatCode="0.0000">
                  <c:v>450</c:v>
                </c:pt>
                <c:pt idx="199" formatCode="0.0000">
                  <c:v>500</c:v>
                </c:pt>
                <c:pt idx="200" formatCode="0.0000">
                  <c:v>550</c:v>
                </c:pt>
                <c:pt idx="201" formatCode="0.0000">
                  <c:v>600</c:v>
                </c:pt>
                <c:pt idx="202" formatCode="0.0000">
                  <c:v>650</c:v>
                </c:pt>
                <c:pt idx="203" formatCode="0.0000">
                  <c:v>700</c:v>
                </c:pt>
                <c:pt idx="204" formatCode="0.0000">
                  <c:v>750</c:v>
                </c:pt>
                <c:pt idx="205" formatCode="0.0000">
                  <c:v>800</c:v>
                </c:pt>
                <c:pt idx="206" formatCode="0.0000">
                  <c:v>850</c:v>
                </c:pt>
                <c:pt idx="207" formatCode="0.0000">
                  <c:v>900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srim20Ne_SiO2!$J$20:$J$300</c:f>
              <c:numCache>
                <c:formatCode>0.00000</c:formatCode>
                <c:ptCount val="281"/>
                <c:pt idx="0">
                  <c:v>1.2999999999999999E-3</c:v>
                </c:pt>
                <c:pt idx="1">
                  <c:v>1.4E-3</c:v>
                </c:pt>
                <c:pt idx="2">
                  <c:v>1.5E-3</c:v>
                </c:pt>
                <c:pt idx="3">
                  <c:v>1.6000000000000001E-3</c:v>
                </c:pt>
                <c:pt idx="4">
                  <c:v>1.7000000000000001E-3</c:v>
                </c:pt>
                <c:pt idx="5">
                  <c:v>1.8E-3</c:v>
                </c:pt>
                <c:pt idx="6">
                  <c:v>1.9E-3</c:v>
                </c:pt>
                <c:pt idx="7">
                  <c:v>1.9E-3</c:v>
                </c:pt>
                <c:pt idx="8">
                  <c:v>2E-3</c:v>
                </c:pt>
                <c:pt idx="9">
                  <c:v>2.1999999999999997E-3</c:v>
                </c:pt>
                <c:pt idx="10">
                  <c:v>2.3E-3</c:v>
                </c:pt>
                <c:pt idx="11">
                  <c:v>2.4000000000000002E-3</c:v>
                </c:pt>
                <c:pt idx="12">
                  <c:v>2.5999999999999999E-3</c:v>
                </c:pt>
                <c:pt idx="13">
                  <c:v>2.7000000000000001E-3</c:v>
                </c:pt>
                <c:pt idx="14">
                  <c:v>2.8E-3</c:v>
                </c:pt>
                <c:pt idx="15">
                  <c:v>3.0999999999999999E-3</c:v>
                </c:pt>
                <c:pt idx="16">
                  <c:v>3.3E-3</c:v>
                </c:pt>
                <c:pt idx="17">
                  <c:v>3.5999999999999999E-3</c:v>
                </c:pt>
                <c:pt idx="18">
                  <c:v>3.8E-3</c:v>
                </c:pt>
                <c:pt idx="19">
                  <c:v>4.1000000000000003E-3</c:v>
                </c:pt>
                <c:pt idx="20">
                  <c:v>4.3E-3</c:v>
                </c:pt>
                <c:pt idx="21">
                  <c:v>4.4999999999999997E-3</c:v>
                </c:pt>
                <c:pt idx="22">
                  <c:v>4.7000000000000002E-3</c:v>
                </c:pt>
                <c:pt idx="23">
                  <c:v>5.0000000000000001E-3</c:v>
                </c:pt>
                <c:pt idx="24">
                  <c:v>5.1999999999999998E-3</c:v>
                </c:pt>
                <c:pt idx="25">
                  <c:v>5.4000000000000003E-3</c:v>
                </c:pt>
                <c:pt idx="26">
                  <c:v>5.8000000000000005E-3</c:v>
                </c:pt>
                <c:pt idx="27">
                  <c:v>6.4000000000000003E-3</c:v>
                </c:pt>
                <c:pt idx="28">
                  <c:v>6.9000000000000008E-3</c:v>
                </c:pt>
                <c:pt idx="29">
                  <c:v>7.3999999999999995E-3</c:v>
                </c:pt>
                <c:pt idx="30">
                  <c:v>7.9000000000000008E-3</c:v>
                </c:pt>
                <c:pt idx="31">
                  <c:v>8.4000000000000012E-3</c:v>
                </c:pt>
                <c:pt idx="32">
                  <c:v>8.8999999999999999E-3</c:v>
                </c:pt>
                <c:pt idx="33">
                  <c:v>9.4000000000000004E-3</c:v>
                </c:pt>
                <c:pt idx="34">
                  <c:v>9.9000000000000008E-3</c:v>
                </c:pt>
                <c:pt idx="35">
                  <c:v>1.09E-2</c:v>
                </c:pt>
                <c:pt idx="36">
                  <c:v>1.1899999999999999E-2</c:v>
                </c:pt>
                <c:pt idx="37">
                  <c:v>1.29E-2</c:v>
                </c:pt>
                <c:pt idx="38">
                  <c:v>1.3900000000000001E-2</c:v>
                </c:pt>
                <c:pt idx="39">
                  <c:v>1.4799999999999999E-2</c:v>
                </c:pt>
                <c:pt idx="40">
                  <c:v>1.5800000000000002E-2</c:v>
                </c:pt>
                <c:pt idx="41">
                  <c:v>1.78E-2</c:v>
                </c:pt>
                <c:pt idx="42">
                  <c:v>1.9700000000000002E-2</c:v>
                </c:pt>
                <c:pt idx="43">
                  <c:v>2.1700000000000001E-2</c:v>
                </c:pt>
                <c:pt idx="44">
                  <c:v>2.3699999999999999E-2</c:v>
                </c:pt>
                <c:pt idx="45">
                  <c:v>2.5700000000000001E-2</c:v>
                </c:pt>
                <c:pt idx="46">
                  <c:v>2.7600000000000003E-2</c:v>
                </c:pt>
                <c:pt idx="47">
                  <c:v>2.9699999999999997E-2</c:v>
                </c:pt>
                <c:pt idx="48">
                  <c:v>3.1699999999999999E-2</c:v>
                </c:pt>
                <c:pt idx="49">
                  <c:v>3.3700000000000001E-2</c:v>
                </c:pt>
                <c:pt idx="50">
                  <c:v>3.5699999999999996E-2</c:v>
                </c:pt>
                <c:pt idx="51">
                  <c:v>3.78E-2</c:v>
                </c:pt>
                <c:pt idx="52">
                  <c:v>4.19E-2</c:v>
                </c:pt>
                <c:pt idx="53">
                  <c:v>4.7099999999999996E-2</c:v>
                </c:pt>
                <c:pt idx="54">
                  <c:v>5.2400000000000002E-2</c:v>
                </c:pt>
                <c:pt idx="55">
                  <c:v>5.7699999999999994E-2</c:v>
                </c:pt>
                <c:pt idx="56">
                  <c:v>6.3100000000000003E-2</c:v>
                </c:pt>
                <c:pt idx="57">
                  <c:v>6.8500000000000005E-2</c:v>
                </c:pt>
                <c:pt idx="58">
                  <c:v>7.3899999999999993E-2</c:v>
                </c:pt>
                <c:pt idx="59">
                  <c:v>7.9500000000000001E-2</c:v>
                </c:pt>
                <c:pt idx="60">
                  <c:v>8.4999999999999992E-2</c:v>
                </c:pt>
                <c:pt idx="61">
                  <c:v>9.6000000000000002E-2</c:v>
                </c:pt>
                <c:pt idx="62">
                  <c:v>0.1066</c:v>
                </c:pt>
                <c:pt idx="63">
                  <c:v>0.11710000000000001</c:v>
                </c:pt>
                <c:pt idx="64">
                  <c:v>0.1275</c:v>
                </c:pt>
                <c:pt idx="65">
                  <c:v>0.13789999999999999</c:v>
                </c:pt>
                <c:pt idx="66">
                  <c:v>0.1484</c:v>
                </c:pt>
                <c:pt idx="67">
                  <c:v>0.1694</c:v>
                </c:pt>
                <c:pt idx="68">
                  <c:v>0.19059999999999999</c:v>
                </c:pt>
                <c:pt idx="69">
                  <c:v>0.21200000000000002</c:v>
                </c:pt>
                <c:pt idx="70">
                  <c:v>0.23359999999999997</c:v>
                </c:pt>
                <c:pt idx="71">
                  <c:v>0.25539999999999996</c:v>
                </c:pt>
                <c:pt idx="72">
                  <c:v>0.2772</c:v>
                </c:pt>
                <c:pt idx="73">
                  <c:v>0.29900000000000004</c:v>
                </c:pt>
                <c:pt idx="74">
                  <c:v>0.32080000000000003</c:v>
                </c:pt>
                <c:pt idx="75">
                  <c:v>0.34249999999999997</c:v>
                </c:pt>
                <c:pt idx="76">
                  <c:v>0.36409999999999998</c:v>
                </c:pt>
                <c:pt idx="77">
                  <c:v>0.3856</c:v>
                </c:pt>
                <c:pt idx="78">
                  <c:v>0.42800000000000005</c:v>
                </c:pt>
                <c:pt idx="79">
                  <c:v>0.4798</c:v>
                </c:pt>
                <c:pt idx="80">
                  <c:v>0.53</c:v>
                </c:pt>
                <c:pt idx="81">
                  <c:v>0.57850000000000001</c:v>
                </c:pt>
                <c:pt idx="82">
                  <c:v>0.62539999999999996</c:v>
                </c:pt>
                <c:pt idx="83">
                  <c:v>0.67049999999999998</c:v>
                </c:pt>
                <c:pt idx="84">
                  <c:v>0.71409999999999996</c:v>
                </c:pt>
                <c:pt idx="85">
                  <c:v>0.75600000000000001</c:v>
                </c:pt>
                <c:pt idx="86">
                  <c:v>0.79659999999999997</c:v>
                </c:pt>
                <c:pt idx="87">
                  <c:v>0.87349999999999994</c:v>
                </c:pt>
                <c:pt idx="88">
                  <c:v>0.9456</c:v>
                </c:pt>
                <c:pt idx="89" formatCode="0.000">
                  <c:v>1.01</c:v>
                </c:pt>
                <c:pt idx="90" formatCode="0.000">
                  <c:v>1.08</c:v>
                </c:pt>
                <c:pt idx="91" formatCode="0.000">
                  <c:v>1.1399999999999999</c:v>
                </c:pt>
                <c:pt idx="92" formatCode="0.000">
                  <c:v>1.2</c:v>
                </c:pt>
                <c:pt idx="93" formatCode="0.000">
                  <c:v>1.31</c:v>
                </c:pt>
                <c:pt idx="94" formatCode="0.000">
                  <c:v>1.41</c:v>
                </c:pt>
                <c:pt idx="95" formatCode="0.000">
                  <c:v>1.5</c:v>
                </c:pt>
                <c:pt idx="96" formatCode="0.000">
                  <c:v>1.59</c:v>
                </c:pt>
                <c:pt idx="97" formatCode="0.000">
                  <c:v>1.67</c:v>
                </c:pt>
                <c:pt idx="98" formatCode="0.000">
                  <c:v>1.75</c:v>
                </c:pt>
                <c:pt idx="99" formatCode="0.000">
                  <c:v>1.83</c:v>
                </c:pt>
                <c:pt idx="100" formatCode="0.000">
                  <c:v>1.91</c:v>
                </c:pt>
                <c:pt idx="101" formatCode="0.000">
                  <c:v>1.98</c:v>
                </c:pt>
                <c:pt idx="102" formatCode="0.000">
                  <c:v>2.0499999999999998</c:v>
                </c:pt>
                <c:pt idx="103" formatCode="0.000">
                  <c:v>2.11</c:v>
                </c:pt>
                <c:pt idx="104" formatCode="0.000">
                  <c:v>2.2400000000000002</c:v>
                </c:pt>
                <c:pt idx="105" formatCode="0.000">
                  <c:v>2.4</c:v>
                </c:pt>
                <c:pt idx="106" formatCode="0.000">
                  <c:v>2.5499999999999998</c:v>
                </c:pt>
                <c:pt idx="107" formatCode="0.000">
                  <c:v>2.69</c:v>
                </c:pt>
                <c:pt idx="108" formatCode="0.000">
                  <c:v>2.82</c:v>
                </c:pt>
                <c:pt idx="109" formatCode="0.000">
                  <c:v>2.96</c:v>
                </c:pt>
                <c:pt idx="110" formatCode="0.000">
                  <c:v>3.08</c:v>
                </c:pt>
                <c:pt idx="111" formatCode="0.000">
                  <c:v>3.21</c:v>
                </c:pt>
                <c:pt idx="112" formatCode="0.000">
                  <c:v>3.33</c:v>
                </c:pt>
                <c:pt idx="113" formatCode="0.000">
                  <c:v>3.57</c:v>
                </c:pt>
                <c:pt idx="114" formatCode="0.000">
                  <c:v>3.8</c:v>
                </c:pt>
                <c:pt idx="115" formatCode="0.000">
                  <c:v>4.03</c:v>
                </c:pt>
                <c:pt idx="116" formatCode="0.000">
                  <c:v>4.25</c:v>
                </c:pt>
                <c:pt idx="117" formatCode="0.000">
                  <c:v>4.47</c:v>
                </c:pt>
                <c:pt idx="118" formatCode="0.000">
                  <c:v>4.6900000000000004</c:v>
                </c:pt>
                <c:pt idx="119" formatCode="0.000">
                  <c:v>5.12</c:v>
                </c:pt>
                <c:pt idx="120" formatCode="0.000">
                  <c:v>5.54</c:v>
                </c:pt>
                <c:pt idx="121" formatCode="0.000">
                  <c:v>5.96</c:v>
                </c:pt>
                <c:pt idx="122" formatCode="0.000">
                  <c:v>6.38</c:v>
                </c:pt>
                <c:pt idx="123" formatCode="0.000">
                  <c:v>6.8</c:v>
                </c:pt>
                <c:pt idx="124" formatCode="0.000">
                  <c:v>7.22</c:v>
                </c:pt>
                <c:pt idx="125" formatCode="0.000">
                  <c:v>7.64</c:v>
                </c:pt>
                <c:pt idx="126" formatCode="0.000">
                  <c:v>8.07</c:v>
                </c:pt>
                <c:pt idx="127" formatCode="0.000">
                  <c:v>8.49</c:v>
                </c:pt>
                <c:pt idx="128" formatCode="0.000">
                  <c:v>8.92</c:v>
                </c:pt>
                <c:pt idx="129" formatCode="0.000">
                  <c:v>9.35</c:v>
                </c:pt>
                <c:pt idx="130" formatCode="0.000">
                  <c:v>10.220000000000001</c:v>
                </c:pt>
                <c:pt idx="131" formatCode="0.000">
                  <c:v>11.32</c:v>
                </c:pt>
                <c:pt idx="132" formatCode="0.000">
                  <c:v>12.44</c:v>
                </c:pt>
                <c:pt idx="133" formatCode="0.000">
                  <c:v>13.59</c:v>
                </c:pt>
                <c:pt idx="134" formatCode="0.000">
                  <c:v>14.75</c:v>
                </c:pt>
                <c:pt idx="135" formatCode="0.000">
                  <c:v>15.94</c:v>
                </c:pt>
                <c:pt idx="136" formatCode="0.000">
                  <c:v>17.14</c:v>
                </c:pt>
                <c:pt idx="137" formatCode="0.000">
                  <c:v>18.37</c:v>
                </c:pt>
                <c:pt idx="138" formatCode="0.000">
                  <c:v>19.62</c:v>
                </c:pt>
                <c:pt idx="139" formatCode="0.000">
                  <c:v>22.19</c:v>
                </c:pt>
                <c:pt idx="140" formatCode="0.000">
                  <c:v>24.85</c:v>
                </c:pt>
                <c:pt idx="141" formatCode="0.000">
                  <c:v>27.61</c:v>
                </c:pt>
                <c:pt idx="142" formatCode="0.000">
                  <c:v>30.48</c:v>
                </c:pt>
                <c:pt idx="143" formatCode="0.000">
                  <c:v>33.44</c:v>
                </c:pt>
                <c:pt idx="144" formatCode="0.000">
                  <c:v>36.51</c:v>
                </c:pt>
                <c:pt idx="145" formatCode="0.000">
                  <c:v>42.94</c:v>
                </c:pt>
                <c:pt idx="146" formatCode="0.000">
                  <c:v>49.77</c:v>
                </c:pt>
                <c:pt idx="147" formatCode="0.000">
                  <c:v>57</c:v>
                </c:pt>
                <c:pt idx="148" formatCode="0.000">
                  <c:v>64.63</c:v>
                </c:pt>
                <c:pt idx="149" formatCode="0.000">
                  <c:v>72.67</c:v>
                </c:pt>
                <c:pt idx="150" formatCode="0.000">
                  <c:v>81.11</c:v>
                </c:pt>
                <c:pt idx="151" formatCode="0.000">
                  <c:v>89.95</c:v>
                </c:pt>
                <c:pt idx="152" formatCode="0.000">
                  <c:v>99.21</c:v>
                </c:pt>
                <c:pt idx="153" formatCode="0.000">
                  <c:v>108.87</c:v>
                </c:pt>
                <c:pt idx="154" formatCode="0.000">
                  <c:v>118.95</c:v>
                </c:pt>
                <c:pt idx="155" formatCode="0.000">
                  <c:v>129.44</c:v>
                </c:pt>
                <c:pt idx="156" formatCode="0.000">
                  <c:v>151.68</c:v>
                </c:pt>
                <c:pt idx="157" formatCode="0.000">
                  <c:v>181.86</c:v>
                </c:pt>
                <c:pt idx="158" formatCode="0.000">
                  <c:v>214.72</c:v>
                </c:pt>
                <c:pt idx="159" formatCode="0.000">
                  <c:v>250.32</c:v>
                </c:pt>
                <c:pt idx="160" formatCode="0.000">
                  <c:v>288.68</c:v>
                </c:pt>
                <c:pt idx="161" formatCode="0.000">
                  <c:v>329.82</c:v>
                </c:pt>
                <c:pt idx="162" formatCode="0.000">
                  <c:v>373.76</c:v>
                </c:pt>
                <c:pt idx="163" formatCode="0.000">
                  <c:v>420.48</c:v>
                </c:pt>
                <c:pt idx="164" formatCode="0.000">
                  <c:v>469.97</c:v>
                </c:pt>
                <c:pt idx="165" formatCode="0.000">
                  <c:v>576.96</c:v>
                </c:pt>
                <c:pt idx="166" formatCode="0.000">
                  <c:v>694.3</c:v>
                </c:pt>
                <c:pt idx="167" formatCode="0.000">
                  <c:v>821.11</c:v>
                </c:pt>
                <c:pt idx="168" formatCode="0.000">
                  <c:v>956.18</c:v>
                </c:pt>
                <c:pt idx="169" formatCode="0.0">
                  <c:v>1100</c:v>
                </c:pt>
                <c:pt idx="170" formatCode="0.0">
                  <c:v>1250</c:v>
                </c:pt>
                <c:pt idx="171" formatCode="0.0">
                  <c:v>1580</c:v>
                </c:pt>
                <c:pt idx="172" formatCode="0.0">
                  <c:v>1950</c:v>
                </c:pt>
                <c:pt idx="173" formatCode="0.0">
                  <c:v>2350</c:v>
                </c:pt>
                <c:pt idx="174" formatCode="0.0">
                  <c:v>2780</c:v>
                </c:pt>
                <c:pt idx="175" formatCode="0.0">
                  <c:v>3250</c:v>
                </c:pt>
                <c:pt idx="176" formatCode="0.0">
                  <c:v>3740</c:v>
                </c:pt>
                <c:pt idx="177" formatCode="0.0">
                  <c:v>4270</c:v>
                </c:pt>
                <c:pt idx="178" formatCode="0.0">
                  <c:v>4830</c:v>
                </c:pt>
                <c:pt idx="179" formatCode="0.0">
                  <c:v>5420</c:v>
                </c:pt>
                <c:pt idx="180" formatCode="0.0">
                  <c:v>6030</c:v>
                </c:pt>
                <c:pt idx="181" formatCode="0.0">
                  <c:v>6670</c:v>
                </c:pt>
                <c:pt idx="182" formatCode="0.0">
                  <c:v>8039.9999999999991</c:v>
                </c:pt>
                <c:pt idx="183" formatCode="0.0">
                  <c:v>9900</c:v>
                </c:pt>
                <c:pt idx="184" formatCode="0.0">
                  <c:v>11910</c:v>
                </c:pt>
                <c:pt idx="185" formatCode="0.0">
                  <c:v>14080</c:v>
                </c:pt>
                <c:pt idx="186" formatCode="0.0">
                  <c:v>16379.999999999998</c:v>
                </c:pt>
                <c:pt idx="187" formatCode="0.0">
                  <c:v>18830</c:v>
                </c:pt>
                <c:pt idx="188" formatCode="0.0">
                  <c:v>21410</c:v>
                </c:pt>
                <c:pt idx="189" formatCode="0.0">
                  <c:v>24110</c:v>
                </c:pt>
                <c:pt idx="190" formatCode="0.0">
                  <c:v>26930</c:v>
                </c:pt>
                <c:pt idx="191" formatCode="0.0">
                  <c:v>32920</c:v>
                </c:pt>
                <c:pt idx="192" formatCode="0.0">
                  <c:v>39330</c:v>
                </c:pt>
                <c:pt idx="193" formatCode="0.0">
                  <c:v>46150</c:v>
                </c:pt>
                <c:pt idx="194" formatCode="0.0">
                  <c:v>53320</c:v>
                </c:pt>
                <c:pt idx="195" formatCode="0.0">
                  <c:v>60850</c:v>
                </c:pt>
                <c:pt idx="196" formatCode="0.0">
                  <c:v>68680</c:v>
                </c:pt>
                <c:pt idx="197" formatCode="0.0">
                  <c:v>85210</c:v>
                </c:pt>
                <c:pt idx="198" formatCode="0.0">
                  <c:v>102770</c:v>
                </c:pt>
                <c:pt idx="199" formatCode="0.0">
                  <c:v>121220</c:v>
                </c:pt>
                <c:pt idx="200" formatCode="0.0">
                  <c:v>140470</c:v>
                </c:pt>
                <c:pt idx="201" formatCode="0.0">
                  <c:v>160400</c:v>
                </c:pt>
                <c:pt idx="202" formatCode="0.0">
                  <c:v>180950</c:v>
                </c:pt>
                <c:pt idx="203" formatCode="0.0">
                  <c:v>202040</c:v>
                </c:pt>
                <c:pt idx="204" formatCode="0.0">
                  <c:v>223610</c:v>
                </c:pt>
                <c:pt idx="205" formatCode="0.0">
                  <c:v>245610</c:v>
                </c:pt>
                <c:pt idx="206" formatCode="0.0">
                  <c:v>267980</c:v>
                </c:pt>
                <c:pt idx="207" formatCode="0.0">
                  <c:v>290690</c:v>
                </c:pt>
                <c:pt idx="208" formatCode="0.0">
                  <c:v>336960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A50-4346-A7CE-614B0FBBC52B}"/>
            </c:ext>
          </c:extLst>
        </c:ser>
        <c:ser>
          <c:idx val="1"/>
          <c:order val="1"/>
          <c:tx>
            <c:v>Stragg. Long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srim20Ne_SiO2!$D$20:$D$300</c:f>
              <c:numCache>
                <c:formatCode>0.000000</c:formatCode>
                <c:ptCount val="281"/>
                <c:pt idx="0">
                  <c:v>9.999949999999999E-6</c:v>
                </c:pt>
                <c:pt idx="1">
                  <c:v>1.1249950000000001E-5</c:v>
                </c:pt>
                <c:pt idx="2">
                  <c:v>1.2499949999999999E-5</c:v>
                </c:pt>
                <c:pt idx="3">
                  <c:v>1.374995E-5</c:v>
                </c:pt>
                <c:pt idx="4">
                  <c:v>1.499995E-5</c:v>
                </c:pt>
                <c:pt idx="5">
                  <c:v>1.6249950000000002E-5</c:v>
                </c:pt>
                <c:pt idx="6">
                  <c:v>1.7499950000000002E-5</c:v>
                </c:pt>
                <c:pt idx="7">
                  <c:v>1.8749950000000002E-5</c:v>
                </c:pt>
                <c:pt idx="8">
                  <c:v>1.9999950000000002E-5</c:v>
                </c:pt>
                <c:pt idx="9">
                  <c:v>2.2499950000000001E-5</c:v>
                </c:pt>
                <c:pt idx="10">
                  <c:v>2.4999950000000001E-5</c:v>
                </c:pt>
                <c:pt idx="11">
                  <c:v>2.7499950000000001E-5</c:v>
                </c:pt>
                <c:pt idx="12">
                  <c:v>2.9999950000000001E-5</c:v>
                </c:pt>
                <c:pt idx="13">
                  <c:v>3.249995E-5</c:v>
                </c:pt>
                <c:pt idx="14">
                  <c:v>3.499995E-5</c:v>
                </c:pt>
                <c:pt idx="15">
                  <c:v>3.999995E-5</c:v>
                </c:pt>
                <c:pt idx="16">
                  <c:v>4.4999950000000006E-5</c:v>
                </c:pt>
                <c:pt idx="17">
                  <c:v>4.9999950000000006E-5</c:v>
                </c:pt>
                <c:pt idx="18">
                  <c:v>5.5000000000000002E-5</c:v>
                </c:pt>
                <c:pt idx="19">
                  <c:v>5.9999999999999995E-5</c:v>
                </c:pt>
                <c:pt idx="20">
                  <c:v>6.4999999999999994E-5</c:v>
                </c:pt>
                <c:pt idx="21">
                  <c:v>6.9999999999999994E-5</c:v>
                </c:pt>
                <c:pt idx="22">
                  <c:v>7.5000000000000007E-5</c:v>
                </c:pt>
                <c:pt idx="23">
                  <c:v>8.0000000000000007E-5</c:v>
                </c:pt>
                <c:pt idx="24">
                  <c:v>8.4999999999999993E-5</c:v>
                </c:pt>
                <c:pt idx="25">
                  <c:v>8.9999999999999992E-5</c:v>
                </c:pt>
                <c:pt idx="26">
                  <c:v>1E-4</c:v>
                </c:pt>
                <c:pt idx="27">
                  <c:v>1.125E-4</c:v>
                </c:pt>
                <c:pt idx="28">
                  <c:v>1.25E-4</c:v>
                </c:pt>
                <c:pt idx="29">
                  <c:v>1.3749999999999998E-4</c:v>
                </c:pt>
                <c:pt idx="30">
                  <c:v>1.5000000000000001E-4</c:v>
                </c:pt>
                <c:pt idx="31">
                  <c:v>1.6249999999999999E-4</c:v>
                </c:pt>
                <c:pt idx="32">
                  <c:v>1.75E-4</c:v>
                </c:pt>
                <c:pt idx="33">
                  <c:v>1.875E-4</c:v>
                </c:pt>
                <c:pt idx="34">
                  <c:v>2.0000000000000001E-4</c:v>
                </c:pt>
                <c:pt idx="35">
                  <c:v>2.2499999999999999E-4</c:v>
                </c:pt>
                <c:pt idx="36">
                  <c:v>2.5000000000000001E-4</c:v>
                </c:pt>
                <c:pt idx="37">
                  <c:v>2.7499999999999996E-4</c:v>
                </c:pt>
                <c:pt idx="38">
                  <c:v>3.0000000000000003E-4</c:v>
                </c:pt>
                <c:pt idx="39">
                  <c:v>3.2499999999999999E-4</c:v>
                </c:pt>
                <c:pt idx="40">
                  <c:v>3.5E-4</c:v>
                </c:pt>
                <c:pt idx="41">
                  <c:v>4.0000000000000002E-4</c:v>
                </c:pt>
                <c:pt idx="42">
                  <c:v>4.4999999999999999E-4</c:v>
                </c:pt>
                <c:pt idx="43">
                  <c:v>5.0000000000000001E-4</c:v>
                </c:pt>
                <c:pt idx="44">
                  <c:v>5.4999999999999992E-4</c:v>
                </c:pt>
                <c:pt idx="45">
                  <c:v>6.0000000000000006E-4</c:v>
                </c:pt>
                <c:pt idx="46">
                  <c:v>6.4999999999999997E-4</c:v>
                </c:pt>
                <c:pt idx="47">
                  <c:v>6.9999999999999999E-4</c:v>
                </c:pt>
                <c:pt idx="48">
                  <c:v>7.5000000000000002E-4</c:v>
                </c:pt>
                <c:pt idx="49">
                  <c:v>8.0000000000000004E-4</c:v>
                </c:pt>
                <c:pt idx="50">
                  <c:v>8.5000000000000006E-4</c:v>
                </c:pt>
                <c:pt idx="51">
                  <c:v>8.9999999999999998E-4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1.6250000000000001E-3</c:v>
                </c:pt>
                <c:pt idx="58">
                  <c:v>1.7500000000000003E-3</c:v>
                </c:pt>
                <c:pt idx="59">
                  <c:v>1.8749999999999999E-3</c:v>
                </c:pt>
                <c:pt idx="60">
                  <c:v>2E-3</c:v>
                </c:pt>
                <c:pt idx="61">
                  <c:v>2.2499999999999998E-3</c:v>
                </c:pt>
                <c:pt idx="62">
                  <c:v>2.5000000000000001E-3</c:v>
                </c:pt>
                <c:pt idx="63">
                  <c:v>2.7499999999999998E-3</c:v>
                </c:pt>
                <c:pt idx="64">
                  <c:v>3.0000000000000001E-3</c:v>
                </c:pt>
                <c:pt idx="65">
                  <c:v>3.2500000000000003E-3</c:v>
                </c:pt>
                <c:pt idx="66">
                  <c:v>3.5000000000000005E-3</c:v>
                </c:pt>
                <c:pt idx="67">
                  <c:v>4.0000000000000001E-3</c:v>
                </c:pt>
                <c:pt idx="68">
                  <c:v>4.4999999999999997E-3</c:v>
                </c:pt>
                <c:pt idx="69">
                  <c:v>5.0000000000000001E-3</c:v>
                </c:pt>
                <c:pt idx="70">
                  <c:v>5.4999999999999997E-3</c:v>
                </c:pt>
                <c:pt idx="71">
                  <c:v>6.0000000000000001E-3</c:v>
                </c:pt>
                <c:pt idx="72">
                  <c:v>6.5000000000000006E-3</c:v>
                </c:pt>
                <c:pt idx="73">
                  <c:v>7.000000000000001E-3</c:v>
                </c:pt>
                <c:pt idx="74">
                  <c:v>7.4999999999999997E-3</c:v>
                </c:pt>
                <c:pt idx="75">
                  <c:v>8.0000000000000002E-3</c:v>
                </c:pt>
                <c:pt idx="76">
                  <c:v>8.5000000000000006E-3</c:v>
                </c:pt>
                <c:pt idx="77">
                  <c:v>8.9999999999999993E-3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1.3750000000000002E-2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1.7499999999999998E-2</c:v>
                </c:pt>
                <c:pt idx="85">
                  <c:v>1.8749999999999999E-2</c:v>
                </c:pt>
                <c:pt idx="86">
                  <c:v>0.02</c:v>
                </c:pt>
                <c:pt idx="87">
                  <c:v>2.2499999999999999E-2</c:v>
                </c:pt>
                <c:pt idx="88">
                  <c:v>2.5000000000000001E-2</c:v>
                </c:pt>
                <c:pt idx="89">
                  <c:v>2.7500000000000004E-2</c:v>
                </c:pt>
                <c:pt idx="90">
                  <c:v>0.03</c:v>
                </c:pt>
                <c:pt idx="91">
                  <c:v>3.2500000000000001E-2</c:v>
                </c:pt>
                <c:pt idx="92">
                  <c:v>3.4999999999999996E-2</c:v>
                </c:pt>
                <c:pt idx="93">
                  <c:v>0.04</c:v>
                </c:pt>
                <c:pt idx="94">
                  <c:v>4.4999999999999998E-2</c:v>
                </c:pt>
                <c:pt idx="95">
                  <c:v>0.05</c:v>
                </c:pt>
                <c:pt idx="96">
                  <c:v>5.5000000000000007E-2</c:v>
                </c:pt>
                <c:pt idx="97">
                  <c:v>0.06</c:v>
                </c:pt>
                <c:pt idx="98">
                  <c:v>6.5000000000000002E-2</c:v>
                </c:pt>
                <c:pt idx="99">
                  <c:v>6.9999999999999993E-2</c:v>
                </c:pt>
                <c:pt idx="100">
                  <c:v>7.4999999999999997E-2</c:v>
                </c:pt>
                <c:pt idx="101">
                  <c:v>0.08</c:v>
                </c:pt>
                <c:pt idx="102">
                  <c:v>8.4999999999999992E-2</c:v>
                </c:pt>
                <c:pt idx="103">
                  <c:v>0.09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0.1875</c:v>
                </c:pt>
                <c:pt idx="112">
                  <c:v>0.2</c:v>
                </c:pt>
                <c:pt idx="113">
                  <c:v>0.22500000000000001</c:v>
                </c:pt>
                <c:pt idx="114">
                  <c:v>0.25</c:v>
                </c:pt>
                <c:pt idx="115">
                  <c:v>0.27500000000000002</c:v>
                </c:pt>
                <c:pt idx="116">
                  <c:v>0.3</c:v>
                </c:pt>
                <c:pt idx="117">
                  <c:v>0.32500000000000001</c:v>
                </c:pt>
                <c:pt idx="118">
                  <c:v>0.35</c:v>
                </c:pt>
                <c:pt idx="119">
                  <c:v>0.4</c:v>
                </c:pt>
                <c:pt idx="120">
                  <c:v>0.45</c:v>
                </c:pt>
                <c:pt idx="121">
                  <c:v>0.5</c:v>
                </c:pt>
                <c:pt idx="122">
                  <c:v>0.55000000000000004</c:v>
                </c:pt>
                <c:pt idx="123">
                  <c:v>0.6</c:v>
                </c:pt>
                <c:pt idx="124">
                  <c:v>0.65</c:v>
                </c:pt>
                <c:pt idx="125">
                  <c:v>0.7</c:v>
                </c:pt>
                <c:pt idx="126">
                  <c:v>0.75</c:v>
                </c:pt>
                <c:pt idx="127">
                  <c:v>0.8</c:v>
                </c:pt>
                <c:pt idx="128">
                  <c:v>0.85</c:v>
                </c:pt>
                <c:pt idx="129">
                  <c:v>0.9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1.875</c:v>
                </c:pt>
                <c:pt idx="138" formatCode="0.00000">
                  <c:v>2</c:v>
                </c:pt>
                <c:pt idx="139" formatCode="0.00000">
                  <c:v>2.25</c:v>
                </c:pt>
                <c:pt idx="140" formatCode="0.00000">
                  <c:v>2.5</c:v>
                </c:pt>
                <c:pt idx="141" formatCode="0.00000">
                  <c:v>2.75</c:v>
                </c:pt>
                <c:pt idx="142" formatCode="0.00000">
                  <c:v>3</c:v>
                </c:pt>
                <c:pt idx="143" formatCode="0.00000">
                  <c:v>3.25</c:v>
                </c:pt>
                <c:pt idx="144" formatCode="0.00000">
                  <c:v>3.5</c:v>
                </c:pt>
                <c:pt idx="145" formatCode="0.00000">
                  <c:v>4</c:v>
                </c:pt>
                <c:pt idx="146" formatCode="0.00000">
                  <c:v>4.5</c:v>
                </c:pt>
                <c:pt idx="147" formatCode="0.00000">
                  <c:v>5</c:v>
                </c:pt>
                <c:pt idx="148" formatCode="0.00000">
                  <c:v>5.5</c:v>
                </c:pt>
                <c:pt idx="149" formatCode="0.00000">
                  <c:v>6</c:v>
                </c:pt>
                <c:pt idx="150" formatCode="0.00000">
                  <c:v>6.5</c:v>
                </c:pt>
                <c:pt idx="151" formatCode="0.00000">
                  <c:v>7</c:v>
                </c:pt>
                <c:pt idx="152" formatCode="0.00000">
                  <c:v>7.5</c:v>
                </c:pt>
                <c:pt idx="153" formatCode="0.00000">
                  <c:v>8</c:v>
                </c:pt>
                <c:pt idx="154" formatCode="0.00000">
                  <c:v>8.5</c:v>
                </c:pt>
                <c:pt idx="155" formatCode="0.00000">
                  <c:v>9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18.75</c:v>
                </c:pt>
                <c:pt idx="164" formatCode="0.00000">
                  <c:v>20</c:v>
                </c:pt>
                <c:pt idx="165" formatCode="0.00000">
                  <c:v>22.5</c:v>
                </c:pt>
                <c:pt idx="166" formatCode="0.00000">
                  <c:v>25</c:v>
                </c:pt>
                <c:pt idx="167" formatCode="0.00000">
                  <c:v>27.5</c:v>
                </c:pt>
                <c:pt idx="168" formatCode="0.00000">
                  <c:v>30</c:v>
                </c:pt>
                <c:pt idx="169" formatCode="0.00000">
                  <c:v>32.5</c:v>
                </c:pt>
                <c:pt idx="170" formatCode="0.00000">
                  <c:v>35</c:v>
                </c:pt>
                <c:pt idx="171" formatCode="0.00000">
                  <c:v>40</c:v>
                </c:pt>
                <c:pt idx="172" formatCode="0.00000">
                  <c:v>45</c:v>
                </c:pt>
                <c:pt idx="173" formatCode="0.00000">
                  <c:v>50</c:v>
                </c:pt>
                <c:pt idx="174" formatCode="0.00000">
                  <c:v>55</c:v>
                </c:pt>
                <c:pt idx="175" formatCode="0.00000">
                  <c:v>60</c:v>
                </c:pt>
                <c:pt idx="176" formatCode="0.00000">
                  <c:v>65</c:v>
                </c:pt>
                <c:pt idx="177" formatCode="0.00000">
                  <c:v>70</c:v>
                </c:pt>
                <c:pt idx="178" formatCode="0.00000">
                  <c:v>75</c:v>
                </c:pt>
                <c:pt idx="179" formatCode="0.00000">
                  <c:v>80</c:v>
                </c:pt>
                <c:pt idx="180" formatCode="0.00000">
                  <c:v>85</c:v>
                </c:pt>
                <c:pt idx="181" formatCode="0.00000">
                  <c:v>90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187.5</c:v>
                </c:pt>
                <c:pt idx="190" formatCode="0.0000">
                  <c:v>200</c:v>
                </c:pt>
                <c:pt idx="191" formatCode="0.0000">
                  <c:v>225</c:v>
                </c:pt>
                <c:pt idx="192" formatCode="0.0000">
                  <c:v>250</c:v>
                </c:pt>
                <c:pt idx="193" formatCode="0.0000">
                  <c:v>275</c:v>
                </c:pt>
                <c:pt idx="194" formatCode="0.0000">
                  <c:v>300</c:v>
                </c:pt>
                <c:pt idx="195" formatCode="0.0000">
                  <c:v>325</c:v>
                </c:pt>
                <c:pt idx="196" formatCode="0.0000">
                  <c:v>350</c:v>
                </c:pt>
                <c:pt idx="197" formatCode="0.0000">
                  <c:v>400</c:v>
                </c:pt>
                <c:pt idx="198" formatCode="0.0000">
                  <c:v>450</c:v>
                </c:pt>
                <c:pt idx="199" formatCode="0.0000">
                  <c:v>500</c:v>
                </c:pt>
                <c:pt idx="200" formatCode="0.0000">
                  <c:v>550</c:v>
                </c:pt>
                <c:pt idx="201" formatCode="0.0000">
                  <c:v>600</c:v>
                </c:pt>
                <c:pt idx="202" formatCode="0.0000">
                  <c:v>650</c:v>
                </c:pt>
                <c:pt idx="203" formatCode="0.0000">
                  <c:v>700</c:v>
                </c:pt>
                <c:pt idx="204" formatCode="0.0000">
                  <c:v>750</c:v>
                </c:pt>
                <c:pt idx="205" formatCode="0.0000">
                  <c:v>800</c:v>
                </c:pt>
                <c:pt idx="206" formatCode="0.0000">
                  <c:v>850</c:v>
                </c:pt>
                <c:pt idx="207" formatCode="0.0000">
                  <c:v>900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srim20Ne_SiO2!$M$20:$M$300</c:f>
              <c:numCache>
                <c:formatCode>0.00000</c:formatCode>
                <c:ptCount val="281"/>
                <c:pt idx="0">
                  <c:v>8.9999999999999998E-4</c:v>
                </c:pt>
                <c:pt idx="1">
                  <c:v>1E-3</c:v>
                </c:pt>
                <c:pt idx="2">
                  <c:v>1E-3</c:v>
                </c:pt>
                <c:pt idx="3">
                  <c:v>1.0999999999999998E-3</c:v>
                </c:pt>
                <c:pt idx="4">
                  <c:v>1.0999999999999998E-3</c:v>
                </c:pt>
                <c:pt idx="5">
                  <c:v>1.2000000000000001E-3</c:v>
                </c:pt>
                <c:pt idx="6">
                  <c:v>1.2000000000000001E-3</c:v>
                </c:pt>
                <c:pt idx="7">
                  <c:v>1.2999999999999999E-3</c:v>
                </c:pt>
                <c:pt idx="8">
                  <c:v>1.2999999999999999E-3</c:v>
                </c:pt>
                <c:pt idx="9">
                  <c:v>1.4E-3</c:v>
                </c:pt>
                <c:pt idx="10">
                  <c:v>1.5E-3</c:v>
                </c:pt>
                <c:pt idx="11">
                  <c:v>1.5E-3</c:v>
                </c:pt>
                <c:pt idx="12">
                  <c:v>1.6000000000000001E-3</c:v>
                </c:pt>
                <c:pt idx="13">
                  <c:v>1.7000000000000001E-3</c:v>
                </c:pt>
                <c:pt idx="14">
                  <c:v>1.8E-3</c:v>
                </c:pt>
                <c:pt idx="15">
                  <c:v>1.9E-3</c:v>
                </c:pt>
                <c:pt idx="16">
                  <c:v>2E-3</c:v>
                </c:pt>
                <c:pt idx="17">
                  <c:v>2.1999999999999997E-3</c:v>
                </c:pt>
                <c:pt idx="18">
                  <c:v>2.3E-3</c:v>
                </c:pt>
                <c:pt idx="19">
                  <c:v>2.4000000000000002E-3</c:v>
                </c:pt>
                <c:pt idx="20">
                  <c:v>2.5000000000000001E-3</c:v>
                </c:pt>
                <c:pt idx="21">
                  <c:v>2.5999999999999999E-3</c:v>
                </c:pt>
                <c:pt idx="22">
                  <c:v>2.8E-3</c:v>
                </c:pt>
                <c:pt idx="23">
                  <c:v>2.9000000000000002E-3</c:v>
                </c:pt>
                <c:pt idx="24">
                  <c:v>3.0000000000000001E-3</c:v>
                </c:pt>
                <c:pt idx="25">
                  <c:v>3.0999999999999999E-3</c:v>
                </c:pt>
                <c:pt idx="26">
                  <c:v>3.3E-3</c:v>
                </c:pt>
                <c:pt idx="27">
                  <c:v>3.5999999999999999E-3</c:v>
                </c:pt>
                <c:pt idx="28">
                  <c:v>3.8E-3</c:v>
                </c:pt>
                <c:pt idx="29">
                  <c:v>4.1000000000000003E-3</c:v>
                </c:pt>
                <c:pt idx="30">
                  <c:v>4.3E-3</c:v>
                </c:pt>
                <c:pt idx="31">
                  <c:v>4.5999999999999999E-3</c:v>
                </c:pt>
                <c:pt idx="32">
                  <c:v>4.8000000000000004E-3</c:v>
                </c:pt>
                <c:pt idx="33">
                  <c:v>5.0000000000000001E-3</c:v>
                </c:pt>
                <c:pt idx="34">
                  <c:v>5.3E-3</c:v>
                </c:pt>
                <c:pt idx="35">
                  <c:v>5.7000000000000002E-3</c:v>
                </c:pt>
                <c:pt idx="36">
                  <c:v>6.1999999999999998E-3</c:v>
                </c:pt>
                <c:pt idx="37">
                  <c:v>6.6E-3</c:v>
                </c:pt>
                <c:pt idx="38">
                  <c:v>7.0999999999999995E-3</c:v>
                </c:pt>
                <c:pt idx="39">
                  <c:v>7.4999999999999997E-3</c:v>
                </c:pt>
                <c:pt idx="40">
                  <c:v>8.0000000000000002E-3</c:v>
                </c:pt>
                <c:pt idx="41">
                  <c:v>8.7999999999999988E-3</c:v>
                </c:pt>
                <c:pt idx="42">
                  <c:v>9.7000000000000003E-3</c:v>
                </c:pt>
                <c:pt idx="43">
                  <c:v>1.0499999999999999E-2</c:v>
                </c:pt>
                <c:pt idx="44">
                  <c:v>1.14E-2</c:v>
                </c:pt>
                <c:pt idx="45">
                  <c:v>1.2199999999999999E-2</c:v>
                </c:pt>
                <c:pt idx="46">
                  <c:v>1.3000000000000001E-2</c:v>
                </c:pt>
                <c:pt idx="47">
                  <c:v>1.3800000000000002E-2</c:v>
                </c:pt>
                <c:pt idx="48">
                  <c:v>1.47E-2</c:v>
                </c:pt>
                <c:pt idx="49">
                  <c:v>1.55E-2</c:v>
                </c:pt>
                <c:pt idx="50">
                  <c:v>1.6300000000000002E-2</c:v>
                </c:pt>
                <c:pt idx="51">
                  <c:v>1.7100000000000001E-2</c:v>
                </c:pt>
                <c:pt idx="52">
                  <c:v>1.8700000000000001E-2</c:v>
                </c:pt>
                <c:pt idx="53">
                  <c:v>2.06E-2</c:v>
                </c:pt>
                <c:pt idx="54">
                  <c:v>2.2600000000000002E-2</c:v>
                </c:pt>
                <c:pt idx="55">
                  <c:v>2.4500000000000001E-2</c:v>
                </c:pt>
                <c:pt idx="56">
                  <c:v>2.64E-2</c:v>
                </c:pt>
                <c:pt idx="57">
                  <c:v>2.8299999999999999E-2</c:v>
                </c:pt>
                <c:pt idx="58">
                  <c:v>3.0199999999999998E-2</c:v>
                </c:pt>
                <c:pt idx="59">
                  <c:v>3.2000000000000001E-2</c:v>
                </c:pt>
                <c:pt idx="60">
                  <c:v>3.39E-2</c:v>
                </c:pt>
                <c:pt idx="61">
                  <c:v>3.73E-2</c:v>
                </c:pt>
                <c:pt idx="62">
                  <c:v>4.0400000000000005E-2</c:v>
                </c:pt>
                <c:pt idx="63">
                  <c:v>4.3400000000000001E-2</c:v>
                </c:pt>
                <c:pt idx="64">
                  <c:v>4.6300000000000001E-2</c:v>
                </c:pt>
                <c:pt idx="65">
                  <c:v>4.9000000000000002E-2</c:v>
                </c:pt>
                <c:pt idx="66">
                  <c:v>5.1700000000000003E-2</c:v>
                </c:pt>
                <c:pt idx="67">
                  <c:v>5.6999999999999995E-2</c:v>
                </c:pt>
                <c:pt idx="68">
                  <c:v>6.2100000000000002E-2</c:v>
                </c:pt>
                <c:pt idx="69">
                  <c:v>6.7000000000000004E-2</c:v>
                </c:pt>
                <c:pt idx="70">
                  <c:v>7.1800000000000003E-2</c:v>
                </c:pt>
                <c:pt idx="71">
                  <c:v>7.6399999999999996E-2</c:v>
                </c:pt>
                <c:pt idx="72">
                  <c:v>8.0800000000000011E-2</c:v>
                </c:pt>
                <c:pt idx="73">
                  <c:v>8.5099999999999995E-2</c:v>
                </c:pt>
                <c:pt idx="74">
                  <c:v>8.9300000000000004E-2</c:v>
                </c:pt>
                <c:pt idx="75">
                  <c:v>9.3300000000000008E-2</c:v>
                </c:pt>
                <c:pt idx="76">
                  <c:v>9.7099999999999992E-2</c:v>
                </c:pt>
                <c:pt idx="77">
                  <c:v>0.1008</c:v>
                </c:pt>
                <c:pt idx="78">
                  <c:v>0.1079</c:v>
                </c:pt>
                <c:pt idx="79">
                  <c:v>0.1159</c:v>
                </c:pt>
                <c:pt idx="80">
                  <c:v>0.12310000000000001</c:v>
                </c:pt>
                <c:pt idx="81">
                  <c:v>0.12959999999999999</c:v>
                </c:pt>
                <c:pt idx="82">
                  <c:v>0.13540000000000002</c:v>
                </c:pt>
                <c:pt idx="83">
                  <c:v>0.14069999999999999</c:v>
                </c:pt>
                <c:pt idx="84">
                  <c:v>0.14550000000000002</c:v>
                </c:pt>
                <c:pt idx="85">
                  <c:v>0.14979999999999999</c:v>
                </c:pt>
                <c:pt idx="86">
                  <c:v>0.15379999999999999</c:v>
                </c:pt>
                <c:pt idx="87">
                  <c:v>0.1608</c:v>
                </c:pt>
                <c:pt idx="88">
                  <c:v>0.1668</c:v>
                </c:pt>
                <c:pt idx="89">
                  <c:v>0.1719</c:v>
                </c:pt>
                <c:pt idx="90">
                  <c:v>0.17629999999999998</c:v>
                </c:pt>
                <c:pt idx="91">
                  <c:v>0.18009999999999998</c:v>
                </c:pt>
                <c:pt idx="92">
                  <c:v>0.1835</c:v>
                </c:pt>
                <c:pt idx="93">
                  <c:v>0.1895</c:v>
                </c:pt>
                <c:pt idx="94">
                  <c:v>0.19439999999999999</c:v>
                </c:pt>
                <c:pt idx="95">
                  <c:v>0.19839999999999999</c:v>
                </c:pt>
                <c:pt idx="96">
                  <c:v>0.20190000000000002</c:v>
                </c:pt>
                <c:pt idx="97">
                  <c:v>0.20480000000000001</c:v>
                </c:pt>
                <c:pt idx="98">
                  <c:v>0.20750000000000002</c:v>
                </c:pt>
                <c:pt idx="99">
                  <c:v>0.20979999999999999</c:v>
                </c:pt>
                <c:pt idx="100">
                  <c:v>0.21179999999999999</c:v>
                </c:pt>
                <c:pt idx="101">
                  <c:v>0.2137</c:v>
                </c:pt>
                <c:pt idx="102">
                  <c:v>0.21539999999999998</c:v>
                </c:pt>
                <c:pt idx="103">
                  <c:v>0.217</c:v>
                </c:pt>
                <c:pt idx="104">
                  <c:v>0.22010000000000002</c:v>
                </c:pt>
                <c:pt idx="105">
                  <c:v>0.22370000000000001</c:v>
                </c:pt>
                <c:pt idx="106">
                  <c:v>0.22669999999999998</c:v>
                </c:pt>
                <c:pt idx="107">
                  <c:v>0.22939999999999999</c:v>
                </c:pt>
                <c:pt idx="108">
                  <c:v>0.23180000000000001</c:v>
                </c:pt>
                <c:pt idx="109">
                  <c:v>0.23399999999999999</c:v>
                </c:pt>
                <c:pt idx="110">
                  <c:v>0.23599999999999999</c:v>
                </c:pt>
                <c:pt idx="111">
                  <c:v>0.23780000000000001</c:v>
                </c:pt>
                <c:pt idx="112">
                  <c:v>0.23949999999999999</c:v>
                </c:pt>
                <c:pt idx="113">
                  <c:v>0.24380000000000002</c:v>
                </c:pt>
                <c:pt idx="114">
                  <c:v>0.24759999999999999</c:v>
                </c:pt>
                <c:pt idx="115">
                  <c:v>0.25119999999999998</c:v>
                </c:pt>
                <c:pt idx="116">
                  <c:v>0.2545</c:v>
                </c:pt>
                <c:pt idx="117">
                  <c:v>0.2576</c:v>
                </c:pt>
                <c:pt idx="118">
                  <c:v>0.26050000000000001</c:v>
                </c:pt>
                <c:pt idx="119">
                  <c:v>0.26949999999999996</c:v>
                </c:pt>
                <c:pt idx="120">
                  <c:v>0.27789999999999998</c:v>
                </c:pt>
                <c:pt idx="121">
                  <c:v>0.2858</c:v>
                </c:pt>
                <c:pt idx="122">
                  <c:v>0.29339999999999999</c:v>
                </c:pt>
                <c:pt idx="123">
                  <c:v>0.30080000000000001</c:v>
                </c:pt>
                <c:pt idx="124">
                  <c:v>0.308</c:v>
                </c:pt>
                <c:pt idx="125">
                  <c:v>0.315</c:v>
                </c:pt>
                <c:pt idx="126">
                  <c:v>0.32189999999999996</c:v>
                </c:pt>
                <c:pt idx="127">
                  <c:v>0.3286</c:v>
                </c:pt>
                <c:pt idx="128">
                  <c:v>0.33530000000000004</c:v>
                </c:pt>
                <c:pt idx="129">
                  <c:v>0.34189999999999998</c:v>
                </c:pt>
                <c:pt idx="130">
                  <c:v>0.3654</c:v>
                </c:pt>
                <c:pt idx="131">
                  <c:v>0.39960000000000001</c:v>
                </c:pt>
                <c:pt idx="132">
                  <c:v>0.43220000000000003</c:v>
                </c:pt>
                <c:pt idx="133">
                  <c:v>0.46349999999999997</c:v>
                </c:pt>
                <c:pt idx="134">
                  <c:v>0.49379999999999996</c:v>
                </c:pt>
                <c:pt idx="135">
                  <c:v>0.52339999999999998</c:v>
                </c:pt>
                <c:pt idx="136">
                  <c:v>0.55249999999999999</c:v>
                </c:pt>
                <c:pt idx="137">
                  <c:v>0.58099999999999996</c:v>
                </c:pt>
                <c:pt idx="138">
                  <c:v>0.60919999999999996</c:v>
                </c:pt>
                <c:pt idx="139">
                  <c:v>0.71239999999999992</c:v>
                </c:pt>
                <c:pt idx="140">
                  <c:v>0.80859999999999999</c:v>
                </c:pt>
                <c:pt idx="141">
                  <c:v>0.90100000000000002</c:v>
                </c:pt>
                <c:pt idx="142">
                  <c:v>0.99070000000000003</c:v>
                </c:pt>
                <c:pt idx="143" formatCode="0.000">
                  <c:v>1.08</c:v>
                </c:pt>
                <c:pt idx="144" formatCode="0.000">
                  <c:v>1.17</c:v>
                </c:pt>
                <c:pt idx="145" formatCode="0.000">
                  <c:v>1.48</c:v>
                </c:pt>
                <c:pt idx="146" formatCode="0.000">
                  <c:v>1.77</c:v>
                </c:pt>
                <c:pt idx="147" formatCode="0.000">
                  <c:v>2.0499999999999998</c:v>
                </c:pt>
                <c:pt idx="148" formatCode="0.000">
                  <c:v>2.3199999999999998</c:v>
                </c:pt>
                <c:pt idx="149" formatCode="0.000">
                  <c:v>2.59</c:v>
                </c:pt>
                <c:pt idx="150" formatCode="0.000">
                  <c:v>2.86</c:v>
                </c:pt>
                <c:pt idx="151" formatCode="0.000">
                  <c:v>3.13</c:v>
                </c:pt>
                <c:pt idx="152" formatCode="0.000">
                  <c:v>3.39</c:v>
                </c:pt>
                <c:pt idx="153" formatCode="0.000">
                  <c:v>3.66</c:v>
                </c:pt>
                <c:pt idx="154" formatCode="0.000">
                  <c:v>3.94</c:v>
                </c:pt>
                <c:pt idx="155" formatCode="0.000">
                  <c:v>4.21</c:v>
                </c:pt>
                <c:pt idx="156" formatCode="0.000">
                  <c:v>5.27</c:v>
                </c:pt>
                <c:pt idx="157" formatCode="0.000">
                  <c:v>6.79</c:v>
                </c:pt>
                <c:pt idx="158" formatCode="0.000">
                  <c:v>8.25</c:v>
                </c:pt>
                <c:pt idx="159" formatCode="0.000">
                  <c:v>9.68</c:v>
                </c:pt>
                <c:pt idx="160" formatCode="0.000">
                  <c:v>11.11</c:v>
                </c:pt>
                <c:pt idx="161" formatCode="0.000">
                  <c:v>12.56</c:v>
                </c:pt>
                <c:pt idx="162" formatCode="0.000">
                  <c:v>14.03</c:v>
                </c:pt>
                <c:pt idx="163" formatCode="0.000">
                  <c:v>15.53</c:v>
                </c:pt>
                <c:pt idx="164" formatCode="0.000">
                  <c:v>17.05</c:v>
                </c:pt>
                <c:pt idx="165" formatCode="0.000">
                  <c:v>22.84</c:v>
                </c:pt>
                <c:pt idx="166" formatCode="0.000">
                  <c:v>28.27</c:v>
                </c:pt>
                <c:pt idx="167" formatCode="0.000">
                  <c:v>33.520000000000003</c:v>
                </c:pt>
                <c:pt idx="168" formatCode="0.000">
                  <c:v>38.630000000000003</c:v>
                </c:pt>
                <c:pt idx="169" formatCode="0.000">
                  <c:v>43.68</c:v>
                </c:pt>
                <c:pt idx="170" formatCode="0.000">
                  <c:v>48.76</c:v>
                </c:pt>
                <c:pt idx="171" formatCode="0.000">
                  <c:v>67.739999999999995</c:v>
                </c:pt>
                <c:pt idx="172" formatCode="0.000">
                  <c:v>85.38</c:v>
                </c:pt>
                <c:pt idx="173" formatCode="0.000">
                  <c:v>102.54</c:v>
                </c:pt>
                <c:pt idx="174" formatCode="0.000">
                  <c:v>119.56</c:v>
                </c:pt>
                <c:pt idx="175" formatCode="0.000">
                  <c:v>136.59</c:v>
                </c:pt>
                <c:pt idx="176" formatCode="0.000">
                  <c:v>153.72</c:v>
                </c:pt>
                <c:pt idx="177" formatCode="0.000">
                  <c:v>170.99</c:v>
                </c:pt>
                <c:pt idx="178" formatCode="0.000">
                  <c:v>188.43</c:v>
                </c:pt>
                <c:pt idx="179" formatCode="0.000">
                  <c:v>206.04</c:v>
                </c:pt>
                <c:pt idx="180" formatCode="0.000">
                  <c:v>223.83</c:v>
                </c:pt>
                <c:pt idx="181" formatCode="0.000">
                  <c:v>241.79</c:v>
                </c:pt>
                <c:pt idx="182" formatCode="0.000">
                  <c:v>309.98</c:v>
                </c:pt>
                <c:pt idx="183" formatCode="0.000">
                  <c:v>406.71</c:v>
                </c:pt>
                <c:pt idx="184" formatCode="0.000">
                  <c:v>497.02</c:v>
                </c:pt>
                <c:pt idx="185" formatCode="0.000">
                  <c:v>584.22</c:v>
                </c:pt>
                <c:pt idx="186" formatCode="0.000">
                  <c:v>669.75</c:v>
                </c:pt>
                <c:pt idx="187" formatCode="0.000">
                  <c:v>754.31</c:v>
                </c:pt>
                <c:pt idx="188" formatCode="0.000">
                  <c:v>838.3</c:v>
                </c:pt>
                <c:pt idx="189" formatCode="0.000">
                  <c:v>921.94</c:v>
                </c:pt>
                <c:pt idx="190" formatCode="0.0">
                  <c:v>1010</c:v>
                </c:pt>
                <c:pt idx="191" formatCode="0.0">
                  <c:v>1320</c:v>
                </c:pt>
                <c:pt idx="192" formatCode="0.0">
                  <c:v>1600</c:v>
                </c:pt>
                <c:pt idx="193" formatCode="0.0">
                  <c:v>1870</c:v>
                </c:pt>
                <c:pt idx="194" formatCode="0.0">
                  <c:v>2130</c:v>
                </c:pt>
                <c:pt idx="195" formatCode="0.0">
                  <c:v>2380</c:v>
                </c:pt>
                <c:pt idx="196" formatCode="0.0">
                  <c:v>2630</c:v>
                </c:pt>
                <c:pt idx="197" formatCode="0.0">
                  <c:v>3520</c:v>
                </c:pt>
                <c:pt idx="198" formatCode="0.0">
                  <c:v>4310</c:v>
                </c:pt>
                <c:pt idx="199" formatCode="0.0">
                  <c:v>5040</c:v>
                </c:pt>
                <c:pt idx="200" formatCode="0.0">
                  <c:v>5730</c:v>
                </c:pt>
                <c:pt idx="201" formatCode="0.0">
                  <c:v>6390</c:v>
                </c:pt>
                <c:pt idx="202" formatCode="0.0">
                  <c:v>7020</c:v>
                </c:pt>
                <c:pt idx="203" formatCode="0.0">
                  <c:v>7630</c:v>
                </c:pt>
                <c:pt idx="204" formatCode="0.0">
                  <c:v>8220</c:v>
                </c:pt>
                <c:pt idx="205" formatCode="0.0">
                  <c:v>8790</c:v>
                </c:pt>
                <c:pt idx="206" formatCode="0.0">
                  <c:v>9350</c:v>
                </c:pt>
                <c:pt idx="207" formatCode="0.0">
                  <c:v>9890</c:v>
                </c:pt>
                <c:pt idx="208" formatCode="0.0">
                  <c:v>11860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A50-4346-A7CE-614B0FBBC52B}"/>
            </c:ext>
          </c:extLst>
        </c:ser>
        <c:ser>
          <c:idx val="2"/>
          <c:order val="2"/>
          <c:tx>
            <c:v>Stragg.Lateral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srim20Ne_SiO2!$D$20:$D$300</c:f>
              <c:numCache>
                <c:formatCode>0.000000</c:formatCode>
                <c:ptCount val="281"/>
                <c:pt idx="0">
                  <c:v>9.999949999999999E-6</c:v>
                </c:pt>
                <c:pt idx="1">
                  <c:v>1.1249950000000001E-5</c:v>
                </c:pt>
                <c:pt idx="2">
                  <c:v>1.2499949999999999E-5</c:v>
                </c:pt>
                <c:pt idx="3">
                  <c:v>1.374995E-5</c:v>
                </c:pt>
                <c:pt idx="4">
                  <c:v>1.499995E-5</c:v>
                </c:pt>
                <c:pt idx="5">
                  <c:v>1.6249950000000002E-5</c:v>
                </c:pt>
                <c:pt idx="6">
                  <c:v>1.7499950000000002E-5</c:v>
                </c:pt>
                <c:pt idx="7">
                  <c:v>1.8749950000000002E-5</c:v>
                </c:pt>
                <c:pt idx="8">
                  <c:v>1.9999950000000002E-5</c:v>
                </c:pt>
                <c:pt idx="9">
                  <c:v>2.2499950000000001E-5</c:v>
                </c:pt>
                <c:pt idx="10">
                  <c:v>2.4999950000000001E-5</c:v>
                </c:pt>
                <c:pt idx="11">
                  <c:v>2.7499950000000001E-5</c:v>
                </c:pt>
                <c:pt idx="12">
                  <c:v>2.9999950000000001E-5</c:v>
                </c:pt>
                <c:pt idx="13">
                  <c:v>3.249995E-5</c:v>
                </c:pt>
                <c:pt idx="14">
                  <c:v>3.499995E-5</c:v>
                </c:pt>
                <c:pt idx="15">
                  <c:v>3.999995E-5</c:v>
                </c:pt>
                <c:pt idx="16">
                  <c:v>4.4999950000000006E-5</c:v>
                </c:pt>
                <c:pt idx="17">
                  <c:v>4.9999950000000006E-5</c:v>
                </c:pt>
                <c:pt idx="18">
                  <c:v>5.5000000000000002E-5</c:v>
                </c:pt>
                <c:pt idx="19">
                  <c:v>5.9999999999999995E-5</c:v>
                </c:pt>
                <c:pt idx="20">
                  <c:v>6.4999999999999994E-5</c:v>
                </c:pt>
                <c:pt idx="21">
                  <c:v>6.9999999999999994E-5</c:v>
                </c:pt>
                <c:pt idx="22">
                  <c:v>7.5000000000000007E-5</c:v>
                </c:pt>
                <c:pt idx="23">
                  <c:v>8.0000000000000007E-5</c:v>
                </c:pt>
                <c:pt idx="24">
                  <c:v>8.4999999999999993E-5</c:v>
                </c:pt>
                <c:pt idx="25">
                  <c:v>8.9999999999999992E-5</c:v>
                </c:pt>
                <c:pt idx="26">
                  <c:v>1E-4</c:v>
                </c:pt>
                <c:pt idx="27">
                  <c:v>1.125E-4</c:v>
                </c:pt>
                <c:pt idx="28">
                  <c:v>1.25E-4</c:v>
                </c:pt>
                <c:pt idx="29">
                  <c:v>1.3749999999999998E-4</c:v>
                </c:pt>
                <c:pt idx="30">
                  <c:v>1.5000000000000001E-4</c:v>
                </c:pt>
                <c:pt idx="31">
                  <c:v>1.6249999999999999E-4</c:v>
                </c:pt>
                <c:pt idx="32">
                  <c:v>1.75E-4</c:v>
                </c:pt>
                <c:pt idx="33">
                  <c:v>1.875E-4</c:v>
                </c:pt>
                <c:pt idx="34">
                  <c:v>2.0000000000000001E-4</c:v>
                </c:pt>
                <c:pt idx="35">
                  <c:v>2.2499999999999999E-4</c:v>
                </c:pt>
                <c:pt idx="36">
                  <c:v>2.5000000000000001E-4</c:v>
                </c:pt>
                <c:pt idx="37">
                  <c:v>2.7499999999999996E-4</c:v>
                </c:pt>
                <c:pt idx="38">
                  <c:v>3.0000000000000003E-4</c:v>
                </c:pt>
                <c:pt idx="39">
                  <c:v>3.2499999999999999E-4</c:v>
                </c:pt>
                <c:pt idx="40">
                  <c:v>3.5E-4</c:v>
                </c:pt>
                <c:pt idx="41">
                  <c:v>4.0000000000000002E-4</c:v>
                </c:pt>
                <c:pt idx="42">
                  <c:v>4.4999999999999999E-4</c:v>
                </c:pt>
                <c:pt idx="43">
                  <c:v>5.0000000000000001E-4</c:v>
                </c:pt>
                <c:pt idx="44">
                  <c:v>5.4999999999999992E-4</c:v>
                </c:pt>
                <c:pt idx="45">
                  <c:v>6.0000000000000006E-4</c:v>
                </c:pt>
                <c:pt idx="46">
                  <c:v>6.4999999999999997E-4</c:v>
                </c:pt>
                <c:pt idx="47">
                  <c:v>6.9999999999999999E-4</c:v>
                </c:pt>
                <c:pt idx="48">
                  <c:v>7.5000000000000002E-4</c:v>
                </c:pt>
                <c:pt idx="49">
                  <c:v>8.0000000000000004E-4</c:v>
                </c:pt>
                <c:pt idx="50">
                  <c:v>8.5000000000000006E-4</c:v>
                </c:pt>
                <c:pt idx="51">
                  <c:v>8.9999999999999998E-4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1.6250000000000001E-3</c:v>
                </c:pt>
                <c:pt idx="58">
                  <c:v>1.7500000000000003E-3</c:v>
                </c:pt>
                <c:pt idx="59">
                  <c:v>1.8749999999999999E-3</c:v>
                </c:pt>
                <c:pt idx="60">
                  <c:v>2E-3</c:v>
                </c:pt>
                <c:pt idx="61">
                  <c:v>2.2499999999999998E-3</c:v>
                </c:pt>
                <c:pt idx="62">
                  <c:v>2.5000000000000001E-3</c:v>
                </c:pt>
                <c:pt idx="63">
                  <c:v>2.7499999999999998E-3</c:v>
                </c:pt>
                <c:pt idx="64">
                  <c:v>3.0000000000000001E-3</c:v>
                </c:pt>
                <c:pt idx="65">
                  <c:v>3.2500000000000003E-3</c:v>
                </c:pt>
                <c:pt idx="66">
                  <c:v>3.5000000000000005E-3</c:v>
                </c:pt>
                <c:pt idx="67">
                  <c:v>4.0000000000000001E-3</c:v>
                </c:pt>
                <c:pt idx="68">
                  <c:v>4.4999999999999997E-3</c:v>
                </c:pt>
                <c:pt idx="69">
                  <c:v>5.0000000000000001E-3</c:v>
                </c:pt>
                <c:pt idx="70">
                  <c:v>5.4999999999999997E-3</c:v>
                </c:pt>
                <c:pt idx="71">
                  <c:v>6.0000000000000001E-3</c:v>
                </c:pt>
                <c:pt idx="72">
                  <c:v>6.5000000000000006E-3</c:v>
                </c:pt>
                <c:pt idx="73">
                  <c:v>7.000000000000001E-3</c:v>
                </c:pt>
                <c:pt idx="74">
                  <c:v>7.4999999999999997E-3</c:v>
                </c:pt>
                <c:pt idx="75">
                  <c:v>8.0000000000000002E-3</c:v>
                </c:pt>
                <c:pt idx="76">
                  <c:v>8.5000000000000006E-3</c:v>
                </c:pt>
                <c:pt idx="77">
                  <c:v>8.9999999999999993E-3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1.3750000000000002E-2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1.7499999999999998E-2</c:v>
                </c:pt>
                <c:pt idx="85">
                  <c:v>1.8749999999999999E-2</c:v>
                </c:pt>
                <c:pt idx="86">
                  <c:v>0.02</c:v>
                </c:pt>
                <c:pt idx="87">
                  <c:v>2.2499999999999999E-2</c:v>
                </c:pt>
                <c:pt idx="88">
                  <c:v>2.5000000000000001E-2</c:v>
                </c:pt>
                <c:pt idx="89">
                  <c:v>2.7500000000000004E-2</c:v>
                </c:pt>
                <c:pt idx="90">
                  <c:v>0.03</c:v>
                </c:pt>
                <c:pt idx="91">
                  <c:v>3.2500000000000001E-2</c:v>
                </c:pt>
                <c:pt idx="92">
                  <c:v>3.4999999999999996E-2</c:v>
                </c:pt>
                <c:pt idx="93">
                  <c:v>0.04</c:v>
                </c:pt>
                <c:pt idx="94">
                  <c:v>4.4999999999999998E-2</c:v>
                </c:pt>
                <c:pt idx="95">
                  <c:v>0.05</c:v>
                </c:pt>
                <c:pt idx="96">
                  <c:v>5.5000000000000007E-2</c:v>
                </c:pt>
                <c:pt idx="97">
                  <c:v>0.06</c:v>
                </c:pt>
                <c:pt idx="98">
                  <c:v>6.5000000000000002E-2</c:v>
                </c:pt>
                <c:pt idx="99">
                  <c:v>6.9999999999999993E-2</c:v>
                </c:pt>
                <c:pt idx="100">
                  <c:v>7.4999999999999997E-2</c:v>
                </c:pt>
                <c:pt idx="101">
                  <c:v>0.08</c:v>
                </c:pt>
                <c:pt idx="102">
                  <c:v>8.4999999999999992E-2</c:v>
                </c:pt>
                <c:pt idx="103">
                  <c:v>0.09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0.1875</c:v>
                </c:pt>
                <c:pt idx="112">
                  <c:v>0.2</c:v>
                </c:pt>
                <c:pt idx="113">
                  <c:v>0.22500000000000001</c:v>
                </c:pt>
                <c:pt idx="114">
                  <c:v>0.25</c:v>
                </c:pt>
                <c:pt idx="115">
                  <c:v>0.27500000000000002</c:v>
                </c:pt>
                <c:pt idx="116">
                  <c:v>0.3</c:v>
                </c:pt>
                <c:pt idx="117">
                  <c:v>0.32500000000000001</c:v>
                </c:pt>
                <c:pt idx="118">
                  <c:v>0.35</c:v>
                </c:pt>
                <c:pt idx="119">
                  <c:v>0.4</c:v>
                </c:pt>
                <c:pt idx="120">
                  <c:v>0.45</c:v>
                </c:pt>
                <c:pt idx="121">
                  <c:v>0.5</c:v>
                </c:pt>
                <c:pt idx="122">
                  <c:v>0.55000000000000004</c:v>
                </c:pt>
                <c:pt idx="123">
                  <c:v>0.6</c:v>
                </c:pt>
                <c:pt idx="124">
                  <c:v>0.65</c:v>
                </c:pt>
                <c:pt idx="125">
                  <c:v>0.7</c:v>
                </c:pt>
                <c:pt idx="126">
                  <c:v>0.75</c:v>
                </c:pt>
                <c:pt idx="127">
                  <c:v>0.8</c:v>
                </c:pt>
                <c:pt idx="128">
                  <c:v>0.85</c:v>
                </c:pt>
                <c:pt idx="129">
                  <c:v>0.9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1.875</c:v>
                </c:pt>
                <c:pt idx="138" formatCode="0.00000">
                  <c:v>2</c:v>
                </c:pt>
                <c:pt idx="139" formatCode="0.00000">
                  <c:v>2.25</c:v>
                </c:pt>
                <c:pt idx="140" formatCode="0.00000">
                  <c:v>2.5</c:v>
                </c:pt>
                <c:pt idx="141" formatCode="0.00000">
                  <c:v>2.75</c:v>
                </c:pt>
                <c:pt idx="142" formatCode="0.00000">
                  <c:v>3</c:v>
                </c:pt>
                <c:pt idx="143" formatCode="0.00000">
                  <c:v>3.25</c:v>
                </c:pt>
                <c:pt idx="144" formatCode="0.00000">
                  <c:v>3.5</c:v>
                </c:pt>
                <c:pt idx="145" formatCode="0.00000">
                  <c:v>4</c:v>
                </c:pt>
                <c:pt idx="146" formatCode="0.00000">
                  <c:v>4.5</c:v>
                </c:pt>
                <c:pt idx="147" formatCode="0.00000">
                  <c:v>5</c:v>
                </c:pt>
                <c:pt idx="148" formatCode="0.00000">
                  <c:v>5.5</c:v>
                </c:pt>
                <c:pt idx="149" formatCode="0.00000">
                  <c:v>6</c:v>
                </c:pt>
                <c:pt idx="150" formatCode="0.00000">
                  <c:v>6.5</c:v>
                </c:pt>
                <c:pt idx="151" formatCode="0.00000">
                  <c:v>7</c:v>
                </c:pt>
                <c:pt idx="152" formatCode="0.00000">
                  <c:v>7.5</c:v>
                </c:pt>
                <c:pt idx="153" formatCode="0.00000">
                  <c:v>8</c:v>
                </c:pt>
                <c:pt idx="154" formatCode="0.00000">
                  <c:v>8.5</c:v>
                </c:pt>
                <c:pt idx="155" formatCode="0.00000">
                  <c:v>9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18.75</c:v>
                </c:pt>
                <c:pt idx="164" formatCode="0.00000">
                  <c:v>20</c:v>
                </c:pt>
                <c:pt idx="165" formatCode="0.00000">
                  <c:v>22.5</c:v>
                </c:pt>
                <c:pt idx="166" formatCode="0.00000">
                  <c:v>25</c:v>
                </c:pt>
                <c:pt idx="167" formatCode="0.00000">
                  <c:v>27.5</c:v>
                </c:pt>
                <c:pt idx="168" formatCode="0.00000">
                  <c:v>30</c:v>
                </c:pt>
                <c:pt idx="169" formatCode="0.00000">
                  <c:v>32.5</c:v>
                </c:pt>
                <c:pt idx="170" formatCode="0.00000">
                  <c:v>35</c:v>
                </c:pt>
                <c:pt idx="171" formatCode="0.00000">
                  <c:v>40</c:v>
                </c:pt>
                <c:pt idx="172" formatCode="0.00000">
                  <c:v>45</c:v>
                </c:pt>
                <c:pt idx="173" formatCode="0.00000">
                  <c:v>50</c:v>
                </c:pt>
                <c:pt idx="174" formatCode="0.00000">
                  <c:v>55</c:v>
                </c:pt>
                <c:pt idx="175" formatCode="0.00000">
                  <c:v>60</c:v>
                </c:pt>
                <c:pt idx="176" formatCode="0.00000">
                  <c:v>65</c:v>
                </c:pt>
                <c:pt idx="177" formatCode="0.00000">
                  <c:v>70</c:v>
                </c:pt>
                <c:pt idx="178" formatCode="0.00000">
                  <c:v>75</c:v>
                </c:pt>
                <c:pt idx="179" formatCode="0.00000">
                  <c:v>80</c:v>
                </c:pt>
                <c:pt idx="180" formatCode="0.00000">
                  <c:v>85</c:v>
                </c:pt>
                <c:pt idx="181" formatCode="0.00000">
                  <c:v>90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187.5</c:v>
                </c:pt>
                <c:pt idx="190" formatCode="0.0000">
                  <c:v>200</c:v>
                </c:pt>
                <c:pt idx="191" formatCode="0.0000">
                  <c:v>225</c:v>
                </c:pt>
                <c:pt idx="192" formatCode="0.0000">
                  <c:v>250</c:v>
                </c:pt>
                <c:pt idx="193" formatCode="0.0000">
                  <c:v>275</c:v>
                </c:pt>
                <c:pt idx="194" formatCode="0.0000">
                  <c:v>300</c:v>
                </c:pt>
                <c:pt idx="195" formatCode="0.0000">
                  <c:v>325</c:v>
                </c:pt>
                <c:pt idx="196" formatCode="0.0000">
                  <c:v>350</c:v>
                </c:pt>
                <c:pt idx="197" formatCode="0.0000">
                  <c:v>400</c:v>
                </c:pt>
                <c:pt idx="198" formatCode="0.0000">
                  <c:v>450</c:v>
                </c:pt>
                <c:pt idx="199" formatCode="0.0000">
                  <c:v>500</c:v>
                </c:pt>
                <c:pt idx="200" formatCode="0.0000">
                  <c:v>550</c:v>
                </c:pt>
                <c:pt idx="201" formatCode="0.0000">
                  <c:v>600</c:v>
                </c:pt>
                <c:pt idx="202" formatCode="0.0000">
                  <c:v>650</c:v>
                </c:pt>
                <c:pt idx="203" formatCode="0.0000">
                  <c:v>700</c:v>
                </c:pt>
                <c:pt idx="204" formatCode="0.0000">
                  <c:v>750</c:v>
                </c:pt>
                <c:pt idx="205" formatCode="0.0000">
                  <c:v>800</c:v>
                </c:pt>
                <c:pt idx="206" formatCode="0.0000">
                  <c:v>850</c:v>
                </c:pt>
                <c:pt idx="207" formatCode="0.0000">
                  <c:v>900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srim20Ne_SiO2!$P$20:$P$300</c:f>
              <c:numCache>
                <c:formatCode>0.00000</c:formatCode>
                <c:ptCount val="281"/>
                <c:pt idx="0">
                  <c:v>6.9999999999999999E-4</c:v>
                </c:pt>
                <c:pt idx="1">
                  <c:v>6.9999999999999999E-4</c:v>
                </c:pt>
                <c:pt idx="2">
                  <c:v>6.9999999999999999E-4</c:v>
                </c:pt>
                <c:pt idx="3">
                  <c:v>8.0000000000000004E-4</c:v>
                </c:pt>
                <c:pt idx="4">
                  <c:v>8.0000000000000004E-4</c:v>
                </c:pt>
                <c:pt idx="5">
                  <c:v>8.0000000000000004E-4</c:v>
                </c:pt>
                <c:pt idx="6">
                  <c:v>8.9999999999999998E-4</c:v>
                </c:pt>
                <c:pt idx="7">
                  <c:v>8.9999999999999998E-4</c:v>
                </c:pt>
                <c:pt idx="8">
                  <c:v>8.9999999999999998E-4</c:v>
                </c:pt>
                <c:pt idx="9">
                  <c:v>1E-3</c:v>
                </c:pt>
                <c:pt idx="10">
                  <c:v>1.0999999999999998E-3</c:v>
                </c:pt>
                <c:pt idx="11">
                  <c:v>1.0999999999999998E-3</c:v>
                </c:pt>
                <c:pt idx="12">
                  <c:v>1.2000000000000001E-3</c:v>
                </c:pt>
                <c:pt idx="13">
                  <c:v>1.2000000000000001E-3</c:v>
                </c:pt>
                <c:pt idx="14">
                  <c:v>1.2999999999999999E-3</c:v>
                </c:pt>
                <c:pt idx="15">
                  <c:v>1.4E-3</c:v>
                </c:pt>
                <c:pt idx="16">
                  <c:v>1.5E-3</c:v>
                </c:pt>
                <c:pt idx="17">
                  <c:v>1.6000000000000001E-3</c:v>
                </c:pt>
                <c:pt idx="18">
                  <c:v>1.7000000000000001E-3</c:v>
                </c:pt>
                <c:pt idx="19">
                  <c:v>1.7000000000000001E-3</c:v>
                </c:pt>
                <c:pt idx="20">
                  <c:v>1.8E-3</c:v>
                </c:pt>
                <c:pt idx="21">
                  <c:v>1.9E-3</c:v>
                </c:pt>
                <c:pt idx="22">
                  <c:v>2E-3</c:v>
                </c:pt>
                <c:pt idx="23">
                  <c:v>2.1000000000000003E-3</c:v>
                </c:pt>
                <c:pt idx="24">
                  <c:v>2.1999999999999997E-3</c:v>
                </c:pt>
                <c:pt idx="25">
                  <c:v>2.1999999999999997E-3</c:v>
                </c:pt>
                <c:pt idx="26">
                  <c:v>2.4000000000000002E-3</c:v>
                </c:pt>
                <c:pt idx="27">
                  <c:v>2.5999999999999999E-3</c:v>
                </c:pt>
                <c:pt idx="28">
                  <c:v>2.8E-3</c:v>
                </c:pt>
                <c:pt idx="29">
                  <c:v>2.9000000000000002E-3</c:v>
                </c:pt>
                <c:pt idx="30">
                  <c:v>3.0999999999999999E-3</c:v>
                </c:pt>
                <c:pt idx="31">
                  <c:v>3.3E-3</c:v>
                </c:pt>
                <c:pt idx="32">
                  <c:v>3.5000000000000005E-3</c:v>
                </c:pt>
                <c:pt idx="33">
                  <c:v>3.5999999999999999E-3</c:v>
                </c:pt>
                <c:pt idx="34">
                  <c:v>3.8E-3</c:v>
                </c:pt>
                <c:pt idx="35">
                  <c:v>4.1000000000000003E-3</c:v>
                </c:pt>
                <c:pt idx="36">
                  <c:v>4.4999999999999997E-3</c:v>
                </c:pt>
                <c:pt idx="37">
                  <c:v>4.8000000000000004E-3</c:v>
                </c:pt>
                <c:pt idx="38">
                  <c:v>5.0999999999999995E-3</c:v>
                </c:pt>
                <c:pt idx="39">
                  <c:v>5.4000000000000003E-3</c:v>
                </c:pt>
                <c:pt idx="40">
                  <c:v>5.7000000000000002E-3</c:v>
                </c:pt>
                <c:pt idx="41">
                  <c:v>6.3E-3</c:v>
                </c:pt>
                <c:pt idx="42">
                  <c:v>6.9000000000000008E-3</c:v>
                </c:pt>
                <c:pt idx="43">
                  <c:v>7.4999999999999997E-3</c:v>
                </c:pt>
                <c:pt idx="44">
                  <c:v>8.0000000000000002E-3</c:v>
                </c:pt>
                <c:pt idx="45">
                  <c:v>8.6E-3</c:v>
                </c:pt>
                <c:pt idx="46">
                  <c:v>9.1999999999999998E-3</c:v>
                </c:pt>
                <c:pt idx="47">
                  <c:v>9.7000000000000003E-3</c:v>
                </c:pt>
                <c:pt idx="48">
                  <c:v>1.03E-2</c:v>
                </c:pt>
                <c:pt idx="49">
                  <c:v>1.09E-2</c:v>
                </c:pt>
                <c:pt idx="50">
                  <c:v>1.14E-2</c:v>
                </c:pt>
                <c:pt idx="51">
                  <c:v>1.2E-2</c:v>
                </c:pt>
                <c:pt idx="52">
                  <c:v>1.3100000000000001E-2</c:v>
                </c:pt>
                <c:pt idx="53">
                  <c:v>1.4499999999999999E-2</c:v>
                </c:pt>
                <c:pt idx="54">
                  <c:v>1.5900000000000001E-2</c:v>
                </c:pt>
                <c:pt idx="55">
                  <c:v>1.72E-2</c:v>
                </c:pt>
                <c:pt idx="56">
                  <c:v>1.8599999999999998E-2</c:v>
                </c:pt>
                <c:pt idx="57">
                  <c:v>0.02</c:v>
                </c:pt>
                <c:pt idx="58">
                  <c:v>2.1399999999999999E-2</c:v>
                </c:pt>
                <c:pt idx="59">
                  <c:v>2.2800000000000001E-2</c:v>
                </c:pt>
                <c:pt idx="60">
                  <c:v>2.4199999999999999E-2</c:v>
                </c:pt>
                <c:pt idx="61">
                  <c:v>2.7000000000000003E-2</c:v>
                </c:pt>
                <c:pt idx="62">
                  <c:v>2.98E-2</c:v>
                </c:pt>
                <c:pt idx="63">
                  <c:v>3.2500000000000001E-2</c:v>
                </c:pt>
                <c:pt idx="64">
                  <c:v>3.5099999999999999E-2</c:v>
                </c:pt>
                <c:pt idx="65">
                  <c:v>3.7600000000000001E-2</c:v>
                </c:pt>
                <c:pt idx="66">
                  <c:v>4.0100000000000004E-2</c:v>
                </c:pt>
                <c:pt idx="67">
                  <c:v>4.4900000000000002E-2</c:v>
                </c:pt>
                <c:pt idx="68">
                  <c:v>4.9599999999999998E-2</c:v>
                </c:pt>
                <c:pt idx="69">
                  <c:v>5.4200000000000005E-2</c:v>
                </c:pt>
                <c:pt idx="70">
                  <c:v>5.8699999999999995E-2</c:v>
                </c:pt>
                <c:pt idx="71">
                  <c:v>6.3100000000000003E-2</c:v>
                </c:pt>
                <c:pt idx="72">
                  <c:v>6.7500000000000004E-2</c:v>
                </c:pt>
                <c:pt idx="73">
                  <c:v>7.1800000000000003E-2</c:v>
                </c:pt>
                <c:pt idx="74">
                  <c:v>7.5999999999999998E-2</c:v>
                </c:pt>
                <c:pt idx="75">
                  <c:v>8.0100000000000005E-2</c:v>
                </c:pt>
                <c:pt idx="76">
                  <c:v>8.4199999999999997E-2</c:v>
                </c:pt>
                <c:pt idx="77">
                  <c:v>8.8200000000000001E-2</c:v>
                </c:pt>
                <c:pt idx="78">
                  <c:v>9.5899999999999999E-2</c:v>
                </c:pt>
                <c:pt idx="79">
                  <c:v>0.1051</c:v>
                </c:pt>
                <c:pt idx="80">
                  <c:v>0.11379999999999998</c:v>
                </c:pt>
                <c:pt idx="81">
                  <c:v>0.12190000000000001</c:v>
                </c:pt>
                <c:pt idx="82">
                  <c:v>0.1295</c:v>
                </c:pt>
                <c:pt idx="83">
                  <c:v>0.1366</c:v>
                </c:pt>
                <c:pt idx="84">
                  <c:v>0.14330000000000001</c:v>
                </c:pt>
                <c:pt idx="85">
                  <c:v>0.14950000000000002</c:v>
                </c:pt>
                <c:pt idx="86">
                  <c:v>0.15529999999999999</c:v>
                </c:pt>
                <c:pt idx="87">
                  <c:v>0.1658</c:v>
                </c:pt>
                <c:pt idx="88">
                  <c:v>0.17499999999999999</c:v>
                </c:pt>
                <c:pt idx="89">
                  <c:v>0.18329999999999999</c:v>
                </c:pt>
                <c:pt idx="90">
                  <c:v>0.19059999999999999</c:v>
                </c:pt>
                <c:pt idx="91">
                  <c:v>0.19719999999999999</c:v>
                </c:pt>
                <c:pt idx="92">
                  <c:v>0.20319999999999999</c:v>
                </c:pt>
                <c:pt idx="93">
                  <c:v>0.21360000000000001</c:v>
                </c:pt>
                <c:pt idx="94">
                  <c:v>0.22240000000000001</c:v>
                </c:pt>
                <c:pt idx="95">
                  <c:v>0.22999999999999998</c:v>
                </c:pt>
                <c:pt idx="96">
                  <c:v>0.2366</c:v>
                </c:pt>
                <c:pt idx="97">
                  <c:v>0.24249999999999999</c:v>
                </c:pt>
                <c:pt idx="98">
                  <c:v>0.24769999999999998</c:v>
                </c:pt>
                <c:pt idx="99">
                  <c:v>0.25240000000000001</c:v>
                </c:pt>
                <c:pt idx="100">
                  <c:v>0.25670000000000004</c:v>
                </c:pt>
                <c:pt idx="101">
                  <c:v>0.26070000000000004</c:v>
                </c:pt>
                <c:pt idx="102">
                  <c:v>0.26429999999999998</c:v>
                </c:pt>
                <c:pt idx="103">
                  <c:v>0.2676</c:v>
                </c:pt>
                <c:pt idx="104">
                  <c:v>0.27360000000000001</c:v>
                </c:pt>
                <c:pt idx="105">
                  <c:v>0.2802</c:v>
                </c:pt>
                <c:pt idx="106">
                  <c:v>0.28589999999999999</c:v>
                </c:pt>
                <c:pt idx="107">
                  <c:v>0.29089999999999999</c:v>
                </c:pt>
                <c:pt idx="108">
                  <c:v>0.2954</c:v>
                </c:pt>
                <c:pt idx="109">
                  <c:v>0.29949999999999999</c:v>
                </c:pt>
                <c:pt idx="110">
                  <c:v>0.30320000000000003</c:v>
                </c:pt>
                <c:pt idx="111">
                  <c:v>0.30659999999999998</c:v>
                </c:pt>
                <c:pt idx="112">
                  <c:v>0.30979999999999996</c:v>
                </c:pt>
                <c:pt idx="113">
                  <c:v>0.31559999999999999</c:v>
                </c:pt>
                <c:pt idx="114">
                  <c:v>0.32069999999999999</c:v>
                </c:pt>
                <c:pt idx="115">
                  <c:v>0.32540000000000002</c:v>
                </c:pt>
                <c:pt idx="116">
                  <c:v>0.32969999999999999</c:v>
                </c:pt>
                <c:pt idx="117">
                  <c:v>0.3337</c:v>
                </c:pt>
                <c:pt idx="118">
                  <c:v>0.33740000000000003</c:v>
                </c:pt>
                <c:pt idx="119">
                  <c:v>0.34420000000000001</c:v>
                </c:pt>
                <c:pt idx="120">
                  <c:v>0.35049999999999998</c:v>
                </c:pt>
                <c:pt idx="121">
                  <c:v>0.35630000000000001</c:v>
                </c:pt>
                <c:pt idx="122">
                  <c:v>0.36170000000000002</c:v>
                </c:pt>
                <c:pt idx="123">
                  <c:v>0.3669</c:v>
                </c:pt>
                <c:pt idx="124">
                  <c:v>0.37180000000000002</c:v>
                </c:pt>
                <c:pt idx="125">
                  <c:v>0.37659999999999999</c:v>
                </c:pt>
                <c:pt idx="126">
                  <c:v>0.38119999999999998</c:v>
                </c:pt>
                <c:pt idx="127">
                  <c:v>0.38580000000000003</c:v>
                </c:pt>
                <c:pt idx="128">
                  <c:v>0.39019999999999999</c:v>
                </c:pt>
                <c:pt idx="129">
                  <c:v>0.39449999999999996</c:v>
                </c:pt>
                <c:pt idx="130">
                  <c:v>0.40300000000000002</c:v>
                </c:pt>
                <c:pt idx="131">
                  <c:v>0.4133</c:v>
                </c:pt>
                <c:pt idx="132">
                  <c:v>0.4234</c:v>
                </c:pt>
                <c:pt idx="133">
                  <c:v>0.43339999999999995</c:v>
                </c:pt>
                <c:pt idx="134">
                  <c:v>0.44340000000000002</c:v>
                </c:pt>
                <c:pt idx="135">
                  <c:v>0.45339999999999997</c:v>
                </c:pt>
                <c:pt idx="136">
                  <c:v>0.46329999999999999</c:v>
                </c:pt>
                <c:pt idx="137">
                  <c:v>0.47329999999999994</c:v>
                </c:pt>
                <c:pt idx="138">
                  <c:v>0.48339999999999994</c:v>
                </c:pt>
                <c:pt idx="139">
                  <c:v>0.50380000000000003</c:v>
                </c:pt>
                <c:pt idx="140">
                  <c:v>0.52460000000000007</c:v>
                </c:pt>
                <c:pt idx="141">
                  <c:v>0.54600000000000004</c:v>
                </c:pt>
                <c:pt idx="142">
                  <c:v>0.56790000000000007</c:v>
                </c:pt>
                <c:pt idx="143">
                  <c:v>0.59050000000000002</c:v>
                </c:pt>
                <c:pt idx="144">
                  <c:v>0.61380000000000001</c:v>
                </c:pt>
                <c:pt idx="145">
                  <c:v>0.66239999999999999</c:v>
                </c:pt>
                <c:pt idx="146">
                  <c:v>0.71379999999999999</c:v>
                </c:pt>
                <c:pt idx="147">
                  <c:v>0.7681</c:v>
                </c:pt>
                <c:pt idx="148">
                  <c:v>0.82530000000000003</c:v>
                </c:pt>
                <c:pt idx="149">
                  <c:v>0.88550000000000006</c:v>
                </c:pt>
                <c:pt idx="150">
                  <c:v>0.9484999999999999</c:v>
                </c:pt>
                <c:pt idx="151" formatCode="0.000">
                  <c:v>1.01</c:v>
                </c:pt>
                <c:pt idx="152" formatCode="0.000">
                  <c:v>1.08</c:v>
                </c:pt>
                <c:pt idx="153" formatCode="0.000">
                  <c:v>1.1599999999999999</c:v>
                </c:pt>
                <c:pt idx="154" formatCode="0.000">
                  <c:v>1.23</c:v>
                </c:pt>
                <c:pt idx="155" formatCode="0.000">
                  <c:v>1.31</c:v>
                </c:pt>
                <c:pt idx="156" formatCode="0.000">
                  <c:v>1.47</c:v>
                </c:pt>
                <c:pt idx="157" formatCode="0.000">
                  <c:v>1.7</c:v>
                </c:pt>
                <c:pt idx="158" formatCode="0.000">
                  <c:v>1.94</c:v>
                </c:pt>
                <c:pt idx="159" formatCode="0.000">
                  <c:v>2.2000000000000002</c:v>
                </c:pt>
                <c:pt idx="160" formatCode="0.000">
                  <c:v>2.48</c:v>
                </c:pt>
                <c:pt idx="161" formatCode="0.000">
                  <c:v>2.78</c:v>
                </c:pt>
                <c:pt idx="162" formatCode="0.000">
                  <c:v>3.1</c:v>
                </c:pt>
                <c:pt idx="163" formatCode="0.000">
                  <c:v>3.45</c:v>
                </c:pt>
                <c:pt idx="164" formatCode="0.000">
                  <c:v>3.81</c:v>
                </c:pt>
                <c:pt idx="165" formatCode="0.000">
                  <c:v>4.59</c:v>
                </c:pt>
                <c:pt idx="166" formatCode="0.000">
                  <c:v>5.45</c:v>
                </c:pt>
                <c:pt idx="167" formatCode="0.000">
                  <c:v>6.37</c:v>
                </c:pt>
                <c:pt idx="168" formatCode="0.000">
                  <c:v>7.36</c:v>
                </c:pt>
                <c:pt idx="169" formatCode="0.000">
                  <c:v>8.4</c:v>
                </c:pt>
                <c:pt idx="170" formatCode="0.000">
                  <c:v>9.51</c:v>
                </c:pt>
                <c:pt idx="171" formatCode="0.000">
                  <c:v>11.9</c:v>
                </c:pt>
                <c:pt idx="172" formatCode="0.000">
                  <c:v>14.52</c:v>
                </c:pt>
                <c:pt idx="173" formatCode="0.000">
                  <c:v>17.37</c:v>
                </c:pt>
                <c:pt idx="174" formatCode="0.000">
                  <c:v>20.440000000000001</c:v>
                </c:pt>
                <c:pt idx="175" formatCode="0.000">
                  <c:v>23.72</c:v>
                </c:pt>
                <c:pt idx="176" formatCode="0.000">
                  <c:v>27.21</c:v>
                </c:pt>
                <c:pt idx="177" formatCode="0.000">
                  <c:v>30.89</c:v>
                </c:pt>
                <c:pt idx="178" formatCode="0.000">
                  <c:v>34.770000000000003</c:v>
                </c:pt>
                <c:pt idx="179" formatCode="0.000">
                  <c:v>38.840000000000003</c:v>
                </c:pt>
                <c:pt idx="180" formatCode="0.000">
                  <c:v>43.09</c:v>
                </c:pt>
                <c:pt idx="181" formatCode="0.000">
                  <c:v>47.52</c:v>
                </c:pt>
                <c:pt idx="182" formatCode="0.000">
                  <c:v>56.9</c:v>
                </c:pt>
                <c:pt idx="183" formatCode="0.000">
                  <c:v>69.55</c:v>
                </c:pt>
                <c:pt idx="184" formatCode="0.000">
                  <c:v>83.15</c:v>
                </c:pt>
                <c:pt idx="185" formatCode="0.000">
                  <c:v>97.67</c:v>
                </c:pt>
                <c:pt idx="186" formatCode="0.000">
                  <c:v>113.02</c:v>
                </c:pt>
                <c:pt idx="187" formatCode="0.000">
                  <c:v>129.18</c:v>
                </c:pt>
                <c:pt idx="188" formatCode="0.000">
                  <c:v>146.08000000000001</c:v>
                </c:pt>
                <c:pt idx="189" formatCode="0.000">
                  <c:v>163.69</c:v>
                </c:pt>
                <c:pt idx="190" formatCode="0.000">
                  <c:v>181.96</c:v>
                </c:pt>
                <c:pt idx="191" formatCode="0.000">
                  <c:v>220.35</c:v>
                </c:pt>
                <c:pt idx="192" formatCode="0.000">
                  <c:v>260.97000000000003</c:v>
                </c:pt>
                <c:pt idx="193" formatCode="0.000">
                  <c:v>303.55</c:v>
                </c:pt>
                <c:pt idx="194" formatCode="0.000">
                  <c:v>347.89</c:v>
                </c:pt>
                <c:pt idx="195" formatCode="0.000">
                  <c:v>393.77</c:v>
                </c:pt>
                <c:pt idx="196" formatCode="0.000">
                  <c:v>441.04</c:v>
                </c:pt>
                <c:pt idx="197" formatCode="0.000">
                  <c:v>539.11</c:v>
                </c:pt>
                <c:pt idx="198" formatCode="0.000">
                  <c:v>641.01</c:v>
                </c:pt>
                <c:pt idx="199" formatCode="0.000">
                  <c:v>745.86</c:v>
                </c:pt>
                <c:pt idx="200" formatCode="0.000">
                  <c:v>852.96</c:v>
                </c:pt>
                <c:pt idx="201" formatCode="0.000">
                  <c:v>961.71</c:v>
                </c:pt>
                <c:pt idx="202" formatCode="0.0">
                  <c:v>1070</c:v>
                </c:pt>
                <c:pt idx="203" formatCode="0.0">
                  <c:v>1180</c:v>
                </c:pt>
                <c:pt idx="204" formatCode="0.0">
                  <c:v>1290</c:v>
                </c:pt>
                <c:pt idx="205" formatCode="0.0">
                  <c:v>1400</c:v>
                </c:pt>
                <c:pt idx="206" formatCode="0.0">
                  <c:v>1520</c:v>
                </c:pt>
                <c:pt idx="207" formatCode="0.0">
                  <c:v>1630</c:v>
                </c:pt>
                <c:pt idx="208" formatCode="0.0">
                  <c:v>1850</c:v>
                </c:pt>
                <c:pt idx="209" formatCode="0.00">
                  <c:v>#N/A</c:v>
                </c:pt>
                <c:pt idx="210" formatCode="0.00">
                  <c:v>#N/A</c:v>
                </c:pt>
                <c:pt idx="211" formatCode="0.00">
                  <c:v>#N/A</c:v>
                </c:pt>
                <c:pt idx="212" formatCode="0.00">
                  <c:v>#N/A</c:v>
                </c:pt>
                <c:pt idx="213" formatCode="0.00">
                  <c:v>#N/A</c:v>
                </c:pt>
                <c:pt idx="214" formatCode="0.00">
                  <c:v>#N/A</c:v>
                </c:pt>
                <c:pt idx="215" formatCode="0.00">
                  <c:v>#N/A</c:v>
                </c:pt>
                <c:pt idx="216" formatCode="0.00">
                  <c:v>#N/A</c:v>
                </c:pt>
                <c:pt idx="217" formatCode="0.00">
                  <c:v>#N/A</c:v>
                </c:pt>
                <c:pt idx="218" formatCode="0.00">
                  <c:v>#N/A</c:v>
                </c:pt>
                <c:pt idx="219" formatCode="0.00">
                  <c:v>#N/A</c:v>
                </c:pt>
                <c:pt idx="220" formatCode="0.00">
                  <c:v>#N/A</c:v>
                </c:pt>
                <c:pt idx="221" formatCode="0.00">
                  <c:v>#N/A</c:v>
                </c:pt>
                <c:pt idx="222" formatCode="0.00">
                  <c:v>#N/A</c:v>
                </c:pt>
                <c:pt idx="223" formatCode="0.00">
                  <c:v>#N/A</c:v>
                </c:pt>
                <c:pt idx="224" formatCode="0.00">
                  <c:v>#N/A</c:v>
                </c:pt>
                <c:pt idx="225" formatCode="0.00">
                  <c:v>#N/A</c:v>
                </c:pt>
                <c:pt idx="226" formatCode="0.00">
                  <c:v>#N/A</c:v>
                </c:pt>
                <c:pt idx="227" formatCode="0.00">
                  <c:v>#N/A</c:v>
                </c:pt>
                <c:pt idx="228" formatCode="0.00">
                  <c:v>#N/A</c:v>
                </c:pt>
                <c:pt idx="229" formatCode="0.00">
                  <c:v>#N/A</c:v>
                </c:pt>
                <c:pt idx="230" formatCode="0.00">
                  <c:v>#N/A</c:v>
                </c:pt>
                <c:pt idx="231" formatCode="0.00">
                  <c:v>#N/A</c:v>
                </c:pt>
                <c:pt idx="232" formatCode="0.00">
                  <c:v>#N/A</c:v>
                </c:pt>
                <c:pt idx="233" formatCode="0.00">
                  <c:v>#N/A</c:v>
                </c:pt>
                <c:pt idx="234" formatCode="0.00">
                  <c:v>#N/A</c:v>
                </c:pt>
                <c:pt idx="235" formatCode="0.00">
                  <c:v>#N/A</c:v>
                </c:pt>
                <c:pt idx="236" formatCode="0.00">
                  <c:v>#N/A</c:v>
                </c:pt>
                <c:pt idx="237" formatCode="0.00">
                  <c:v>#N/A</c:v>
                </c:pt>
                <c:pt idx="238" formatCode="0.00">
                  <c:v>#N/A</c:v>
                </c:pt>
                <c:pt idx="239" formatCode="0.00">
                  <c:v>#N/A</c:v>
                </c:pt>
                <c:pt idx="240" formatCode="0.00">
                  <c:v>#N/A</c:v>
                </c:pt>
                <c:pt idx="241" formatCode="0.00">
                  <c:v>#N/A</c:v>
                </c:pt>
                <c:pt idx="242" formatCode="0.00">
                  <c:v>#N/A</c:v>
                </c:pt>
                <c:pt idx="243" formatCode="0.00">
                  <c:v>#N/A</c:v>
                </c:pt>
                <c:pt idx="244" formatCode="0.00">
                  <c:v>#N/A</c:v>
                </c:pt>
                <c:pt idx="245" formatCode="0.00">
                  <c:v>#N/A</c:v>
                </c:pt>
                <c:pt idx="246" formatCode="0.00">
                  <c:v>#N/A</c:v>
                </c:pt>
                <c:pt idx="247" formatCode="0.00">
                  <c:v>#N/A</c:v>
                </c:pt>
                <c:pt idx="248" formatCode="0.00">
                  <c:v>#N/A</c:v>
                </c:pt>
                <c:pt idx="249" formatCode="0.00">
                  <c:v>#N/A</c:v>
                </c:pt>
                <c:pt idx="250" formatCode="0.00">
                  <c:v>#N/A</c:v>
                </c:pt>
                <c:pt idx="251" formatCode="0.00">
                  <c:v>#N/A</c:v>
                </c:pt>
                <c:pt idx="252" formatCode="0.00">
                  <c:v>#N/A</c:v>
                </c:pt>
                <c:pt idx="253" formatCode="0.00">
                  <c:v>#N/A</c:v>
                </c:pt>
                <c:pt idx="254" formatCode="0.00">
                  <c:v>#N/A</c:v>
                </c:pt>
                <c:pt idx="255" formatCode="0.00">
                  <c:v>#N/A</c:v>
                </c:pt>
                <c:pt idx="256" formatCode="0.00">
                  <c:v>#N/A</c:v>
                </c:pt>
                <c:pt idx="257" formatCode="0.00">
                  <c:v>#N/A</c:v>
                </c:pt>
                <c:pt idx="258" formatCode="0.00">
                  <c:v>#N/A</c:v>
                </c:pt>
                <c:pt idx="259" formatCode="0.00">
                  <c:v>#N/A</c:v>
                </c:pt>
                <c:pt idx="260" formatCode="0.00">
                  <c:v>#N/A</c:v>
                </c:pt>
                <c:pt idx="261" formatCode="0.00">
                  <c:v>#N/A</c:v>
                </c:pt>
                <c:pt idx="262" formatCode="0.00">
                  <c:v>#N/A</c:v>
                </c:pt>
                <c:pt idx="263" formatCode="0.00">
                  <c:v>#N/A</c:v>
                </c:pt>
                <c:pt idx="264" formatCode="0.00">
                  <c:v>#N/A</c:v>
                </c:pt>
                <c:pt idx="265" formatCode="0.00">
                  <c:v>#N/A</c:v>
                </c:pt>
                <c:pt idx="266" formatCode="0.00">
                  <c:v>#N/A</c:v>
                </c:pt>
                <c:pt idx="267" formatCode="0.00">
                  <c:v>#N/A</c:v>
                </c:pt>
                <c:pt idx="268" formatCode="0.00">
                  <c:v>#N/A</c:v>
                </c:pt>
                <c:pt idx="269" formatCode="0.00">
                  <c:v>#N/A</c:v>
                </c:pt>
                <c:pt idx="270" formatCode="0.00">
                  <c:v>#N/A</c:v>
                </c:pt>
                <c:pt idx="271" formatCode="0.00">
                  <c:v>#N/A</c:v>
                </c:pt>
                <c:pt idx="272" formatCode="0.00">
                  <c:v>#N/A</c:v>
                </c:pt>
                <c:pt idx="273" formatCode="0.00">
                  <c:v>#N/A</c:v>
                </c:pt>
                <c:pt idx="274" formatCode="0.00">
                  <c:v>#N/A</c:v>
                </c:pt>
                <c:pt idx="275" formatCode="0.00">
                  <c:v>#N/A</c:v>
                </c:pt>
                <c:pt idx="276" formatCode="0.00">
                  <c:v>#N/A</c:v>
                </c:pt>
                <c:pt idx="277" formatCode="0.00">
                  <c:v>#N/A</c:v>
                </c:pt>
                <c:pt idx="278" formatCode="0.00">
                  <c:v>#N/A</c:v>
                </c:pt>
                <c:pt idx="279" formatCode="0.00">
                  <c:v>#N/A</c:v>
                </c:pt>
                <c:pt idx="280" formatCode="0.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A50-4346-A7CE-614B0FBBC5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36184"/>
        <c:axId val="473831088"/>
      </c:scatterChart>
      <c:valAx>
        <c:axId val="473836184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31088"/>
        <c:crosses val="autoZero"/>
        <c:crossBetween val="midCat"/>
        <c:majorUnit val="10"/>
      </c:valAx>
      <c:valAx>
        <c:axId val="473831088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Range, Straggling [</a:t>
                </a:r>
                <a:r>
                  <a:rPr lang="en-US" altLang="ja-JP">
                    <a:solidFill>
                      <a:schemeClr val="tx1"/>
                    </a:solidFill>
                  </a:rPr>
                  <a:t>μm]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9.3999580850872747E-2"/>
              <c:y val="0.1800013459855979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36184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8259983206013866"/>
          <c:y val="0.16658687142977227"/>
          <c:w val="0.28994361446264111"/>
          <c:h val="0.10935415124391513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srim22Na_SiO2!$P$5</c:f>
          <c:strCache>
            <c:ptCount val="1"/>
            <c:pt idx="0">
              <c:v>srim22Na_SiO2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dE/dxElec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srim22Na_SiO2!$D$20:$D$300</c:f>
              <c:numCache>
                <c:formatCode>0.000000</c:formatCode>
                <c:ptCount val="281"/>
                <c:pt idx="0">
                  <c:v>1.0227227272727273E-5</c:v>
                </c:pt>
                <c:pt idx="1">
                  <c:v>1.1363590909090909E-5</c:v>
                </c:pt>
                <c:pt idx="2">
                  <c:v>1.2499954545454545E-5</c:v>
                </c:pt>
                <c:pt idx="3">
                  <c:v>1.3636318181818183E-5</c:v>
                </c:pt>
                <c:pt idx="4">
                  <c:v>1.4772681818181819E-5</c:v>
                </c:pt>
                <c:pt idx="5">
                  <c:v>1.5909045454545455E-5</c:v>
                </c:pt>
                <c:pt idx="6">
                  <c:v>1.7045409090909094E-5</c:v>
                </c:pt>
                <c:pt idx="7">
                  <c:v>1.8181772727272727E-5</c:v>
                </c:pt>
                <c:pt idx="8">
                  <c:v>2.0454500000000002E-5</c:v>
                </c:pt>
                <c:pt idx="9">
                  <c:v>2.2727227272727274E-5</c:v>
                </c:pt>
                <c:pt idx="10">
                  <c:v>2.4999954545454546E-5</c:v>
                </c:pt>
                <c:pt idx="11">
                  <c:v>2.7272681818181821E-5</c:v>
                </c:pt>
                <c:pt idx="12">
                  <c:v>2.9545409090909093E-5</c:v>
                </c:pt>
                <c:pt idx="13">
                  <c:v>3.1818136363636365E-5</c:v>
                </c:pt>
                <c:pt idx="14">
                  <c:v>3.6363590909090909E-5</c:v>
                </c:pt>
                <c:pt idx="15">
                  <c:v>4.0909045454545459E-5</c:v>
                </c:pt>
                <c:pt idx="16">
                  <c:v>4.5454500000000003E-5</c:v>
                </c:pt>
                <c:pt idx="17">
                  <c:v>5.0000000000000002E-5</c:v>
                </c:pt>
                <c:pt idx="18">
                  <c:v>5.4545454545454539E-5</c:v>
                </c:pt>
                <c:pt idx="19">
                  <c:v>5.909090909090909E-5</c:v>
                </c:pt>
                <c:pt idx="20">
                  <c:v>6.3636363636363641E-5</c:v>
                </c:pt>
                <c:pt idx="21">
                  <c:v>6.8181818181818184E-5</c:v>
                </c:pt>
                <c:pt idx="22">
                  <c:v>7.2727272727272728E-5</c:v>
                </c:pt>
                <c:pt idx="23">
                  <c:v>7.7272727272727272E-5</c:v>
                </c:pt>
                <c:pt idx="24">
                  <c:v>8.1818181818181816E-5</c:v>
                </c:pt>
                <c:pt idx="25">
                  <c:v>9.0909090909090917E-5</c:v>
                </c:pt>
                <c:pt idx="26">
                  <c:v>1.0227272727272727E-4</c:v>
                </c:pt>
                <c:pt idx="27">
                  <c:v>1.1363636363636364E-4</c:v>
                </c:pt>
                <c:pt idx="28">
                  <c:v>1.25E-4</c:v>
                </c:pt>
                <c:pt idx="29">
                  <c:v>1.3636363636363637E-4</c:v>
                </c:pt>
                <c:pt idx="30">
                  <c:v>1.4772727272727271E-4</c:v>
                </c:pt>
                <c:pt idx="31">
                  <c:v>1.590909090909091E-4</c:v>
                </c:pt>
                <c:pt idx="32">
                  <c:v>1.7045454545454544E-4</c:v>
                </c:pt>
                <c:pt idx="33">
                  <c:v>1.8181818181818183E-4</c:v>
                </c:pt>
                <c:pt idx="34">
                  <c:v>2.0454545454545454E-4</c:v>
                </c:pt>
                <c:pt idx="35">
                  <c:v>2.2727272727272727E-4</c:v>
                </c:pt>
                <c:pt idx="36">
                  <c:v>2.5000000000000001E-4</c:v>
                </c:pt>
                <c:pt idx="37">
                  <c:v>2.7272727272727274E-4</c:v>
                </c:pt>
                <c:pt idx="38">
                  <c:v>2.9545454545454542E-4</c:v>
                </c:pt>
                <c:pt idx="39">
                  <c:v>3.181818181818182E-4</c:v>
                </c:pt>
                <c:pt idx="40">
                  <c:v>3.6363636363636367E-4</c:v>
                </c:pt>
                <c:pt idx="41">
                  <c:v>4.0909090909090908E-4</c:v>
                </c:pt>
                <c:pt idx="42">
                  <c:v>4.5454545454545455E-4</c:v>
                </c:pt>
                <c:pt idx="43">
                  <c:v>5.0000000000000001E-4</c:v>
                </c:pt>
                <c:pt idx="44">
                  <c:v>5.4545454545454548E-4</c:v>
                </c:pt>
                <c:pt idx="45">
                  <c:v>5.9090909090909083E-4</c:v>
                </c:pt>
                <c:pt idx="46">
                  <c:v>6.3636363636363641E-4</c:v>
                </c:pt>
                <c:pt idx="47">
                  <c:v>6.8181818181818176E-4</c:v>
                </c:pt>
                <c:pt idx="48">
                  <c:v>7.2727272727272734E-4</c:v>
                </c:pt>
                <c:pt idx="49">
                  <c:v>7.727272727272728E-4</c:v>
                </c:pt>
                <c:pt idx="50">
                  <c:v>8.1818181818181816E-4</c:v>
                </c:pt>
                <c:pt idx="51">
                  <c:v>9.0909090909090909E-4</c:v>
                </c:pt>
                <c:pt idx="52">
                  <c:v>1.0227272727272726E-3</c:v>
                </c:pt>
                <c:pt idx="53">
                  <c:v>1.1363636363636365E-3</c:v>
                </c:pt>
                <c:pt idx="54">
                  <c:v>1.25E-3</c:v>
                </c:pt>
                <c:pt idx="55">
                  <c:v>1.3636363636363635E-3</c:v>
                </c:pt>
                <c:pt idx="56">
                  <c:v>1.4772727272727272E-3</c:v>
                </c:pt>
                <c:pt idx="57">
                  <c:v>1.590909090909091E-3</c:v>
                </c:pt>
                <c:pt idx="58">
                  <c:v>1.7045454545454545E-3</c:v>
                </c:pt>
                <c:pt idx="59">
                  <c:v>1.8181818181818182E-3</c:v>
                </c:pt>
                <c:pt idx="60">
                  <c:v>2.0454545454545452E-3</c:v>
                </c:pt>
                <c:pt idx="61">
                  <c:v>2.2727272727272731E-3</c:v>
                </c:pt>
                <c:pt idx="62">
                  <c:v>2.5000000000000001E-3</c:v>
                </c:pt>
                <c:pt idx="63">
                  <c:v>2.7272727272727271E-3</c:v>
                </c:pt>
                <c:pt idx="64">
                  <c:v>2.9545454545454545E-3</c:v>
                </c:pt>
                <c:pt idx="65">
                  <c:v>3.1818181818181819E-3</c:v>
                </c:pt>
                <c:pt idx="66">
                  <c:v>3.6363636363636364E-3</c:v>
                </c:pt>
                <c:pt idx="67">
                  <c:v>4.0909090909090904E-3</c:v>
                </c:pt>
                <c:pt idx="68">
                  <c:v>4.5454545454545461E-3</c:v>
                </c:pt>
                <c:pt idx="69">
                  <c:v>5.0000000000000001E-3</c:v>
                </c:pt>
                <c:pt idx="70">
                  <c:v>5.4545454545454541E-3</c:v>
                </c:pt>
                <c:pt idx="71">
                  <c:v>5.909090909090909E-3</c:v>
                </c:pt>
                <c:pt idx="72">
                  <c:v>6.3636363636363638E-3</c:v>
                </c:pt>
                <c:pt idx="73">
                  <c:v>6.8181818181818179E-3</c:v>
                </c:pt>
                <c:pt idx="74">
                  <c:v>7.2727272727272727E-3</c:v>
                </c:pt>
                <c:pt idx="75">
                  <c:v>7.7272727272727276E-3</c:v>
                </c:pt>
                <c:pt idx="76">
                  <c:v>8.1818181818181807E-3</c:v>
                </c:pt>
                <c:pt idx="77">
                  <c:v>9.0909090909090922E-3</c:v>
                </c:pt>
                <c:pt idx="78">
                  <c:v>1.0227272727272727E-2</c:v>
                </c:pt>
                <c:pt idx="79">
                  <c:v>1.1363636363636364E-2</c:v>
                </c:pt>
                <c:pt idx="80">
                  <c:v>1.2500000000000001E-2</c:v>
                </c:pt>
                <c:pt idx="81">
                  <c:v>1.3636363636363636E-2</c:v>
                </c:pt>
                <c:pt idx="82">
                  <c:v>1.4772727272727272E-2</c:v>
                </c:pt>
                <c:pt idx="83">
                  <c:v>1.5909090909090907E-2</c:v>
                </c:pt>
                <c:pt idx="84">
                  <c:v>1.7045454545454544E-2</c:v>
                </c:pt>
                <c:pt idx="85">
                  <c:v>1.8181818181818184E-2</c:v>
                </c:pt>
                <c:pt idx="86">
                  <c:v>2.0454545454545454E-2</c:v>
                </c:pt>
                <c:pt idx="87">
                  <c:v>2.2727272727272728E-2</c:v>
                </c:pt>
                <c:pt idx="88">
                  <c:v>2.5000000000000001E-2</c:v>
                </c:pt>
                <c:pt idx="89">
                  <c:v>2.7272727272727271E-2</c:v>
                </c:pt>
                <c:pt idx="90">
                  <c:v>2.9545454545454545E-2</c:v>
                </c:pt>
                <c:pt idx="91">
                  <c:v>3.1818181818181815E-2</c:v>
                </c:pt>
                <c:pt idx="92">
                  <c:v>3.6363636363636369E-2</c:v>
                </c:pt>
                <c:pt idx="93">
                  <c:v>4.0909090909090909E-2</c:v>
                </c:pt>
                <c:pt idx="94">
                  <c:v>4.5454545454545456E-2</c:v>
                </c:pt>
                <c:pt idx="95">
                  <c:v>0.05</c:v>
                </c:pt>
                <c:pt idx="96">
                  <c:v>5.4545454545454543E-2</c:v>
                </c:pt>
                <c:pt idx="97">
                  <c:v>5.909090909090909E-2</c:v>
                </c:pt>
                <c:pt idx="98">
                  <c:v>6.363636363636363E-2</c:v>
                </c:pt>
                <c:pt idx="99">
                  <c:v>6.8181818181818177E-2</c:v>
                </c:pt>
                <c:pt idx="100">
                  <c:v>7.2727272727272738E-2</c:v>
                </c:pt>
                <c:pt idx="101">
                  <c:v>7.7272727272727271E-2</c:v>
                </c:pt>
                <c:pt idx="102">
                  <c:v>8.1818181818181818E-2</c:v>
                </c:pt>
                <c:pt idx="103">
                  <c:v>9.0909090909090912E-2</c:v>
                </c:pt>
                <c:pt idx="104">
                  <c:v>0.10227272727272728</c:v>
                </c:pt>
                <c:pt idx="105">
                  <c:v>0.11363636363636363</c:v>
                </c:pt>
                <c:pt idx="106">
                  <c:v>0.125</c:v>
                </c:pt>
                <c:pt idx="107">
                  <c:v>0.13636363636363635</c:v>
                </c:pt>
                <c:pt idx="108">
                  <c:v>0.14772727272727273</c:v>
                </c:pt>
                <c:pt idx="109">
                  <c:v>0.15909090909090909</c:v>
                </c:pt>
                <c:pt idx="110">
                  <c:v>0.17045454545454544</c:v>
                </c:pt>
                <c:pt idx="111">
                  <c:v>0.18181818181818182</c:v>
                </c:pt>
                <c:pt idx="112">
                  <c:v>0.20454545454545456</c:v>
                </c:pt>
                <c:pt idx="113">
                  <c:v>0.22727272727272727</c:v>
                </c:pt>
                <c:pt idx="114">
                  <c:v>0.25</c:v>
                </c:pt>
                <c:pt idx="115">
                  <c:v>0.27272727272727271</c:v>
                </c:pt>
                <c:pt idx="116">
                  <c:v>0.29545454545454547</c:v>
                </c:pt>
                <c:pt idx="117">
                  <c:v>0.31818181818181818</c:v>
                </c:pt>
                <c:pt idx="118">
                  <c:v>0.36363636363636365</c:v>
                </c:pt>
                <c:pt idx="119">
                  <c:v>0.40909090909090912</c:v>
                </c:pt>
                <c:pt idx="120">
                  <c:v>0.45454545454545453</c:v>
                </c:pt>
                <c:pt idx="121">
                  <c:v>0.5</c:v>
                </c:pt>
                <c:pt idx="122">
                  <c:v>0.54545454545454541</c:v>
                </c:pt>
                <c:pt idx="123">
                  <c:v>0.59090909090909094</c:v>
                </c:pt>
                <c:pt idx="124">
                  <c:v>0.63636363636363635</c:v>
                </c:pt>
                <c:pt idx="125">
                  <c:v>0.68181818181818177</c:v>
                </c:pt>
                <c:pt idx="126">
                  <c:v>0.72727272727272729</c:v>
                </c:pt>
                <c:pt idx="127">
                  <c:v>0.77272727272727271</c:v>
                </c:pt>
                <c:pt idx="128">
                  <c:v>0.81818181818181823</c:v>
                </c:pt>
                <c:pt idx="129">
                  <c:v>0.90909090909090906</c:v>
                </c:pt>
                <c:pt idx="130" formatCode="0.00000">
                  <c:v>1.0227272727272727</c:v>
                </c:pt>
                <c:pt idx="131" formatCode="0.00000">
                  <c:v>1.1363636363636365</c:v>
                </c:pt>
                <c:pt idx="132" formatCode="0.00000">
                  <c:v>1.25</c:v>
                </c:pt>
                <c:pt idx="133" formatCode="0.00000">
                  <c:v>1.3636363636363635</c:v>
                </c:pt>
                <c:pt idx="134" formatCode="0.00000">
                  <c:v>1.4772727272727273</c:v>
                </c:pt>
                <c:pt idx="135" formatCode="0.00000">
                  <c:v>1.5909090909090908</c:v>
                </c:pt>
                <c:pt idx="136" formatCode="0.00000">
                  <c:v>1.7045454545454546</c:v>
                </c:pt>
                <c:pt idx="137" formatCode="0.00000">
                  <c:v>1.8181818181818181</c:v>
                </c:pt>
                <c:pt idx="138" formatCode="0.00000">
                  <c:v>2.0454545454545454</c:v>
                </c:pt>
                <c:pt idx="139" formatCode="0.00000">
                  <c:v>2.2727272727272729</c:v>
                </c:pt>
                <c:pt idx="140" formatCode="0.00000">
                  <c:v>2.5</c:v>
                </c:pt>
                <c:pt idx="141" formatCode="0.00000">
                  <c:v>2.7272727272727271</c:v>
                </c:pt>
                <c:pt idx="142" formatCode="0.00000">
                  <c:v>2.9545454545454546</c:v>
                </c:pt>
                <c:pt idx="143" formatCode="0.00000">
                  <c:v>3.1818181818181817</c:v>
                </c:pt>
                <c:pt idx="144" formatCode="0.00000">
                  <c:v>3.6363636363636362</c:v>
                </c:pt>
                <c:pt idx="145" formatCode="0.00000">
                  <c:v>4.0909090909090908</c:v>
                </c:pt>
                <c:pt idx="146" formatCode="0.00000">
                  <c:v>4.5454545454545459</c:v>
                </c:pt>
                <c:pt idx="147" formatCode="0.00000">
                  <c:v>5</c:v>
                </c:pt>
                <c:pt idx="148" formatCode="0.00000">
                  <c:v>5.4545454545454541</c:v>
                </c:pt>
                <c:pt idx="149" formatCode="0.00000">
                  <c:v>5.9090909090909092</c:v>
                </c:pt>
                <c:pt idx="150" formatCode="0.00000">
                  <c:v>6.3636363636363633</c:v>
                </c:pt>
                <c:pt idx="151" formatCode="0.00000">
                  <c:v>6.8181818181818183</c:v>
                </c:pt>
                <c:pt idx="152" formatCode="0.00000">
                  <c:v>7.2727272727272725</c:v>
                </c:pt>
                <c:pt idx="153" formatCode="0.00000">
                  <c:v>7.7272727272727275</c:v>
                </c:pt>
                <c:pt idx="154" formatCode="0.00000">
                  <c:v>8.1818181818181817</c:v>
                </c:pt>
                <c:pt idx="155" formatCode="0.00000">
                  <c:v>9.0909090909090917</c:v>
                </c:pt>
                <c:pt idx="156" formatCode="0.00000">
                  <c:v>10.227272727272727</c:v>
                </c:pt>
                <c:pt idx="157" formatCode="0.00000">
                  <c:v>11.363636363636363</c:v>
                </c:pt>
                <c:pt idx="158" formatCode="0.00000">
                  <c:v>12.5</c:v>
                </c:pt>
                <c:pt idx="159" formatCode="0.00000">
                  <c:v>13.636363636363637</c:v>
                </c:pt>
                <c:pt idx="160" formatCode="0.00000">
                  <c:v>14.772727272727273</c:v>
                </c:pt>
                <c:pt idx="161" formatCode="0.00000">
                  <c:v>15.909090909090908</c:v>
                </c:pt>
                <c:pt idx="162" formatCode="0.00000">
                  <c:v>17.045454545454547</c:v>
                </c:pt>
                <c:pt idx="163" formatCode="0.00000">
                  <c:v>18.181818181818183</c:v>
                </c:pt>
                <c:pt idx="164" formatCode="0.00000">
                  <c:v>20.454545454545453</c:v>
                </c:pt>
                <c:pt idx="165" formatCode="0.00000">
                  <c:v>22.727272727272727</c:v>
                </c:pt>
                <c:pt idx="166" formatCode="0.00000">
                  <c:v>25</c:v>
                </c:pt>
                <c:pt idx="167" formatCode="0.00000">
                  <c:v>27.272727272727273</c:v>
                </c:pt>
                <c:pt idx="168" formatCode="0.00000">
                  <c:v>29.545454545454547</c:v>
                </c:pt>
                <c:pt idx="169" formatCode="0.00000">
                  <c:v>31.818181818181817</c:v>
                </c:pt>
                <c:pt idx="170" formatCode="0.00000">
                  <c:v>36.363636363636367</c:v>
                </c:pt>
                <c:pt idx="171" formatCode="0.00000">
                  <c:v>40.909090909090907</c:v>
                </c:pt>
                <c:pt idx="172" formatCode="0.00000">
                  <c:v>45.454545454545453</c:v>
                </c:pt>
                <c:pt idx="173" formatCode="0.00000">
                  <c:v>50</c:v>
                </c:pt>
                <c:pt idx="174" formatCode="0.00000">
                  <c:v>54.545454545454547</c:v>
                </c:pt>
                <c:pt idx="175" formatCode="0.00000">
                  <c:v>59.090909090909093</c:v>
                </c:pt>
                <c:pt idx="176" formatCode="0.00000">
                  <c:v>63.636363636363633</c:v>
                </c:pt>
                <c:pt idx="177" formatCode="0.00000">
                  <c:v>68.181818181818187</c:v>
                </c:pt>
                <c:pt idx="178" formatCode="0.00000">
                  <c:v>72.727272727272734</c:v>
                </c:pt>
                <c:pt idx="179" formatCode="0.00000">
                  <c:v>77.272727272727266</c:v>
                </c:pt>
                <c:pt idx="180" formatCode="0.00000">
                  <c:v>81.818181818181813</c:v>
                </c:pt>
                <c:pt idx="181" formatCode="0.00000">
                  <c:v>90.909090909090907</c:v>
                </c:pt>
                <c:pt idx="182" formatCode="0.0000">
                  <c:v>102.27272727272727</c:v>
                </c:pt>
                <c:pt idx="183" formatCode="0.0000">
                  <c:v>113.63636363636364</c:v>
                </c:pt>
                <c:pt idx="184" formatCode="0.0000">
                  <c:v>125</c:v>
                </c:pt>
                <c:pt idx="185" formatCode="0.0000">
                  <c:v>136.36363636363637</c:v>
                </c:pt>
                <c:pt idx="186" formatCode="0.0000">
                  <c:v>147.72727272727272</c:v>
                </c:pt>
                <c:pt idx="187" formatCode="0.0000">
                  <c:v>159.09090909090909</c:v>
                </c:pt>
                <c:pt idx="188" formatCode="0.0000">
                  <c:v>170.45454545454547</c:v>
                </c:pt>
                <c:pt idx="189" formatCode="0.0000">
                  <c:v>181.81818181818181</c:v>
                </c:pt>
                <c:pt idx="190" formatCode="0.0000">
                  <c:v>204.54545454545453</c:v>
                </c:pt>
                <c:pt idx="191" formatCode="0.0000">
                  <c:v>227.27272727272728</c:v>
                </c:pt>
                <c:pt idx="192" formatCode="0.0000">
                  <c:v>250</c:v>
                </c:pt>
                <c:pt idx="193" formatCode="0.0000">
                  <c:v>272.72727272727275</c:v>
                </c:pt>
                <c:pt idx="194" formatCode="0.0000">
                  <c:v>295.45454545454544</c:v>
                </c:pt>
                <c:pt idx="195" formatCode="0.0000">
                  <c:v>318.18181818181819</c:v>
                </c:pt>
                <c:pt idx="196" formatCode="0.0000">
                  <c:v>363.63636363636363</c:v>
                </c:pt>
                <c:pt idx="197" formatCode="0.0000">
                  <c:v>409.09090909090907</c:v>
                </c:pt>
                <c:pt idx="198" formatCode="0.0000">
                  <c:v>454.54545454545456</c:v>
                </c:pt>
                <c:pt idx="199" formatCode="0.0000">
                  <c:v>500</c:v>
                </c:pt>
                <c:pt idx="200" formatCode="0.0000">
                  <c:v>545.4545454545455</c:v>
                </c:pt>
                <c:pt idx="201" formatCode="0.0000">
                  <c:v>590.90909090909088</c:v>
                </c:pt>
                <c:pt idx="202" formatCode="0.0000">
                  <c:v>636.36363636363637</c:v>
                </c:pt>
                <c:pt idx="203" formatCode="0.0000">
                  <c:v>681.81818181818187</c:v>
                </c:pt>
                <c:pt idx="204" formatCode="0.0000">
                  <c:v>727.27272727272725</c:v>
                </c:pt>
                <c:pt idx="205" formatCode="0.0000">
                  <c:v>772.72727272727275</c:v>
                </c:pt>
                <c:pt idx="206" formatCode="0.0000">
                  <c:v>818.18181818181813</c:v>
                </c:pt>
                <c:pt idx="207" formatCode="0.0000">
                  <c:v>909.09090909090912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srim22Na_SiO2!$E$20:$E$300</c:f>
              <c:numCache>
                <c:formatCode>0.000E+00</c:formatCode>
                <c:ptCount val="281"/>
                <c:pt idx="0">
                  <c:v>3.9219999999999998E-2</c:v>
                </c:pt>
                <c:pt idx="1">
                  <c:v>4.1340000000000002E-2</c:v>
                </c:pt>
                <c:pt idx="2">
                  <c:v>4.3360000000000003E-2</c:v>
                </c:pt>
                <c:pt idx="3">
                  <c:v>4.5289999999999997E-2</c:v>
                </c:pt>
                <c:pt idx="4">
                  <c:v>4.7140000000000001E-2</c:v>
                </c:pt>
                <c:pt idx="5">
                  <c:v>4.8919999999999998E-2</c:v>
                </c:pt>
                <c:pt idx="6">
                  <c:v>5.0639999999999998E-2</c:v>
                </c:pt>
                <c:pt idx="7">
                  <c:v>5.2299999999999999E-2</c:v>
                </c:pt>
                <c:pt idx="8">
                  <c:v>5.5469999999999998E-2</c:v>
                </c:pt>
                <c:pt idx="9">
                  <c:v>5.8470000000000001E-2</c:v>
                </c:pt>
                <c:pt idx="10">
                  <c:v>6.132E-2</c:v>
                </c:pt>
                <c:pt idx="11">
                  <c:v>6.4049999999999996E-2</c:v>
                </c:pt>
                <c:pt idx="12">
                  <c:v>6.6659999999999997E-2</c:v>
                </c:pt>
                <c:pt idx="13">
                  <c:v>6.9180000000000005E-2</c:v>
                </c:pt>
                <c:pt idx="14">
                  <c:v>7.3959999999999998E-2</c:v>
                </c:pt>
                <c:pt idx="15">
                  <c:v>7.8439999999999996E-2</c:v>
                </c:pt>
                <c:pt idx="16">
                  <c:v>8.269E-2</c:v>
                </c:pt>
                <c:pt idx="17">
                  <c:v>8.6720000000000005E-2</c:v>
                </c:pt>
                <c:pt idx="18">
                  <c:v>9.0579999999999994E-2</c:v>
                </c:pt>
                <c:pt idx="19">
                  <c:v>9.4280000000000003E-2</c:v>
                </c:pt>
                <c:pt idx="20">
                  <c:v>9.7839999999999996E-2</c:v>
                </c:pt>
                <c:pt idx="21">
                  <c:v>0.1013</c:v>
                </c:pt>
                <c:pt idx="22">
                  <c:v>0.1046</c:v>
                </c:pt>
                <c:pt idx="23">
                  <c:v>0.10780000000000001</c:v>
                </c:pt>
                <c:pt idx="24">
                  <c:v>0.1109</c:v>
                </c:pt>
                <c:pt idx="25">
                  <c:v>0.1169</c:v>
                </c:pt>
                <c:pt idx="26">
                  <c:v>0.124</c:v>
                </c:pt>
                <c:pt idx="27">
                  <c:v>0.13070000000000001</c:v>
                </c:pt>
                <c:pt idx="28">
                  <c:v>0.1371</c:v>
                </c:pt>
                <c:pt idx="29">
                  <c:v>0.14319999999999999</c:v>
                </c:pt>
                <c:pt idx="30">
                  <c:v>0.14910000000000001</c:v>
                </c:pt>
                <c:pt idx="31">
                  <c:v>0.1547</c:v>
                </c:pt>
                <c:pt idx="32">
                  <c:v>0.16009999999999999</c:v>
                </c:pt>
                <c:pt idx="33">
                  <c:v>0.16539999999999999</c:v>
                </c:pt>
                <c:pt idx="34">
                  <c:v>0.1754</c:v>
                </c:pt>
                <c:pt idx="35">
                  <c:v>0.18490000000000001</c:v>
                </c:pt>
                <c:pt idx="36">
                  <c:v>0.19389999999999999</c:v>
                </c:pt>
                <c:pt idx="37">
                  <c:v>0.20250000000000001</c:v>
                </c:pt>
                <c:pt idx="38">
                  <c:v>0.21079999999999999</c:v>
                </c:pt>
                <c:pt idx="39">
                  <c:v>0.21879999999999999</c:v>
                </c:pt>
                <c:pt idx="40">
                  <c:v>0.2339</c:v>
                </c:pt>
                <c:pt idx="41">
                  <c:v>0.24809999999999999</c:v>
                </c:pt>
                <c:pt idx="42">
                  <c:v>0.26150000000000001</c:v>
                </c:pt>
                <c:pt idx="43">
                  <c:v>0.2742</c:v>
                </c:pt>
                <c:pt idx="44">
                  <c:v>0.28639999999999999</c:v>
                </c:pt>
                <c:pt idx="45">
                  <c:v>0.29809999999999998</c:v>
                </c:pt>
                <c:pt idx="46">
                  <c:v>0.30940000000000001</c:v>
                </c:pt>
                <c:pt idx="47">
                  <c:v>0.32029999999999997</c:v>
                </c:pt>
                <c:pt idx="48">
                  <c:v>0.33079999999999998</c:v>
                </c:pt>
                <c:pt idx="49">
                  <c:v>0.34089999999999998</c:v>
                </c:pt>
                <c:pt idx="50">
                  <c:v>0.3508</c:v>
                </c:pt>
                <c:pt idx="51">
                  <c:v>0.36980000000000002</c:v>
                </c:pt>
                <c:pt idx="52">
                  <c:v>0.39219999999999999</c:v>
                </c:pt>
                <c:pt idx="53">
                  <c:v>0.41339999999999999</c:v>
                </c:pt>
                <c:pt idx="54">
                  <c:v>0.43359999999999999</c:v>
                </c:pt>
                <c:pt idx="55">
                  <c:v>0.45290000000000002</c:v>
                </c:pt>
                <c:pt idx="56">
                  <c:v>0.47139999999999999</c:v>
                </c:pt>
                <c:pt idx="57">
                  <c:v>0.48920000000000002</c:v>
                </c:pt>
                <c:pt idx="58">
                  <c:v>0.50639999999999996</c:v>
                </c:pt>
                <c:pt idx="59">
                  <c:v>0.52300000000000002</c:v>
                </c:pt>
                <c:pt idx="60">
                  <c:v>0.56159999999999999</c:v>
                </c:pt>
                <c:pt idx="61">
                  <c:v>0.61750000000000005</c:v>
                </c:pt>
                <c:pt idx="62">
                  <c:v>0.66110000000000002</c:v>
                </c:pt>
                <c:pt idx="63">
                  <c:v>0.69589999999999996</c:v>
                </c:pt>
                <c:pt idx="64">
                  <c:v>0.72460000000000002</c:v>
                </c:pt>
                <c:pt idx="65">
                  <c:v>0.74909999999999999</c:v>
                </c:pt>
                <c:pt idx="66">
                  <c:v>0.79110000000000003</c:v>
                </c:pt>
                <c:pt idx="67">
                  <c:v>0.82850000000000001</c:v>
                </c:pt>
                <c:pt idx="68">
                  <c:v>0.86439999999999995</c:v>
                </c:pt>
                <c:pt idx="69">
                  <c:v>0.89980000000000004</c:v>
                </c:pt>
                <c:pt idx="70">
                  <c:v>0.93530000000000002</c:v>
                </c:pt>
                <c:pt idx="71">
                  <c:v>0.97099999999999997</c:v>
                </c:pt>
                <c:pt idx="72">
                  <c:v>1.0069999999999999</c:v>
                </c:pt>
                <c:pt idx="73">
                  <c:v>1.0429999999999999</c:v>
                </c:pt>
                <c:pt idx="74">
                  <c:v>1.08</c:v>
                </c:pt>
                <c:pt idx="75">
                  <c:v>1.117</c:v>
                </c:pt>
                <c:pt idx="76">
                  <c:v>1.1539999999999999</c:v>
                </c:pt>
                <c:pt idx="77">
                  <c:v>1.23</c:v>
                </c:pt>
                <c:pt idx="78">
                  <c:v>1.3240000000000001</c:v>
                </c:pt>
                <c:pt idx="79">
                  <c:v>1.42</c:v>
                </c:pt>
                <c:pt idx="80">
                  <c:v>1.516</c:v>
                </c:pt>
                <c:pt idx="81">
                  <c:v>1.611</c:v>
                </c:pt>
                <c:pt idx="82">
                  <c:v>1.7070000000000001</c:v>
                </c:pt>
                <c:pt idx="83">
                  <c:v>1.802</c:v>
                </c:pt>
                <c:pt idx="84">
                  <c:v>1.897</c:v>
                </c:pt>
                <c:pt idx="85">
                  <c:v>1.9910000000000001</c:v>
                </c:pt>
                <c:pt idx="86">
                  <c:v>2.1779999999999999</c:v>
                </c:pt>
                <c:pt idx="87">
                  <c:v>2.363</c:v>
                </c:pt>
                <c:pt idx="88">
                  <c:v>2.544</c:v>
                </c:pt>
                <c:pt idx="89">
                  <c:v>2.7229999999999999</c:v>
                </c:pt>
                <c:pt idx="90">
                  <c:v>2.8980000000000001</c:v>
                </c:pt>
                <c:pt idx="91">
                  <c:v>3.0710000000000002</c:v>
                </c:pt>
                <c:pt idx="92">
                  <c:v>3.4079999999999999</c:v>
                </c:pt>
                <c:pt idx="93">
                  <c:v>3.7330000000000001</c:v>
                </c:pt>
                <c:pt idx="94">
                  <c:v>4.0469999999999997</c:v>
                </c:pt>
                <c:pt idx="95">
                  <c:v>4.351</c:v>
                </c:pt>
                <c:pt idx="96">
                  <c:v>4.6440000000000001</c:v>
                </c:pt>
                <c:pt idx="97">
                  <c:v>4.9279999999999999</c:v>
                </c:pt>
                <c:pt idx="98">
                  <c:v>5.202</c:v>
                </c:pt>
                <c:pt idx="99">
                  <c:v>5.4669999999999996</c:v>
                </c:pt>
                <c:pt idx="100">
                  <c:v>5.7229999999999999</c:v>
                </c:pt>
                <c:pt idx="101">
                  <c:v>5.9710000000000001</c:v>
                </c:pt>
                <c:pt idx="102">
                  <c:v>6.21</c:v>
                </c:pt>
                <c:pt idx="103">
                  <c:v>6.6639999999999997</c:v>
                </c:pt>
                <c:pt idx="104">
                  <c:v>7.19</c:v>
                </c:pt>
                <c:pt idx="105">
                  <c:v>7.6710000000000003</c:v>
                </c:pt>
                <c:pt idx="106">
                  <c:v>8.11</c:v>
                </c:pt>
                <c:pt idx="107">
                  <c:v>8.51</c:v>
                </c:pt>
                <c:pt idx="108">
                  <c:v>8.8740000000000006</c:v>
                </c:pt>
                <c:pt idx="109">
                  <c:v>9.2050000000000001</c:v>
                </c:pt>
                <c:pt idx="110">
                  <c:v>9.5039999999999996</c:v>
                </c:pt>
                <c:pt idx="111">
                  <c:v>9.7750000000000004</c:v>
                </c:pt>
                <c:pt idx="112">
                  <c:v>10.24</c:v>
                </c:pt>
                <c:pt idx="113">
                  <c:v>10.61</c:v>
                </c:pt>
                <c:pt idx="114">
                  <c:v>10.91</c:v>
                </c:pt>
                <c:pt idx="115">
                  <c:v>11.16</c:v>
                </c:pt>
                <c:pt idx="116">
                  <c:v>11.35</c:v>
                </c:pt>
                <c:pt idx="117">
                  <c:v>11.5</c:v>
                </c:pt>
                <c:pt idx="118">
                  <c:v>11.71</c:v>
                </c:pt>
                <c:pt idx="119">
                  <c:v>11.83</c:v>
                </c:pt>
                <c:pt idx="120">
                  <c:v>11.89</c:v>
                </c:pt>
                <c:pt idx="121">
                  <c:v>11.9</c:v>
                </c:pt>
                <c:pt idx="122">
                  <c:v>11.89</c:v>
                </c:pt>
                <c:pt idx="123">
                  <c:v>11.86</c:v>
                </c:pt>
                <c:pt idx="124">
                  <c:v>11.81</c:v>
                </c:pt>
                <c:pt idx="125">
                  <c:v>11.75</c:v>
                </c:pt>
                <c:pt idx="126">
                  <c:v>11.68</c:v>
                </c:pt>
                <c:pt idx="127">
                  <c:v>11.61</c:v>
                </c:pt>
                <c:pt idx="128">
                  <c:v>11.53</c:v>
                </c:pt>
                <c:pt idx="129">
                  <c:v>11.37</c:v>
                </c:pt>
                <c:pt idx="130">
                  <c:v>11.16</c:v>
                </c:pt>
                <c:pt idx="131">
                  <c:v>10.95</c:v>
                </c:pt>
                <c:pt idx="132">
                  <c:v>10.75</c:v>
                </c:pt>
                <c:pt idx="133">
                  <c:v>10.55</c:v>
                </c:pt>
                <c:pt idx="134">
                  <c:v>10.36</c:v>
                </c:pt>
                <c:pt idx="135">
                  <c:v>10.18</c:v>
                </c:pt>
                <c:pt idx="136">
                  <c:v>9.9979999999999993</c:v>
                </c:pt>
                <c:pt idx="137">
                  <c:v>9.8260000000000005</c:v>
                </c:pt>
                <c:pt idx="138">
                  <c:v>9.516</c:v>
                </c:pt>
                <c:pt idx="139">
                  <c:v>9.2279999999999998</c:v>
                </c:pt>
                <c:pt idx="140">
                  <c:v>8.8940000000000001</c:v>
                </c:pt>
                <c:pt idx="141">
                  <c:v>8.6020000000000003</c:v>
                </c:pt>
                <c:pt idx="142">
                  <c:v>8.33</c:v>
                </c:pt>
                <c:pt idx="143">
                  <c:v>8.0760000000000005</c:v>
                </c:pt>
                <c:pt idx="144">
                  <c:v>7.617</c:v>
                </c:pt>
                <c:pt idx="145">
                  <c:v>7.2110000000000003</c:v>
                </c:pt>
                <c:pt idx="146">
                  <c:v>6.8479999999999999</c:v>
                </c:pt>
                <c:pt idx="147">
                  <c:v>6.5220000000000002</c:v>
                </c:pt>
                <c:pt idx="148">
                  <c:v>6.2279999999999998</c:v>
                </c:pt>
                <c:pt idx="149">
                  <c:v>5.96</c:v>
                </c:pt>
                <c:pt idx="150">
                  <c:v>5.7149999999999999</c:v>
                </c:pt>
                <c:pt idx="151">
                  <c:v>5.49</c:v>
                </c:pt>
                <c:pt idx="152">
                  <c:v>5.282</c:v>
                </c:pt>
                <c:pt idx="153">
                  <c:v>5.0910000000000002</c:v>
                </c:pt>
                <c:pt idx="154">
                  <c:v>4.9130000000000003</c:v>
                </c:pt>
                <c:pt idx="155">
                  <c:v>4.5919999999999996</c:v>
                </c:pt>
                <c:pt idx="156">
                  <c:v>4.2469999999999999</c:v>
                </c:pt>
                <c:pt idx="157">
                  <c:v>3.9510000000000001</c:v>
                </c:pt>
                <c:pt idx="158">
                  <c:v>3.694</c:v>
                </c:pt>
                <c:pt idx="159">
                  <c:v>3.4689999999999999</c:v>
                </c:pt>
                <c:pt idx="160">
                  <c:v>3.27</c:v>
                </c:pt>
                <c:pt idx="161">
                  <c:v>3.0939999999999999</c:v>
                </c:pt>
                <c:pt idx="162">
                  <c:v>2.9359999999999999</c:v>
                </c:pt>
                <c:pt idx="163">
                  <c:v>2.7949999999999999</c:v>
                </c:pt>
                <c:pt idx="164">
                  <c:v>2.5529999999999999</c:v>
                </c:pt>
                <c:pt idx="165">
                  <c:v>2.355</c:v>
                </c:pt>
                <c:pt idx="166">
                  <c:v>2.1909999999999998</c:v>
                </c:pt>
                <c:pt idx="167">
                  <c:v>2.0550000000000002</c:v>
                </c:pt>
                <c:pt idx="168">
                  <c:v>1.9430000000000001</c:v>
                </c:pt>
                <c:pt idx="169">
                  <c:v>1.835</c:v>
                </c:pt>
                <c:pt idx="170">
                  <c:v>1.651</c:v>
                </c:pt>
                <c:pt idx="171">
                  <c:v>1.504</c:v>
                </c:pt>
                <c:pt idx="172">
                  <c:v>1.3839999999999999</c:v>
                </c:pt>
                <c:pt idx="173">
                  <c:v>1.284</c:v>
                </c:pt>
                <c:pt idx="174">
                  <c:v>1.1990000000000001</c:v>
                </c:pt>
                <c:pt idx="175">
                  <c:v>1.1259999999999999</c:v>
                </c:pt>
                <c:pt idx="176">
                  <c:v>1.0629999999999999</c:v>
                </c:pt>
                <c:pt idx="177">
                  <c:v>1.008</c:v>
                </c:pt>
                <c:pt idx="178">
                  <c:v>0.95889999999999997</c:v>
                </c:pt>
                <c:pt idx="179">
                  <c:v>0.91549999999999998</c:v>
                </c:pt>
                <c:pt idx="180">
                  <c:v>0.87649999999999995</c:v>
                </c:pt>
                <c:pt idx="181">
                  <c:v>0.8095</c:v>
                </c:pt>
                <c:pt idx="182">
                  <c:v>0.74150000000000005</c:v>
                </c:pt>
                <c:pt idx="183">
                  <c:v>0.68640000000000001</c:v>
                </c:pt>
                <c:pt idx="184">
                  <c:v>0.64070000000000005</c:v>
                </c:pt>
                <c:pt idx="185">
                  <c:v>0.60229999999999995</c:v>
                </c:pt>
                <c:pt idx="186">
                  <c:v>0.5696</c:v>
                </c:pt>
                <c:pt idx="187">
                  <c:v>0.5413</c:v>
                </c:pt>
                <c:pt idx="188">
                  <c:v>0.51659999999999995</c:v>
                </c:pt>
                <c:pt idx="189">
                  <c:v>0.49490000000000001</c:v>
                </c:pt>
                <c:pt idx="190">
                  <c:v>0.45850000000000002</c:v>
                </c:pt>
                <c:pt idx="191">
                  <c:v>0.42909999999999998</c:v>
                </c:pt>
                <c:pt idx="192">
                  <c:v>0.40500000000000003</c:v>
                </c:pt>
                <c:pt idx="193">
                  <c:v>0.38479999999999998</c:v>
                </c:pt>
                <c:pt idx="194">
                  <c:v>0.36770000000000003</c:v>
                </c:pt>
                <c:pt idx="195">
                  <c:v>0.35310000000000002</c:v>
                </c:pt>
                <c:pt idx="196">
                  <c:v>0.32919999999999999</c:v>
                </c:pt>
                <c:pt idx="197">
                  <c:v>0.31080000000000002</c:v>
                </c:pt>
                <c:pt idx="198">
                  <c:v>0.29609999999999997</c:v>
                </c:pt>
                <c:pt idx="199">
                  <c:v>0.28420000000000001</c:v>
                </c:pt>
                <c:pt idx="200">
                  <c:v>0.27450000000000002</c:v>
                </c:pt>
                <c:pt idx="201">
                  <c:v>0.26629999999999998</c:v>
                </c:pt>
                <c:pt idx="202">
                  <c:v>0.25940000000000002</c:v>
                </c:pt>
                <c:pt idx="203">
                  <c:v>0.2535</c:v>
                </c:pt>
                <c:pt idx="204">
                  <c:v>0.2485</c:v>
                </c:pt>
                <c:pt idx="205">
                  <c:v>0.24410000000000001</c:v>
                </c:pt>
                <c:pt idx="206">
                  <c:v>0.24030000000000001</c:v>
                </c:pt>
                <c:pt idx="207">
                  <c:v>0.2341</c:v>
                </c:pt>
                <c:pt idx="208">
                  <c:v>0.22939999999999999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909-4991-B94A-5CEF952E30A9}"/>
            </c:ext>
          </c:extLst>
        </c:ser>
        <c:ser>
          <c:idx val="1"/>
          <c:order val="1"/>
          <c:tx>
            <c:v>dE/dxNucl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srim22Na_SiO2!$D$20:$D$300</c:f>
              <c:numCache>
                <c:formatCode>0.000000</c:formatCode>
                <c:ptCount val="281"/>
                <c:pt idx="0">
                  <c:v>1.0227227272727273E-5</c:v>
                </c:pt>
                <c:pt idx="1">
                  <c:v>1.1363590909090909E-5</c:v>
                </c:pt>
                <c:pt idx="2">
                  <c:v>1.2499954545454545E-5</c:v>
                </c:pt>
                <c:pt idx="3">
                  <c:v>1.3636318181818183E-5</c:v>
                </c:pt>
                <c:pt idx="4">
                  <c:v>1.4772681818181819E-5</c:v>
                </c:pt>
                <c:pt idx="5">
                  <c:v>1.5909045454545455E-5</c:v>
                </c:pt>
                <c:pt idx="6">
                  <c:v>1.7045409090909094E-5</c:v>
                </c:pt>
                <c:pt idx="7">
                  <c:v>1.8181772727272727E-5</c:v>
                </c:pt>
                <c:pt idx="8">
                  <c:v>2.0454500000000002E-5</c:v>
                </c:pt>
                <c:pt idx="9">
                  <c:v>2.2727227272727274E-5</c:v>
                </c:pt>
                <c:pt idx="10">
                  <c:v>2.4999954545454546E-5</c:v>
                </c:pt>
                <c:pt idx="11">
                  <c:v>2.7272681818181821E-5</c:v>
                </c:pt>
                <c:pt idx="12">
                  <c:v>2.9545409090909093E-5</c:v>
                </c:pt>
                <c:pt idx="13">
                  <c:v>3.1818136363636365E-5</c:v>
                </c:pt>
                <c:pt idx="14">
                  <c:v>3.6363590909090909E-5</c:v>
                </c:pt>
                <c:pt idx="15">
                  <c:v>4.0909045454545459E-5</c:v>
                </c:pt>
                <c:pt idx="16">
                  <c:v>4.5454500000000003E-5</c:v>
                </c:pt>
                <c:pt idx="17">
                  <c:v>5.0000000000000002E-5</c:v>
                </c:pt>
                <c:pt idx="18">
                  <c:v>5.4545454545454539E-5</c:v>
                </c:pt>
                <c:pt idx="19">
                  <c:v>5.909090909090909E-5</c:v>
                </c:pt>
                <c:pt idx="20">
                  <c:v>6.3636363636363641E-5</c:v>
                </c:pt>
                <c:pt idx="21">
                  <c:v>6.8181818181818184E-5</c:v>
                </c:pt>
                <c:pt idx="22">
                  <c:v>7.2727272727272728E-5</c:v>
                </c:pt>
                <c:pt idx="23">
                  <c:v>7.7272727272727272E-5</c:v>
                </c:pt>
                <c:pt idx="24">
                  <c:v>8.1818181818181816E-5</c:v>
                </c:pt>
                <c:pt idx="25">
                  <c:v>9.0909090909090917E-5</c:v>
                </c:pt>
                <c:pt idx="26">
                  <c:v>1.0227272727272727E-4</c:v>
                </c:pt>
                <c:pt idx="27">
                  <c:v>1.1363636363636364E-4</c:v>
                </c:pt>
                <c:pt idx="28">
                  <c:v>1.25E-4</c:v>
                </c:pt>
                <c:pt idx="29">
                  <c:v>1.3636363636363637E-4</c:v>
                </c:pt>
                <c:pt idx="30">
                  <c:v>1.4772727272727271E-4</c:v>
                </c:pt>
                <c:pt idx="31">
                  <c:v>1.590909090909091E-4</c:v>
                </c:pt>
                <c:pt idx="32">
                  <c:v>1.7045454545454544E-4</c:v>
                </c:pt>
                <c:pt idx="33">
                  <c:v>1.8181818181818183E-4</c:v>
                </c:pt>
                <c:pt idx="34">
                  <c:v>2.0454545454545454E-4</c:v>
                </c:pt>
                <c:pt idx="35">
                  <c:v>2.2727272727272727E-4</c:v>
                </c:pt>
                <c:pt idx="36">
                  <c:v>2.5000000000000001E-4</c:v>
                </c:pt>
                <c:pt idx="37">
                  <c:v>2.7272727272727274E-4</c:v>
                </c:pt>
                <c:pt idx="38">
                  <c:v>2.9545454545454542E-4</c:v>
                </c:pt>
                <c:pt idx="39">
                  <c:v>3.181818181818182E-4</c:v>
                </c:pt>
                <c:pt idx="40">
                  <c:v>3.6363636363636367E-4</c:v>
                </c:pt>
                <c:pt idx="41">
                  <c:v>4.0909090909090908E-4</c:v>
                </c:pt>
                <c:pt idx="42">
                  <c:v>4.5454545454545455E-4</c:v>
                </c:pt>
                <c:pt idx="43">
                  <c:v>5.0000000000000001E-4</c:v>
                </c:pt>
                <c:pt idx="44">
                  <c:v>5.4545454545454548E-4</c:v>
                </c:pt>
                <c:pt idx="45">
                  <c:v>5.9090909090909083E-4</c:v>
                </c:pt>
                <c:pt idx="46">
                  <c:v>6.3636363636363641E-4</c:v>
                </c:pt>
                <c:pt idx="47">
                  <c:v>6.8181818181818176E-4</c:v>
                </c:pt>
                <c:pt idx="48">
                  <c:v>7.2727272727272734E-4</c:v>
                </c:pt>
                <c:pt idx="49">
                  <c:v>7.727272727272728E-4</c:v>
                </c:pt>
                <c:pt idx="50">
                  <c:v>8.1818181818181816E-4</c:v>
                </c:pt>
                <c:pt idx="51">
                  <c:v>9.0909090909090909E-4</c:v>
                </c:pt>
                <c:pt idx="52">
                  <c:v>1.0227272727272726E-3</c:v>
                </c:pt>
                <c:pt idx="53">
                  <c:v>1.1363636363636365E-3</c:v>
                </c:pt>
                <c:pt idx="54">
                  <c:v>1.25E-3</c:v>
                </c:pt>
                <c:pt idx="55">
                  <c:v>1.3636363636363635E-3</c:v>
                </c:pt>
                <c:pt idx="56">
                  <c:v>1.4772727272727272E-3</c:v>
                </c:pt>
                <c:pt idx="57">
                  <c:v>1.590909090909091E-3</c:v>
                </c:pt>
                <c:pt idx="58">
                  <c:v>1.7045454545454545E-3</c:v>
                </c:pt>
                <c:pt idx="59">
                  <c:v>1.8181818181818182E-3</c:v>
                </c:pt>
                <c:pt idx="60">
                  <c:v>2.0454545454545452E-3</c:v>
                </c:pt>
                <c:pt idx="61">
                  <c:v>2.2727272727272731E-3</c:v>
                </c:pt>
                <c:pt idx="62">
                  <c:v>2.5000000000000001E-3</c:v>
                </c:pt>
                <c:pt idx="63">
                  <c:v>2.7272727272727271E-3</c:v>
                </c:pt>
                <c:pt idx="64">
                  <c:v>2.9545454545454545E-3</c:v>
                </c:pt>
                <c:pt idx="65">
                  <c:v>3.1818181818181819E-3</c:v>
                </c:pt>
                <c:pt idx="66">
                  <c:v>3.6363636363636364E-3</c:v>
                </c:pt>
                <c:pt idx="67">
                  <c:v>4.0909090909090904E-3</c:v>
                </c:pt>
                <c:pt idx="68">
                  <c:v>4.5454545454545461E-3</c:v>
                </c:pt>
                <c:pt idx="69">
                  <c:v>5.0000000000000001E-3</c:v>
                </c:pt>
                <c:pt idx="70">
                  <c:v>5.4545454545454541E-3</c:v>
                </c:pt>
                <c:pt idx="71">
                  <c:v>5.909090909090909E-3</c:v>
                </c:pt>
                <c:pt idx="72">
                  <c:v>6.3636363636363638E-3</c:v>
                </c:pt>
                <c:pt idx="73">
                  <c:v>6.8181818181818179E-3</c:v>
                </c:pt>
                <c:pt idx="74">
                  <c:v>7.2727272727272727E-3</c:v>
                </c:pt>
                <c:pt idx="75">
                  <c:v>7.7272727272727276E-3</c:v>
                </c:pt>
                <c:pt idx="76">
                  <c:v>8.1818181818181807E-3</c:v>
                </c:pt>
                <c:pt idx="77">
                  <c:v>9.0909090909090922E-3</c:v>
                </c:pt>
                <c:pt idx="78">
                  <c:v>1.0227272727272727E-2</c:v>
                </c:pt>
                <c:pt idx="79">
                  <c:v>1.1363636363636364E-2</c:v>
                </c:pt>
                <c:pt idx="80">
                  <c:v>1.2500000000000001E-2</c:v>
                </c:pt>
                <c:pt idx="81">
                  <c:v>1.3636363636363636E-2</c:v>
                </c:pt>
                <c:pt idx="82">
                  <c:v>1.4772727272727272E-2</c:v>
                </c:pt>
                <c:pt idx="83">
                  <c:v>1.5909090909090907E-2</c:v>
                </c:pt>
                <c:pt idx="84">
                  <c:v>1.7045454545454544E-2</c:v>
                </c:pt>
                <c:pt idx="85">
                  <c:v>1.8181818181818184E-2</c:v>
                </c:pt>
                <c:pt idx="86">
                  <c:v>2.0454545454545454E-2</c:v>
                </c:pt>
                <c:pt idx="87">
                  <c:v>2.2727272727272728E-2</c:v>
                </c:pt>
                <c:pt idx="88">
                  <c:v>2.5000000000000001E-2</c:v>
                </c:pt>
                <c:pt idx="89">
                  <c:v>2.7272727272727271E-2</c:v>
                </c:pt>
                <c:pt idx="90">
                  <c:v>2.9545454545454545E-2</c:v>
                </c:pt>
                <c:pt idx="91">
                  <c:v>3.1818181818181815E-2</c:v>
                </c:pt>
                <c:pt idx="92">
                  <c:v>3.6363636363636369E-2</c:v>
                </c:pt>
                <c:pt idx="93">
                  <c:v>4.0909090909090909E-2</c:v>
                </c:pt>
                <c:pt idx="94">
                  <c:v>4.5454545454545456E-2</c:v>
                </c:pt>
                <c:pt idx="95">
                  <c:v>0.05</c:v>
                </c:pt>
                <c:pt idx="96">
                  <c:v>5.4545454545454543E-2</c:v>
                </c:pt>
                <c:pt idx="97">
                  <c:v>5.909090909090909E-2</c:v>
                </c:pt>
                <c:pt idx="98">
                  <c:v>6.363636363636363E-2</c:v>
                </c:pt>
                <c:pt idx="99">
                  <c:v>6.8181818181818177E-2</c:v>
                </c:pt>
                <c:pt idx="100">
                  <c:v>7.2727272727272738E-2</c:v>
                </c:pt>
                <c:pt idx="101">
                  <c:v>7.7272727272727271E-2</c:v>
                </c:pt>
                <c:pt idx="102">
                  <c:v>8.1818181818181818E-2</c:v>
                </c:pt>
                <c:pt idx="103">
                  <c:v>9.0909090909090912E-2</c:v>
                </c:pt>
                <c:pt idx="104">
                  <c:v>0.10227272727272728</c:v>
                </c:pt>
                <c:pt idx="105">
                  <c:v>0.11363636363636363</c:v>
                </c:pt>
                <c:pt idx="106">
                  <c:v>0.125</c:v>
                </c:pt>
                <c:pt idx="107">
                  <c:v>0.13636363636363635</c:v>
                </c:pt>
                <c:pt idx="108">
                  <c:v>0.14772727272727273</c:v>
                </c:pt>
                <c:pt idx="109">
                  <c:v>0.15909090909090909</c:v>
                </c:pt>
                <c:pt idx="110">
                  <c:v>0.17045454545454544</c:v>
                </c:pt>
                <c:pt idx="111">
                  <c:v>0.18181818181818182</c:v>
                </c:pt>
                <c:pt idx="112">
                  <c:v>0.20454545454545456</c:v>
                </c:pt>
                <c:pt idx="113">
                  <c:v>0.22727272727272727</c:v>
                </c:pt>
                <c:pt idx="114">
                  <c:v>0.25</c:v>
                </c:pt>
                <c:pt idx="115">
                  <c:v>0.27272727272727271</c:v>
                </c:pt>
                <c:pt idx="116">
                  <c:v>0.29545454545454547</c:v>
                </c:pt>
                <c:pt idx="117">
                  <c:v>0.31818181818181818</c:v>
                </c:pt>
                <c:pt idx="118">
                  <c:v>0.36363636363636365</c:v>
                </c:pt>
                <c:pt idx="119">
                  <c:v>0.40909090909090912</c:v>
                </c:pt>
                <c:pt idx="120">
                  <c:v>0.45454545454545453</c:v>
                </c:pt>
                <c:pt idx="121">
                  <c:v>0.5</c:v>
                </c:pt>
                <c:pt idx="122">
                  <c:v>0.54545454545454541</c:v>
                </c:pt>
                <c:pt idx="123">
                  <c:v>0.59090909090909094</c:v>
                </c:pt>
                <c:pt idx="124">
                  <c:v>0.63636363636363635</c:v>
                </c:pt>
                <c:pt idx="125">
                  <c:v>0.68181818181818177</c:v>
                </c:pt>
                <c:pt idx="126">
                  <c:v>0.72727272727272729</c:v>
                </c:pt>
                <c:pt idx="127">
                  <c:v>0.77272727272727271</c:v>
                </c:pt>
                <c:pt idx="128">
                  <c:v>0.81818181818181823</c:v>
                </c:pt>
                <c:pt idx="129">
                  <c:v>0.90909090909090906</c:v>
                </c:pt>
                <c:pt idx="130" formatCode="0.00000">
                  <c:v>1.0227272727272727</c:v>
                </c:pt>
                <c:pt idx="131" formatCode="0.00000">
                  <c:v>1.1363636363636365</c:v>
                </c:pt>
                <c:pt idx="132" formatCode="0.00000">
                  <c:v>1.25</c:v>
                </c:pt>
                <c:pt idx="133" formatCode="0.00000">
                  <c:v>1.3636363636363635</c:v>
                </c:pt>
                <c:pt idx="134" formatCode="0.00000">
                  <c:v>1.4772727272727273</c:v>
                </c:pt>
                <c:pt idx="135" formatCode="0.00000">
                  <c:v>1.5909090909090908</c:v>
                </c:pt>
                <c:pt idx="136" formatCode="0.00000">
                  <c:v>1.7045454545454546</c:v>
                </c:pt>
                <c:pt idx="137" formatCode="0.00000">
                  <c:v>1.8181818181818181</c:v>
                </c:pt>
                <c:pt idx="138" formatCode="0.00000">
                  <c:v>2.0454545454545454</c:v>
                </c:pt>
                <c:pt idx="139" formatCode="0.00000">
                  <c:v>2.2727272727272729</c:v>
                </c:pt>
                <c:pt idx="140" formatCode="0.00000">
                  <c:v>2.5</c:v>
                </c:pt>
                <c:pt idx="141" formatCode="0.00000">
                  <c:v>2.7272727272727271</c:v>
                </c:pt>
                <c:pt idx="142" formatCode="0.00000">
                  <c:v>2.9545454545454546</c:v>
                </c:pt>
                <c:pt idx="143" formatCode="0.00000">
                  <c:v>3.1818181818181817</c:v>
                </c:pt>
                <c:pt idx="144" formatCode="0.00000">
                  <c:v>3.6363636363636362</c:v>
                </c:pt>
                <c:pt idx="145" formatCode="0.00000">
                  <c:v>4.0909090909090908</c:v>
                </c:pt>
                <c:pt idx="146" formatCode="0.00000">
                  <c:v>4.5454545454545459</c:v>
                </c:pt>
                <c:pt idx="147" formatCode="0.00000">
                  <c:v>5</c:v>
                </c:pt>
                <c:pt idx="148" formatCode="0.00000">
                  <c:v>5.4545454545454541</c:v>
                </c:pt>
                <c:pt idx="149" formatCode="0.00000">
                  <c:v>5.9090909090909092</c:v>
                </c:pt>
                <c:pt idx="150" formatCode="0.00000">
                  <c:v>6.3636363636363633</c:v>
                </c:pt>
                <c:pt idx="151" formatCode="0.00000">
                  <c:v>6.8181818181818183</c:v>
                </c:pt>
                <c:pt idx="152" formatCode="0.00000">
                  <c:v>7.2727272727272725</c:v>
                </c:pt>
                <c:pt idx="153" formatCode="0.00000">
                  <c:v>7.7272727272727275</c:v>
                </c:pt>
                <c:pt idx="154" formatCode="0.00000">
                  <c:v>8.1818181818181817</c:v>
                </c:pt>
                <c:pt idx="155" formatCode="0.00000">
                  <c:v>9.0909090909090917</c:v>
                </c:pt>
                <c:pt idx="156" formatCode="0.00000">
                  <c:v>10.227272727272727</c:v>
                </c:pt>
                <c:pt idx="157" formatCode="0.00000">
                  <c:v>11.363636363636363</c:v>
                </c:pt>
                <c:pt idx="158" formatCode="0.00000">
                  <c:v>12.5</c:v>
                </c:pt>
                <c:pt idx="159" formatCode="0.00000">
                  <c:v>13.636363636363637</c:v>
                </c:pt>
                <c:pt idx="160" formatCode="0.00000">
                  <c:v>14.772727272727273</c:v>
                </c:pt>
                <c:pt idx="161" formatCode="0.00000">
                  <c:v>15.909090909090908</c:v>
                </c:pt>
                <c:pt idx="162" formatCode="0.00000">
                  <c:v>17.045454545454547</c:v>
                </c:pt>
                <c:pt idx="163" formatCode="0.00000">
                  <c:v>18.181818181818183</c:v>
                </c:pt>
                <c:pt idx="164" formatCode="0.00000">
                  <c:v>20.454545454545453</c:v>
                </c:pt>
                <c:pt idx="165" formatCode="0.00000">
                  <c:v>22.727272727272727</c:v>
                </c:pt>
                <c:pt idx="166" formatCode="0.00000">
                  <c:v>25</c:v>
                </c:pt>
                <c:pt idx="167" formatCode="0.00000">
                  <c:v>27.272727272727273</c:v>
                </c:pt>
                <c:pt idx="168" formatCode="0.00000">
                  <c:v>29.545454545454547</c:v>
                </c:pt>
                <c:pt idx="169" formatCode="0.00000">
                  <c:v>31.818181818181817</c:v>
                </c:pt>
                <c:pt idx="170" formatCode="0.00000">
                  <c:v>36.363636363636367</c:v>
                </c:pt>
                <c:pt idx="171" formatCode="0.00000">
                  <c:v>40.909090909090907</c:v>
                </c:pt>
                <c:pt idx="172" formatCode="0.00000">
                  <c:v>45.454545454545453</c:v>
                </c:pt>
                <c:pt idx="173" formatCode="0.00000">
                  <c:v>50</c:v>
                </c:pt>
                <c:pt idx="174" formatCode="0.00000">
                  <c:v>54.545454545454547</c:v>
                </c:pt>
                <c:pt idx="175" formatCode="0.00000">
                  <c:v>59.090909090909093</c:v>
                </c:pt>
                <c:pt idx="176" formatCode="0.00000">
                  <c:v>63.636363636363633</c:v>
                </c:pt>
                <c:pt idx="177" formatCode="0.00000">
                  <c:v>68.181818181818187</c:v>
                </c:pt>
                <c:pt idx="178" formatCode="0.00000">
                  <c:v>72.727272727272734</c:v>
                </c:pt>
                <c:pt idx="179" formatCode="0.00000">
                  <c:v>77.272727272727266</c:v>
                </c:pt>
                <c:pt idx="180" formatCode="0.00000">
                  <c:v>81.818181818181813</c:v>
                </c:pt>
                <c:pt idx="181" formatCode="0.00000">
                  <c:v>90.909090909090907</c:v>
                </c:pt>
                <c:pt idx="182" formatCode="0.0000">
                  <c:v>102.27272727272727</c:v>
                </c:pt>
                <c:pt idx="183" formatCode="0.0000">
                  <c:v>113.63636363636364</c:v>
                </c:pt>
                <c:pt idx="184" formatCode="0.0000">
                  <c:v>125</c:v>
                </c:pt>
                <c:pt idx="185" formatCode="0.0000">
                  <c:v>136.36363636363637</c:v>
                </c:pt>
                <c:pt idx="186" formatCode="0.0000">
                  <c:v>147.72727272727272</c:v>
                </c:pt>
                <c:pt idx="187" formatCode="0.0000">
                  <c:v>159.09090909090909</c:v>
                </c:pt>
                <c:pt idx="188" formatCode="0.0000">
                  <c:v>170.45454545454547</c:v>
                </c:pt>
                <c:pt idx="189" formatCode="0.0000">
                  <c:v>181.81818181818181</c:v>
                </c:pt>
                <c:pt idx="190" formatCode="0.0000">
                  <c:v>204.54545454545453</c:v>
                </c:pt>
                <c:pt idx="191" formatCode="0.0000">
                  <c:v>227.27272727272728</c:v>
                </c:pt>
                <c:pt idx="192" formatCode="0.0000">
                  <c:v>250</c:v>
                </c:pt>
                <c:pt idx="193" formatCode="0.0000">
                  <c:v>272.72727272727275</c:v>
                </c:pt>
                <c:pt idx="194" formatCode="0.0000">
                  <c:v>295.45454545454544</c:v>
                </c:pt>
                <c:pt idx="195" formatCode="0.0000">
                  <c:v>318.18181818181819</c:v>
                </c:pt>
                <c:pt idx="196" formatCode="0.0000">
                  <c:v>363.63636363636363</c:v>
                </c:pt>
                <c:pt idx="197" formatCode="0.0000">
                  <c:v>409.09090909090907</c:v>
                </c:pt>
                <c:pt idx="198" formatCode="0.0000">
                  <c:v>454.54545454545456</c:v>
                </c:pt>
                <c:pt idx="199" formatCode="0.0000">
                  <c:v>500</c:v>
                </c:pt>
                <c:pt idx="200" formatCode="0.0000">
                  <c:v>545.4545454545455</c:v>
                </c:pt>
                <c:pt idx="201" formatCode="0.0000">
                  <c:v>590.90909090909088</c:v>
                </c:pt>
                <c:pt idx="202" formatCode="0.0000">
                  <c:v>636.36363636363637</c:v>
                </c:pt>
                <c:pt idx="203" formatCode="0.0000">
                  <c:v>681.81818181818187</c:v>
                </c:pt>
                <c:pt idx="204" formatCode="0.0000">
                  <c:v>727.27272727272725</c:v>
                </c:pt>
                <c:pt idx="205" formatCode="0.0000">
                  <c:v>772.72727272727275</c:v>
                </c:pt>
                <c:pt idx="206" formatCode="0.0000">
                  <c:v>818.18181818181813</c:v>
                </c:pt>
                <c:pt idx="207" formatCode="0.0000">
                  <c:v>909.09090909090912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srim22Na_SiO2!$F$20:$F$300</c:f>
              <c:numCache>
                <c:formatCode>0.000E+00</c:formatCode>
                <c:ptCount val="281"/>
                <c:pt idx="0">
                  <c:v>0.66510000000000002</c:v>
                </c:pt>
                <c:pt idx="1">
                  <c:v>0.69320000000000004</c:v>
                </c:pt>
                <c:pt idx="2">
                  <c:v>0.71909999999999996</c:v>
                </c:pt>
                <c:pt idx="3">
                  <c:v>0.74309999999999998</c:v>
                </c:pt>
                <c:pt idx="4">
                  <c:v>0.76549999999999996</c:v>
                </c:pt>
                <c:pt idx="5">
                  <c:v>0.78639999999999999</c:v>
                </c:pt>
                <c:pt idx="6">
                  <c:v>0.80600000000000005</c:v>
                </c:pt>
                <c:pt idx="7">
                  <c:v>0.8246</c:v>
                </c:pt>
                <c:pt idx="8">
                  <c:v>0.85870000000000002</c:v>
                </c:pt>
                <c:pt idx="9">
                  <c:v>0.88949999999999996</c:v>
                </c:pt>
                <c:pt idx="10">
                  <c:v>0.91759999999999997</c:v>
                </c:pt>
                <c:pt idx="11">
                  <c:v>0.94330000000000003</c:v>
                </c:pt>
                <c:pt idx="12">
                  <c:v>0.96699999999999997</c:v>
                </c:pt>
                <c:pt idx="13">
                  <c:v>0.9889</c:v>
                </c:pt>
                <c:pt idx="14">
                  <c:v>1.028</c:v>
                </c:pt>
                <c:pt idx="15">
                  <c:v>1.0629999999999999</c:v>
                </c:pt>
                <c:pt idx="16">
                  <c:v>1.0940000000000001</c:v>
                </c:pt>
                <c:pt idx="17">
                  <c:v>1.121</c:v>
                </c:pt>
                <c:pt idx="18">
                  <c:v>1.1459999999999999</c:v>
                </c:pt>
                <c:pt idx="19">
                  <c:v>1.1679999999999999</c:v>
                </c:pt>
                <c:pt idx="20">
                  <c:v>1.1879999999999999</c:v>
                </c:pt>
                <c:pt idx="21">
                  <c:v>1.2070000000000001</c:v>
                </c:pt>
                <c:pt idx="22">
                  <c:v>1.224</c:v>
                </c:pt>
                <c:pt idx="23">
                  <c:v>1.24</c:v>
                </c:pt>
                <c:pt idx="24">
                  <c:v>1.2549999999999999</c:v>
                </c:pt>
                <c:pt idx="25">
                  <c:v>1.2809999999999999</c:v>
                </c:pt>
                <c:pt idx="26">
                  <c:v>1.3089999999999999</c:v>
                </c:pt>
                <c:pt idx="27">
                  <c:v>1.333</c:v>
                </c:pt>
                <c:pt idx="28">
                  <c:v>1.353</c:v>
                </c:pt>
                <c:pt idx="29">
                  <c:v>1.37</c:v>
                </c:pt>
                <c:pt idx="30">
                  <c:v>1.3859999999999999</c:v>
                </c:pt>
                <c:pt idx="31">
                  <c:v>1.399</c:v>
                </c:pt>
                <c:pt idx="32">
                  <c:v>1.41</c:v>
                </c:pt>
                <c:pt idx="33">
                  <c:v>1.42</c:v>
                </c:pt>
                <c:pt idx="34">
                  <c:v>1.4359999999999999</c:v>
                </c:pt>
                <c:pt idx="35">
                  <c:v>1.448</c:v>
                </c:pt>
                <c:pt idx="36">
                  <c:v>1.4570000000000001</c:v>
                </c:pt>
                <c:pt idx="37">
                  <c:v>1.464</c:v>
                </c:pt>
                <c:pt idx="38">
                  <c:v>1.4690000000000001</c:v>
                </c:pt>
                <c:pt idx="39">
                  <c:v>1.472</c:v>
                </c:pt>
                <c:pt idx="40">
                  <c:v>1.474</c:v>
                </c:pt>
                <c:pt idx="41">
                  <c:v>1.472</c:v>
                </c:pt>
                <c:pt idx="42">
                  <c:v>1.4670000000000001</c:v>
                </c:pt>
                <c:pt idx="43">
                  <c:v>1.4610000000000001</c:v>
                </c:pt>
                <c:pt idx="44">
                  <c:v>1.4530000000000001</c:v>
                </c:pt>
                <c:pt idx="45">
                  <c:v>1.444</c:v>
                </c:pt>
                <c:pt idx="46">
                  <c:v>1.4339999999999999</c:v>
                </c:pt>
                <c:pt idx="47">
                  <c:v>1.423</c:v>
                </c:pt>
                <c:pt idx="48">
                  <c:v>1.4119999999999999</c:v>
                </c:pt>
                <c:pt idx="49">
                  <c:v>1.401</c:v>
                </c:pt>
                <c:pt idx="50">
                  <c:v>1.39</c:v>
                </c:pt>
                <c:pt idx="51">
                  <c:v>1.367</c:v>
                </c:pt>
                <c:pt idx="52">
                  <c:v>1.3380000000000001</c:v>
                </c:pt>
                <c:pt idx="53">
                  <c:v>1.31</c:v>
                </c:pt>
                <c:pt idx="54">
                  <c:v>1.282</c:v>
                </c:pt>
                <c:pt idx="55">
                  <c:v>1.256</c:v>
                </c:pt>
                <c:pt idx="56">
                  <c:v>1.23</c:v>
                </c:pt>
                <c:pt idx="57">
                  <c:v>1.206</c:v>
                </c:pt>
                <c:pt idx="58">
                  <c:v>1.1819999999999999</c:v>
                </c:pt>
                <c:pt idx="59">
                  <c:v>1.159</c:v>
                </c:pt>
                <c:pt idx="60">
                  <c:v>1.1160000000000001</c:v>
                </c:pt>
                <c:pt idx="61">
                  <c:v>1.077</c:v>
                </c:pt>
                <c:pt idx="62">
                  <c:v>1.0409999999999999</c:v>
                </c:pt>
                <c:pt idx="63">
                  <c:v>1.0069999999999999</c:v>
                </c:pt>
                <c:pt idx="64">
                  <c:v>0.97599999999999998</c:v>
                </c:pt>
                <c:pt idx="65">
                  <c:v>0.94710000000000005</c:v>
                </c:pt>
                <c:pt idx="66">
                  <c:v>0.89480000000000004</c:v>
                </c:pt>
                <c:pt idx="67">
                  <c:v>0.84889999999999999</c:v>
                </c:pt>
                <c:pt idx="68">
                  <c:v>0.80820000000000003</c:v>
                </c:pt>
                <c:pt idx="69">
                  <c:v>0.77190000000000003</c:v>
                </c:pt>
                <c:pt idx="70">
                  <c:v>0.73919999999999997</c:v>
                </c:pt>
                <c:pt idx="71">
                  <c:v>0.70960000000000001</c:v>
                </c:pt>
                <c:pt idx="72">
                  <c:v>0.68269999999999997</c:v>
                </c:pt>
                <c:pt idx="73">
                  <c:v>0.65810000000000002</c:v>
                </c:pt>
                <c:pt idx="74">
                  <c:v>0.63549999999999995</c:v>
                </c:pt>
                <c:pt idx="75">
                  <c:v>0.61470000000000002</c:v>
                </c:pt>
                <c:pt idx="76">
                  <c:v>0.59540000000000004</c:v>
                </c:pt>
                <c:pt idx="77">
                  <c:v>0.56069999999999998</c:v>
                </c:pt>
                <c:pt idx="78">
                  <c:v>0.52339999999999998</c:v>
                </c:pt>
                <c:pt idx="79">
                  <c:v>0.49149999999999999</c:v>
                </c:pt>
                <c:pt idx="80">
                  <c:v>0.46379999999999999</c:v>
                </c:pt>
                <c:pt idx="81">
                  <c:v>0.43940000000000001</c:v>
                </c:pt>
                <c:pt idx="82">
                  <c:v>0.4178</c:v>
                </c:pt>
                <c:pt idx="83">
                  <c:v>0.39860000000000001</c:v>
                </c:pt>
                <c:pt idx="84">
                  <c:v>0.38119999999999998</c:v>
                </c:pt>
                <c:pt idx="85">
                  <c:v>0.36549999999999999</c:v>
                </c:pt>
                <c:pt idx="86">
                  <c:v>0.3382</c:v>
                </c:pt>
                <c:pt idx="87">
                  <c:v>0.31509999999999999</c:v>
                </c:pt>
                <c:pt idx="88">
                  <c:v>0.2954</c:v>
                </c:pt>
                <c:pt idx="89">
                  <c:v>0.2782</c:v>
                </c:pt>
                <c:pt idx="90">
                  <c:v>0.26319999999999999</c:v>
                </c:pt>
                <c:pt idx="91">
                  <c:v>0.24979999999999999</c:v>
                </c:pt>
                <c:pt idx="92">
                  <c:v>0.2273</c:v>
                </c:pt>
                <c:pt idx="93">
                  <c:v>0.2089</c:v>
                </c:pt>
                <c:pt idx="94">
                  <c:v>0.19350000000000001</c:v>
                </c:pt>
                <c:pt idx="95">
                  <c:v>0.1804</c:v>
                </c:pt>
                <c:pt idx="96">
                  <c:v>0.16919999999999999</c:v>
                </c:pt>
                <c:pt idx="97">
                  <c:v>0.15939999999999999</c:v>
                </c:pt>
                <c:pt idx="98">
                  <c:v>0.15079999999999999</c:v>
                </c:pt>
                <c:pt idx="99">
                  <c:v>0.14319999999999999</c:v>
                </c:pt>
                <c:pt idx="100">
                  <c:v>0.13639999999999999</c:v>
                </c:pt>
                <c:pt idx="101">
                  <c:v>0.13020000000000001</c:v>
                </c:pt>
                <c:pt idx="102">
                  <c:v>0.12470000000000001</c:v>
                </c:pt>
                <c:pt idx="103">
                  <c:v>0.115</c:v>
                </c:pt>
                <c:pt idx="104">
                  <c:v>0.105</c:v>
                </c:pt>
                <c:pt idx="105">
                  <c:v>9.6729999999999997E-2</c:v>
                </c:pt>
                <c:pt idx="106">
                  <c:v>8.9779999999999999E-2</c:v>
                </c:pt>
                <c:pt idx="107">
                  <c:v>8.3830000000000002E-2</c:v>
                </c:pt>
                <c:pt idx="108">
                  <c:v>7.8689999999999996E-2</c:v>
                </c:pt>
                <c:pt idx="109">
                  <c:v>7.4190000000000006E-2</c:v>
                </c:pt>
                <c:pt idx="110">
                  <c:v>7.0220000000000005E-2</c:v>
                </c:pt>
                <c:pt idx="111">
                  <c:v>6.6689999999999999E-2</c:v>
                </c:pt>
                <c:pt idx="112">
                  <c:v>6.0670000000000002E-2</c:v>
                </c:pt>
                <c:pt idx="113">
                  <c:v>5.5719999999999999E-2</c:v>
                </c:pt>
                <c:pt idx="114">
                  <c:v>5.1569999999999998E-2</c:v>
                </c:pt>
                <c:pt idx="115">
                  <c:v>4.8050000000000002E-2</c:v>
                </c:pt>
                <c:pt idx="116">
                  <c:v>4.4999999999999998E-2</c:v>
                </c:pt>
                <c:pt idx="117">
                  <c:v>4.2349999999999999E-2</c:v>
                </c:pt>
                <c:pt idx="118">
                  <c:v>3.7940000000000002E-2</c:v>
                </c:pt>
                <c:pt idx="119">
                  <c:v>3.4419999999999999E-2</c:v>
                </c:pt>
                <c:pt idx="120">
                  <c:v>3.1539999999999999E-2</c:v>
                </c:pt>
                <c:pt idx="121">
                  <c:v>2.913E-2</c:v>
                </c:pt>
                <c:pt idx="122">
                  <c:v>2.7089999999999999E-2</c:v>
                </c:pt>
                <c:pt idx="123">
                  <c:v>2.5329999999999998E-2</c:v>
                </c:pt>
                <c:pt idx="124">
                  <c:v>2.3800000000000002E-2</c:v>
                </c:pt>
                <c:pt idx="125">
                  <c:v>2.2460000000000001E-2</c:v>
                </c:pt>
                <c:pt idx="126">
                  <c:v>2.1270000000000001E-2</c:v>
                </c:pt>
                <c:pt idx="127">
                  <c:v>2.0199999999999999E-2</c:v>
                </c:pt>
                <c:pt idx="128">
                  <c:v>1.925E-2</c:v>
                </c:pt>
                <c:pt idx="129">
                  <c:v>1.7600000000000001E-2</c:v>
                </c:pt>
                <c:pt idx="130">
                  <c:v>1.592E-2</c:v>
                </c:pt>
                <c:pt idx="131">
                  <c:v>1.456E-2</c:v>
                </c:pt>
                <c:pt idx="132">
                  <c:v>1.342E-2</c:v>
                </c:pt>
                <c:pt idx="133">
                  <c:v>1.2449999999999999E-2</c:v>
                </c:pt>
                <c:pt idx="134">
                  <c:v>1.162E-2</c:v>
                </c:pt>
                <c:pt idx="135">
                  <c:v>1.09E-2</c:v>
                </c:pt>
                <c:pt idx="136">
                  <c:v>1.027E-2</c:v>
                </c:pt>
                <c:pt idx="137">
                  <c:v>9.7169999999999999E-3</c:v>
                </c:pt>
                <c:pt idx="138">
                  <c:v>8.7760000000000008E-3</c:v>
                </c:pt>
                <c:pt idx="139">
                  <c:v>8.0090000000000005E-3</c:v>
                </c:pt>
                <c:pt idx="140">
                  <c:v>7.3720000000000001E-3</c:v>
                </c:pt>
                <c:pt idx="141">
                  <c:v>6.8339999999999998E-3</c:v>
                </c:pt>
                <c:pt idx="142">
                  <c:v>6.3740000000000003E-3</c:v>
                </c:pt>
                <c:pt idx="143">
                  <c:v>5.9740000000000001E-3</c:v>
                </c:pt>
                <c:pt idx="144">
                  <c:v>5.3150000000000003E-3</c:v>
                </c:pt>
                <c:pt idx="145">
                  <c:v>4.7930000000000004E-3</c:v>
                </c:pt>
                <c:pt idx="146">
                  <c:v>4.3699999999999998E-3</c:v>
                </c:pt>
                <c:pt idx="147">
                  <c:v>4.0179999999999999E-3</c:v>
                </c:pt>
                <c:pt idx="148">
                  <c:v>3.7209999999999999E-3</c:v>
                </c:pt>
                <c:pt idx="149">
                  <c:v>3.467E-3</c:v>
                </c:pt>
                <c:pt idx="150">
                  <c:v>3.2469999999999999E-3</c:v>
                </c:pt>
                <c:pt idx="151">
                  <c:v>3.055E-3</c:v>
                </c:pt>
                <c:pt idx="152">
                  <c:v>2.885E-3</c:v>
                </c:pt>
                <c:pt idx="153">
                  <c:v>2.7339999999999999E-3</c:v>
                </c:pt>
                <c:pt idx="154">
                  <c:v>2.5990000000000002E-3</c:v>
                </c:pt>
                <c:pt idx="155">
                  <c:v>2.3670000000000002E-3</c:v>
                </c:pt>
                <c:pt idx="156">
                  <c:v>2.1310000000000001E-3</c:v>
                </c:pt>
                <c:pt idx="157">
                  <c:v>1.9400000000000001E-3</c:v>
                </c:pt>
                <c:pt idx="158">
                  <c:v>1.7819999999999999E-3</c:v>
                </c:pt>
                <c:pt idx="159">
                  <c:v>1.6490000000000001E-3</c:v>
                </c:pt>
                <c:pt idx="160">
                  <c:v>1.5349999999999999E-3</c:v>
                </c:pt>
                <c:pt idx="161">
                  <c:v>1.436E-3</c:v>
                </c:pt>
                <c:pt idx="162">
                  <c:v>1.3500000000000001E-3</c:v>
                </c:pt>
                <c:pt idx="163">
                  <c:v>1.274E-3</c:v>
                </c:pt>
                <c:pt idx="164">
                  <c:v>1.1460000000000001E-3</c:v>
                </c:pt>
                <c:pt idx="165">
                  <c:v>1.0430000000000001E-3</c:v>
                </c:pt>
                <c:pt idx="166">
                  <c:v>9.5710000000000001E-4</c:v>
                </c:pt>
                <c:pt idx="167">
                  <c:v>8.8489999999999999E-4</c:v>
                </c:pt>
                <c:pt idx="168">
                  <c:v>8.2330000000000001E-4</c:v>
                </c:pt>
                <c:pt idx="169">
                  <c:v>7.6999999999999996E-4</c:v>
                </c:pt>
                <c:pt idx="170">
                  <c:v>6.8249999999999995E-4</c:v>
                </c:pt>
                <c:pt idx="171">
                  <c:v>6.135E-4</c:v>
                </c:pt>
                <c:pt idx="172">
                  <c:v>5.5769999999999995E-4</c:v>
                </c:pt>
                <c:pt idx="173">
                  <c:v>5.1150000000000002E-4</c:v>
                </c:pt>
                <c:pt idx="174">
                  <c:v>4.727E-4</c:v>
                </c:pt>
                <c:pt idx="175">
                  <c:v>4.395E-4</c:v>
                </c:pt>
                <c:pt idx="176">
                  <c:v>4.1090000000000001E-4</c:v>
                </c:pt>
                <c:pt idx="177">
                  <c:v>3.859E-4</c:v>
                </c:pt>
                <c:pt idx="178">
                  <c:v>3.6390000000000001E-4</c:v>
                </c:pt>
                <c:pt idx="179">
                  <c:v>3.4440000000000002E-4</c:v>
                </c:pt>
                <c:pt idx="180">
                  <c:v>3.2689999999999998E-4</c:v>
                </c:pt>
                <c:pt idx="181">
                  <c:v>2.9700000000000001E-4</c:v>
                </c:pt>
                <c:pt idx="182">
                  <c:v>2.6669999999999998E-4</c:v>
                </c:pt>
                <c:pt idx="183">
                  <c:v>2.4220000000000001E-4</c:v>
                </c:pt>
                <c:pt idx="184">
                  <c:v>2.22E-4</c:v>
                </c:pt>
                <c:pt idx="185">
                  <c:v>2.05E-4</c:v>
                </c:pt>
                <c:pt idx="186">
                  <c:v>1.905E-4</c:v>
                </c:pt>
                <c:pt idx="187">
                  <c:v>1.7799999999999999E-4</c:v>
                </c:pt>
                <c:pt idx="188">
                  <c:v>1.671E-4</c:v>
                </c:pt>
                <c:pt idx="189">
                  <c:v>1.5750000000000001E-4</c:v>
                </c:pt>
                <c:pt idx="190">
                  <c:v>1.4139999999999999E-4</c:v>
                </c:pt>
                <c:pt idx="191">
                  <c:v>1.284E-4</c:v>
                </c:pt>
                <c:pt idx="192">
                  <c:v>1.176E-4</c:v>
                </c:pt>
                <c:pt idx="193">
                  <c:v>1.0849999999999999E-4</c:v>
                </c:pt>
                <c:pt idx="194">
                  <c:v>1.008E-4</c:v>
                </c:pt>
                <c:pt idx="195">
                  <c:v>9.4190000000000005E-5</c:v>
                </c:pt>
                <c:pt idx="196">
                  <c:v>8.3289999999999997E-5</c:v>
                </c:pt>
                <c:pt idx="197">
                  <c:v>7.4709999999999995E-5</c:v>
                </c:pt>
                <c:pt idx="198">
                  <c:v>6.779E-5</c:v>
                </c:pt>
                <c:pt idx="199">
                  <c:v>6.2080000000000002E-5</c:v>
                </c:pt>
                <c:pt idx="200">
                  <c:v>5.7290000000000002E-5</c:v>
                </c:pt>
                <c:pt idx="201">
                  <c:v>5.3199999999999999E-5</c:v>
                </c:pt>
                <c:pt idx="202">
                  <c:v>4.9679999999999999E-5</c:v>
                </c:pt>
                <c:pt idx="203">
                  <c:v>4.6600000000000001E-5</c:v>
                </c:pt>
                <c:pt idx="204">
                  <c:v>4.3900000000000003E-5</c:v>
                </c:pt>
                <c:pt idx="205">
                  <c:v>4.1510000000000001E-5</c:v>
                </c:pt>
                <c:pt idx="206">
                  <c:v>3.9369999999999997E-5</c:v>
                </c:pt>
                <c:pt idx="207">
                  <c:v>3.57E-5</c:v>
                </c:pt>
                <c:pt idx="208">
                  <c:v>3.2679999999999999E-5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909-4991-B94A-5CEF952E30A9}"/>
            </c:ext>
          </c:extLst>
        </c:ser>
        <c:ser>
          <c:idx val="2"/>
          <c:order val="2"/>
          <c:tx>
            <c:v>dE/dxTot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srim22Na_SiO2!$D$20:$D$300</c:f>
              <c:numCache>
                <c:formatCode>0.000000</c:formatCode>
                <c:ptCount val="281"/>
                <c:pt idx="0">
                  <c:v>1.0227227272727273E-5</c:v>
                </c:pt>
                <c:pt idx="1">
                  <c:v>1.1363590909090909E-5</c:v>
                </c:pt>
                <c:pt idx="2">
                  <c:v>1.2499954545454545E-5</c:v>
                </c:pt>
                <c:pt idx="3">
                  <c:v>1.3636318181818183E-5</c:v>
                </c:pt>
                <c:pt idx="4">
                  <c:v>1.4772681818181819E-5</c:v>
                </c:pt>
                <c:pt idx="5">
                  <c:v>1.5909045454545455E-5</c:v>
                </c:pt>
                <c:pt idx="6">
                  <c:v>1.7045409090909094E-5</c:v>
                </c:pt>
                <c:pt idx="7">
                  <c:v>1.8181772727272727E-5</c:v>
                </c:pt>
                <c:pt idx="8">
                  <c:v>2.0454500000000002E-5</c:v>
                </c:pt>
                <c:pt idx="9">
                  <c:v>2.2727227272727274E-5</c:v>
                </c:pt>
                <c:pt idx="10">
                  <c:v>2.4999954545454546E-5</c:v>
                </c:pt>
                <c:pt idx="11">
                  <c:v>2.7272681818181821E-5</c:v>
                </c:pt>
                <c:pt idx="12">
                  <c:v>2.9545409090909093E-5</c:v>
                </c:pt>
                <c:pt idx="13">
                  <c:v>3.1818136363636365E-5</c:v>
                </c:pt>
                <c:pt idx="14">
                  <c:v>3.6363590909090909E-5</c:v>
                </c:pt>
                <c:pt idx="15">
                  <c:v>4.0909045454545459E-5</c:v>
                </c:pt>
                <c:pt idx="16">
                  <c:v>4.5454500000000003E-5</c:v>
                </c:pt>
                <c:pt idx="17">
                  <c:v>5.0000000000000002E-5</c:v>
                </c:pt>
                <c:pt idx="18">
                  <c:v>5.4545454545454539E-5</c:v>
                </c:pt>
                <c:pt idx="19">
                  <c:v>5.909090909090909E-5</c:v>
                </c:pt>
                <c:pt idx="20">
                  <c:v>6.3636363636363641E-5</c:v>
                </c:pt>
                <c:pt idx="21">
                  <c:v>6.8181818181818184E-5</c:v>
                </c:pt>
                <c:pt idx="22">
                  <c:v>7.2727272727272728E-5</c:v>
                </c:pt>
                <c:pt idx="23">
                  <c:v>7.7272727272727272E-5</c:v>
                </c:pt>
                <c:pt idx="24">
                  <c:v>8.1818181818181816E-5</c:v>
                </c:pt>
                <c:pt idx="25">
                  <c:v>9.0909090909090917E-5</c:v>
                </c:pt>
                <c:pt idx="26">
                  <c:v>1.0227272727272727E-4</c:v>
                </c:pt>
                <c:pt idx="27">
                  <c:v>1.1363636363636364E-4</c:v>
                </c:pt>
                <c:pt idx="28">
                  <c:v>1.25E-4</c:v>
                </c:pt>
                <c:pt idx="29">
                  <c:v>1.3636363636363637E-4</c:v>
                </c:pt>
                <c:pt idx="30">
                  <c:v>1.4772727272727271E-4</c:v>
                </c:pt>
                <c:pt idx="31">
                  <c:v>1.590909090909091E-4</c:v>
                </c:pt>
                <c:pt idx="32">
                  <c:v>1.7045454545454544E-4</c:v>
                </c:pt>
                <c:pt idx="33">
                  <c:v>1.8181818181818183E-4</c:v>
                </c:pt>
                <c:pt idx="34">
                  <c:v>2.0454545454545454E-4</c:v>
                </c:pt>
                <c:pt idx="35">
                  <c:v>2.2727272727272727E-4</c:v>
                </c:pt>
                <c:pt idx="36">
                  <c:v>2.5000000000000001E-4</c:v>
                </c:pt>
                <c:pt idx="37">
                  <c:v>2.7272727272727274E-4</c:v>
                </c:pt>
                <c:pt idx="38">
                  <c:v>2.9545454545454542E-4</c:v>
                </c:pt>
                <c:pt idx="39">
                  <c:v>3.181818181818182E-4</c:v>
                </c:pt>
                <c:pt idx="40">
                  <c:v>3.6363636363636367E-4</c:v>
                </c:pt>
                <c:pt idx="41">
                  <c:v>4.0909090909090908E-4</c:v>
                </c:pt>
                <c:pt idx="42">
                  <c:v>4.5454545454545455E-4</c:v>
                </c:pt>
                <c:pt idx="43">
                  <c:v>5.0000000000000001E-4</c:v>
                </c:pt>
                <c:pt idx="44">
                  <c:v>5.4545454545454548E-4</c:v>
                </c:pt>
                <c:pt idx="45">
                  <c:v>5.9090909090909083E-4</c:v>
                </c:pt>
                <c:pt idx="46">
                  <c:v>6.3636363636363641E-4</c:v>
                </c:pt>
                <c:pt idx="47">
                  <c:v>6.8181818181818176E-4</c:v>
                </c:pt>
                <c:pt idx="48">
                  <c:v>7.2727272727272734E-4</c:v>
                </c:pt>
                <c:pt idx="49">
                  <c:v>7.727272727272728E-4</c:v>
                </c:pt>
                <c:pt idx="50">
                  <c:v>8.1818181818181816E-4</c:v>
                </c:pt>
                <c:pt idx="51">
                  <c:v>9.0909090909090909E-4</c:v>
                </c:pt>
                <c:pt idx="52">
                  <c:v>1.0227272727272726E-3</c:v>
                </c:pt>
                <c:pt idx="53">
                  <c:v>1.1363636363636365E-3</c:v>
                </c:pt>
                <c:pt idx="54">
                  <c:v>1.25E-3</c:v>
                </c:pt>
                <c:pt idx="55">
                  <c:v>1.3636363636363635E-3</c:v>
                </c:pt>
                <c:pt idx="56">
                  <c:v>1.4772727272727272E-3</c:v>
                </c:pt>
                <c:pt idx="57">
                  <c:v>1.590909090909091E-3</c:v>
                </c:pt>
                <c:pt idx="58">
                  <c:v>1.7045454545454545E-3</c:v>
                </c:pt>
                <c:pt idx="59">
                  <c:v>1.8181818181818182E-3</c:v>
                </c:pt>
                <c:pt idx="60">
                  <c:v>2.0454545454545452E-3</c:v>
                </c:pt>
                <c:pt idx="61">
                  <c:v>2.2727272727272731E-3</c:v>
                </c:pt>
                <c:pt idx="62">
                  <c:v>2.5000000000000001E-3</c:v>
                </c:pt>
                <c:pt idx="63">
                  <c:v>2.7272727272727271E-3</c:v>
                </c:pt>
                <c:pt idx="64">
                  <c:v>2.9545454545454545E-3</c:v>
                </c:pt>
                <c:pt idx="65">
                  <c:v>3.1818181818181819E-3</c:v>
                </c:pt>
                <c:pt idx="66">
                  <c:v>3.6363636363636364E-3</c:v>
                </c:pt>
                <c:pt idx="67">
                  <c:v>4.0909090909090904E-3</c:v>
                </c:pt>
                <c:pt idx="68">
                  <c:v>4.5454545454545461E-3</c:v>
                </c:pt>
                <c:pt idx="69">
                  <c:v>5.0000000000000001E-3</c:v>
                </c:pt>
                <c:pt idx="70">
                  <c:v>5.4545454545454541E-3</c:v>
                </c:pt>
                <c:pt idx="71">
                  <c:v>5.909090909090909E-3</c:v>
                </c:pt>
                <c:pt idx="72">
                  <c:v>6.3636363636363638E-3</c:v>
                </c:pt>
                <c:pt idx="73">
                  <c:v>6.8181818181818179E-3</c:v>
                </c:pt>
                <c:pt idx="74">
                  <c:v>7.2727272727272727E-3</c:v>
                </c:pt>
                <c:pt idx="75">
                  <c:v>7.7272727272727276E-3</c:v>
                </c:pt>
                <c:pt idx="76">
                  <c:v>8.1818181818181807E-3</c:v>
                </c:pt>
                <c:pt idx="77">
                  <c:v>9.0909090909090922E-3</c:v>
                </c:pt>
                <c:pt idx="78">
                  <c:v>1.0227272727272727E-2</c:v>
                </c:pt>
                <c:pt idx="79">
                  <c:v>1.1363636363636364E-2</c:v>
                </c:pt>
                <c:pt idx="80">
                  <c:v>1.2500000000000001E-2</c:v>
                </c:pt>
                <c:pt idx="81">
                  <c:v>1.3636363636363636E-2</c:v>
                </c:pt>
                <c:pt idx="82">
                  <c:v>1.4772727272727272E-2</c:v>
                </c:pt>
                <c:pt idx="83">
                  <c:v>1.5909090909090907E-2</c:v>
                </c:pt>
                <c:pt idx="84">
                  <c:v>1.7045454545454544E-2</c:v>
                </c:pt>
                <c:pt idx="85">
                  <c:v>1.8181818181818184E-2</c:v>
                </c:pt>
                <c:pt idx="86">
                  <c:v>2.0454545454545454E-2</c:v>
                </c:pt>
                <c:pt idx="87">
                  <c:v>2.2727272727272728E-2</c:v>
                </c:pt>
                <c:pt idx="88">
                  <c:v>2.5000000000000001E-2</c:v>
                </c:pt>
                <c:pt idx="89">
                  <c:v>2.7272727272727271E-2</c:v>
                </c:pt>
                <c:pt idx="90">
                  <c:v>2.9545454545454545E-2</c:v>
                </c:pt>
                <c:pt idx="91">
                  <c:v>3.1818181818181815E-2</c:v>
                </c:pt>
                <c:pt idx="92">
                  <c:v>3.6363636363636369E-2</c:v>
                </c:pt>
                <c:pt idx="93">
                  <c:v>4.0909090909090909E-2</c:v>
                </c:pt>
                <c:pt idx="94">
                  <c:v>4.5454545454545456E-2</c:v>
                </c:pt>
                <c:pt idx="95">
                  <c:v>0.05</c:v>
                </c:pt>
                <c:pt idx="96">
                  <c:v>5.4545454545454543E-2</c:v>
                </c:pt>
                <c:pt idx="97">
                  <c:v>5.909090909090909E-2</c:v>
                </c:pt>
                <c:pt idx="98">
                  <c:v>6.363636363636363E-2</c:v>
                </c:pt>
                <c:pt idx="99">
                  <c:v>6.8181818181818177E-2</c:v>
                </c:pt>
                <c:pt idx="100">
                  <c:v>7.2727272727272738E-2</c:v>
                </c:pt>
                <c:pt idx="101">
                  <c:v>7.7272727272727271E-2</c:v>
                </c:pt>
                <c:pt idx="102">
                  <c:v>8.1818181818181818E-2</c:v>
                </c:pt>
                <c:pt idx="103">
                  <c:v>9.0909090909090912E-2</c:v>
                </c:pt>
                <c:pt idx="104">
                  <c:v>0.10227272727272728</c:v>
                </c:pt>
                <c:pt idx="105">
                  <c:v>0.11363636363636363</c:v>
                </c:pt>
                <c:pt idx="106">
                  <c:v>0.125</c:v>
                </c:pt>
                <c:pt idx="107">
                  <c:v>0.13636363636363635</c:v>
                </c:pt>
                <c:pt idx="108">
                  <c:v>0.14772727272727273</c:v>
                </c:pt>
                <c:pt idx="109">
                  <c:v>0.15909090909090909</c:v>
                </c:pt>
                <c:pt idx="110">
                  <c:v>0.17045454545454544</c:v>
                </c:pt>
                <c:pt idx="111">
                  <c:v>0.18181818181818182</c:v>
                </c:pt>
                <c:pt idx="112">
                  <c:v>0.20454545454545456</c:v>
                </c:pt>
                <c:pt idx="113">
                  <c:v>0.22727272727272727</c:v>
                </c:pt>
                <c:pt idx="114">
                  <c:v>0.25</c:v>
                </c:pt>
                <c:pt idx="115">
                  <c:v>0.27272727272727271</c:v>
                </c:pt>
                <c:pt idx="116">
                  <c:v>0.29545454545454547</c:v>
                </c:pt>
                <c:pt idx="117">
                  <c:v>0.31818181818181818</c:v>
                </c:pt>
                <c:pt idx="118">
                  <c:v>0.36363636363636365</c:v>
                </c:pt>
                <c:pt idx="119">
                  <c:v>0.40909090909090912</c:v>
                </c:pt>
                <c:pt idx="120">
                  <c:v>0.45454545454545453</c:v>
                </c:pt>
                <c:pt idx="121">
                  <c:v>0.5</c:v>
                </c:pt>
                <c:pt idx="122">
                  <c:v>0.54545454545454541</c:v>
                </c:pt>
                <c:pt idx="123">
                  <c:v>0.59090909090909094</c:v>
                </c:pt>
                <c:pt idx="124">
                  <c:v>0.63636363636363635</c:v>
                </c:pt>
                <c:pt idx="125">
                  <c:v>0.68181818181818177</c:v>
                </c:pt>
                <c:pt idx="126">
                  <c:v>0.72727272727272729</c:v>
                </c:pt>
                <c:pt idx="127">
                  <c:v>0.77272727272727271</c:v>
                </c:pt>
                <c:pt idx="128">
                  <c:v>0.81818181818181823</c:v>
                </c:pt>
                <c:pt idx="129">
                  <c:v>0.90909090909090906</c:v>
                </c:pt>
                <c:pt idx="130" formatCode="0.00000">
                  <c:v>1.0227272727272727</c:v>
                </c:pt>
                <c:pt idx="131" formatCode="0.00000">
                  <c:v>1.1363636363636365</c:v>
                </c:pt>
                <c:pt idx="132" formatCode="0.00000">
                  <c:v>1.25</c:v>
                </c:pt>
                <c:pt idx="133" formatCode="0.00000">
                  <c:v>1.3636363636363635</c:v>
                </c:pt>
                <c:pt idx="134" formatCode="0.00000">
                  <c:v>1.4772727272727273</c:v>
                </c:pt>
                <c:pt idx="135" formatCode="0.00000">
                  <c:v>1.5909090909090908</c:v>
                </c:pt>
                <c:pt idx="136" formatCode="0.00000">
                  <c:v>1.7045454545454546</c:v>
                </c:pt>
                <c:pt idx="137" formatCode="0.00000">
                  <c:v>1.8181818181818181</c:v>
                </c:pt>
                <c:pt idx="138" formatCode="0.00000">
                  <c:v>2.0454545454545454</c:v>
                </c:pt>
                <c:pt idx="139" formatCode="0.00000">
                  <c:v>2.2727272727272729</c:v>
                </c:pt>
                <c:pt idx="140" formatCode="0.00000">
                  <c:v>2.5</c:v>
                </c:pt>
                <c:pt idx="141" formatCode="0.00000">
                  <c:v>2.7272727272727271</c:v>
                </c:pt>
                <c:pt idx="142" formatCode="0.00000">
                  <c:v>2.9545454545454546</c:v>
                </c:pt>
                <c:pt idx="143" formatCode="0.00000">
                  <c:v>3.1818181818181817</c:v>
                </c:pt>
                <c:pt idx="144" formatCode="0.00000">
                  <c:v>3.6363636363636362</c:v>
                </c:pt>
                <c:pt idx="145" formatCode="0.00000">
                  <c:v>4.0909090909090908</c:v>
                </c:pt>
                <c:pt idx="146" formatCode="0.00000">
                  <c:v>4.5454545454545459</c:v>
                </c:pt>
                <c:pt idx="147" formatCode="0.00000">
                  <c:v>5</c:v>
                </c:pt>
                <c:pt idx="148" formatCode="0.00000">
                  <c:v>5.4545454545454541</c:v>
                </c:pt>
                <c:pt idx="149" formatCode="0.00000">
                  <c:v>5.9090909090909092</c:v>
                </c:pt>
                <c:pt idx="150" formatCode="0.00000">
                  <c:v>6.3636363636363633</c:v>
                </c:pt>
                <c:pt idx="151" formatCode="0.00000">
                  <c:v>6.8181818181818183</c:v>
                </c:pt>
                <c:pt idx="152" formatCode="0.00000">
                  <c:v>7.2727272727272725</c:v>
                </c:pt>
                <c:pt idx="153" formatCode="0.00000">
                  <c:v>7.7272727272727275</c:v>
                </c:pt>
                <c:pt idx="154" formatCode="0.00000">
                  <c:v>8.1818181818181817</c:v>
                </c:pt>
                <c:pt idx="155" formatCode="0.00000">
                  <c:v>9.0909090909090917</c:v>
                </c:pt>
                <c:pt idx="156" formatCode="0.00000">
                  <c:v>10.227272727272727</c:v>
                </c:pt>
                <c:pt idx="157" formatCode="0.00000">
                  <c:v>11.363636363636363</c:v>
                </c:pt>
                <c:pt idx="158" formatCode="0.00000">
                  <c:v>12.5</c:v>
                </c:pt>
                <c:pt idx="159" formatCode="0.00000">
                  <c:v>13.636363636363637</c:v>
                </c:pt>
                <c:pt idx="160" formatCode="0.00000">
                  <c:v>14.772727272727273</c:v>
                </c:pt>
                <c:pt idx="161" formatCode="0.00000">
                  <c:v>15.909090909090908</c:v>
                </c:pt>
                <c:pt idx="162" formatCode="0.00000">
                  <c:v>17.045454545454547</c:v>
                </c:pt>
                <c:pt idx="163" formatCode="0.00000">
                  <c:v>18.181818181818183</c:v>
                </c:pt>
                <c:pt idx="164" formatCode="0.00000">
                  <c:v>20.454545454545453</c:v>
                </c:pt>
                <c:pt idx="165" formatCode="0.00000">
                  <c:v>22.727272727272727</c:v>
                </c:pt>
                <c:pt idx="166" formatCode="0.00000">
                  <c:v>25</c:v>
                </c:pt>
                <c:pt idx="167" formatCode="0.00000">
                  <c:v>27.272727272727273</c:v>
                </c:pt>
                <c:pt idx="168" formatCode="0.00000">
                  <c:v>29.545454545454547</c:v>
                </c:pt>
                <c:pt idx="169" formatCode="0.00000">
                  <c:v>31.818181818181817</c:v>
                </c:pt>
                <c:pt idx="170" formatCode="0.00000">
                  <c:v>36.363636363636367</c:v>
                </c:pt>
                <c:pt idx="171" formatCode="0.00000">
                  <c:v>40.909090909090907</c:v>
                </c:pt>
                <c:pt idx="172" formatCode="0.00000">
                  <c:v>45.454545454545453</c:v>
                </c:pt>
                <c:pt idx="173" formatCode="0.00000">
                  <c:v>50</c:v>
                </c:pt>
                <c:pt idx="174" formatCode="0.00000">
                  <c:v>54.545454545454547</c:v>
                </c:pt>
                <c:pt idx="175" formatCode="0.00000">
                  <c:v>59.090909090909093</c:v>
                </c:pt>
                <c:pt idx="176" formatCode="0.00000">
                  <c:v>63.636363636363633</c:v>
                </c:pt>
                <c:pt idx="177" formatCode="0.00000">
                  <c:v>68.181818181818187</c:v>
                </c:pt>
                <c:pt idx="178" formatCode="0.00000">
                  <c:v>72.727272727272734</c:v>
                </c:pt>
                <c:pt idx="179" formatCode="0.00000">
                  <c:v>77.272727272727266</c:v>
                </c:pt>
                <c:pt idx="180" formatCode="0.00000">
                  <c:v>81.818181818181813</c:v>
                </c:pt>
                <c:pt idx="181" formatCode="0.00000">
                  <c:v>90.909090909090907</c:v>
                </c:pt>
                <c:pt idx="182" formatCode="0.0000">
                  <c:v>102.27272727272727</c:v>
                </c:pt>
                <c:pt idx="183" formatCode="0.0000">
                  <c:v>113.63636363636364</c:v>
                </c:pt>
                <c:pt idx="184" formatCode="0.0000">
                  <c:v>125</c:v>
                </c:pt>
                <c:pt idx="185" formatCode="0.0000">
                  <c:v>136.36363636363637</c:v>
                </c:pt>
                <c:pt idx="186" formatCode="0.0000">
                  <c:v>147.72727272727272</c:v>
                </c:pt>
                <c:pt idx="187" formatCode="0.0000">
                  <c:v>159.09090909090909</c:v>
                </c:pt>
                <c:pt idx="188" formatCode="0.0000">
                  <c:v>170.45454545454547</c:v>
                </c:pt>
                <c:pt idx="189" formatCode="0.0000">
                  <c:v>181.81818181818181</c:v>
                </c:pt>
                <c:pt idx="190" formatCode="0.0000">
                  <c:v>204.54545454545453</c:v>
                </c:pt>
                <c:pt idx="191" formatCode="0.0000">
                  <c:v>227.27272727272728</c:v>
                </c:pt>
                <c:pt idx="192" formatCode="0.0000">
                  <c:v>250</c:v>
                </c:pt>
                <c:pt idx="193" formatCode="0.0000">
                  <c:v>272.72727272727275</c:v>
                </c:pt>
                <c:pt idx="194" formatCode="0.0000">
                  <c:v>295.45454545454544</c:v>
                </c:pt>
                <c:pt idx="195" formatCode="0.0000">
                  <c:v>318.18181818181819</c:v>
                </c:pt>
                <c:pt idx="196" formatCode="0.0000">
                  <c:v>363.63636363636363</c:v>
                </c:pt>
                <c:pt idx="197" formatCode="0.0000">
                  <c:v>409.09090909090907</c:v>
                </c:pt>
                <c:pt idx="198" formatCode="0.0000">
                  <c:v>454.54545454545456</c:v>
                </c:pt>
                <c:pt idx="199" formatCode="0.0000">
                  <c:v>500</c:v>
                </c:pt>
                <c:pt idx="200" formatCode="0.0000">
                  <c:v>545.4545454545455</c:v>
                </c:pt>
                <c:pt idx="201" formatCode="0.0000">
                  <c:v>590.90909090909088</c:v>
                </c:pt>
                <c:pt idx="202" formatCode="0.0000">
                  <c:v>636.36363636363637</c:v>
                </c:pt>
                <c:pt idx="203" formatCode="0.0000">
                  <c:v>681.81818181818187</c:v>
                </c:pt>
                <c:pt idx="204" formatCode="0.0000">
                  <c:v>727.27272727272725</c:v>
                </c:pt>
                <c:pt idx="205" formatCode="0.0000">
                  <c:v>772.72727272727275</c:v>
                </c:pt>
                <c:pt idx="206" formatCode="0.0000">
                  <c:v>818.18181818181813</c:v>
                </c:pt>
                <c:pt idx="207" formatCode="0.0000">
                  <c:v>909.09090909090912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srim22Na_SiO2!$G$20:$G$300</c:f>
              <c:numCache>
                <c:formatCode>0.000E+00</c:formatCode>
                <c:ptCount val="281"/>
                <c:pt idx="0">
                  <c:v>0.70432000000000006</c:v>
                </c:pt>
                <c:pt idx="1">
                  <c:v>0.73454000000000008</c:v>
                </c:pt>
                <c:pt idx="2">
                  <c:v>0.76245999999999992</c:v>
                </c:pt>
                <c:pt idx="3">
                  <c:v>0.78838999999999992</c:v>
                </c:pt>
                <c:pt idx="4">
                  <c:v>0.81263999999999992</c:v>
                </c:pt>
                <c:pt idx="5">
                  <c:v>0.83531999999999995</c:v>
                </c:pt>
                <c:pt idx="6">
                  <c:v>0.85664000000000007</c:v>
                </c:pt>
                <c:pt idx="7">
                  <c:v>0.87690000000000001</c:v>
                </c:pt>
                <c:pt idx="8">
                  <c:v>0.91417000000000004</c:v>
                </c:pt>
                <c:pt idx="9">
                  <c:v>0.94796999999999998</c:v>
                </c:pt>
                <c:pt idx="10">
                  <c:v>0.97892000000000001</c:v>
                </c:pt>
                <c:pt idx="11">
                  <c:v>1.00735</c:v>
                </c:pt>
                <c:pt idx="12">
                  <c:v>1.03366</c:v>
                </c:pt>
                <c:pt idx="13">
                  <c:v>1.0580799999999999</c:v>
                </c:pt>
                <c:pt idx="14">
                  <c:v>1.1019600000000001</c:v>
                </c:pt>
                <c:pt idx="15">
                  <c:v>1.14144</c:v>
                </c:pt>
                <c:pt idx="16">
                  <c:v>1.17669</c:v>
                </c:pt>
                <c:pt idx="17">
                  <c:v>1.2077199999999999</c:v>
                </c:pt>
                <c:pt idx="18">
                  <c:v>1.23658</c:v>
                </c:pt>
                <c:pt idx="19">
                  <c:v>1.2622799999999998</c:v>
                </c:pt>
                <c:pt idx="20">
                  <c:v>1.2858399999999999</c:v>
                </c:pt>
                <c:pt idx="21">
                  <c:v>1.3083</c:v>
                </c:pt>
                <c:pt idx="22">
                  <c:v>1.3286</c:v>
                </c:pt>
                <c:pt idx="23">
                  <c:v>1.3477999999999999</c:v>
                </c:pt>
                <c:pt idx="24">
                  <c:v>1.3658999999999999</c:v>
                </c:pt>
                <c:pt idx="25">
                  <c:v>1.3978999999999999</c:v>
                </c:pt>
                <c:pt idx="26">
                  <c:v>1.4329999999999998</c:v>
                </c:pt>
                <c:pt idx="27">
                  <c:v>1.4637</c:v>
                </c:pt>
                <c:pt idx="28">
                  <c:v>1.4901</c:v>
                </c:pt>
                <c:pt idx="29">
                  <c:v>1.5132000000000001</c:v>
                </c:pt>
                <c:pt idx="30">
                  <c:v>1.5350999999999999</c:v>
                </c:pt>
                <c:pt idx="31">
                  <c:v>1.5537000000000001</c:v>
                </c:pt>
                <c:pt idx="32">
                  <c:v>1.5700999999999998</c:v>
                </c:pt>
                <c:pt idx="33">
                  <c:v>1.5853999999999999</c:v>
                </c:pt>
                <c:pt idx="34">
                  <c:v>1.6113999999999999</c:v>
                </c:pt>
                <c:pt idx="35">
                  <c:v>1.6329</c:v>
                </c:pt>
                <c:pt idx="36">
                  <c:v>1.6509</c:v>
                </c:pt>
                <c:pt idx="37">
                  <c:v>1.6665000000000001</c:v>
                </c:pt>
                <c:pt idx="38">
                  <c:v>1.6798000000000002</c:v>
                </c:pt>
                <c:pt idx="39">
                  <c:v>1.6907999999999999</c:v>
                </c:pt>
                <c:pt idx="40">
                  <c:v>1.7079</c:v>
                </c:pt>
                <c:pt idx="41">
                  <c:v>1.7201</c:v>
                </c:pt>
                <c:pt idx="42">
                  <c:v>1.7285000000000001</c:v>
                </c:pt>
                <c:pt idx="43">
                  <c:v>1.7352000000000001</c:v>
                </c:pt>
                <c:pt idx="44">
                  <c:v>1.7394000000000001</c:v>
                </c:pt>
                <c:pt idx="45">
                  <c:v>1.7421</c:v>
                </c:pt>
                <c:pt idx="46">
                  <c:v>1.7433999999999998</c:v>
                </c:pt>
                <c:pt idx="47">
                  <c:v>1.7433000000000001</c:v>
                </c:pt>
                <c:pt idx="48">
                  <c:v>1.7427999999999999</c:v>
                </c:pt>
                <c:pt idx="49">
                  <c:v>1.7419</c:v>
                </c:pt>
                <c:pt idx="50">
                  <c:v>1.7407999999999999</c:v>
                </c:pt>
                <c:pt idx="51">
                  <c:v>1.7368000000000001</c:v>
                </c:pt>
                <c:pt idx="52">
                  <c:v>1.7302</c:v>
                </c:pt>
                <c:pt idx="53">
                  <c:v>1.7234</c:v>
                </c:pt>
                <c:pt idx="54">
                  <c:v>1.7156</c:v>
                </c:pt>
                <c:pt idx="55">
                  <c:v>1.7089000000000001</c:v>
                </c:pt>
                <c:pt idx="56">
                  <c:v>1.7014</c:v>
                </c:pt>
                <c:pt idx="57">
                  <c:v>1.6952</c:v>
                </c:pt>
                <c:pt idx="58">
                  <c:v>1.6883999999999999</c:v>
                </c:pt>
                <c:pt idx="59">
                  <c:v>1.6819999999999999</c:v>
                </c:pt>
                <c:pt idx="60">
                  <c:v>1.6776</c:v>
                </c:pt>
                <c:pt idx="61">
                  <c:v>1.6945000000000001</c:v>
                </c:pt>
                <c:pt idx="62">
                  <c:v>1.7020999999999999</c:v>
                </c:pt>
                <c:pt idx="63">
                  <c:v>1.7028999999999999</c:v>
                </c:pt>
                <c:pt idx="64">
                  <c:v>1.7006000000000001</c:v>
                </c:pt>
                <c:pt idx="65">
                  <c:v>1.6962000000000002</c:v>
                </c:pt>
                <c:pt idx="66">
                  <c:v>1.6859000000000002</c:v>
                </c:pt>
                <c:pt idx="67">
                  <c:v>1.6774</c:v>
                </c:pt>
                <c:pt idx="68">
                  <c:v>1.6726000000000001</c:v>
                </c:pt>
                <c:pt idx="69">
                  <c:v>1.6717</c:v>
                </c:pt>
                <c:pt idx="70">
                  <c:v>1.6745000000000001</c:v>
                </c:pt>
                <c:pt idx="71">
                  <c:v>1.6806000000000001</c:v>
                </c:pt>
                <c:pt idx="72">
                  <c:v>1.6896999999999998</c:v>
                </c:pt>
                <c:pt idx="73">
                  <c:v>1.7010999999999998</c:v>
                </c:pt>
                <c:pt idx="74">
                  <c:v>1.7155</c:v>
                </c:pt>
                <c:pt idx="75">
                  <c:v>1.7317</c:v>
                </c:pt>
                <c:pt idx="76">
                  <c:v>1.7494000000000001</c:v>
                </c:pt>
                <c:pt idx="77">
                  <c:v>1.7907</c:v>
                </c:pt>
                <c:pt idx="78">
                  <c:v>1.8473999999999999</c:v>
                </c:pt>
                <c:pt idx="79">
                  <c:v>1.9115</c:v>
                </c:pt>
                <c:pt idx="80">
                  <c:v>1.9798</c:v>
                </c:pt>
                <c:pt idx="81">
                  <c:v>2.0503999999999998</c:v>
                </c:pt>
                <c:pt idx="82">
                  <c:v>2.1248</c:v>
                </c:pt>
                <c:pt idx="83">
                  <c:v>2.2006000000000001</c:v>
                </c:pt>
                <c:pt idx="84">
                  <c:v>2.2782</c:v>
                </c:pt>
                <c:pt idx="85">
                  <c:v>2.3565</c:v>
                </c:pt>
                <c:pt idx="86">
                  <c:v>2.5162</c:v>
                </c:pt>
                <c:pt idx="87">
                  <c:v>2.6781000000000001</c:v>
                </c:pt>
                <c:pt idx="88">
                  <c:v>2.8393999999999999</c:v>
                </c:pt>
                <c:pt idx="89">
                  <c:v>3.0011999999999999</c:v>
                </c:pt>
                <c:pt idx="90">
                  <c:v>3.1612</c:v>
                </c:pt>
                <c:pt idx="91">
                  <c:v>3.3208000000000002</c:v>
                </c:pt>
                <c:pt idx="92">
                  <c:v>3.6353</c:v>
                </c:pt>
                <c:pt idx="93">
                  <c:v>3.9419</c:v>
                </c:pt>
                <c:pt idx="94">
                  <c:v>4.2404999999999999</c:v>
                </c:pt>
                <c:pt idx="95">
                  <c:v>4.5313999999999997</c:v>
                </c:pt>
                <c:pt idx="96">
                  <c:v>4.8132000000000001</c:v>
                </c:pt>
                <c:pt idx="97">
                  <c:v>5.0873999999999997</c:v>
                </c:pt>
                <c:pt idx="98">
                  <c:v>5.3528000000000002</c:v>
                </c:pt>
                <c:pt idx="99">
                  <c:v>5.6101999999999999</c:v>
                </c:pt>
                <c:pt idx="100">
                  <c:v>5.8593999999999999</c:v>
                </c:pt>
                <c:pt idx="101">
                  <c:v>6.1012000000000004</c:v>
                </c:pt>
                <c:pt idx="102">
                  <c:v>6.3346999999999998</c:v>
                </c:pt>
                <c:pt idx="103">
                  <c:v>6.7789999999999999</c:v>
                </c:pt>
                <c:pt idx="104">
                  <c:v>7.2950000000000008</c:v>
                </c:pt>
                <c:pt idx="105">
                  <c:v>7.7677300000000002</c:v>
                </c:pt>
                <c:pt idx="106">
                  <c:v>8.1997799999999987</c:v>
                </c:pt>
                <c:pt idx="107">
                  <c:v>8.5938300000000005</c:v>
                </c:pt>
                <c:pt idx="108">
                  <c:v>8.9526900000000005</c:v>
                </c:pt>
                <c:pt idx="109">
                  <c:v>9.2791899999999998</c:v>
                </c:pt>
                <c:pt idx="110">
                  <c:v>9.5742200000000004</c:v>
                </c:pt>
                <c:pt idx="111">
                  <c:v>9.8416899999999998</c:v>
                </c:pt>
                <c:pt idx="112">
                  <c:v>10.30067</c:v>
                </c:pt>
                <c:pt idx="113">
                  <c:v>10.66572</c:v>
                </c:pt>
                <c:pt idx="114">
                  <c:v>10.96157</c:v>
                </c:pt>
                <c:pt idx="115">
                  <c:v>11.20805</c:v>
                </c:pt>
                <c:pt idx="116">
                  <c:v>11.395</c:v>
                </c:pt>
                <c:pt idx="117">
                  <c:v>11.542350000000001</c:v>
                </c:pt>
                <c:pt idx="118">
                  <c:v>11.747940000000002</c:v>
                </c:pt>
                <c:pt idx="119">
                  <c:v>11.864420000000001</c:v>
                </c:pt>
                <c:pt idx="120">
                  <c:v>11.92154</c:v>
                </c:pt>
                <c:pt idx="121">
                  <c:v>11.929130000000001</c:v>
                </c:pt>
                <c:pt idx="122">
                  <c:v>11.91709</c:v>
                </c:pt>
                <c:pt idx="123">
                  <c:v>11.88533</c:v>
                </c:pt>
                <c:pt idx="124">
                  <c:v>11.8338</c:v>
                </c:pt>
                <c:pt idx="125">
                  <c:v>11.772460000000001</c:v>
                </c:pt>
                <c:pt idx="126">
                  <c:v>11.701269999999999</c:v>
                </c:pt>
                <c:pt idx="127">
                  <c:v>11.6302</c:v>
                </c:pt>
                <c:pt idx="128">
                  <c:v>11.549249999999999</c:v>
                </c:pt>
                <c:pt idx="129">
                  <c:v>11.387599999999999</c:v>
                </c:pt>
                <c:pt idx="130">
                  <c:v>11.17592</c:v>
                </c:pt>
                <c:pt idx="131">
                  <c:v>10.964559999999999</c:v>
                </c:pt>
                <c:pt idx="132">
                  <c:v>10.76342</c:v>
                </c:pt>
                <c:pt idx="133">
                  <c:v>10.56245</c:v>
                </c:pt>
                <c:pt idx="134">
                  <c:v>10.37162</c:v>
                </c:pt>
                <c:pt idx="135">
                  <c:v>10.190899999999999</c:v>
                </c:pt>
                <c:pt idx="136">
                  <c:v>10.00827</c:v>
                </c:pt>
                <c:pt idx="137">
                  <c:v>9.8357170000000007</c:v>
                </c:pt>
                <c:pt idx="138">
                  <c:v>9.5247759999999992</c:v>
                </c:pt>
                <c:pt idx="139">
                  <c:v>9.2360089999999992</c:v>
                </c:pt>
                <c:pt idx="140">
                  <c:v>8.9013720000000003</c:v>
                </c:pt>
                <c:pt idx="141">
                  <c:v>8.6088339999999999</c:v>
                </c:pt>
                <c:pt idx="142">
                  <c:v>8.3363739999999993</c:v>
                </c:pt>
                <c:pt idx="143">
                  <c:v>8.0819740000000007</c:v>
                </c:pt>
                <c:pt idx="144">
                  <c:v>7.6223150000000004</c:v>
                </c:pt>
                <c:pt idx="145">
                  <c:v>7.2157930000000006</c:v>
                </c:pt>
                <c:pt idx="146">
                  <c:v>6.8523699999999996</c:v>
                </c:pt>
                <c:pt idx="147">
                  <c:v>6.5260180000000005</c:v>
                </c:pt>
                <c:pt idx="148">
                  <c:v>6.2317209999999994</c:v>
                </c:pt>
                <c:pt idx="149">
                  <c:v>5.9634669999999996</c:v>
                </c:pt>
                <c:pt idx="150">
                  <c:v>5.7182469999999999</c:v>
                </c:pt>
                <c:pt idx="151">
                  <c:v>5.493055</c:v>
                </c:pt>
                <c:pt idx="152">
                  <c:v>5.2848850000000001</c:v>
                </c:pt>
                <c:pt idx="153">
                  <c:v>5.0937340000000004</c:v>
                </c:pt>
                <c:pt idx="154">
                  <c:v>4.9155990000000003</c:v>
                </c:pt>
                <c:pt idx="155">
                  <c:v>4.5943669999999992</c:v>
                </c:pt>
                <c:pt idx="156">
                  <c:v>4.2491310000000002</c:v>
                </c:pt>
                <c:pt idx="157">
                  <c:v>3.9529399999999999</c:v>
                </c:pt>
                <c:pt idx="158">
                  <c:v>3.6957819999999999</c:v>
                </c:pt>
                <c:pt idx="159">
                  <c:v>3.4706489999999999</c:v>
                </c:pt>
                <c:pt idx="160">
                  <c:v>3.2715350000000001</c:v>
                </c:pt>
                <c:pt idx="161">
                  <c:v>3.0954359999999999</c:v>
                </c:pt>
                <c:pt idx="162">
                  <c:v>2.9373499999999999</c:v>
                </c:pt>
                <c:pt idx="163">
                  <c:v>2.7962739999999999</c:v>
                </c:pt>
                <c:pt idx="164">
                  <c:v>2.5541459999999998</c:v>
                </c:pt>
                <c:pt idx="165">
                  <c:v>2.3560430000000001</c:v>
                </c:pt>
                <c:pt idx="166">
                  <c:v>2.1919570999999998</c:v>
                </c:pt>
                <c:pt idx="167">
                  <c:v>2.0558849000000001</c:v>
                </c:pt>
                <c:pt idx="168">
                  <c:v>1.9438233</c:v>
                </c:pt>
                <c:pt idx="169">
                  <c:v>1.8357699999999999</c:v>
                </c:pt>
                <c:pt idx="170">
                  <c:v>1.6516824999999999</c:v>
                </c:pt>
                <c:pt idx="171">
                  <c:v>1.5046135</c:v>
                </c:pt>
                <c:pt idx="172">
                  <c:v>1.3845577</c:v>
                </c:pt>
                <c:pt idx="173">
                  <c:v>1.2845115</c:v>
                </c:pt>
                <c:pt idx="174">
                  <c:v>1.1994727000000001</c:v>
                </c:pt>
                <c:pt idx="175">
                  <c:v>1.1264394999999998</c:v>
                </c:pt>
                <c:pt idx="176">
                  <c:v>1.0634109</c:v>
                </c:pt>
                <c:pt idx="177">
                  <c:v>1.0083858999999999</c:v>
                </c:pt>
                <c:pt idx="178">
                  <c:v>0.95926389999999995</c:v>
                </c:pt>
                <c:pt idx="179">
                  <c:v>0.9158444</c:v>
                </c:pt>
                <c:pt idx="180">
                  <c:v>0.87682689999999996</c:v>
                </c:pt>
                <c:pt idx="181">
                  <c:v>0.80979699999999999</c:v>
                </c:pt>
                <c:pt idx="182">
                  <c:v>0.7417667</c:v>
                </c:pt>
                <c:pt idx="183">
                  <c:v>0.68664219999999998</c:v>
                </c:pt>
                <c:pt idx="184">
                  <c:v>0.64092199999999999</c:v>
                </c:pt>
                <c:pt idx="185">
                  <c:v>0.60250499999999996</c:v>
                </c:pt>
                <c:pt idx="186">
                  <c:v>0.56979049999999998</c:v>
                </c:pt>
                <c:pt idx="187">
                  <c:v>0.54147800000000001</c:v>
                </c:pt>
                <c:pt idx="188">
                  <c:v>0.51676709999999992</c:v>
                </c:pt>
                <c:pt idx="189">
                  <c:v>0.49505749999999998</c:v>
                </c:pt>
                <c:pt idx="190">
                  <c:v>0.45864140000000003</c:v>
                </c:pt>
                <c:pt idx="191">
                  <c:v>0.42922839999999995</c:v>
                </c:pt>
                <c:pt idx="192">
                  <c:v>0.40511760000000002</c:v>
                </c:pt>
                <c:pt idx="193">
                  <c:v>0.38490849999999999</c:v>
                </c:pt>
                <c:pt idx="194">
                  <c:v>0.36780080000000004</c:v>
                </c:pt>
                <c:pt idx="195">
                  <c:v>0.35319419000000002</c:v>
                </c:pt>
                <c:pt idx="196">
                  <c:v>0.32928329000000001</c:v>
                </c:pt>
                <c:pt idx="197">
                  <c:v>0.31087471</c:v>
                </c:pt>
                <c:pt idx="198">
                  <c:v>0.29616778999999999</c:v>
                </c:pt>
                <c:pt idx="199">
                  <c:v>0.28426208000000003</c:v>
                </c:pt>
                <c:pt idx="200">
                  <c:v>0.27455729000000001</c:v>
                </c:pt>
                <c:pt idx="201">
                  <c:v>0.26635319999999996</c:v>
                </c:pt>
                <c:pt idx="202">
                  <c:v>0.25944968000000002</c:v>
                </c:pt>
                <c:pt idx="203">
                  <c:v>0.25354660000000001</c:v>
                </c:pt>
                <c:pt idx="204">
                  <c:v>0.24854390000000001</c:v>
                </c:pt>
                <c:pt idx="205">
                  <c:v>0.24414151000000001</c:v>
                </c:pt>
                <c:pt idx="206">
                  <c:v>0.24033937000000002</c:v>
                </c:pt>
                <c:pt idx="207">
                  <c:v>0.2341357</c:v>
                </c:pt>
                <c:pt idx="208">
                  <c:v>0.22943268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909-4991-B94A-5CEF952E30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29128"/>
        <c:axId val="473828736"/>
      </c:scatterChart>
      <c:valAx>
        <c:axId val="473829128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28736"/>
        <c:crosses val="autoZero"/>
        <c:crossBetween val="midCat"/>
        <c:majorUnit val="10"/>
      </c:valAx>
      <c:valAx>
        <c:axId val="473828736"/>
        <c:scaling>
          <c:logBase val="10"/>
          <c:orientation val="minMax"/>
          <c:min val="1.0000000000000005E-2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dE/dX [MeV/(mg/cm2)</a:t>
                </a:r>
                <a:r>
                  <a:rPr lang="en-US" altLang="ja-JP">
                    <a:solidFill>
                      <a:schemeClr val="tx1"/>
                    </a:solidFill>
                  </a:rPr>
                  <a:t>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902436635719066E-2"/>
              <c:y val="0.2148127370253554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29128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431641007560619"/>
          <c:y val="0.5881920104866778"/>
          <c:w val="0.24938594652854704"/>
          <c:h val="0.15493819682796106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srim22Na_SiO2!$P$5</c:f>
          <c:strCache>
            <c:ptCount val="1"/>
            <c:pt idx="0">
              <c:v>srim22Na_SiO2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Range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2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srim22Na_SiO2!$D$20:$D$300</c:f>
              <c:numCache>
                <c:formatCode>0.000000</c:formatCode>
                <c:ptCount val="281"/>
                <c:pt idx="0">
                  <c:v>1.0227227272727273E-5</c:v>
                </c:pt>
                <c:pt idx="1">
                  <c:v>1.1363590909090909E-5</c:v>
                </c:pt>
                <c:pt idx="2">
                  <c:v>1.2499954545454545E-5</c:v>
                </c:pt>
                <c:pt idx="3">
                  <c:v>1.3636318181818183E-5</c:v>
                </c:pt>
                <c:pt idx="4">
                  <c:v>1.4772681818181819E-5</c:v>
                </c:pt>
                <c:pt idx="5">
                  <c:v>1.5909045454545455E-5</c:v>
                </c:pt>
                <c:pt idx="6">
                  <c:v>1.7045409090909094E-5</c:v>
                </c:pt>
                <c:pt idx="7">
                  <c:v>1.8181772727272727E-5</c:v>
                </c:pt>
                <c:pt idx="8">
                  <c:v>2.0454500000000002E-5</c:v>
                </c:pt>
                <c:pt idx="9">
                  <c:v>2.2727227272727274E-5</c:v>
                </c:pt>
                <c:pt idx="10">
                  <c:v>2.4999954545454546E-5</c:v>
                </c:pt>
                <c:pt idx="11">
                  <c:v>2.7272681818181821E-5</c:v>
                </c:pt>
                <c:pt idx="12">
                  <c:v>2.9545409090909093E-5</c:v>
                </c:pt>
                <c:pt idx="13">
                  <c:v>3.1818136363636365E-5</c:v>
                </c:pt>
                <c:pt idx="14">
                  <c:v>3.6363590909090909E-5</c:v>
                </c:pt>
                <c:pt idx="15">
                  <c:v>4.0909045454545459E-5</c:v>
                </c:pt>
                <c:pt idx="16">
                  <c:v>4.5454500000000003E-5</c:v>
                </c:pt>
                <c:pt idx="17">
                  <c:v>5.0000000000000002E-5</c:v>
                </c:pt>
                <c:pt idx="18">
                  <c:v>5.4545454545454539E-5</c:v>
                </c:pt>
                <c:pt idx="19">
                  <c:v>5.909090909090909E-5</c:v>
                </c:pt>
                <c:pt idx="20">
                  <c:v>6.3636363636363641E-5</c:v>
                </c:pt>
                <c:pt idx="21">
                  <c:v>6.8181818181818184E-5</c:v>
                </c:pt>
                <c:pt idx="22">
                  <c:v>7.2727272727272728E-5</c:v>
                </c:pt>
                <c:pt idx="23">
                  <c:v>7.7272727272727272E-5</c:v>
                </c:pt>
                <c:pt idx="24">
                  <c:v>8.1818181818181816E-5</c:v>
                </c:pt>
                <c:pt idx="25">
                  <c:v>9.0909090909090917E-5</c:v>
                </c:pt>
                <c:pt idx="26">
                  <c:v>1.0227272727272727E-4</c:v>
                </c:pt>
                <c:pt idx="27">
                  <c:v>1.1363636363636364E-4</c:v>
                </c:pt>
                <c:pt idx="28">
                  <c:v>1.25E-4</c:v>
                </c:pt>
                <c:pt idx="29">
                  <c:v>1.3636363636363637E-4</c:v>
                </c:pt>
                <c:pt idx="30">
                  <c:v>1.4772727272727271E-4</c:v>
                </c:pt>
                <c:pt idx="31">
                  <c:v>1.590909090909091E-4</c:v>
                </c:pt>
                <c:pt idx="32">
                  <c:v>1.7045454545454544E-4</c:v>
                </c:pt>
                <c:pt idx="33">
                  <c:v>1.8181818181818183E-4</c:v>
                </c:pt>
                <c:pt idx="34">
                  <c:v>2.0454545454545454E-4</c:v>
                </c:pt>
                <c:pt idx="35">
                  <c:v>2.2727272727272727E-4</c:v>
                </c:pt>
                <c:pt idx="36">
                  <c:v>2.5000000000000001E-4</c:v>
                </c:pt>
                <c:pt idx="37">
                  <c:v>2.7272727272727274E-4</c:v>
                </c:pt>
                <c:pt idx="38">
                  <c:v>2.9545454545454542E-4</c:v>
                </c:pt>
                <c:pt idx="39">
                  <c:v>3.181818181818182E-4</c:v>
                </c:pt>
                <c:pt idx="40">
                  <c:v>3.6363636363636367E-4</c:v>
                </c:pt>
                <c:pt idx="41">
                  <c:v>4.0909090909090908E-4</c:v>
                </c:pt>
                <c:pt idx="42">
                  <c:v>4.5454545454545455E-4</c:v>
                </c:pt>
                <c:pt idx="43">
                  <c:v>5.0000000000000001E-4</c:v>
                </c:pt>
                <c:pt idx="44">
                  <c:v>5.4545454545454548E-4</c:v>
                </c:pt>
                <c:pt idx="45">
                  <c:v>5.9090909090909083E-4</c:v>
                </c:pt>
                <c:pt idx="46">
                  <c:v>6.3636363636363641E-4</c:v>
                </c:pt>
                <c:pt idx="47">
                  <c:v>6.8181818181818176E-4</c:v>
                </c:pt>
                <c:pt idx="48">
                  <c:v>7.2727272727272734E-4</c:v>
                </c:pt>
                <c:pt idx="49">
                  <c:v>7.727272727272728E-4</c:v>
                </c:pt>
                <c:pt idx="50">
                  <c:v>8.1818181818181816E-4</c:v>
                </c:pt>
                <c:pt idx="51">
                  <c:v>9.0909090909090909E-4</c:v>
                </c:pt>
                <c:pt idx="52">
                  <c:v>1.0227272727272726E-3</c:v>
                </c:pt>
                <c:pt idx="53">
                  <c:v>1.1363636363636365E-3</c:v>
                </c:pt>
                <c:pt idx="54">
                  <c:v>1.25E-3</c:v>
                </c:pt>
                <c:pt idx="55">
                  <c:v>1.3636363636363635E-3</c:v>
                </c:pt>
                <c:pt idx="56">
                  <c:v>1.4772727272727272E-3</c:v>
                </c:pt>
                <c:pt idx="57">
                  <c:v>1.590909090909091E-3</c:v>
                </c:pt>
                <c:pt idx="58">
                  <c:v>1.7045454545454545E-3</c:v>
                </c:pt>
                <c:pt idx="59">
                  <c:v>1.8181818181818182E-3</c:v>
                </c:pt>
                <c:pt idx="60">
                  <c:v>2.0454545454545452E-3</c:v>
                </c:pt>
                <c:pt idx="61">
                  <c:v>2.2727272727272731E-3</c:v>
                </c:pt>
                <c:pt idx="62">
                  <c:v>2.5000000000000001E-3</c:v>
                </c:pt>
                <c:pt idx="63">
                  <c:v>2.7272727272727271E-3</c:v>
                </c:pt>
                <c:pt idx="64">
                  <c:v>2.9545454545454545E-3</c:v>
                </c:pt>
                <c:pt idx="65">
                  <c:v>3.1818181818181819E-3</c:v>
                </c:pt>
                <c:pt idx="66">
                  <c:v>3.6363636363636364E-3</c:v>
                </c:pt>
                <c:pt idx="67">
                  <c:v>4.0909090909090904E-3</c:v>
                </c:pt>
                <c:pt idx="68">
                  <c:v>4.5454545454545461E-3</c:v>
                </c:pt>
                <c:pt idx="69">
                  <c:v>5.0000000000000001E-3</c:v>
                </c:pt>
                <c:pt idx="70">
                  <c:v>5.4545454545454541E-3</c:v>
                </c:pt>
                <c:pt idx="71">
                  <c:v>5.909090909090909E-3</c:v>
                </c:pt>
                <c:pt idx="72">
                  <c:v>6.3636363636363638E-3</c:v>
                </c:pt>
                <c:pt idx="73">
                  <c:v>6.8181818181818179E-3</c:v>
                </c:pt>
                <c:pt idx="74">
                  <c:v>7.2727272727272727E-3</c:v>
                </c:pt>
                <c:pt idx="75">
                  <c:v>7.7272727272727276E-3</c:v>
                </c:pt>
                <c:pt idx="76">
                  <c:v>8.1818181818181807E-3</c:v>
                </c:pt>
                <c:pt idx="77">
                  <c:v>9.0909090909090922E-3</c:v>
                </c:pt>
                <c:pt idx="78">
                  <c:v>1.0227272727272727E-2</c:v>
                </c:pt>
                <c:pt idx="79">
                  <c:v>1.1363636363636364E-2</c:v>
                </c:pt>
                <c:pt idx="80">
                  <c:v>1.2500000000000001E-2</c:v>
                </c:pt>
                <c:pt idx="81">
                  <c:v>1.3636363636363636E-2</c:v>
                </c:pt>
                <c:pt idx="82">
                  <c:v>1.4772727272727272E-2</c:v>
                </c:pt>
                <c:pt idx="83">
                  <c:v>1.5909090909090907E-2</c:v>
                </c:pt>
                <c:pt idx="84">
                  <c:v>1.7045454545454544E-2</c:v>
                </c:pt>
                <c:pt idx="85">
                  <c:v>1.8181818181818184E-2</c:v>
                </c:pt>
                <c:pt idx="86">
                  <c:v>2.0454545454545454E-2</c:v>
                </c:pt>
                <c:pt idx="87">
                  <c:v>2.2727272727272728E-2</c:v>
                </c:pt>
                <c:pt idx="88">
                  <c:v>2.5000000000000001E-2</c:v>
                </c:pt>
                <c:pt idx="89">
                  <c:v>2.7272727272727271E-2</c:v>
                </c:pt>
                <c:pt idx="90">
                  <c:v>2.9545454545454545E-2</c:v>
                </c:pt>
                <c:pt idx="91">
                  <c:v>3.1818181818181815E-2</c:v>
                </c:pt>
                <c:pt idx="92">
                  <c:v>3.6363636363636369E-2</c:v>
                </c:pt>
                <c:pt idx="93">
                  <c:v>4.0909090909090909E-2</c:v>
                </c:pt>
                <c:pt idx="94">
                  <c:v>4.5454545454545456E-2</c:v>
                </c:pt>
                <c:pt idx="95">
                  <c:v>0.05</c:v>
                </c:pt>
                <c:pt idx="96">
                  <c:v>5.4545454545454543E-2</c:v>
                </c:pt>
                <c:pt idx="97">
                  <c:v>5.909090909090909E-2</c:v>
                </c:pt>
                <c:pt idx="98">
                  <c:v>6.363636363636363E-2</c:v>
                </c:pt>
                <c:pt idx="99">
                  <c:v>6.8181818181818177E-2</c:v>
                </c:pt>
                <c:pt idx="100">
                  <c:v>7.2727272727272738E-2</c:v>
                </c:pt>
                <c:pt idx="101">
                  <c:v>7.7272727272727271E-2</c:v>
                </c:pt>
                <c:pt idx="102">
                  <c:v>8.1818181818181818E-2</c:v>
                </c:pt>
                <c:pt idx="103">
                  <c:v>9.0909090909090912E-2</c:v>
                </c:pt>
                <c:pt idx="104">
                  <c:v>0.10227272727272728</c:v>
                </c:pt>
                <c:pt idx="105">
                  <c:v>0.11363636363636363</c:v>
                </c:pt>
                <c:pt idx="106">
                  <c:v>0.125</c:v>
                </c:pt>
                <c:pt idx="107">
                  <c:v>0.13636363636363635</c:v>
                </c:pt>
                <c:pt idx="108">
                  <c:v>0.14772727272727273</c:v>
                </c:pt>
                <c:pt idx="109">
                  <c:v>0.15909090909090909</c:v>
                </c:pt>
                <c:pt idx="110">
                  <c:v>0.17045454545454544</c:v>
                </c:pt>
                <c:pt idx="111">
                  <c:v>0.18181818181818182</c:v>
                </c:pt>
                <c:pt idx="112">
                  <c:v>0.20454545454545456</c:v>
                </c:pt>
                <c:pt idx="113">
                  <c:v>0.22727272727272727</c:v>
                </c:pt>
                <c:pt idx="114">
                  <c:v>0.25</c:v>
                </c:pt>
                <c:pt idx="115">
                  <c:v>0.27272727272727271</c:v>
                </c:pt>
                <c:pt idx="116">
                  <c:v>0.29545454545454547</c:v>
                </c:pt>
                <c:pt idx="117">
                  <c:v>0.31818181818181818</c:v>
                </c:pt>
                <c:pt idx="118">
                  <c:v>0.36363636363636365</c:v>
                </c:pt>
                <c:pt idx="119">
                  <c:v>0.40909090909090912</c:v>
                </c:pt>
                <c:pt idx="120">
                  <c:v>0.45454545454545453</c:v>
                </c:pt>
                <c:pt idx="121">
                  <c:v>0.5</c:v>
                </c:pt>
                <c:pt idx="122">
                  <c:v>0.54545454545454541</c:v>
                </c:pt>
                <c:pt idx="123">
                  <c:v>0.59090909090909094</c:v>
                </c:pt>
                <c:pt idx="124">
                  <c:v>0.63636363636363635</c:v>
                </c:pt>
                <c:pt idx="125">
                  <c:v>0.68181818181818177</c:v>
                </c:pt>
                <c:pt idx="126">
                  <c:v>0.72727272727272729</c:v>
                </c:pt>
                <c:pt idx="127">
                  <c:v>0.77272727272727271</c:v>
                </c:pt>
                <c:pt idx="128">
                  <c:v>0.81818181818181823</c:v>
                </c:pt>
                <c:pt idx="129">
                  <c:v>0.90909090909090906</c:v>
                </c:pt>
                <c:pt idx="130" formatCode="0.00000">
                  <c:v>1.0227272727272727</c:v>
                </c:pt>
                <c:pt idx="131" formatCode="0.00000">
                  <c:v>1.1363636363636365</c:v>
                </c:pt>
                <c:pt idx="132" formatCode="0.00000">
                  <c:v>1.25</c:v>
                </c:pt>
                <c:pt idx="133" formatCode="0.00000">
                  <c:v>1.3636363636363635</c:v>
                </c:pt>
                <c:pt idx="134" formatCode="0.00000">
                  <c:v>1.4772727272727273</c:v>
                </c:pt>
                <c:pt idx="135" formatCode="0.00000">
                  <c:v>1.5909090909090908</c:v>
                </c:pt>
                <c:pt idx="136" formatCode="0.00000">
                  <c:v>1.7045454545454546</c:v>
                </c:pt>
                <c:pt idx="137" formatCode="0.00000">
                  <c:v>1.8181818181818181</c:v>
                </c:pt>
                <c:pt idx="138" formatCode="0.00000">
                  <c:v>2.0454545454545454</c:v>
                </c:pt>
                <c:pt idx="139" formatCode="0.00000">
                  <c:v>2.2727272727272729</c:v>
                </c:pt>
                <c:pt idx="140" formatCode="0.00000">
                  <c:v>2.5</c:v>
                </c:pt>
                <c:pt idx="141" formatCode="0.00000">
                  <c:v>2.7272727272727271</c:v>
                </c:pt>
                <c:pt idx="142" formatCode="0.00000">
                  <c:v>2.9545454545454546</c:v>
                </c:pt>
                <c:pt idx="143" formatCode="0.00000">
                  <c:v>3.1818181818181817</c:v>
                </c:pt>
                <c:pt idx="144" formatCode="0.00000">
                  <c:v>3.6363636363636362</c:v>
                </c:pt>
                <c:pt idx="145" formatCode="0.00000">
                  <c:v>4.0909090909090908</c:v>
                </c:pt>
                <c:pt idx="146" formatCode="0.00000">
                  <c:v>4.5454545454545459</c:v>
                </c:pt>
                <c:pt idx="147" formatCode="0.00000">
                  <c:v>5</c:v>
                </c:pt>
                <c:pt idx="148" formatCode="0.00000">
                  <c:v>5.4545454545454541</c:v>
                </c:pt>
                <c:pt idx="149" formatCode="0.00000">
                  <c:v>5.9090909090909092</c:v>
                </c:pt>
                <c:pt idx="150" formatCode="0.00000">
                  <c:v>6.3636363636363633</c:v>
                </c:pt>
                <c:pt idx="151" formatCode="0.00000">
                  <c:v>6.8181818181818183</c:v>
                </c:pt>
                <c:pt idx="152" formatCode="0.00000">
                  <c:v>7.2727272727272725</c:v>
                </c:pt>
                <c:pt idx="153" formatCode="0.00000">
                  <c:v>7.7272727272727275</c:v>
                </c:pt>
                <c:pt idx="154" formatCode="0.00000">
                  <c:v>8.1818181818181817</c:v>
                </c:pt>
                <c:pt idx="155" formatCode="0.00000">
                  <c:v>9.0909090909090917</c:v>
                </c:pt>
                <c:pt idx="156" formatCode="0.00000">
                  <c:v>10.227272727272727</c:v>
                </c:pt>
                <c:pt idx="157" formatCode="0.00000">
                  <c:v>11.363636363636363</c:v>
                </c:pt>
                <c:pt idx="158" formatCode="0.00000">
                  <c:v>12.5</c:v>
                </c:pt>
                <c:pt idx="159" formatCode="0.00000">
                  <c:v>13.636363636363637</c:v>
                </c:pt>
                <c:pt idx="160" formatCode="0.00000">
                  <c:v>14.772727272727273</c:v>
                </c:pt>
                <c:pt idx="161" formatCode="0.00000">
                  <c:v>15.909090909090908</c:v>
                </c:pt>
                <c:pt idx="162" formatCode="0.00000">
                  <c:v>17.045454545454547</c:v>
                </c:pt>
                <c:pt idx="163" formatCode="0.00000">
                  <c:v>18.181818181818183</c:v>
                </c:pt>
                <c:pt idx="164" formatCode="0.00000">
                  <c:v>20.454545454545453</c:v>
                </c:pt>
                <c:pt idx="165" formatCode="0.00000">
                  <c:v>22.727272727272727</c:v>
                </c:pt>
                <c:pt idx="166" formatCode="0.00000">
                  <c:v>25</c:v>
                </c:pt>
                <c:pt idx="167" formatCode="0.00000">
                  <c:v>27.272727272727273</c:v>
                </c:pt>
                <c:pt idx="168" formatCode="0.00000">
                  <c:v>29.545454545454547</c:v>
                </c:pt>
                <c:pt idx="169" formatCode="0.00000">
                  <c:v>31.818181818181817</c:v>
                </c:pt>
                <c:pt idx="170" formatCode="0.00000">
                  <c:v>36.363636363636367</c:v>
                </c:pt>
                <c:pt idx="171" formatCode="0.00000">
                  <c:v>40.909090909090907</c:v>
                </c:pt>
                <c:pt idx="172" formatCode="0.00000">
                  <c:v>45.454545454545453</c:v>
                </c:pt>
                <c:pt idx="173" formatCode="0.00000">
                  <c:v>50</c:v>
                </c:pt>
                <c:pt idx="174" formatCode="0.00000">
                  <c:v>54.545454545454547</c:v>
                </c:pt>
                <c:pt idx="175" formatCode="0.00000">
                  <c:v>59.090909090909093</c:v>
                </c:pt>
                <c:pt idx="176" formatCode="0.00000">
                  <c:v>63.636363636363633</c:v>
                </c:pt>
                <c:pt idx="177" formatCode="0.00000">
                  <c:v>68.181818181818187</c:v>
                </c:pt>
                <c:pt idx="178" formatCode="0.00000">
                  <c:v>72.727272727272734</c:v>
                </c:pt>
                <c:pt idx="179" formatCode="0.00000">
                  <c:v>77.272727272727266</c:v>
                </c:pt>
                <c:pt idx="180" formatCode="0.00000">
                  <c:v>81.818181818181813</c:v>
                </c:pt>
                <c:pt idx="181" formatCode="0.00000">
                  <c:v>90.909090909090907</c:v>
                </c:pt>
                <c:pt idx="182" formatCode="0.0000">
                  <c:v>102.27272727272727</c:v>
                </c:pt>
                <c:pt idx="183" formatCode="0.0000">
                  <c:v>113.63636363636364</c:v>
                </c:pt>
                <c:pt idx="184" formatCode="0.0000">
                  <c:v>125</c:v>
                </c:pt>
                <c:pt idx="185" formatCode="0.0000">
                  <c:v>136.36363636363637</c:v>
                </c:pt>
                <c:pt idx="186" formatCode="0.0000">
                  <c:v>147.72727272727272</c:v>
                </c:pt>
                <c:pt idx="187" formatCode="0.0000">
                  <c:v>159.09090909090909</c:v>
                </c:pt>
                <c:pt idx="188" formatCode="0.0000">
                  <c:v>170.45454545454547</c:v>
                </c:pt>
                <c:pt idx="189" formatCode="0.0000">
                  <c:v>181.81818181818181</c:v>
                </c:pt>
                <c:pt idx="190" formatCode="0.0000">
                  <c:v>204.54545454545453</c:v>
                </c:pt>
                <c:pt idx="191" formatCode="0.0000">
                  <c:v>227.27272727272728</c:v>
                </c:pt>
                <c:pt idx="192" formatCode="0.0000">
                  <c:v>250</c:v>
                </c:pt>
                <c:pt idx="193" formatCode="0.0000">
                  <c:v>272.72727272727275</c:v>
                </c:pt>
                <c:pt idx="194" formatCode="0.0000">
                  <c:v>295.45454545454544</c:v>
                </c:pt>
                <c:pt idx="195" formatCode="0.0000">
                  <c:v>318.18181818181819</c:v>
                </c:pt>
                <c:pt idx="196" formatCode="0.0000">
                  <c:v>363.63636363636363</c:v>
                </c:pt>
                <c:pt idx="197" formatCode="0.0000">
                  <c:v>409.09090909090907</c:v>
                </c:pt>
                <c:pt idx="198" formatCode="0.0000">
                  <c:v>454.54545454545456</c:v>
                </c:pt>
                <c:pt idx="199" formatCode="0.0000">
                  <c:v>500</c:v>
                </c:pt>
                <c:pt idx="200" formatCode="0.0000">
                  <c:v>545.4545454545455</c:v>
                </c:pt>
                <c:pt idx="201" formatCode="0.0000">
                  <c:v>590.90909090909088</c:v>
                </c:pt>
                <c:pt idx="202" formatCode="0.0000">
                  <c:v>636.36363636363637</c:v>
                </c:pt>
                <c:pt idx="203" formatCode="0.0000">
                  <c:v>681.81818181818187</c:v>
                </c:pt>
                <c:pt idx="204" formatCode="0.0000">
                  <c:v>727.27272727272725</c:v>
                </c:pt>
                <c:pt idx="205" formatCode="0.0000">
                  <c:v>772.72727272727275</c:v>
                </c:pt>
                <c:pt idx="206" formatCode="0.0000">
                  <c:v>818.18181818181813</c:v>
                </c:pt>
                <c:pt idx="207" formatCode="0.0000">
                  <c:v>909.09090909090912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srim22Na_SiO2!$J$20:$J$300</c:f>
              <c:numCache>
                <c:formatCode>0.00000</c:formatCode>
                <c:ptCount val="281"/>
                <c:pt idx="0">
                  <c:v>1.4E-3</c:v>
                </c:pt>
                <c:pt idx="1">
                  <c:v>1.5E-3</c:v>
                </c:pt>
                <c:pt idx="2">
                  <c:v>1.6000000000000001E-3</c:v>
                </c:pt>
                <c:pt idx="3">
                  <c:v>1.7000000000000001E-3</c:v>
                </c:pt>
                <c:pt idx="4">
                  <c:v>1.7000000000000001E-3</c:v>
                </c:pt>
                <c:pt idx="5">
                  <c:v>1.8E-3</c:v>
                </c:pt>
                <c:pt idx="6">
                  <c:v>1.9E-3</c:v>
                </c:pt>
                <c:pt idx="7">
                  <c:v>2E-3</c:v>
                </c:pt>
                <c:pt idx="8">
                  <c:v>2.1000000000000003E-3</c:v>
                </c:pt>
                <c:pt idx="9">
                  <c:v>2.1999999999999997E-3</c:v>
                </c:pt>
                <c:pt idx="10">
                  <c:v>2.4000000000000002E-3</c:v>
                </c:pt>
                <c:pt idx="11">
                  <c:v>2.5000000000000001E-3</c:v>
                </c:pt>
                <c:pt idx="12">
                  <c:v>2.5999999999999999E-3</c:v>
                </c:pt>
                <c:pt idx="13">
                  <c:v>2.8E-3</c:v>
                </c:pt>
                <c:pt idx="14">
                  <c:v>3.0000000000000001E-3</c:v>
                </c:pt>
                <c:pt idx="15">
                  <c:v>3.2000000000000002E-3</c:v>
                </c:pt>
                <c:pt idx="16">
                  <c:v>3.5000000000000005E-3</c:v>
                </c:pt>
                <c:pt idx="17">
                  <c:v>3.6999999999999997E-3</c:v>
                </c:pt>
                <c:pt idx="18">
                  <c:v>3.8999999999999998E-3</c:v>
                </c:pt>
                <c:pt idx="19">
                  <c:v>4.1000000000000003E-3</c:v>
                </c:pt>
                <c:pt idx="20">
                  <c:v>4.3E-3</c:v>
                </c:pt>
                <c:pt idx="21">
                  <c:v>4.4999999999999997E-3</c:v>
                </c:pt>
                <c:pt idx="22">
                  <c:v>4.8000000000000004E-3</c:v>
                </c:pt>
                <c:pt idx="23">
                  <c:v>5.0000000000000001E-3</c:v>
                </c:pt>
                <c:pt idx="24">
                  <c:v>5.1999999999999998E-3</c:v>
                </c:pt>
                <c:pt idx="25">
                  <c:v>5.5999999999999999E-3</c:v>
                </c:pt>
                <c:pt idx="26">
                  <c:v>6.0999999999999995E-3</c:v>
                </c:pt>
                <c:pt idx="27">
                  <c:v>6.5000000000000006E-3</c:v>
                </c:pt>
                <c:pt idx="28">
                  <c:v>7.000000000000001E-3</c:v>
                </c:pt>
                <c:pt idx="29">
                  <c:v>7.4999999999999997E-3</c:v>
                </c:pt>
                <c:pt idx="30">
                  <c:v>8.0000000000000002E-3</c:v>
                </c:pt>
                <c:pt idx="31">
                  <c:v>8.4000000000000012E-3</c:v>
                </c:pt>
                <c:pt idx="32">
                  <c:v>8.8999999999999999E-3</c:v>
                </c:pt>
                <c:pt idx="33">
                  <c:v>9.4000000000000004E-3</c:v>
                </c:pt>
                <c:pt idx="34">
                  <c:v>1.03E-2</c:v>
                </c:pt>
                <c:pt idx="35">
                  <c:v>1.12E-2</c:v>
                </c:pt>
                <c:pt idx="36">
                  <c:v>1.21E-2</c:v>
                </c:pt>
                <c:pt idx="37">
                  <c:v>1.3000000000000001E-2</c:v>
                </c:pt>
                <c:pt idx="38">
                  <c:v>1.3900000000000001E-2</c:v>
                </c:pt>
                <c:pt idx="39">
                  <c:v>1.4799999999999999E-2</c:v>
                </c:pt>
                <c:pt idx="40">
                  <c:v>1.66E-2</c:v>
                </c:pt>
                <c:pt idx="41">
                  <c:v>1.83E-2</c:v>
                </c:pt>
                <c:pt idx="42">
                  <c:v>2.01E-2</c:v>
                </c:pt>
                <c:pt idx="43">
                  <c:v>2.1899999999999999E-2</c:v>
                </c:pt>
                <c:pt idx="44">
                  <c:v>2.3699999999999999E-2</c:v>
                </c:pt>
                <c:pt idx="45">
                  <c:v>2.5500000000000002E-2</c:v>
                </c:pt>
                <c:pt idx="46">
                  <c:v>2.7300000000000001E-2</c:v>
                </c:pt>
                <c:pt idx="47">
                  <c:v>2.9199999999999997E-2</c:v>
                </c:pt>
                <c:pt idx="48">
                  <c:v>3.1E-2</c:v>
                </c:pt>
                <c:pt idx="49">
                  <c:v>3.2800000000000003E-2</c:v>
                </c:pt>
                <c:pt idx="50">
                  <c:v>3.4699999999999995E-2</c:v>
                </c:pt>
                <c:pt idx="51">
                  <c:v>3.8400000000000004E-2</c:v>
                </c:pt>
                <c:pt idx="52">
                  <c:v>4.3099999999999999E-2</c:v>
                </c:pt>
                <c:pt idx="53">
                  <c:v>4.7799999999999995E-2</c:v>
                </c:pt>
                <c:pt idx="54">
                  <c:v>5.2700000000000004E-2</c:v>
                </c:pt>
                <c:pt idx="55">
                  <c:v>5.7499999999999996E-2</c:v>
                </c:pt>
                <c:pt idx="56">
                  <c:v>6.2399999999999997E-2</c:v>
                </c:pt>
                <c:pt idx="57">
                  <c:v>6.7400000000000002E-2</c:v>
                </c:pt>
                <c:pt idx="58">
                  <c:v>7.2399999999999992E-2</c:v>
                </c:pt>
                <c:pt idx="59">
                  <c:v>7.7399999999999997E-2</c:v>
                </c:pt>
                <c:pt idx="60">
                  <c:v>8.7599999999999997E-2</c:v>
                </c:pt>
                <c:pt idx="61">
                  <c:v>9.7799999999999998E-2</c:v>
                </c:pt>
                <c:pt idx="62">
                  <c:v>0.10800000000000001</c:v>
                </c:pt>
                <c:pt idx="63">
                  <c:v>0.1182</c:v>
                </c:pt>
                <c:pt idx="64">
                  <c:v>0.1285</c:v>
                </c:pt>
                <c:pt idx="65">
                  <c:v>0.1389</c:v>
                </c:pt>
                <c:pt idx="66">
                  <c:v>0.15989999999999999</c:v>
                </c:pt>
                <c:pt idx="67">
                  <c:v>0.18129999999999999</c:v>
                </c:pt>
                <c:pt idx="68">
                  <c:v>0.20280000000000001</c:v>
                </c:pt>
                <c:pt idx="69">
                  <c:v>0.22459999999999999</c:v>
                </c:pt>
                <c:pt idx="70">
                  <c:v>0.2465</c:v>
                </c:pt>
                <c:pt idx="71">
                  <c:v>0.26850000000000002</c:v>
                </c:pt>
                <c:pt idx="72">
                  <c:v>0.29039999999999999</c:v>
                </c:pt>
                <c:pt idx="73">
                  <c:v>0.31240000000000001</c:v>
                </c:pt>
                <c:pt idx="74">
                  <c:v>0.3342</c:v>
                </c:pt>
                <c:pt idx="75">
                  <c:v>0.35599999999999998</c:v>
                </c:pt>
                <c:pt idx="76">
                  <c:v>0.37759999999999999</c:v>
                </c:pt>
                <c:pt idx="77">
                  <c:v>0.4204</c:v>
                </c:pt>
                <c:pt idx="78">
                  <c:v>0.47289999999999999</c:v>
                </c:pt>
                <c:pt idx="79">
                  <c:v>0.52400000000000002</c:v>
                </c:pt>
                <c:pt idx="80">
                  <c:v>0.57369999999999999</c:v>
                </c:pt>
                <c:pt idx="81">
                  <c:v>0.622</c:v>
                </c:pt>
                <c:pt idx="82">
                  <c:v>0.66879999999999995</c:v>
                </c:pt>
                <c:pt idx="83">
                  <c:v>0.71429999999999993</c:v>
                </c:pt>
                <c:pt idx="84">
                  <c:v>0.75839999999999996</c:v>
                </c:pt>
                <c:pt idx="85">
                  <c:v>0.80120000000000002</c:v>
                </c:pt>
                <c:pt idx="86">
                  <c:v>0.8831</c:v>
                </c:pt>
                <c:pt idx="87">
                  <c:v>0.96039999999999992</c:v>
                </c:pt>
                <c:pt idx="88" formatCode="0.000">
                  <c:v>1.03</c:v>
                </c:pt>
                <c:pt idx="89" formatCode="0.000">
                  <c:v>1.1000000000000001</c:v>
                </c:pt>
                <c:pt idx="90" formatCode="0.000">
                  <c:v>1.17</c:v>
                </c:pt>
                <c:pt idx="91" formatCode="0.000">
                  <c:v>1.23</c:v>
                </c:pt>
                <c:pt idx="92" formatCode="0.000">
                  <c:v>1.35</c:v>
                </c:pt>
                <c:pt idx="93" formatCode="0.000">
                  <c:v>1.46</c:v>
                </c:pt>
                <c:pt idx="94" formatCode="0.000">
                  <c:v>1.56</c:v>
                </c:pt>
                <c:pt idx="95" formatCode="0.000">
                  <c:v>1.66</c:v>
                </c:pt>
                <c:pt idx="96" formatCode="0.000">
                  <c:v>1.75</c:v>
                </c:pt>
                <c:pt idx="97" formatCode="0.000">
                  <c:v>1.83</c:v>
                </c:pt>
                <c:pt idx="98" formatCode="0.000">
                  <c:v>1.91</c:v>
                </c:pt>
                <c:pt idx="99" formatCode="0.000">
                  <c:v>1.99</c:v>
                </c:pt>
                <c:pt idx="100" formatCode="0.000">
                  <c:v>2.06</c:v>
                </c:pt>
                <c:pt idx="101" formatCode="0.000">
                  <c:v>2.13</c:v>
                </c:pt>
                <c:pt idx="102" formatCode="0.000">
                  <c:v>2.2000000000000002</c:v>
                </c:pt>
                <c:pt idx="103" formatCode="0.000">
                  <c:v>2.33</c:v>
                </c:pt>
                <c:pt idx="104" formatCode="0.000">
                  <c:v>2.48</c:v>
                </c:pt>
                <c:pt idx="105" formatCode="0.000">
                  <c:v>2.62</c:v>
                </c:pt>
                <c:pt idx="106" formatCode="0.000">
                  <c:v>2.76</c:v>
                </c:pt>
                <c:pt idx="107" formatCode="0.000">
                  <c:v>2.88</c:v>
                </c:pt>
                <c:pt idx="108" formatCode="0.000">
                  <c:v>3</c:v>
                </c:pt>
                <c:pt idx="109" formatCode="0.000">
                  <c:v>3.12</c:v>
                </c:pt>
                <c:pt idx="110" formatCode="0.000">
                  <c:v>3.24</c:v>
                </c:pt>
                <c:pt idx="111" formatCode="0.000">
                  <c:v>3.35</c:v>
                </c:pt>
                <c:pt idx="112" formatCode="0.000">
                  <c:v>3.56</c:v>
                </c:pt>
                <c:pt idx="113" formatCode="0.000">
                  <c:v>3.76</c:v>
                </c:pt>
                <c:pt idx="114" formatCode="0.000">
                  <c:v>3.96</c:v>
                </c:pt>
                <c:pt idx="115" formatCode="0.000">
                  <c:v>4.16</c:v>
                </c:pt>
                <c:pt idx="116" formatCode="0.000">
                  <c:v>4.3499999999999996</c:v>
                </c:pt>
                <c:pt idx="117" formatCode="0.000">
                  <c:v>4.53</c:v>
                </c:pt>
                <c:pt idx="118" formatCode="0.000">
                  <c:v>4.9000000000000004</c:v>
                </c:pt>
                <c:pt idx="119" formatCode="0.000">
                  <c:v>5.27</c:v>
                </c:pt>
                <c:pt idx="120" formatCode="0.000">
                  <c:v>5.63</c:v>
                </c:pt>
                <c:pt idx="121" formatCode="0.000">
                  <c:v>5.99</c:v>
                </c:pt>
                <c:pt idx="122" formatCode="0.000">
                  <c:v>6.35</c:v>
                </c:pt>
                <c:pt idx="123" formatCode="0.000">
                  <c:v>6.71</c:v>
                </c:pt>
                <c:pt idx="124" formatCode="0.000">
                  <c:v>7.07</c:v>
                </c:pt>
                <c:pt idx="125" formatCode="0.000">
                  <c:v>7.44</c:v>
                </c:pt>
                <c:pt idx="126" formatCode="0.000">
                  <c:v>7.81</c:v>
                </c:pt>
                <c:pt idx="127" formatCode="0.000">
                  <c:v>8.17</c:v>
                </c:pt>
                <c:pt idx="128" formatCode="0.000">
                  <c:v>8.5500000000000007</c:v>
                </c:pt>
                <c:pt idx="129" formatCode="0.000">
                  <c:v>9.3000000000000007</c:v>
                </c:pt>
                <c:pt idx="130" formatCode="0.000">
                  <c:v>10.25</c:v>
                </c:pt>
                <c:pt idx="131" formatCode="0.000">
                  <c:v>11.23</c:v>
                </c:pt>
                <c:pt idx="132" formatCode="0.000">
                  <c:v>12.22</c:v>
                </c:pt>
                <c:pt idx="133" formatCode="0.000">
                  <c:v>13.23</c:v>
                </c:pt>
                <c:pt idx="134" formatCode="0.000">
                  <c:v>14.26</c:v>
                </c:pt>
                <c:pt idx="135" formatCode="0.000">
                  <c:v>15.3</c:v>
                </c:pt>
                <c:pt idx="136" formatCode="0.000">
                  <c:v>16.37</c:v>
                </c:pt>
                <c:pt idx="137" formatCode="0.000">
                  <c:v>17.46</c:v>
                </c:pt>
                <c:pt idx="138" formatCode="0.000">
                  <c:v>19.68</c:v>
                </c:pt>
                <c:pt idx="139" formatCode="0.000">
                  <c:v>21.98</c:v>
                </c:pt>
                <c:pt idx="140" formatCode="0.000">
                  <c:v>24.36</c:v>
                </c:pt>
                <c:pt idx="141" formatCode="0.000">
                  <c:v>26.82</c:v>
                </c:pt>
                <c:pt idx="142" formatCode="0.000">
                  <c:v>29.36</c:v>
                </c:pt>
                <c:pt idx="143" formatCode="0.000">
                  <c:v>31.99</c:v>
                </c:pt>
                <c:pt idx="144" formatCode="0.000">
                  <c:v>37.479999999999997</c:v>
                </c:pt>
                <c:pt idx="145" formatCode="0.000">
                  <c:v>43.29</c:v>
                </c:pt>
                <c:pt idx="146" formatCode="0.000">
                  <c:v>49.42</c:v>
                </c:pt>
                <c:pt idx="147" formatCode="0.000">
                  <c:v>55.87</c:v>
                </c:pt>
                <c:pt idx="148" formatCode="0.000">
                  <c:v>62.63</c:v>
                </c:pt>
                <c:pt idx="149" formatCode="0.000">
                  <c:v>69.7</c:v>
                </c:pt>
                <c:pt idx="150" formatCode="0.000">
                  <c:v>77.08</c:v>
                </c:pt>
                <c:pt idx="151" formatCode="0.000">
                  <c:v>84.78</c:v>
                </c:pt>
                <c:pt idx="152" formatCode="0.000">
                  <c:v>92.78</c:v>
                </c:pt>
                <c:pt idx="153" formatCode="0.000">
                  <c:v>101.09</c:v>
                </c:pt>
                <c:pt idx="154" formatCode="0.000">
                  <c:v>109.7</c:v>
                </c:pt>
                <c:pt idx="155" formatCode="0.000">
                  <c:v>127.85</c:v>
                </c:pt>
                <c:pt idx="156" formatCode="0.000">
                  <c:v>152.25</c:v>
                </c:pt>
                <c:pt idx="157" formatCode="0.000">
                  <c:v>178.55</c:v>
                </c:pt>
                <c:pt idx="158" formatCode="0.000">
                  <c:v>206.75</c:v>
                </c:pt>
                <c:pt idx="159" formatCode="0.000">
                  <c:v>236.85</c:v>
                </c:pt>
                <c:pt idx="160" formatCode="0.000">
                  <c:v>268.83999999999997</c:v>
                </c:pt>
                <c:pt idx="161" formatCode="0.000">
                  <c:v>302.70999999999998</c:v>
                </c:pt>
                <c:pt idx="162" formatCode="0.000">
                  <c:v>338.46</c:v>
                </c:pt>
                <c:pt idx="163" formatCode="0.000">
                  <c:v>376.07</c:v>
                </c:pt>
                <c:pt idx="164" formatCode="0.000">
                  <c:v>456.74</c:v>
                </c:pt>
                <c:pt idx="165" formatCode="0.000">
                  <c:v>544.63</c:v>
                </c:pt>
                <c:pt idx="166" formatCode="0.000">
                  <c:v>639.5</c:v>
                </c:pt>
                <c:pt idx="167" formatCode="0.000">
                  <c:v>741.05</c:v>
                </c:pt>
                <c:pt idx="168" formatCode="0.000">
                  <c:v>848.88</c:v>
                </c:pt>
                <c:pt idx="169" formatCode="0.000">
                  <c:v>963</c:v>
                </c:pt>
                <c:pt idx="170" formatCode="0.0">
                  <c:v>1210</c:v>
                </c:pt>
                <c:pt idx="171" formatCode="0.0">
                  <c:v>1480</c:v>
                </c:pt>
                <c:pt idx="172" formatCode="0.0">
                  <c:v>1780</c:v>
                </c:pt>
                <c:pt idx="173" formatCode="0.0">
                  <c:v>2110</c:v>
                </c:pt>
                <c:pt idx="174" formatCode="0.0">
                  <c:v>2450</c:v>
                </c:pt>
                <c:pt idx="175" formatCode="0.0">
                  <c:v>2820</c:v>
                </c:pt>
                <c:pt idx="176" formatCode="0.0">
                  <c:v>3220</c:v>
                </c:pt>
                <c:pt idx="177" formatCode="0.0">
                  <c:v>3640</c:v>
                </c:pt>
                <c:pt idx="178" formatCode="0.0">
                  <c:v>4070.0000000000005</c:v>
                </c:pt>
                <c:pt idx="179" formatCode="0.0">
                  <c:v>4530</c:v>
                </c:pt>
                <c:pt idx="180" formatCode="0.0">
                  <c:v>5010</c:v>
                </c:pt>
                <c:pt idx="181" formatCode="0.0">
                  <c:v>6040</c:v>
                </c:pt>
                <c:pt idx="182" formatCode="0.0">
                  <c:v>7430</c:v>
                </c:pt>
                <c:pt idx="183" formatCode="0.0">
                  <c:v>8940</c:v>
                </c:pt>
                <c:pt idx="184" formatCode="0.0">
                  <c:v>10560</c:v>
                </c:pt>
                <c:pt idx="185" formatCode="0.0">
                  <c:v>12300</c:v>
                </c:pt>
                <c:pt idx="186" formatCode="0.0">
                  <c:v>14140</c:v>
                </c:pt>
                <c:pt idx="187" formatCode="0.0">
                  <c:v>16079.999999999998</c:v>
                </c:pt>
                <c:pt idx="188" formatCode="0.0">
                  <c:v>18120</c:v>
                </c:pt>
                <c:pt idx="189" formatCode="0.0">
                  <c:v>20250</c:v>
                </c:pt>
                <c:pt idx="190" formatCode="0.0">
                  <c:v>24770</c:v>
                </c:pt>
                <c:pt idx="191" formatCode="0.0">
                  <c:v>29630</c:v>
                </c:pt>
                <c:pt idx="192" formatCode="0.0">
                  <c:v>34800</c:v>
                </c:pt>
                <c:pt idx="193" formatCode="0.0">
                  <c:v>40260</c:v>
                </c:pt>
                <c:pt idx="194" formatCode="0.0">
                  <c:v>45990</c:v>
                </c:pt>
                <c:pt idx="195" formatCode="0.0">
                  <c:v>51970</c:v>
                </c:pt>
                <c:pt idx="196" formatCode="0.0">
                  <c:v>64620.000000000007</c:v>
                </c:pt>
                <c:pt idx="197" formatCode="0.0">
                  <c:v>78090</c:v>
                </c:pt>
                <c:pt idx="198" formatCode="0.0">
                  <c:v>92300</c:v>
                </c:pt>
                <c:pt idx="199" formatCode="0.0">
                  <c:v>107160</c:v>
                </c:pt>
                <c:pt idx="200" formatCode="0.0">
                  <c:v>122590</c:v>
                </c:pt>
                <c:pt idx="201" formatCode="0.0">
                  <c:v>138540</c:v>
                </c:pt>
                <c:pt idx="202" formatCode="0.0">
                  <c:v>154940</c:v>
                </c:pt>
                <c:pt idx="203" formatCode="0.0">
                  <c:v>171740</c:v>
                </c:pt>
                <c:pt idx="204" formatCode="0.0">
                  <c:v>188920</c:v>
                </c:pt>
                <c:pt idx="205" formatCode="0.0">
                  <c:v>206410</c:v>
                </c:pt>
                <c:pt idx="206" formatCode="0.0">
                  <c:v>224210</c:v>
                </c:pt>
                <c:pt idx="207" formatCode="0.0">
                  <c:v>260550</c:v>
                </c:pt>
                <c:pt idx="208" formatCode="0.0">
                  <c:v>297750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1FC-4E59-88A3-55381E311D77}"/>
            </c:ext>
          </c:extLst>
        </c:ser>
        <c:ser>
          <c:idx val="1"/>
          <c:order val="1"/>
          <c:tx>
            <c:v>Stragg. Long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srim22Na_SiO2!$D$20:$D$300</c:f>
              <c:numCache>
                <c:formatCode>0.000000</c:formatCode>
                <c:ptCount val="281"/>
                <c:pt idx="0">
                  <c:v>1.0227227272727273E-5</c:v>
                </c:pt>
                <c:pt idx="1">
                  <c:v>1.1363590909090909E-5</c:v>
                </c:pt>
                <c:pt idx="2">
                  <c:v>1.2499954545454545E-5</c:v>
                </c:pt>
                <c:pt idx="3">
                  <c:v>1.3636318181818183E-5</c:v>
                </c:pt>
                <c:pt idx="4">
                  <c:v>1.4772681818181819E-5</c:v>
                </c:pt>
                <c:pt idx="5">
                  <c:v>1.5909045454545455E-5</c:v>
                </c:pt>
                <c:pt idx="6">
                  <c:v>1.7045409090909094E-5</c:v>
                </c:pt>
                <c:pt idx="7">
                  <c:v>1.8181772727272727E-5</c:v>
                </c:pt>
                <c:pt idx="8">
                  <c:v>2.0454500000000002E-5</c:v>
                </c:pt>
                <c:pt idx="9">
                  <c:v>2.2727227272727274E-5</c:v>
                </c:pt>
                <c:pt idx="10">
                  <c:v>2.4999954545454546E-5</c:v>
                </c:pt>
                <c:pt idx="11">
                  <c:v>2.7272681818181821E-5</c:v>
                </c:pt>
                <c:pt idx="12">
                  <c:v>2.9545409090909093E-5</c:v>
                </c:pt>
                <c:pt idx="13">
                  <c:v>3.1818136363636365E-5</c:v>
                </c:pt>
                <c:pt idx="14">
                  <c:v>3.6363590909090909E-5</c:v>
                </c:pt>
                <c:pt idx="15">
                  <c:v>4.0909045454545459E-5</c:v>
                </c:pt>
                <c:pt idx="16">
                  <c:v>4.5454500000000003E-5</c:v>
                </c:pt>
                <c:pt idx="17">
                  <c:v>5.0000000000000002E-5</c:v>
                </c:pt>
                <c:pt idx="18">
                  <c:v>5.4545454545454539E-5</c:v>
                </c:pt>
                <c:pt idx="19">
                  <c:v>5.909090909090909E-5</c:v>
                </c:pt>
                <c:pt idx="20">
                  <c:v>6.3636363636363641E-5</c:v>
                </c:pt>
                <c:pt idx="21">
                  <c:v>6.8181818181818184E-5</c:v>
                </c:pt>
                <c:pt idx="22">
                  <c:v>7.2727272727272728E-5</c:v>
                </c:pt>
                <c:pt idx="23">
                  <c:v>7.7272727272727272E-5</c:v>
                </c:pt>
                <c:pt idx="24">
                  <c:v>8.1818181818181816E-5</c:v>
                </c:pt>
                <c:pt idx="25">
                  <c:v>9.0909090909090917E-5</c:v>
                </c:pt>
                <c:pt idx="26">
                  <c:v>1.0227272727272727E-4</c:v>
                </c:pt>
                <c:pt idx="27">
                  <c:v>1.1363636363636364E-4</c:v>
                </c:pt>
                <c:pt idx="28">
                  <c:v>1.25E-4</c:v>
                </c:pt>
                <c:pt idx="29">
                  <c:v>1.3636363636363637E-4</c:v>
                </c:pt>
                <c:pt idx="30">
                  <c:v>1.4772727272727271E-4</c:v>
                </c:pt>
                <c:pt idx="31">
                  <c:v>1.590909090909091E-4</c:v>
                </c:pt>
                <c:pt idx="32">
                  <c:v>1.7045454545454544E-4</c:v>
                </c:pt>
                <c:pt idx="33">
                  <c:v>1.8181818181818183E-4</c:v>
                </c:pt>
                <c:pt idx="34">
                  <c:v>2.0454545454545454E-4</c:v>
                </c:pt>
                <c:pt idx="35">
                  <c:v>2.2727272727272727E-4</c:v>
                </c:pt>
                <c:pt idx="36">
                  <c:v>2.5000000000000001E-4</c:v>
                </c:pt>
                <c:pt idx="37">
                  <c:v>2.7272727272727274E-4</c:v>
                </c:pt>
                <c:pt idx="38">
                  <c:v>2.9545454545454542E-4</c:v>
                </c:pt>
                <c:pt idx="39">
                  <c:v>3.181818181818182E-4</c:v>
                </c:pt>
                <c:pt idx="40">
                  <c:v>3.6363636363636367E-4</c:v>
                </c:pt>
                <c:pt idx="41">
                  <c:v>4.0909090909090908E-4</c:v>
                </c:pt>
                <c:pt idx="42">
                  <c:v>4.5454545454545455E-4</c:v>
                </c:pt>
                <c:pt idx="43">
                  <c:v>5.0000000000000001E-4</c:v>
                </c:pt>
                <c:pt idx="44">
                  <c:v>5.4545454545454548E-4</c:v>
                </c:pt>
                <c:pt idx="45">
                  <c:v>5.9090909090909083E-4</c:v>
                </c:pt>
                <c:pt idx="46">
                  <c:v>6.3636363636363641E-4</c:v>
                </c:pt>
                <c:pt idx="47">
                  <c:v>6.8181818181818176E-4</c:v>
                </c:pt>
                <c:pt idx="48">
                  <c:v>7.2727272727272734E-4</c:v>
                </c:pt>
                <c:pt idx="49">
                  <c:v>7.727272727272728E-4</c:v>
                </c:pt>
                <c:pt idx="50">
                  <c:v>8.1818181818181816E-4</c:v>
                </c:pt>
                <c:pt idx="51">
                  <c:v>9.0909090909090909E-4</c:v>
                </c:pt>
                <c:pt idx="52">
                  <c:v>1.0227272727272726E-3</c:v>
                </c:pt>
                <c:pt idx="53">
                  <c:v>1.1363636363636365E-3</c:v>
                </c:pt>
                <c:pt idx="54">
                  <c:v>1.25E-3</c:v>
                </c:pt>
                <c:pt idx="55">
                  <c:v>1.3636363636363635E-3</c:v>
                </c:pt>
                <c:pt idx="56">
                  <c:v>1.4772727272727272E-3</c:v>
                </c:pt>
                <c:pt idx="57">
                  <c:v>1.590909090909091E-3</c:v>
                </c:pt>
                <c:pt idx="58">
                  <c:v>1.7045454545454545E-3</c:v>
                </c:pt>
                <c:pt idx="59">
                  <c:v>1.8181818181818182E-3</c:v>
                </c:pt>
                <c:pt idx="60">
                  <c:v>2.0454545454545452E-3</c:v>
                </c:pt>
                <c:pt idx="61">
                  <c:v>2.2727272727272731E-3</c:v>
                </c:pt>
                <c:pt idx="62">
                  <c:v>2.5000000000000001E-3</c:v>
                </c:pt>
                <c:pt idx="63">
                  <c:v>2.7272727272727271E-3</c:v>
                </c:pt>
                <c:pt idx="64">
                  <c:v>2.9545454545454545E-3</c:v>
                </c:pt>
                <c:pt idx="65">
                  <c:v>3.1818181818181819E-3</c:v>
                </c:pt>
                <c:pt idx="66">
                  <c:v>3.6363636363636364E-3</c:v>
                </c:pt>
                <c:pt idx="67">
                  <c:v>4.0909090909090904E-3</c:v>
                </c:pt>
                <c:pt idx="68">
                  <c:v>4.5454545454545461E-3</c:v>
                </c:pt>
                <c:pt idx="69">
                  <c:v>5.0000000000000001E-3</c:v>
                </c:pt>
                <c:pt idx="70">
                  <c:v>5.4545454545454541E-3</c:v>
                </c:pt>
                <c:pt idx="71">
                  <c:v>5.909090909090909E-3</c:v>
                </c:pt>
                <c:pt idx="72">
                  <c:v>6.3636363636363638E-3</c:v>
                </c:pt>
                <c:pt idx="73">
                  <c:v>6.8181818181818179E-3</c:v>
                </c:pt>
                <c:pt idx="74">
                  <c:v>7.2727272727272727E-3</c:v>
                </c:pt>
                <c:pt idx="75">
                  <c:v>7.7272727272727276E-3</c:v>
                </c:pt>
                <c:pt idx="76">
                  <c:v>8.1818181818181807E-3</c:v>
                </c:pt>
                <c:pt idx="77">
                  <c:v>9.0909090909090922E-3</c:v>
                </c:pt>
                <c:pt idx="78">
                  <c:v>1.0227272727272727E-2</c:v>
                </c:pt>
                <c:pt idx="79">
                  <c:v>1.1363636363636364E-2</c:v>
                </c:pt>
                <c:pt idx="80">
                  <c:v>1.2500000000000001E-2</c:v>
                </c:pt>
                <c:pt idx="81">
                  <c:v>1.3636363636363636E-2</c:v>
                </c:pt>
                <c:pt idx="82">
                  <c:v>1.4772727272727272E-2</c:v>
                </c:pt>
                <c:pt idx="83">
                  <c:v>1.5909090909090907E-2</c:v>
                </c:pt>
                <c:pt idx="84">
                  <c:v>1.7045454545454544E-2</c:v>
                </c:pt>
                <c:pt idx="85">
                  <c:v>1.8181818181818184E-2</c:v>
                </c:pt>
                <c:pt idx="86">
                  <c:v>2.0454545454545454E-2</c:v>
                </c:pt>
                <c:pt idx="87">
                  <c:v>2.2727272727272728E-2</c:v>
                </c:pt>
                <c:pt idx="88">
                  <c:v>2.5000000000000001E-2</c:v>
                </c:pt>
                <c:pt idx="89">
                  <c:v>2.7272727272727271E-2</c:v>
                </c:pt>
                <c:pt idx="90">
                  <c:v>2.9545454545454545E-2</c:v>
                </c:pt>
                <c:pt idx="91">
                  <c:v>3.1818181818181815E-2</c:v>
                </c:pt>
                <c:pt idx="92">
                  <c:v>3.6363636363636369E-2</c:v>
                </c:pt>
                <c:pt idx="93">
                  <c:v>4.0909090909090909E-2</c:v>
                </c:pt>
                <c:pt idx="94">
                  <c:v>4.5454545454545456E-2</c:v>
                </c:pt>
                <c:pt idx="95">
                  <c:v>0.05</c:v>
                </c:pt>
                <c:pt idx="96">
                  <c:v>5.4545454545454543E-2</c:v>
                </c:pt>
                <c:pt idx="97">
                  <c:v>5.909090909090909E-2</c:v>
                </c:pt>
                <c:pt idx="98">
                  <c:v>6.363636363636363E-2</c:v>
                </c:pt>
                <c:pt idx="99">
                  <c:v>6.8181818181818177E-2</c:v>
                </c:pt>
                <c:pt idx="100">
                  <c:v>7.2727272727272738E-2</c:v>
                </c:pt>
                <c:pt idx="101">
                  <c:v>7.7272727272727271E-2</c:v>
                </c:pt>
                <c:pt idx="102">
                  <c:v>8.1818181818181818E-2</c:v>
                </c:pt>
                <c:pt idx="103">
                  <c:v>9.0909090909090912E-2</c:v>
                </c:pt>
                <c:pt idx="104">
                  <c:v>0.10227272727272728</c:v>
                </c:pt>
                <c:pt idx="105">
                  <c:v>0.11363636363636363</c:v>
                </c:pt>
                <c:pt idx="106">
                  <c:v>0.125</c:v>
                </c:pt>
                <c:pt idx="107">
                  <c:v>0.13636363636363635</c:v>
                </c:pt>
                <c:pt idx="108">
                  <c:v>0.14772727272727273</c:v>
                </c:pt>
                <c:pt idx="109">
                  <c:v>0.15909090909090909</c:v>
                </c:pt>
                <c:pt idx="110">
                  <c:v>0.17045454545454544</c:v>
                </c:pt>
                <c:pt idx="111">
                  <c:v>0.18181818181818182</c:v>
                </c:pt>
                <c:pt idx="112">
                  <c:v>0.20454545454545456</c:v>
                </c:pt>
                <c:pt idx="113">
                  <c:v>0.22727272727272727</c:v>
                </c:pt>
                <c:pt idx="114">
                  <c:v>0.25</c:v>
                </c:pt>
                <c:pt idx="115">
                  <c:v>0.27272727272727271</c:v>
                </c:pt>
                <c:pt idx="116">
                  <c:v>0.29545454545454547</c:v>
                </c:pt>
                <c:pt idx="117">
                  <c:v>0.31818181818181818</c:v>
                </c:pt>
                <c:pt idx="118">
                  <c:v>0.36363636363636365</c:v>
                </c:pt>
                <c:pt idx="119">
                  <c:v>0.40909090909090912</c:v>
                </c:pt>
                <c:pt idx="120">
                  <c:v>0.45454545454545453</c:v>
                </c:pt>
                <c:pt idx="121">
                  <c:v>0.5</c:v>
                </c:pt>
                <c:pt idx="122">
                  <c:v>0.54545454545454541</c:v>
                </c:pt>
                <c:pt idx="123">
                  <c:v>0.59090909090909094</c:v>
                </c:pt>
                <c:pt idx="124">
                  <c:v>0.63636363636363635</c:v>
                </c:pt>
                <c:pt idx="125">
                  <c:v>0.68181818181818177</c:v>
                </c:pt>
                <c:pt idx="126">
                  <c:v>0.72727272727272729</c:v>
                </c:pt>
                <c:pt idx="127">
                  <c:v>0.77272727272727271</c:v>
                </c:pt>
                <c:pt idx="128">
                  <c:v>0.81818181818181823</c:v>
                </c:pt>
                <c:pt idx="129">
                  <c:v>0.90909090909090906</c:v>
                </c:pt>
                <c:pt idx="130" formatCode="0.00000">
                  <c:v>1.0227272727272727</c:v>
                </c:pt>
                <c:pt idx="131" formatCode="0.00000">
                  <c:v>1.1363636363636365</c:v>
                </c:pt>
                <c:pt idx="132" formatCode="0.00000">
                  <c:v>1.25</c:v>
                </c:pt>
                <c:pt idx="133" formatCode="0.00000">
                  <c:v>1.3636363636363635</c:v>
                </c:pt>
                <c:pt idx="134" formatCode="0.00000">
                  <c:v>1.4772727272727273</c:v>
                </c:pt>
                <c:pt idx="135" formatCode="0.00000">
                  <c:v>1.5909090909090908</c:v>
                </c:pt>
                <c:pt idx="136" formatCode="0.00000">
                  <c:v>1.7045454545454546</c:v>
                </c:pt>
                <c:pt idx="137" formatCode="0.00000">
                  <c:v>1.8181818181818181</c:v>
                </c:pt>
                <c:pt idx="138" formatCode="0.00000">
                  <c:v>2.0454545454545454</c:v>
                </c:pt>
                <c:pt idx="139" formatCode="0.00000">
                  <c:v>2.2727272727272729</c:v>
                </c:pt>
                <c:pt idx="140" formatCode="0.00000">
                  <c:v>2.5</c:v>
                </c:pt>
                <c:pt idx="141" formatCode="0.00000">
                  <c:v>2.7272727272727271</c:v>
                </c:pt>
                <c:pt idx="142" formatCode="0.00000">
                  <c:v>2.9545454545454546</c:v>
                </c:pt>
                <c:pt idx="143" formatCode="0.00000">
                  <c:v>3.1818181818181817</c:v>
                </c:pt>
                <c:pt idx="144" formatCode="0.00000">
                  <c:v>3.6363636363636362</c:v>
                </c:pt>
                <c:pt idx="145" formatCode="0.00000">
                  <c:v>4.0909090909090908</c:v>
                </c:pt>
                <c:pt idx="146" formatCode="0.00000">
                  <c:v>4.5454545454545459</c:v>
                </c:pt>
                <c:pt idx="147" formatCode="0.00000">
                  <c:v>5</c:v>
                </c:pt>
                <c:pt idx="148" formatCode="0.00000">
                  <c:v>5.4545454545454541</c:v>
                </c:pt>
                <c:pt idx="149" formatCode="0.00000">
                  <c:v>5.9090909090909092</c:v>
                </c:pt>
                <c:pt idx="150" formatCode="0.00000">
                  <c:v>6.3636363636363633</c:v>
                </c:pt>
                <c:pt idx="151" formatCode="0.00000">
                  <c:v>6.8181818181818183</c:v>
                </c:pt>
                <c:pt idx="152" formatCode="0.00000">
                  <c:v>7.2727272727272725</c:v>
                </c:pt>
                <c:pt idx="153" formatCode="0.00000">
                  <c:v>7.7272727272727275</c:v>
                </c:pt>
                <c:pt idx="154" formatCode="0.00000">
                  <c:v>8.1818181818181817</c:v>
                </c:pt>
                <c:pt idx="155" formatCode="0.00000">
                  <c:v>9.0909090909090917</c:v>
                </c:pt>
                <c:pt idx="156" formatCode="0.00000">
                  <c:v>10.227272727272727</c:v>
                </c:pt>
                <c:pt idx="157" formatCode="0.00000">
                  <c:v>11.363636363636363</c:v>
                </c:pt>
                <c:pt idx="158" formatCode="0.00000">
                  <c:v>12.5</c:v>
                </c:pt>
                <c:pt idx="159" formatCode="0.00000">
                  <c:v>13.636363636363637</c:v>
                </c:pt>
                <c:pt idx="160" formatCode="0.00000">
                  <c:v>14.772727272727273</c:v>
                </c:pt>
                <c:pt idx="161" formatCode="0.00000">
                  <c:v>15.909090909090908</c:v>
                </c:pt>
                <c:pt idx="162" formatCode="0.00000">
                  <c:v>17.045454545454547</c:v>
                </c:pt>
                <c:pt idx="163" formatCode="0.00000">
                  <c:v>18.181818181818183</c:v>
                </c:pt>
                <c:pt idx="164" formatCode="0.00000">
                  <c:v>20.454545454545453</c:v>
                </c:pt>
                <c:pt idx="165" formatCode="0.00000">
                  <c:v>22.727272727272727</c:v>
                </c:pt>
                <c:pt idx="166" formatCode="0.00000">
                  <c:v>25</c:v>
                </c:pt>
                <c:pt idx="167" formatCode="0.00000">
                  <c:v>27.272727272727273</c:v>
                </c:pt>
                <c:pt idx="168" formatCode="0.00000">
                  <c:v>29.545454545454547</c:v>
                </c:pt>
                <c:pt idx="169" formatCode="0.00000">
                  <c:v>31.818181818181817</c:v>
                </c:pt>
                <c:pt idx="170" formatCode="0.00000">
                  <c:v>36.363636363636367</c:v>
                </c:pt>
                <c:pt idx="171" formatCode="0.00000">
                  <c:v>40.909090909090907</c:v>
                </c:pt>
                <c:pt idx="172" formatCode="0.00000">
                  <c:v>45.454545454545453</c:v>
                </c:pt>
                <c:pt idx="173" formatCode="0.00000">
                  <c:v>50</c:v>
                </c:pt>
                <c:pt idx="174" formatCode="0.00000">
                  <c:v>54.545454545454547</c:v>
                </c:pt>
                <c:pt idx="175" formatCode="0.00000">
                  <c:v>59.090909090909093</c:v>
                </c:pt>
                <c:pt idx="176" formatCode="0.00000">
                  <c:v>63.636363636363633</c:v>
                </c:pt>
                <c:pt idx="177" formatCode="0.00000">
                  <c:v>68.181818181818187</c:v>
                </c:pt>
                <c:pt idx="178" formatCode="0.00000">
                  <c:v>72.727272727272734</c:v>
                </c:pt>
                <c:pt idx="179" formatCode="0.00000">
                  <c:v>77.272727272727266</c:v>
                </c:pt>
                <c:pt idx="180" formatCode="0.00000">
                  <c:v>81.818181818181813</c:v>
                </c:pt>
                <c:pt idx="181" formatCode="0.00000">
                  <c:v>90.909090909090907</c:v>
                </c:pt>
                <c:pt idx="182" formatCode="0.0000">
                  <c:v>102.27272727272727</c:v>
                </c:pt>
                <c:pt idx="183" formatCode="0.0000">
                  <c:v>113.63636363636364</c:v>
                </c:pt>
                <c:pt idx="184" formatCode="0.0000">
                  <c:v>125</c:v>
                </c:pt>
                <c:pt idx="185" formatCode="0.0000">
                  <c:v>136.36363636363637</c:v>
                </c:pt>
                <c:pt idx="186" formatCode="0.0000">
                  <c:v>147.72727272727272</c:v>
                </c:pt>
                <c:pt idx="187" formatCode="0.0000">
                  <c:v>159.09090909090909</c:v>
                </c:pt>
                <c:pt idx="188" formatCode="0.0000">
                  <c:v>170.45454545454547</c:v>
                </c:pt>
                <c:pt idx="189" formatCode="0.0000">
                  <c:v>181.81818181818181</c:v>
                </c:pt>
                <c:pt idx="190" formatCode="0.0000">
                  <c:v>204.54545454545453</c:v>
                </c:pt>
                <c:pt idx="191" formatCode="0.0000">
                  <c:v>227.27272727272728</c:v>
                </c:pt>
                <c:pt idx="192" formatCode="0.0000">
                  <c:v>250</c:v>
                </c:pt>
                <c:pt idx="193" formatCode="0.0000">
                  <c:v>272.72727272727275</c:v>
                </c:pt>
                <c:pt idx="194" formatCode="0.0000">
                  <c:v>295.45454545454544</c:v>
                </c:pt>
                <c:pt idx="195" formatCode="0.0000">
                  <c:v>318.18181818181819</c:v>
                </c:pt>
                <c:pt idx="196" formatCode="0.0000">
                  <c:v>363.63636363636363</c:v>
                </c:pt>
                <c:pt idx="197" formatCode="0.0000">
                  <c:v>409.09090909090907</c:v>
                </c:pt>
                <c:pt idx="198" formatCode="0.0000">
                  <c:v>454.54545454545456</c:v>
                </c:pt>
                <c:pt idx="199" formatCode="0.0000">
                  <c:v>500</c:v>
                </c:pt>
                <c:pt idx="200" formatCode="0.0000">
                  <c:v>545.4545454545455</c:v>
                </c:pt>
                <c:pt idx="201" formatCode="0.0000">
                  <c:v>590.90909090909088</c:v>
                </c:pt>
                <c:pt idx="202" formatCode="0.0000">
                  <c:v>636.36363636363637</c:v>
                </c:pt>
                <c:pt idx="203" formatCode="0.0000">
                  <c:v>681.81818181818187</c:v>
                </c:pt>
                <c:pt idx="204" formatCode="0.0000">
                  <c:v>727.27272727272725</c:v>
                </c:pt>
                <c:pt idx="205" formatCode="0.0000">
                  <c:v>772.72727272727275</c:v>
                </c:pt>
                <c:pt idx="206" formatCode="0.0000">
                  <c:v>818.18181818181813</c:v>
                </c:pt>
                <c:pt idx="207" formatCode="0.0000">
                  <c:v>909.09090909090912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srim22Na_SiO2!$M$20:$M$300</c:f>
              <c:numCache>
                <c:formatCode>0.00000</c:formatCode>
                <c:ptCount val="281"/>
                <c:pt idx="0">
                  <c:v>8.9999999999999998E-4</c:v>
                </c:pt>
                <c:pt idx="1">
                  <c:v>1E-3</c:v>
                </c:pt>
                <c:pt idx="2">
                  <c:v>1E-3</c:v>
                </c:pt>
                <c:pt idx="3">
                  <c:v>1.0999999999999998E-3</c:v>
                </c:pt>
                <c:pt idx="4">
                  <c:v>1.0999999999999998E-3</c:v>
                </c:pt>
                <c:pt idx="5">
                  <c:v>1.2000000000000001E-3</c:v>
                </c:pt>
                <c:pt idx="6">
                  <c:v>1.2000000000000001E-3</c:v>
                </c:pt>
                <c:pt idx="7">
                  <c:v>1.2000000000000001E-3</c:v>
                </c:pt>
                <c:pt idx="8">
                  <c:v>1.2999999999999999E-3</c:v>
                </c:pt>
                <c:pt idx="9">
                  <c:v>1.4E-3</c:v>
                </c:pt>
                <c:pt idx="10">
                  <c:v>1.5E-3</c:v>
                </c:pt>
                <c:pt idx="11">
                  <c:v>1.5E-3</c:v>
                </c:pt>
                <c:pt idx="12">
                  <c:v>1.6000000000000001E-3</c:v>
                </c:pt>
                <c:pt idx="13">
                  <c:v>1.7000000000000001E-3</c:v>
                </c:pt>
                <c:pt idx="14">
                  <c:v>1.8E-3</c:v>
                </c:pt>
                <c:pt idx="15">
                  <c:v>1.9E-3</c:v>
                </c:pt>
                <c:pt idx="16">
                  <c:v>2E-3</c:v>
                </c:pt>
                <c:pt idx="17">
                  <c:v>2.1000000000000003E-3</c:v>
                </c:pt>
                <c:pt idx="18">
                  <c:v>2.3E-3</c:v>
                </c:pt>
                <c:pt idx="19">
                  <c:v>2.4000000000000002E-3</c:v>
                </c:pt>
                <c:pt idx="20">
                  <c:v>2.5000000000000001E-3</c:v>
                </c:pt>
                <c:pt idx="21">
                  <c:v>2.5999999999999999E-3</c:v>
                </c:pt>
                <c:pt idx="22">
                  <c:v>2.7000000000000001E-3</c:v>
                </c:pt>
                <c:pt idx="23">
                  <c:v>2.8E-3</c:v>
                </c:pt>
                <c:pt idx="24">
                  <c:v>2.9000000000000002E-3</c:v>
                </c:pt>
                <c:pt idx="25">
                  <c:v>3.0999999999999999E-3</c:v>
                </c:pt>
                <c:pt idx="26">
                  <c:v>3.3E-3</c:v>
                </c:pt>
                <c:pt idx="27">
                  <c:v>3.5000000000000005E-3</c:v>
                </c:pt>
                <c:pt idx="28">
                  <c:v>3.8E-3</c:v>
                </c:pt>
                <c:pt idx="29">
                  <c:v>4.0000000000000001E-3</c:v>
                </c:pt>
                <c:pt idx="30">
                  <c:v>4.2000000000000006E-3</c:v>
                </c:pt>
                <c:pt idx="31">
                  <c:v>4.3999999999999994E-3</c:v>
                </c:pt>
                <c:pt idx="32">
                  <c:v>4.5999999999999999E-3</c:v>
                </c:pt>
                <c:pt idx="33">
                  <c:v>4.8999999999999998E-3</c:v>
                </c:pt>
                <c:pt idx="34">
                  <c:v>5.3E-3</c:v>
                </c:pt>
                <c:pt idx="35">
                  <c:v>5.7000000000000002E-3</c:v>
                </c:pt>
                <c:pt idx="36">
                  <c:v>6.0999999999999995E-3</c:v>
                </c:pt>
                <c:pt idx="37">
                  <c:v>6.5000000000000006E-3</c:v>
                </c:pt>
                <c:pt idx="38">
                  <c:v>6.9000000000000008E-3</c:v>
                </c:pt>
                <c:pt idx="39">
                  <c:v>7.2999999999999992E-3</c:v>
                </c:pt>
                <c:pt idx="40">
                  <c:v>8.0000000000000002E-3</c:v>
                </c:pt>
                <c:pt idx="41">
                  <c:v>8.7999999999999988E-3</c:v>
                </c:pt>
                <c:pt idx="42">
                  <c:v>9.4999999999999998E-3</c:v>
                </c:pt>
                <c:pt idx="43">
                  <c:v>1.03E-2</c:v>
                </c:pt>
                <c:pt idx="44">
                  <c:v>1.0999999999999999E-2</c:v>
                </c:pt>
                <c:pt idx="45">
                  <c:v>1.18E-2</c:v>
                </c:pt>
                <c:pt idx="46">
                  <c:v>1.2500000000000001E-2</c:v>
                </c:pt>
                <c:pt idx="47">
                  <c:v>1.32E-2</c:v>
                </c:pt>
                <c:pt idx="48">
                  <c:v>1.4000000000000002E-2</c:v>
                </c:pt>
                <c:pt idx="49">
                  <c:v>1.47E-2</c:v>
                </c:pt>
                <c:pt idx="50">
                  <c:v>1.54E-2</c:v>
                </c:pt>
                <c:pt idx="51">
                  <c:v>1.6800000000000002E-2</c:v>
                </c:pt>
                <c:pt idx="52">
                  <c:v>1.8599999999999998E-2</c:v>
                </c:pt>
                <c:pt idx="53">
                  <c:v>2.0399999999999998E-2</c:v>
                </c:pt>
                <c:pt idx="54">
                  <c:v>2.2100000000000002E-2</c:v>
                </c:pt>
                <c:pt idx="55">
                  <c:v>2.3899999999999998E-2</c:v>
                </c:pt>
                <c:pt idx="56">
                  <c:v>2.5600000000000001E-2</c:v>
                </c:pt>
                <c:pt idx="57">
                  <c:v>2.7300000000000001E-2</c:v>
                </c:pt>
                <c:pt idx="58">
                  <c:v>2.8999999999999998E-2</c:v>
                </c:pt>
                <c:pt idx="59">
                  <c:v>3.0699999999999998E-2</c:v>
                </c:pt>
                <c:pt idx="60">
                  <c:v>3.4000000000000002E-2</c:v>
                </c:pt>
                <c:pt idx="61">
                  <c:v>3.7199999999999997E-2</c:v>
                </c:pt>
                <c:pt idx="62">
                  <c:v>4.0300000000000002E-2</c:v>
                </c:pt>
                <c:pt idx="63">
                  <c:v>4.3299999999999998E-2</c:v>
                </c:pt>
                <c:pt idx="64">
                  <c:v>4.6200000000000005E-2</c:v>
                </c:pt>
                <c:pt idx="65">
                  <c:v>4.9099999999999998E-2</c:v>
                </c:pt>
                <c:pt idx="66">
                  <c:v>5.4900000000000004E-2</c:v>
                </c:pt>
                <c:pt idx="67">
                  <c:v>6.0399999999999995E-2</c:v>
                </c:pt>
                <c:pt idx="68">
                  <c:v>6.59E-2</c:v>
                </c:pt>
                <c:pt idx="69">
                  <c:v>7.1099999999999997E-2</c:v>
                </c:pt>
                <c:pt idx="70">
                  <c:v>7.6200000000000004E-2</c:v>
                </c:pt>
                <c:pt idx="71">
                  <c:v>8.1200000000000008E-2</c:v>
                </c:pt>
                <c:pt idx="72">
                  <c:v>8.5999999999999993E-2</c:v>
                </c:pt>
                <c:pt idx="73">
                  <c:v>9.06E-2</c:v>
                </c:pt>
                <c:pt idx="74">
                  <c:v>9.5000000000000001E-2</c:v>
                </c:pt>
                <c:pt idx="75">
                  <c:v>9.9299999999999999E-2</c:v>
                </c:pt>
                <c:pt idx="76">
                  <c:v>0.10349999999999999</c:v>
                </c:pt>
                <c:pt idx="77">
                  <c:v>0.1113</c:v>
                </c:pt>
                <c:pt idx="78">
                  <c:v>0.12039999999999999</c:v>
                </c:pt>
                <c:pt idx="79">
                  <c:v>0.12859999999999999</c:v>
                </c:pt>
                <c:pt idx="80">
                  <c:v>0.1361</c:v>
                </c:pt>
                <c:pt idx="81">
                  <c:v>0.1429</c:v>
                </c:pt>
                <c:pt idx="82">
                  <c:v>0.14910000000000001</c:v>
                </c:pt>
                <c:pt idx="83">
                  <c:v>0.15479999999999999</c:v>
                </c:pt>
                <c:pt idx="84">
                  <c:v>0.16009999999999999</c:v>
                </c:pt>
                <c:pt idx="85">
                  <c:v>0.16489999999999999</c:v>
                </c:pt>
                <c:pt idx="86">
                  <c:v>0.17350000000000002</c:v>
                </c:pt>
                <c:pt idx="87">
                  <c:v>0.18099999999999999</c:v>
                </c:pt>
                <c:pt idx="88">
                  <c:v>0.18740000000000001</c:v>
                </c:pt>
                <c:pt idx="89">
                  <c:v>0.193</c:v>
                </c:pt>
                <c:pt idx="90">
                  <c:v>0.19790000000000002</c:v>
                </c:pt>
                <c:pt idx="91">
                  <c:v>0.20230000000000001</c:v>
                </c:pt>
                <c:pt idx="92">
                  <c:v>0.20990000000000003</c:v>
                </c:pt>
                <c:pt idx="93">
                  <c:v>0.21610000000000001</c:v>
                </c:pt>
                <c:pt idx="94">
                  <c:v>0.2213</c:v>
                </c:pt>
                <c:pt idx="95">
                  <c:v>0.22559999999999997</c:v>
                </c:pt>
                <c:pt idx="96">
                  <c:v>0.2293</c:v>
                </c:pt>
                <c:pt idx="97">
                  <c:v>0.23250000000000001</c:v>
                </c:pt>
                <c:pt idx="98">
                  <c:v>0.23530000000000001</c:v>
                </c:pt>
                <c:pt idx="99">
                  <c:v>0.23769999999999997</c:v>
                </c:pt>
                <c:pt idx="100">
                  <c:v>0.2399</c:v>
                </c:pt>
                <c:pt idx="101">
                  <c:v>0.2419</c:v>
                </c:pt>
                <c:pt idx="102">
                  <c:v>0.24369999999999997</c:v>
                </c:pt>
                <c:pt idx="103">
                  <c:v>0.24710000000000001</c:v>
                </c:pt>
                <c:pt idx="104">
                  <c:v>0.25070000000000003</c:v>
                </c:pt>
                <c:pt idx="105">
                  <c:v>0.25379999999999997</c:v>
                </c:pt>
                <c:pt idx="106">
                  <c:v>0.25650000000000001</c:v>
                </c:pt>
                <c:pt idx="107">
                  <c:v>0.25870000000000004</c:v>
                </c:pt>
                <c:pt idx="108">
                  <c:v>0.26070000000000004</c:v>
                </c:pt>
                <c:pt idx="109">
                  <c:v>0.26250000000000001</c:v>
                </c:pt>
                <c:pt idx="110">
                  <c:v>0.26419999999999999</c:v>
                </c:pt>
                <c:pt idx="111">
                  <c:v>0.26569999999999999</c:v>
                </c:pt>
                <c:pt idx="112">
                  <c:v>0.26910000000000001</c:v>
                </c:pt>
                <c:pt idx="113">
                  <c:v>0.2722</c:v>
                </c:pt>
                <c:pt idx="114">
                  <c:v>0.27500000000000002</c:v>
                </c:pt>
                <c:pt idx="115">
                  <c:v>0.27749999999999997</c:v>
                </c:pt>
                <c:pt idx="116">
                  <c:v>0.27989999999999998</c:v>
                </c:pt>
                <c:pt idx="117">
                  <c:v>0.28220000000000001</c:v>
                </c:pt>
                <c:pt idx="118">
                  <c:v>0.28870000000000001</c:v>
                </c:pt>
                <c:pt idx="119">
                  <c:v>0.29480000000000001</c:v>
                </c:pt>
                <c:pt idx="120">
                  <c:v>0.30059999999999998</c:v>
                </c:pt>
                <c:pt idx="121">
                  <c:v>0.30619999999999997</c:v>
                </c:pt>
                <c:pt idx="122">
                  <c:v>0.31159999999999999</c:v>
                </c:pt>
                <c:pt idx="123">
                  <c:v>0.31690000000000002</c:v>
                </c:pt>
                <c:pt idx="124">
                  <c:v>0.32219999999999999</c:v>
                </c:pt>
                <c:pt idx="125">
                  <c:v>0.32730000000000004</c:v>
                </c:pt>
                <c:pt idx="126">
                  <c:v>0.33239999999999997</c:v>
                </c:pt>
                <c:pt idx="127">
                  <c:v>0.33750000000000002</c:v>
                </c:pt>
                <c:pt idx="128">
                  <c:v>0.34249999999999997</c:v>
                </c:pt>
                <c:pt idx="129">
                  <c:v>0.3604</c:v>
                </c:pt>
                <c:pt idx="130">
                  <c:v>0.38690000000000002</c:v>
                </c:pt>
                <c:pt idx="131">
                  <c:v>0.41260000000000002</c:v>
                </c:pt>
                <c:pt idx="132">
                  <c:v>0.43760000000000004</c:v>
                </c:pt>
                <c:pt idx="133">
                  <c:v>0.46210000000000007</c:v>
                </c:pt>
                <c:pt idx="134">
                  <c:v>0.48620000000000002</c:v>
                </c:pt>
                <c:pt idx="135">
                  <c:v>0.51</c:v>
                </c:pt>
                <c:pt idx="136">
                  <c:v>0.53349999999999997</c:v>
                </c:pt>
                <c:pt idx="137">
                  <c:v>0.55669999999999997</c:v>
                </c:pt>
                <c:pt idx="138">
                  <c:v>0.64249999999999996</c:v>
                </c:pt>
                <c:pt idx="139">
                  <c:v>0.72270000000000001</c:v>
                </c:pt>
                <c:pt idx="140">
                  <c:v>0.79969999999999997</c:v>
                </c:pt>
                <c:pt idx="141">
                  <c:v>0.87479999999999991</c:v>
                </c:pt>
                <c:pt idx="142">
                  <c:v>0.9484999999999999</c:v>
                </c:pt>
                <c:pt idx="143" formatCode="0.000">
                  <c:v>1.02</c:v>
                </c:pt>
                <c:pt idx="144" formatCode="0.000">
                  <c:v>1.29</c:v>
                </c:pt>
                <c:pt idx="145" formatCode="0.000">
                  <c:v>1.53</c:v>
                </c:pt>
                <c:pt idx="146" formatCode="0.000">
                  <c:v>1.76</c:v>
                </c:pt>
                <c:pt idx="147" formatCode="0.000">
                  <c:v>1.99</c:v>
                </c:pt>
                <c:pt idx="148" formatCode="0.000">
                  <c:v>2.21</c:v>
                </c:pt>
                <c:pt idx="149" formatCode="0.000">
                  <c:v>2.4300000000000002</c:v>
                </c:pt>
                <c:pt idx="150" formatCode="0.000">
                  <c:v>2.65</c:v>
                </c:pt>
                <c:pt idx="151" formatCode="0.000">
                  <c:v>2.87</c:v>
                </c:pt>
                <c:pt idx="152" formatCode="0.000">
                  <c:v>3.09</c:v>
                </c:pt>
                <c:pt idx="153" formatCode="0.000">
                  <c:v>3.31</c:v>
                </c:pt>
                <c:pt idx="154" formatCode="0.000">
                  <c:v>3.53</c:v>
                </c:pt>
                <c:pt idx="155" formatCode="0.000">
                  <c:v>4.38</c:v>
                </c:pt>
                <c:pt idx="156" formatCode="0.000">
                  <c:v>5.58</c:v>
                </c:pt>
                <c:pt idx="157" formatCode="0.000">
                  <c:v>6.72</c:v>
                </c:pt>
                <c:pt idx="158" formatCode="0.000">
                  <c:v>7.83</c:v>
                </c:pt>
                <c:pt idx="159" formatCode="0.000">
                  <c:v>8.92</c:v>
                </c:pt>
                <c:pt idx="160" formatCode="0.000">
                  <c:v>10.02</c:v>
                </c:pt>
                <c:pt idx="161" formatCode="0.000">
                  <c:v>11.12</c:v>
                </c:pt>
                <c:pt idx="162" formatCode="0.000">
                  <c:v>12.22</c:v>
                </c:pt>
                <c:pt idx="163" formatCode="0.000">
                  <c:v>13.35</c:v>
                </c:pt>
                <c:pt idx="164" formatCode="0.000">
                  <c:v>17.59</c:v>
                </c:pt>
                <c:pt idx="165" formatCode="0.000">
                  <c:v>21.57</c:v>
                </c:pt>
                <c:pt idx="166" formatCode="0.000">
                  <c:v>25.43</c:v>
                </c:pt>
                <c:pt idx="167" formatCode="0.000">
                  <c:v>29.24</c:v>
                </c:pt>
                <c:pt idx="168" formatCode="0.000">
                  <c:v>33.01</c:v>
                </c:pt>
                <c:pt idx="169" formatCode="0.000">
                  <c:v>36.78</c:v>
                </c:pt>
                <c:pt idx="170" formatCode="0.000">
                  <c:v>50.86</c:v>
                </c:pt>
                <c:pt idx="171" formatCode="0.000">
                  <c:v>63.98</c:v>
                </c:pt>
                <c:pt idx="172" formatCode="0.000">
                  <c:v>76.760000000000005</c:v>
                </c:pt>
                <c:pt idx="173" formatCode="0.000">
                  <c:v>89.44</c:v>
                </c:pt>
                <c:pt idx="174" formatCode="0.000">
                  <c:v>102.14</c:v>
                </c:pt>
                <c:pt idx="175" formatCode="0.000">
                  <c:v>114.92</c:v>
                </c:pt>
                <c:pt idx="176" formatCode="0.000">
                  <c:v>127.81</c:v>
                </c:pt>
                <c:pt idx="177" formatCode="0.000">
                  <c:v>140.83000000000001</c:v>
                </c:pt>
                <c:pt idx="178" formatCode="0.000">
                  <c:v>153.99</c:v>
                </c:pt>
                <c:pt idx="179" formatCode="0.000">
                  <c:v>167.29</c:v>
                </c:pt>
                <c:pt idx="180" formatCode="0.000">
                  <c:v>180.73</c:v>
                </c:pt>
                <c:pt idx="181" formatCode="0.000">
                  <c:v>231.81</c:v>
                </c:pt>
                <c:pt idx="182" formatCode="0.000">
                  <c:v>304.35000000000002</c:v>
                </c:pt>
                <c:pt idx="183" formatCode="0.000">
                  <c:v>372.18</c:v>
                </c:pt>
                <c:pt idx="184" formatCode="0.000">
                  <c:v>437.75</c:v>
                </c:pt>
                <c:pt idx="185" formatCode="0.000">
                  <c:v>502.16</c:v>
                </c:pt>
                <c:pt idx="186" formatCode="0.000">
                  <c:v>565.92999999999995</c:v>
                </c:pt>
                <c:pt idx="187" formatCode="0.000">
                  <c:v>629.37</c:v>
                </c:pt>
                <c:pt idx="188" formatCode="0.000">
                  <c:v>692.63</c:v>
                </c:pt>
                <c:pt idx="189" formatCode="0.000">
                  <c:v>755.79</c:v>
                </c:pt>
                <c:pt idx="190" formatCode="0.000">
                  <c:v>991.19</c:v>
                </c:pt>
                <c:pt idx="191" formatCode="0.0">
                  <c:v>1210</c:v>
                </c:pt>
                <c:pt idx="192" formatCode="0.0">
                  <c:v>1410</c:v>
                </c:pt>
                <c:pt idx="193" formatCode="0.0">
                  <c:v>1610</c:v>
                </c:pt>
                <c:pt idx="194" formatCode="0.0">
                  <c:v>1800</c:v>
                </c:pt>
                <c:pt idx="195" formatCode="0.0">
                  <c:v>1990</c:v>
                </c:pt>
                <c:pt idx="196" formatCode="0.0">
                  <c:v>2680</c:v>
                </c:pt>
                <c:pt idx="197" formatCode="0.0">
                  <c:v>3290</c:v>
                </c:pt>
                <c:pt idx="198" formatCode="0.0">
                  <c:v>3860</c:v>
                </c:pt>
                <c:pt idx="199" formatCode="0.0">
                  <c:v>4390</c:v>
                </c:pt>
                <c:pt idx="200" formatCode="0.0">
                  <c:v>4910</c:v>
                </c:pt>
                <c:pt idx="201" formatCode="0.0">
                  <c:v>5400</c:v>
                </c:pt>
                <c:pt idx="202" formatCode="0.0">
                  <c:v>5880</c:v>
                </c:pt>
                <c:pt idx="203" formatCode="0.0">
                  <c:v>6350</c:v>
                </c:pt>
                <c:pt idx="204" formatCode="0.0">
                  <c:v>6800</c:v>
                </c:pt>
                <c:pt idx="205" formatCode="0.0">
                  <c:v>7230</c:v>
                </c:pt>
                <c:pt idx="206" formatCode="0.0">
                  <c:v>7660</c:v>
                </c:pt>
                <c:pt idx="207" formatCode="0.0">
                  <c:v>9230</c:v>
                </c:pt>
                <c:pt idx="208" formatCode="0.0">
                  <c:v>10630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1FC-4E59-88A3-55381E311D77}"/>
            </c:ext>
          </c:extLst>
        </c:ser>
        <c:ser>
          <c:idx val="2"/>
          <c:order val="2"/>
          <c:tx>
            <c:v>Stragg.Lateral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srim22Na_SiO2!$D$20:$D$300</c:f>
              <c:numCache>
                <c:formatCode>0.000000</c:formatCode>
                <c:ptCount val="281"/>
                <c:pt idx="0">
                  <c:v>1.0227227272727273E-5</c:v>
                </c:pt>
                <c:pt idx="1">
                  <c:v>1.1363590909090909E-5</c:v>
                </c:pt>
                <c:pt idx="2">
                  <c:v>1.2499954545454545E-5</c:v>
                </c:pt>
                <c:pt idx="3">
                  <c:v>1.3636318181818183E-5</c:v>
                </c:pt>
                <c:pt idx="4">
                  <c:v>1.4772681818181819E-5</c:v>
                </c:pt>
                <c:pt idx="5">
                  <c:v>1.5909045454545455E-5</c:v>
                </c:pt>
                <c:pt idx="6">
                  <c:v>1.7045409090909094E-5</c:v>
                </c:pt>
                <c:pt idx="7">
                  <c:v>1.8181772727272727E-5</c:v>
                </c:pt>
                <c:pt idx="8">
                  <c:v>2.0454500000000002E-5</c:v>
                </c:pt>
                <c:pt idx="9">
                  <c:v>2.2727227272727274E-5</c:v>
                </c:pt>
                <c:pt idx="10">
                  <c:v>2.4999954545454546E-5</c:v>
                </c:pt>
                <c:pt idx="11">
                  <c:v>2.7272681818181821E-5</c:v>
                </c:pt>
                <c:pt idx="12">
                  <c:v>2.9545409090909093E-5</c:v>
                </c:pt>
                <c:pt idx="13">
                  <c:v>3.1818136363636365E-5</c:v>
                </c:pt>
                <c:pt idx="14">
                  <c:v>3.6363590909090909E-5</c:v>
                </c:pt>
                <c:pt idx="15">
                  <c:v>4.0909045454545459E-5</c:v>
                </c:pt>
                <c:pt idx="16">
                  <c:v>4.5454500000000003E-5</c:v>
                </c:pt>
                <c:pt idx="17">
                  <c:v>5.0000000000000002E-5</c:v>
                </c:pt>
                <c:pt idx="18">
                  <c:v>5.4545454545454539E-5</c:v>
                </c:pt>
                <c:pt idx="19">
                  <c:v>5.909090909090909E-5</c:v>
                </c:pt>
                <c:pt idx="20">
                  <c:v>6.3636363636363641E-5</c:v>
                </c:pt>
                <c:pt idx="21">
                  <c:v>6.8181818181818184E-5</c:v>
                </c:pt>
                <c:pt idx="22">
                  <c:v>7.2727272727272728E-5</c:v>
                </c:pt>
                <c:pt idx="23">
                  <c:v>7.7272727272727272E-5</c:v>
                </c:pt>
                <c:pt idx="24">
                  <c:v>8.1818181818181816E-5</c:v>
                </c:pt>
                <c:pt idx="25">
                  <c:v>9.0909090909090917E-5</c:v>
                </c:pt>
                <c:pt idx="26">
                  <c:v>1.0227272727272727E-4</c:v>
                </c:pt>
                <c:pt idx="27">
                  <c:v>1.1363636363636364E-4</c:v>
                </c:pt>
                <c:pt idx="28">
                  <c:v>1.25E-4</c:v>
                </c:pt>
                <c:pt idx="29">
                  <c:v>1.3636363636363637E-4</c:v>
                </c:pt>
                <c:pt idx="30">
                  <c:v>1.4772727272727271E-4</c:v>
                </c:pt>
                <c:pt idx="31">
                  <c:v>1.590909090909091E-4</c:v>
                </c:pt>
                <c:pt idx="32">
                  <c:v>1.7045454545454544E-4</c:v>
                </c:pt>
                <c:pt idx="33">
                  <c:v>1.8181818181818183E-4</c:v>
                </c:pt>
                <c:pt idx="34">
                  <c:v>2.0454545454545454E-4</c:v>
                </c:pt>
                <c:pt idx="35">
                  <c:v>2.2727272727272727E-4</c:v>
                </c:pt>
                <c:pt idx="36">
                  <c:v>2.5000000000000001E-4</c:v>
                </c:pt>
                <c:pt idx="37">
                  <c:v>2.7272727272727274E-4</c:v>
                </c:pt>
                <c:pt idx="38">
                  <c:v>2.9545454545454542E-4</c:v>
                </c:pt>
                <c:pt idx="39">
                  <c:v>3.181818181818182E-4</c:v>
                </c:pt>
                <c:pt idx="40">
                  <c:v>3.6363636363636367E-4</c:v>
                </c:pt>
                <c:pt idx="41">
                  <c:v>4.0909090909090908E-4</c:v>
                </c:pt>
                <c:pt idx="42">
                  <c:v>4.5454545454545455E-4</c:v>
                </c:pt>
                <c:pt idx="43">
                  <c:v>5.0000000000000001E-4</c:v>
                </c:pt>
                <c:pt idx="44">
                  <c:v>5.4545454545454548E-4</c:v>
                </c:pt>
                <c:pt idx="45">
                  <c:v>5.9090909090909083E-4</c:v>
                </c:pt>
                <c:pt idx="46">
                  <c:v>6.3636363636363641E-4</c:v>
                </c:pt>
                <c:pt idx="47">
                  <c:v>6.8181818181818176E-4</c:v>
                </c:pt>
                <c:pt idx="48">
                  <c:v>7.2727272727272734E-4</c:v>
                </c:pt>
                <c:pt idx="49">
                  <c:v>7.727272727272728E-4</c:v>
                </c:pt>
                <c:pt idx="50">
                  <c:v>8.1818181818181816E-4</c:v>
                </c:pt>
                <c:pt idx="51">
                  <c:v>9.0909090909090909E-4</c:v>
                </c:pt>
                <c:pt idx="52">
                  <c:v>1.0227272727272726E-3</c:v>
                </c:pt>
                <c:pt idx="53">
                  <c:v>1.1363636363636365E-3</c:v>
                </c:pt>
                <c:pt idx="54">
                  <c:v>1.25E-3</c:v>
                </c:pt>
                <c:pt idx="55">
                  <c:v>1.3636363636363635E-3</c:v>
                </c:pt>
                <c:pt idx="56">
                  <c:v>1.4772727272727272E-3</c:v>
                </c:pt>
                <c:pt idx="57">
                  <c:v>1.590909090909091E-3</c:v>
                </c:pt>
                <c:pt idx="58">
                  <c:v>1.7045454545454545E-3</c:v>
                </c:pt>
                <c:pt idx="59">
                  <c:v>1.8181818181818182E-3</c:v>
                </c:pt>
                <c:pt idx="60">
                  <c:v>2.0454545454545452E-3</c:v>
                </c:pt>
                <c:pt idx="61">
                  <c:v>2.2727272727272731E-3</c:v>
                </c:pt>
                <c:pt idx="62">
                  <c:v>2.5000000000000001E-3</c:v>
                </c:pt>
                <c:pt idx="63">
                  <c:v>2.7272727272727271E-3</c:v>
                </c:pt>
                <c:pt idx="64">
                  <c:v>2.9545454545454545E-3</c:v>
                </c:pt>
                <c:pt idx="65">
                  <c:v>3.1818181818181819E-3</c:v>
                </c:pt>
                <c:pt idx="66">
                  <c:v>3.6363636363636364E-3</c:v>
                </c:pt>
                <c:pt idx="67">
                  <c:v>4.0909090909090904E-3</c:v>
                </c:pt>
                <c:pt idx="68">
                  <c:v>4.5454545454545461E-3</c:v>
                </c:pt>
                <c:pt idx="69">
                  <c:v>5.0000000000000001E-3</c:v>
                </c:pt>
                <c:pt idx="70">
                  <c:v>5.4545454545454541E-3</c:v>
                </c:pt>
                <c:pt idx="71">
                  <c:v>5.909090909090909E-3</c:v>
                </c:pt>
                <c:pt idx="72">
                  <c:v>6.3636363636363638E-3</c:v>
                </c:pt>
                <c:pt idx="73">
                  <c:v>6.8181818181818179E-3</c:v>
                </c:pt>
                <c:pt idx="74">
                  <c:v>7.2727272727272727E-3</c:v>
                </c:pt>
                <c:pt idx="75">
                  <c:v>7.7272727272727276E-3</c:v>
                </c:pt>
                <c:pt idx="76">
                  <c:v>8.1818181818181807E-3</c:v>
                </c:pt>
                <c:pt idx="77">
                  <c:v>9.0909090909090922E-3</c:v>
                </c:pt>
                <c:pt idx="78">
                  <c:v>1.0227272727272727E-2</c:v>
                </c:pt>
                <c:pt idx="79">
                  <c:v>1.1363636363636364E-2</c:v>
                </c:pt>
                <c:pt idx="80">
                  <c:v>1.2500000000000001E-2</c:v>
                </c:pt>
                <c:pt idx="81">
                  <c:v>1.3636363636363636E-2</c:v>
                </c:pt>
                <c:pt idx="82">
                  <c:v>1.4772727272727272E-2</c:v>
                </c:pt>
                <c:pt idx="83">
                  <c:v>1.5909090909090907E-2</c:v>
                </c:pt>
                <c:pt idx="84">
                  <c:v>1.7045454545454544E-2</c:v>
                </c:pt>
                <c:pt idx="85">
                  <c:v>1.8181818181818184E-2</c:v>
                </c:pt>
                <c:pt idx="86">
                  <c:v>2.0454545454545454E-2</c:v>
                </c:pt>
                <c:pt idx="87">
                  <c:v>2.2727272727272728E-2</c:v>
                </c:pt>
                <c:pt idx="88">
                  <c:v>2.5000000000000001E-2</c:v>
                </c:pt>
                <c:pt idx="89">
                  <c:v>2.7272727272727271E-2</c:v>
                </c:pt>
                <c:pt idx="90">
                  <c:v>2.9545454545454545E-2</c:v>
                </c:pt>
                <c:pt idx="91">
                  <c:v>3.1818181818181815E-2</c:v>
                </c:pt>
                <c:pt idx="92">
                  <c:v>3.6363636363636369E-2</c:v>
                </c:pt>
                <c:pt idx="93">
                  <c:v>4.0909090909090909E-2</c:v>
                </c:pt>
                <c:pt idx="94">
                  <c:v>4.5454545454545456E-2</c:v>
                </c:pt>
                <c:pt idx="95">
                  <c:v>0.05</c:v>
                </c:pt>
                <c:pt idx="96">
                  <c:v>5.4545454545454543E-2</c:v>
                </c:pt>
                <c:pt idx="97">
                  <c:v>5.909090909090909E-2</c:v>
                </c:pt>
                <c:pt idx="98">
                  <c:v>6.363636363636363E-2</c:v>
                </c:pt>
                <c:pt idx="99">
                  <c:v>6.8181818181818177E-2</c:v>
                </c:pt>
                <c:pt idx="100">
                  <c:v>7.2727272727272738E-2</c:v>
                </c:pt>
                <c:pt idx="101">
                  <c:v>7.7272727272727271E-2</c:v>
                </c:pt>
                <c:pt idx="102">
                  <c:v>8.1818181818181818E-2</c:v>
                </c:pt>
                <c:pt idx="103">
                  <c:v>9.0909090909090912E-2</c:v>
                </c:pt>
                <c:pt idx="104">
                  <c:v>0.10227272727272728</c:v>
                </c:pt>
                <c:pt idx="105">
                  <c:v>0.11363636363636363</c:v>
                </c:pt>
                <c:pt idx="106">
                  <c:v>0.125</c:v>
                </c:pt>
                <c:pt idx="107">
                  <c:v>0.13636363636363635</c:v>
                </c:pt>
                <c:pt idx="108">
                  <c:v>0.14772727272727273</c:v>
                </c:pt>
                <c:pt idx="109">
                  <c:v>0.15909090909090909</c:v>
                </c:pt>
                <c:pt idx="110">
                  <c:v>0.17045454545454544</c:v>
                </c:pt>
                <c:pt idx="111">
                  <c:v>0.18181818181818182</c:v>
                </c:pt>
                <c:pt idx="112">
                  <c:v>0.20454545454545456</c:v>
                </c:pt>
                <c:pt idx="113">
                  <c:v>0.22727272727272727</c:v>
                </c:pt>
                <c:pt idx="114">
                  <c:v>0.25</c:v>
                </c:pt>
                <c:pt idx="115">
                  <c:v>0.27272727272727271</c:v>
                </c:pt>
                <c:pt idx="116">
                  <c:v>0.29545454545454547</c:v>
                </c:pt>
                <c:pt idx="117">
                  <c:v>0.31818181818181818</c:v>
                </c:pt>
                <c:pt idx="118">
                  <c:v>0.36363636363636365</c:v>
                </c:pt>
                <c:pt idx="119">
                  <c:v>0.40909090909090912</c:v>
                </c:pt>
                <c:pt idx="120">
                  <c:v>0.45454545454545453</c:v>
                </c:pt>
                <c:pt idx="121">
                  <c:v>0.5</c:v>
                </c:pt>
                <c:pt idx="122">
                  <c:v>0.54545454545454541</c:v>
                </c:pt>
                <c:pt idx="123">
                  <c:v>0.59090909090909094</c:v>
                </c:pt>
                <c:pt idx="124">
                  <c:v>0.63636363636363635</c:v>
                </c:pt>
                <c:pt idx="125">
                  <c:v>0.68181818181818177</c:v>
                </c:pt>
                <c:pt idx="126">
                  <c:v>0.72727272727272729</c:v>
                </c:pt>
                <c:pt idx="127">
                  <c:v>0.77272727272727271</c:v>
                </c:pt>
                <c:pt idx="128">
                  <c:v>0.81818181818181823</c:v>
                </c:pt>
                <c:pt idx="129">
                  <c:v>0.90909090909090906</c:v>
                </c:pt>
                <c:pt idx="130" formatCode="0.00000">
                  <c:v>1.0227272727272727</c:v>
                </c:pt>
                <c:pt idx="131" formatCode="0.00000">
                  <c:v>1.1363636363636365</c:v>
                </c:pt>
                <c:pt idx="132" formatCode="0.00000">
                  <c:v>1.25</c:v>
                </c:pt>
                <c:pt idx="133" formatCode="0.00000">
                  <c:v>1.3636363636363635</c:v>
                </c:pt>
                <c:pt idx="134" formatCode="0.00000">
                  <c:v>1.4772727272727273</c:v>
                </c:pt>
                <c:pt idx="135" formatCode="0.00000">
                  <c:v>1.5909090909090908</c:v>
                </c:pt>
                <c:pt idx="136" formatCode="0.00000">
                  <c:v>1.7045454545454546</c:v>
                </c:pt>
                <c:pt idx="137" formatCode="0.00000">
                  <c:v>1.8181818181818181</c:v>
                </c:pt>
                <c:pt idx="138" formatCode="0.00000">
                  <c:v>2.0454545454545454</c:v>
                </c:pt>
                <c:pt idx="139" formatCode="0.00000">
                  <c:v>2.2727272727272729</c:v>
                </c:pt>
                <c:pt idx="140" formatCode="0.00000">
                  <c:v>2.5</c:v>
                </c:pt>
                <c:pt idx="141" formatCode="0.00000">
                  <c:v>2.7272727272727271</c:v>
                </c:pt>
                <c:pt idx="142" formatCode="0.00000">
                  <c:v>2.9545454545454546</c:v>
                </c:pt>
                <c:pt idx="143" formatCode="0.00000">
                  <c:v>3.1818181818181817</c:v>
                </c:pt>
                <c:pt idx="144" formatCode="0.00000">
                  <c:v>3.6363636363636362</c:v>
                </c:pt>
                <c:pt idx="145" formatCode="0.00000">
                  <c:v>4.0909090909090908</c:v>
                </c:pt>
                <c:pt idx="146" formatCode="0.00000">
                  <c:v>4.5454545454545459</c:v>
                </c:pt>
                <c:pt idx="147" formatCode="0.00000">
                  <c:v>5</c:v>
                </c:pt>
                <c:pt idx="148" formatCode="0.00000">
                  <c:v>5.4545454545454541</c:v>
                </c:pt>
                <c:pt idx="149" formatCode="0.00000">
                  <c:v>5.9090909090909092</c:v>
                </c:pt>
                <c:pt idx="150" formatCode="0.00000">
                  <c:v>6.3636363636363633</c:v>
                </c:pt>
                <c:pt idx="151" formatCode="0.00000">
                  <c:v>6.8181818181818183</c:v>
                </c:pt>
                <c:pt idx="152" formatCode="0.00000">
                  <c:v>7.2727272727272725</c:v>
                </c:pt>
                <c:pt idx="153" formatCode="0.00000">
                  <c:v>7.7272727272727275</c:v>
                </c:pt>
                <c:pt idx="154" formatCode="0.00000">
                  <c:v>8.1818181818181817</c:v>
                </c:pt>
                <c:pt idx="155" formatCode="0.00000">
                  <c:v>9.0909090909090917</c:v>
                </c:pt>
                <c:pt idx="156" formatCode="0.00000">
                  <c:v>10.227272727272727</c:v>
                </c:pt>
                <c:pt idx="157" formatCode="0.00000">
                  <c:v>11.363636363636363</c:v>
                </c:pt>
                <c:pt idx="158" formatCode="0.00000">
                  <c:v>12.5</c:v>
                </c:pt>
                <c:pt idx="159" formatCode="0.00000">
                  <c:v>13.636363636363637</c:v>
                </c:pt>
                <c:pt idx="160" formatCode="0.00000">
                  <c:v>14.772727272727273</c:v>
                </c:pt>
                <c:pt idx="161" formatCode="0.00000">
                  <c:v>15.909090909090908</c:v>
                </c:pt>
                <c:pt idx="162" formatCode="0.00000">
                  <c:v>17.045454545454547</c:v>
                </c:pt>
                <c:pt idx="163" formatCode="0.00000">
                  <c:v>18.181818181818183</c:v>
                </c:pt>
                <c:pt idx="164" formatCode="0.00000">
                  <c:v>20.454545454545453</c:v>
                </c:pt>
                <c:pt idx="165" formatCode="0.00000">
                  <c:v>22.727272727272727</c:v>
                </c:pt>
                <c:pt idx="166" formatCode="0.00000">
                  <c:v>25</c:v>
                </c:pt>
                <c:pt idx="167" formatCode="0.00000">
                  <c:v>27.272727272727273</c:v>
                </c:pt>
                <c:pt idx="168" formatCode="0.00000">
                  <c:v>29.545454545454547</c:v>
                </c:pt>
                <c:pt idx="169" formatCode="0.00000">
                  <c:v>31.818181818181817</c:v>
                </c:pt>
                <c:pt idx="170" formatCode="0.00000">
                  <c:v>36.363636363636367</c:v>
                </c:pt>
                <c:pt idx="171" formatCode="0.00000">
                  <c:v>40.909090909090907</c:v>
                </c:pt>
                <c:pt idx="172" formatCode="0.00000">
                  <c:v>45.454545454545453</c:v>
                </c:pt>
                <c:pt idx="173" formatCode="0.00000">
                  <c:v>50</c:v>
                </c:pt>
                <c:pt idx="174" formatCode="0.00000">
                  <c:v>54.545454545454547</c:v>
                </c:pt>
                <c:pt idx="175" formatCode="0.00000">
                  <c:v>59.090909090909093</c:v>
                </c:pt>
                <c:pt idx="176" formatCode="0.00000">
                  <c:v>63.636363636363633</c:v>
                </c:pt>
                <c:pt idx="177" formatCode="0.00000">
                  <c:v>68.181818181818187</c:v>
                </c:pt>
                <c:pt idx="178" formatCode="0.00000">
                  <c:v>72.727272727272734</c:v>
                </c:pt>
                <c:pt idx="179" formatCode="0.00000">
                  <c:v>77.272727272727266</c:v>
                </c:pt>
                <c:pt idx="180" formatCode="0.00000">
                  <c:v>81.818181818181813</c:v>
                </c:pt>
                <c:pt idx="181" formatCode="0.00000">
                  <c:v>90.909090909090907</c:v>
                </c:pt>
                <c:pt idx="182" formatCode="0.0000">
                  <c:v>102.27272727272727</c:v>
                </c:pt>
                <c:pt idx="183" formatCode="0.0000">
                  <c:v>113.63636363636364</c:v>
                </c:pt>
                <c:pt idx="184" formatCode="0.0000">
                  <c:v>125</c:v>
                </c:pt>
                <c:pt idx="185" formatCode="0.0000">
                  <c:v>136.36363636363637</c:v>
                </c:pt>
                <c:pt idx="186" formatCode="0.0000">
                  <c:v>147.72727272727272</c:v>
                </c:pt>
                <c:pt idx="187" formatCode="0.0000">
                  <c:v>159.09090909090909</c:v>
                </c:pt>
                <c:pt idx="188" formatCode="0.0000">
                  <c:v>170.45454545454547</c:v>
                </c:pt>
                <c:pt idx="189" formatCode="0.0000">
                  <c:v>181.81818181818181</c:v>
                </c:pt>
                <c:pt idx="190" formatCode="0.0000">
                  <c:v>204.54545454545453</c:v>
                </c:pt>
                <c:pt idx="191" formatCode="0.0000">
                  <c:v>227.27272727272728</c:v>
                </c:pt>
                <c:pt idx="192" formatCode="0.0000">
                  <c:v>250</c:v>
                </c:pt>
                <c:pt idx="193" formatCode="0.0000">
                  <c:v>272.72727272727275</c:v>
                </c:pt>
                <c:pt idx="194" formatCode="0.0000">
                  <c:v>295.45454545454544</c:v>
                </c:pt>
                <c:pt idx="195" formatCode="0.0000">
                  <c:v>318.18181818181819</c:v>
                </c:pt>
                <c:pt idx="196" formatCode="0.0000">
                  <c:v>363.63636363636363</c:v>
                </c:pt>
                <c:pt idx="197" formatCode="0.0000">
                  <c:v>409.09090909090907</c:v>
                </c:pt>
                <c:pt idx="198" formatCode="0.0000">
                  <c:v>454.54545454545456</c:v>
                </c:pt>
                <c:pt idx="199" formatCode="0.0000">
                  <c:v>500</c:v>
                </c:pt>
                <c:pt idx="200" formatCode="0.0000">
                  <c:v>545.4545454545455</c:v>
                </c:pt>
                <c:pt idx="201" formatCode="0.0000">
                  <c:v>590.90909090909088</c:v>
                </c:pt>
                <c:pt idx="202" formatCode="0.0000">
                  <c:v>636.36363636363637</c:v>
                </c:pt>
                <c:pt idx="203" formatCode="0.0000">
                  <c:v>681.81818181818187</c:v>
                </c:pt>
                <c:pt idx="204" formatCode="0.0000">
                  <c:v>727.27272727272725</c:v>
                </c:pt>
                <c:pt idx="205" formatCode="0.0000">
                  <c:v>772.72727272727275</c:v>
                </c:pt>
                <c:pt idx="206" formatCode="0.0000">
                  <c:v>818.18181818181813</c:v>
                </c:pt>
                <c:pt idx="207" formatCode="0.0000">
                  <c:v>909.09090909090912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srim22Na_SiO2!$P$20:$P$300</c:f>
              <c:numCache>
                <c:formatCode>0.00000</c:formatCode>
                <c:ptCount val="281"/>
                <c:pt idx="0">
                  <c:v>6.9999999999999999E-4</c:v>
                </c:pt>
                <c:pt idx="1">
                  <c:v>6.9999999999999999E-4</c:v>
                </c:pt>
                <c:pt idx="2">
                  <c:v>6.9999999999999999E-4</c:v>
                </c:pt>
                <c:pt idx="3">
                  <c:v>8.0000000000000004E-4</c:v>
                </c:pt>
                <c:pt idx="4">
                  <c:v>8.0000000000000004E-4</c:v>
                </c:pt>
                <c:pt idx="5">
                  <c:v>8.0000000000000004E-4</c:v>
                </c:pt>
                <c:pt idx="6">
                  <c:v>8.9999999999999998E-4</c:v>
                </c:pt>
                <c:pt idx="7">
                  <c:v>8.9999999999999998E-4</c:v>
                </c:pt>
                <c:pt idx="8">
                  <c:v>1E-3</c:v>
                </c:pt>
                <c:pt idx="9">
                  <c:v>1E-3</c:v>
                </c:pt>
                <c:pt idx="10">
                  <c:v>1.0999999999999998E-3</c:v>
                </c:pt>
                <c:pt idx="11">
                  <c:v>1.0999999999999998E-3</c:v>
                </c:pt>
                <c:pt idx="12">
                  <c:v>1.2000000000000001E-3</c:v>
                </c:pt>
                <c:pt idx="13">
                  <c:v>1.2000000000000001E-3</c:v>
                </c:pt>
                <c:pt idx="14">
                  <c:v>1.2999999999999999E-3</c:v>
                </c:pt>
                <c:pt idx="15">
                  <c:v>1.4E-3</c:v>
                </c:pt>
                <c:pt idx="16">
                  <c:v>1.5E-3</c:v>
                </c:pt>
                <c:pt idx="17">
                  <c:v>1.6000000000000001E-3</c:v>
                </c:pt>
                <c:pt idx="18">
                  <c:v>1.6000000000000001E-3</c:v>
                </c:pt>
                <c:pt idx="19">
                  <c:v>1.7000000000000001E-3</c:v>
                </c:pt>
                <c:pt idx="20">
                  <c:v>1.8E-3</c:v>
                </c:pt>
                <c:pt idx="21">
                  <c:v>1.9E-3</c:v>
                </c:pt>
                <c:pt idx="22">
                  <c:v>1.9E-3</c:v>
                </c:pt>
                <c:pt idx="23">
                  <c:v>2E-3</c:v>
                </c:pt>
                <c:pt idx="24">
                  <c:v>2.1000000000000003E-3</c:v>
                </c:pt>
                <c:pt idx="25">
                  <c:v>2.1999999999999997E-3</c:v>
                </c:pt>
                <c:pt idx="26">
                  <c:v>2.4000000000000002E-3</c:v>
                </c:pt>
                <c:pt idx="27">
                  <c:v>2.5999999999999999E-3</c:v>
                </c:pt>
                <c:pt idx="28">
                  <c:v>2.7000000000000001E-3</c:v>
                </c:pt>
                <c:pt idx="29">
                  <c:v>2.9000000000000002E-3</c:v>
                </c:pt>
                <c:pt idx="30">
                  <c:v>3.0999999999999999E-3</c:v>
                </c:pt>
                <c:pt idx="31">
                  <c:v>3.2000000000000002E-3</c:v>
                </c:pt>
                <c:pt idx="32">
                  <c:v>3.4000000000000002E-3</c:v>
                </c:pt>
                <c:pt idx="33">
                  <c:v>3.5000000000000005E-3</c:v>
                </c:pt>
                <c:pt idx="34">
                  <c:v>3.8E-3</c:v>
                </c:pt>
                <c:pt idx="35">
                  <c:v>4.1000000000000003E-3</c:v>
                </c:pt>
                <c:pt idx="36">
                  <c:v>4.3999999999999994E-3</c:v>
                </c:pt>
                <c:pt idx="37">
                  <c:v>4.7000000000000002E-3</c:v>
                </c:pt>
                <c:pt idx="38">
                  <c:v>4.8999999999999998E-3</c:v>
                </c:pt>
                <c:pt idx="39">
                  <c:v>5.1999999999999998E-3</c:v>
                </c:pt>
                <c:pt idx="40">
                  <c:v>5.7000000000000002E-3</c:v>
                </c:pt>
                <c:pt idx="41">
                  <c:v>6.3E-3</c:v>
                </c:pt>
                <c:pt idx="42">
                  <c:v>6.8000000000000005E-3</c:v>
                </c:pt>
                <c:pt idx="43">
                  <c:v>7.2999999999999992E-3</c:v>
                </c:pt>
                <c:pt idx="44">
                  <c:v>7.7999999999999996E-3</c:v>
                </c:pt>
                <c:pt idx="45">
                  <c:v>8.3000000000000001E-3</c:v>
                </c:pt>
                <c:pt idx="46">
                  <c:v>8.7999999999999988E-3</c:v>
                </c:pt>
                <c:pt idx="47">
                  <c:v>9.2999999999999992E-3</c:v>
                </c:pt>
                <c:pt idx="48">
                  <c:v>9.7999999999999997E-3</c:v>
                </c:pt>
                <c:pt idx="49">
                  <c:v>1.03E-2</c:v>
                </c:pt>
                <c:pt idx="50">
                  <c:v>1.0800000000000001E-2</c:v>
                </c:pt>
                <c:pt idx="51">
                  <c:v>1.18E-2</c:v>
                </c:pt>
                <c:pt idx="52">
                  <c:v>1.3000000000000001E-2</c:v>
                </c:pt>
                <c:pt idx="53">
                  <c:v>1.4199999999999999E-2</c:v>
                </c:pt>
                <c:pt idx="54">
                  <c:v>1.55E-2</c:v>
                </c:pt>
                <c:pt idx="55">
                  <c:v>1.67E-2</c:v>
                </c:pt>
                <c:pt idx="56">
                  <c:v>1.7899999999999999E-2</c:v>
                </c:pt>
                <c:pt idx="57">
                  <c:v>1.9200000000000002E-2</c:v>
                </c:pt>
                <c:pt idx="58">
                  <c:v>2.0399999999999998E-2</c:v>
                </c:pt>
                <c:pt idx="59">
                  <c:v>2.1600000000000001E-2</c:v>
                </c:pt>
                <c:pt idx="60">
                  <c:v>2.41E-2</c:v>
                </c:pt>
                <c:pt idx="61">
                  <c:v>2.6600000000000002E-2</c:v>
                </c:pt>
                <c:pt idx="62">
                  <c:v>2.9099999999999997E-2</c:v>
                </c:pt>
                <c:pt idx="63">
                  <c:v>3.1600000000000003E-2</c:v>
                </c:pt>
                <c:pt idx="64">
                  <c:v>3.4000000000000002E-2</c:v>
                </c:pt>
                <c:pt idx="65">
                  <c:v>3.6400000000000002E-2</c:v>
                </c:pt>
                <c:pt idx="66">
                  <c:v>4.1299999999999996E-2</c:v>
                </c:pt>
                <c:pt idx="67">
                  <c:v>4.6100000000000002E-2</c:v>
                </c:pt>
                <c:pt idx="68">
                  <c:v>5.0799999999999998E-2</c:v>
                </c:pt>
                <c:pt idx="69">
                  <c:v>5.5500000000000008E-2</c:v>
                </c:pt>
                <c:pt idx="70">
                  <c:v>6.0199999999999997E-2</c:v>
                </c:pt>
                <c:pt idx="71">
                  <c:v>6.4799999999999996E-2</c:v>
                </c:pt>
                <c:pt idx="72">
                  <c:v>6.9399999999999989E-2</c:v>
                </c:pt>
                <c:pt idx="73">
                  <c:v>7.3899999999999993E-2</c:v>
                </c:pt>
                <c:pt idx="74">
                  <c:v>7.8399999999999997E-2</c:v>
                </c:pt>
                <c:pt idx="75">
                  <c:v>8.2799999999999999E-2</c:v>
                </c:pt>
                <c:pt idx="76">
                  <c:v>8.7099999999999997E-2</c:v>
                </c:pt>
                <c:pt idx="77">
                  <c:v>9.5500000000000002E-2</c:v>
                </c:pt>
                <c:pt idx="78">
                  <c:v>0.1055</c:v>
                </c:pt>
                <c:pt idx="79">
                  <c:v>0.11510000000000001</c:v>
                </c:pt>
                <c:pt idx="80">
                  <c:v>0.12410000000000002</c:v>
                </c:pt>
                <c:pt idx="81">
                  <c:v>0.13250000000000001</c:v>
                </c:pt>
                <c:pt idx="82">
                  <c:v>0.14050000000000001</c:v>
                </c:pt>
                <c:pt idx="83">
                  <c:v>0.14799999999999999</c:v>
                </c:pt>
                <c:pt idx="84">
                  <c:v>0.15509999999999999</c:v>
                </c:pt>
                <c:pt idx="85">
                  <c:v>0.1618</c:v>
                </c:pt>
                <c:pt idx="86">
                  <c:v>0.17399999999999999</c:v>
                </c:pt>
                <c:pt idx="87">
                  <c:v>0.18490000000000001</c:v>
                </c:pt>
                <c:pt idx="88">
                  <c:v>0.19470000000000001</c:v>
                </c:pt>
                <c:pt idx="89">
                  <c:v>0.2036</c:v>
                </c:pt>
                <c:pt idx="90">
                  <c:v>0.21160000000000001</c:v>
                </c:pt>
                <c:pt idx="91">
                  <c:v>0.21890000000000001</c:v>
                </c:pt>
                <c:pt idx="92">
                  <c:v>0.23159999999999997</c:v>
                </c:pt>
                <c:pt idx="93">
                  <c:v>0.24249999999999999</c:v>
                </c:pt>
                <c:pt idx="94">
                  <c:v>0.25179999999999997</c:v>
                </c:pt>
                <c:pt idx="95">
                  <c:v>0.25990000000000002</c:v>
                </c:pt>
                <c:pt idx="96">
                  <c:v>0.26700000000000002</c:v>
                </c:pt>
                <c:pt idx="97">
                  <c:v>0.27329999999999999</c:v>
                </c:pt>
                <c:pt idx="98">
                  <c:v>0.27890000000000004</c:v>
                </c:pt>
                <c:pt idx="99">
                  <c:v>0.28399999999999997</c:v>
                </c:pt>
                <c:pt idx="100">
                  <c:v>0.28860000000000002</c:v>
                </c:pt>
                <c:pt idx="101">
                  <c:v>0.2928</c:v>
                </c:pt>
                <c:pt idx="102">
                  <c:v>0.29670000000000002</c:v>
                </c:pt>
                <c:pt idx="103">
                  <c:v>0.30349999999999999</c:v>
                </c:pt>
                <c:pt idx="104">
                  <c:v>0.31080000000000002</c:v>
                </c:pt>
                <c:pt idx="105">
                  <c:v>0.31690000000000002</c:v>
                </c:pt>
                <c:pt idx="106">
                  <c:v>0.32219999999999999</c:v>
                </c:pt>
                <c:pt idx="107">
                  <c:v>0.32690000000000002</c:v>
                </c:pt>
                <c:pt idx="108">
                  <c:v>0.33110000000000001</c:v>
                </c:pt>
                <c:pt idx="109">
                  <c:v>0.33479999999999999</c:v>
                </c:pt>
                <c:pt idx="110">
                  <c:v>0.3382</c:v>
                </c:pt>
                <c:pt idx="111">
                  <c:v>0.34140000000000004</c:v>
                </c:pt>
                <c:pt idx="112">
                  <c:v>0.34689999999999999</c:v>
                </c:pt>
                <c:pt idx="113">
                  <c:v>0.35170000000000001</c:v>
                </c:pt>
                <c:pt idx="114">
                  <c:v>0.35609999999999997</c:v>
                </c:pt>
                <c:pt idx="115">
                  <c:v>0.3599</c:v>
                </c:pt>
                <c:pt idx="116">
                  <c:v>0.36349999999999999</c:v>
                </c:pt>
                <c:pt idx="117">
                  <c:v>0.36680000000000001</c:v>
                </c:pt>
                <c:pt idx="118">
                  <c:v>0.37280000000000002</c:v>
                </c:pt>
                <c:pt idx="119">
                  <c:v>0.37819999999999998</c:v>
                </c:pt>
                <c:pt idx="120">
                  <c:v>0.3831</c:v>
                </c:pt>
                <c:pt idx="121">
                  <c:v>0.38769999999999999</c:v>
                </c:pt>
                <c:pt idx="122">
                  <c:v>0.39200000000000002</c:v>
                </c:pt>
                <c:pt idx="123">
                  <c:v>0.39610000000000001</c:v>
                </c:pt>
                <c:pt idx="124">
                  <c:v>0.4</c:v>
                </c:pt>
                <c:pt idx="125">
                  <c:v>0.40380000000000005</c:v>
                </c:pt>
                <c:pt idx="126">
                  <c:v>0.40750000000000003</c:v>
                </c:pt>
                <c:pt idx="127">
                  <c:v>0.41109999999999997</c:v>
                </c:pt>
                <c:pt idx="128">
                  <c:v>0.41470000000000001</c:v>
                </c:pt>
                <c:pt idx="129">
                  <c:v>0.42160000000000003</c:v>
                </c:pt>
                <c:pt idx="130">
                  <c:v>0.42990000000000006</c:v>
                </c:pt>
                <c:pt idx="131">
                  <c:v>0.43810000000000004</c:v>
                </c:pt>
                <c:pt idx="132">
                  <c:v>0.44619999999999999</c:v>
                </c:pt>
                <c:pt idx="133">
                  <c:v>0.45430000000000004</c:v>
                </c:pt>
                <c:pt idx="134">
                  <c:v>0.46230000000000004</c:v>
                </c:pt>
                <c:pt idx="135">
                  <c:v>0.47039999999999998</c:v>
                </c:pt>
                <c:pt idx="136">
                  <c:v>0.47850000000000004</c:v>
                </c:pt>
                <c:pt idx="137">
                  <c:v>0.48659999999999998</c:v>
                </c:pt>
                <c:pt idx="138">
                  <c:v>0.50309999999999999</c:v>
                </c:pt>
                <c:pt idx="139">
                  <c:v>0.51990000000000003</c:v>
                </c:pt>
                <c:pt idx="140">
                  <c:v>0.53710000000000002</c:v>
                </c:pt>
                <c:pt idx="141">
                  <c:v>0.55490000000000006</c:v>
                </c:pt>
                <c:pt idx="142">
                  <c:v>0.57309999999999994</c:v>
                </c:pt>
                <c:pt idx="143">
                  <c:v>0.59199999999999997</c:v>
                </c:pt>
                <c:pt idx="144">
                  <c:v>0.63129999999999997</c:v>
                </c:pt>
                <c:pt idx="145">
                  <c:v>0.67300000000000004</c:v>
                </c:pt>
                <c:pt idx="146">
                  <c:v>0.71699999999999997</c:v>
                </c:pt>
                <c:pt idx="147">
                  <c:v>0.76329999999999998</c:v>
                </c:pt>
                <c:pt idx="148">
                  <c:v>0.81199999999999994</c:v>
                </c:pt>
                <c:pt idx="149">
                  <c:v>0.8630000000000001</c:v>
                </c:pt>
                <c:pt idx="150">
                  <c:v>0.91620000000000013</c:v>
                </c:pt>
                <c:pt idx="151">
                  <c:v>0.9718</c:v>
                </c:pt>
                <c:pt idx="152" formatCode="0.000">
                  <c:v>1.03</c:v>
                </c:pt>
                <c:pt idx="153" formatCode="0.000">
                  <c:v>1.0900000000000001</c:v>
                </c:pt>
                <c:pt idx="154" formatCode="0.000">
                  <c:v>1.1499999999999999</c:v>
                </c:pt>
                <c:pt idx="155" formatCode="0.000">
                  <c:v>1.28</c:v>
                </c:pt>
                <c:pt idx="156" formatCode="0.000">
                  <c:v>1.46</c:v>
                </c:pt>
                <c:pt idx="157" formatCode="0.000">
                  <c:v>1.65</c:v>
                </c:pt>
                <c:pt idx="158" formatCode="0.000">
                  <c:v>1.85</c:v>
                </c:pt>
                <c:pt idx="159" formatCode="0.000">
                  <c:v>2.06</c:v>
                </c:pt>
                <c:pt idx="160" formatCode="0.000">
                  <c:v>2.29</c:v>
                </c:pt>
                <c:pt idx="161" formatCode="0.000">
                  <c:v>2.5299999999999998</c:v>
                </c:pt>
                <c:pt idx="162" formatCode="0.000">
                  <c:v>2.78</c:v>
                </c:pt>
                <c:pt idx="163" formatCode="0.000">
                  <c:v>3.05</c:v>
                </c:pt>
                <c:pt idx="164" formatCode="0.000">
                  <c:v>3.61</c:v>
                </c:pt>
                <c:pt idx="165" formatCode="0.000">
                  <c:v>4.22</c:v>
                </c:pt>
                <c:pt idx="166" formatCode="0.000">
                  <c:v>4.88</c:v>
                </c:pt>
                <c:pt idx="167" formatCode="0.000">
                  <c:v>5.58</c:v>
                </c:pt>
                <c:pt idx="168" formatCode="0.000">
                  <c:v>6.33</c:v>
                </c:pt>
                <c:pt idx="169" formatCode="0.000">
                  <c:v>7.11</c:v>
                </c:pt>
                <c:pt idx="170" formatCode="0.000">
                  <c:v>8.8000000000000007</c:v>
                </c:pt>
                <c:pt idx="171" formatCode="0.000">
                  <c:v>10.64</c:v>
                </c:pt>
                <c:pt idx="172" formatCode="0.000">
                  <c:v>12.65</c:v>
                </c:pt>
                <c:pt idx="173" formatCode="0.000">
                  <c:v>14.81</c:v>
                </c:pt>
                <c:pt idx="174" formatCode="0.000">
                  <c:v>17.12</c:v>
                </c:pt>
                <c:pt idx="175" formatCode="0.000">
                  <c:v>19.579999999999998</c:v>
                </c:pt>
                <c:pt idx="176" formatCode="0.000">
                  <c:v>22.17</c:v>
                </c:pt>
                <c:pt idx="177" formatCode="0.000">
                  <c:v>24.91</c:v>
                </c:pt>
                <c:pt idx="178" formatCode="0.000">
                  <c:v>27.77</c:v>
                </c:pt>
                <c:pt idx="179" formatCode="0.000">
                  <c:v>30.77</c:v>
                </c:pt>
                <c:pt idx="180" formatCode="0.000">
                  <c:v>33.9</c:v>
                </c:pt>
                <c:pt idx="181" formatCode="0.000">
                  <c:v>40.520000000000003</c:v>
                </c:pt>
                <c:pt idx="182" formatCode="0.000">
                  <c:v>49.46</c:v>
                </c:pt>
                <c:pt idx="183" formatCode="0.000">
                  <c:v>59.09</c:v>
                </c:pt>
                <c:pt idx="184" formatCode="0.000">
                  <c:v>69.38</c:v>
                </c:pt>
                <c:pt idx="185" formatCode="0.000">
                  <c:v>80.28</c:v>
                </c:pt>
                <c:pt idx="186" formatCode="0.000">
                  <c:v>91.77</c:v>
                </c:pt>
                <c:pt idx="187" formatCode="0.000">
                  <c:v>103.81</c:v>
                </c:pt>
                <c:pt idx="188" formatCode="0.000">
                  <c:v>116.37</c:v>
                </c:pt>
                <c:pt idx="189" formatCode="0.000">
                  <c:v>129.41999999999999</c:v>
                </c:pt>
                <c:pt idx="190" formatCode="0.000">
                  <c:v>156.9</c:v>
                </c:pt>
                <c:pt idx="191" formatCode="0.000">
                  <c:v>186.06</c:v>
                </c:pt>
                <c:pt idx="192" formatCode="0.000">
                  <c:v>216.73</c:v>
                </c:pt>
                <c:pt idx="193" formatCode="0.000">
                  <c:v>248.74</c:v>
                </c:pt>
                <c:pt idx="194" formatCode="0.000">
                  <c:v>281.95</c:v>
                </c:pt>
                <c:pt idx="195" formatCode="0.000">
                  <c:v>316.26</c:v>
                </c:pt>
                <c:pt idx="196" formatCode="0.000">
                  <c:v>387.71</c:v>
                </c:pt>
                <c:pt idx="197" formatCode="0.000">
                  <c:v>462.29</c:v>
                </c:pt>
                <c:pt idx="198" formatCode="0.000">
                  <c:v>539.37</c:v>
                </c:pt>
                <c:pt idx="199" formatCode="0.000">
                  <c:v>618.42999999999995</c:v>
                </c:pt>
                <c:pt idx="200" formatCode="0.000">
                  <c:v>699.01</c:v>
                </c:pt>
                <c:pt idx="201" formatCode="0.000">
                  <c:v>780.76</c:v>
                </c:pt>
                <c:pt idx="202" formatCode="0.000">
                  <c:v>863.37</c:v>
                </c:pt>
                <c:pt idx="203" formatCode="0.000">
                  <c:v>946.59</c:v>
                </c:pt>
                <c:pt idx="204" formatCode="0.0">
                  <c:v>1030</c:v>
                </c:pt>
                <c:pt idx="205" formatCode="0.0">
                  <c:v>1110</c:v>
                </c:pt>
                <c:pt idx="206" formatCode="0.0">
                  <c:v>1200</c:v>
                </c:pt>
                <c:pt idx="207" formatCode="0.0">
                  <c:v>1370</c:v>
                </c:pt>
                <c:pt idx="208" formatCode="0.0">
                  <c:v>1530</c:v>
                </c:pt>
                <c:pt idx="209" formatCode="0.00">
                  <c:v>#N/A</c:v>
                </c:pt>
                <c:pt idx="210" formatCode="0.00">
                  <c:v>#N/A</c:v>
                </c:pt>
                <c:pt idx="211" formatCode="0.00">
                  <c:v>#N/A</c:v>
                </c:pt>
                <c:pt idx="212" formatCode="0.00">
                  <c:v>#N/A</c:v>
                </c:pt>
                <c:pt idx="213" formatCode="0.00">
                  <c:v>#N/A</c:v>
                </c:pt>
                <c:pt idx="214" formatCode="0.00">
                  <c:v>#N/A</c:v>
                </c:pt>
                <c:pt idx="215" formatCode="0.00">
                  <c:v>#N/A</c:v>
                </c:pt>
                <c:pt idx="216" formatCode="0.00">
                  <c:v>#N/A</c:v>
                </c:pt>
                <c:pt idx="217" formatCode="0.00">
                  <c:v>#N/A</c:v>
                </c:pt>
                <c:pt idx="218" formatCode="0.00">
                  <c:v>#N/A</c:v>
                </c:pt>
                <c:pt idx="219" formatCode="0.00">
                  <c:v>#N/A</c:v>
                </c:pt>
                <c:pt idx="220" formatCode="0.00">
                  <c:v>#N/A</c:v>
                </c:pt>
                <c:pt idx="221" formatCode="0.00">
                  <c:v>#N/A</c:v>
                </c:pt>
                <c:pt idx="222" formatCode="0.00">
                  <c:v>#N/A</c:v>
                </c:pt>
                <c:pt idx="223" formatCode="0.00">
                  <c:v>#N/A</c:v>
                </c:pt>
                <c:pt idx="224" formatCode="0.00">
                  <c:v>#N/A</c:v>
                </c:pt>
                <c:pt idx="225" formatCode="0.00">
                  <c:v>#N/A</c:v>
                </c:pt>
                <c:pt idx="226" formatCode="0.00">
                  <c:v>#N/A</c:v>
                </c:pt>
                <c:pt idx="227" formatCode="0.00">
                  <c:v>#N/A</c:v>
                </c:pt>
                <c:pt idx="228" formatCode="0.00">
                  <c:v>#N/A</c:v>
                </c:pt>
                <c:pt idx="229" formatCode="0.00">
                  <c:v>#N/A</c:v>
                </c:pt>
                <c:pt idx="230" formatCode="0.00">
                  <c:v>#N/A</c:v>
                </c:pt>
                <c:pt idx="231" formatCode="0.00">
                  <c:v>#N/A</c:v>
                </c:pt>
                <c:pt idx="232" formatCode="0.00">
                  <c:v>#N/A</c:v>
                </c:pt>
                <c:pt idx="233" formatCode="0.00">
                  <c:v>#N/A</c:v>
                </c:pt>
                <c:pt idx="234" formatCode="0.00">
                  <c:v>#N/A</c:v>
                </c:pt>
                <c:pt idx="235" formatCode="0.00">
                  <c:v>#N/A</c:v>
                </c:pt>
                <c:pt idx="236" formatCode="0.00">
                  <c:v>#N/A</c:v>
                </c:pt>
                <c:pt idx="237" formatCode="0.00">
                  <c:v>#N/A</c:v>
                </c:pt>
                <c:pt idx="238" formatCode="0.00">
                  <c:v>#N/A</c:v>
                </c:pt>
                <c:pt idx="239" formatCode="0.00">
                  <c:v>#N/A</c:v>
                </c:pt>
                <c:pt idx="240" formatCode="0.00">
                  <c:v>#N/A</c:v>
                </c:pt>
                <c:pt idx="241" formatCode="0.00">
                  <c:v>#N/A</c:v>
                </c:pt>
                <c:pt idx="242" formatCode="0.00">
                  <c:v>#N/A</c:v>
                </c:pt>
                <c:pt idx="243" formatCode="0.00">
                  <c:v>#N/A</c:v>
                </c:pt>
                <c:pt idx="244" formatCode="0.00">
                  <c:v>#N/A</c:v>
                </c:pt>
                <c:pt idx="245" formatCode="0.00">
                  <c:v>#N/A</c:v>
                </c:pt>
                <c:pt idx="246" formatCode="0.00">
                  <c:v>#N/A</c:v>
                </c:pt>
                <c:pt idx="247" formatCode="0.00">
                  <c:v>#N/A</c:v>
                </c:pt>
                <c:pt idx="248" formatCode="0.00">
                  <c:v>#N/A</c:v>
                </c:pt>
                <c:pt idx="249" formatCode="0.00">
                  <c:v>#N/A</c:v>
                </c:pt>
                <c:pt idx="250" formatCode="0.00">
                  <c:v>#N/A</c:v>
                </c:pt>
                <c:pt idx="251" formatCode="0.00">
                  <c:v>#N/A</c:v>
                </c:pt>
                <c:pt idx="252" formatCode="0.00">
                  <c:v>#N/A</c:v>
                </c:pt>
                <c:pt idx="253" formatCode="0.00">
                  <c:v>#N/A</c:v>
                </c:pt>
                <c:pt idx="254" formatCode="0.00">
                  <c:v>#N/A</c:v>
                </c:pt>
                <c:pt idx="255" formatCode="0.00">
                  <c:v>#N/A</c:v>
                </c:pt>
                <c:pt idx="256" formatCode="0.00">
                  <c:v>#N/A</c:v>
                </c:pt>
                <c:pt idx="257" formatCode="0.00">
                  <c:v>#N/A</c:v>
                </c:pt>
                <c:pt idx="258" formatCode="0.00">
                  <c:v>#N/A</c:v>
                </c:pt>
                <c:pt idx="259" formatCode="0.00">
                  <c:v>#N/A</c:v>
                </c:pt>
                <c:pt idx="260" formatCode="0.00">
                  <c:v>#N/A</c:v>
                </c:pt>
                <c:pt idx="261" formatCode="0.00">
                  <c:v>#N/A</c:v>
                </c:pt>
                <c:pt idx="262" formatCode="0.00">
                  <c:v>#N/A</c:v>
                </c:pt>
                <c:pt idx="263" formatCode="0.00">
                  <c:v>#N/A</c:v>
                </c:pt>
                <c:pt idx="264" formatCode="0.00">
                  <c:v>#N/A</c:v>
                </c:pt>
                <c:pt idx="265" formatCode="0.00">
                  <c:v>#N/A</c:v>
                </c:pt>
                <c:pt idx="266" formatCode="0.00">
                  <c:v>#N/A</c:v>
                </c:pt>
                <c:pt idx="267" formatCode="0.00">
                  <c:v>#N/A</c:v>
                </c:pt>
                <c:pt idx="268" formatCode="0.00">
                  <c:v>#N/A</c:v>
                </c:pt>
                <c:pt idx="269" formatCode="0.00">
                  <c:v>#N/A</c:v>
                </c:pt>
                <c:pt idx="270" formatCode="0.00">
                  <c:v>#N/A</c:v>
                </c:pt>
                <c:pt idx="271" formatCode="0.00">
                  <c:v>#N/A</c:v>
                </c:pt>
                <c:pt idx="272" formatCode="0.00">
                  <c:v>#N/A</c:v>
                </c:pt>
                <c:pt idx="273" formatCode="0.00">
                  <c:v>#N/A</c:v>
                </c:pt>
                <c:pt idx="274" formatCode="0.00">
                  <c:v>#N/A</c:v>
                </c:pt>
                <c:pt idx="275" formatCode="0.00">
                  <c:v>#N/A</c:v>
                </c:pt>
                <c:pt idx="276" formatCode="0.00">
                  <c:v>#N/A</c:v>
                </c:pt>
                <c:pt idx="277" formatCode="0.00">
                  <c:v>#N/A</c:v>
                </c:pt>
                <c:pt idx="278" formatCode="0.00">
                  <c:v>#N/A</c:v>
                </c:pt>
                <c:pt idx="279" formatCode="0.00">
                  <c:v>#N/A</c:v>
                </c:pt>
                <c:pt idx="280" formatCode="0.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1FC-4E59-88A3-55381E311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36184"/>
        <c:axId val="473831088"/>
      </c:scatterChart>
      <c:valAx>
        <c:axId val="473836184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31088"/>
        <c:crosses val="autoZero"/>
        <c:crossBetween val="midCat"/>
        <c:majorUnit val="10"/>
      </c:valAx>
      <c:valAx>
        <c:axId val="473831088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Range, Straggling [</a:t>
                </a:r>
                <a:r>
                  <a:rPr lang="en-US" altLang="ja-JP">
                    <a:solidFill>
                      <a:schemeClr val="tx1"/>
                    </a:solidFill>
                  </a:rPr>
                  <a:t>μm]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9.3999580850872747E-2"/>
              <c:y val="0.1800013459855979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36184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8259983206013866"/>
          <c:y val="0.16658687142977227"/>
          <c:w val="0.28994361446264111"/>
          <c:h val="0.10935415124391513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srim40Ar_SiO2_S03!$P$5</c:f>
          <c:strCache>
            <c:ptCount val="1"/>
            <c:pt idx="0">
              <c:v>srim40Ar_SiO2_S03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dE/dxElec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srim40Ar_SiO2_S03!$D$20:$D$300</c:f>
              <c:numCache>
                <c:formatCode>0.000000</c:formatCode>
                <c:ptCount val="281"/>
                <c:pt idx="0">
                  <c:v>9.9999750000000008E-6</c:v>
                </c:pt>
                <c:pt idx="1">
                  <c:v>1.1249975000000001E-5</c:v>
                </c:pt>
                <c:pt idx="2">
                  <c:v>1.2499975000000001E-5</c:v>
                </c:pt>
                <c:pt idx="3">
                  <c:v>1.3749975E-5</c:v>
                </c:pt>
                <c:pt idx="4">
                  <c:v>1.4999975E-5</c:v>
                </c:pt>
                <c:pt idx="5">
                  <c:v>1.6249975E-5</c:v>
                </c:pt>
                <c:pt idx="6">
                  <c:v>1.7499975E-5</c:v>
                </c:pt>
                <c:pt idx="7">
                  <c:v>1.9999975E-5</c:v>
                </c:pt>
                <c:pt idx="8">
                  <c:v>2.2499975000000003E-5</c:v>
                </c:pt>
                <c:pt idx="9">
                  <c:v>2.4999975000000003E-5</c:v>
                </c:pt>
                <c:pt idx="10">
                  <c:v>2.7500000000000001E-5</c:v>
                </c:pt>
                <c:pt idx="11">
                  <c:v>2.9999999999999997E-5</c:v>
                </c:pt>
                <c:pt idx="12">
                  <c:v>3.2499999999999997E-5</c:v>
                </c:pt>
                <c:pt idx="13">
                  <c:v>3.4999999999999997E-5</c:v>
                </c:pt>
                <c:pt idx="14">
                  <c:v>3.7500000000000003E-5</c:v>
                </c:pt>
                <c:pt idx="15">
                  <c:v>4.0000000000000003E-5</c:v>
                </c:pt>
                <c:pt idx="16">
                  <c:v>4.2499999999999996E-5</c:v>
                </c:pt>
                <c:pt idx="17">
                  <c:v>4.4999999999999996E-5</c:v>
                </c:pt>
                <c:pt idx="18">
                  <c:v>5.0000000000000002E-5</c:v>
                </c:pt>
                <c:pt idx="19">
                  <c:v>5.6249999999999998E-5</c:v>
                </c:pt>
                <c:pt idx="20">
                  <c:v>6.2500000000000001E-5</c:v>
                </c:pt>
                <c:pt idx="21">
                  <c:v>6.8749999999999991E-5</c:v>
                </c:pt>
                <c:pt idx="22">
                  <c:v>7.5000000000000007E-5</c:v>
                </c:pt>
                <c:pt idx="23">
                  <c:v>8.1249999999999996E-5</c:v>
                </c:pt>
                <c:pt idx="24">
                  <c:v>8.7499999999999999E-5</c:v>
                </c:pt>
                <c:pt idx="25">
                  <c:v>9.3750000000000002E-5</c:v>
                </c:pt>
                <c:pt idx="26">
                  <c:v>1E-4</c:v>
                </c:pt>
                <c:pt idx="27">
                  <c:v>1.125E-4</c:v>
                </c:pt>
                <c:pt idx="28">
                  <c:v>1.25E-4</c:v>
                </c:pt>
                <c:pt idx="29">
                  <c:v>1.3749999999999998E-4</c:v>
                </c:pt>
                <c:pt idx="30">
                  <c:v>1.5000000000000001E-4</c:v>
                </c:pt>
                <c:pt idx="31">
                  <c:v>1.6249999999999999E-4</c:v>
                </c:pt>
                <c:pt idx="32">
                  <c:v>1.75E-4</c:v>
                </c:pt>
                <c:pt idx="33">
                  <c:v>2.0000000000000001E-4</c:v>
                </c:pt>
                <c:pt idx="34">
                  <c:v>2.2499999999999999E-4</c:v>
                </c:pt>
                <c:pt idx="35">
                  <c:v>2.5000000000000001E-4</c:v>
                </c:pt>
                <c:pt idx="36">
                  <c:v>2.7499999999999996E-4</c:v>
                </c:pt>
                <c:pt idx="37">
                  <c:v>3.0000000000000003E-4</c:v>
                </c:pt>
                <c:pt idx="38">
                  <c:v>3.2499999999999999E-4</c:v>
                </c:pt>
                <c:pt idx="39">
                  <c:v>3.5E-4</c:v>
                </c:pt>
                <c:pt idx="40">
                  <c:v>3.7500000000000001E-4</c:v>
                </c:pt>
                <c:pt idx="41">
                  <c:v>4.0000000000000002E-4</c:v>
                </c:pt>
                <c:pt idx="42">
                  <c:v>4.2500000000000003E-4</c:v>
                </c:pt>
                <c:pt idx="43">
                  <c:v>4.4999999999999999E-4</c:v>
                </c:pt>
                <c:pt idx="44">
                  <c:v>5.0000000000000001E-4</c:v>
                </c:pt>
                <c:pt idx="45">
                  <c:v>5.6249999999999996E-4</c:v>
                </c:pt>
                <c:pt idx="46">
                  <c:v>6.2500000000000001E-4</c:v>
                </c:pt>
                <c:pt idx="47">
                  <c:v>6.8749999999999996E-4</c:v>
                </c:pt>
                <c:pt idx="48">
                  <c:v>7.5000000000000002E-4</c:v>
                </c:pt>
                <c:pt idx="49">
                  <c:v>8.1250000000000007E-4</c:v>
                </c:pt>
                <c:pt idx="50">
                  <c:v>8.7500000000000013E-4</c:v>
                </c:pt>
                <c:pt idx="51">
                  <c:v>9.3749999999999997E-4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1.6250000000000001E-3</c:v>
                </c:pt>
                <c:pt idx="58">
                  <c:v>1.7500000000000003E-3</c:v>
                </c:pt>
                <c:pt idx="59">
                  <c:v>2E-3</c:v>
                </c:pt>
                <c:pt idx="60">
                  <c:v>2.2499999999999998E-3</c:v>
                </c:pt>
                <c:pt idx="61">
                  <c:v>2.5000000000000001E-3</c:v>
                </c:pt>
                <c:pt idx="62">
                  <c:v>2.7499999999999998E-3</c:v>
                </c:pt>
                <c:pt idx="63">
                  <c:v>3.0000000000000001E-3</c:v>
                </c:pt>
                <c:pt idx="64">
                  <c:v>3.2500000000000003E-3</c:v>
                </c:pt>
                <c:pt idx="65">
                  <c:v>3.5000000000000005E-3</c:v>
                </c:pt>
                <c:pt idx="66">
                  <c:v>3.7499999999999999E-3</c:v>
                </c:pt>
                <c:pt idx="67">
                  <c:v>4.0000000000000001E-3</c:v>
                </c:pt>
                <c:pt idx="68">
                  <c:v>4.2500000000000003E-3</c:v>
                </c:pt>
                <c:pt idx="69">
                  <c:v>4.4999999999999997E-3</c:v>
                </c:pt>
                <c:pt idx="70">
                  <c:v>5.0000000000000001E-3</c:v>
                </c:pt>
                <c:pt idx="71">
                  <c:v>5.6249999999999998E-3</c:v>
                </c:pt>
                <c:pt idx="72">
                  <c:v>6.2500000000000003E-3</c:v>
                </c:pt>
                <c:pt idx="73">
                  <c:v>6.8750000000000009E-3</c:v>
                </c:pt>
                <c:pt idx="74">
                  <c:v>7.4999999999999997E-3</c:v>
                </c:pt>
                <c:pt idx="75">
                  <c:v>8.1250000000000003E-3</c:v>
                </c:pt>
                <c:pt idx="76">
                  <c:v>8.7499999999999991E-3</c:v>
                </c:pt>
                <c:pt idx="77">
                  <c:v>9.3749999999999997E-3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1.3750000000000002E-2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1.7499999999999998E-2</c:v>
                </c:pt>
                <c:pt idx="85">
                  <c:v>0.02</c:v>
                </c:pt>
                <c:pt idx="86">
                  <c:v>2.2499999999999999E-2</c:v>
                </c:pt>
                <c:pt idx="87">
                  <c:v>2.5000000000000001E-2</c:v>
                </c:pt>
                <c:pt idx="88">
                  <c:v>2.7500000000000004E-2</c:v>
                </c:pt>
                <c:pt idx="89">
                  <c:v>0.03</c:v>
                </c:pt>
                <c:pt idx="90">
                  <c:v>3.2500000000000001E-2</c:v>
                </c:pt>
                <c:pt idx="91">
                  <c:v>3.4999999999999996E-2</c:v>
                </c:pt>
                <c:pt idx="92">
                  <c:v>3.7499999999999999E-2</c:v>
                </c:pt>
                <c:pt idx="93">
                  <c:v>0.04</c:v>
                </c:pt>
                <c:pt idx="94">
                  <c:v>4.2499999999999996E-2</c:v>
                </c:pt>
                <c:pt idx="95">
                  <c:v>4.4999999999999998E-2</c:v>
                </c:pt>
                <c:pt idx="96">
                  <c:v>0.05</c:v>
                </c:pt>
                <c:pt idx="97">
                  <c:v>5.6250000000000001E-2</c:v>
                </c:pt>
                <c:pt idx="98">
                  <c:v>6.25E-2</c:v>
                </c:pt>
                <c:pt idx="99">
                  <c:v>6.8750000000000006E-2</c:v>
                </c:pt>
                <c:pt idx="100">
                  <c:v>7.4999999999999997E-2</c:v>
                </c:pt>
                <c:pt idx="101">
                  <c:v>8.1250000000000003E-2</c:v>
                </c:pt>
                <c:pt idx="102">
                  <c:v>8.7499999999999994E-2</c:v>
                </c:pt>
                <c:pt idx="103">
                  <c:v>9.375E-2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0.2</c:v>
                </c:pt>
                <c:pt idx="112">
                  <c:v>0.22500000000000001</c:v>
                </c:pt>
                <c:pt idx="113">
                  <c:v>0.25</c:v>
                </c:pt>
                <c:pt idx="114">
                  <c:v>0.27500000000000002</c:v>
                </c:pt>
                <c:pt idx="115">
                  <c:v>0.3</c:v>
                </c:pt>
                <c:pt idx="116">
                  <c:v>0.32500000000000001</c:v>
                </c:pt>
                <c:pt idx="117">
                  <c:v>0.35</c:v>
                </c:pt>
                <c:pt idx="118">
                  <c:v>0.375</c:v>
                </c:pt>
                <c:pt idx="119">
                  <c:v>0.4</c:v>
                </c:pt>
                <c:pt idx="120">
                  <c:v>0.42499999999999999</c:v>
                </c:pt>
                <c:pt idx="121">
                  <c:v>0.45</c:v>
                </c:pt>
                <c:pt idx="122">
                  <c:v>0.5</c:v>
                </c:pt>
                <c:pt idx="123">
                  <c:v>0.5625</c:v>
                </c:pt>
                <c:pt idx="124">
                  <c:v>0.625</c:v>
                </c:pt>
                <c:pt idx="125">
                  <c:v>0.6875</c:v>
                </c:pt>
                <c:pt idx="126">
                  <c:v>0.75</c:v>
                </c:pt>
                <c:pt idx="127">
                  <c:v>0.8125</c:v>
                </c:pt>
                <c:pt idx="128">
                  <c:v>0.875</c:v>
                </c:pt>
                <c:pt idx="129">
                  <c:v>0.9375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2</c:v>
                </c:pt>
                <c:pt idx="138" formatCode="0.00000">
                  <c:v>2.25</c:v>
                </c:pt>
                <c:pt idx="139" formatCode="0.00000">
                  <c:v>2.5</c:v>
                </c:pt>
                <c:pt idx="140" formatCode="0.00000">
                  <c:v>2.75</c:v>
                </c:pt>
                <c:pt idx="141" formatCode="0.00000">
                  <c:v>3</c:v>
                </c:pt>
                <c:pt idx="142" formatCode="0.00000">
                  <c:v>3.25</c:v>
                </c:pt>
                <c:pt idx="143" formatCode="0.00000">
                  <c:v>3.5</c:v>
                </c:pt>
                <c:pt idx="144" formatCode="0.00000">
                  <c:v>3.75</c:v>
                </c:pt>
                <c:pt idx="145" formatCode="0.00000">
                  <c:v>4</c:v>
                </c:pt>
                <c:pt idx="146" formatCode="0.00000">
                  <c:v>4.25</c:v>
                </c:pt>
                <c:pt idx="147" formatCode="0.00000">
                  <c:v>4.5</c:v>
                </c:pt>
                <c:pt idx="148" formatCode="0.00000">
                  <c:v>5</c:v>
                </c:pt>
                <c:pt idx="149" formatCode="0.00000">
                  <c:v>5.625</c:v>
                </c:pt>
                <c:pt idx="150" formatCode="0.00000">
                  <c:v>6.25</c:v>
                </c:pt>
                <c:pt idx="151" formatCode="0.00000">
                  <c:v>6.875</c:v>
                </c:pt>
                <c:pt idx="152" formatCode="0.00000">
                  <c:v>7.5</c:v>
                </c:pt>
                <c:pt idx="153" formatCode="0.00000">
                  <c:v>8.125</c:v>
                </c:pt>
                <c:pt idx="154" formatCode="0.00000">
                  <c:v>8.75</c:v>
                </c:pt>
                <c:pt idx="155" formatCode="0.00000">
                  <c:v>9.375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20</c:v>
                </c:pt>
                <c:pt idx="164" formatCode="0.00000">
                  <c:v>22.5</c:v>
                </c:pt>
                <c:pt idx="165" formatCode="0.00000">
                  <c:v>25</c:v>
                </c:pt>
                <c:pt idx="166" formatCode="0.00000">
                  <c:v>27.5</c:v>
                </c:pt>
                <c:pt idx="167" formatCode="0.00000">
                  <c:v>30</c:v>
                </c:pt>
                <c:pt idx="168" formatCode="0.00000">
                  <c:v>32.5</c:v>
                </c:pt>
                <c:pt idx="169" formatCode="0.00000">
                  <c:v>35</c:v>
                </c:pt>
                <c:pt idx="170" formatCode="0.00000">
                  <c:v>37.5</c:v>
                </c:pt>
                <c:pt idx="171" formatCode="0.00000">
                  <c:v>40</c:v>
                </c:pt>
                <c:pt idx="172" formatCode="0.00000">
                  <c:v>42.5</c:v>
                </c:pt>
                <c:pt idx="173" formatCode="0.00000">
                  <c:v>45</c:v>
                </c:pt>
                <c:pt idx="174" formatCode="0.00000">
                  <c:v>50</c:v>
                </c:pt>
                <c:pt idx="175" formatCode="0.00000">
                  <c:v>56.25</c:v>
                </c:pt>
                <c:pt idx="176" formatCode="0.00000">
                  <c:v>62.5</c:v>
                </c:pt>
                <c:pt idx="177" formatCode="0.00000">
                  <c:v>68.75</c:v>
                </c:pt>
                <c:pt idx="178" formatCode="0.00000">
                  <c:v>75</c:v>
                </c:pt>
                <c:pt idx="179" formatCode="0.00000">
                  <c:v>81.25</c:v>
                </c:pt>
                <c:pt idx="180" formatCode="0.00000">
                  <c:v>87.5</c:v>
                </c:pt>
                <c:pt idx="181" formatCode="0.00000">
                  <c:v>93.75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200</c:v>
                </c:pt>
                <c:pt idx="190" formatCode="0.0000">
                  <c:v>225</c:v>
                </c:pt>
                <c:pt idx="191" formatCode="0.0000">
                  <c:v>250</c:v>
                </c:pt>
                <c:pt idx="192" formatCode="0.0000">
                  <c:v>275</c:v>
                </c:pt>
                <c:pt idx="193" formatCode="0.0000">
                  <c:v>300</c:v>
                </c:pt>
                <c:pt idx="194" formatCode="0.0000">
                  <c:v>325</c:v>
                </c:pt>
                <c:pt idx="195" formatCode="0.0000">
                  <c:v>350</c:v>
                </c:pt>
                <c:pt idx="196" formatCode="0.0000">
                  <c:v>375</c:v>
                </c:pt>
                <c:pt idx="197" formatCode="0.0000">
                  <c:v>400</c:v>
                </c:pt>
                <c:pt idx="198" formatCode="0.0000">
                  <c:v>425</c:v>
                </c:pt>
                <c:pt idx="199" formatCode="0.0000">
                  <c:v>450</c:v>
                </c:pt>
                <c:pt idx="200" formatCode="0.0000">
                  <c:v>500</c:v>
                </c:pt>
                <c:pt idx="201" formatCode="0.0000">
                  <c:v>562.5</c:v>
                </c:pt>
                <c:pt idx="202" formatCode="0.0000">
                  <c:v>625</c:v>
                </c:pt>
                <c:pt idx="203" formatCode="0.0000">
                  <c:v>687.5</c:v>
                </c:pt>
                <c:pt idx="204" formatCode="0.0000">
                  <c:v>750</c:v>
                </c:pt>
                <c:pt idx="205" formatCode="0.0000">
                  <c:v>812.5</c:v>
                </c:pt>
                <c:pt idx="206" formatCode="0.0000">
                  <c:v>875</c:v>
                </c:pt>
                <c:pt idx="207" formatCode="0.0000">
                  <c:v>937.5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srim40Ar_SiO2_S03!$E$20:$E$300</c:f>
              <c:numCache>
                <c:formatCode>0.000E+00</c:formatCode>
                <c:ptCount val="281"/>
                <c:pt idx="0">
                  <c:v>8.3890000000000006E-2</c:v>
                </c:pt>
                <c:pt idx="1">
                  <c:v>8.8980000000000004E-2</c:v>
                </c:pt>
                <c:pt idx="2">
                  <c:v>9.3799999999999994E-2</c:v>
                </c:pt>
                <c:pt idx="3">
                  <c:v>9.8379999999999995E-2</c:v>
                </c:pt>
                <c:pt idx="4">
                  <c:v>0.1027</c:v>
                </c:pt>
                <c:pt idx="5">
                  <c:v>0.1069</c:v>
                </c:pt>
                <c:pt idx="6">
                  <c:v>0.111</c:v>
                </c:pt>
                <c:pt idx="7">
                  <c:v>0.1186</c:v>
                </c:pt>
                <c:pt idx="8">
                  <c:v>0.1258</c:v>
                </c:pt>
                <c:pt idx="9">
                  <c:v>0.1326</c:v>
                </c:pt>
                <c:pt idx="10">
                  <c:v>0.1391</c:v>
                </c:pt>
                <c:pt idx="11">
                  <c:v>0.14530000000000001</c:v>
                </c:pt>
                <c:pt idx="12">
                  <c:v>0.1512</c:v>
                </c:pt>
                <c:pt idx="13">
                  <c:v>0.157</c:v>
                </c:pt>
                <c:pt idx="14">
                  <c:v>0.16250000000000001</c:v>
                </c:pt>
                <c:pt idx="15">
                  <c:v>0.1678</c:v>
                </c:pt>
                <c:pt idx="16">
                  <c:v>0.17299999999999999</c:v>
                </c:pt>
                <c:pt idx="17">
                  <c:v>0.17799999999999999</c:v>
                </c:pt>
                <c:pt idx="18">
                  <c:v>0.18759999999999999</c:v>
                </c:pt>
                <c:pt idx="19">
                  <c:v>0.19900000000000001</c:v>
                </c:pt>
                <c:pt idx="20">
                  <c:v>0.2097</c:v>
                </c:pt>
                <c:pt idx="21">
                  <c:v>0.22</c:v>
                </c:pt>
                <c:pt idx="22">
                  <c:v>0.2298</c:v>
                </c:pt>
                <c:pt idx="23">
                  <c:v>0.23910000000000001</c:v>
                </c:pt>
                <c:pt idx="24">
                  <c:v>0.2482</c:v>
                </c:pt>
                <c:pt idx="25">
                  <c:v>0.25690000000000002</c:v>
                </c:pt>
                <c:pt idx="26">
                  <c:v>0.26529999999999998</c:v>
                </c:pt>
                <c:pt idx="27">
                  <c:v>0.28139999999999998</c:v>
                </c:pt>
                <c:pt idx="28">
                  <c:v>0.29659999999999997</c:v>
                </c:pt>
                <c:pt idx="29">
                  <c:v>0.31109999999999999</c:v>
                </c:pt>
                <c:pt idx="30">
                  <c:v>0.32490000000000002</c:v>
                </c:pt>
                <c:pt idx="31">
                  <c:v>0.3382</c:v>
                </c:pt>
                <c:pt idx="32">
                  <c:v>0.35099999999999998</c:v>
                </c:pt>
                <c:pt idx="33">
                  <c:v>0.37519999999999998</c:v>
                </c:pt>
                <c:pt idx="34">
                  <c:v>0.39800000000000002</c:v>
                </c:pt>
                <c:pt idx="35">
                  <c:v>0.41949999999999998</c:v>
                </c:pt>
                <c:pt idx="36">
                  <c:v>0.44</c:v>
                </c:pt>
                <c:pt idx="37">
                  <c:v>0.45950000000000002</c:v>
                </c:pt>
                <c:pt idx="38">
                  <c:v>0.4783</c:v>
                </c:pt>
                <c:pt idx="39">
                  <c:v>0.49630000000000002</c:v>
                </c:pt>
                <c:pt idx="40">
                  <c:v>0.51380000000000003</c:v>
                </c:pt>
                <c:pt idx="41">
                  <c:v>0.53059999999999996</c:v>
                </c:pt>
                <c:pt idx="42">
                  <c:v>0.54690000000000005</c:v>
                </c:pt>
                <c:pt idx="43">
                  <c:v>0.56279999999999997</c:v>
                </c:pt>
                <c:pt idx="44">
                  <c:v>0.59319999999999995</c:v>
                </c:pt>
                <c:pt idx="45">
                  <c:v>0.62919999999999998</c:v>
                </c:pt>
                <c:pt idx="46">
                  <c:v>0.6633</c:v>
                </c:pt>
                <c:pt idx="47">
                  <c:v>0.6956</c:v>
                </c:pt>
                <c:pt idx="48">
                  <c:v>0.72660000000000002</c:v>
                </c:pt>
                <c:pt idx="49">
                  <c:v>0.75619999999999998</c:v>
                </c:pt>
                <c:pt idx="50">
                  <c:v>0.78480000000000005</c:v>
                </c:pt>
                <c:pt idx="51">
                  <c:v>0.81230000000000002</c:v>
                </c:pt>
                <c:pt idx="52">
                  <c:v>0.83899999999999997</c:v>
                </c:pt>
                <c:pt idx="53">
                  <c:v>0.88990000000000002</c:v>
                </c:pt>
                <c:pt idx="54">
                  <c:v>0.93799999999999994</c:v>
                </c:pt>
                <c:pt idx="55">
                  <c:v>0.98380000000000001</c:v>
                </c:pt>
                <c:pt idx="56">
                  <c:v>1.028</c:v>
                </c:pt>
                <c:pt idx="57">
                  <c:v>1.069</c:v>
                </c:pt>
                <c:pt idx="58">
                  <c:v>1.1100000000000001</c:v>
                </c:pt>
                <c:pt idx="59">
                  <c:v>1.1870000000000001</c:v>
                </c:pt>
                <c:pt idx="60">
                  <c:v>1.302</c:v>
                </c:pt>
                <c:pt idx="61">
                  <c:v>1.397</c:v>
                </c:pt>
                <c:pt idx="62">
                  <c:v>1.4770000000000001</c:v>
                </c:pt>
                <c:pt idx="63">
                  <c:v>1.544</c:v>
                </c:pt>
                <c:pt idx="64">
                  <c:v>1.601</c:v>
                </c:pt>
                <c:pt idx="65">
                  <c:v>1.651</c:v>
                </c:pt>
                <c:pt idx="66">
                  <c:v>1.696</c:v>
                </c:pt>
                <c:pt idx="67">
                  <c:v>1.736</c:v>
                </c:pt>
                <c:pt idx="68">
                  <c:v>1.774</c:v>
                </c:pt>
                <c:pt idx="69">
                  <c:v>1.8089999999999999</c:v>
                </c:pt>
                <c:pt idx="70">
                  <c:v>1.875</c:v>
                </c:pt>
                <c:pt idx="71">
                  <c:v>1.9510000000000001</c:v>
                </c:pt>
                <c:pt idx="72">
                  <c:v>2.0230000000000001</c:v>
                </c:pt>
                <c:pt idx="73">
                  <c:v>2.0939999999999999</c:v>
                </c:pt>
                <c:pt idx="74">
                  <c:v>2.1629999999999998</c:v>
                </c:pt>
                <c:pt idx="75">
                  <c:v>2.2330000000000001</c:v>
                </c:pt>
                <c:pt idx="76">
                  <c:v>2.3039999999999998</c:v>
                </c:pt>
                <c:pt idx="77">
                  <c:v>2.375</c:v>
                </c:pt>
                <c:pt idx="78">
                  <c:v>2.4460000000000002</c:v>
                </c:pt>
                <c:pt idx="79">
                  <c:v>2.5910000000000002</c:v>
                </c:pt>
                <c:pt idx="80">
                  <c:v>2.738</c:v>
                </c:pt>
                <c:pt idx="81">
                  <c:v>2.8860000000000001</c:v>
                </c:pt>
                <c:pt idx="82">
                  <c:v>3.0339999999999998</c:v>
                </c:pt>
                <c:pt idx="83">
                  <c:v>3.1819999999999999</c:v>
                </c:pt>
                <c:pt idx="84">
                  <c:v>3.3290000000000002</c:v>
                </c:pt>
                <c:pt idx="85">
                  <c:v>3.617</c:v>
                </c:pt>
                <c:pt idx="86">
                  <c:v>3.8969999999999998</c:v>
                </c:pt>
                <c:pt idx="87">
                  <c:v>4.1669999999999998</c:v>
                </c:pt>
                <c:pt idx="88">
                  <c:v>4.4269999999999996</c:v>
                </c:pt>
                <c:pt idx="89">
                  <c:v>4.6779999999999999</c:v>
                </c:pt>
                <c:pt idx="90">
                  <c:v>4.92</c:v>
                </c:pt>
                <c:pt idx="91">
                  <c:v>5.1520000000000001</c:v>
                </c:pt>
                <c:pt idx="92">
                  <c:v>5.3760000000000003</c:v>
                </c:pt>
                <c:pt idx="93">
                  <c:v>5.5919999999999996</c:v>
                </c:pt>
                <c:pt idx="94">
                  <c:v>5.8019999999999996</c:v>
                </c:pt>
                <c:pt idx="95">
                  <c:v>6.0049999999999999</c:v>
                </c:pt>
                <c:pt idx="96">
                  <c:v>6.3940000000000001</c:v>
                </c:pt>
                <c:pt idx="97">
                  <c:v>6.8540000000000001</c:v>
                </c:pt>
                <c:pt idx="98">
                  <c:v>7.29</c:v>
                </c:pt>
                <c:pt idx="99">
                  <c:v>7.7089999999999996</c:v>
                </c:pt>
                <c:pt idx="100">
                  <c:v>8.1120000000000001</c:v>
                </c:pt>
                <c:pt idx="101">
                  <c:v>8.5039999999999996</c:v>
                </c:pt>
                <c:pt idx="102">
                  <c:v>8.8859999999999992</c:v>
                </c:pt>
                <c:pt idx="103">
                  <c:v>9.2579999999999991</c:v>
                </c:pt>
                <c:pt idx="104">
                  <c:v>9.6219999999999999</c:v>
                </c:pt>
                <c:pt idx="105">
                  <c:v>10.33</c:v>
                </c:pt>
                <c:pt idx="106">
                  <c:v>11</c:v>
                </c:pt>
                <c:pt idx="107">
                  <c:v>11.65</c:v>
                </c:pt>
                <c:pt idx="108">
                  <c:v>12.26</c:v>
                </c:pt>
                <c:pt idx="109">
                  <c:v>12.85</c:v>
                </c:pt>
                <c:pt idx="110">
                  <c:v>13.4</c:v>
                </c:pt>
                <c:pt idx="111">
                  <c:v>14.4</c:v>
                </c:pt>
                <c:pt idx="112">
                  <c:v>15.28</c:v>
                </c:pt>
                <c:pt idx="113">
                  <c:v>16.05</c:v>
                </c:pt>
                <c:pt idx="114">
                  <c:v>16.72</c:v>
                </c:pt>
                <c:pt idx="115">
                  <c:v>17.29</c:v>
                </c:pt>
                <c:pt idx="116">
                  <c:v>17.79</c:v>
                </c:pt>
                <c:pt idx="117">
                  <c:v>18.22</c:v>
                </c:pt>
                <c:pt idx="118">
                  <c:v>18.600000000000001</c:v>
                </c:pt>
                <c:pt idx="119">
                  <c:v>18.920000000000002</c:v>
                </c:pt>
                <c:pt idx="120">
                  <c:v>19.2</c:v>
                </c:pt>
                <c:pt idx="121">
                  <c:v>19.440000000000001</c:v>
                </c:pt>
                <c:pt idx="122">
                  <c:v>19.84</c:v>
                </c:pt>
                <c:pt idx="123">
                  <c:v>20.190000000000001</c:v>
                </c:pt>
                <c:pt idx="124">
                  <c:v>20.420000000000002</c:v>
                </c:pt>
                <c:pt idx="125">
                  <c:v>20.58</c:v>
                </c:pt>
                <c:pt idx="126">
                  <c:v>20.67</c:v>
                </c:pt>
                <c:pt idx="127">
                  <c:v>20.71</c:v>
                </c:pt>
                <c:pt idx="128">
                  <c:v>20.72</c:v>
                </c:pt>
                <c:pt idx="129">
                  <c:v>20.7</c:v>
                </c:pt>
                <c:pt idx="130">
                  <c:v>20.66</c:v>
                </c:pt>
                <c:pt idx="131">
                  <c:v>20.53</c:v>
                </c:pt>
                <c:pt idx="132">
                  <c:v>20.37</c:v>
                </c:pt>
                <c:pt idx="133">
                  <c:v>20.18</c:v>
                </c:pt>
                <c:pt idx="134">
                  <c:v>19.98</c:v>
                </c:pt>
                <c:pt idx="135">
                  <c:v>19.77</c:v>
                </c:pt>
                <c:pt idx="136">
                  <c:v>19.55</c:v>
                </c:pt>
                <c:pt idx="137">
                  <c:v>19.12</c:v>
                </c:pt>
                <c:pt idx="138">
                  <c:v>18.77</c:v>
                </c:pt>
                <c:pt idx="139">
                  <c:v>18.25</c:v>
                </c:pt>
                <c:pt idx="140">
                  <c:v>17.8</c:v>
                </c:pt>
                <c:pt idx="141">
                  <c:v>17.37</c:v>
                </c:pt>
                <c:pt idx="142">
                  <c:v>16.96</c:v>
                </c:pt>
                <c:pt idx="143">
                  <c:v>16.579999999999998</c:v>
                </c:pt>
                <c:pt idx="144">
                  <c:v>16.21</c:v>
                </c:pt>
                <c:pt idx="145">
                  <c:v>15.87</c:v>
                </c:pt>
                <c:pt idx="146">
                  <c:v>15.54</c:v>
                </c:pt>
                <c:pt idx="147">
                  <c:v>15.22</c:v>
                </c:pt>
                <c:pt idx="148">
                  <c:v>14.63</c:v>
                </c:pt>
                <c:pt idx="149">
                  <c:v>13.96</c:v>
                </c:pt>
                <c:pt idx="150">
                  <c:v>13.35</c:v>
                </c:pt>
                <c:pt idx="151">
                  <c:v>12.79</c:v>
                </c:pt>
                <c:pt idx="152">
                  <c:v>12.28</c:v>
                </c:pt>
                <c:pt idx="153">
                  <c:v>11.8</c:v>
                </c:pt>
                <c:pt idx="154">
                  <c:v>11.36</c:v>
                </c:pt>
                <c:pt idx="155">
                  <c:v>10.95</c:v>
                </c:pt>
                <c:pt idx="156">
                  <c:v>10.56</c:v>
                </c:pt>
                <c:pt idx="157">
                  <c:v>9.8559999999999999</c:v>
                </c:pt>
                <c:pt idx="158">
                  <c:v>9.2330000000000005</c:v>
                </c:pt>
                <c:pt idx="159">
                  <c:v>8.6769999999999996</c:v>
                </c:pt>
                <c:pt idx="160">
                  <c:v>8.18</c:v>
                </c:pt>
                <c:pt idx="161">
                  <c:v>7.734</c:v>
                </c:pt>
                <c:pt idx="162">
                  <c:v>7.3330000000000002</c:v>
                </c:pt>
                <c:pt idx="163">
                  <c:v>6.6479999999999997</c:v>
                </c:pt>
                <c:pt idx="164">
                  <c:v>6.0960000000000001</c:v>
                </c:pt>
                <c:pt idx="165">
                  <c:v>5.6550000000000002</c:v>
                </c:pt>
                <c:pt idx="166">
                  <c:v>5.3070000000000004</c:v>
                </c:pt>
                <c:pt idx="167">
                  <c:v>5.04</c:v>
                </c:pt>
                <c:pt idx="168">
                  <c:v>4.7560000000000002</c:v>
                </c:pt>
                <c:pt idx="169">
                  <c:v>4.5069999999999997</c:v>
                </c:pt>
                <c:pt idx="170">
                  <c:v>4.2859999999999996</c:v>
                </c:pt>
                <c:pt idx="171">
                  <c:v>4.0890000000000004</c:v>
                </c:pt>
                <c:pt idx="172">
                  <c:v>3.9119999999999999</c:v>
                </c:pt>
                <c:pt idx="173">
                  <c:v>3.7519999999999998</c:v>
                </c:pt>
                <c:pt idx="174">
                  <c:v>3.4660000000000002</c:v>
                </c:pt>
                <c:pt idx="175">
                  <c:v>3.165</c:v>
                </c:pt>
                <c:pt idx="176">
                  <c:v>2.92</c:v>
                </c:pt>
                <c:pt idx="177">
                  <c:v>2.7149999999999999</c:v>
                </c:pt>
                <c:pt idx="178">
                  <c:v>2.5409999999999999</c:v>
                </c:pt>
                <c:pt idx="179">
                  <c:v>2.3919999999999999</c:v>
                </c:pt>
                <c:pt idx="180">
                  <c:v>2.2629999999999999</c:v>
                </c:pt>
                <c:pt idx="181">
                  <c:v>2.15</c:v>
                </c:pt>
                <c:pt idx="182">
                  <c:v>2.0499999999999998</c:v>
                </c:pt>
                <c:pt idx="183">
                  <c:v>1.881</c:v>
                </c:pt>
                <c:pt idx="184">
                  <c:v>1.744</c:v>
                </c:pt>
                <c:pt idx="185">
                  <c:v>1.631</c:v>
                </c:pt>
                <c:pt idx="186">
                  <c:v>1.5349999999999999</c:v>
                </c:pt>
                <c:pt idx="187">
                  <c:v>1.454</c:v>
                </c:pt>
                <c:pt idx="188">
                  <c:v>1.383</c:v>
                </c:pt>
                <c:pt idx="189">
                  <c:v>1.268</c:v>
                </c:pt>
                <c:pt idx="190">
                  <c:v>1.177</c:v>
                </c:pt>
                <c:pt idx="191">
                  <c:v>1.105</c:v>
                </c:pt>
                <c:pt idx="192">
                  <c:v>1.0449999999999999</c:v>
                </c:pt>
                <c:pt idx="193">
                  <c:v>0.99460000000000004</c:v>
                </c:pt>
                <c:pt idx="194">
                  <c:v>0.95220000000000005</c:v>
                </c:pt>
                <c:pt idx="195">
                  <c:v>0.91579999999999995</c:v>
                </c:pt>
                <c:pt idx="196">
                  <c:v>0.88439999999999996</c:v>
                </c:pt>
                <c:pt idx="197">
                  <c:v>0.8569</c:v>
                </c:pt>
                <c:pt idx="198">
                  <c:v>0.83279999999999998</c:v>
                </c:pt>
                <c:pt idx="199">
                  <c:v>0.81140000000000001</c:v>
                </c:pt>
                <c:pt idx="200">
                  <c:v>0.77539999999999998</c:v>
                </c:pt>
                <c:pt idx="201">
                  <c:v>0.73980000000000001</c:v>
                </c:pt>
                <c:pt idx="202">
                  <c:v>0.71199999999999997</c:v>
                </c:pt>
                <c:pt idx="203">
                  <c:v>0.68969999999999998</c:v>
                </c:pt>
                <c:pt idx="204">
                  <c:v>0.67159999999999997</c:v>
                </c:pt>
                <c:pt idx="205">
                  <c:v>0.65669999999999995</c:v>
                </c:pt>
                <c:pt idx="206">
                  <c:v>0.64429999999999998</c:v>
                </c:pt>
                <c:pt idx="207">
                  <c:v>0.63390000000000002</c:v>
                </c:pt>
                <c:pt idx="208">
                  <c:v>0.62519999999999998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FBE-4802-A406-BB4B26DF268D}"/>
            </c:ext>
          </c:extLst>
        </c:ser>
        <c:ser>
          <c:idx val="1"/>
          <c:order val="1"/>
          <c:tx>
            <c:v>dE/dxNucl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srim40Ar_SiO2_S03!$D$20:$D$300</c:f>
              <c:numCache>
                <c:formatCode>0.000000</c:formatCode>
                <c:ptCount val="281"/>
                <c:pt idx="0">
                  <c:v>9.9999750000000008E-6</c:v>
                </c:pt>
                <c:pt idx="1">
                  <c:v>1.1249975000000001E-5</c:v>
                </c:pt>
                <c:pt idx="2">
                  <c:v>1.2499975000000001E-5</c:v>
                </c:pt>
                <c:pt idx="3">
                  <c:v>1.3749975E-5</c:v>
                </c:pt>
                <c:pt idx="4">
                  <c:v>1.4999975E-5</c:v>
                </c:pt>
                <c:pt idx="5">
                  <c:v>1.6249975E-5</c:v>
                </c:pt>
                <c:pt idx="6">
                  <c:v>1.7499975E-5</c:v>
                </c:pt>
                <c:pt idx="7">
                  <c:v>1.9999975E-5</c:v>
                </c:pt>
                <c:pt idx="8">
                  <c:v>2.2499975000000003E-5</c:v>
                </c:pt>
                <c:pt idx="9">
                  <c:v>2.4999975000000003E-5</c:v>
                </c:pt>
                <c:pt idx="10">
                  <c:v>2.7500000000000001E-5</c:v>
                </c:pt>
                <c:pt idx="11">
                  <c:v>2.9999999999999997E-5</c:v>
                </c:pt>
                <c:pt idx="12">
                  <c:v>3.2499999999999997E-5</c:v>
                </c:pt>
                <c:pt idx="13">
                  <c:v>3.4999999999999997E-5</c:v>
                </c:pt>
                <c:pt idx="14">
                  <c:v>3.7500000000000003E-5</c:v>
                </c:pt>
                <c:pt idx="15">
                  <c:v>4.0000000000000003E-5</c:v>
                </c:pt>
                <c:pt idx="16">
                  <c:v>4.2499999999999996E-5</c:v>
                </c:pt>
                <c:pt idx="17">
                  <c:v>4.4999999999999996E-5</c:v>
                </c:pt>
                <c:pt idx="18">
                  <c:v>5.0000000000000002E-5</c:v>
                </c:pt>
                <c:pt idx="19">
                  <c:v>5.6249999999999998E-5</c:v>
                </c:pt>
                <c:pt idx="20">
                  <c:v>6.2500000000000001E-5</c:v>
                </c:pt>
                <c:pt idx="21">
                  <c:v>6.8749999999999991E-5</c:v>
                </c:pt>
                <c:pt idx="22">
                  <c:v>7.5000000000000007E-5</c:v>
                </c:pt>
                <c:pt idx="23">
                  <c:v>8.1249999999999996E-5</c:v>
                </c:pt>
                <c:pt idx="24">
                  <c:v>8.7499999999999999E-5</c:v>
                </c:pt>
                <c:pt idx="25">
                  <c:v>9.3750000000000002E-5</c:v>
                </c:pt>
                <c:pt idx="26">
                  <c:v>1E-4</c:v>
                </c:pt>
                <c:pt idx="27">
                  <c:v>1.125E-4</c:v>
                </c:pt>
                <c:pt idx="28">
                  <c:v>1.25E-4</c:v>
                </c:pt>
                <c:pt idx="29">
                  <c:v>1.3749999999999998E-4</c:v>
                </c:pt>
                <c:pt idx="30">
                  <c:v>1.5000000000000001E-4</c:v>
                </c:pt>
                <c:pt idx="31">
                  <c:v>1.6249999999999999E-4</c:v>
                </c:pt>
                <c:pt idx="32">
                  <c:v>1.75E-4</c:v>
                </c:pt>
                <c:pt idx="33">
                  <c:v>2.0000000000000001E-4</c:v>
                </c:pt>
                <c:pt idx="34">
                  <c:v>2.2499999999999999E-4</c:v>
                </c:pt>
                <c:pt idx="35">
                  <c:v>2.5000000000000001E-4</c:v>
                </c:pt>
                <c:pt idx="36">
                  <c:v>2.7499999999999996E-4</c:v>
                </c:pt>
                <c:pt idx="37">
                  <c:v>3.0000000000000003E-4</c:v>
                </c:pt>
                <c:pt idx="38">
                  <c:v>3.2499999999999999E-4</c:v>
                </c:pt>
                <c:pt idx="39">
                  <c:v>3.5E-4</c:v>
                </c:pt>
                <c:pt idx="40">
                  <c:v>3.7500000000000001E-4</c:v>
                </c:pt>
                <c:pt idx="41">
                  <c:v>4.0000000000000002E-4</c:v>
                </c:pt>
                <c:pt idx="42">
                  <c:v>4.2500000000000003E-4</c:v>
                </c:pt>
                <c:pt idx="43">
                  <c:v>4.4999999999999999E-4</c:v>
                </c:pt>
                <c:pt idx="44">
                  <c:v>5.0000000000000001E-4</c:v>
                </c:pt>
                <c:pt idx="45">
                  <c:v>5.6249999999999996E-4</c:v>
                </c:pt>
                <c:pt idx="46">
                  <c:v>6.2500000000000001E-4</c:v>
                </c:pt>
                <c:pt idx="47">
                  <c:v>6.8749999999999996E-4</c:v>
                </c:pt>
                <c:pt idx="48">
                  <c:v>7.5000000000000002E-4</c:v>
                </c:pt>
                <c:pt idx="49">
                  <c:v>8.1250000000000007E-4</c:v>
                </c:pt>
                <c:pt idx="50">
                  <c:v>8.7500000000000013E-4</c:v>
                </c:pt>
                <c:pt idx="51">
                  <c:v>9.3749999999999997E-4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1.6250000000000001E-3</c:v>
                </c:pt>
                <c:pt idx="58">
                  <c:v>1.7500000000000003E-3</c:v>
                </c:pt>
                <c:pt idx="59">
                  <c:v>2E-3</c:v>
                </c:pt>
                <c:pt idx="60">
                  <c:v>2.2499999999999998E-3</c:v>
                </c:pt>
                <c:pt idx="61">
                  <c:v>2.5000000000000001E-3</c:v>
                </c:pt>
                <c:pt idx="62">
                  <c:v>2.7499999999999998E-3</c:v>
                </c:pt>
                <c:pt idx="63">
                  <c:v>3.0000000000000001E-3</c:v>
                </c:pt>
                <c:pt idx="64">
                  <c:v>3.2500000000000003E-3</c:v>
                </c:pt>
                <c:pt idx="65">
                  <c:v>3.5000000000000005E-3</c:v>
                </c:pt>
                <c:pt idx="66">
                  <c:v>3.7499999999999999E-3</c:v>
                </c:pt>
                <c:pt idx="67">
                  <c:v>4.0000000000000001E-3</c:v>
                </c:pt>
                <c:pt idx="68">
                  <c:v>4.2500000000000003E-3</c:v>
                </c:pt>
                <c:pt idx="69">
                  <c:v>4.4999999999999997E-3</c:v>
                </c:pt>
                <c:pt idx="70">
                  <c:v>5.0000000000000001E-3</c:v>
                </c:pt>
                <c:pt idx="71">
                  <c:v>5.6249999999999998E-3</c:v>
                </c:pt>
                <c:pt idx="72">
                  <c:v>6.2500000000000003E-3</c:v>
                </c:pt>
                <c:pt idx="73">
                  <c:v>6.8750000000000009E-3</c:v>
                </c:pt>
                <c:pt idx="74">
                  <c:v>7.4999999999999997E-3</c:v>
                </c:pt>
                <c:pt idx="75">
                  <c:v>8.1250000000000003E-3</c:v>
                </c:pt>
                <c:pt idx="76">
                  <c:v>8.7499999999999991E-3</c:v>
                </c:pt>
                <c:pt idx="77">
                  <c:v>9.3749999999999997E-3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1.3750000000000002E-2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1.7499999999999998E-2</c:v>
                </c:pt>
                <c:pt idx="85">
                  <c:v>0.02</c:v>
                </c:pt>
                <c:pt idx="86">
                  <c:v>2.2499999999999999E-2</c:v>
                </c:pt>
                <c:pt idx="87">
                  <c:v>2.5000000000000001E-2</c:v>
                </c:pt>
                <c:pt idx="88">
                  <c:v>2.7500000000000004E-2</c:v>
                </c:pt>
                <c:pt idx="89">
                  <c:v>0.03</c:v>
                </c:pt>
                <c:pt idx="90">
                  <c:v>3.2500000000000001E-2</c:v>
                </c:pt>
                <c:pt idx="91">
                  <c:v>3.4999999999999996E-2</c:v>
                </c:pt>
                <c:pt idx="92">
                  <c:v>3.7499999999999999E-2</c:v>
                </c:pt>
                <c:pt idx="93">
                  <c:v>0.04</c:v>
                </c:pt>
                <c:pt idx="94">
                  <c:v>4.2499999999999996E-2</c:v>
                </c:pt>
                <c:pt idx="95">
                  <c:v>4.4999999999999998E-2</c:v>
                </c:pt>
                <c:pt idx="96">
                  <c:v>0.05</c:v>
                </c:pt>
                <c:pt idx="97">
                  <c:v>5.6250000000000001E-2</c:v>
                </c:pt>
                <c:pt idx="98">
                  <c:v>6.25E-2</c:v>
                </c:pt>
                <c:pt idx="99">
                  <c:v>6.8750000000000006E-2</c:v>
                </c:pt>
                <c:pt idx="100">
                  <c:v>7.4999999999999997E-2</c:v>
                </c:pt>
                <c:pt idx="101">
                  <c:v>8.1250000000000003E-2</c:v>
                </c:pt>
                <c:pt idx="102">
                  <c:v>8.7499999999999994E-2</c:v>
                </c:pt>
                <c:pt idx="103">
                  <c:v>9.375E-2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0.2</c:v>
                </c:pt>
                <c:pt idx="112">
                  <c:v>0.22500000000000001</c:v>
                </c:pt>
                <c:pt idx="113">
                  <c:v>0.25</c:v>
                </c:pt>
                <c:pt idx="114">
                  <c:v>0.27500000000000002</c:v>
                </c:pt>
                <c:pt idx="115">
                  <c:v>0.3</c:v>
                </c:pt>
                <c:pt idx="116">
                  <c:v>0.32500000000000001</c:v>
                </c:pt>
                <c:pt idx="117">
                  <c:v>0.35</c:v>
                </c:pt>
                <c:pt idx="118">
                  <c:v>0.375</c:v>
                </c:pt>
                <c:pt idx="119">
                  <c:v>0.4</c:v>
                </c:pt>
                <c:pt idx="120">
                  <c:v>0.42499999999999999</c:v>
                </c:pt>
                <c:pt idx="121">
                  <c:v>0.45</c:v>
                </c:pt>
                <c:pt idx="122">
                  <c:v>0.5</c:v>
                </c:pt>
                <c:pt idx="123">
                  <c:v>0.5625</c:v>
                </c:pt>
                <c:pt idx="124">
                  <c:v>0.625</c:v>
                </c:pt>
                <c:pt idx="125">
                  <c:v>0.6875</c:v>
                </c:pt>
                <c:pt idx="126">
                  <c:v>0.75</c:v>
                </c:pt>
                <c:pt idx="127">
                  <c:v>0.8125</c:v>
                </c:pt>
                <c:pt idx="128">
                  <c:v>0.875</c:v>
                </c:pt>
                <c:pt idx="129">
                  <c:v>0.9375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2</c:v>
                </c:pt>
                <c:pt idx="138" formatCode="0.00000">
                  <c:v>2.25</c:v>
                </c:pt>
                <c:pt idx="139" formatCode="0.00000">
                  <c:v>2.5</c:v>
                </c:pt>
                <c:pt idx="140" formatCode="0.00000">
                  <c:v>2.75</c:v>
                </c:pt>
                <c:pt idx="141" formatCode="0.00000">
                  <c:v>3</c:v>
                </c:pt>
                <c:pt idx="142" formatCode="0.00000">
                  <c:v>3.25</c:v>
                </c:pt>
                <c:pt idx="143" formatCode="0.00000">
                  <c:v>3.5</c:v>
                </c:pt>
                <c:pt idx="144" formatCode="0.00000">
                  <c:v>3.75</c:v>
                </c:pt>
                <c:pt idx="145" formatCode="0.00000">
                  <c:v>4</c:v>
                </c:pt>
                <c:pt idx="146" formatCode="0.00000">
                  <c:v>4.25</c:v>
                </c:pt>
                <c:pt idx="147" formatCode="0.00000">
                  <c:v>4.5</c:v>
                </c:pt>
                <c:pt idx="148" formatCode="0.00000">
                  <c:v>5</c:v>
                </c:pt>
                <c:pt idx="149" formatCode="0.00000">
                  <c:v>5.625</c:v>
                </c:pt>
                <c:pt idx="150" formatCode="0.00000">
                  <c:v>6.25</c:v>
                </c:pt>
                <c:pt idx="151" formatCode="0.00000">
                  <c:v>6.875</c:v>
                </c:pt>
                <c:pt idx="152" formatCode="0.00000">
                  <c:v>7.5</c:v>
                </c:pt>
                <c:pt idx="153" formatCode="0.00000">
                  <c:v>8.125</c:v>
                </c:pt>
                <c:pt idx="154" formatCode="0.00000">
                  <c:v>8.75</c:v>
                </c:pt>
                <c:pt idx="155" formatCode="0.00000">
                  <c:v>9.375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20</c:v>
                </c:pt>
                <c:pt idx="164" formatCode="0.00000">
                  <c:v>22.5</c:v>
                </c:pt>
                <c:pt idx="165" formatCode="0.00000">
                  <c:v>25</c:v>
                </c:pt>
                <c:pt idx="166" formatCode="0.00000">
                  <c:v>27.5</c:v>
                </c:pt>
                <c:pt idx="167" formatCode="0.00000">
                  <c:v>30</c:v>
                </c:pt>
                <c:pt idx="168" formatCode="0.00000">
                  <c:v>32.5</c:v>
                </c:pt>
                <c:pt idx="169" formatCode="0.00000">
                  <c:v>35</c:v>
                </c:pt>
                <c:pt idx="170" formatCode="0.00000">
                  <c:v>37.5</c:v>
                </c:pt>
                <c:pt idx="171" formatCode="0.00000">
                  <c:v>40</c:v>
                </c:pt>
                <c:pt idx="172" formatCode="0.00000">
                  <c:v>42.5</c:v>
                </c:pt>
                <c:pt idx="173" formatCode="0.00000">
                  <c:v>45</c:v>
                </c:pt>
                <c:pt idx="174" formatCode="0.00000">
                  <c:v>50</c:v>
                </c:pt>
                <c:pt idx="175" formatCode="0.00000">
                  <c:v>56.25</c:v>
                </c:pt>
                <c:pt idx="176" formatCode="0.00000">
                  <c:v>62.5</c:v>
                </c:pt>
                <c:pt idx="177" formatCode="0.00000">
                  <c:v>68.75</c:v>
                </c:pt>
                <c:pt idx="178" formatCode="0.00000">
                  <c:v>75</c:v>
                </c:pt>
                <c:pt idx="179" formatCode="0.00000">
                  <c:v>81.25</c:v>
                </c:pt>
                <c:pt idx="180" formatCode="0.00000">
                  <c:v>87.5</c:v>
                </c:pt>
                <c:pt idx="181" formatCode="0.00000">
                  <c:v>93.75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200</c:v>
                </c:pt>
                <c:pt idx="190" formatCode="0.0000">
                  <c:v>225</c:v>
                </c:pt>
                <c:pt idx="191" formatCode="0.0000">
                  <c:v>250</c:v>
                </c:pt>
                <c:pt idx="192" formatCode="0.0000">
                  <c:v>275</c:v>
                </c:pt>
                <c:pt idx="193" formatCode="0.0000">
                  <c:v>300</c:v>
                </c:pt>
                <c:pt idx="194" formatCode="0.0000">
                  <c:v>325</c:v>
                </c:pt>
                <c:pt idx="195" formatCode="0.0000">
                  <c:v>350</c:v>
                </c:pt>
                <c:pt idx="196" formatCode="0.0000">
                  <c:v>375</c:v>
                </c:pt>
                <c:pt idx="197" formatCode="0.0000">
                  <c:v>400</c:v>
                </c:pt>
                <c:pt idx="198" formatCode="0.0000">
                  <c:v>425</c:v>
                </c:pt>
                <c:pt idx="199" formatCode="0.0000">
                  <c:v>450</c:v>
                </c:pt>
                <c:pt idx="200" formatCode="0.0000">
                  <c:v>500</c:v>
                </c:pt>
                <c:pt idx="201" formatCode="0.0000">
                  <c:v>562.5</c:v>
                </c:pt>
                <c:pt idx="202" formatCode="0.0000">
                  <c:v>625</c:v>
                </c:pt>
                <c:pt idx="203" formatCode="0.0000">
                  <c:v>687.5</c:v>
                </c:pt>
                <c:pt idx="204" formatCode="0.0000">
                  <c:v>750</c:v>
                </c:pt>
                <c:pt idx="205" formatCode="0.0000">
                  <c:v>812.5</c:v>
                </c:pt>
                <c:pt idx="206" formatCode="0.0000">
                  <c:v>875</c:v>
                </c:pt>
                <c:pt idx="207" formatCode="0.0000">
                  <c:v>937.5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srim40Ar_SiO2_S03!$F$20:$F$300</c:f>
              <c:numCache>
                <c:formatCode>0.000E+00</c:formatCode>
                <c:ptCount val="281"/>
                <c:pt idx="0">
                  <c:v>1.137</c:v>
                </c:pt>
                <c:pt idx="1">
                  <c:v>1.1950000000000001</c:v>
                </c:pt>
                <c:pt idx="2">
                  <c:v>1.2470000000000001</c:v>
                </c:pt>
                <c:pt idx="3">
                  <c:v>1.296</c:v>
                </c:pt>
                <c:pt idx="4">
                  <c:v>1.3420000000000001</c:v>
                </c:pt>
                <c:pt idx="5">
                  <c:v>1.3839999999999999</c:v>
                </c:pt>
                <c:pt idx="6">
                  <c:v>1.4239999999999999</c:v>
                </c:pt>
                <c:pt idx="7">
                  <c:v>1.4970000000000001</c:v>
                </c:pt>
                <c:pt idx="8">
                  <c:v>1.5620000000000001</c:v>
                </c:pt>
                <c:pt idx="9">
                  <c:v>1.6220000000000001</c:v>
                </c:pt>
                <c:pt idx="10">
                  <c:v>1.6759999999999999</c:v>
                </c:pt>
                <c:pt idx="11">
                  <c:v>1.726</c:v>
                </c:pt>
                <c:pt idx="12">
                  <c:v>1.772</c:v>
                </c:pt>
                <c:pt idx="13">
                  <c:v>1.8149999999999999</c:v>
                </c:pt>
                <c:pt idx="14">
                  <c:v>1.855</c:v>
                </c:pt>
                <c:pt idx="15">
                  <c:v>1.893</c:v>
                </c:pt>
                <c:pt idx="16">
                  <c:v>1.9279999999999999</c:v>
                </c:pt>
                <c:pt idx="17">
                  <c:v>1.9610000000000001</c:v>
                </c:pt>
                <c:pt idx="18">
                  <c:v>2.0219999999999998</c:v>
                </c:pt>
                <c:pt idx="19">
                  <c:v>2.09</c:v>
                </c:pt>
                <c:pt idx="20">
                  <c:v>2.1509999999999998</c:v>
                </c:pt>
                <c:pt idx="21">
                  <c:v>2.2050000000000001</c:v>
                </c:pt>
                <c:pt idx="22">
                  <c:v>2.2530000000000001</c:v>
                </c:pt>
                <c:pt idx="23">
                  <c:v>2.2970000000000002</c:v>
                </c:pt>
                <c:pt idx="24">
                  <c:v>2.3370000000000002</c:v>
                </c:pt>
                <c:pt idx="25">
                  <c:v>2.3740000000000001</c:v>
                </c:pt>
                <c:pt idx="26">
                  <c:v>2.4079999999999999</c:v>
                </c:pt>
                <c:pt idx="27">
                  <c:v>2.468</c:v>
                </c:pt>
                <c:pt idx="28">
                  <c:v>2.52</c:v>
                </c:pt>
                <c:pt idx="29">
                  <c:v>2.5640000000000001</c:v>
                </c:pt>
                <c:pt idx="30">
                  <c:v>2.6040000000000001</c:v>
                </c:pt>
                <c:pt idx="31">
                  <c:v>2.6379999999999999</c:v>
                </c:pt>
                <c:pt idx="32">
                  <c:v>2.669</c:v>
                </c:pt>
                <c:pt idx="33">
                  <c:v>2.72</c:v>
                </c:pt>
                <c:pt idx="34">
                  <c:v>2.76</c:v>
                </c:pt>
                <c:pt idx="35">
                  <c:v>2.7930000000000001</c:v>
                </c:pt>
                <c:pt idx="36">
                  <c:v>2.819</c:v>
                </c:pt>
                <c:pt idx="37">
                  <c:v>2.84</c:v>
                </c:pt>
                <c:pt idx="38">
                  <c:v>2.8559999999999999</c:v>
                </c:pt>
                <c:pt idx="39">
                  <c:v>2.8690000000000002</c:v>
                </c:pt>
                <c:pt idx="40">
                  <c:v>2.879</c:v>
                </c:pt>
                <c:pt idx="41">
                  <c:v>2.887</c:v>
                </c:pt>
                <c:pt idx="42">
                  <c:v>2.8919999999999999</c:v>
                </c:pt>
                <c:pt idx="43">
                  <c:v>2.8959999999999999</c:v>
                </c:pt>
                <c:pt idx="44">
                  <c:v>2.8980000000000001</c:v>
                </c:pt>
                <c:pt idx="45">
                  <c:v>2.895</c:v>
                </c:pt>
                <c:pt idx="46">
                  <c:v>2.8860000000000001</c:v>
                </c:pt>
                <c:pt idx="47">
                  <c:v>2.8730000000000002</c:v>
                </c:pt>
                <c:pt idx="48">
                  <c:v>2.8570000000000002</c:v>
                </c:pt>
                <c:pt idx="49">
                  <c:v>2.839</c:v>
                </c:pt>
                <c:pt idx="50">
                  <c:v>2.819</c:v>
                </c:pt>
                <c:pt idx="51">
                  <c:v>2.7989999999999999</c:v>
                </c:pt>
                <c:pt idx="52">
                  <c:v>2.7770000000000001</c:v>
                </c:pt>
                <c:pt idx="53">
                  <c:v>2.7330000000000001</c:v>
                </c:pt>
                <c:pt idx="54">
                  <c:v>2.6869999999999998</c:v>
                </c:pt>
                <c:pt idx="55">
                  <c:v>2.6419999999999999</c:v>
                </c:pt>
                <c:pt idx="56">
                  <c:v>2.597</c:v>
                </c:pt>
                <c:pt idx="57">
                  <c:v>2.5529999999999999</c:v>
                </c:pt>
                <c:pt idx="58">
                  <c:v>2.5099999999999998</c:v>
                </c:pt>
                <c:pt idx="59">
                  <c:v>2.427</c:v>
                </c:pt>
                <c:pt idx="60">
                  <c:v>2.35</c:v>
                </c:pt>
                <c:pt idx="61">
                  <c:v>2.2770000000000001</c:v>
                </c:pt>
                <c:pt idx="62">
                  <c:v>2.2090000000000001</c:v>
                </c:pt>
                <c:pt idx="63">
                  <c:v>2.145</c:v>
                </c:pt>
                <c:pt idx="64">
                  <c:v>2.0859999999999999</c:v>
                </c:pt>
                <c:pt idx="65">
                  <c:v>2.0299999999999998</c:v>
                </c:pt>
                <c:pt idx="66">
                  <c:v>1.9770000000000001</c:v>
                </c:pt>
                <c:pt idx="67">
                  <c:v>1.9279999999999999</c:v>
                </c:pt>
                <c:pt idx="68">
                  <c:v>1.881</c:v>
                </c:pt>
                <c:pt idx="69">
                  <c:v>1.837</c:v>
                </c:pt>
                <c:pt idx="70">
                  <c:v>1.756</c:v>
                </c:pt>
                <c:pt idx="71">
                  <c:v>1.665</c:v>
                </c:pt>
                <c:pt idx="72">
                  <c:v>1.585</c:v>
                </c:pt>
                <c:pt idx="73">
                  <c:v>1.514</c:v>
                </c:pt>
                <c:pt idx="74">
                  <c:v>1.4490000000000001</c:v>
                </c:pt>
                <c:pt idx="75">
                  <c:v>1.391</c:v>
                </c:pt>
                <c:pt idx="76">
                  <c:v>1.3380000000000001</c:v>
                </c:pt>
                <c:pt idx="77">
                  <c:v>1.29</c:v>
                </c:pt>
                <c:pt idx="78">
                  <c:v>1.246</c:v>
                </c:pt>
                <c:pt idx="79">
                  <c:v>1.167</c:v>
                </c:pt>
                <c:pt idx="80">
                  <c:v>1.099</c:v>
                </c:pt>
                <c:pt idx="81">
                  <c:v>1.0389999999999999</c:v>
                </c:pt>
                <c:pt idx="82">
                  <c:v>0.98660000000000003</c:v>
                </c:pt>
                <c:pt idx="83">
                  <c:v>0.94</c:v>
                </c:pt>
                <c:pt idx="84">
                  <c:v>0.89810000000000001</c:v>
                </c:pt>
                <c:pt idx="85">
                  <c:v>0.82609999999999995</c:v>
                </c:pt>
                <c:pt idx="86">
                  <c:v>0.76619999999999999</c:v>
                </c:pt>
                <c:pt idx="87">
                  <c:v>0.71550000000000002</c:v>
                </c:pt>
                <c:pt idx="88">
                  <c:v>0.67179999999999995</c:v>
                </c:pt>
                <c:pt idx="89">
                  <c:v>0.63380000000000003</c:v>
                </c:pt>
                <c:pt idx="90">
                  <c:v>0.60040000000000004</c:v>
                </c:pt>
                <c:pt idx="91">
                  <c:v>0.57079999999999997</c:v>
                </c:pt>
                <c:pt idx="92">
                  <c:v>0.54430000000000001</c:v>
                </c:pt>
                <c:pt idx="93">
                  <c:v>0.52039999999999997</c:v>
                </c:pt>
                <c:pt idx="94">
                  <c:v>0.49880000000000002</c:v>
                </c:pt>
                <c:pt idx="95">
                  <c:v>0.47910000000000003</c:v>
                </c:pt>
                <c:pt idx="96">
                  <c:v>0.44450000000000001</c:v>
                </c:pt>
                <c:pt idx="97">
                  <c:v>0.40839999999999999</c:v>
                </c:pt>
                <c:pt idx="98">
                  <c:v>0.37830000000000003</c:v>
                </c:pt>
                <c:pt idx="99">
                  <c:v>0.3528</c:v>
                </c:pt>
                <c:pt idx="100">
                  <c:v>0.33079999999999998</c:v>
                </c:pt>
                <c:pt idx="101">
                  <c:v>0.31169999999999998</c:v>
                </c:pt>
                <c:pt idx="102">
                  <c:v>0.29480000000000001</c:v>
                </c:pt>
                <c:pt idx="103">
                  <c:v>0.27989999999999998</c:v>
                </c:pt>
                <c:pt idx="104">
                  <c:v>0.2666</c:v>
                </c:pt>
                <c:pt idx="105">
                  <c:v>0.2437</c:v>
                </c:pt>
                <c:pt idx="106">
                  <c:v>0.22470000000000001</c:v>
                </c:pt>
                <c:pt idx="107">
                  <c:v>0.20880000000000001</c:v>
                </c:pt>
                <c:pt idx="108">
                  <c:v>0.1951</c:v>
                </c:pt>
                <c:pt idx="109">
                  <c:v>0.18329999999999999</c:v>
                </c:pt>
                <c:pt idx="110">
                  <c:v>0.1729</c:v>
                </c:pt>
                <c:pt idx="111">
                  <c:v>0.15559999999999999</c:v>
                </c:pt>
                <c:pt idx="112">
                  <c:v>0.14169999999999999</c:v>
                </c:pt>
                <c:pt idx="113">
                  <c:v>0.1303</c:v>
                </c:pt>
                <c:pt idx="114">
                  <c:v>0.1207</c:v>
                </c:pt>
                <c:pt idx="115">
                  <c:v>0.1125</c:v>
                </c:pt>
                <c:pt idx="116">
                  <c:v>0.10539999999999999</c:v>
                </c:pt>
                <c:pt idx="117">
                  <c:v>9.9250000000000005E-2</c:v>
                </c:pt>
                <c:pt idx="118">
                  <c:v>9.3829999999999997E-2</c:v>
                </c:pt>
                <c:pt idx="119">
                  <c:v>8.8999999999999996E-2</c:v>
                </c:pt>
                <c:pt idx="120">
                  <c:v>8.4690000000000001E-2</c:v>
                </c:pt>
                <c:pt idx="121">
                  <c:v>8.0799999999999997E-2</c:v>
                </c:pt>
                <c:pt idx="122">
                  <c:v>7.4079999999999993E-2</c:v>
                </c:pt>
                <c:pt idx="123">
                  <c:v>6.7199999999999996E-2</c:v>
                </c:pt>
                <c:pt idx="124">
                  <c:v>6.157E-2</c:v>
                </c:pt>
                <c:pt idx="125">
                  <c:v>5.6869999999999997E-2</c:v>
                </c:pt>
                <c:pt idx="126">
                  <c:v>5.2880000000000003E-2</c:v>
                </c:pt>
                <c:pt idx="127">
                  <c:v>4.9450000000000001E-2</c:v>
                </c:pt>
                <c:pt idx="128">
                  <c:v>4.6460000000000001E-2</c:v>
                </c:pt>
                <c:pt idx="129">
                  <c:v>4.3839999999999997E-2</c:v>
                </c:pt>
                <c:pt idx="130">
                  <c:v>4.1509999999999998E-2</c:v>
                </c:pt>
                <c:pt idx="131">
                  <c:v>3.7569999999999999E-2</c:v>
                </c:pt>
                <c:pt idx="132">
                  <c:v>3.4360000000000002E-2</c:v>
                </c:pt>
                <c:pt idx="133">
                  <c:v>3.168E-2</c:v>
                </c:pt>
                <c:pt idx="134">
                  <c:v>2.9420000000000002E-2</c:v>
                </c:pt>
                <c:pt idx="135">
                  <c:v>2.7470000000000001E-2</c:v>
                </c:pt>
                <c:pt idx="136">
                  <c:v>2.5780000000000001E-2</c:v>
                </c:pt>
                <c:pt idx="137">
                  <c:v>2.299E-2</c:v>
                </c:pt>
                <c:pt idx="138">
                  <c:v>2.077E-2</c:v>
                </c:pt>
                <c:pt idx="139">
                  <c:v>1.8960000000000001E-2</c:v>
                </c:pt>
                <c:pt idx="140">
                  <c:v>1.746E-2</c:v>
                </c:pt>
                <c:pt idx="141">
                  <c:v>1.619E-2</c:v>
                </c:pt>
                <c:pt idx="142">
                  <c:v>1.5100000000000001E-2</c:v>
                </c:pt>
                <c:pt idx="143">
                  <c:v>1.4160000000000001E-2</c:v>
                </c:pt>
                <c:pt idx="144">
                  <c:v>1.3339999999999999E-2</c:v>
                </c:pt>
                <c:pt idx="145">
                  <c:v>1.261E-2</c:v>
                </c:pt>
                <c:pt idx="146">
                  <c:v>1.196E-2</c:v>
                </c:pt>
                <c:pt idx="147">
                  <c:v>1.137E-2</c:v>
                </c:pt>
                <c:pt idx="148">
                  <c:v>1.0370000000000001E-2</c:v>
                </c:pt>
                <c:pt idx="149">
                  <c:v>9.3519999999999992E-3</c:v>
                </c:pt>
                <c:pt idx="150">
                  <c:v>8.5249999999999996E-3</c:v>
                </c:pt>
                <c:pt idx="151">
                  <c:v>7.8379999999999995E-3</c:v>
                </c:pt>
                <c:pt idx="152">
                  <c:v>7.2589999999999998E-3</c:v>
                </c:pt>
                <c:pt idx="153">
                  <c:v>6.764E-3</c:v>
                </c:pt>
                <c:pt idx="154">
                  <c:v>6.3350000000000004E-3</c:v>
                </c:pt>
                <c:pt idx="155">
                  <c:v>5.96E-3</c:v>
                </c:pt>
                <c:pt idx="156">
                  <c:v>5.6290000000000003E-3</c:v>
                </c:pt>
                <c:pt idx="157">
                  <c:v>5.0699999999999999E-3</c:v>
                </c:pt>
                <c:pt idx="158">
                  <c:v>4.6169999999999996E-3</c:v>
                </c:pt>
                <c:pt idx="159">
                  <c:v>4.241E-3</c:v>
                </c:pt>
                <c:pt idx="160">
                  <c:v>3.9249999999999997E-3</c:v>
                </c:pt>
                <c:pt idx="161">
                  <c:v>3.6549999999999998E-3</c:v>
                </c:pt>
                <c:pt idx="162">
                  <c:v>3.421E-3</c:v>
                </c:pt>
                <c:pt idx="163">
                  <c:v>3.0360000000000001E-3</c:v>
                </c:pt>
                <c:pt idx="164">
                  <c:v>2.7320000000000001E-3</c:v>
                </c:pt>
                <c:pt idx="165">
                  <c:v>2.4849999999999998E-3</c:v>
                </c:pt>
                <c:pt idx="166">
                  <c:v>2.2820000000000002E-3</c:v>
                </c:pt>
                <c:pt idx="167">
                  <c:v>2.1099999999999999E-3</c:v>
                </c:pt>
                <c:pt idx="168">
                  <c:v>1.9629999999999999E-3</c:v>
                </c:pt>
                <c:pt idx="169">
                  <c:v>1.8370000000000001E-3</c:v>
                </c:pt>
                <c:pt idx="170">
                  <c:v>1.7260000000000001E-3</c:v>
                </c:pt>
                <c:pt idx="171">
                  <c:v>1.6280000000000001E-3</c:v>
                </c:pt>
                <c:pt idx="172">
                  <c:v>1.542E-3</c:v>
                </c:pt>
                <c:pt idx="173">
                  <c:v>1.464E-3</c:v>
                </c:pt>
                <c:pt idx="174">
                  <c:v>1.3309999999999999E-3</c:v>
                </c:pt>
                <c:pt idx="175">
                  <c:v>1.196E-3</c:v>
                </c:pt>
                <c:pt idx="176">
                  <c:v>1.088E-3</c:v>
                </c:pt>
                <c:pt idx="177">
                  <c:v>9.9749999999999991E-4</c:v>
                </c:pt>
                <c:pt idx="178">
                  <c:v>9.2179999999999996E-4</c:v>
                </c:pt>
                <c:pt idx="179">
                  <c:v>8.5709999999999996E-4</c:v>
                </c:pt>
                <c:pt idx="180">
                  <c:v>8.0130000000000002E-4</c:v>
                </c:pt>
                <c:pt idx="181">
                  <c:v>7.5259999999999997E-4</c:v>
                </c:pt>
                <c:pt idx="182">
                  <c:v>7.0960000000000001E-4</c:v>
                </c:pt>
                <c:pt idx="183">
                  <c:v>6.3739999999999999E-4</c:v>
                </c:pt>
                <c:pt idx="184">
                  <c:v>5.7910000000000004E-4</c:v>
                </c:pt>
                <c:pt idx="185">
                  <c:v>5.308E-4</c:v>
                </c:pt>
                <c:pt idx="186">
                  <c:v>4.9030000000000005E-4</c:v>
                </c:pt>
                <c:pt idx="187">
                  <c:v>4.5570000000000002E-4</c:v>
                </c:pt>
                <c:pt idx="188">
                  <c:v>4.258E-4</c:v>
                </c:pt>
                <c:pt idx="189">
                  <c:v>3.768E-4</c:v>
                </c:pt>
                <c:pt idx="190">
                  <c:v>3.3829999999999998E-4</c:v>
                </c:pt>
                <c:pt idx="191">
                  <c:v>3.0719999999999999E-4</c:v>
                </c:pt>
                <c:pt idx="192">
                  <c:v>2.8140000000000001E-4</c:v>
                </c:pt>
                <c:pt idx="193">
                  <c:v>2.5980000000000003E-4</c:v>
                </c:pt>
                <c:pt idx="194">
                  <c:v>2.4140000000000001E-4</c:v>
                </c:pt>
                <c:pt idx="195">
                  <c:v>2.2550000000000001E-4</c:v>
                </c:pt>
                <c:pt idx="196">
                  <c:v>2.1159999999999999E-4</c:v>
                </c:pt>
                <c:pt idx="197">
                  <c:v>1.994E-4</c:v>
                </c:pt>
                <c:pt idx="198">
                  <c:v>1.886E-4</c:v>
                </c:pt>
                <c:pt idx="199">
                  <c:v>1.7890000000000001E-4</c:v>
                </c:pt>
                <c:pt idx="200">
                  <c:v>1.6239999999999999E-4</c:v>
                </c:pt>
                <c:pt idx="201">
                  <c:v>1.4569999999999999E-4</c:v>
                </c:pt>
                <c:pt idx="202">
                  <c:v>1.3219999999999999E-4</c:v>
                </c:pt>
                <c:pt idx="203">
                  <c:v>1.21E-4</c:v>
                </c:pt>
                <c:pt idx="204">
                  <c:v>1.117E-4</c:v>
                </c:pt>
                <c:pt idx="205">
                  <c:v>1.037E-4</c:v>
                </c:pt>
                <c:pt idx="206">
                  <c:v>9.6849999999999996E-5</c:v>
                </c:pt>
                <c:pt idx="207">
                  <c:v>9.0859999999999994E-5</c:v>
                </c:pt>
                <c:pt idx="208">
                  <c:v>8.5589999999999999E-5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FBE-4802-A406-BB4B26DF268D}"/>
            </c:ext>
          </c:extLst>
        </c:ser>
        <c:ser>
          <c:idx val="2"/>
          <c:order val="2"/>
          <c:tx>
            <c:v>dE/dxTot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srim40Ar_SiO2_S03!$D$20:$D$300</c:f>
              <c:numCache>
                <c:formatCode>0.000000</c:formatCode>
                <c:ptCount val="281"/>
                <c:pt idx="0">
                  <c:v>9.9999750000000008E-6</c:v>
                </c:pt>
                <c:pt idx="1">
                  <c:v>1.1249975000000001E-5</c:v>
                </c:pt>
                <c:pt idx="2">
                  <c:v>1.2499975000000001E-5</c:v>
                </c:pt>
                <c:pt idx="3">
                  <c:v>1.3749975E-5</c:v>
                </c:pt>
                <c:pt idx="4">
                  <c:v>1.4999975E-5</c:v>
                </c:pt>
                <c:pt idx="5">
                  <c:v>1.6249975E-5</c:v>
                </c:pt>
                <c:pt idx="6">
                  <c:v>1.7499975E-5</c:v>
                </c:pt>
                <c:pt idx="7">
                  <c:v>1.9999975E-5</c:v>
                </c:pt>
                <c:pt idx="8">
                  <c:v>2.2499975000000003E-5</c:v>
                </c:pt>
                <c:pt idx="9">
                  <c:v>2.4999975000000003E-5</c:v>
                </c:pt>
                <c:pt idx="10">
                  <c:v>2.7500000000000001E-5</c:v>
                </c:pt>
                <c:pt idx="11">
                  <c:v>2.9999999999999997E-5</c:v>
                </c:pt>
                <c:pt idx="12">
                  <c:v>3.2499999999999997E-5</c:v>
                </c:pt>
                <c:pt idx="13">
                  <c:v>3.4999999999999997E-5</c:v>
                </c:pt>
                <c:pt idx="14">
                  <c:v>3.7500000000000003E-5</c:v>
                </c:pt>
                <c:pt idx="15">
                  <c:v>4.0000000000000003E-5</c:v>
                </c:pt>
                <c:pt idx="16">
                  <c:v>4.2499999999999996E-5</c:v>
                </c:pt>
                <c:pt idx="17">
                  <c:v>4.4999999999999996E-5</c:v>
                </c:pt>
                <c:pt idx="18">
                  <c:v>5.0000000000000002E-5</c:v>
                </c:pt>
                <c:pt idx="19">
                  <c:v>5.6249999999999998E-5</c:v>
                </c:pt>
                <c:pt idx="20">
                  <c:v>6.2500000000000001E-5</c:v>
                </c:pt>
                <c:pt idx="21">
                  <c:v>6.8749999999999991E-5</c:v>
                </c:pt>
                <c:pt idx="22">
                  <c:v>7.5000000000000007E-5</c:v>
                </c:pt>
                <c:pt idx="23">
                  <c:v>8.1249999999999996E-5</c:v>
                </c:pt>
                <c:pt idx="24">
                  <c:v>8.7499999999999999E-5</c:v>
                </c:pt>
                <c:pt idx="25">
                  <c:v>9.3750000000000002E-5</c:v>
                </c:pt>
                <c:pt idx="26">
                  <c:v>1E-4</c:v>
                </c:pt>
                <c:pt idx="27">
                  <c:v>1.125E-4</c:v>
                </c:pt>
                <c:pt idx="28">
                  <c:v>1.25E-4</c:v>
                </c:pt>
                <c:pt idx="29">
                  <c:v>1.3749999999999998E-4</c:v>
                </c:pt>
                <c:pt idx="30">
                  <c:v>1.5000000000000001E-4</c:v>
                </c:pt>
                <c:pt idx="31">
                  <c:v>1.6249999999999999E-4</c:v>
                </c:pt>
                <c:pt idx="32">
                  <c:v>1.75E-4</c:v>
                </c:pt>
                <c:pt idx="33">
                  <c:v>2.0000000000000001E-4</c:v>
                </c:pt>
                <c:pt idx="34">
                  <c:v>2.2499999999999999E-4</c:v>
                </c:pt>
                <c:pt idx="35">
                  <c:v>2.5000000000000001E-4</c:v>
                </c:pt>
                <c:pt idx="36">
                  <c:v>2.7499999999999996E-4</c:v>
                </c:pt>
                <c:pt idx="37">
                  <c:v>3.0000000000000003E-4</c:v>
                </c:pt>
                <c:pt idx="38">
                  <c:v>3.2499999999999999E-4</c:v>
                </c:pt>
                <c:pt idx="39">
                  <c:v>3.5E-4</c:v>
                </c:pt>
                <c:pt idx="40">
                  <c:v>3.7500000000000001E-4</c:v>
                </c:pt>
                <c:pt idx="41">
                  <c:v>4.0000000000000002E-4</c:v>
                </c:pt>
                <c:pt idx="42">
                  <c:v>4.2500000000000003E-4</c:v>
                </c:pt>
                <c:pt idx="43">
                  <c:v>4.4999999999999999E-4</c:v>
                </c:pt>
                <c:pt idx="44">
                  <c:v>5.0000000000000001E-4</c:v>
                </c:pt>
                <c:pt idx="45">
                  <c:v>5.6249999999999996E-4</c:v>
                </c:pt>
                <c:pt idx="46">
                  <c:v>6.2500000000000001E-4</c:v>
                </c:pt>
                <c:pt idx="47">
                  <c:v>6.8749999999999996E-4</c:v>
                </c:pt>
                <c:pt idx="48">
                  <c:v>7.5000000000000002E-4</c:v>
                </c:pt>
                <c:pt idx="49">
                  <c:v>8.1250000000000007E-4</c:v>
                </c:pt>
                <c:pt idx="50">
                  <c:v>8.7500000000000013E-4</c:v>
                </c:pt>
                <c:pt idx="51">
                  <c:v>9.3749999999999997E-4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1.6250000000000001E-3</c:v>
                </c:pt>
                <c:pt idx="58">
                  <c:v>1.7500000000000003E-3</c:v>
                </c:pt>
                <c:pt idx="59">
                  <c:v>2E-3</c:v>
                </c:pt>
                <c:pt idx="60">
                  <c:v>2.2499999999999998E-3</c:v>
                </c:pt>
                <c:pt idx="61">
                  <c:v>2.5000000000000001E-3</c:v>
                </c:pt>
                <c:pt idx="62">
                  <c:v>2.7499999999999998E-3</c:v>
                </c:pt>
                <c:pt idx="63">
                  <c:v>3.0000000000000001E-3</c:v>
                </c:pt>
                <c:pt idx="64">
                  <c:v>3.2500000000000003E-3</c:v>
                </c:pt>
                <c:pt idx="65">
                  <c:v>3.5000000000000005E-3</c:v>
                </c:pt>
                <c:pt idx="66">
                  <c:v>3.7499999999999999E-3</c:v>
                </c:pt>
                <c:pt idx="67">
                  <c:v>4.0000000000000001E-3</c:v>
                </c:pt>
                <c:pt idx="68">
                  <c:v>4.2500000000000003E-3</c:v>
                </c:pt>
                <c:pt idx="69">
                  <c:v>4.4999999999999997E-3</c:v>
                </c:pt>
                <c:pt idx="70">
                  <c:v>5.0000000000000001E-3</c:v>
                </c:pt>
                <c:pt idx="71">
                  <c:v>5.6249999999999998E-3</c:v>
                </c:pt>
                <c:pt idx="72">
                  <c:v>6.2500000000000003E-3</c:v>
                </c:pt>
                <c:pt idx="73">
                  <c:v>6.8750000000000009E-3</c:v>
                </c:pt>
                <c:pt idx="74">
                  <c:v>7.4999999999999997E-3</c:v>
                </c:pt>
                <c:pt idx="75">
                  <c:v>8.1250000000000003E-3</c:v>
                </c:pt>
                <c:pt idx="76">
                  <c:v>8.7499999999999991E-3</c:v>
                </c:pt>
                <c:pt idx="77">
                  <c:v>9.3749999999999997E-3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1.3750000000000002E-2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1.7499999999999998E-2</c:v>
                </c:pt>
                <c:pt idx="85">
                  <c:v>0.02</c:v>
                </c:pt>
                <c:pt idx="86">
                  <c:v>2.2499999999999999E-2</c:v>
                </c:pt>
                <c:pt idx="87">
                  <c:v>2.5000000000000001E-2</c:v>
                </c:pt>
                <c:pt idx="88">
                  <c:v>2.7500000000000004E-2</c:v>
                </c:pt>
                <c:pt idx="89">
                  <c:v>0.03</c:v>
                </c:pt>
                <c:pt idx="90">
                  <c:v>3.2500000000000001E-2</c:v>
                </c:pt>
                <c:pt idx="91">
                  <c:v>3.4999999999999996E-2</c:v>
                </c:pt>
                <c:pt idx="92">
                  <c:v>3.7499999999999999E-2</c:v>
                </c:pt>
                <c:pt idx="93">
                  <c:v>0.04</c:v>
                </c:pt>
                <c:pt idx="94">
                  <c:v>4.2499999999999996E-2</c:v>
                </c:pt>
                <c:pt idx="95">
                  <c:v>4.4999999999999998E-2</c:v>
                </c:pt>
                <c:pt idx="96">
                  <c:v>0.05</c:v>
                </c:pt>
                <c:pt idx="97">
                  <c:v>5.6250000000000001E-2</c:v>
                </c:pt>
                <c:pt idx="98">
                  <c:v>6.25E-2</c:v>
                </c:pt>
                <c:pt idx="99">
                  <c:v>6.8750000000000006E-2</c:v>
                </c:pt>
                <c:pt idx="100">
                  <c:v>7.4999999999999997E-2</c:v>
                </c:pt>
                <c:pt idx="101">
                  <c:v>8.1250000000000003E-2</c:v>
                </c:pt>
                <c:pt idx="102">
                  <c:v>8.7499999999999994E-2</c:v>
                </c:pt>
                <c:pt idx="103">
                  <c:v>9.375E-2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0.2</c:v>
                </c:pt>
                <c:pt idx="112">
                  <c:v>0.22500000000000001</c:v>
                </c:pt>
                <c:pt idx="113">
                  <c:v>0.25</c:v>
                </c:pt>
                <c:pt idx="114">
                  <c:v>0.27500000000000002</c:v>
                </c:pt>
                <c:pt idx="115">
                  <c:v>0.3</c:v>
                </c:pt>
                <c:pt idx="116">
                  <c:v>0.32500000000000001</c:v>
                </c:pt>
                <c:pt idx="117">
                  <c:v>0.35</c:v>
                </c:pt>
                <c:pt idx="118">
                  <c:v>0.375</c:v>
                </c:pt>
                <c:pt idx="119">
                  <c:v>0.4</c:v>
                </c:pt>
                <c:pt idx="120">
                  <c:v>0.42499999999999999</c:v>
                </c:pt>
                <c:pt idx="121">
                  <c:v>0.45</c:v>
                </c:pt>
                <c:pt idx="122">
                  <c:v>0.5</c:v>
                </c:pt>
                <c:pt idx="123">
                  <c:v>0.5625</c:v>
                </c:pt>
                <c:pt idx="124">
                  <c:v>0.625</c:v>
                </c:pt>
                <c:pt idx="125">
                  <c:v>0.6875</c:v>
                </c:pt>
                <c:pt idx="126">
                  <c:v>0.75</c:v>
                </c:pt>
                <c:pt idx="127">
                  <c:v>0.8125</c:v>
                </c:pt>
                <c:pt idx="128">
                  <c:v>0.875</c:v>
                </c:pt>
                <c:pt idx="129">
                  <c:v>0.9375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2</c:v>
                </c:pt>
                <c:pt idx="138" formatCode="0.00000">
                  <c:v>2.25</c:v>
                </c:pt>
                <c:pt idx="139" formatCode="0.00000">
                  <c:v>2.5</c:v>
                </c:pt>
                <c:pt idx="140" formatCode="0.00000">
                  <c:v>2.75</c:v>
                </c:pt>
                <c:pt idx="141" formatCode="0.00000">
                  <c:v>3</c:v>
                </c:pt>
                <c:pt idx="142" formatCode="0.00000">
                  <c:v>3.25</c:v>
                </c:pt>
                <c:pt idx="143" formatCode="0.00000">
                  <c:v>3.5</c:v>
                </c:pt>
                <c:pt idx="144" formatCode="0.00000">
                  <c:v>3.75</c:v>
                </c:pt>
                <c:pt idx="145" formatCode="0.00000">
                  <c:v>4</c:v>
                </c:pt>
                <c:pt idx="146" formatCode="0.00000">
                  <c:v>4.25</c:v>
                </c:pt>
                <c:pt idx="147" formatCode="0.00000">
                  <c:v>4.5</c:v>
                </c:pt>
                <c:pt idx="148" formatCode="0.00000">
                  <c:v>5</c:v>
                </c:pt>
                <c:pt idx="149" formatCode="0.00000">
                  <c:v>5.625</c:v>
                </c:pt>
                <c:pt idx="150" formatCode="0.00000">
                  <c:v>6.25</c:v>
                </c:pt>
                <c:pt idx="151" formatCode="0.00000">
                  <c:v>6.875</c:v>
                </c:pt>
                <c:pt idx="152" formatCode="0.00000">
                  <c:v>7.5</c:v>
                </c:pt>
                <c:pt idx="153" formatCode="0.00000">
                  <c:v>8.125</c:v>
                </c:pt>
                <c:pt idx="154" formatCode="0.00000">
                  <c:v>8.75</c:v>
                </c:pt>
                <c:pt idx="155" formatCode="0.00000">
                  <c:v>9.375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20</c:v>
                </c:pt>
                <c:pt idx="164" formatCode="0.00000">
                  <c:v>22.5</c:v>
                </c:pt>
                <c:pt idx="165" formatCode="0.00000">
                  <c:v>25</c:v>
                </c:pt>
                <c:pt idx="166" formatCode="0.00000">
                  <c:v>27.5</c:v>
                </c:pt>
                <c:pt idx="167" formatCode="0.00000">
                  <c:v>30</c:v>
                </c:pt>
                <c:pt idx="168" formatCode="0.00000">
                  <c:v>32.5</c:v>
                </c:pt>
                <c:pt idx="169" formatCode="0.00000">
                  <c:v>35</c:v>
                </c:pt>
                <c:pt idx="170" formatCode="0.00000">
                  <c:v>37.5</c:v>
                </c:pt>
                <c:pt idx="171" formatCode="0.00000">
                  <c:v>40</c:v>
                </c:pt>
                <c:pt idx="172" formatCode="0.00000">
                  <c:v>42.5</c:v>
                </c:pt>
                <c:pt idx="173" formatCode="0.00000">
                  <c:v>45</c:v>
                </c:pt>
                <c:pt idx="174" formatCode="0.00000">
                  <c:v>50</c:v>
                </c:pt>
                <c:pt idx="175" formatCode="0.00000">
                  <c:v>56.25</c:v>
                </c:pt>
                <c:pt idx="176" formatCode="0.00000">
                  <c:v>62.5</c:v>
                </c:pt>
                <c:pt idx="177" formatCode="0.00000">
                  <c:v>68.75</c:v>
                </c:pt>
                <c:pt idx="178" formatCode="0.00000">
                  <c:v>75</c:v>
                </c:pt>
                <c:pt idx="179" formatCode="0.00000">
                  <c:v>81.25</c:v>
                </c:pt>
                <c:pt idx="180" formatCode="0.00000">
                  <c:v>87.5</c:v>
                </c:pt>
                <c:pt idx="181" formatCode="0.00000">
                  <c:v>93.75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200</c:v>
                </c:pt>
                <c:pt idx="190" formatCode="0.0000">
                  <c:v>225</c:v>
                </c:pt>
                <c:pt idx="191" formatCode="0.0000">
                  <c:v>250</c:v>
                </c:pt>
                <c:pt idx="192" formatCode="0.0000">
                  <c:v>275</c:v>
                </c:pt>
                <c:pt idx="193" formatCode="0.0000">
                  <c:v>300</c:v>
                </c:pt>
                <c:pt idx="194" formatCode="0.0000">
                  <c:v>325</c:v>
                </c:pt>
                <c:pt idx="195" formatCode="0.0000">
                  <c:v>350</c:v>
                </c:pt>
                <c:pt idx="196" formatCode="0.0000">
                  <c:v>375</c:v>
                </c:pt>
                <c:pt idx="197" formatCode="0.0000">
                  <c:v>400</c:v>
                </c:pt>
                <c:pt idx="198" formatCode="0.0000">
                  <c:v>425</c:v>
                </c:pt>
                <c:pt idx="199" formatCode="0.0000">
                  <c:v>450</c:v>
                </c:pt>
                <c:pt idx="200" formatCode="0.0000">
                  <c:v>500</c:v>
                </c:pt>
                <c:pt idx="201" formatCode="0.0000">
                  <c:v>562.5</c:v>
                </c:pt>
                <c:pt idx="202" formatCode="0.0000">
                  <c:v>625</c:v>
                </c:pt>
                <c:pt idx="203" formatCode="0.0000">
                  <c:v>687.5</c:v>
                </c:pt>
                <c:pt idx="204" formatCode="0.0000">
                  <c:v>750</c:v>
                </c:pt>
                <c:pt idx="205" formatCode="0.0000">
                  <c:v>812.5</c:v>
                </c:pt>
                <c:pt idx="206" formatCode="0.0000">
                  <c:v>875</c:v>
                </c:pt>
                <c:pt idx="207" formatCode="0.0000">
                  <c:v>937.5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srim40Ar_SiO2_S03!$G$20:$G$300</c:f>
              <c:numCache>
                <c:formatCode>0.000E+00</c:formatCode>
                <c:ptCount val="281"/>
                <c:pt idx="0">
                  <c:v>1.22089</c:v>
                </c:pt>
                <c:pt idx="1">
                  <c:v>1.2839800000000001</c:v>
                </c:pt>
                <c:pt idx="2">
                  <c:v>1.3408000000000002</c:v>
                </c:pt>
                <c:pt idx="3">
                  <c:v>1.39438</c:v>
                </c:pt>
                <c:pt idx="4">
                  <c:v>1.4447000000000001</c:v>
                </c:pt>
                <c:pt idx="5">
                  <c:v>1.4908999999999999</c:v>
                </c:pt>
                <c:pt idx="6">
                  <c:v>1.5349999999999999</c:v>
                </c:pt>
                <c:pt idx="7">
                  <c:v>1.6156000000000001</c:v>
                </c:pt>
                <c:pt idx="8">
                  <c:v>1.6878</c:v>
                </c:pt>
                <c:pt idx="9">
                  <c:v>1.7546000000000002</c:v>
                </c:pt>
                <c:pt idx="10">
                  <c:v>1.8150999999999999</c:v>
                </c:pt>
                <c:pt idx="11">
                  <c:v>1.8713</c:v>
                </c:pt>
                <c:pt idx="12">
                  <c:v>1.9232</c:v>
                </c:pt>
                <c:pt idx="13">
                  <c:v>1.972</c:v>
                </c:pt>
                <c:pt idx="14">
                  <c:v>2.0175000000000001</c:v>
                </c:pt>
                <c:pt idx="15">
                  <c:v>2.0608</c:v>
                </c:pt>
                <c:pt idx="16">
                  <c:v>2.101</c:v>
                </c:pt>
                <c:pt idx="17">
                  <c:v>2.1390000000000002</c:v>
                </c:pt>
                <c:pt idx="18">
                  <c:v>2.2096</c:v>
                </c:pt>
                <c:pt idx="19">
                  <c:v>2.2889999999999997</c:v>
                </c:pt>
                <c:pt idx="20">
                  <c:v>2.3606999999999996</c:v>
                </c:pt>
                <c:pt idx="21">
                  <c:v>2.4250000000000003</c:v>
                </c:pt>
                <c:pt idx="22">
                  <c:v>2.4828000000000001</c:v>
                </c:pt>
                <c:pt idx="23">
                  <c:v>2.5361000000000002</c:v>
                </c:pt>
                <c:pt idx="24">
                  <c:v>2.5852000000000004</c:v>
                </c:pt>
                <c:pt idx="25">
                  <c:v>2.6309</c:v>
                </c:pt>
                <c:pt idx="26">
                  <c:v>2.6732999999999998</c:v>
                </c:pt>
                <c:pt idx="27">
                  <c:v>2.7494000000000001</c:v>
                </c:pt>
                <c:pt idx="28">
                  <c:v>2.8166000000000002</c:v>
                </c:pt>
                <c:pt idx="29">
                  <c:v>2.8751000000000002</c:v>
                </c:pt>
                <c:pt idx="30">
                  <c:v>2.9289000000000001</c:v>
                </c:pt>
                <c:pt idx="31">
                  <c:v>2.9762</c:v>
                </c:pt>
                <c:pt idx="32">
                  <c:v>3.02</c:v>
                </c:pt>
                <c:pt idx="33">
                  <c:v>3.0952000000000002</c:v>
                </c:pt>
                <c:pt idx="34">
                  <c:v>3.1579999999999999</c:v>
                </c:pt>
                <c:pt idx="35">
                  <c:v>3.2125000000000004</c:v>
                </c:pt>
                <c:pt idx="36">
                  <c:v>3.2589999999999999</c:v>
                </c:pt>
                <c:pt idx="37">
                  <c:v>3.2995000000000001</c:v>
                </c:pt>
                <c:pt idx="38">
                  <c:v>3.3342999999999998</c:v>
                </c:pt>
                <c:pt idx="39">
                  <c:v>3.3653000000000004</c:v>
                </c:pt>
                <c:pt idx="40">
                  <c:v>3.3928000000000003</c:v>
                </c:pt>
                <c:pt idx="41">
                  <c:v>3.4176000000000002</c:v>
                </c:pt>
                <c:pt idx="42">
                  <c:v>3.4388999999999998</c:v>
                </c:pt>
                <c:pt idx="43">
                  <c:v>3.4588000000000001</c:v>
                </c:pt>
                <c:pt idx="44">
                  <c:v>3.4912000000000001</c:v>
                </c:pt>
                <c:pt idx="45">
                  <c:v>3.5242</c:v>
                </c:pt>
                <c:pt idx="46">
                  <c:v>3.5493000000000001</c:v>
                </c:pt>
                <c:pt idx="47">
                  <c:v>3.5686</c:v>
                </c:pt>
                <c:pt idx="48">
                  <c:v>3.5836000000000001</c:v>
                </c:pt>
                <c:pt idx="49">
                  <c:v>3.5952000000000002</c:v>
                </c:pt>
                <c:pt idx="50">
                  <c:v>3.6038000000000001</c:v>
                </c:pt>
                <c:pt idx="51">
                  <c:v>3.6113</c:v>
                </c:pt>
                <c:pt idx="52">
                  <c:v>3.6160000000000001</c:v>
                </c:pt>
                <c:pt idx="53">
                  <c:v>3.6229</c:v>
                </c:pt>
                <c:pt idx="54">
                  <c:v>3.625</c:v>
                </c:pt>
                <c:pt idx="55">
                  <c:v>3.6257999999999999</c:v>
                </c:pt>
                <c:pt idx="56">
                  <c:v>3.625</c:v>
                </c:pt>
                <c:pt idx="57">
                  <c:v>3.6219999999999999</c:v>
                </c:pt>
                <c:pt idx="58">
                  <c:v>3.62</c:v>
                </c:pt>
                <c:pt idx="59">
                  <c:v>3.6139999999999999</c:v>
                </c:pt>
                <c:pt idx="60">
                  <c:v>3.6520000000000001</c:v>
                </c:pt>
                <c:pt idx="61">
                  <c:v>3.6740000000000004</c:v>
                </c:pt>
                <c:pt idx="62">
                  <c:v>3.6859999999999999</c:v>
                </c:pt>
                <c:pt idx="63">
                  <c:v>3.6890000000000001</c:v>
                </c:pt>
                <c:pt idx="64">
                  <c:v>3.6869999999999998</c:v>
                </c:pt>
                <c:pt idx="65">
                  <c:v>3.681</c:v>
                </c:pt>
                <c:pt idx="66">
                  <c:v>3.673</c:v>
                </c:pt>
                <c:pt idx="67">
                  <c:v>3.6639999999999997</c:v>
                </c:pt>
                <c:pt idx="68">
                  <c:v>3.6550000000000002</c:v>
                </c:pt>
                <c:pt idx="69">
                  <c:v>3.6459999999999999</c:v>
                </c:pt>
                <c:pt idx="70">
                  <c:v>3.6310000000000002</c:v>
                </c:pt>
                <c:pt idx="71">
                  <c:v>3.6160000000000001</c:v>
                </c:pt>
                <c:pt idx="72">
                  <c:v>3.6080000000000001</c:v>
                </c:pt>
                <c:pt idx="73">
                  <c:v>3.6079999999999997</c:v>
                </c:pt>
                <c:pt idx="74">
                  <c:v>3.6120000000000001</c:v>
                </c:pt>
                <c:pt idx="75">
                  <c:v>3.6240000000000001</c:v>
                </c:pt>
                <c:pt idx="76">
                  <c:v>3.6419999999999999</c:v>
                </c:pt>
                <c:pt idx="77">
                  <c:v>3.665</c:v>
                </c:pt>
                <c:pt idx="78">
                  <c:v>3.6920000000000002</c:v>
                </c:pt>
                <c:pt idx="79">
                  <c:v>3.758</c:v>
                </c:pt>
                <c:pt idx="80">
                  <c:v>3.8369999999999997</c:v>
                </c:pt>
                <c:pt idx="81">
                  <c:v>3.9249999999999998</c:v>
                </c:pt>
                <c:pt idx="82">
                  <c:v>4.0206</c:v>
                </c:pt>
                <c:pt idx="83">
                  <c:v>4.1219999999999999</c:v>
                </c:pt>
                <c:pt idx="84">
                  <c:v>4.2271000000000001</c:v>
                </c:pt>
                <c:pt idx="85">
                  <c:v>4.4431000000000003</c:v>
                </c:pt>
                <c:pt idx="86">
                  <c:v>4.6631999999999998</c:v>
                </c:pt>
                <c:pt idx="87">
                  <c:v>4.8825000000000003</c:v>
                </c:pt>
                <c:pt idx="88">
                  <c:v>5.0987999999999998</c:v>
                </c:pt>
                <c:pt idx="89">
                  <c:v>5.3117999999999999</c:v>
                </c:pt>
                <c:pt idx="90">
                  <c:v>5.5204000000000004</c:v>
                </c:pt>
                <c:pt idx="91">
                  <c:v>5.7228000000000003</c:v>
                </c:pt>
                <c:pt idx="92">
                  <c:v>5.9203000000000001</c:v>
                </c:pt>
                <c:pt idx="93">
                  <c:v>6.1123999999999992</c:v>
                </c:pt>
                <c:pt idx="94">
                  <c:v>6.3007999999999997</c:v>
                </c:pt>
                <c:pt idx="95">
                  <c:v>6.4840999999999998</c:v>
                </c:pt>
                <c:pt idx="96">
                  <c:v>6.8384999999999998</c:v>
                </c:pt>
                <c:pt idx="97">
                  <c:v>7.2624000000000004</c:v>
                </c:pt>
                <c:pt idx="98">
                  <c:v>7.6683000000000003</c:v>
                </c:pt>
                <c:pt idx="99">
                  <c:v>8.0617999999999999</c:v>
                </c:pt>
                <c:pt idx="100">
                  <c:v>8.4428000000000001</c:v>
                </c:pt>
                <c:pt idx="101">
                  <c:v>8.8156999999999996</c:v>
                </c:pt>
                <c:pt idx="102">
                  <c:v>9.1807999999999996</c:v>
                </c:pt>
                <c:pt idx="103">
                  <c:v>9.5378999999999987</c:v>
                </c:pt>
                <c:pt idx="104">
                  <c:v>9.8886000000000003</c:v>
                </c:pt>
                <c:pt idx="105">
                  <c:v>10.573700000000001</c:v>
                </c:pt>
                <c:pt idx="106">
                  <c:v>11.2247</c:v>
                </c:pt>
                <c:pt idx="107">
                  <c:v>11.8588</c:v>
                </c:pt>
                <c:pt idx="108">
                  <c:v>12.4551</c:v>
                </c:pt>
                <c:pt idx="109">
                  <c:v>13.033299999999999</c:v>
                </c:pt>
                <c:pt idx="110">
                  <c:v>13.572900000000001</c:v>
                </c:pt>
                <c:pt idx="111">
                  <c:v>14.5556</c:v>
                </c:pt>
                <c:pt idx="112">
                  <c:v>15.4217</c:v>
                </c:pt>
                <c:pt idx="113">
                  <c:v>16.180299999999999</c:v>
                </c:pt>
                <c:pt idx="114">
                  <c:v>16.840699999999998</c:v>
                </c:pt>
                <c:pt idx="115">
                  <c:v>17.4025</c:v>
                </c:pt>
                <c:pt idx="116">
                  <c:v>17.895399999999999</c:v>
                </c:pt>
                <c:pt idx="117">
                  <c:v>18.31925</c:v>
                </c:pt>
                <c:pt idx="118">
                  <c:v>18.693830000000002</c:v>
                </c:pt>
                <c:pt idx="119">
                  <c:v>19.009</c:v>
                </c:pt>
                <c:pt idx="120">
                  <c:v>19.284689999999998</c:v>
                </c:pt>
                <c:pt idx="121">
                  <c:v>19.520800000000001</c:v>
                </c:pt>
                <c:pt idx="122">
                  <c:v>19.914079999999998</c:v>
                </c:pt>
                <c:pt idx="123">
                  <c:v>20.257200000000001</c:v>
                </c:pt>
                <c:pt idx="124">
                  <c:v>20.481570000000001</c:v>
                </c:pt>
                <c:pt idx="125">
                  <c:v>20.636869999999998</c:v>
                </c:pt>
                <c:pt idx="126">
                  <c:v>20.72288</c:v>
                </c:pt>
                <c:pt idx="127">
                  <c:v>20.759450000000001</c:v>
                </c:pt>
                <c:pt idx="128">
                  <c:v>20.766459999999999</c:v>
                </c:pt>
                <c:pt idx="129">
                  <c:v>20.743839999999999</c:v>
                </c:pt>
                <c:pt idx="130">
                  <c:v>20.701509999999999</c:v>
                </c:pt>
                <c:pt idx="131">
                  <c:v>20.56757</c:v>
                </c:pt>
                <c:pt idx="132">
                  <c:v>20.40436</c:v>
                </c:pt>
                <c:pt idx="133">
                  <c:v>20.211680000000001</c:v>
                </c:pt>
                <c:pt idx="134">
                  <c:v>20.009419999999999</c:v>
                </c:pt>
                <c:pt idx="135">
                  <c:v>19.797470000000001</c:v>
                </c:pt>
                <c:pt idx="136">
                  <c:v>19.575780000000002</c:v>
                </c:pt>
                <c:pt idx="137">
                  <c:v>19.142990000000001</c:v>
                </c:pt>
                <c:pt idx="138">
                  <c:v>18.790769999999998</c:v>
                </c:pt>
                <c:pt idx="139">
                  <c:v>18.26896</c:v>
                </c:pt>
                <c:pt idx="140">
                  <c:v>17.817460000000001</c:v>
                </c:pt>
                <c:pt idx="141">
                  <c:v>17.386190000000003</c:v>
                </c:pt>
                <c:pt idx="142">
                  <c:v>16.975100000000001</c:v>
                </c:pt>
                <c:pt idx="143">
                  <c:v>16.594159999999999</c:v>
                </c:pt>
                <c:pt idx="144">
                  <c:v>16.22334</c:v>
                </c:pt>
                <c:pt idx="145">
                  <c:v>15.88261</c:v>
                </c:pt>
                <c:pt idx="146">
                  <c:v>15.551959999999999</c:v>
                </c:pt>
                <c:pt idx="147">
                  <c:v>15.23137</c:v>
                </c:pt>
                <c:pt idx="148">
                  <c:v>14.640370000000001</c:v>
                </c:pt>
                <c:pt idx="149">
                  <c:v>13.969352000000001</c:v>
                </c:pt>
                <c:pt idx="150">
                  <c:v>13.358525</c:v>
                </c:pt>
                <c:pt idx="151">
                  <c:v>12.797837999999999</c:v>
                </c:pt>
                <c:pt idx="152">
                  <c:v>12.287258999999999</c:v>
                </c:pt>
                <c:pt idx="153">
                  <c:v>11.806764000000001</c:v>
                </c:pt>
                <c:pt idx="154">
                  <c:v>11.366334999999999</c:v>
                </c:pt>
                <c:pt idx="155">
                  <c:v>10.955959999999999</c:v>
                </c:pt>
                <c:pt idx="156">
                  <c:v>10.565629000000001</c:v>
                </c:pt>
                <c:pt idx="157">
                  <c:v>9.8610699999999998</c:v>
                </c:pt>
                <c:pt idx="158">
                  <c:v>9.2376170000000002</c:v>
                </c:pt>
                <c:pt idx="159">
                  <c:v>8.681241</c:v>
                </c:pt>
                <c:pt idx="160">
                  <c:v>8.1839250000000003</c:v>
                </c:pt>
                <c:pt idx="161">
                  <c:v>7.7376550000000002</c:v>
                </c:pt>
                <c:pt idx="162">
                  <c:v>7.3364210000000005</c:v>
                </c:pt>
                <c:pt idx="163">
                  <c:v>6.6510359999999995</c:v>
                </c:pt>
                <c:pt idx="164">
                  <c:v>6.098732</c:v>
                </c:pt>
                <c:pt idx="165">
                  <c:v>5.6574850000000003</c:v>
                </c:pt>
                <c:pt idx="166">
                  <c:v>5.3092820000000005</c:v>
                </c:pt>
                <c:pt idx="167">
                  <c:v>5.0421100000000001</c:v>
                </c:pt>
                <c:pt idx="168">
                  <c:v>4.7579630000000002</c:v>
                </c:pt>
                <c:pt idx="169">
                  <c:v>4.5088369999999998</c:v>
                </c:pt>
                <c:pt idx="170">
                  <c:v>4.2877259999999993</c:v>
                </c:pt>
                <c:pt idx="171">
                  <c:v>4.0906280000000006</c:v>
                </c:pt>
                <c:pt idx="172">
                  <c:v>3.9135420000000001</c:v>
                </c:pt>
                <c:pt idx="173">
                  <c:v>3.7534639999999997</c:v>
                </c:pt>
                <c:pt idx="174">
                  <c:v>3.4673310000000002</c:v>
                </c:pt>
                <c:pt idx="175">
                  <c:v>3.1661960000000002</c:v>
                </c:pt>
                <c:pt idx="176">
                  <c:v>2.9210880000000001</c:v>
                </c:pt>
                <c:pt idx="177">
                  <c:v>2.7159974999999998</c:v>
                </c:pt>
                <c:pt idx="178">
                  <c:v>2.5419217999999999</c:v>
                </c:pt>
                <c:pt idx="179">
                  <c:v>2.3928571000000001</c:v>
                </c:pt>
                <c:pt idx="180">
                  <c:v>2.2638012999999999</c:v>
                </c:pt>
                <c:pt idx="181">
                  <c:v>2.1507526000000001</c:v>
                </c:pt>
                <c:pt idx="182">
                  <c:v>2.0507095999999998</c:v>
                </c:pt>
                <c:pt idx="183">
                  <c:v>1.8816374</c:v>
                </c:pt>
                <c:pt idx="184">
                  <c:v>1.7445790999999999</c:v>
                </c:pt>
                <c:pt idx="185">
                  <c:v>1.6315307999999999</c:v>
                </c:pt>
                <c:pt idx="186">
                  <c:v>1.5354903</c:v>
                </c:pt>
                <c:pt idx="187">
                  <c:v>1.4544557</c:v>
                </c:pt>
                <c:pt idx="188">
                  <c:v>1.3834257999999999</c:v>
                </c:pt>
                <c:pt idx="189">
                  <c:v>1.2683768</c:v>
                </c:pt>
                <c:pt idx="190">
                  <c:v>1.1773382999999999</c:v>
                </c:pt>
                <c:pt idx="191">
                  <c:v>1.1053071999999999</c:v>
                </c:pt>
                <c:pt idx="192">
                  <c:v>1.0452813999999999</c:v>
                </c:pt>
                <c:pt idx="193">
                  <c:v>0.99485980000000007</c:v>
                </c:pt>
                <c:pt idx="194">
                  <c:v>0.95244139999999999</c:v>
                </c:pt>
                <c:pt idx="195">
                  <c:v>0.91602549999999994</c:v>
                </c:pt>
                <c:pt idx="196">
                  <c:v>0.88461159999999994</c:v>
                </c:pt>
                <c:pt idx="197">
                  <c:v>0.85709939999999996</c:v>
                </c:pt>
                <c:pt idx="198">
                  <c:v>0.83298859999999997</c:v>
                </c:pt>
                <c:pt idx="199">
                  <c:v>0.81157889999999999</c:v>
                </c:pt>
                <c:pt idx="200">
                  <c:v>0.77556239999999999</c:v>
                </c:pt>
                <c:pt idx="201">
                  <c:v>0.73994570000000004</c:v>
                </c:pt>
                <c:pt idx="202">
                  <c:v>0.71213219999999999</c:v>
                </c:pt>
                <c:pt idx="203">
                  <c:v>0.68982100000000002</c:v>
                </c:pt>
                <c:pt idx="204">
                  <c:v>0.67171170000000002</c:v>
                </c:pt>
                <c:pt idx="205">
                  <c:v>0.65680369999999999</c:v>
                </c:pt>
                <c:pt idx="206">
                  <c:v>0.64439685000000002</c:v>
                </c:pt>
                <c:pt idx="207">
                  <c:v>0.63399086000000004</c:v>
                </c:pt>
                <c:pt idx="208">
                  <c:v>0.62528558999999995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FBE-4802-A406-BB4B26DF2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29128"/>
        <c:axId val="473828736"/>
      </c:scatterChart>
      <c:valAx>
        <c:axId val="473829128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28736"/>
        <c:crosses val="autoZero"/>
        <c:crossBetween val="midCat"/>
        <c:majorUnit val="10"/>
      </c:valAx>
      <c:valAx>
        <c:axId val="473828736"/>
        <c:scaling>
          <c:logBase val="10"/>
          <c:orientation val="minMax"/>
          <c:min val="1.0000000000000005E-2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dE/dX [MeV/(mg/cm2)</a:t>
                </a:r>
                <a:r>
                  <a:rPr lang="en-US" altLang="ja-JP">
                    <a:solidFill>
                      <a:schemeClr val="tx1"/>
                    </a:solidFill>
                  </a:rPr>
                  <a:t>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902436635719066E-2"/>
              <c:y val="0.2148127370253554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29128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431641007560619"/>
          <c:y val="0.5881920104866778"/>
          <c:w val="0.24938594652854704"/>
          <c:h val="0.15493819682796106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srim1H_SiO2!$P$5</c:f>
          <c:strCache>
            <c:ptCount val="1"/>
            <c:pt idx="0">
              <c:v>srim1H_SiO2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Range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2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srim1H_SiO2!$D$20:$D$300</c:f>
              <c:numCache>
                <c:formatCode>0.000000</c:formatCode>
                <c:ptCount val="281"/>
                <c:pt idx="0">
                  <c:v>9.9999900000000001E-6</c:v>
                </c:pt>
                <c:pt idx="1">
                  <c:v>1.0999899999999999E-5</c:v>
                </c:pt>
                <c:pt idx="2">
                  <c:v>1.19999E-5</c:v>
                </c:pt>
                <c:pt idx="3">
                  <c:v>1.2999900000000001E-5</c:v>
                </c:pt>
                <c:pt idx="4">
                  <c:v>1.39999E-5</c:v>
                </c:pt>
                <c:pt idx="5">
                  <c:v>1.49999E-5</c:v>
                </c:pt>
                <c:pt idx="6">
                  <c:v>1.5999899999999999E-5</c:v>
                </c:pt>
                <c:pt idx="7">
                  <c:v>1.69999E-5</c:v>
                </c:pt>
                <c:pt idx="8">
                  <c:v>1.79999E-5</c:v>
                </c:pt>
                <c:pt idx="9">
                  <c:v>1.9999900000000001E-5</c:v>
                </c:pt>
                <c:pt idx="10">
                  <c:v>2.2499900000000001E-5</c:v>
                </c:pt>
                <c:pt idx="11">
                  <c:v>2.4999900000000001E-5</c:v>
                </c:pt>
                <c:pt idx="12">
                  <c:v>2.7499900000000001E-5</c:v>
                </c:pt>
                <c:pt idx="13">
                  <c:v>2.9999900000000001E-5</c:v>
                </c:pt>
                <c:pt idx="14">
                  <c:v>3.2499899999999997E-5</c:v>
                </c:pt>
                <c:pt idx="15">
                  <c:v>3.4999899999999997E-5</c:v>
                </c:pt>
                <c:pt idx="16">
                  <c:v>3.7499899999999996E-5</c:v>
                </c:pt>
                <c:pt idx="17">
                  <c:v>3.9999899999999996E-5</c:v>
                </c:pt>
                <c:pt idx="18">
                  <c:v>4.4999899999999996E-5</c:v>
                </c:pt>
                <c:pt idx="19">
                  <c:v>4.9999899999999995E-5</c:v>
                </c:pt>
                <c:pt idx="20">
                  <c:v>5.4999899999999995E-5</c:v>
                </c:pt>
                <c:pt idx="21">
                  <c:v>5.9999899999999995E-5</c:v>
                </c:pt>
                <c:pt idx="22">
                  <c:v>6.4999900000000001E-5</c:v>
                </c:pt>
                <c:pt idx="23">
                  <c:v>6.99999E-5</c:v>
                </c:pt>
                <c:pt idx="24">
                  <c:v>7.99999E-5</c:v>
                </c:pt>
                <c:pt idx="25">
                  <c:v>8.9999899999999999E-5</c:v>
                </c:pt>
                <c:pt idx="26">
                  <c:v>9.9999899999999998E-5</c:v>
                </c:pt>
                <c:pt idx="27">
                  <c:v>1.1E-4</c:v>
                </c:pt>
                <c:pt idx="28">
                  <c:v>1.2E-4</c:v>
                </c:pt>
                <c:pt idx="29">
                  <c:v>1.2999999999999999E-4</c:v>
                </c:pt>
                <c:pt idx="30">
                  <c:v>1.39999E-4</c:v>
                </c:pt>
                <c:pt idx="31">
                  <c:v>1.49999E-4</c:v>
                </c:pt>
                <c:pt idx="32">
                  <c:v>1.59999E-4</c:v>
                </c:pt>
                <c:pt idx="33">
                  <c:v>1.69999E-4</c:v>
                </c:pt>
                <c:pt idx="34">
                  <c:v>1.79999E-4</c:v>
                </c:pt>
                <c:pt idx="35">
                  <c:v>1.9999899999999999E-4</c:v>
                </c:pt>
                <c:pt idx="36">
                  <c:v>2.2499900000000001E-4</c:v>
                </c:pt>
                <c:pt idx="37">
                  <c:v>2.4999899999999999E-4</c:v>
                </c:pt>
                <c:pt idx="38">
                  <c:v>2.74999E-4</c:v>
                </c:pt>
                <c:pt idx="39">
                  <c:v>2.9999900000000001E-4</c:v>
                </c:pt>
                <c:pt idx="40">
                  <c:v>3.2499900000000002E-4</c:v>
                </c:pt>
                <c:pt idx="41">
                  <c:v>3.4999900000000003E-4</c:v>
                </c:pt>
                <c:pt idx="42">
                  <c:v>3.7499900000000005E-4</c:v>
                </c:pt>
                <c:pt idx="43">
                  <c:v>3.99999E-4</c:v>
                </c:pt>
                <c:pt idx="44">
                  <c:v>4.4999900000000003E-4</c:v>
                </c:pt>
                <c:pt idx="45">
                  <c:v>4.9999899999999999E-4</c:v>
                </c:pt>
                <c:pt idx="46">
                  <c:v>5.4999900000000002E-4</c:v>
                </c:pt>
                <c:pt idx="47">
                  <c:v>5.9999900000000004E-4</c:v>
                </c:pt>
                <c:pt idx="48">
                  <c:v>6.4999900000000006E-4</c:v>
                </c:pt>
                <c:pt idx="49">
                  <c:v>6.9999899999999998E-4</c:v>
                </c:pt>
                <c:pt idx="50">
                  <c:v>7.9999900000000002E-4</c:v>
                </c:pt>
                <c:pt idx="51">
                  <c:v>8.9999900000000007E-4</c:v>
                </c:pt>
                <c:pt idx="52">
                  <c:v>9.9999900000000011E-4</c:v>
                </c:pt>
                <c:pt idx="53">
                  <c:v>1.1000000000000001E-3</c:v>
                </c:pt>
                <c:pt idx="54">
                  <c:v>1.1999999999999999E-3</c:v>
                </c:pt>
                <c:pt idx="55">
                  <c:v>1.2999999999999999E-3</c:v>
                </c:pt>
                <c:pt idx="56">
                  <c:v>1.4E-3</c:v>
                </c:pt>
                <c:pt idx="57">
                  <c:v>1.5E-3</c:v>
                </c:pt>
                <c:pt idx="58">
                  <c:v>1.6000000000000001E-3</c:v>
                </c:pt>
                <c:pt idx="59">
                  <c:v>1.6999999999999999E-3</c:v>
                </c:pt>
                <c:pt idx="60">
                  <c:v>1.8E-3</c:v>
                </c:pt>
                <c:pt idx="61">
                  <c:v>2E-3</c:v>
                </c:pt>
                <c:pt idx="62">
                  <c:v>2.2499999999999998E-3</c:v>
                </c:pt>
                <c:pt idx="63">
                  <c:v>2.5000000000000001E-3</c:v>
                </c:pt>
                <c:pt idx="64">
                  <c:v>2.7499999999999998E-3</c:v>
                </c:pt>
                <c:pt idx="65">
                  <c:v>3.0000000000000001E-3</c:v>
                </c:pt>
                <c:pt idx="66">
                  <c:v>3.2499999999999999E-3</c:v>
                </c:pt>
                <c:pt idx="67">
                  <c:v>3.5000000000000001E-3</c:v>
                </c:pt>
                <c:pt idx="68">
                  <c:v>3.7499999999999999E-3</c:v>
                </c:pt>
                <c:pt idx="69">
                  <c:v>4.0000000000000001E-3</c:v>
                </c:pt>
                <c:pt idx="70">
                  <c:v>4.4999999999999997E-3</c:v>
                </c:pt>
                <c:pt idx="71">
                  <c:v>5.0000000000000001E-3</c:v>
                </c:pt>
                <c:pt idx="72">
                  <c:v>5.4999999999999997E-3</c:v>
                </c:pt>
                <c:pt idx="73">
                  <c:v>6.0000000000000001E-3</c:v>
                </c:pt>
                <c:pt idx="74">
                  <c:v>6.4999999999999997E-3</c:v>
                </c:pt>
                <c:pt idx="75">
                  <c:v>7.0000000000000001E-3</c:v>
                </c:pt>
                <c:pt idx="76">
                  <c:v>8.0000000000000002E-3</c:v>
                </c:pt>
                <c:pt idx="77">
                  <c:v>8.9999999999999993E-3</c:v>
                </c:pt>
                <c:pt idx="78">
                  <c:v>0.01</c:v>
                </c:pt>
                <c:pt idx="79">
                  <c:v>1.0999999999999999E-2</c:v>
                </c:pt>
                <c:pt idx="80">
                  <c:v>1.2E-2</c:v>
                </c:pt>
                <c:pt idx="81">
                  <c:v>1.2999999999999999E-2</c:v>
                </c:pt>
                <c:pt idx="82">
                  <c:v>1.4E-2</c:v>
                </c:pt>
                <c:pt idx="83">
                  <c:v>1.4999999999999999E-2</c:v>
                </c:pt>
                <c:pt idx="84">
                  <c:v>1.6E-2</c:v>
                </c:pt>
                <c:pt idx="85">
                  <c:v>1.7000000000000001E-2</c:v>
                </c:pt>
                <c:pt idx="86">
                  <c:v>1.7999999999999999E-2</c:v>
                </c:pt>
                <c:pt idx="87">
                  <c:v>0.02</c:v>
                </c:pt>
                <c:pt idx="88">
                  <c:v>2.2499999999999999E-2</c:v>
                </c:pt>
                <c:pt idx="89">
                  <c:v>2.5000000000000001E-2</c:v>
                </c:pt>
                <c:pt idx="90">
                  <c:v>2.75E-2</c:v>
                </c:pt>
                <c:pt idx="91">
                  <c:v>0.03</c:v>
                </c:pt>
                <c:pt idx="92">
                  <c:v>3.2500000000000001E-2</c:v>
                </c:pt>
                <c:pt idx="93">
                  <c:v>3.5000000000000003E-2</c:v>
                </c:pt>
                <c:pt idx="94">
                  <c:v>3.7499999999999999E-2</c:v>
                </c:pt>
                <c:pt idx="95">
                  <c:v>0.04</c:v>
                </c:pt>
                <c:pt idx="96">
                  <c:v>4.4999999999999998E-2</c:v>
                </c:pt>
                <c:pt idx="97">
                  <c:v>0.05</c:v>
                </c:pt>
                <c:pt idx="98">
                  <c:v>5.5E-2</c:v>
                </c:pt>
                <c:pt idx="99">
                  <c:v>0.06</c:v>
                </c:pt>
                <c:pt idx="100">
                  <c:v>6.5000000000000002E-2</c:v>
                </c:pt>
                <c:pt idx="101">
                  <c:v>7.0000000000000007E-2</c:v>
                </c:pt>
                <c:pt idx="102">
                  <c:v>0.08</c:v>
                </c:pt>
                <c:pt idx="103">
                  <c:v>0.09</c:v>
                </c:pt>
                <c:pt idx="104">
                  <c:v>0.1</c:v>
                </c:pt>
                <c:pt idx="105">
                  <c:v>0.11</c:v>
                </c:pt>
                <c:pt idx="106">
                  <c:v>0.12</c:v>
                </c:pt>
                <c:pt idx="107">
                  <c:v>0.13</c:v>
                </c:pt>
                <c:pt idx="108">
                  <c:v>0.14000000000000001</c:v>
                </c:pt>
                <c:pt idx="109">
                  <c:v>0.15</c:v>
                </c:pt>
                <c:pt idx="110">
                  <c:v>0.16</c:v>
                </c:pt>
                <c:pt idx="111">
                  <c:v>0.17</c:v>
                </c:pt>
                <c:pt idx="112">
                  <c:v>0.18</c:v>
                </c:pt>
                <c:pt idx="113">
                  <c:v>0.2</c:v>
                </c:pt>
                <c:pt idx="114">
                  <c:v>0.22500000000000001</c:v>
                </c:pt>
                <c:pt idx="115">
                  <c:v>0.25</c:v>
                </c:pt>
                <c:pt idx="116">
                  <c:v>0.27500000000000002</c:v>
                </c:pt>
                <c:pt idx="117">
                  <c:v>0.3</c:v>
                </c:pt>
                <c:pt idx="118">
                  <c:v>0.32500000000000001</c:v>
                </c:pt>
                <c:pt idx="119">
                  <c:v>0.35</c:v>
                </c:pt>
                <c:pt idx="120">
                  <c:v>0.375</c:v>
                </c:pt>
                <c:pt idx="121">
                  <c:v>0.4</c:v>
                </c:pt>
                <c:pt idx="122">
                  <c:v>0.45</c:v>
                </c:pt>
                <c:pt idx="123">
                  <c:v>0.5</c:v>
                </c:pt>
                <c:pt idx="124">
                  <c:v>0.55000000000000004</c:v>
                </c:pt>
                <c:pt idx="125">
                  <c:v>0.6</c:v>
                </c:pt>
                <c:pt idx="126">
                  <c:v>0.65</c:v>
                </c:pt>
                <c:pt idx="127">
                  <c:v>0.7</c:v>
                </c:pt>
                <c:pt idx="128">
                  <c:v>0.8</c:v>
                </c:pt>
                <c:pt idx="129">
                  <c:v>0.9</c:v>
                </c:pt>
                <c:pt idx="130" formatCode="0.00000">
                  <c:v>1</c:v>
                </c:pt>
                <c:pt idx="131" formatCode="0.00000">
                  <c:v>1.1000000000000001</c:v>
                </c:pt>
                <c:pt idx="132" formatCode="0.00000">
                  <c:v>1.2</c:v>
                </c:pt>
                <c:pt idx="133" formatCode="0.00000">
                  <c:v>1.3</c:v>
                </c:pt>
                <c:pt idx="134" formatCode="0.00000">
                  <c:v>1.4</c:v>
                </c:pt>
                <c:pt idx="135" formatCode="0.00000">
                  <c:v>1.5</c:v>
                </c:pt>
                <c:pt idx="136" formatCode="0.00000">
                  <c:v>1.6</c:v>
                </c:pt>
                <c:pt idx="137" formatCode="0.00000">
                  <c:v>1.7</c:v>
                </c:pt>
                <c:pt idx="138" formatCode="0.00000">
                  <c:v>1.8</c:v>
                </c:pt>
                <c:pt idx="139" formatCode="0.00000">
                  <c:v>2</c:v>
                </c:pt>
                <c:pt idx="140" formatCode="0.00000">
                  <c:v>2.25</c:v>
                </c:pt>
                <c:pt idx="141" formatCode="0.00000">
                  <c:v>2.5</c:v>
                </c:pt>
                <c:pt idx="142" formatCode="0.00000">
                  <c:v>2.75</c:v>
                </c:pt>
                <c:pt idx="143" formatCode="0.00000">
                  <c:v>3</c:v>
                </c:pt>
                <c:pt idx="144" formatCode="0.00000">
                  <c:v>3.25</c:v>
                </c:pt>
                <c:pt idx="145" formatCode="0.00000">
                  <c:v>3.5</c:v>
                </c:pt>
                <c:pt idx="146" formatCode="0.00000">
                  <c:v>3.75</c:v>
                </c:pt>
                <c:pt idx="147" formatCode="0.00000">
                  <c:v>4</c:v>
                </c:pt>
                <c:pt idx="148" formatCode="0.00000">
                  <c:v>4.5</c:v>
                </c:pt>
                <c:pt idx="149" formatCode="0.00000">
                  <c:v>5</c:v>
                </c:pt>
                <c:pt idx="150" formatCode="0.00000">
                  <c:v>5.5</c:v>
                </c:pt>
                <c:pt idx="151" formatCode="0.00000">
                  <c:v>6</c:v>
                </c:pt>
                <c:pt idx="152" formatCode="0.00000">
                  <c:v>6.5</c:v>
                </c:pt>
                <c:pt idx="153" formatCode="0.00000">
                  <c:v>7</c:v>
                </c:pt>
                <c:pt idx="154" formatCode="0.00000">
                  <c:v>8</c:v>
                </c:pt>
                <c:pt idx="155" formatCode="0.00000">
                  <c:v>9</c:v>
                </c:pt>
                <c:pt idx="156" formatCode="0.00000">
                  <c:v>10</c:v>
                </c:pt>
                <c:pt idx="157" formatCode="0.00000">
                  <c:v>11</c:v>
                </c:pt>
                <c:pt idx="158" formatCode="0.00000">
                  <c:v>12</c:v>
                </c:pt>
                <c:pt idx="159" formatCode="0.00000">
                  <c:v>13</c:v>
                </c:pt>
                <c:pt idx="160" formatCode="0.00000">
                  <c:v>14</c:v>
                </c:pt>
                <c:pt idx="161" formatCode="0.00000">
                  <c:v>15</c:v>
                </c:pt>
                <c:pt idx="162" formatCode="0.00000">
                  <c:v>16</c:v>
                </c:pt>
                <c:pt idx="163" formatCode="0.00000">
                  <c:v>17</c:v>
                </c:pt>
                <c:pt idx="164" formatCode="0.00000">
                  <c:v>18</c:v>
                </c:pt>
                <c:pt idx="165" formatCode="0.00000">
                  <c:v>20</c:v>
                </c:pt>
                <c:pt idx="166" formatCode="0.00000">
                  <c:v>22.5</c:v>
                </c:pt>
                <c:pt idx="167" formatCode="0.00000">
                  <c:v>25</c:v>
                </c:pt>
                <c:pt idx="168" formatCode="0.00000">
                  <c:v>27.5</c:v>
                </c:pt>
                <c:pt idx="169" formatCode="0.00000">
                  <c:v>30</c:v>
                </c:pt>
                <c:pt idx="170" formatCode="0.00000">
                  <c:v>32.5</c:v>
                </c:pt>
                <c:pt idx="171" formatCode="0.00000">
                  <c:v>35</c:v>
                </c:pt>
                <c:pt idx="172" formatCode="0.00000">
                  <c:v>37.5</c:v>
                </c:pt>
                <c:pt idx="173" formatCode="0.00000">
                  <c:v>40</c:v>
                </c:pt>
                <c:pt idx="174" formatCode="0.00000">
                  <c:v>45</c:v>
                </c:pt>
                <c:pt idx="175" formatCode="0.00000">
                  <c:v>50</c:v>
                </c:pt>
                <c:pt idx="176" formatCode="0.00000">
                  <c:v>55</c:v>
                </c:pt>
                <c:pt idx="177" formatCode="0.00000">
                  <c:v>60</c:v>
                </c:pt>
                <c:pt idx="178" formatCode="0.00000">
                  <c:v>65</c:v>
                </c:pt>
                <c:pt idx="179" formatCode="0.00000">
                  <c:v>70</c:v>
                </c:pt>
                <c:pt idx="180" formatCode="0.00000">
                  <c:v>80</c:v>
                </c:pt>
                <c:pt idx="181" formatCode="0.00000">
                  <c:v>90</c:v>
                </c:pt>
                <c:pt idx="182" formatCode="0.0000">
                  <c:v>100</c:v>
                </c:pt>
                <c:pt idx="183" formatCode="0.0000">
                  <c:v>110</c:v>
                </c:pt>
                <c:pt idx="184" formatCode="0.0000">
                  <c:v>120</c:v>
                </c:pt>
                <c:pt idx="185" formatCode="0.0000">
                  <c:v>130</c:v>
                </c:pt>
                <c:pt idx="186" formatCode="0.0000">
                  <c:v>140</c:v>
                </c:pt>
                <c:pt idx="187" formatCode="0.0000">
                  <c:v>150</c:v>
                </c:pt>
                <c:pt idx="188" formatCode="0.0000">
                  <c:v>160</c:v>
                </c:pt>
                <c:pt idx="189" formatCode="0.0000">
                  <c:v>170</c:v>
                </c:pt>
                <c:pt idx="190" formatCode="0.0000">
                  <c:v>180</c:v>
                </c:pt>
                <c:pt idx="191" formatCode="0.0000">
                  <c:v>200</c:v>
                </c:pt>
                <c:pt idx="192" formatCode="0.0000">
                  <c:v>225</c:v>
                </c:pt>
                <c:pt idx="193" formatCode="0.0000">
                  <c:v>250</c:v>
                </c:pt>
                <c:pt idx="194" formatCode="0.0000">
                  <c:v>275</c:v>
                </c:pt>
                <c:pt idx="195" formatCode="0.0000">
                  <c:v>300</c:v>
                </c:pt>
                <c:pt idx="196" formatCode="0.0000">
                  <c:v>325</c:v>
                </c:pt>
                <c:pt idx="197" formatCode="0.0000">
                  <c:v>350</c:v>
                </c:pt>
                <c:pt idx="198" formatCode="0.0000">
                  <c:v>375</c:v>
                </c:pt>
                <c:pt idx="199" formatCode="0.0000">
                  <c:v>400</c:v>
                </c:pt>
                <c:pt idx="200" formatCode="0.0000">
                  <c:v>450</c:v>
                </c:pt>
                <c:pt idx="201" formatCode="0.0000">
                  <c:v>500</c:v>
                </c:pt>
                <c:pt idx="202" formatCode="0.0000">
                  <c:v>550</c:v>
                </c:pt>
                <c:pt idx="203" formatCode="0.0000">
                  <c:v>600</c:v>
                </c:pt>
                <c:pt idx="204" formatCode="0.0000">
                  <c:v>650</c:v>
                </c:pt>
                <c:pt idx="205" formatCode="0.0000">
                  <c:v>700</c:v>
                </c:pt>
                <c:pt idx="206" formatCode="0.0000">
                  <c:v>800</c:v>
                </c:pt>
                <c:pt idx="207" formatCode="0.0000">
                  <c:v>900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srim1H_SiO2!$J$20:$J$300</c:f>
              <c:numCache>
                <c:formatCode>0.00000</c:formatCode>
                <c:ptCount val="281"/>
                <c:pt idx="0">
                  <c:v>5.0000000000000001E-4</c:v>
                </c:pt>
                <c:pt idx="1">
                  <c:v>5.0000000000000001E-4</c:v>
                </c:pt>
                <c:pt idx="2">
                  <c:v>6.0000000000000006E-4</c:v>
                </c:pt>
                <c:pt idx="3">
                  <c:v>6.0000000000000006E-4</c:v>
                </c:pt>
                <c:pt idx="4">
                  <c:v>6.0000000000000006E-4</c:v>
                </c:pt>
                <c:pt idx="5">
                  <c:v>6.0000000000000006E-4</c:v>
                </c:pt>
                <c:pt idx="6">
                  <c:v>6.9999999999999999E-4</c:v>
                </c:pt>
                <c:pt idx="7">
                  <c:v>6.9999999999999999E-4</c:v>
                </c:pt>
                <c:pt idx="8">
                  <c:v>6.9999999999999999E-4</c:v>
                </c:pt>
                <c:pt idx="9">
                  <c:v>8.0000000000000004E-4</c:v>
                </c:pt>
                <c:pt idx="10">
                  <c:v>8.0000000000000004E-4</c:v>
                </c:pt>
                <c:pt idx="11">
                  <c:v>8.9999999999999998E-4</c:v>
                </c:pt>
                <c:pt idx="12">
                  <c:v>1E-3</c:v>
                </c:pt>
                <c:pt idx="13">
                  <c:v>1E-3</c:v>
                </c:pt>
                <c:pt idx="14">
                  <c:v>1.0999999999999998E-3</c:v>
                </c:pt>
                <c:pt idx="15">
                  <c:v>1.0999999999999998E-3</c:v>
                </c:pt>
                <c:pt idx="16">
                  <c:v>1.2000000000000001E-3</c:v>
                </c:pt>
                <c:pt idx="17">
                  <c:v>1.2000000000000001E-3</c:v>
                </c:pt>
                <c:pt idx="18">
                  <c:v>1.2999999999999999E-3</c:v>
                </c:pt>
                <c:pt idx="19">
                  <c:v>1.5E-3</c:v>
                </c:pt>
                <c:pt idx="20">
                  <c:v>1.6000000000000001E-3</c:v>
                </c:pt>
                <c:pt idx="21">
                  <c:v>1.7000000000000001E-3</c:v>
                </c:pt>
                <c:pt idx="22">
                  <c:v>1.8E-3</c:v>
                </c:pt>
                <c:pt idx="23">
                  <c:v>1.9E-3</c:v>
                </c:pt>
                <c:pt idx="24">
                  <c:v>2.1000000000000003E-3</c:v>
                </c:pt>
                <c:pt idx="25">
                  <c:v>2.3E-3</c:v>
                </c:pt>
                <c:pt idx="26">
                  <c:v>2.5000000000000001E-3</c:v>
                </c:pt>
                <c:pt idx="27">
                  <c:v>2.5999999999999999E-3</c:v>
                </c:pt>
                <c:pt idx="28">
                  <c:v>2.8E-3</c:v>
                </c:pt>
                <c:pt idx="29">
                  <c:v>3.0000000000000001E-3</c:v>
                </c:pt>
                <c:pt idx="30">
                  <c:v>3.2000000000000002E-3</c:v>
                </c:pt>
                <c:pt idx="31">
                  <c:v>3.4000000000000002E-3</c:v>
                </c:pt>
                <c:pt idx="32">
                  <c:v>3.5999999999999999E-3</c:v>
                </c:pt>
                <c:pt idx="33">
                  <c:v>3.8E-3</c:v>
                </c:pt>
                <c:pt idx="34">
                  <c:v>3.8999999999999998E-3</c:v>
                </c:pt>
                <c:pt idx="35">
                  <c:v>4.3E-3</c:v>
                </c:pt>
                <c:pt idx="36">
                  <c:v>4.8000000000000004E-3</c:v>
                </c:pt>
                <c:pt idx="37">
                  <c:v>5.1999999999999998E-3</c:v>
                </c:pt>
                <c:pt idx="38">
                  <c:v>5.5999999999999999E-3</c:v>
                </c:pt>
                <c:pt idx="39">
                  <c:v>6.0999999999999995E-3</c:v>
                </c:pt>
                <c:pt idx="40">
                  <c:v>6.5000000000000006E-3</c:v>
                </c:pt>
                <c:pt idx="41">
                  <c:v>7.000000000000001E-3</c:v>
                </c:pt>
                <c:pt idx="42">
                  <c:v>7.3999999999999995E-3</c:v>
                </c:pt>
                <c:pt idx="43">
                  <c:v>7.9000000000000008E-3</c:v>
                </c:pt>
                <c:pt idx="44">
                  <c:v>8.6999999999999994E-3</c:v>
                </c:pt>
                <c:pt idx="45">
                  <c:v>9.6000000000000009E-3</c:v>
                </c:pt>
                <c:pt idx="46">
                  <c:v>1.0499999999999999E-2</c:v>
                </c:pt>
                <c:pt idx="47">
                  <c:v>1.14E-2</c:v>
                </c:pt>
                <c:pt idx="48">
                  <c:v>1.2199999999999999E-2</c:v>
                </c:pt>
                <c:pt idx="49">
                  <c:v>1.3100000000000001E-2</c:v>
                </c:pt>
                <c:pt idx="50">
                  <c:v>1.4799999999999999E-2</c:v>
                </c:pt>
                <c:pt idx="51">
                  <c:v>1.66E-2</c:v>
                </c:pt>
                <c:pt idx="52">
                  <c:v>1.83E-2</c:v>
                </c:pt>
                <c:pt idx="53">
                  <c:v>0.02</c:v>
                </c:pt>
                <c:pt idx="54">
                  <c:v>2.1700000000000001E-2</c:v>
                </c:pt>
                <c:pt idx="55">
                  <c:v>2.3400000000000001E-2</c:v>
                </c:pt>
                <c:pt idx="56">
                  <c:v>2.5100000000000001E-2</c:v>
                </c:pt>
                <c:pt idx="57">
                  <c:v>2.6800000000000001E-2</c:v>
                </c:pt>
                <c:pt idx="58">
                  <c:v>2.8399999999999998E-2</c:v>
                </c:pt>
                <c:pt idx="59">
                  <c:v>3.0099999999999998E-2</c:v>
                </c:pt>
                <c:pt idx="60">
                  <c:v>3.1800000000000002E-2</c:v>
                </c:pt>
                <c:pt idx="61">
                  <c:v>3.5099999999999999E-2</c:v>
                </c:pt>
                <c:pt idx="62">
                  <c:v>3.9100000000000003E-2</c:v>
                </c:pt>
                <c:pt idx="63">
                  <c:v>4.3200000000000002E-2</c:v>
                </c:pt>
                <c:pt idx="64">
                  <c:v>4.7299999999999995E-2</c:v>
                </c:pt>
                <c:pt idx="65">
                  <c:v>5.1299999999999998E-2</c:v>
                </c:pt>
                <c:pt idx="66">
                  <c:v>5.5200000000000006E-2</c:v>
                </c:pt>
                <c:pt idx="67">
                  <c:v>5.91E-2</c:v>
                </c:pt>
                <c:pt idx="68">
                  <c:v>6.3E-2</c:v>
                </c:pt>
                <c:pt idx="69">
                  <c:v>6.6900000000000001E-2</c:v>
                </c:pt>
                <c:pt idx="70">
                  <c:v>7.4499999999999997E-2</c:v>
                </c:pt>
                <c:pt idx="71">
                  <c:v>8.1900000000000001E-2</c:v>
                </c:pt>
                <c:pt idx="72">
                  <c:v>8.9200000000000002E-2</c:v>
                </c:pt>
                <c:pt idx="73">
                  <c:v>9.64E-2</c:v>
                </c:pt>
                <c:pt idx="74">
                  <c:v>0.10349999999999999</c:v>
                </c:pt>
                <c:pt idx="75">
                  <c:v>0.11040000000000001</c:v>
                </c:pt>
                <c:pt idx="76">
                  <c:v>0.124</c:v>
                </c:pt>
                <c:pt idx="77">
                  <c:v>0.1371</c:v>
                </c:pt>
                <c:pt idx="78">
                  <c:v>0.14990000000000001</c:v>
                </c:pt>
                <c:pt idx="79">
                  <c:v>0.16220000000000001</c:v>
                </c:pt>
                <c:pt idx="80">
                  <c:v>0.17419999999999999</c:v>
                </c:pt>
                <c:pt idx="81">
                  <c:v>0.18590000000000001</c:v>
                </c:pt>
                <c:pt idx="82">
                  <c:v>0.19719999999999999</c:v>
                </c:pt>
                <c:pt idx="83">
                  <c:v>0.20830000000000001</c:v>
                </c:pt>
                <c:pt idx="84">
                  <c:v>0.21909999999999999</c:v>
                </c:pt>
                <c:pt idx="85">
                  <c:v>0.22959999999999997</c:v>
                </c:pt>
                <c:pt idx="86">
                  <c:v>0.24</c:v>
                </c:pt>
                <c:pt idx="87">
                  <c:v>0.2601</c:v>
                </c:pt>
                <c:pt idx="88">
                  <c:v>0.28420000000000001</c:v>
                </c:pt>
                <c:pt idx="89">
                  <c:v>0.3075</c:v>
                </c:pt>
                <c:pt idx="90">
                  <c:v>0.32999999999999996</c:v>
                </c:pt>
                <c:pt idx="91">
                  <c:v>0.35189999999999999</c:v>
                </c:pt>
                <c:pt idx="92">
                  <c:v>0.37330000000000002</c:v>
                </c:pt>
                <c:pt idx="93">
                  <c:v>0.39429999999999998</c:v>
                </c:pt>
                <c:pt idx="94">
                  <c:v>0.41489999999999999</c:v>
                </c:pt>
                <c:pt idx="95">
                  <c:v>0.43520000000000003</c:v>
                </c:pt>
                <c:pt idx="96">
                  <c:v>0.47499999999999998</c:v>
                </c:pt>
                <c:pt idx="97">
                  <c:v>0.51400000000000001</c:v>
                </c:pt>
                <c:pt idx="98">
                  <c:v>0.55249999999999999</c:v>
                </c:pt>
                <c:pt idx="99">
                  <c:v>0.59060000000000001</c:v>
                </c:pt>
                <c:pt idx="100">
                  <c:v>0.62850000000000006</c:v>
                </c:pt>
                <c:pt idx="101">
                  <c:v>0.66620000000000001</c:v>
                </c:pt>
                <c:pt idx="102">
                  <c:v>0.74160000000000004</c:v>
                </c:pt>
                <c:pt idx="103">
                  <c:v>0.8173999999999999</c:v>
                </c:pt>
                <c:pt idx="104">
                  <c:v>0.89390000000000003</c:v>
                </c:pt>
                <c:pt idx="105">
                  <c:v>0.97150000000000003</c:v>
                </c:pt>
                <c:pt idx="106" formatCode="0.000">
                  <c:v>1.05</c:v>
                </c:pt>
                <c:pt idx="107" formatCode="0.000">
                  <c:v>1.1299999999999999</c:v>
                </c:pt>
                <c:pt idx="108" formatCode="0.000">
                  <c:v>1.21</c:v>
                </c:pt>
                <c:pt idx="109" formatCode="0.000">
                  <c:v>1.3</c:v>
                </c:pt>
                <c:pt idx="110" formatCode="0.000">
                  <c:v>1.38</c:v>
                </c:pt>
                <c:pt idx="111" formatCode="0.000">
                  <c:v>1.47</c:v>
                </c:pt>
                <c:pt idx="112" formatCode="0.000">
                  <c:v>1.56</c:v>
                </c:pt>
                <c:pt idx="113" formatCode="0.000">
                  <c:v>1.75</c:v>
                </c:pt>
                <c:pt idx="114" formatCode="0.000">
                  <c:v>1.99</c:v>
                </c:pt>
                <c:pt idx="115" formatCode="0.000">
                  <c:v>2.2400000000000002</c:v>
                </c:pt>
                <c:pt idx="116" formatCode="0.000">
                  <c:v>2.5099999999999998</c:v>
                </c:pt>
                <c:pt idx="117" formatCode="0.000">
                  <c:v>2.79</c:v>
                </c:pt>
                <c:pt idx="118" formatCode="0.000">
                  <c:v>3.09</c:v>
                </c:pt>
                <c:pt idx="119" formatCode="0.000">
                  <c:v>3.39</c:v>
                </c:pt>
                <c:pt idx="120" formatCode="0.000">
                  <c:v>3.71</c:v>
                </c:pt>
                <c:pt idx="121" formatCode="0.000">
                  <c:v>4.04</c:v>
                </c:pt>
                <c:pt idx="122" formatCode="0.000">
                  <c:v>4.74</c:v>
                </c:pt>
                <c:pt idx="123" formatCode="0.000">
                  <c:v>5.47</c:v>
                </c:pt>
                <c:pt idx="124" formatCode="0.000">
                  <c:v>6.26</c:v>
                </c:pt>
                <c:pt idx="125" formatCode="0.000">
                  <c:v>7.08</c:v>
                </c:pt>
                <c:pt idx="126" formatCode="0.000">
                  <c:v>7.94</c:v>
                </c:pt>
                <c:pt idx="127" formatCode="0.000">
                  <c:v>8.85</c:v>
                </c:pt>
                <c:pt idx="128" formatCode="0.000">
                  <c:v>10.76</c:v>
                </c:pt>
                <c:pt idx="129" formatCode="0.000">
                  <c:v>12.83</c:v>
                </c:pt>
                <c:pt idx="130" formatCode="0.000">
                  <c:v>15.03</c:v>
                </c:pt>
                <c:pt idx="131" formatCode="0.000">
                  <c:v>17.350000000000001</c:v>
                </c:pt>
                <c:pt idx="132" formatCode="0.000">
                  <c:v>19.78</c:v>
                </c:pt>
                <c:pt idx="133" formatCode="0.000">
                  <c:v>22.34</c:v>
                </c:pt>
                <c:pt idx="134" formatCode="0.000">
                  <c:v>25.02</c:v>
                </c:pt>
                <c:pt idx="135" formatCode="0.000">
                  <c:v>27.82</c:v>
                </c:pt>
                <c:pt idx="136" formatCode="0.000">
                  <c:v>30.75</c:v>
                </c:pt>
                <c:pt idx="137" formatCode="0.000">
                  <c:v>33.79</c:v>
                </c:pt>
                <c:pt idx="138" formatCode="0.000">
                  <c:v>36.96</c:v>
                </c:pt>
                <c:pt idx="139" formatCode="0.000">
                  <c:v>43.66</c:v>
                </c:pt>
                <c:pt idx="140" formatCode="0.000">
                  <c:v>52.71</c:v>
                </c:pt>
                <c:pt idx="141" formatCode="0.000">
                  <c:v>62.5</c:v>
                </c:pt>
                <c:pt idx="142" formatCode="0.000">
                  <c:v>73.03</c:v>
                </c:pt>
                <c:pt idx="143" formatCode="0.000">
                  <c:v>84.27</c:v>
                </c:pt>
                <c:pt idx="144" formatCode="0.000">
                  <c:v>96.21</c:v>
                </c:pt>
                <c:pt idx="145" formatCode="0.000">
                  <c:v>108.85</c:v>
                </c:pt>
                <c:pt idx="146" formatCode="0.000">
                  <c:v>122.18</c:v>
                </c:pt>
                <c:pt idx="147" formatCode="0.000">
                  <c:v>136.19</c:v>
                </c:pt>
                <c:pt idx="148" formatCode="0.000">
                  <c:v>166.18</c:v>
                </c:pt>
                <c:pt idx="149" formatCode="0.000">
                  <c:v>198.8</c:v>
                </c:pt>
                <c:pt idx="150" formatCode="0.000">
                  <c:v>233.99</c:v>
                </c:pt>
                <c:pt idx="151" formatCode="0.000">
                  <c:v>271.70999999999998</c:v>
                </c:pt>
                <c:pt idx="152" formatCode="0.000">
                  <c:v>311.92</c:v>
                </c:pt>
                <c:pt idx="153" formatCode="0.000">
                  <c:v>354.58</c:v>
                </c:pt>
                <c:pt idx="154" formatCode="0.000">
                  <c:v>447.06</c:v>
                </c:pt>
                <c:pt idx="155" formatCode="0.000">
                  <c:v>549.01</c:v>
                </c:pt>
                <c:pt idx="156" formatCode="0.000">
                  <c:v>660.25</c:v>
                </c:pt>
                <c:pt idx="157" formatCode="0.000">
                  <c:v>780.59</c:v>
                </c:pt>
                <c:pt idx="158" formatCode="0.000">
                  <c:v>909.88</c:v>
                </c:pt>
                <c:pt idx="159" formatCode="0.0">
                  <c:v>1050</c:v>
                </c:pt>
                <c:pt idx="160" formatCode="0.0">
                  <c:v>1190</c:v>
                </c:pt>
                <c:pt idx="161" formatCode="0.0">
                  <c:v>1350</c:v>
                </c:pt>
                <c:pt idx="162" formatCode="0.0">
                  <c:v>1510</c:v>
                </c:pt>
                <c:pt idx="163" formatCode="0.0">
                  <c:v>1690</c:v>
                </c:pt>
                <c:pt idx="164" formatCode="0.0">
                  <c:v>1870</c:v>
                </c:pt>
                <c:pt idx="165" formatCode="0.0">
                  <c:v>2250</c:v>
                </c:pt>
                <c:pt idx="166" formatCode="0.0">
                  <c:v>2780</c:v>
                </c:pt>
                <c:pt idx="167" formatCode="0.0">
                  <c:v>3350</c:v>
                </c:pt>
                <c:pt idx="168" formatCode="0.0">
                  <c:v>3980</c:v>
                </c:pt>
                <c:pt idx="169" formatCode="0.0">
                  <c:v>4650</c:v>
                </c:pt>
                <c:pt idx="170" formatCode="0.0">
                  <c:v>5360</c:v>
                </c:pt>
                <c:pt idx="171" formatCode="0.0">
                  <c:v>6120</c:v>
                </c:pt>
                <c:pt idx="172" formatCode="0.0">
                  <c:v>6930</c:v>
                </c:pt>
                <c:pt idx="173" formatCode="0.0">
                  <c:v>7780</c:v>
                </c:pt>
                <c:pt idx="174" formatCode="0.0">
                  <c:v>9610</c:v>
                </c:pt>
                <c:pt idx="175" formatCode="0.0">
                  <c:v>11600</c:v>
                </c:pt>
                <c:pt idx="176" formatCode="0.0">
                  <c:v>13760</c:v>
                </c:pt>
                <c:pt idx="177" formatCode="0.0">
                  <c:v>16079.999999999998</c:v>
                </c:pt>
                <c:pt idx="178" formatCode="0.0">
                  <c:v>18550</c:v>
                </c:pt>
                <c:pt idx="179" formatCode="0.0">
                  <c:v>21170</c:v>
                </c:pt>
                <c:pt idx="180" formatCode="0.0">
                  <c:v>26850</c:v>
                </c:pt>
                <c:pt idx="181" formatCode="0.0">
                  <c:v>33090</c:v>
                </c:pt>
                <c:pt idx="182" formatCode="0.0">
                  <c:v>39880</c:v>
                </c:pt>
                <c:pt idx="183" formatCode="0.0">
                  <c:v>47190</c:v>
                </c:pt>
                <c:pt idx="184" formatCode="0.0">
                  <c:v>54990</c:v>
                </c:pt>
                <c:pt idx="185" formatCode="0.0">
                  <c:v>63280</c:v>
                </c:pt>
                <c:pt idx="186" formatCode="0.0">
                  <c:v>72030</c:v>
                </c:pt>
                <c:pt idx="187" formatCode="0.0">
                  <c:v>81230</c:v>
                </c:pt>
                <c:pt idx="188" formatCode="0.0">
                  <c:v>90850</c:v>
                </c:pt>
                <c:pt idx="189" formatCode="0.0">
                  <c:v>100890</c:v>
                </c:pt>
                <c:pt idx="190" formatCode="0.0">
                  <c:v>111340</c:v>
                </c:pt>
                <c:pt idx="191" formatCode="0.0">
                  <c:v>133360</c:v>
                </c:pt>
                <c:pt idx="192" formatCode="0.0">
                  <c:v>162910</c:v>
                </c:pt>
                <c:pt idx="193" formatCode="0.0">
                  <c:v>194560</c:v>
                </c:pt>
                <c:pt idx="194" formatCode="0.0">
                  <c:v>228150</c:v>
                </c:pt>
                <c:pt idx="195" formatCode="0.0">
                  <c:v>263530</c:v>
                </c:pt>
                <c:pt idx="196" formatCode="0.0">
                  <c:v>300580</c:v>
                </c:pt>
                <c:pt idx="197" formatCode="0.0">
                  <c:v>339170</c:v>
                </c:pt>
                <c:pt idx="198" formatCode="0.0">
                  <c:v>379190</c:v>
                </c:pt>
                <c:pt idx="199" formatCode="0.0">
                  <c:v>420560</c:v>
                </c:pt>
                <c:pt idx="200" formatCode="0.0">
                  <c:v>506910</c:v>
                </c:pt>
                <c:pt idx="201" formatCode="0.0">
                  <c:v>597630</c:v>
                </c:pt>
                <c:pt idx="202" formatCode="0.0">
                  <c:v>692190</c:v>
                </c:pt>
                <c:pt idx="203" formatCode="0.0">
                  <c:v>790110</c:v>
                </c:pt>
                <c:pt idx="204" formatCode="0.0">
                  <c:v>891000</c:v>
                </c:pt>
                <c:pt idx="205" formatCode="0.0">
                  <c:v>994510</c:v>
                </c:pt>
                <c:pt idx="206" formatCode="0.000E+00">
                  <c:v>1210000</c:v>
                </c:pt>
                <c:pt idx="207" formatCode="0.000E+00">
                  <c:v>1430000</c:v>
                </c:pt>
                <c:pt idx="208" formatCode="0.000E+00">
                  <c:v>1660000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9CD-4980-BF90-7C4E789D4D1B}"/>
            </c:ext>
          </c:extLst>
        </c:ser>
        <c:ser>
          <c:idx val="1"/>
          <c:order val="1"/>
          <c:tx>
            <c:v>Stragg. Long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srim1H_SiO2!$D$20:$D$300</c:f>
              <c:numCache>
                <c:formatCode>0.000000</c:formatCode>
                <c:ptCount val="281"/>
                <c:pt idx="0">
                  <c:v>9.9999900000000001E-6</c:v>
                </c:pt>
                <c:pt idx="1">
                  <c:v>1.0999899999999999E-5</c:v>
                </c:pt>
                <c:pt idx="2">
                  <c:v>1.19999E-5</c:v>
                </c:pt>
                <c:pt idx="3">
                  <c:v>1.2999900000000001E-5</c:v>
                </c:pt>
                <c:pt idx="4">
                  <c:v>1.39999E-5</c:v>
                </c:pt>
                <c:pt idx="5">
                  <c:v>1.49999E-5</c:v>
                </c:pt>
                <c:pt idx="6">
                  <c:v>1.5999899999999999E-5</c:v>
                </c:pt>
                <c:pt idx="7">
                  <c:v>1.69999E-5</c:v>
                </c:pt>
                <c:pt idx="8">
                  <c:v>1.79999E-5</c:v>
                </c:pt>
                <c:pt idx="9">
                  <c:v>1.9999900000000001E-5</c:v>
                </c:pt>
                <c:pt idx="10">
                  <c:v>2.2499900000000001E-5</c:v>
                </c:pt>
                <c:pt idx="11">
                  <c:v>2.4999900000000001E-5</c:v>
                </c:pt>
                <c:pt idx="12">
                  <c:v>2.7499900000000001E-5</c:v>
                </c:pt>
                <c:pt idx="13">
                  <c:v>2.9999900000000001E-5</c:v>
                </c:pt>
                <c:pt idx="14">
                  <c:v>3.2499899999999997E-5</c:v>
                </c:pt>
                <c:pt idx="15">
                  <c:v>3.4999899999999997E-5</c:v>
                </c:pt>
                <c:pt idx="16">
                  <c:v>3.7499899999999996E-5</c:v>
                </c:pt>
                <c:pt idx="17">
                  <c:v>3.9999899999999996E-5</c:v>
                </c:pt>
                <c:pt idx="18">
                  <c:v>4.4999899999999996E-5</c:v>
                </c:pt>
                <c:pt idx="19">
                  <c:v>4.9999899999999995E-5</c:v>
                </c:pt>
                <c:pt idx="20">
                  <c:v>5.4999899999999995E-5</c:v>
                </c:pt>
                <c:pt idx="21">
                  <c:v>5.9999899999999995E-5</c:v>
                </c:pt>
                <c:pt idx="22">
                  <c:v>6.4999900000000001E-5</c:v>
                </c:pt>
                <c:pt idx="23">
                  <c:v>6.99999E-5</c:v>
                </c:pt>
                <c:pt idx="24">
                  <c:v>7.99999E-5</c:v>
                </c:pt>
                <c:pt idx="25">
                  <c:v>8.9999899999999999E-5</c:v>
                </c:pt>
                <c:pt idx="26">
                  <c:v>9.9999899999999998E-5</c:v>
                </c:pt>
                <c:pt idx="27">
                  <c:v>1.1E-4</c:v>
                </c:pt>
                <c:pt idx="28">
                  <c:v>1.2E-4</c:v>
                </c:pt>
                <c:pt idx="29">
                  <c:v>1.2999999999999999E-4</c:v>
                </c:pt>
                <c:pt idx="30">
                  <c:v>1.39999E-4</c:v>
                </c:pt>
                <c:pt idx="31">
                  <c:v>1.49999E-4</c:v>
                </c:pt>
                <c:pt idx="32">
                  <c:v>1.59999E-4</c:v>
                </c:pt>
                <c:pt idx="33">
                  <c:v>1.69999E-4</c:v>
                </c:pt>
                <c:pt idx="34">
                  <c:v>1.79999E-4</c:v>
                </c:pt>
                <c:pt idx="35">
                  <c:v>1.9999899999999999E-4</c:v>
                </c:pt>
                <c:pt idx="36">
                  <c:v>2.2499900000000001E-4</c:v>
                </c:pt>
                <c:pt idx="37">
                  <c:v>2.4999899999999999E-4</c:v>
                </c:pt>
                <c:pt idx="38">
                  <c:v>2.74999E-4</c:v>
                </c:pt>
                <c:pt idx="39">
                  <c:v>2.9999900000000001E-4</c:v>
                </c:pt>
                <c:pt idx="40">
                  <c:v>3.2499900000000002E-4</c:v>
                </c:pt>
                <c:pt idx="41">
                  <c:v>3.4999900000000003E-4</c:v>
                </c:pt>
                <c:pt idx="42">
                  <c:v>3.7499900000000005E-4</c:v>
                </c:pt>
                <c:pt idx="43">
                  <c:v>3.99999E-4</c:v>
                </c:pt>
                <c:pt idx="44">
                  <c:v>4.4999900000000003E-4</c:v>
                </c:pt>
                <c:pt idx="45">
                  <c:v>4.9999899999999999E-4</c:v>
                </c:pt>
                <c:pt idx="46">
                  <c:v>5.4999900000000002E-4</c:v>
                </c:pt>
                <c:pt idx="47">
                  <c:v>5.9999900000000004E-4</c:v>
                </c:pt>
                <c:pt idx="48">
                  <c:v>6.4999900000000006E-4</c:v>
                </c:pt>
                <c:pt idx="49">
                  <c:v>6.9999899999999998E-4</c:v>
                </c:pt>
                <c:pt idx="50">
                  <c:v>7.9999900000000002E-4</c:v>
                </c:pt>
                <c:pt idx="51">
                  <c:v>8.9999900000000007E-4</c:v>
                </c:pt>
                <c:pt idx="52">
                  <c:v>9.9999900000000011E-4</c:v>
                </c:pt>
                <c:pt idx="53">
                  <c:v>1.1000000000000001E-3</c:v>
                </c:pt>
                <c:pt idx="54">
                  <c:v>1.1999999999999999E-3</c:v>
                </c:pt>
                <c:pt idx="55">
                  <c:v>1.2999999999999999E-3</c:v>
                </c:pt>
                <c:pt idx="56">
                  <c:v>1.4E-3</c:v>
                </c:pt>
                <c:pt idx="57">
                  <c:v>1.5E-3</c:v>
                </c:pt>
                <c:pt idx="58">
                  <c:v>1.6000000000000001E-3</c:v>
                </c:pt>
                <c:pt idx="59">
                  <c:v>1.6999999999999999E-3</c:v>
                </c:pt>
                <c:pt idx="60">
                  <c:v>1.8E-3</c:v>
                </c:pt>
                <c:pt idx="61">
                  <c:v>2E-3</c:v>
                </c:pt>
                <c:pt idx="62">
                  <c:v>2.2499999999999998E-3</c:v>
                </c:pt>
                <c:pt idx="63">
                  <c:v>2.5000000000000001E-3</c:v>
                </c:pt>
                <c:pt idx="64">
                  <c:v>2.7499999999999998E-3</c:v>
                </c:pt>
                <c:pt idx="65">
                  <c:v>3.0000000000000001E-3</c:v>
                </c:pt>
                <c:pt idx="66">
                  <c:v>3.2499999999999999E-3</c:v>
                </c:pt>
                <c:pt idx="67">
                  <c:v>3.5000000000000001E-3</c:v>
                </c:pt>
                <c:pt idx="68">
                  <c:v>3.7499999999999999E-3</c:v>
                </c:pt>
                <c:pt idx="69">
                  <c:v>4.0000000000000001E-3</c:v>
                </c:pt>
                <c:pt idx="70">
                  <c:v>4.4999999999999997E-3</c:v>
                </c:pt>
                <c:pt idx="71">
                  <c:v>5.0000000000000001E-3</c:v>
                </c:pt>
                <c:pt idx="72">
                  <c:v>5.4999999999999997E-3</c:v>
                </c:pt>
                <c:pt idx="73">
                  <c:v>6.0000000000000001E-3</c:v>
                </c:pt>
                <c:pt idx="74">
                  <c:v>6.4999999999999997E-3</c:v>
                </c:pt>
                <c:pt idx="75">
                  <c:v>7.0000000000000001E-3</c:v>
                </c:pt>
                <c:pt idx="76">
                  <c:v>8.0000000000000002E-3</c:v>
                </c:pt>
                <c:pt idx="77">
                  <c:v>8.9999999999999993E-3</c:v>
                </c:pt>
                <c:pt idx="78">
                  <c:v>0.01</c:v>
                </c:pt>
                <c:pt idx="79">
                  <c:v>1.0999999999999999E-2</c:v>
                </c:pt>
                <c:pt idx="80">
                  <c:v>1.2E-2</c:v>
                </c:pt>
                <c:pt idx="81">
                  <c:v>1.2999999999999999E-2</c:v>
                </c:pt>
                <c:pt idx="82">
                  <c:v>1.4E-2</c:v>
                </c:pt>
                <c:pt idx="83">
                  <c:v>1.4999999999999999E-2</c:v>
                </c:pt>
                <c:pt idx="84">
                  <c:v>1.6E-2</c:v>
                </c:pt>
                <c:pt idx="85">
                  <c:v>1.7000000000000001E-2</c:v>
                </c:pt>
                <c:pt idx="86">
                  <c:v>1.7999999999999999E-2</c:v>
                </c:pt>
                <c:pt idx="87">
                  <c:v>0.02</c:v>
                </c:pt>
                <c:pt idx="88">
                  <c:v>2.2499999999999999E-2</c:v>
                </c:pt>
                <c:pt idx="89">
                  <c:v>2.5000000000000001E-2</c:v>
                </c:pt>
                <c:pt idx="90">
                  <c:v>2.75E-2</c:v>
                </c:pt>
                <c:pt idx="91">
                  <c:v>0.03</c:v>
                </c:pt>
                <c:pt idx="92">
                  <c:v>3.2500000000000001E-2</c:v>
                </c:pt>
                <c:pt idx="93">
                  <c:v>3.5000000000000003E-2</c:v>
                </c:pt>
                <c:pt idx="94">
                  <c:v>3.7499999999999999E-2</c:v>
                </c:pt>
                <c:pt idx="95">
                  <c:v>0.04</c:v>
                </c:pt>
                <c:pt idx="96">
                  <c:v>4.4999999999999998E-2</c:v>
                </c:pt>
                <c:pt idx="97">
                  <c:v>0.05</c:v>
                </c:pt>
                <c:pt idx="98">
                  <c:v>5.5E-2</c:v>
                </c:pt>
                <c:pt idx="99">
                  <c:v>0.06</c:v>
                </c:pt>
                <c:pt idx="100">
                  <c:v>6.5000000000000002E-2</c:v>
                </c:pt>
                <c:pt idx="101">
                  <c:v>7.0000000000000007E-2</c:v>
                </c:pt>
                <c:pt idx="102">
                  <c:v>0.08</c:v>
                </c:pt>
                <c:pt idx="103">
                  <c:v>0.09</c:v>
                </c:pt>
                <c:pt idx="104">
                  <c:v>0.1</c:v>
                </c:pt>
                <c:pt idx="105">
                  <c:v>0.11</c:v>
                </c:pt>
                <c:pt idx="106">
                  <c:v>0.12</c:v>
                </c:pt>
                <c:pt idx="107">
                  <c:v>0.13</c:v>
                </c:pt>
                <c:pt idx="108">
                  <c:v>0.14000000000000001</c:v>
                </c:pt>
                <c:pt idx="109">
                  <c:v>0.15</c:v>
                </c:pt>
                <c:pt idx="110">
                  <c:v>0.16</c:v>
                </c:pt>
                <c:pt idx="111">
                  <c:v>0.17</c:v>
                </c:pt>
                <c:pt idx="112">
                  <c:v>0.18</c:v>
                </c:pt>
                <c:pt idx="113">
                  <c:v>0.2</c:v>
                </c:pt>
                <c:pt idx="114">
                  <c:v>0.22500000000000001</c:v>
                </c:pt>
                <c:pt idx="115">
                  <c:v>0.25</c:v>
                </c:pt>
                <c:pt idx="116">
                  <c:v>0.27500000000000002</c:v>
                </c:pt>
                <c:pt idx="117">
                  <c:v>0.3</c:v>
                </c:pt>
                <c:pt idx="118">
                  <c:v>0.32500000000000001</c:v>
                </c:pt>
                <c:pt idx="119">
                  <c:v>0.35</c:v>
                </c:pt>
                <c:pt idx="120">
                  <c:v>0.375</c:v>
                </c:pt>
                <c:pt idx="121">
                  <c:v>0.4</c:v>
                </c:pt>
                <c:pt idx="122">
                  <c:v>0.45</c:v>
                </c:pt>
                <c:pt idx="123">
                  <c:v>0.5</c:v>
                </c:pt>
                <c:pt idx="124">
                  <c:v>0.55000000000000004</c:v>
                </c:pt>
                <c:pt idx="125">
                  <c:v>0.6</c:v>
                </c:pt>
                <c:pt idx="126">
                  <c:v>0.65</c:v>
                </c:pt>
                <c:pt idx="127">
                  <c:v>0.7</c:v>
                </c:pt>
                <c:pt idx="128">
                  <c:v>0.8</c:v>
                </c:pt>
                <c:pt idx="129">
                  <c:v>0.9</c:v>
                </c:pt>
                <c:pt idx="130" formatCode="0.00000">
                  <c:v>1</c:v>
                </c:pt>
                <c:pt idx="131" formatCode="0.00000">
                  <c:v>1.1000000000000001</c:v>
                </c:pt>
                <c:pt idx="132" formatCode="0.00000">
                  <c:v>1.2</c:v>
                </c:pt>
                <c:pt idx="133" formatCode="0.00000">
                  <c:v>1.3</c:v>
                </c:pt>
                <c:pt idx="134" formatCode="0.00000">
                  <c:v>1.4</c:v>
                </c:pt>
                <c:pt idx="135" formatCode="0.00000">
                  <c:v>1.5</c:v>
                </c:pt>
                <c:pt idx="136" formatCode="0.00000">
                  <c:v>1.6</c:v>
                </c:pt>
                <c:pt idx="137" formatCode="0.00000">
                  <c:v>1.7</c:v>
                </c:pt>
                <c:pt idx="138" formatCode="0.00000">
                  <c:v>1.8</c:v>
                </c:pt>
                <c:pt idx="139" formatCode="0.00000">
                  <c:v>2</c:v>
                </c:pt>
                <c:pt idx="140" formatCode="0.00000">
                  <c:v>2.25</c:v>
                </c:pt>
                <c:pt idx="141" formatCode="0.00000">
                  <c:v>2.5</c:v>
                </c:pt>
                <c:pt idx="142" formatCode="0.00000">
                  <c:v>2.75</c:v>
                </c:pt>
                <c:pt idx="143" formatCode="0.00000">
                  <c:v>3</c:v>
                </c:pt>
                <c:pt idx="144" formatCode="0.00000">
                  <c:v>3.25</c:v>
                </c:pt>
                <c:pt idx="145" formatCode="0.00000">
                  <c:v>3.5</c:v>
                </c:pt>
                <c:pt idx="146" formatCode="0.00000">
                  <c:v>3.75</c:v>
                </c:pt>
                <c:pt idx="147" formatCode="0.00000">
                  <c:v>4</c:v>
                </c:pt>
                <c:pt idx="148" formatCode="0.00000">
                  <c:v>4.5</c:v>
                </c:pt>
                <c:pt idx="149" formatCode="0.00000">
                  <c:v>5</c:v>
                </c:pt>
                <c:pt idx="150" formatCode="0.00000">
                  <c:v>5.5</c:v>
                </c:pt>
                <c:pt idx="151" formatCode="0.00000">
                  <c:v>6</c:v>
                </c:pt>
                <c:pt idx="152" formatCode="0.00000">
                  <c:v>6.5</c:v>
                </c:pt>
                <c:pt idx="153" formatCode="0.00000">
                  <c:v>7</c:v>
                </c:pt>
                <c:pt idx="154" formatCode="0.00000">
                  <c:v>8</c:v>
                </c:pt>
                <c:pt idx="155" formatCode="0.00000">
                  <c:v>9</c:v>
                </c:pt>
                <c:pt idx="156" formatCode="0.00000">
                  <c:v>10</c:v>
                </c:pt>
                <c:pt idx="157" formatCode="0.00000">
                  <c:v>11</c:v>
                </c:pt>
                <c:pt idx="158" formatCode="0.00000">
                  <c:v>12</c:v>
                </c:pt>
                <c:pt idx="159" formatCode="0.00000">
                  <c:v>13</c:v>
                </c:pt>
                <c:pt idx="160" formatCode="0.00000">
                  <c:v>14</c:v>
                </c:pt>
                <c:pt idx="161" formatCode="0.00000">
                  <c:v>15</c:v>
                </c:pt>
                <c:pt idx="162" formatCode="0.00000">
                  <c:v>16</c:v>
                </c:pt>
                <c:pt idx="163" formatCode="0.00000">
                  <c:v>17</c:v>
                </c:pt>
                <c:pt idx="164" formatCode="0.00000">
                  <c:v>18</c:v>
                </c:pt>
                <c:pt idx="165" formatCode="0.00000">
                  <c:v>20</c:v>
                </c:pt>
                <c:pt idx="166" formatCode="0.00000">
                  <c:v>22.5</c:v>
                </c:pt>
                <c:pt idx="167" formatCode="0.00000">
                  <c:v>25</c:v>
                </c:pt>
                <c:pt idx="168" formatCode="0.00000">
                  <c:v>27.5</c:v>
                </c:pt>
                <c:pt idx="169" formatCode="0.00000">
                  <c:v>30</c:v>
                </c:pt>
                <c:pt idx="170" formatCode="0.00000">
                  <c:v>32.5</c:v>
                </c:pt>
                <c:pt idx="171" formatCode="0.00000">
                  <c:v>35</c:v>
                </c:pt>
                <c:pt idx="172" formatCode="0.00000">
                  <c:v>37.5</c:v>
                </c:pt>
                <c:pt idx="173" formatCode="0.00000">
                  <c:v>40</c:v>
                </c:pt>
                <c:pt idx="174" formatCode="0.00000">
                  <c:v>45</c:v>
                </c:pt>
                <c:pt idx="175" formatCode="0.00000">
                  <c:v>50</c:v>
                </c:pt>
                <c:pt idx="176" formatCode="0.00000">
                  <c:v>55</c:v>
                </c:pt>
                <c:pt idx="177" formatCode="0.00000">
                  <c:v>60</c:v>
                </c:pt>
                <c:pt idx="178" formatCode="0.00000">
                  <c:v>65</c:v>
                </c:pt>
                <c:pt idx="179" formatCode="0.00000">
                  <c:v>70</c:v>
                </c:pt>
                <c:pt idx="180" formatCode="0.00000">
                  <c:v>80</c:v>
                </c:pt>
                <c:pt idx="181" formatCode="0.00000">
                  <c:v>90</c:v>
                </c:pt>
                <c:pt idx="182" formatCode="0.0000">
                  <c:v>100</c:v>
                </c:pt>
                <c:pt idx="183" formatCode="0.0000">
                  <c:v>110</c:v>
                </c:pt>
                <c:pt idx="184" formatCode="0.0000">
                  <c:v>120</c:v>
                </c:pt>
                <c:pt idx="185" formatCode="0.0000">
                  <c:v>130</c:v>
                </c:pt>
                <c:pt idx="186" formatCode="0.0000">
                  <c:v>140</c:v>
                </c:pt>
                <c:pt idx="187" formatCode="0.0000">
                  <c:v>150</c:v>
                </c:pt>
                <c:pt idx="188" formatCode="0.0000">
                  <c:v>160</c:v>
                </c:pt>
                <c:pt idx="189" formatCode="0.0000">
                  <c:v>170</c:v>
                </c:pt>
                <c:pt idx="190" formatCode="0.0000">
                  <c:v>180</c:v>
                </c:pt>
                <c:pt idx="191" formatCode="0.0000">
                  <c:v>200</c:v>
                </c:pt>
                <c:pt idx="192" formatCode="0.0000">
                  <c:v>225</c:v>
                </c:pt>
                <c:pt idx="193" formatCode="0.0000">
                  <c:v>250</c:v>
                </c:pt>
                <c:pt idx="194" formatCode="0.0000">
                  <c:v>275</c:v>
                </c:pt>
                <c:pt idx="195" formatCode="0.0000">
                  <c:v>300</c:v>
                </c:pt>
                <c:pt idx="196" formatCode="0.0000">
                  <c:v>325</c:v>
                </c:pt>
                <c:pt idx="197" formatCode="0.0000">
                  <c:v>350</c:v>
                </c:pt>
                <c:pt idx="198" formatCode="0.0000">
                  <c:v>375</c:v>
                </c:pt>
                <c:pt idx="199" formatCode="0.0000">
                  <c:v>400</c:v>
                </c:pt>
                <c:pt idx="200" formatCode="0.0000">
                  <c:v>450</c:v>
                </c:pt>
                <c:pt idx="201" formatCode="0.0000">
                  <c:v>500</c:v>
                </c:pt>
                <c:pt idx="202" formatCode="0.0000">
                  <c:v>550</c:v>
                </c:pt>
                <c:pt idx="203" formatCode="0.0000">
                  <c:v>600</c:v>
                </c:pt>
                <c:pt idx="204" formatCode="0.0000">
                  <c:v>650</c:v>
                </c:pt>
                <c:pt idx="205" formatCode="0.0000">
                  <c:v>700</c:v>
                </c:pt>
                <c:pt idx="206" formatCode="0.0000">
                  <c:v>800</c:v>
                </c:pt>
                <c:pt idx="207" formatCode="0.0000">
                  <c:v>900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srim1H_SiO2!$M$20:$M$300</c:f>
              <c:numCache>
                <c:formatCode>0.00000</c:formatCode>
                <c:ptCount val="281"/>
                <c:pt idx="0">
                  <c:v>1E-3</c:v>
                </c:pt>
                <c:pt idx="1">
                  <c:v>1E-3</c:v>
                </c:pt>
                <c:pt idx="2">
                  <c:v>1.0999999999999998E-3</c:v>
                </c:pt>
                <c:pt idx="3">
                  <c:v>1.0999999999999998E-3</c:v>
                </c:pt>
                <c:pt idx="4">
                  <c:v>1.2000000000000001E-3</c:v>
                </c:pt>
                <c:pt idx="5">
                  <c:v>1.2000000000000001E-3</c:v>
                </c:pt>
                <c:pt idx="6">
                  <c:v>1.2999999999999999E-3</c:v>
                </c:pt>
                <c:pt idx="7">
                  <c:v>1.2999999999999999E-3</c:v>
                </c:pt>
                <c:pt idx="8">
                  <c:v>1.4E-3</c:v>
                </c:pt>
                <c:pt idx="9">
                  <c:v>1.5E-3</c:v>
                </c:pt>
                <c:pt idx="10">
                  <c:v>1.6000000000000001E-3</c:v>
                </c:pt>
                <c:pt idx="11">
                  <c:v>1.6000000000000001E-3</c:v>
                </c:pt>
                <c:pt idx="12">
                  <c:v>1.7000000000000001E-3</c:v>
                </c:pt>
                <c:pt idx="13">
                  <c:v>1.8E-3</c:v>
                </c:pt>
                <c:pt idx="14">
                  <c:v>1.9E-3</c:v>
                </c:pt>
                <c:pt idx="15">
                  <c:v>2E-3</c:v>
                </c:pt>
                <c:pt idx="16">
                  <c:v>2.1000000000000003E-3</c:v>
                </c:pt>
                <c:pt idx="17">
                  <c:v>2.1999999999999997E-3</c:v>
                </c:pt>
                <c:pt idx="18">
                  <c:v>2.3E-3</c:v>
                </c:pt>
                <c:pt idx="19">
                  <c:v>2.5000000000000001E-3</c:v>
                </c:pt>
                <c:pt idx="20">
                  <c:v>2.5999999999999999E-3</c:v>
                </c:pt>
                <c:pt idx="21">
                  <c:v>2.8E-3</c:v>
                </c:pt>
                <c:pt idx="22">
                  <c:v>2.9000000000000002E-3</c:v>
                </c:pt>
                <c:pt idx="23">
                  <c:v>3.0000000000000001E-3</c:v>
                </c:pt>
                <c:pt idx="24">
                  <c:v>3.3E-3</c:v>
                </c:pt>
                <c:pt idx="25">
                  <c:v>3.5000000000000005E-3</c:v>
                </c:pt>
                <c:pt idx="26">
                  <c:v>3.8E-3</c:v>
                </c:pt>
                <c:pt idx="27">
                  <c:v>4.0000000000000001E-3</c:v>
                </c:pt>
                <c:pt idx="28">
                  <c:v>4.2000000000000006E-3</c:v>
                </c:pt>
                <c:pt idx="29">
                  <c:v>4.4999999999999997E-3</c:v>
                </c:pt>
                <c:pt idx="30">
                  <c:v>4.7000000000000002E-3</c:v>
                </c:pt>
                <c:pt idx="31">
                  <c:v>4.8999999999999998E-3</c:v>
                </c:pt>
                <c:pt idx="32">
                  <c:v>5.0999999999999995E-3</c:v>
                </c:pt>
                <c:pt idx="33">
                  <c:v>5.3E-3</c:v>
                </c:pt>
                <c:pt idx="34">
                  <c:v>5.4999999999999997E-3</c:v>
                </c:pt>
                <c:pt idx="35">
                  <c:v>5.8999999999999999E-3</c:v>
                </c:pt>
                <c:pt idx="36">
                  <c:v>6.3E-3</c:v>
                </c:pt>
                <c:pt idx="37">
                  <c:v>6.8000000000000005E-3</c:v>
                </c:pt>
                <c:pt idx="38">
                  <c:v>7.1999999999999998E-3</c:v>
                </c:pt>
                <c:pt idx="39">
                  <c:v>7.7000000000000002E-3</c:v>
                </c:pt>
                <c:pt idx="40">
                  <c:v>8.0999999999999996E-3</c:v>
                </c:pt>
                <c:pt idx="41">
                  <c:v>8.5000000000000006E-3</c:v>
                </c:pt>
                <c:pt idx="42">
                  <c:v>8.8999999999999999E-3</c:v>
                </c:pt>
                <c:pt idx="43">
                  <c:v>9.2999999999999992E-3</c:v>
                </c:pt>
                <c:pt idx="44">
                  <c:v>0.01</c:v>
                </c:pt>
                <c:pt idx="45">
                  <c:v>1.0699999999999999E-2</c:v>
                </c:pt>
                <c:pt idx="46">
                  <c:v>1.14E-2</c:v>
                </c:pt>
                <c:pt idx="47">
                  <c:v>1.21E-2</c:v>
                </c:pt>
                <c:pt idx="48">
                  <c:v>1.2699999999999999E-2</c:v>
                </c:pt>
                <c:pt idx="49">
                  <c:v>1.3300000000000001E-2</c:v>
                </c:pt>
                <c:pt idx="50">
                  <c:v>1.4499999999999999E-2</c:v>
                </c:pt>
                <c:pt idx="51">
                  <c:v>1.5699999999999999E-2</c:v>
                </c:pt>
                <c:pt idx="52">
                  <c:v>1.6800000000000002E-2</c:v>
                </c:pt>
                <c:pt idx="53">
                  <c:v>1.78E-2</c:v>
                </c:pt>
                <c:pt idx="54">
                  <c:v>1.8800000000000001E-2</c:v>
                </c:pt>
                <c:pt idx="55">
                  <c:v>1.9700000000000002E-2</c:v>
                </c:pt>
                <c:pt idx="56">
                  <c:v>2.06E-2</c:v>
                </c:pt>
                <c:pt idx="57">
                  <c:v>2.1499999999999998E-2</c:v>
                </c:pt>
                <c:pt idx="58">
                  <c:v>2.24E-2</c:v>
                </c:pt>
                <c:pt idx="59">
                  <c:v>2.3200000000000002E-2</c:v>
                </c:pt>
                <c:pt idx="60">
                  <c:v>2.4E-2</c:v>
                </c:pt>
                <c:pt idx="61">
                  <c:v>2.5399999999999999E-2</c:v>
                </c:pt>
                <c:pt idx="62">
                  <c:v>2.7200000000000002E-2</c:v>
                </c:pt>
                <c:pt idx="63">
                  <c:v>2.8799999999999999E-2</c:v>
                </c:pt>
                <c:pt idx="64">
                  <c:v>3.04E-2</c:v>
                </c:pt>
                <c:pt idx="65">
                  <c:v>3.1800000000000002E-2</c:v>
                </c:pt>
                <c:pt idx="66">
                  <c:v>3.32E-2</c:v>
                </c:pt>
                <c:pt idx="67">
                  <c:v>3.4499999999999996E-2</c:v>
                </c:pt>
                <c:pt idx="68">
                  <c:v>3.5799999999999998E-2</c:v>
                </c:pt>
                <c:pt idx="69">
                  <c:v>3.6900000000000002E-2</c:v>
                </c:pt>
                <c:pt idx="70">
                  <c:v>3.9100000000000003E-2</c:v>
                </c:pt>
                <c:pt idx="71">
                  <c:v>4.1200000000000001E-2</c:v>
                </c:pt>
                <c:pt idx="72">
                  <c:v>4.2999999999999997E-2</c:v>
                </c:pt>
                <c:pt idx="73">
                  <c:v>4.48E-2</c:v>
                </c:pt>
                <c:pt idx="74">
                  <c:v>4.6400000000000004E-2</c:v>
                </c:pt>
                <c:pt idx="75">
                  <c:v>4.7899999999999998E-2</c:v>
                </c:pt>
                <c:pt idx="76">
                  <c:v>5.0599999999999999E-2</c:v>
                </c:pt>
                <c:pt idx="77">
                  <c:v>5.3000000000000005E-2</c:v>
                </c:pt>
                <c:pt idx="78">
                  <c:v>5.5200000000000006E-2</c:v>
                </c:pt>
                <c:pt idx="79">
                  <c:v>5.7199999999999994E-2</c:v>
                </c:pt>
                <c:pt idx="80">
                  <c:v>5.8899999999999994E-2</c:v>
                </c:pt>
                <c:pt idx="81">
                  <c:v>6.0499999999999998E-2</c:v>
                </c:pt>
                <c:pt idx="82">
                  <c:v>6.2E-2</c:v>
                </c:pt>
                <c:pt idx="83">
                  <c:v>6.3399999999999998E-2</c:v>
                </c:pt>
                <c:pt idx="84">
                  <c:v>6.4700000000000008E-2</c:v>
                </c:pt>
                <c:pt idx="85">
                  <c:v>6.5799999999999997E-2</c:v>
                </c:pt>
                <c:pt idx="86">
                  <c:v>6.6900000000000001E-2</c:v>
                </c:pt>
                <c:pt idx="87">
                  <c:v>6.8899999999999989E-2</c:v>
                </c:pt>
                <c:pt idx="88">
                  <c:v>7.1099999999999997E-2</c:v>
                </c:pt>
                <c:pt idx="89">
                  <c:v>7.3099999999999998E-2</c:v>
                </c:pt>
                <c:pt idx="90">
                  <c:v>7.4800000000000005E-2</c:v>
                </c:pt>
                <c:pt idx="91">
                  <c:v>7.6399999999999996E-2</c:v>
                </c:pt>
                <c:pt idx="92">
                  <c:v>7.7800000000000008E-2</c:v>
                </c:pt>
                <c:pt idx="93">
                  <c:v>7.9100000000000004E-2</c:v>
                </c:pt>
                <c:pt idx="94">
                  <c:v>8.030000000000001E-2</c:v>
                </c:pt>
                <c:pt idx="95">
                  <c:v>8.14E-2</c:v>
                </c:pt>
                <c:pt idx="96">
                  <c:v>8.3499999999999991E-2</c:v>
                </c:pt>
                <c:pt idx="97">
                  <c:v>8.5400000000000004E-2</c:v>
                </c:pt>
                <c:pt idx="98">
                  <c:v>8.72E-2</c:v>
                </c:pt>
                <c:pt idx="99">
                  <c:v>8.8800000000000004E-2</c:v>
                </c:pt>
                <c:pt idx="100">
                  <c:v>9.0300000000000005E-2</c:v>
                </c:pt>
                <c:pt idx="101">
                  <c:v>9.1700000000000004E-2</c:v>
                </c:pt>
                <c:pt idx="102">
                  <c:v>9.459999999999999E-2</c:v>
                </c:pt>
                <c:pt idx="103">
                  <c:v>9.74E-2</c:v>
                </c:pt>
                <c:pt idx="104">
                  <c:v>0.1</c:v>
                </c:pt>
                <c:pt idx="105">
                  <c:v>0.10249999999999999</c:v>
                </c:pt>
                <c:pt idx="106">
                  <c:v>0.10489999999999999</c:v>
                </c:pt>
                <c:pt idx="107">
                  <c:v>0.10729999999999999</c:v>
                </c:pt>
                <c:pt idx="108">
                  <c:v>0.10969999999999999</c:v>
                </c:pt>
                <c:pt idx="109">
                  <c:v>0.11210000000000001</c:v>
                </c:pt>
                <c:pt idx="110">
                  <c:v>0.1145</c:v>
                </c:pt>
                <c:pt idx="111">
                  <c:v>0.1169</c:v>
                </c:pt>
                <c:pt idx="112">
                  <c:v>0.1193</c:v>
                </c:pt>
                <c:pt idx="113">
                  <c:v>0.12559999999999999</c:v>
                </c:pt>
                <c:pt idx="114">
                  <c:v>0.13440000000000002</c:v>
                </c:pt>
                <c:pt idx="115">
                  <c:v>0.14350000000000002</c:v>
                </c:pt>
                <c:pt idx="116">
                  <c:v>0.15279999999999999</c:v>
                </c:pt>
                <c:pt idx="117">
                  <c:v>0.1623</c:v>
                </c:pt>
                <c:pt idx="118">
                  <c:v>0.1721</c:v>
                </c:pt>
                <c:pt idx="119">
                  <c:v>0.18209999999999998</c:v>
                </c:pt>
                <c:pt idx="120">
                  <c:v>0.1923</c:v>
                </c:pt>
                <c:pt idx="121">
                  <c:v>0.20280000000000001</c:v>
                </c:pt>
                <c:pt idx="122">
                  <c:v>0.2346</c:v>
                </c:pt>
                <c:pt idx="123">
                  <c:v>0.26629999999999998</c:v>
                </c:pt>
                <c:pt idx="124">
                  <c:v>0.29799999999999999</c:v>
                </c:pt>
                <c:pt idx="125">
                  <c:v>0.32989999999999997</c:v>
                </c:pt>
                <c:pt idx="126">
                  <c:v>0.36199999999999999</c:v>
                </c:pt>
                <c:pt idx="127">
                  <c:v>0.39429999999999998</c:v>
                </c:pt>
                <c:pt idx="128">
                  <c:v>0.49790000000000001</c:v>
                </c:pt>
                <c:pt idx="129">
                  <c:v>0.59660000000000002</c:v>
                </c:pt>
                <c:pt idx="130">
                  <c:v>0.69279999999999997</c:v>
                </c:pt>
                <c:pt idx="131">
                  <c:v>0.78710000000000002</c:v>
                </c:pt>
                <c:pt idx="132">
                  <c:v>0.88009999999999999</c:v>
                </c:pt>
                <c:pt idx="133">
                  <c:v>0.97309999999999997</c:v>
                </c:pt>
                <c:pt idx="134" formatCode="0.000">
                  <c:v>1.07</c:v>
                </c:pt>
                <c:pt idx="135" formatCode="0.000">
                  <c:v>1.1599999999999999</c:v>
                </c:pt>
                <c:pt idx="136" formatCode="0.000">
                  <c:v>1.26</c:v>
                </c:pt>
                <c:pt idx="137" formatCode="0.000">
                  <c:v>1.35</c:v>
                </c:pt>
                <c:pt idx="138" formatCode="0.000">
                  <c:v>1.45</c:v>
                </c:pt>
                <c:pt idx="139" formatCode="0.000">
                  <c:v>1.78</c:v>
                </c:pt>
                <c:pt idx="140" formatCode="0.000">
                  <c:v>2.2599999999999998</c:v>
                </c:pt>
                <c:pt idx="141" formatCode="0.000">
                  <c:v>2.71</c:v>
                </c:pt>
                <c:pt idx="142" formatCode="0.000">
                  <c:v>3.16</c:v>
                </c:pt>
                <c:pt idx="143" formatCode="0.000">
                  <c:v>3.6</c:v>
                </c:pt>
                <c:pt idx="144" formatCode="0.000">
                  <c:v>4.05</c:v>
                </c:pt>
                <c:pt idx="145" formatCode="0.000">
                  <c:v>4.5</c:v>
                </c:pt>
                <c:pt idx="146" formatCode="0.000">
                  <c:v>4.96</c:v>
                </c:pt>
                <c:pt idx="147" formatCode="0.000">
                  <c:v>5.43</c:v>
                </c:pt>
                <c:pt idx="148" formatCode="0.000">
                  <c:v>7.04</c:v>
                </c:pt>
                <c:pt idx="149" formatCode="0.000">
                  <c:v>8.58</c:v>
                </c:pt>
                <c:pt idx="150" formatCode="0.000">
                  <c:v>10.09</c:v>
                </c:pt>
                <c:pt idx="151" formatCode="0.000">
                  <c:v>11.6</c:v>
                </c:pt>
                <c:pt idx="152" formatCode="0.000">
                  <c:v>13.11</c:v>
                </c:pt>
                <c:pt idx="153" formatCode="0.000">
                  <c:v>14.64</c:v>
                </c:pt>
                <c:pt idx="154" formatCode="0.000">
                  <c:v>20.010000000000002</c:v>
                </c:pt>
                <c:pt idx="155" formatCode="0.000">
                  <c:v>25.06</c:v>
                </c:pt>
                <c:pt idx="156" formatCode="0.000">
                  <c:v>30.02</c:v>
                </c:pt>
                <c:pt idx="157" formatCode="0.000">
                  <c:v>34.979999999999997</c:v>
                </c:pt>
                <c:pt idx="158" formatCode="0.000">
                  <c:v>39.979999999999997</c:v>
                </c:pt>
                <c:pt idx="159" formatCode="0.000">
                  <c:v>45.04</c:v>
                </c:pt>
                <c:pt idx="160" formatCode="0.000">
                  <c:v>50.18</c:v>
                </c:pt>
                <c:pt idx="161" formatCode="0.000">
                  <c:v>55.42</c:v>
                </c:pt>
                <c:pt idx="162" formatCode="0.000">
                  <c:v>60.74</c:v>
                </c:pt>
                <c:pt idx="163" formatCode="0.000">
                  <c:v>66.16</c:v>
                </c:pt>
                <c:pt idx="164" formatCode="0.000">
                  <c:v>71.680000000000007</c:v>
                </c:pt>
                <c:pt idx="165" formatCode="0.000">
                  <c:v>91.45</c:v>
                </c:pt>
                <c:pt idx="166" formatCode="0.000">
                  <c:v>119.66</c:v>
                </c:pt>
                <c:pt idx="167" formatCode="0.000">
                  <c:v>146.56</c:v>
                </c:pt>
                <c:pt idx="168" formatCode="0.000">
                  <c:v>173.03</c:v>
                </c:pt>
                <c:pt idx="169" formatCode="0.000">
                  <c:v>199.46</c:v>
                </c:pt>
                <c:pt idx="170" formatCode="0.000">
                  <c:v>226.06</c:v>
                </c:pt>
                <c:pt idx="171" formatCode="0.000">
                  <c:v>252.94</c:v>
                </c:pt>
                <c:pt idx="172" formatCode="0.000">
                  <c:v>280.16000000000003</c:v>
                </c:pt>
                <c:pt idx="173" formatCode="0.000">
                  <c:v>307.76</c:v>
                </c:pt>
                <c:pt idx="174" formatCode="0.000">
                  <c:v>407.18</c:v>
                </c:pt>
                <c:pt idx="175" formatCode="0.000">
                  <c:v>501.02</c:v>
                </c:pt>
                <c:pt idx="176" formatCode="0.000">
                  <c:v>592.72</c:v>
                </c:pt>
                <c:pt idx="177" formatCode="0.000">
                  <c:v>683.8</c:v>
                </c:pt>
                <c:pt idx="178" formatCode="0.000">
                  <c:v>775.01</c:v>
                </c:pt>
                <c:pt idx="179" formatCode="0.000">
                  <c:v>866.78</c:v>
                </c:pt>
                <c:pt idx="180" formatCode="0.0">
                  <c:v>1200</c:v>
                </c:pt>
                <c:pt idx="181" formatCode="0.0">
                  <c:v>1500</c:v>
                </c:pt>
                <c:pt idx="182" formatCode="0.0">
                  <c:v>1800</c:v>
                </c:pt>
                <c:pt idx="183" formatCode="0.0">
                  <c:v>2090</c:v>
                </c:pt>
                <c:pt idx="184" formatCode="0.0">
                  <c:v>2380</c:v>
                </c:pt>
                <c:pt idx="185" formatCode="0.0">
                  <c:v>2670</c:v>
                </c:pt>
                <c:pt idx="186" formatCode="0.0">
                  <c:v>2970</c:v>
                </c:pt>
                <c:pt idx="187" formatCode="0.0">
                  <c:v>3260</c:v>
                </c:pt>
                <c:pt idx="188" formatCode="0.0">
                  <c:v>3560</c:v>
                </c:pt>
                <c:pt idx="189" formatCode="0.0">
                  <c:v>3860</c:v>
                </c:pt>
                <c:pt idx="190" formatCode="0.0">
                  <c:v>4160</c:v>
                </c:pt>
                <c:pt idx="191" formatCode="0.0">
                  <c:v>5240</c:v>
                </c:pt>
                <c:pt idx="192" formatCode="0.0">
                  <c:v>6760</c:v>
                </c:pt>
                <c:pt idx="193" formatCode="0.0">
                  <c:v>8170</c:v>
                </c:pt>
                <c:pt idx="194" formatCode="0.0">
                  <c:v>9520</c:v>
                </c:pt>
                <c:pt idx="195" formatCode="0.0">
                  <c:v>10820</c:v>
                </c:pt>
                <c:pt idx="196" formatCode="0.0">
                  <c:v>12090</c:v>
                </c:pt>
                <c:pt idx="197" formatCode="0.0">
                  <c:v>13340</c:v>
                </c:pt>
                <c:pt idx="198" formatCode="0.0">
                  <c:v>14560</c:v>
                </c:pt>
                <c:pt idx="199" formatCode="0.0">
                  <c:v>15770</c:v>
                </c:pt>
                <c:pt idx="200" formatCode="0.0">
                  <c:v>20090</c:v>
                </c:pt>
                <c:pt idx="201" formatCode="0.0">
                  <c:v>23970</c:v>
                </c:pt>
                <c:pt idx="202" formatCode="0.0">
                  <c:v>27590</c:v>
                </c:pt>
                <c:pt idx="203" formatCode="0.0">
                  <c:v>31010</c:v>
                </c:pt>
                <c:pt idx="204" formatCode="0.0">
                  <c:v>34280</c:v>
                </c:pt>
                <c:pt idx="205" formatCode="0.0">
                  <c:v>37420</c:v>
                </c:pt>
                <c:pt idx="206" formatCode="0.0">
                  <c:v>48340</c:v>
                </c:pt>
                <c:pt idx="207" formatCode="0.0">
                  <c:v>57800</c:v>
                </c:pt>
                <c:pt idx="208" formatCode="0.0">
                  <c:v>66340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9CD-4980-BF90-7C4E789D4D1B}"/>
            </c:ext>
          </c:extLst>
        </c:ser>
        <c:ser>
          <c:idx val="2"/>
          <c:order val="2"/>
          <c:tx>
            <c:v>Stragg.Lateral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srim1H_SiO2!$D$20:$D$300</c:f>
              <c:numCache>
                <c:formatCode>0.000000</c:formatCode>
                <c:ptCount val="281"/>
                <c:pt idx="0">
                  <c:v>9.9999900000000001E-6</c:v>
                </c:pt>
                <c:pt idx="1">
                  <c:v>1.0999899999999999E-5</c:v>
                </c:pt>
                <c:pt idx="2">
                  <c:v>1.19999E-5</c:v>
                </c:pt>
                <c:pt idx="3">
                  <c:v>1.2999900000000001E-5</c:v>
                </c:pt>
                <c:pt idx="4">
                  <c:v>1.39999E-5</c:v>
                </c:pt>
                <c:pt idx="5">
                  <c:v>1.49999E-5</c:v>
                </c:pt>
                <c:pt idx="6">
                  <c:v>1.5999899999999999E-5</c:v>
                </c:pt>
                <c:pt idx="7">
                  <c:v>1.69999E-5</c:v>
                </c:pt>
                <c:pt idx="8">
                  <c:v>1.79999E-5</c:v>
                </c:pt>
                <c:pt idx="9">
                  <c:v>1.9999900000000001E-5</c:v>
                </c:pt>
                <c:pt idx="10">
                  <c:v>2.2499900000000001E-5</c:v>
                </c:pt>
                <c:pt idx="11">
                  <c:v>2.4999900000000001E-5</c:v>
                </c:pt>
                <c:pt idx="12">
                  <c:v>2.7499900000000001E-5</c:v>
                </c:pt>
                <c:pt idx="13">
                  <c:v>2.9999900000000001E-5</c:v>
                </c:pt>
                <c:pt idx="14">
                  <c:v>3.2499899999999997E-5</c:v>
                </c:pt>
                <c:pt idx="15">
                  <c:v>3.4999899999999997E-5</c:v>
                </c:pt>
                <c:pt idx="16">
                  <c:v>3.7499899999999996E-5</c:v>
                </c:pt>
                <c:pt idx="17">
                  <c:v>3.9999899999999996E-5</c:v>
                </c:pt>
                <c:pt idx="18">
                  <c:v>4.4999899999999996E-5</c:v>
                </c:pt>
                <c:pt idx="19">
                  <c:v>4.9999899999999995E-5</c:v>
                </c:pt>
                <c:pt idx="20">
                  <c:v>5.4999899999999995E-5</c:v>
                </c:pt>
                <c:pt idx="21">
                  <c:v>5.9999899999999995E-5</c:v>
                </c:pt>
                <c:pt idx="22">
                  <c:v>6.4999900000000001E-5</c:v>
                </c:pt>
                <c:pt idx="23">
                  <c:v>6.99999E-5</c:v>
                </c:pt>
                <c:pt idx="24">
                  <c:v>7.99999E-5</c:v>
                </c:pt>
                <c:pt idx="25">
                  <c:v>8.9999899999999999E-5</c:v>
                </c:pt>
                <c:pt idx="26">
                  <c:v>9.9999899999999998E-5</c:v>
                </c:pt>
                <c:pt idx="27">
                  <c:v>1.1E-4</c:v>
                </c:pt>
                <c:pt idx="28">
                  <c:v>1.2E-4</c:v>
                </c:pt>
                <c:pt idx="29">
                  <c:v>1.2999999999999999E-4</c:v>
                </c:pt>
                <c:pt idx="30">
                  <c:v>1.39999E-4</c:v>
                </c:pt>
                <c:pt idx="31">
                  <c:v>1.49999E-4</c:v>
                </c:pt>
                <c:pt idx="32">
                  <c:v>1.59999E-4</c:v>
                </c:pt>
                <c:pt idx="33">
                  <c:v>1.69999E-4</c:v>
                </c:pt>
                <c:pt idx="34">
                  <c:v>1.79999E-4</c:v>
                </c:pt>
                <c:pt idx="35">
                  <c:v>1.9999899999999999E-4</c:v>
                </c:pt>
                <c:pt idx="36">
                  <c:v>2.2499900000000001E-4</c:v>
                </c:pt>
                <c:pt idx="37">
                  <c:v>2.4999899999999999E-4</c:v>
                </c:pt>
                <c:pt idx="38">
                  <c:v>2.74999E-4</c:v>
                </c:pt>
                <c:pt idx="39">
                  <c:v>2.9999900000000001E-4</c:v>
                </c:pt>
                <c:pt idx="40">
                  <c:v>3.2499900000000002E-4</c:v>
                </c:pt>
                <c:pt idx="41">
                  <c:v>3.4999900000000003E-4</c:v>
                </c:pt>
                <c:pt idx="42">
                  <c:v>3.7499900000000005E-4</c:v>
                </c:pt>
                <c:pt idx="43">
                  <c:v>3.99999E-4</c:v>
                </c:pt>
                <c:pt idx="44">
                  <c:v>4.4999900000000003E-4</c:v>
                </c:pt>
                <c:pt idx="45">
                  <c:v>4.9999899999999999E-4</c:v>
                </c:pt>
                <c:pt idx="46">
                  <c:v>5.4999900000000002E-4</c:v>
                </c:pt>
                <c:pt idx="47">
                  <c:v>5.9999900000000004E-4</c:v>
                </c:pt>
                <c:pt idx="48">
                  <c:v>6.4999900000000006E-4</c:v>
                </c:pt>
                <c:pt idx="49">
                  <c:v>6.9999899999999998E-4</c:v>
                </c:pt>
                <c:pt idx="50">
                  <c:v>7.9999900000000002E-4</c:v>
                </c:pt>
                <c:pt idx="51">
                  <c:v>8.9999900000000007E-4</c:v>
                </c:pt>
                <c:pt idx="52">
                  <c:v>9.9999900000000011E-4</c:v>
                </c:pt>
                <c:pt idx="53">
                  <c:v>1.1000000000000001E-3</c:v>
                </c:pt>
                <c:pt idx="54">
                  <c:v>1.1999999999999999E-3</c:v>
                </c:pt>
                <c:pt idx="55">
                  <c:v>1.2999999999999999E-3</c:v>
                </c:pt>
                <c:pt idx="56">
                  <c:v>1.4E-3</c:v>
                </c:pt>
                <c:pt idx="57">
                  <c:v>1.5E-3</c:v>
                </c:pt>
                <c:pt idx="58">
                  <c:v>1.6000000000000001E-3</c:v>
                </c:pt>
                <c:pt idx="59">
                  <c:v>1.6999999999999999E-3</c:v>
                </c:pt>
                <c:pt idx="60">
                  <c:v>1.8E-3</c:v>
                </c:pt>
                <c:pt idx="61">
                  <c:v>2E-3</c:v>
                </c:pt>
                <c:pt idx="62">
                  <c:v>2.2499999999999998E-3</c:v>
                </c:pt>
                <c:pt idx="63">
                  <c:v>2.5000000000000001E-3</c:v>
                </c:pt>
                <c:pt idx="64">
                  <c:v>2.7499999999999998E-3</c:v>
                </c:pt>
                <c:pt idx="65">
                  <c:v>3.0000000000000001E-3</c:v>
                </c:pt>
                <c:pt idx="66">
                  <c:v>3.2499999999999999E-3</c:v>
                </c:pt>
                <c:pt idx="67">
                  <c:v>3.5000000000000001E-3</c:v>
                </c:pt>
                <c:pt idx="68">
                  <c:v>3.7499999999999999E-3</c:v>
                </c:pt>
                <c:pt idx="69">
                  <c:v>4.0000000000000001E-3</c:v>
                </c:pt>
                <c:pt idx="70">
                  <c:v>4.4999999999999997E-3</c:v>
                </c:pt>
                <c:pt idx="71">
                  <c:v>5.0000000000000001E-3</c:v>
                </c:pt>
                <c:pt idx="72">
                  <c:v>5.4999999999999997E-3</c:v>
                </c:pt>
                <c:pt idx="73">
                  <c:v>6.0000000000000001E-3</c:v>
                </c:pt>
                <c:pt idx="74">
                  <c:v>6.4999999999999997E-3</c:v>
                </c:pt>
                <c:pt idx="75">
                  <c:v>7.0000000000000001E-3</c:v>
                </c:pt>
                <c:pt idx="76">
                  <c:v>8.0000000000000002E-3</c:v>
                </c:pt>
                <c:pt idx="77">
                  <c:v>8.9999999999999993E-3</c:v>
                </c:pt>
                <c:pt idx="78">
                  <c:v>0.01</c:v>
                </c:pt>
                <c:pt idx="79">
                  <c:v>1.0999999999999999E-2</c:v>
                </c:pt>
                <c:pt idx="80">
                  <c:v>1.2E-2</c:v>
                </c:pt>
                <c:pt idx="81">
                  <c:v>1.2999999999999999E-2</c:v>
                </c:pt>
                <c:pt idx="82">
                  <c:v>1.4E-2</c:v>
                </c:pt>
                <c:pt idx="83">
                  <c:v>1.4999999999999999E-2</c:v>
                </c:pt>
                <c:pt idx="84">
                  <c:v>1.6E-2</c:v>
                </c:pt>
                <c:pt idx="85">
                  <c:v>1.7000000000000001E-2</c:v>
                </c:pt>
                <c:pt idx="86">
                  <c:v>1.7999999999999999E-2</c:v>
                </c:pt>
                <c:pt idx="87">
                  <c:v>0.02</c:v>
                </c:pt>
                <c:pt idx="88">
                  <c:v>2.2499999999999999E-2</c:v>
                </c:pt>
                <c:pt idx="89">
                  <c:v>2.5000000000000001E-2</c:v>
                </c:pt>
                <c:pt idx="90">
                  <c:v>2.75E-2</c:v>
                </c:pt>
                <c:pt idx="91">
                  <c:v>0.03</c:v>
                </c:pt>
                <c:pt idx="92">
                  <c:v>3.2500000000000001E-2</c:v>
                </c:pt>
                <c:pt idx="93">
                  <c:v>3.5000000000000003E-2</c:v>
                </c:pt>
                <c:pt idx="94">
                  <c:v>3.7499999999999999E-2</c:v>
                </c:pt>
                <c:pt idx="95">
                  <c:v>0.04</c:v>
                </c:pt>
                <c:pt idx="96">
                  <c:v>4.4999999999999998E-2</c:v>
                </c:pt>
                <c:pt idx="97">
                  <c:v>0.05</c:v>
                </c:pt>
                <c:pt idx="98">
                  <c:v>5.5E-2</c:v>
                </c:pt>
                <c:pt idx="99">
                  <c:v>0.06</c:v>
                </c:pt>
                <c:pt idx="100">
                  <c:v>6.5000000000000002E-2</c:v>
                </c:pt>
                <c:pt idx="101">
                  <c:v>7.0000000000000007E-2</c:v>
                </c:pt>
                <c:pt idx="102">
                  <c:v>0.08</c:v>
                </c:pt>
                <c:pt idx="103">
                  <c:v>0.09</c:v>
                </c:pt>
                <c:pt idx="104">
                  <c:v>0.1</c:v>
                </c:pt>
                <c:pt idx="105">
                  <c:v>0.11</c:v>
                </c:pt>
                <c:pt idx="106">
                  <c:v>0.12</c:v>
                </c:pt>
                <c:pt idx="107">
                  <c:v>0.13</c:v>
                </c:pt>
                <c:pt idx="108">
                  <c:v>0.14000000000000001</c:v>
                </c:pt>
                <c:pt idx="109">
                  <c:v>0.15</c:v>
                </c:pt>
                <c:pt idx="110">
                  <c:v>0.16</c:v>
                </c:pt>
                <c:pt idx="111">
                  <c:v>0.17</c:v>
                </c:pt>
                <c:pt idx="112">
                  <c:v>0.18</c:v>
                </c:pt>
                <c:pt idx="113">
                  <c:v>0.2</c:v>
                </c:pt>
                <c:pt idx="114">
                  <c:v>0.22500000000000001</c:v>
                </c:pt>
                <c:pt idx="115">
                  <c:v>0.25</c:v>
                </c:pt>
                <c:pt idx="116">
                  <c:v>0.27500000000000002</c:v>
                </c:pt>
                <c:pt idx="117">
                  <c:v>0.3</c:v>
                </c:pt>
                <c:pt idx="118">
                  <c:v>0.32500000000000001</c:v>
                </c:pt>
                <c:pt idx="119">
                  <c:v>0.35</c:v>
                </c:pt>
                <c:pt idx="120">
                  <c:v>0.375</c:v>
                </c:pt>
                <c:pt idx="121">
                  <c:v>0.4</c:v>
                </c:pt>
                <c:pt idx="122">
                  <c:v>0.45</c:v>
                </c:pt>
                <c:pt idx="123">
                  <c:v>0.5</c:v>
                </c:pt>
                <c:pt idx="124">
                  <c:v>0.55000000000000004</c:v>
                </c:pt>
                <c:pt idx="125">
                  <c:v>0.6</c:v>
                </c:pt>
                <c:pt idx="126">
                  <c:v>0.65</c:v>
                </c:pt>
                <c:pt idx="127">
                  <c:v>0.7</c:v>
                </c:pt>
                <c:pt idx="128">
                  <c:v>0.8</c:v>
                </c:pt>
                <c:pt idx="129">
                  <c:v>0.9</c:v>
                </c:pt>
                <c:pt idx="130" formatCode="0.00000">
                  <c:v>1</c:v>
                </c:pt>
                <c:pt idx="131" formatCode="0.00000">
                  <c:v>1.1000000000000001</c:v>
                </c:pt>
                <c:pt idx="132" formatCode="0.00000">
                  <c:v>1.2</c:v>
                </c:pt>
                <c:pt idx="133" formatCode="0.00000">
                  <c:v>1.3</c:v>
                </c:pt>
                <c:pt idx="134" formatCode="0.00000">
                  <c:v>1.4</c:v>
                </c:pt>
                <c:pt idx="135" formatCode="0.00000">
                  <c:v>1.5</c:v>
                </c:pt>
                <c:pt idx="136" formatCode="0.00000">
                  <c:v>1.6</c:v>
                </c:pt>
                <c:pt idx="137" formatCode="0.00000">
                  <c:v>1.7</c:v>
                </c:pt>
                <c:pt idx="138" formatCode="0.00000">
                  <c:v>1.8</c:v>
                </c:pt>
                <c:pt idx="139" formatCode="0.00000">
                  <c:v>2</c:v>
                </c:pt>
                <c:pt idx="140" formatCode="0.00000">
                  <c:v>2.25</c:v>
                </c:pt>
                <c:pt idx="141" formatCode="0.00000">
                  <c:v>2.5</c:v>
                </c:pt>
                <c:pt idx="142" formatCode="0.00000">
                  <c:v>2.75</c:v>
                </c:pt>
                <c:pt idx="143" formatCode="0.00000">
                  <c:v>3</c:v>
                </c:pt>
                <c:pt idx="144" formatCode="0.00000">
                  <c:v>3.25</c:v>
                </c:pt>
                <c:pt idx="145" formatCode="0.00000">
                  <c:v>3.5</c:v>
                </c:pt>
                <c:pt idx="146" formatCode="0.00000">
                  <c:v>3.75</c:v>
                </c:pt>
                <c:pt idx="147" formatCode="0.00000">
                  <c:v>4</c:v>
                </c:pt>
                <c:pt idx="148" formatCode="0.00000">
                  <c:v>4.5</c:v>
                </c:pt>
                <c:pt idx="149" formatCode="0.00000">
                  <c:v>5</c:v>
                </c:pt>
                <c:pt idx="150" formatCode="0.00000">
                  <c:v>5.5</c:v>
                </c:pt>
                <c:pt idx="151" formatCode="0.00000">
                  <c:v>6</c:v>
                </c:pt>
                <c:pt idx="152" formatCode="0.00000">
                  <c:v>6.5</c:v>
                </c:pt>
                <c:pt idx="153" formatCode="0.00000">
                  <c:v>7</c:v>
                </c:pt>
                <c:pt idx="154" formatCode="0.00000">
                  <c:v>8</c:v>
                </c:pt>
                <c:pt idx="155" formatCode="0.00000">
                  <c:v>9</c:v>
                </c:pt>
                <c:pt idx="156" formatCode="0.00000">
                  <c:v>10</c:v>
                </c:pt>
                <c:pt idx="157" formatCode="0.00000">
                  <c:v>11</c:v>
                </c:pt>
                <c:pt idx="158" formatCode="0.00000">
                  <c:v>12</c:v>
                </c:pt>
                <c:pt idx="159" formatCode="0.00000">
                  <c:v>13</c:v>
                </c:pt>
                <c:pt idx="160" formatCode="0.00000">
                  <c:v>14</c:v>
                </c:pt>
                <c:pt idx="161" formatCode="0.00000">
                  <c:v>15</c:v>
                </c:pt>
                <c:pt idx="162" formatCode="0.00000">
                  <c:v>16</c:v>
                </c:pt>
                <c:pt idx="163" formatCode="0.00000">
                  <c:v>17</c:v>
                </c:pt>
                <c:pt idx="164" formatCode="0.00000">
                  <c:v>18</c:v>
                </c:pt>
                <c:pt idx="165" formatCode="0.00000">
                  <c:v>20</c:v>
                </c:pt>
                <c:pt idx="166" formatCode="0.00000">
                  <c:v>22.5</c:v>
                </c:pt>
                <c:pt idx="167" formatCode="0.00000">
                  <c:v>25</c:v>
                </c:pt>
                <c:pt idx="168" formatCode="0.00000">
                  <c:v>27.5</c:v>
                </c:pt>
                <c:pt idx="169" formatCode="0.00000">
                  <c:v>30</c:v>
                </c:pt>
                <c:pt idx="170" formatCode="0.00000">
                  <c:v>32.5</c:v>
                </c:pt>
                <c:pt idx="171" formatCode="0.00000">
                  <c:v>35</c:v>
                </c:pt>
                <c:pt idx="172" formatCode="0.00000">
                  <c:v>37.5</c:v>
                </c:pt>
                <c:pt idx="173" formatCode="0.00000">
                  <c:v>40</c:v>
                </c:pt>
                <c:pt idx="174" formatCode="0.00000">
                  <c:v>45</c:v>
                </c:pt>
                <c:pt idx="175" formatCode="0.00000">
                  <c:v>50</c:v>
                </c:pt>
                <c:pt idx="176" formatCode="0.00000">
                  <c:v>55</c:v>
                </c:pt>
                <c:pt idx="177" formatCode="0.00000">
                  <c:v>60</c:v>
                </c:pt>
                <c:pt idx="178" formatCode="0.00000">
                  <c:v>65</c:v>
                </c:pt>
                <c:pt idx="179" formatCode="0.00000">
                  <c:v>70</c:v>
                </c:pt>
                <c:pt idx="180" formatCode="0.00000">
                  <c:v>80</c:v>
                </c:pt>
                <c:pt idx="181" formatCode="0.00000">
                  <c:v>90</c:v>
                </c:pt>
                <c:pt idx="182" formatCode="0.0000">
                  <c:v>100</c:v>
                </c:pt>
                <c:pt idx="183" formatCode="0.0000">
                  <c:v>110</c:v>
                </c:pt>
                <c:pt idx="184" formatCode="0.0000">
                  <c:v>120</c:v>
                </c:pt>
                <c:pt idx="185" formatCode="0.0000">
                  <c:v>130</c:v>
                </c:pt>
                <c:pt idx="186" formatCode="0.0000">
                  <c:v>140</c:v>
                </c:pt>
                <c:pt idx="187" formatCode="0.0000">
                  <c:v>150</c:v>
                </c:pt>
                <c:pt idx="188" formatCode="0.0000">
                  <c:v>160</c:v>
                </c:pt>
                <c:pt idx="189" formatCode="0.0000">
                  <c:v>170</c:v>
                </c:pt>
                <c:pt idx="190" formatCode="0.0000">
                  <c:v>180</c:v>
                </c:pt>
                <c:pt idx="191" formatCode="0.0000">
                  <c:v>200</c:v>
                </c:pt>
                <c:pt idx="192" formatCode="0.0000">
                  <c:v>225</c:v>
                </c:pt>
                <c:pt idx="193" formatCode="0.0000">
                  <c:v>250</c:v>
                </c:pt>
                <c:pt idx="194" formatCode="0.0000">
                  <c:v>275</c:v>
                </c:pt>
                <c:pt idx="195" formatCode="0.0000">
                  <c:v>300</c:v>
                </c:pt>
                <c:pt idx="196" formatCode="0.0000">
                  <c:v>325</c:v>
                </c:pt>
                <c:pt idx="197" formatCode="0.0000">
                  <c:v>350</c:v>
                </c:pt>
                <c:pt idx="198" formatCode="0.0000">
                  <c:v>375</c:v>
                </c:pt>
                <c:pt idx="199" formatCode="0.0000">
                  <c:v>400</c:v>
                </c:pt>
                <c:pt idx="200" formatCode="0.0000">
                  <c:v>450</c:v>
                </c:pt>
                <c:pt idx="201" formatCode="0.0000">
                  <c:v>500</c:v>
                </c:pt>
                <c:pt idx="202" formatCode="0.0000">
                  <c:v>550</c:v>
                </c:pt>
                <c:pt idx="203" formatCode="0.0000">
                  <c:v>600</c:v>
                </c:pt>
                <c:pt idx="204" formatCode="0.0000">
                  <c:v>650</c:v>
                </c:pt>
                <c:pt idx="205" formatCode="0.0000">
                  <c:v>700</c:v>
                </c:pt>
                <c:pt idx="206" formatCode="0.0000">
                  <c:v>800</c:v>
                </c:pt>
                <c:pt idx="207" formatCode="0.0000">
                  <c:v>900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srim1H_SiO2!$P$20:$P$300</c:f>
              <c:numCache>
                <c:formatCode>0.00000</c:formatCode>
                <c:ptCount val="281"/>
                <c:pt idx="0">
                  <c:v>6.9999999999999999E-4</c:v>
                </c:pt>
                <c:pt idx="1">
                  <c:v>8.0000000000000004E-4</c:v>
                </c:pt>
                <c:pt idx="2">
                  <c:v>8.0000000000000004E-4</c:v>
                </c:pt>
                <c:pt idx="3">
                  <c:v>8.0000000000000004E-4</c:v>
                </c:pt>
                <c:pt idx="4">
                  <c:v>8.9999999999999998E-4</c:v>
                </c:pt>
                <c:pt idx="5">
                  <c:v>8.9999999999999998E-4</c:v>
                </c:pt>
                <c:pt idx="6">
                  <c:v>8.9999999999999998E-4</c:v>
                </c:pt>
                <c:pt idx="7">
                  <c:v>1E-3</c:v>
                </c:pt>
                <c:pt idx="8">
                  <c:v>1E-3</c:v>
                </c:pt>
                <c:pt idx="9">
                  <c:v>1E-3</c:v>
                </c:pt>
                <c:pt idx="10">
                  <c:v>1.0999999999999998E-3</c:v>
                </c:pt>
                <c:pt idx="11">
                  <c:v>1.2000000000000001E-3</c:v>
                </c:pt>
                <c:pt idx="12">
                  <c:v>1.2999999999999999E-3</c:v>
                </c:pt>
                <c:pt idx="13">
                  <c:v>1.2999999999999999E-3</c:v>
                </c:pt>
                <c:pt idx="14">
                  <c:v>1.4E-3</c:v>
                </c:pt>
                <c:pt idx="15">
                  <c:v>1.4E-3</c:v>
                </c:pt>
                <c:pt idx="16">
                  <c:v>1.5E-3</c:v>
                </c:pt>
                <c:pt idx="17">
                  <c:v>1.6000000000000001E-3</c:v>
                </c:pt>
                <c:pt idx="18">
                  <c:v>1.7000000000000001E-3</c:v>
                </c:pt>
                <c:pt idx="19">
                  <c:v>1.8E-3</c:v>
                </c:pt>
                <c:pt idx="20">
                  <c:v>1.9E-3</c:v>
                </c:pt>
                <c:pt idx="21">
                  <c:v>2E-3</c:v>
                </c:pt>
                <c:pt idx="22">
                  <c:v>2.1000000000000003E-3</c:v>
                </c:pt>
                <c:pt idx="23">
                  <c:v>2.1999999999999997E-3</c:v>
                </c:pt>
                <c:pt idx="24">
                  <c:v>2.4000000000000002E-3</c:v>
                </c:pt>
                <c:pt idx="25">
                  <c:v>2.5999999999999999E-3</c:v>
                </c:pt>
                <c:pt idx="26">
                  <c:v>2.8E-3</c:v>
                </c:pt>
                <c:pt idx="27">
                  <c:v>2.9000000000000002E-3</c:v>
                </c:pt>
                <c:pt idx="28">
                  <c:v>3.0999999999999999E-3</c:v>
                </c:pt>
                <c:pt idx="29">
                  <c:v>3.3E-3</c:v>
                </c:pt>
                <c:pt idx="30">
                  <c:v>3.4000000000000002E-3</c:v>
                </c:pt>
                <c:pt idx="31">
                  <c:v>3.5999999999999999E-3</c:v>
                </c:pt>
                <c:pt idx="32">
                  <c:v>3.8E-3</c:v>
                </c:pt>
                <c:pt idx="33">
                  <c:v>3.8999999999999998E-3</c:v>
                </c:pt>
                <c:pt idx="34">
                  <c:v>4.1000000000000003E-3</c:v>
                </c:pt>
                <c:pt idx="35">
                  <c:v>4.3999999999999994E-3</c:v>
                </c:pt>
                <c:pt idx="36">
                  <c:v>4.7000000000000002E-3</c:v>
                </c:pt>
                <c:pt idx="37">
                  <c:v>5.0999999999999995E-3</c:v>
                </c:pt>
                <c:pt idx="38">
                  <c:v>5.4000000000000003E-3</c:v>
                </c:pt>
                <c:pt idx="39">
                  <c:v>5.7000000000000002E-3</c:v>
                </c:pt>
                <c:pt idx="40">
                  <c:v>6.0000000000000001E-3</c:v>
                </c:pt>
                <c:pt idx="41">
                  <c:v>6.4000000000000003E-3</c:v>
                </c:pt>
                <c:pt idx="42">
                  <c:v>6.7000000000000002E-3</c:v>
                </c:pt>
                <c:pt idx="43">
                  <c:v>7.000000000000001E-3</c:v>
                </c:pt>
                <c:pt idx="44">
                  <c:v>7.6E-3</c:v>
                </c:pt>
                <c:pt idx="45">
                  <c:v>8.0999999999999996E-3</c:v>
                </c:pt>
                <c:pt idx="46">
                  <c:v>8.6999999999999994E-3</c:v>
                </c:pt>
                <c:pt idx="47">
                  <c:v>9.1999999999999998E-3</c:v>
                </c:pt>
                <c:pt idx="48">
                  <c:v>9.7000000000000003E-3</c:v>
                </c:pt>
                <c:pt idx="49">
                  <c:v>1.0199999999999999E-2</c:v>
                </c:pt>
                <c:pt idx="50">
                  <c:v>1.12E-2</c:v>
                </c:pt>
                <c:pt idx="51">
                  <c:v>1.21E-2</c:v>
                </c:pt>
                <c:pt idx="52">
                  <c:v>1.3000000000000001E-2</c:v>
                </c:pt>
                <c:pt idx="53">
                  <c:v>1.3900000000000001E-2</c:v>
                </c:pt>
                <c:pt idx="54">
                  <c:v>1.47E-2</c:v>
                </c:pt>
                <c:pt idx="55">
                  <c:v>1.55E-2</c:v>
                </c:pt>
                <c:pt idx="56">
                  <c:v>1.6300000000000002E-2</c:v>
                </c:pt>
                <c:pt idx="57">
                  <c:v>1.7100000000000001E-2</c:v>
                </c:pt>
                <c:pt idx="58">
                  <c:v>1.78E-2</c:v>
                </c:pt>
                <c:pt idx="59">
                  <c:v>1.8599999999999998E-2</c:v>
                </c:pt>
                <c:pt idx="60">
                  <c:v>1.9300000000000001E-2</c:v>
                </c:pt>
                <c:pt idx="61">
                  <c:v>2.06E-2</c:v>
                </c:pt>
                <c:pt idx="62">
                  <c:v>2.2200000000000001E-2</c:v>
                </c:pt>
                <c:pt idx="63">
                  <c:v>2.3799999999999998E-2</c:v>
                </c:pt>
                <c:pt idx="64">
                  <c:v>2.53E-2</c:v>
                </c:pt>
                <c:pt idx="65">
                  <c:v>2.6700000000000002E-2</c:v>
                </c:pt>
                <c:pt idx="66">
                  <c:v>2.8000000000000004E-2</c:v>
                </c:pt>
                <c:pt idx="67">
                  <c:v>2.9399999999999999E-2</c:v>
                </c:pt>
                <c:pt idx="68">
                  <c:v>3.0599999999999999E-2</c:v>
                </c:pt>
                <c:pt idx="69">
                  <c:v>3.1800000000000002E-2</c:v>
                </c:pt>
                <c:pt idx="70">
                  <c:v>3.4100000000000005E-2</c:v>
                </c:pt>
                <c:pt idx="71">
                  <c:v>3.6299999999999999E-2</c:v>
                </c:pt>
                <c:pt idx="72">
                  <c:v>3.8400000000000004E-2</c:v>
                </c:pt>
                <c:pt idx="73">
                  <c:v>4.0300000000000002E-2</c:v>
                </c:pt>
                <c:pt idx="74">
                  <c:v>4.2200000000000001E-2</c:v>
                </c:pt>
                <c:pt idx="75">
                  <c:v>4.3900000000000002E-2</c:v>
                </c:pt>
                <c:pt idx="76">
                  <c:v>4.7199999999999999E-2</c:v>
                </c:pt>
                <c:pt idx="77">
                  <c:v>5.0200000000000002E-2</c:v>
                </c:pt>
                <c:pt idx="78">
                  <c:v>5.2900000000000003E-2</c:v>
                </c:pt>
                <c:pt idx="79">
                  <c:v>5.5500000000000008E-2</c:v>
                </c:pt>
                <c:pt idx="80">
                  <c:v>5.7899999999999993E-2</c:v>
                </c:pt>
                <c:pt idx="81">
                  <c:v>6.0100000000000001E-2</c:v>
                </c:pt>
                <c:pt idx="82">
                  <c:v>6.2100000000000002E-2</c:v>
                </c:pt>
                <c:pt idx="83">
                  <c:v>6.4100000000000004E-2</c:v>
                </c:pt>
                <c:pt idx="84">
                  <c:v>6.59E-2</c:v>
                </c:pt>
                <c:pt idx="85">
                  <c:v>6.7600000000000007E-2</c:v>
                </c:pt>
                <c:pt idx="86">
                  <c:v>6.93E-2</c:v>
                </c:pt>
                <c:pt idx="87">
                  <c:v>7.2300000000000003E-2</c:v>
                </c:pt>
                <c:pt idx="88">
                  <c:v>7.5800000000000006E-2</c:v>
                </c:pt>
                <c:pt idx="89">
                  <c:v>7.8899999999999998E-2</c:v>
                </c:pt>
                <c:pt idx="90">
                  <c:v>8.1699999999999995E-2</c:v>
                </c:pt>
                <c:pt idx="91">
                  <c:v>8.43E-2</c:v>
                </c:pt>
                <c:pt idx="92">
                  <c:v>8.6800000000000002E-2</c:v>
                </c:pt>
                <c:pt idx="93">
                  <c:v>8.9099999999999999E-2</c:v>
                </c:pt>
                <c:pt idx="94">
                  <c:v>9.1200000000000003E-2</c:v>
                </c:pt>
                <c:pt idx="95">
                  <c:v>9.3300000000000008E-2</c:v>
                </c:pt>
                <c:pt idx="96">
                  <c:v>9.7099999999999992E-2</c:v>
                </c:pt>
                <c:pt idx="97">
                  <c:v>0.10059999999999999</c:v>
                </c:pt>
                <c:pt idx="98">
                  <c:v>0.10389999999999999</c:v>
                </c:pt>
                <c:pt idx="99">
                  <c:v>0.10700000000000001</c:v>
                </c:pt>
                <c:pt idx="100">
                  <c:v>0.1099</c:v>
                </c:pt>
                <c:pt idx="101">
                  <c:v>0.11279999999999998</c:v>
                </c:pt>
                <c:pt idx="102">
                  <c:v>0.11810000000000001</c:v>
                </c:pt>
                <c:pt idx="103">
                  <c:v>0.1232</c:v>
                </c:pt>
                <c:pt idx="104">
                  <c:v>0.128</c:v>
                </c:pt>
                <c:pt idx="105">
                  <c:v>0.1328</c:v>
                </c:pt>
                <c:pt idx="106">
                  <c:v>0.13750000000000001</c:v>
                </c:pt>
                <c:pt idx="107">
                  <c:v>0.1421</c:v>
                </c:pt>
                <c:pt idx="108">
                  <c:v>0.1467</c:v>
                </c:pt>
                <c:pt idx="109">
                  <c:v>0.15129999999999999</c:v>
                </c:pt>
                <c:pt idx="110">
                  <c:v>0.15589999999999998</c:v>
                </c:pt>
                <c:pt idx="111">
                  <c:v>0.1605</c:v>
                </c:pt>
                <c:pt idx="112">
                  <c:v>0.16519999999999999</c:v>
                </c:pt>
                <c:pt idx="113">
                  <c:v>0.17470000000000002</c:v>
                </c:pt>
                <c:pt idx="114">
                  <c:v>0.187</c:v>
                </c:pt>
                <c:pt idx="115">
                  <c:v>0.19970000000000002</c:v>
                </c:pt>
                <c:pt idx="116">
                  <c:v>0.21290000000000001</c:v>
                </c:pt>
                <c:pt idx="117">
                  <c:v>0.22650000000000001</c:v>
                </c:pt>
                <c:pt idx="118">
                  <c:v>0.2407</c:v>
                </c:pt>
                <c:pt idx="119">
                  <c:v>0.2555</c:v>
                </c:pt>
                <c:pt idx="120">
                  <c:v>0.2707</c:v>
                </c:pt>
                <c:pt idx="121">
                  <c:v>0.28639999999999999</c:v>
                </c:pt>
                <c:pt idx="122">
                  <c:v>0.31930000000000003</c:v>
                </c:pt>
                <c:pt idx="123">
                  <c:v>0.35419999999999996</c:v>
                </c:pt>
                <c:pt idx="124">
                  <c:v>0.39079999999999998</c:v>
                </c:pt>
                <c:pt idx="125">
                  <c:v>0.42919999999999997</c:v>
                </c:pt>
                <c:pt idx="126">
                  <c:v>0.46920000000000001</c:v>
                </c:pt>
                <c:pt idx="127">
                  <c:v>0.51090000000000002</c:v>
                </c:pt>
                <c:pt idx="128">
                  <c:v>0.59870000000000001</c:v>
                </c:pt>
                <c:pt idx="129">
                  <c:v>0.69210000000000005</c:v>
                </c:pt>
                <c:pt idx="130">
                  <c:v>0.79059999999999997</c:v>
                </c:pt>
                <c:pt idx="131">
                  <c:v>0.89350000000000007</c:v>
                </c:pt>
                <c:pt idx="132" formatCode="0.000">
                  <c:v>1</c:v>
                </c:pt>
                <c:pt idx="133" formatCode="0.000">
                  <c:v>1.1100000000000001</c:v>
                </c:pt>
                <c:pt idx="134" formatCode="0.000">
                  <c:v>1.23</c:v>
                </c:pt>
                <c:pt idx="135" formatCode="0.000">
                  <c:v>1.35</c:v>
                </c:pt>
                <c:pt idx="136" formatCode="0.000">
                  <c:v>1.47</c:v>
                </c:pt>
                <c:pt idx="137" formatCode="0.000">
                  <c:v>1.6</c:v>
                </c:pt>
                <c:pt idx="138" formatCode="0.000">
                  <c:v>1.73</c:v>
                </c:pt>
                <c:pt idx="139" formatCode="0.000">
                  <c:v>2.0099999999999998</c:v>
                </c:pt>
                <c:pt idx="140" formatCode="0.000">
                  <c:v>2.38</c:v>
                </c:pt>
                <c:pt idx="141" formatCode="0.000">
                  <c:v>2.77</c:v>
                </c:pt>
                <c:pt idx="142" formatCode="0.000">
                  <c:v>3.19</c:v>
                </c:pt>
                <c:pt idx="143" formatCode="0.000">
                  <c:v>3.64</c:v>
                </c:pt>
                <c:pt idx="144" formatCode="0.000">
                  <c:v>4.1100000000000003</c:v>
                </c:pt>
                <c:pt idx="145" formatCode="0.000">
                  <c:v>4.6100000000000003</c:v>
                </c:pt>
                <c:pt idx="146" formatCode="0.000">
                  <c:v>5.13</c:v>
                </c:pt>
                <c:pt idx="147" formatCode="0.000">
                  <c:v>5.67</c:v>
                </c:pt>
                <c:pt idx="148" formatCode="0.000">
                  <c:v>6.83</c:v>
                </c:pt>
                <c:pt idx="149" formatCode="0.000">
                  <c:v>8.08</c:v>
                </c:pt>
                <c:pt idx="150" formatCode="0.000">
                  <c:v>9.42</c:v>
                </c:pt>
                <c:pt idx="151" formatCode="0.000">
                  <c:v>10.85</c:v>
                </c:pt>
                <c:pt idx="152" formatCode="0.000">
                  <c:v>12.36</c:v>
                </c:pt>
                <c:pt idx="153" formatCode="0.000">
                  <c:v>13.96</c:v>
                </c:pt>
                <c:pt idx="154" formatCode="0.000">
                  <c:v>17.41</c:v>
                </c:pt>
                <c:pt idx="155" formatCode="0.000">
                  <c:v>21.18</c:v>
                </c:pt>
                <c:pt idx="156" formatCode="0.000">
                  <c:v>25.27</c:v>
                </c:pt>
                <c:pt idx="157" formatCode="0.000">
                  <c:v>29.67</c:v>
                </c:pt>
                <c:pt idx="158" formatCode="0.000">
                  <c:v>34.369999999999997</c:v>
                </c:pt>
                <c:pt idx="159" formatCode="0.000">
                  <c:v>39.36</c:v>
                </c:pt>
                <c:pt idx="160" formatCode="0.000">
                  <c:v>44.65</c:v>
                </c:pt>
                <c:pt idx="161" formatCode="0.000">
                  <c:v>50.23</c:v>
                </c:pt>
                <c:pt idx="162" formatCode="0.000">
                  <c:v>56.09</c:v>
                </c:pt>
                <c:pt idx="163" formatCode="0.000">
                  <c:v>62.23</c:v>
                </c:pt>
                <c:pt idx="164" formatCode="0.000">
                  <c:v>68.64</c:v>
                </c:pt>
                <c:pt idx="165" formatCode="0.000">
                  <c:v>82.28</c:v>
                </c:pt>
                <c:pt idx="166" formatCode="0.000">
                  <c:v>100.82</c:v>
                </c:pt>
                <c:pt idx="167" formatCode="0.000">
                  <c:v>120.97</c:v>
                </c:pt>
                <c:pt idx="168" formatCode="0.000">
                  <c:v>142.68</c:v>
                </c:pt>
                <c:pt idx="169" formatCode="0.000">
                  <c:v>165.91</c:v>
                </c:pt>
                <c:pt idx="170" formatCode="0.000">
                  <c:v>190.64</c:v>
                </c:pt>
                <c:pt idx="171" formatCode="0.000">
                  <c:v>216.82</c:v>
                </c:pt>
                <c:pt idx="172" formatCode="0.000">
                  <c:v>244.43</c:v>
                </c:pt>
                <c:pt idx="173" formatCode="0.000">
                  <c:v>273.43</c:v>
                </c:pt>
                <c:pt idx="174" formatCode="0.000">
                  <c:v>335.54</c:v>
                </c:pt>
                <c:pt idx="175" formatCode="0.000">
                  <c:v>402.92</c:v>
                </c:pt>
                <c:pt idx="176" formatCode="0.000">
                  <c:v>475.38</c:v>
                </c:pt>
                <c:pt idx="177" formatCode="0.000">
                  <c:v>552.76</c:v>
                </c:pt>
                <c:pt idx="178" formatCode="0.000">
                  <c:v>634.88</c:v>
                </c:pt>
                <c:pt idx="179" formatCode="0.000">
                  <c:v>721.6</c:v>
                </c:pt>
                <c:pt idx="180" formatCode="0.000">
                  <c:v>908.27</c:v>
                </c:pt>
                <c:pt idx="181" formatCode="0.0">
                  <c:v>1110</c:v>
                </c:pt>
                <c:pt idx="182" formatCode="0.0">
                  <c:v>1330</c:v>
                </c:pt>
                <c:pt idx="183" formatCode="0.0">
                  <c:v>1570</c:v>
                </c:pt>
                <c:pt idx="184" formatCode="0.0">
                  <c:v>1810</c:v>
                </c:pt>
                <c:pt idx="185" formatCode="0.0">
                  <c:v>2080</c:v>
                </c:pt>
                <c:pt idx="186" formatCode="0.0">
                  <c:v>2350</c:v>
                </c:pt>
                <c:pt idx="187" formatCode="0.0">
                  <c:v>2640</c:v>
                </c:pt>
                <c:pt idx="188" formatCode="0.0">
                  <c:v>2930</c:v>
                </c:pt>
                <c:pt idx="189" formatCode="0.0">
                  <c:v>3240</c:v>
                </c:pt>
                <c:pt idx="190" formatCode="0.0">
                  <c:v>3560</c:v>
                </c:pt>
                <c:pt idx="191" formatCode="0.0">
                  <c:v>4230</c:v>
                </c:pt>
                <c:pt idx="192" formatCode="0.0">
                  <c:v>5110</c:v>
                </c:pt>
                <c:pt idx="193" formatCode="0.0">
                  <c:v>6050</c:v>
                </c:pt>
                <c:pt idx="194" formatCode="0.0">
                  <c:v>7020</c:v>
                </c:pt>
                <c:pt idx="195" formatCode="0.0">
                  <c:v>8039.9999999999991</c:v>
                </c:pt>
                <c:pt idx="196" formatCode="0.0">
                  <c:v>9080</c:v>
                </c:pt>
                <c:pt idx="197" formatCode="0.0">
                  <c:v>10160</c:v>
                </c:pt>
                <c:pt idx="198" formatCode="0.0">
                  <c:v>11270</c:v>
                </c:pt>
                <c:pt idx="199" formatCode="0.0">
                  <c:v>12390</c:v>
                </c:pt>
                <c:pt idx="200" formatCode="0.0">
                  <c:v>14710</c:v>
                </c:pt>
                <c:pt idx="201" formatCode="0.0">
                  <c:v>17080</c:v>
                </c:pt>
                <c:pt idx="202" formatCode="0.0">
                  <c:v>19510</c:v>
                </c:pt>
                <c:pt idx="203" formatCode="0.0">
                  <c:v>21960</c:v>
                </c:pt>
                <c:pt idx="204" formatCode="0.0">
                  <c:v>24440</c:v>
                </c:pt>
                <c:pt idx="205" formatCode="0.0">
                  <c:v>26930</c:v>
                </c:pt>
                <c:pt idx="206" formatCode="0.0">
                  <c:v>31930</c:v>
                </c:pt>
                <c:pt idx="207" formatCode="0.0">
                  <c:v>36910</c:v>
                </c:pt>
                <c:pt idx="208" formatCode="0.0">
                  <c:v>41860</c:v>
                </c:pt>
                <c:pt idx="209" formatCode="0.00">
                  <c:v>#N/A</c:v>
                </c:pt>
                <c:pt idx="210" formatCode="0.00">
                  <c:v>#N/A</c:v>
                </c:pt>
                <c:pt idx="211" formatCode="0.00">
                  <c:v>#N/A</c:v>
                </c:pt>
                <c:pt idx="212" formatCode="0.00">
                  <c:v>#N/A</c:v>
                </c:pt>
                <c:pt idx="213" formatCode="0.00">
                  <c:v>#N/A</c:v>
                </c:pt>
                <c:pt idx="214" formatCode="0.00">
                  <c:v>#N/A</c:v>
                </c:pt>
                <c:pt idx="215" formatCode="0.00">
                  <c:v>#N/A</c:v>
                </c:pt>
                <c:pt idx="216" formatCode="0.00">
                  <c:v>#N/A</c:v>
                </c:pt>
                <c:pt idx="217" formatCode="0.00">
                  <c:v>#N/A</c:v>
                </c:pt>
                <c:pt idx="218" formatCode="0.00">
                  <c:v>#N/A</c:v>
                </c:pt>
                <c:pt idx="219" formatCode="0.00">
                  <c:v>#N/A</c:v>
                </c:pt>
                <c:pt idx="220" formatCode="0.00">
                  <c:v>#N/A</c:v>
                </c:pt>
                <c:pt idx="221" formatCode="0.00">
                  <c:v>#N/A</c:v>
                </c:pt>
                <c:pt idx="222" formatCode="0.00">
                  <c:v>#N/A</c:v>
                </c:pt>
                <c:pt idx="223" formatCode="0.00">
                  <c:v>#N/A</c:v>
                </c:pt>
                <c:pt idx="224" formatCode="0.00">
                  <c:v>#N/A</c:v>
                </c:pt>
                <c:pt idx="225" formatCode="0.00">
                  <c:v>#N/A</c:v>
                </c:pt>
                <c:pt idx="226" formatCode="0.00">
                  <c:v>#N/A</c:v>
                </c:pt>
                <c:pt idx="227" formatCode="0.00">
                  <c:v>#N/A</c:v>
                </c:pt>
                <c:pt idx="228" formatCode="0.00">
                  <c:v>#N/A</c:v>
                </c:pt>
                <c:pt idx="229" formatCode="0.00">
                  <c:v>#N/A</c:v>
                </c:pt>
                <c:pt idx="230" formatCode="0.00">
                  <c:v>#N/A</c:v>
                </c:pt>
                <c:pt idx="231" formatCode="0.00">
                  <c:v>#N/A</c:v>
                </c:pt>
                <c:pt idx="232" formatCode="0.00">
                  <c:v>#N/A</c:v>
                </c:pt>
                <c:pt idx="233" formatCode="0.00">
                  <c:v>#N/A</c:v>
                </c:pt>
                <c:pt idx="234" formatCode="0.00">
                  <c:v>#N/A</c:v>
                </c:pt>
                <c:pt idx="235" formatCode="0.00">
                  <c:v>#N/A</c:v>
                </c:pt>
                <c:pt idx="236" formatCode="0.00">
                  <c:v>#N/A</c:v>
                </c:pt>
                <c:pt idx="237" formatCode="0.00">
                  <c:v>#N/A</c:v>
                </c:pt>
                <c:pt idx="238" formatCode="0.00">
                  <c:v>#N/A</c:v>
                </c:pt>
                <c:pt idx="239" formatCode="0.00">
                  <c:v>#N/A</c:v>
                </c:pt>
                <c:pt idx="240" formatCode="0.00">
                  <c:v>#N/A</c:v>
                </c:pt>
                <c:pt idx="241" formatCode="0.00">
                  <c:v>#N/A</c:v>
                </c:pt>
                <c:pt idx="242" formatCode="0.00">
                  <c:v>#N/A</c:v>
                </c:pt>
                <c:pt idx="243" formatCode="0.00">
                  <c:v>#N/A</c:v>
                </c:pt>
                <c:pt idx="244" formatCode="0.00">
                  <c:v>#N/A</c:v>
                </c:pt>
                <c:pt idx="245" formatCode="0.00">
                  <c:v>#N/A</c:v>
                </c:pt>
                <c:pt idx="246" formatCode="0.00">
                  <c:v>#N/A</c:v>
                </c:pt>
                <c:pt idx="247" formatCode="0.00">
                  <c:v>#N/A</c:v>
                </c:pt>
                <c:pt idx="248" formatCode="0.00">
                  <c:v>#N/A</c:v>
                </c:pt>
                <c:pt idx="249" formatCode="0.00">
                  <c:v>#N/A</c:v>
                </c:pt>
                <c:pt idx="250" formatCode="0.00">
                  <c:v>#N/A</c:v>
                </c:pt>
                <c:pt idx="251" formatCode="0.00">
                  <c:v>#N/A</c:v>
                </c:pt>
                <c:pt idx="252" formatCode="0.00">
                  <c:v>#N/A</c:v>
                </c:pt>
                <c:pt idx="253" formatCode="0.00">
                  <c:v>#N/A</c:v>
                </c:pt>
                <c:pt idx="254" formatCode="0.00">
                  <c:v>#N/A</c:v>
                </c:pt>
                <c:pt idx="255" formatCode="0.00">
                  <c:v>#N/A</c:v>
                </c:pt>
                <c:pt idx="256" formatCode="0.00">
                  <c:v>#N/A</c:v>
                </c:pt>
                <c:pt idx="257" formatCode="0.00">
                  <c:v>#N/A</c:v>
                </c:pt>
                <c:pt idx="258" formatCode="0.00">
                  <c:v>#N/A</c:v>
                </c:pt>
                <c:pt idx="259" formatCode="0.00">
                  <c:v>#N/A</c:v>
                </c:pt>
                <c:pt idx="260" formatCode="0.00">
                  <c:v>#N/A</c:v>
                </c:pt>
                <c:pt idx="261" formatCode="0.00">
                  <c:v>#N/A</c:v>
                </c:pt>
                <c:pt idx="262" formatCode="0.00">
                  <c:v>#N/A</c:v>
                </c:pt>
                <c:pt idx="263" formatCode="0.00">
                  <c:v>#N/A</c:v>
                </c:pt>
                <c:pt idx="264" formatCode="0.00">
                  <c:v>#N/A</c:v>
                </c:pt>
                <c:pt idx="265" formatCode="0.00">
                  <c:v>#N/A</c:v>
                </c:pt>
                <c:pt idx="266" formatCode="0.00">
                  <c:v>#N/A</c:v>
                </c:pt>
                <c:pt idx="267" formatCode="0.00">
                  <c:v>#N/A</c:v>
                </c:pt>
                <c:pt idx="268" formatCode="0.00">
                  <c:v>#N/A</c:v>
                </c:pt>
                <c:pt idx="269" formatCode="0.00">
                  <c:v>#N/A</c:v>
                </c:pt>
                <c:pt idx="270" formatCode="0.00">
                  <c:v>#N/A</c:v>
                </c:pt>
                <c:pt idx="271" formatCode="0.00">
                  <c:v>#N/A</c:v>
                </c:pt>
                <c:pt idx="272" formatCode="0.00">
                  <c:v>#N/A</c:v>
                </c:pt>
                <c:pt idx="273" formatCode="0.00">
                  <c:v>#N/A</c:v>
                </c:pt>
                <c:pt idx="274" formatCode="0.00">
                  <c:v>#N/A</c:v>
                </c:pt>
                <c:pt idx="275" formatCode="0.00">
                  <c:v>#N/A</c:v>
                </c:pt>
                <c:pt idx="276" formatCode="0.00">
                  <c:v>#N/A</c:v>
                </c:pt>
                <c:pt idx="277" formatCode="0.00">
                  <c:v>#N/A</c:v>
                </c:pt>
                <c:pt idx="278" formatCode="0.00">
                  <c:v>#N/A</c:v>
                </c:pt>
                <c:pt idx="279" formatCode="0.00">
                  <c:v>#N/A</c:v>
                </c:pt>
                <c:pt idx="280" formatCode="0.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9CD-4980-BF90-7C4E789D4D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36184"/>
        <c:axId val="473831088"/>
      </c:scatterChart>
      <c:valAx>
        <c:axId val="473836184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31088"/>
        <c:crosses val="autoZero"/>
        <c:crossBetween val="midCat"/>
        <c:majorUnit val="10"/>
      </c:valAx>
      <c:valAx>
        <c:axId val="473831088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Range, Straggling [</a:t>
                </a:r>
                <a:r>
                  <a:rPr lang="en-US" altLang="ja-JP">
                    <a:solidFill>
                      <a:schemeClr val="tx1"/>
                    </a:solidFill>
                  </a:rPr>
                  <a:t>μm]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9.3999580850872747E-2"/>
              <c:y val="0.1800013459855979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36184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8259983206013866"/>
          <c:y val="0.16658687142977227"/>
          <c:w val="0.28994361446264111"/>
          <c:h val="0.10935415124391513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srim40Ar_SiO2_S03!$P$5</c:f>
          <c:strCache>
            <c:ptCount val="1"/>
            <c:pt idx="0">
              <c:v>srim40Ar_SiO2_S03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Range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2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srim40Ar_SiO2_S03!$D$20:$D$300</c:f>
              <c:numCache>
                <c:formatCode>0.000000</c:formatCode>
                <c:ptCount val="281"/>
                <c:pt idx="0">
                  <c:v>9.9999750000000008E-6</c:v>
                </c:pt>
                <c:pt idx="1">
                  <c:v>1.1249975000000001E-5</c:v>
                </c:pt>
                <c:pt idx="2">
                  <c:v>1.2499975000000001E-5</c:v>
                </c:pt>
                <c:pt idx="3">
                  <c:v>1.3749975E-5</c:v>
                </c:pt>
                <c:pt idx="4">
                  <c:v>1.4999975E-5</c:v>
                </c:pt>
                <c:pt idx="5">
                  <c:v>1.6249975E-5</c:v>
                </c:pt>
                <c:pt idx="6">
                  <c:v>1.7499975E-5</c:v>
                </c:pt>
                <c:pt idx="7">
                  <c:v>1.9999975E-5</c:v>
                </c:pt>
                <c:pt idx="8">
                  <c:v>2.2499975000000003E-5</c:v>
                </c:pt>
                <c:pt idx="9">
                  <c:v>2.4999975000000003E-5</c:v>
                </c:pt>
                <c:pt idx="10">
                  <c:v>2.7500000000000001E-5</c:v>
                </c:pt>
                <c:pt idx="11">
                  <c:v>2.9999999999999997E-5</c:v>
                </c:pt>
                <c:pt idx="12">
                  <c:v>3.2499999999999997E-5</c:v>
                </c:pt>
                <c:pt idx="13">
                  <c:v>3.4999999999999997E-5</c:v>
                </c:pt>
                <c:pt idx="14">
                  <c:v>3.7500000000000003E-5</c:v>
                </c:pt>
                <c:pt idx="15">
                  <c:v>4.0000000000000003E-5</c:v>
                </c:pt>
                <c:pt idx="16">
                  <c:v>4.2499999999999996E-5</c:v>
                </c:pt>
                <c:pt idx="17">
                  <c:v>4.4999999999999996E-5</c:v>
                </c:pt>
                <c:pt idx="18">
                  <c:v>5.0000000000000002E-5</c:v>
                </c:pt>
                <c:pt idx="19">
                  <c:v>5.6249999999999998E-5</c:v>
                </c:pt>
                <c:pt idx="20">
                  <c:v>6.2500000000000001E-5</c:v>
                </c:pt>
                <c:pt idx="21">
                  <c:v>6.8749999999999991E-5</c:v>
                </c:pt>
                <c:pt idx="22">
                  <c:v>7.5000000000000007E-5</c:v>
                </c:pt>
                <c:pt idx="23">
                  <c:v>8.1249999999999996E-5</c:v>
                </c:pt>
                <c:pt idx="24">
                  <c:v>8.7499999999999999E-5</c:v>
                </c:pt>
                <c:pt idx="25">
                  <c:v>9.3750000000000002E-5</c:v>
                </c:pt>
                <c:pt idx="26">
                  <c:v>1E-4</c:v>
                </c:pt>
                <c:pt idx="27">
                  <c:v>1.125E-4</c:v>
                </c:pt>
                <c:pt idx="28">
                  <c:v>1.25E-4</c:v>
                </c:pt>
                <c:pt idx="29">
                  <c:v>1.3749999999999998E-4</c:v>
                </c:pt>
                <c:pt idx="30">
                  <c:v>1.5000000000000001E-4</c:v>
                </c:pt>
                <c:pt idx="31">
                  <c:v>1.6249999999999999E-4</c:v>
                </c:pt>
                <c:pt idx="32">
                  <c:v>1.75E-4</c:v>
                </c:pt>
                <c:pt idx="33">
                  <c:v>2.0000000000000001E-4</c:v>
                </c:pt>
                <c:pt idx="34">
                  <c:v>2.2499999999999999E-4</c:v>
                </c:pt>
                <c:pt idx="35">
                  <c:v>2.5000000000000001E-4</c:v>
                </c:pt>
                <c:pt idx="36">
                  <c:v>2.7499999999999996E-4</c:v>
                </c:pt>
                <c:pt idx="37">
                  <c:v>3.0000000000000003E-4</c:v>
                </c:pt>
                <c:pt idx="38">
                  <c:v>3.2499999999999999E-4</c:v>
                </c:pt>
                <c:pt idx="39">
                  <c:v>3.5E-4</c:v>
                </c:pt>
                <c:pt idx="40">
                  <c:v>3.7500000000000001E-4</c:v>
                </c:pt>
                <c:pt idx="41">
                  <c:v>4.0000000000000002E-4</c:v>
                </c:pt>
                <c:pt idx="42">
                  <c:v>4.2500000000000003E-4</c:v>
                </c:pt>
                <c:pt idx="43">
                  <c:v>4.4999999999999999E-4</c:v>
                </c:pt>
                <c:pt idx="44">
                  <c:v>5.0000000000000001E-4</c:v>
                </c:pt>
                <c:pt idx="45">
                  <c:v>5.6249999999999996E-4</c:v>
                </c:pt>
                <c:pt idx="46">
                  <c:v>6.2500000000000001E-4</c:v>
                </c:pt>
                <c:pt idx="47">
                  <c:v>6.8749999999999996E-4</c:v>
                </c:pt>
                <c:pt idx="48">
                  <c:v>7.5000000000000002E-4</c:v>
                </c:pt>
                <c:pt idx="49">
                  <c:v>8.1250000000000007E-4</c:v>
                </c:pt>
                <c:pt idx="50">
                  <c:v>8.7500000000000013E-4</c:v>
                </c:pt>
                <c:pt idx="51">
                  <c:v>9.3749999999999997E-4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1.6250000000000001E-3</c:v>
                </c:pt>
                <c:pt idx="58">
                  <c:v>1.7500000000000003E-3</c:v>
                </c:pt>
                <c:pt idx="59">
                  <c:v>2E-3</c:v>
                </c:pt>
                <c:pt idx="60">
                  <c:v>2.2499999999999998E-3</c:v>
                </c:pt>
                <c:pt idx="61">
                  <c:v>2.5000000000000001E-3</c:v>
                </c:pt>
                <c:pt idx="62">
                  <c:v>2.7499999999999998E-3</c:v>
                </c:pt>
                <c:pt idx="63">
                  <c:v>3.0000000000000001E-3</c:v>
                </c:pt>
                <c:pt idx="64">
                  <c:v>3.2500000000000003E-3</c:v>
                </c:pt>
                <c:pt idx="65">
                  <c:v>3.5000000000000005E-3</c:v>
                </c:pt>
                <c:pt idx="66">
                  <c:v>3.7499999999999999E-3</c:v>
                </c:pt>
                <c:pt idx="67">
                  <c:v>4.0000000000000001E-3</c:v>
                </c:pt>
                <c:pt idx="68">
                  <c:v>4.2500000000000003E-3</c:v>
                </c:pt>
                <c:pt idx="69">
                  <c:v>4.4999999999999997E-3</c:v>
                </c:pt>
                <c:pt idx="70">
                  <c:v>5.0000000000000001E-3</c:v>
                </c:pt>
                <c:pt idx="71">
                  <c:v>5.6249999999999998E-3</c:v>
                </c:pt>
                <c:pt idx="72">
                  <c:v>6.2500000000000003E-3</c:v>
                </c:pt>
                <c:pt idx="73">
                  <c:v>6.8750000000000009E-3</c:v>
                </c:pt>
                <c:pt idx="74">
                  <c:v>7.4999999999999997E-3</c:v>
                </c:pt>
                <c:pt idx="75">
                  <c:v>8.1250000000000003E-3</c:v>
                </c:pt>
                <c:pt idx="76">
                  <c:v>8.7499999999999991E-3</c:v>
                </c:pt>
                <c:pt idx="77">
                  <c:v>9.3749999999999997E-3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1.3750000000000002E-2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1.7499999999999998E-2</c:v>
                </c:pt>
                <c:pt idx="85">
                  <c:v>0.02</c:v>
                </c:pt>
                <c:pt idx="86">
                  <c:v>2.2499999999999999E-2</c:v>
                </c:pt>
                <c:pt idx="87">
                  <c:v>2.5000000000000001E-2</c:v>
                </c:pt>
                <c:pt idx="88">
                  <c:v>2.7500000000000004E-2</c:v>
                </c:pt>
                <c:pt idx="89">
                  <c:v>0.03</c:v>
                </c:pt>
                <c:pt idx="90">
                  <c:v>3.2500000000000001E-2</c:v>
                </c:pt>
                <c:pt idx="91">
                  <c:v>3.4999999999999996E-2</c:v>
                </c:pt>
                <c:pt idx="92">
                  <c:v>3.7499999999999999E-2</c:v>
                </c:pt>
                <c:pt idx="93">
                  <c:v>0.04</c:v>
                </c:pt>
                <c:pt idx="94">
                  <c:v>4.2499999999999996E-2</c:v>
                </c:pt>
                <c:pt idx="95">
                  <c:v>4.4999999999999998E-2</c:v>
                </c:pt>
                <c:pt idx="96">
                  <c:v>0.05</c:v>
                </c:pt>
                <c:pt idx="97">
                  <c:v>5.6250000000000001E-2</c:v>
                </c:pt>
                <c:pt idx="98">
                  <c:v>6.25E-2</c:v>
                </c:pt>
                <c:pt idx="99">
                  <c:v>6.8750000000000006E-2</c:v>
                </c:pt>
                <c:pt idx="100">
                  <c:v>7.4999999999999997E-2</c:v>
                </c:pt>
                <c:pt idx="101">
                  <c:v>8.1250000000000003E-2</c:v>
                </c:pt>
                <c:pt idx="102">
                  <c:v>8.7499999999999994E-2</c:v>
                </c:pt>
                <c:pt idx="103">
                  <c:v>9.375E-2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0.2</c:v>
                </c:pt>
                <c:pt idx="112">
                  <c:v>0.22500000000000001</c:v>
                </c:pt>
                <c:pt idx="113">
                  <c:v>0.25</c:v>
                </c:pt>
                <c:pt idx="114">
                  <c:v>0.27500000000000002</c:v>
                </c:pt>
                <c:pt idx="115">
                  <c:v>0.3</c:v>
                </c:pt>
                <c:pt idx="116">
                  <c:v>0.32500000000000001</c:v>
                </c:pt>
                <c:pt idx="117">
                  <c:v>0.35</c:v>
                </c:pt>
                <c:pt idx="118">
                  <c:v>0.375</c:v>
                </c:pt>
                <c:pt idx="119">
                  <c:v>0.4</c:v>
                </c:pt>
                <c:pt idx="120">
                  <c:v>0.42499999999999999</c:v>
                </c:pt>
                <c:pt idx="121">
                  <c:v>0.45</c:v>
                </c:pt>
                <c:pt idx="122">
                  <c:v>0.5</c:v>
                </c:pt>
                <c:pt idx="123">
                  <c:v>0.5625</c:v>
                </c:pt>
                <c:pt idx="124">
                  <c:v>0.625</c:v>
                </c:pt>
                <c:pt idx="125">
                  <c:v>0.6875</c:v>
                </c:pt>
                <c:pt idx="126">
                  <c:v>0.75</c:v>
                </c:pt>
                <c:pt idx="127">
                  <c:v>0.8125</c:v>
                </c:pt>
                <c:pt idx="128">
                  <c:v>0.875</c:v>
                </c:pt>
                <c:pt idx="129">
                  <c:v>0.9375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2</c:v>
                </c:pt>
                <c:pt idx="138" formatCode="0.00000">
                  <c:v>2.25</c:v>
                </c:pt>
                <c:pt idx="139" formatCode="0.00000">
                  <c:v>2.5</c:v>
                </c:pt>
                <c:pt idx="140" formatCode="0.00000">
                  <c:v>2.75</c:v>
                </c:pt>
                <c:pt idx="141" formatCode="0.00000">
                  <c:v>3</c:v>
                </c:pt>
                <c:pt idx="142" formatCode="0.00000">
                  <c:v>3.25</c:v>
                </c:pt>
                <c:pt idx="143" formatCode="0.00000">
                  <c:v>3.5</c:v>
                </c:pt>
                <c:pt idx="144" formatCode="0.00000">
                  <c:v>3.75</c:v>
                </c:pt>
                <c:pt idx="145" formatCode="0.00000">
                  <c:v>4</c:v>
                </c:pt>
                <c:pt idx="146" formatCode="0.00000">
                  <c:v>4.25</c:v>
                </c:pt>
                <c:pt idx="147" formatCode="0.00000">
                  <c:v>4.5</c:v>
                </c:pt>
                <c:pt idx="148" formatCode="0.00000">
                  <c:v>5</c:v>
                </c:pt>
                <c:pt idx="149" formatCode="0.00000">
                  <c:v>5.625</c:v>
                </c:pt>
                <c:pt idx="150" formatCode="0.00000">
                  <c:v>6.25</c:v>
                </c:pt>
                <c:pt idx="151" formatCode="0.00000">
                  <c:v>6.875</c:v>
                </c:pt>
                <c:pt idx="152" formatCode="0.00000">
                  <c:v>7.5</c:v>
                </c:pt>
                <c:pt idx="153" formatCode="0.00000">
                  <c:v>8.125</c:v>
                </c:pt>
                <c:pt idx="154" formatCode="0.00000">
                  <c:v>8.75</c:v>
                </c:pt>
                <c:pt idx="155" formatCode="0.00000">
                  <c:v>9.375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20</c:v>
                </c:pt>
                <c:pt idx="164" formatCode="0.00000">
                  <c:v>22.5</c:v>
                </c:pt>
                <c:pt idx="165" formatCode="0.00000">
                  <c:v>25</c:v>
                </c:pt>
                <c:pt idx="166" formatCode="0.00000">
                  <c:v>27.5</c:v>
                </c:pt>
                <c:pt idx="167" formatCode="0.00000">
                  <c:v>30</c:v>
                </c:pt>
                <c:pt idx="168" formatCode="0.00000">
                  <c:v>32.5</c:v>
                </c:pt>
                <c:pt idx="169" formatCode="0.00000">
                  <c:v>35</c:v>
                </c:pt>
                <c:pt idx="170" formatCode="0.00000">
                  <c:v>37.5</c:v>
                </c:pt>
                <c:pt idx="171" formatCode="0.00000">
                  <c:v>40</c:v>
                </c:pt>
                <c:pt idx="172" formatCode="0.00000">
                  <c:v>42.5</c:v>
                </c:pt>
                <c:pt idx="173" formatCode="0.00000">
                  <c:v>45</c:v>
                </c:pt>
                <c:pt idx="174" formatCode="0.00000">
                  <c:v>50</c:v>
                </c:pt>
                <c:pt idx="175" formatCode="0.00000">
                  <c:v>56.25</c:v>
                </c:pt>
                <c:pt idx="176" formatCode="0.00000">
                  <c:v>62.5</c:v>
                </c:pt>
                <c:pt idx="177" formatCode="0.00000">
                  <c:v>68.75</c:v>
                </c:pt>
                <c:pt idx="178" formatCode="0.00000">
                  <c:v>75</c:v>
                </c:pt>
                <c:pt idx="179" formatCode="0.00000">
                  <c:v>81.25</c:v>
                </c:pt>
                <c:pt idx="180" formatCode="0.00000">
                  <c:v>87.5</c:v>
                </c:pt>
                <c:pt idx="181" formatCode="0.00000">
                  <c:v>93.75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200</c:v>
                </c:pt>
                <c:pt idx="190" formatCode="0.0000">
                  <c:v>225</c:v>
                </c:pt>
                <c:pt idx="191" formatCode="0.0000">
                  <c:v>250</c:v>
                </c:pt>
                <c:pt idx="192" formatCode="0.0000">
                  <c:v>275</c:v>
                </c:pt>
                <c:pt idx="193" formatCode="0.0000">
                  <c:v>300</c:v>
                </c:pt>
                <c:pt idx="194" formatCode="0.0000">
                  <c:v>325</c:v>
                </c:pt>
                <c:pt idx="195" formatCode="0.0000">
                  <c:v>350</c:v>
                </c:pt>
                <c:pt idx="196" formatCode="0.0000">
                  <c:v>375</c:v>
                </c:pt>
                <c:pt idx="197" formatCode="0.0000">
                  <c:v>400</c:v>
                </c:pt>
                <c:pt idx="198" formatCode="0.0000">
                  <c:v>425</c:v>
                </c:pt>
                <c:pt idx="199" formatCode="0.0000">
                  <c:v>450</c:v>
                </c:pt>
                <c:pt idx="200" formatCode="0.0000">
                  <c:v>500</c:v>
                </c:pt>
                <c:pt idx="201" formatCode="0.0000">
                  <c:v>562.5</c:v>
                </c:pt>
                <c:pt idx="202" formatCode="0.0000">
                  <c:v>625</c:v>
                </c:pt>
                <c:pt idx="203" formatCode="0.0000">
                  <c:v>687.5</c:v>
                </c:pt>
                <c:pt idx="204" formatCode="0.0000">
                  <c:v>750</c:v>
                </c:pt>
                <c:pt idx="205" formatCode="0.0000">
                  <c:v>812.5</c:v>
                </c:pt>
                <c:pt idx="206" formatCode="0.0000">
                  <c:v>875</c:v>
                </c:pt>
                <c:pt idx="207" formatCode="0.0000">
                  <c:v>937.5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srim40Ar_SiO2_S03!$J$20:$J$300</c:f>
              <c:numCache>
                <c:formatCode>0.00000</c:formatCode>
                <c:ptCount val="281"/>
                <c:pt idx="0">
                  <c:v>2E-3</c:v>
                </c:pt>
                <c:pt idx="1">
                  <c:v>2.1000000000000003E-3</c:v>
                </c:pt>
                <c:pt idx="2">
                  <c:v>2.1999999999999997E-3</c:v>
                </c:pt>
                <c:pt idx="3">
                  <c:v>2.4000000000000002E-3</c:v>
                </c:pt>
                <c:pt idx="4">
                  <c:v>2.5000000000000001E-3</c:v>
                </c:pt>
                <c:pt idx="5">
                  <c:v>2.5999999999999999E-3</c:v>
                </c:pt>
                <c:pt idx="6">
                  <c:v>2.7000000000000001E-3</c:v>
                </c:pt>
                <c:pt idx="7">
                  <c:v>2.9000000000000002E-3</c:v>
                </c:pt>
                <c:pt idx="8">
                  <c:v>3.0999999999999999E-3</c:v>
                </c:pt>
                <c:pt idx="9">
                  <c:v>3.3E-3</c:v>
                </c:pt>
                <c:pt idx="10">
                  <c:v>3.4000000000000002E-3</c:v>
                </c:pt>
                <c:pt idx="11">
                  <c:v>3.5999999999999999E-3</c:v>
                </c:pt>
                <c:pt idx="12">
                  <c:v>3.8E-3</c:v>
                </c:pt>
                <c:pt idx="13">
                  <c:v>4.0000000000000001E-3</c:v>
                </c:pt>
                <c:pt idx="14">
                  <c:v>4.1000000000000003E-3</c:v>
                </c:pt>
                <c:pt idx="15">
                  <c:v>4.3E-3</c:v>
                </c:pt>
                <c:pt idx="16">
                  <c:v>4.3999999999999994E-3</c:v>
                </c:pt>
                <c:pt idx="17">
                  <c:v>4.5999999999999999E-3</c:v>
                </c:pt>
                <c:pt idx="18">
                  <c:v>4.8999999999999998E-3</c:v>
                </c:pt>
                <c:pt idx="19">
                  <c:v>5.3E-3</c:v>
                </c:pt>
                <c:pt idx="20">
                  <c:v>5.5999999999999999E-3</c:v>
                </c:pt>
                <c:pt idx="21">
                  <c:v>6.0000000000000001E-3</c:v>
                </c:pt>
                <c:pt idx="22">
                  <c:v>6.3E-3</c:v>
                </c:pt>
                <c:pt idx="23">
                  <c:v>6.7000000000000002E-3</c:v>
                </c:pt>
                <c:pt idx="24">
                  <c:v>7.000000000000001E-3</c:v>
                </c:pt>
                <c:pt idx="25">
                  <c:v>7.2999999999999992E-3</c:v>
                </c:pt>
                <c:pt idx="26">
                  <c:v>7.6E-3</c:v>
                </c:pt>
                <c:pt idx="27">
                  <c:v>8.3000000000000001E-3</c:v>
                </c:pt>
                <c:pt idx="28">
                  <c:v>8.8999999999999999E-3</c:v>
                </c:pt>
                <c:pt idx="29">
                  <c:v>9.4999999999999998E-3</c:v>
                </c:pt>
                <c:pt idx="30">
                  <c:v>1.0100000000000001E-2</c:v>
                </c:pt>
                <c:pt idx="31">
                  <c:v>1.0699999999999999E-2</c:v>
                </c:pt>
                <c:pt idx="32">
                  <c:v>1.1300000000000001E-2</c:v>
                </c:pt>
                <c:pt idx="33">
                  <c:v>1.24E-2</c:v>
                </c:pt>
                <c:pt idx="34">
                  <c:v>1.3600000000000001E-2</c:v>
                </c:pt>
                <c:pt idx="35">
                  <c:v>1.47E-2</c:v>
                </c:pt>
                <c:pt idx="36">
                  <c:v>1.5800000000000002E-2</c:v>
                </c:pt>
                <c:pt idx="37">
                  <c:v>1.6900000000000002E-2</c:v>
                </c:pt>
                <c:pt idx="38">
                  <c:v>1.7999999999999999E-2</c:v>
                </c:pt>
                <c:pt idx="39">
                  <c:v>1.9E-2</c:v>
                </c:pt>
                <c:pt idx="40">
                  <c:v>2.01E-2</c:v>
                </c:pt>
                <c:pt idx="41">
                  <c:v>2.12E-2</c:v>
                </c:pt>
                <c:pt idx="42">
                  <c:v>2.2200000000000001E-2</c:v>
                </c:pt>
                <c:pt idx="43">
                  <c:v>2.3300000000000001E-2</c:v>
                </c:pt>
                <c:pt idx="44">
                  <c:v>2.5399999999999999E-2</c:v>
                </c:pt>
                <c:pt idx="45">
                  <c:v>2.8000000000000004E-2</c:v>
                </c:pt>
                <c:pt idx="46">
                  <c:v>3.0699999999999998E-2</c:v>
                </c:pt>
                <c:pt idx="47">
                  <c:v>3.3300000000000003E-2</c:v>
                </c:pt>
                <c:pt idx="48">
                  <c:v>3.5900000000000001E-2</c:v>
                </c:pt>
                <c:pt idx="49">
                  <c:v>3.85E-2</c:v>
                </c:pt>
                <c:pt idx="50">
                  <c:v>4.1099999999999998E-2</c:v>
                </c:pt>
                <c:pt idx="51">
                  <c:v>4.3700000000000003E-2</c:v>
                </c:pt>
                <c:pt idx="52">
                  <c:v>4.6400000000000004E-2</c:v>
                </c:pt>
                <c:pt idx="53">
                  <c:v>5.16E-2</c:v>
                </c:pt>
                <c:pt idx="54">
                  <c:v>5.6899999999999992E-2</c:v>
                </c:pt>
                <c:pt idx="55">
                  <c:v>6.2199999999999998E-2</c:v>
                </c:pt>
                <c:pt idx="56">
                  <c:v>6.7500000000000004E-2</c:v>
                </c:pt>
                <c:pt idx="57">
                  <c:v>7.2899999999999993E-2</c:v>
                </c:pt>
                <c:pt idx="58">
                  <c:v>7.8300000000000008E-2</c:v>
                </c:pt>
                <c:pt idx="59">
                  <c:v>8.9099999999999999E-2</c:v>
                </c:pt>
                <c:pt idx="60">
                  <c:v>9.9900000000000003E-2</c:v>
                </c:pt>
                <c:pt idx="61">
                  <c:v>0.11069999999999999</c:v>
                </c:pt>
                <c:pt idx="62">
                  <c:v>0.12150000000000001</c:v>
                </c:pt>
                <c:pt idx="63">
                  <c:v>0.1323</c:v>
                </c:pt>
                <c:pt idx="64">
                  <c:v>0.1431</c:v>
                </c:pt>
                <c:pt idx="65">
                  <c:v>0.15409999999999999</c:v>
                </c:pt>
                <c:pt idx="66">
                  <c:v>0.16499999999999998</c:v>
                </c:pt>
                <c:pt idx="67">
                  <c:v>0.17599999999999999</c:v>
                </c:pt>
                <c:pt idx="68">
                  <c:v>0.18709999999999999</c:v>
                </c:pt>
                <c:pt idx="69">
                  <c:v>0.1983</c:v>
                </c:pt>
                <c:pt idx="70">
                  <c:v>0.22069999999999998</c:v>
                </c:pt>
                <c:pt idx="71">
                  <c:v>0.24900000000000003</c:v>
                </c:pt>
                <c:pt idx="72">
                  <c:v>0.27759999999999996</c:v>
                </c:pt>
                <c:pt idx="73">
                  <c:v>0.30630000000000002</c:v>
                </c:pt>
                <c:pt idx="74">
                  <c:v>0.33500000000000002</c:v>
                </c:pt>
                <c:pt idx="75">
                  <c:v>0.36380000000000001</c:v>
                </c:pt>
                <c:pt idx="76">
                  <c:v>0.3926</c:v>
                </c:pt>
                <c:pt idx="77">
                  <c:v>0.42130000000000001</c:v>
                </c:pt>
                <c:pt idx="78">
                  <c:v>0.44989999999999997</c:v>
                </c:pt>
                <c:pt idx="79">
                  <c:v>0.50650000000000006</c:v>
                </c:pt>
                <c:pt idx="80">
                  <c:v>0.56230000000000002</c:v>
                </c:pt>
                <c:pt idx="81">
                  <c:v>0.61709999999999998</c:v>
                </c:pt>
                <c:pt idx="82">
                  <c:v>0.67080000000000006</c:v>
                </c:pt>
                <c:pt idx="83">
                  <c:v>0.72340000000000004</c:v>
                </c:pt>
                <c:pt idx="84">
                  <c:v>0.77480000000000004</c:v>
                </c:pt>
                <c:pt idx="85">
                  <c:v>0.87420000000000009</c:v>
                </c:pt>
                <c:pt idx="86">
                  <c:v>0.96929999999999994</c:v>
                </c:pt>
                <c:pt idx="87" formatCode="0.000">
                  <c:v>1.06</c:v>
                </c:pt>
                <c:pt idx="88" formatCode="0.000">
                  <c:v>1.1499999999999999</c:v>
                </c:pt>
                <c:pt idx="89" formatCode="0.000">
                  <c:v>1.23</c:v>
                </c:pt>
                <c:pt idx="90" formatCode="0.000">
                  <c:v>1.31</c:v>
                </c:pt>
                <c:pt idx="91" formatCode="0.000">
                  <c:v>1.39</c:v>
                </c:pt>
                <c:pt idx="92" formatCode="0.000">
                  <c:v>1.47</c:v>
                </c:pt>
                <c:pt idx="93" formatCode="0.000">
                  <c:v>1.54</c:v>
                </c:pt>
                <c:pt idx="94" formatCode="0.000">
                  <c:v>1.61</c:v>
                </c:pt>
                <c:pt idx="95" formatCode="0.000">
                  <c:v>1.68</c:v>
                </c:pt>
                <c:pt idx="96" formatCode="0.000">
                  <c:v>1.81</c:v>
                </c:pt>
                <c:pt idx="97" formatCode="0.000">
                  <c:v>1.97</c:v>
                </c:pt>
                <c:pt idx="98" formatCode="0.000">
                  <c:v>2.12</c:v>
                </c:pt>
                <c:pt idx="99" formatCode="0.000">
                  <c:v>2.2599999999999998</c:v>
                </c:pt>
                <c:pt idx="100" formatCode="0.000">
                  <c:v>2.4</c:v>
                </c:pt>
                <c:pt idx="101" formatCode="0.000">
                  <c:v>2.5299999999999998</c:v>
                </c:pt>
                <c:pt idx="102" formatCode="0.000">
                  <c:v>2.65</c:v>
                </c:pt>
                <c:pt idx="103" formatCode="0.000">
                  <c:v>2.77</c:v>
                </c:pt>
                <c:pt idx="104" formatCode="0.000">
                  <c:v>2.89</c:v>
                </c:pt>
                <c:pt idx="105" formatCode="0.000">
                  <c:v>3.11</c:v>
                </c:pt>
                <c:pt idx="106" formatCode="0.000">
                  <c:v>3.31</c:v>
                </c:pt>
                <c:pt idx="107" formatCode="0.000">
                  <c:v>3.51</c:v>
                </c:pt>
                <c:pt idx="108" formatCode="0.000">
                  <c:v>3.69</c:v>
                </c:pt>
                <c:pt idx="109" formatCode="0.000">
                  <c:v>3.87</c:v>
                </c:pt>
                <c:pt idx="110" formatCode="0.000">
                  <c:v>4.04</c:v>
                </c:pt>
                <c:pt idx="111" formatCode="0.000">
                  <c:v>4.3600000000000003</c:v>
                </c:pt>
                <c:pt idx="112" formatCode="0.000">
                  <c:v>4.66</c:v>
                </c:pt>
                <c:pt idx="113" formatCode="0.000">
                  <c:v>4.95</c:v>
                </c:pt>
                <c:pt idx="114" formatCode="0.000">
                  <c:v>5.22</c:v>
                </c:pt>
                <c:pt idx="115" formatCode="0.000">
                  <c:v>5.49</c:v>
                </c:pt>
                <c:pt idx="116" formatCode="0.000">
                  <c:v>5.75</c:v>
                </c:pt>
                <c:pt idx="117" formatCode="0.000">
                  <c:v>6</c:v>
                </c:pt>
                <c:pt idx="118" formatCode="0.000">
                  <c:v>6.24</c:v>
                </c:pt>
                <c:pt idx="119" formatCode="0.000">
                  <c:v>6.48</c:v>
                </c:pt>
                <c:pt idx="120" formatCode="0.000">
                  <c:v>6.72</c:v>
                </c:pt>
                <c:pt idx="121" formatCode="0.000">
                  <c:v>6.95</c:v>
                </c:pt>
                <c:pt idx="122" formatCode="0.000">
                  <c:v>7.41</c:v>
                </c:pt>
                <c:pt idx="123" formatCode="0.000">
                  <c:v>7.98</c:v>
                </c:pt>
                <c:pt idx="124" formatCode="0.000">
                  <c:v>8.5299999999999994</c:v>
                </c:pt>
                <c:pt idx="125" formatCode="0.000">
                  <c:v>9.09</c:v>
                </c:pt>
                <c:pt idx="126" formatCode="0.000">
                  <c:v>9.64</c:v>
                </c:pt>
                <c:pt idx="127" formatCode="0.000">
                  <c:v>10.18</c:v>
                </c:pt>
                <c:pt idx="128" formatCode="0.000">
                  <c:v>10.73</c:v>
                </c:pt>
                <c:pt idx="129" formatCode="0.000">
                  <c:v>11.28</c:v>
                </c:pt>
                <c:pt idx="130" formatCode="0.000">
                  <c:v>11.83</c:v>
                </c:pt>
                <c:pt idx="131" formatCode="0.000">
                  <c:v>12.93</c:v>
                </c:pt>
                <c:pt idx="132" formatCode="0.000">
                  <c:v>14.03</c:v>
                </c:pt>
                <c:pt idx="133" formatCode="0.000">
                  <c:v>15.15</c:v>
                </c:pt>
                <c:pt idx="134" formatCode="0.000">
                  <c:v>16.28</c:v>
                </c:pt>
                <c:pt idx="135" formatCode="0.000">
                  <c:v>17.420000000000002</c:v>
                </c:pt>
                <c:pt idx="136" formatCode="0.000">
                  <c:v>18.579999999999998</c:v>
                </c:pt>
                <c:pt idx="137" formatCode="0.000">
                  <c:v>20.93</c:v>
                </c:pt>
                <c:pt idx="138" formatCode="0.000">
                  <c:v>23.32</c:v>
                </c:pt>
                <c:pt idx="139" formatCode="0.000">
                  <c:v>25.78</c:v>
                </c:pt>
                <c:pt idx="140" formatCode="0.000">
                  <c:v>28.3</c:v>
                </c:pt>
                <c:pt idx="141" formatCode="0.000">
                  <c:v>30.88</c:v>
                </c:pt>
                <c:pt idx="142" formatCode="0.000">
                  <c:v>33.520000000000003</c:v>
                </c:pt>
                <c:pt idx="143" formatCode="0.000">
                  <c:v>36.229999999999997</c:v>
                </c:pt>
                <c:pt idx="144" formatCode="0.000">
                  <c:v>39</c:v>
                </c:pt>
                <c:pt idx="145" formatCode="0.000">
                  <c:v>41.83</c:v>
                </c:pt>
                <c:pt idx="146" formatCode="0.000">
                  <c:v>44.73</c:v>
                </c:pt>
                <c:pt idx="147" formatCode="0.000">
                  <c:v>47.68</c:v>
                </c:pt>
                <c:pt idx="148" formatCode="0.000">
                  <c:v>53.77</c:v>
                </c:pt>
                <c:pt idx="149" formatCode="0.000">
                  <c:v>61.71</c:v>
                </c:pt>
                <c:pt idx="150" formatCode="0.000">
                  <c:v>70.03</c:v>
                </c:pt>
                <c:pt idx="151" formatCode="0.000">
                  <c:v>78.72</c:v>
                </c:pt>
                <c:pt idx="152" formatCode="0.000">
                  <c:v>87.79</c:v>
                </c:pt>
                <c:pt idx="153" formatCode="0.000">
                  <c:v>97.22</c:v>
                </c:pt>
                <c:pt idx="154" formatCode="0.000">
                  <c:v>107.03</c:v>
                </c:pt>
                <c:pt idx="155" formatCode="0.000">
                  <c:v>117.22</c:v>
                </c:pt>
                <c:pt idx="156" formatCode="0.000">
                  <c:v>127.79</c:v>
                </c:pt>
                <c:pt idx="157" formatCode="0.000">
                  <c:v>150.06</c:v>
                </c:pt>
                <c:pt idx="158" formatCode="0.000">
                  <c:v>173.88</c:v>
                </c:pt>
                <c:pt idx="159" formatCode="0.000">
                  <c:v>199.27</c:v>
                </c:pt>
                <c:pt idx="160" formatCode="0.000">
                  <c:v>226.24</c:v>
                </c:pt>
                <c:pt idx="161" formatCode="0.000">
                  <c:v>254.81</c:v>
                </c:pt>
                <c:pt idx="162" formatCode="0.000">
                  <c:v>284.99</c:v>
                </c:pt>
                <c:pt idx="163" formatCode="0.000">
                  <c:v>350.09</c:v>
                </c:pt>
                <c:pt idx="164" formatCode="0.000">
                  <c:v>421.49</c:v>
                </c:pt>
                <c:pt idx="165" formatCode="0.000">
                  <c:v>498.91</c:v>
                </c:pt>
                <c:pt idx="166" formatCode="0.000">
                  <c:v>581.89</c:v>
                </c:pt>
                <c:pt idx="167" formatCode="0.000">
                  <c:v>669.77</c:v>
                </c:pt>
                <c:pt idx="168" formatCode="0.000">
                  <c:v>762.61</c:v>
                </c:pt>
                <c:pt idx="169" formatCode="0.000">
                  <c:v>860.78</c:v>
                </c:pt>
                <c:pt idx="170" formatCode="0.000">
                  <c:v>964.19</c:v>
                </c:pt>
                <c:pt idx="171" formatCode="0.0">
                  <c:v>1070</c:v>
                </c:pt>
                <c:pt idx="172" formatCode="0.0">
                  <c:v>1190</c:v>
                </c:pt>
                <c:pt idx="173" formatCode="0.0">
                  <c:v>1310</c:v>
                </c:pt>
                <c:pt idx="174" formatCode="0.0">
                  <c:v>1560</c:v>
                </c:pt>
                <c:pt idx="175" formatCode="0.0">
                  <c:v>1900</c:v>
                </c:pt>
                <c:pt idx="176" formatCode="0.0">
                  <c:v>2270</c:v>
                </c:pt>
                <c:pt idx="177" formatCode="0.0">
                  <c:v>2680</c:v>
                </c:pt>
                <c:pt idx="178" formatCode="0.0">
                  <c:v>3110</c:v>
                </c:pt>
                <c:pt idx="179" formatCode="0.0">
                  <c:v>3570</c:v>
                </c:pt>
                <c:pt idx="180" formatCode="0.0">
                  <c:v>4059.9999999999995</c:v>
                </c:pt>
                <c:pt idx="181" formatCode="0.0">
                  <c:v>4570</c:v>
                </c:pt>
                <c:pt idx="182" formatCode="0.0">
                  <c:v>5120</c:v>
                </c:pt>
                <c:pt idx="183" formatCode="0.0">
                  <c:v>6270</c:v>
                </c:pt>
                <c:pt idx="184" formatCode="0.0">
                  <c:v>7530</c:v>
                </c:pt>
                <c:pt idx="185" formatCode="0.0">
                  <c:v>8880</c:v>
                </c:pt>
                <c:pt idx="186" formatCode="0.0">
                  <c:v>10310</c:v>
                </c:pt>
                <c:pt idx="187" formatCode="0.0">
                  <c:v>11830</c:v>
                </c:pt>
                <c:pt idx="188" formatCode="0.0">
                  <c:v>13440</c:v>
                </c:pt>
                <c:pt idx="189" formatCode="0.0">
                  <c:v>16870</c:v>
                </c:pt>
                <c:pt idx="190" formatCode="0.0">
                  <c:v>20590</c:v>
                </c:pt>
                <c:pt idx="191" formatCode="0.0">
                  <c:v>24580</c:v>
                </c:pt>
                <c:pt idx="192" formatCode="0.0">
                  <c:v>28810</c:v>
                </c:pt>
                <c:pt idx="193" formatCode="0.0">
                  <c:v>33270</c:v>
                </c:pt>
                <c:pt idx="194" formatCode="0.0">
                  <c:v>37940</c:v>
                </c:pt>
                <c:pt idx="195" formatCode="0.0">
                  <c:v>42810</c:v>
                </c:pt>
                <c:pt idx="196" formatCode="0.0">
                  <c:v>47860</c:v>
                </c:pt>
                <c:pt idx="197" formatCode="0.0">
                  <c:v>53080</c:v>
                </c:pt>
                <c:pt idx="198" formatCode="0.0">
                  <c:v>58460</c:v>
                </c:pt>
                <c:pt idx="199" formatCode="0.0">
                  <c:v>63990</c:v>
                </c:pt>
                <c:pt idx="200" formatCode="0.0">
                  <c:v>75450</c:v>
                </c:pt>
                <c:pt idx="201" formatCode="0.0">
                  <c:v>90460</c:v>
                </c:pt>
                <c:pt idx="202" formatCode="0.0">
                  <c:v>106110</c:v>
                </c:pt>
                <c:pt idx="203" formatCode="0.0">
                  <c:v>122330</c:v>
                </c:pt>
                <c:pt idx="204" formatCode="0.0">
                  <c:v>139030</c:v>
                </c:pt>
                <c:pt idx="205" formatCode="0.0">
                  <c:v>156140</c:v>
                </c:pt>
                <c:pt idx="206" formatCode="0.0">
                  <c:v>173610</c:v>
                </c:pt>
                <c:pt idx="207" formatCode="0.0">
                  <c:v>191390</c:v>
                </c:pt>
                <c:pt idx="208" formatCode="0.0">
                  <c:v>209440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382-44BC-A855-16C44C6C1A7D}"/>
            </c:ext>
          </c:extLst>
        </c:ser>
        <c:ser>
          <c:idx val="1"/>
          <c:order val="1"/>
          <c:tx>
            <c:v>Stragg. Long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srim40Ar_SiO2_S03!$D$20:$D$300</c:f>
              <c:numCache>
                <c:formatCode>0.000000</c:formatCode>
                <c:ptCount val="281"/>
                <c:pt idx="0">
                  <c:v>9.9999750000000008E-6</c:v>
                </c:pt>
                <c:pt idx="1">
                  <c:v>1.1249975000000001E-5</c:v>
                </c:pt>
                <c:pt idx="2">
                  <c:v>1.2499975000000001E-5</c:v>
                </c:pt>
                <c:pt idx="3">
                  <c:v>1.3749975E-5</c:v>
                </c:pt>
                <c:pt idx="4">
                  <c:v>1.4999975E-5</c:v>
                </c:pt>
                <c:pt idx="5">
                  <c:v>1.6249975E-5</c:v>
                </c:pt>
                <c:pt idx="6">
                  <c:v>1.7499975E-5</c:v>
                </c:pt>
                <c:pt idx="7">
                  <c:v>1.9999975E-5</c:v>
                </c:pt>
                <c:pt idx="8">
                  <c:v>2.2499975000000003E-5</c:v>
                </c:pt>
                <c:pt idx="9">
                  <c:v>2.4999975000000003E-5</c:v>
                </c:pt>
                <c:pt idx="10">
                  <c:v>2.7500000000000001E-5</c:v>
                </c:pt>
                <c:pt idx="11">
                  <c:v>2.9999999999999997E-5</c:v>
                </c:pt>
                <c:pt idx="12">
                  <c:v>3.2499999999999997E-5</c:v>
                </c:pt>
                <c:pt idx="13">
                  <c:v>3.4999999999999997E-5</c:v>
                </c:pt>
                <c:pt idx="14">
                  <c:v>3.7500000000000003E-5</c:v>
                </c:pt>
                <c:pt idx="15">
                  <c:v>4.0000000000000003E-5</c:v>
                </c:pt>
                <c:pt idx="16">
                  <c:v>4.2499999999999996E-5</c:v>
                </c:pt>
                <c:pt idx="17">
                  <c:v>4.4999999999999996E-5</c:v>
                </c:pt>
                <c:pt idx="18">
                  <c:v>5.0000000000000002E-5</c:v>
                </c:pt>
                <c:pt idx="19">
                  <c:v>5.6249999999999998E-5</c:v>
                </c:pt>
                <c:pt idx="20">
                  <c:v>6.2500000000000001E-5</c:v>
                </c:pt>
                <c:pt idx="21">
                  <c:v>6.8749999999999991E-5</c:v>
                </c:pt>
                <c:pt idx="22">
                  <c:v>7.5000000000000007E-5</c:v>
                </c:pt>
                <c:pt idx="23">
                  <c:v>8.1249999999999996E-5</c:v>
                </c:pt>
                <c:pt idx="24">
                  <c:v>8.7499999999999999E-5</c:v>
                </c:pt>
                <c:pt idx="25">
                  <c:v>9.3750000000000002E-5</c:v>
                </c:pt>
                <c:pt idx="26">
                  <c:v>1E-4</c:v>
                </c:pt>
                <c:pt idx="27">
                  <c:v>1.125E-4</c:v>
                </c:pt>
                <c:pt idx="28">
                  <c:v>1.25E-4</c:v>
                </c:pt>
                <c:pt idx="29">
                  <c:v>1.3749999999999998E-4</c:v>
                </c:pt>
                <c:pt idx="30">
                  <c:v>1.5000000000000001E-4</c:v>
                </c:pt>
                <c:pt idx="31">
                  <c:v>1.6249999999999999E-4</c:v>
                </c:pt>
                <c:pt idx="32">
                  <c:v>1.75E-4</c:v>
                </c:pt>
                <c:pt idx="33">
                  <c:v>2.0000000000000001E-4</c:v>
                </c:pt>
                <c:pt idx="34">
                  <c:v>2.2499999999999999E-4</c:v>
                </c:pt>
                <c:pt idx="35">
                  <c:v>2.5000000000000001E-4</c:v>
                </c:pt>
                <c:pt idx="36">
                  <c:v>2.7499999999999996E-4</c:v>
                </c:pt>
                <c:pt idx="37">
                  <c:v>3.0000000000000003E-4</c:v>
                </c:pt>
                <c:pt idx="38">
                  <c:v>3.2499999999999999E-4</c:v>
                </c:pt>
                <c:pt idx="39">
                  <c:v>3.5E-4</c:v>
                </c:pt>
                <c:pt idx="40">
                  <c:v>3.7500000000000001E-4</c:v>
                </c:pt>
                <c:pt idx="41">
                  <c:v>4.0000000000000002E-4</c:v>
                </c:pt>
                <c:pt idx="42">
                  <c:v>4.2500000000000003E-4</c:v>
                </c:pt>
                <c:pt idx="43">
                  <c:v>4.4999999999999999E-4</c:v>
                </c:pt>
                <c:pt idx="44">
                  <c:v>5.0000000000000001E-4</c:v>
                </c:pt>
                <c:pt idx="45">
                  <c:v>5.6249999999999996E-4</c:v>
                </c:pt>
                <c:pt idx="46">
                  <c:v>6.2500000000000001E-4</c:v>
                </c:pt>
                <c:pt idx="47">
                  <c:v>6.8749999999999996E-4</c:v>
                </c:pt>
                <c:pt idx="48">
                  <c:v>7.5000000000000002E-4</c:v>
                </c:pt>
                <c:pt idx="49">
                  <c:v>8.1250000000000007E-4</c:v>
                </c:pt>
                <c:pt idx="50">
                  <c:v>8.7500000000000013E-4</c:v>
                </c:pt>
                <c:pt idx="51">
                  <c:v>9.3749999999999997E-4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1.6250000000000001E-3</c:v>
                </c:pt>
                <c:pt idx="58">
                  <c:v>1.7500000000000003E-3</c:v>
                </c:pt>
                <c:pt idx="59">
                  <c:v>2E-3</c:v>
                </c:pt>
                <c:pt idx="60">
                  <c:v>2.2499999999999998E-3</c:v>
                </c:pt>
                <c:pt idx="61">
                  <c:v>2.5000000000000001E-3</c:v>
                </c:pt>
                <c:pt idx="62">
                  <c:v>2.7499999999999998E-3</c:v>
                </c:pt>
                <c:pt idx="63">
                  <c:v>3.0000000000000001E-3</c:v>
                </c:pt>
                <c:pt idx="64">
                  <c:v>3.2500000000000003E-3</c:v>
                </c:pt>
                <c:pt idx="65">
                  <c:v>3.5000000000000005E-3</c:v>
                </c:pt>
                <c:pt idx="66">
                  <c:v>3.7499999999999999E-3</c:v>
                </c:pt>
                <c:pt idx="67">
                  <c:v>4.0000000000000001E-3</c:v>
                </c:pt>
                <c:pt idx="68">
                  <c:v>4.2500000000000003E-3</c:v>
                </c:pt>
                <c:pt idx="69">
                  <c:v>4.4999999999999997E-3</c:v>
                </c:pt>
                <c:pt idx="70">
                  <c:v>5.0000000000000001E-3</c:v>
                </c:pt>
                <c:pt idx="71">
                  <c:v>5.6249999999999998E-3</c:v>
                </c:pt>
                <c:pt idx="72">
                  <c:v>6.2500000000000003E-3</c:v>
                </c:pt>
                <c:pt idx="73">
                  <c:v>6.8750000000000009E-3</c:v>
                </c:pt>
                <c:pt idx="74">
                  <c:v>7.4999999999999997E-3</c:v>
                </c:pt>
                <c:pt idx="75">
                  <c:v>8.1250000000000003E-3</c:v>
                </c:pt>
                <c:pt idx="76">
                  <c:v>8.7499999999999991E-3</c:v>
                </c:pt>
                <c:pt idx="77">
                  <c:v>9.3749999999999997E-3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1.3750000000000002E-2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1.7499999999999998E-2</c:v>
                </c:pt>
                <c:pt idx="85">
                  <c:v>0.02</c:v>
                </c:pt>
                <c:pt idx="86">
                  <c:v>2.2499999999999999E-2</c:v>
                </c:pt>
                <c:pt idx="87">
                  <c:v>2.5000000000000001E-2</c:v>
                </c:pt>
                <c:pt idx="88">
                  <c:v>2.7500000000000004E-2</c:v>
                </c:pt>
                <c:pt idx="89">
                  <c:v>0.03</c:v>
                </c:pt>
                <c:pt idx="90">
                  <c:v>3.2500000000000001E-2</c:v>
                </c:pt>
                <c:pt idx="91">
                  <c:v>3.4999999999999996E-2</c:v>
                </c:pt>
                <c:pt idx="92">
                  <c:v>3.7499999999999999E-2</c:v>
                </c:pt>
                <c:pt idx="93">
                  <c:v>0.04</c:v>
                </c:pt>
                <c:pt idx="94">
                  <c:v>4.2499999999999996E-2</c:v>
                </c:pt>
                <c:pt idx="95">
                  <c:v>4.4999999999999998E-2</c:v>
                </c:pt>
                <c:pt idx="96">
                  <c:v>0.05</c:v>
                </c:pt>
                <c:pt idx="97">
                  <c:v>5.6250000000000001E-2</c:v>
                </c:pt>
                <c:pt idx="98">
                  <c:v>6.25E-2</c:v>
                </c:pt>
                <c:pt idx="99">
                  <c:v>6.8750000000000006E-2</c:v>
                </c:pt>
                <c:pt idx="100">
                  <c:v>7.4999999999999997E-2</c:v>
                </c:pt>
                <c:pt idx="101">
                  <c:v>8.1250000000000003E-2</c:v>
                </c:pt>
                <c:pt idx="102">
                  <c:v>8.7499999999999994E-2</c:v>
                </c:pt>
                <c:pt idx="103">
                  <c:v>9.375E-2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0.2</c:v>
                </c:pt>
                <c:pt idx="112">
                  <c:v>0.22500000000000001</c:v>
                </c:pt>
                <c:pt idx="113">
                  <c:v>0.25</c:v>
                </c:pt>
                <c:pt idx="114">
                  <c:v>0.27500000000000002</c:v>
                </c:pt>
                <c:pt idx="115">
                  <c:v>0.3</c:v>
                </c:pt>
                <c:pt idx="116">
                  <c:v>0.32500000000000001</c:v>
                </c:pt>
                <c:pt idx="117">
                  <c:v>0.35</c:v>
                </c:pt>
                <c:pt idx="118">
                  <c:v>0.375</c:v>
                </c:pt>
                <c:pt idx="119">
                  <c:v>0.4</c:v>
                </c:pt>
                <c:pt idx="120">
                  <c:v>0.42499999999999999</c:v>
                </c:pt>
                <c:pt idx="121">
                  <c:v>0.45</c:v>
                </c:pt>
                <c:pt idx="122">
                  <c:v>0.5</c:v>
                </c:pt>
                <c:pt idx="123">
                  <c:v>0.5625</c:v>
                </c:pt>
                <c:pt idx="124">
                  <c:v>0.625</c:v>
                </c:pt>
                <c:pt idx="125">
                  <c:v>0.6875</c:v>
                </c:pt>
                <c:pt idx="126">
                  <c:v>0.75</c:v>
                </c:pt>
                <c:pt idx="127">
                  <c:v>0.8125</c:v>
                </c:pt>
                <c:pt idx="128">
                  <c:v>0.875</c:v>
                </c:pt>
                <c:pt idx="129">
                  <c:v>0.9375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2</c:v>
                </c:pt>
                <c:pt idx="138" formatCode="0.00000">
                  <c:v>2.25</c:v>
                </c:pt>
                <c:pt idx="139" formatCode="0.00000">
                  <c:v>2.5</c:v>
                </c:pt>
                <c:pt idx="140" formatCode="0.00000">
                  <c:v>2.75</c:v>
                </c:pt>
                <c:pt idx="141" formatCode="0.00000">
                  <c:v>3</c:v>
                </c:pt>
                <c:pt idx="142" formatCode="0.00000">
                  <c:v>3.25</c:v>
                </c:pt>
                <c:pt idx="143" formatCode="0.00000">
                  <c:v>3.5</c:v>
                </c:pt>
                <c:pt idx="144" formatCode="0.00000">
                  <c:v>3.75</c:v>
                </c:pt>
                <c:pt idx="145" formatCode="0.00000">
                  <c:v>4</c:v>
                </c:pt>
                <c:pt idx="146" formatCode="0.00000">
                  <c:v>4.25</c:v>
                </c:pt>
                <c:pt idx="147" formatCode="0.00000">
                  <c:v>4.5</c:v>
                </c:pt>
                <c:pt idx="148" formatCode="0.00000">
                  <c:v>5</c:v>
                </c:pt>
                <c:pt idx="149" formatCode="0.00000">
                  <c:v>5.625</c:v>
                </c:pt>
                <c:pt idx="150" formatCode="0.00000">
                  <c:v>6.25</c:v>
                </c:pt>
                <c:pt idx="151" formatCode="0.00000">
                  <c:v>6.875</c:v>
                </c:pt>
                <c:pt idx="152" formatCode="0.00000">
                  <c:v>7.5</c:v>
                </c:pt>
                <c:pt idx="153" formatCode="0.00000">
                  <c:v>8.125</c:v>
                </c:pt>
                <c:pt idx="154" formatCode="0.00000">
                  <c:v>8.75</c:v>
                </c:pt>
                <c:pt idx="155" formatCode="0.00000">
                  <c:v>9.375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20</c:v>
                </c:pt>
                <c:pt idx="164" formatCode="0.00000">
                  <c:v>22.5</c:v>
                </c:pt>
                <c:pt idx="165" formatCode="0.00000">
                  <c:v>25</c:v>
                </c:pt>
                <c:pt idx="166" formatCode="0.00000">
                  <c:v>27.5</c:v>
                </c:pt>
                <c:pt idx="167" formatCode="0.00000">
                  <c:v>30</c:v>
                </c:pt>
                <c:pt idx="168" formatCode="0.00000">
                  <c:v>32.5</c:v>
                </c:pt>
                <c:pt idx="169" formatCode="0.00000">
                  <c:v>35</c:v>
                </c:pt>
                <c:pt idx="170" formatCode="0.00000">
                  <c:v>37.5</c:v>
                </c:pt>
                <c:pt idx="171" formatCode="0.00000">
                  <c:v>40</c:v>
                </c:pt>
                <c:pt idx="172" formatCode="0.00000">
                  <c:v>42.5</c:v>
                </c:pt>
                <c:pt idx="173" formatCode="0.00000">
                  <c:v>45</c:v>
                </c:pt>
                <c:pt idx="174" formatCode="0.00000">
                  <c:v>50</c:v>
                </c:pt>
                <c:pt idx="175" formatCode="0.00000">
                  <c:v>56.25</c:v>
                </c:pt>
                <c:pt idx="176" formatCode="0.00000">
                  <c:v>62.5</c:v>
                </c:pt>
                <c:pt idx="177" formatCode="0.00000">
                  <c:v>68.75</c:v>
                </c:pt>
                <c:pt idx="178" formatCode="0.00000">
                  <c:v>75</c:v>
                </c:pt>
                <c:pt idx="179" formatCode="0.00000">
                  <c:v>81.25</c:v>
                </c:pt>
                <c:pt idx="180" formatCode="0.00000">
                  <c:v>87.5</c:v>
                </c:pt>
                <c:pt idx="181" formatCode="0.00000">
                  <c:v>93.75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200</c:v>
                </c:pt>
                <c:pt idx="190" formatCode="0.0000">
                  <c:v>225</c:v>
                </c:pt>
                <c:pt idx="191" formatCode="0.0000">
                  <c:v>250</c:v>
                </c:pt>
                <c:pt idx="192" formatCode="0.0000">
                  <c:v>275</c:v>
                </c:pt>
                <c:pt idx="193" formatCode="0.0000">
                  <c:v>300</c:v>
                </c:pt>
                <c:pt idx="194" formatCode="0.0000">
                  <c:v>325</c:v>
                </c:pt>
                <c:pt idx="195" formatCode="0.0000">
                  <c:v>350</c:v>
                </c:pt>
                <c:pt idx="196" formatCode="0.0000">
                  <c:v>375</c:v>
                </c:pt>
                <c:pt idx="197" formatCode="0.0000">
                  <c:v>400</c:v>
                </c:pt>
                <c:pt idx="198" formatCode="0.0000">
                  <c:v>425</c:v>
                </c:pt>
                <c:pt idx="199" formatCode="0.0000">
                  <c:v>450</c:v>
                </c:pt>
                <c:pt idx="200" formatCode="0.0000">
                  <c:v>500</c:v>
                </c:pt>
                <c:pt idx="201" formatCode="0.0000">
                  <c:v>562.5</c:v>
                </c:pt>
                <c:pt idx="202" formatCode="0.0000">
                  <c:v>625</c:v>
                </c:pt>
                <c:pt idx="203" formatCode="0.0000">
                  <c:v>687.5</c:v>
                </c:pt>
                <c:pt idx="204" formatCode="0.0000">
                  <c:v>750</c:v>
                </c:pt>
                <c:pt idx="205" formatCode="0.0000">
                  <c:v>812.5</c:v>
                </c:pt>
                <c:pt idx="206" formatCode="0.0000">
                  <c:v>875</c:v>
                </c:pt>
                <c:pt idx="207" formatCode="0.0000">
                  <c:v>937.5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srim40Ar_SiO2_S03!$M$20:$M$300</c:f>
              <c:numCache>
                <c:formatCode>0.00000</c:formatCode>
                <c:ptCount val="281"/>
                <c:pt idx="0">
                  <c:v>1E-3</c:v>
                </c:pt>
                <c:pt idx="1">
                  <c:v>1.0999999999999998E-3</c:v>
                </c:pt>
                <c:pt idx="2">
                  <c:v>1.0999999999999998E-3</c:v>
                </c:pt>
                <c:pt idx="3">
                  <c:v>1.2000000000000001E-3</c:v>
                </c:pt>
                <c:pt idx="4">
                  <c:v>1.2000000000000001E-3</c:v>
                </c:pt>
                <c:pt idx="5">
                  <c:v>1.2999999999999999E-3</c:v>
                </c:pt>
                <c:pt idx="6">
                  <c:v>1.2999999999999999E-3</c:v>
                </c:pt>
                <c:pt idx="7">
                  <c:v>1.4E-3</c:v>
                </c:pt>
                <c:pt idx="8">
                  <c:v>1.5E-3</c:v>
                </c:pt>
                <c:pt idx="9">
                  <c:v>1.6000000000000001E-3</c:v>
                </c:pt>
                <c:pt idx="10">
                  <c:v>1.6000000000000001E-3</c:v>
                </c:pt>
                <c:pt idx="11">
                  <c:v>1.7000000000000001E-3</c:v>
                </c:pt>
                <c:pt idx="12">
                  <c:v>1.8E-3</c:v>
                </c:pt>
                <c:pt idx="13">
                  <c:v>1.8E-3</c:v>
                </c:pt>
                <c:pt idx="14">
                  <c:v>1.9E-3</c:v>
                </c:pt>
                <c:pt idx="15">
                  <c:v>2E-3</c:v>
                </c:pt>
                <c:pt idx="16">
                  <c:v>2E-3</c:v>
                </c:pt>
                <c:pt idx="17">
                  <c:v>2.1000000000000003E-3</c:v>
                </c:pt>
                <c:pt idx="18">
                  <c:v>2.1999999999999997E-3</c:v>
                </c:pt>
                <c:pt idx="19">
                  <c:v>2.3E-3</c:v>
                </c:pt>
                <c:pt idx="20">
                  <c:v>2.5000000000000001E-3</c:v>
                </c:pt>
                <c:pt idx="21">
                  <c:v>2.5999999999999999E-3</c:v>
                </c:pt>
                <c:pt idx="22">
                  <c:v>2.7000000000000001E-3</c:v>
                </c:pt>
                <c:pt idx="23">
                  <c:v>2.9000000000000002E-3</c:v>
                </c:pt>
                <c:pt idx="24">
                  <c:v>3.0000000000000001E-3</c:v>
                </c:pt>
                <c:pt idx="25">
                  <c:v>3.0999999999999999E-3</c:v>
                </c:pt>
                <c:pt idx="26">
                  <c:v>3.2000000000000002E-3</c:v>
                </c:pt>
                <c:pt idx="27">
                  <c:v>3.5000000000000005E-3</c:v>
                </c:pt>
                <c:pt idx="28">
                  <c:v>3.6999999999999997E-3</c:v>
                </c:pt>
                <c:pt idx="29">
                  <c:v>3.8999999999999998E-3</c:v>
                </c:pt>
                <c:pt idx="30">
                  <c:v>4.1000000000000003E-3</c:v>
                </c:pt>
                <c:pt idx="31">
                  <c:v>4.3E-3</c:v>
                </c:pt>
                <c:pt idx="32">
                  <c:v>4.4999999999999997E-3</c:v>
                </c:pt>
                <c:pt idx="33">
                  <c:v>4.8999999999999998E-3</c:v>
                </c:pt>
                <c:pt idx="34">
                  <c:v>5.3E-3</c:v>
                </c:pt>
                <c:pt idx="35">
                  <c:v>5.7000000000000002E-3</c:v>
                </c:pt>
                <c:pt idx="36">
                  <c:v>6.0000000000000001E-3</c:v>
                </c:pt>
                <c:pt idx="37">
                  <c:v>6.4000000000000003E-3</c:v>
                </c:pt>
                <c:pt idx="38">
                  <c:v>6.7000000000000002E-3</c:v>
                </c:pt>
                <c:pt idx="39">
                  <c:v>7.0999999999999995E-3</c:v>
                </c:pt>
                <c:pt idx="40">
                  <c:v>7.3999999999999995E-3</c:v>
                </c:pt>
                <c:pt idx="41">
                  <c:v>7.7999999999999996E-3</c:v>
                </c:pt>
                <c:pt idx="42">
                  <c:v>8.0999999999999996E-3</c:v>
                </c:pt>
                <c:pt idx="43">
                  <c:v>8.5000000000000006E-3</c:v>
                </c:pt>
                <c:pt idx="44">
                  <c:v>9.1000000000000004E-3</c:v>
                </c:pt>
                <c:pt idx="45">
                  <c:v>9.9000000000000008E-3</c:v>
                </c:pt>
                <c:pt idx="46">
                  <c:v>1.0699999999999999E-2</c:v>
                </c:pt>
                <c:pt idx="47">
                  <c:v>1.15E-2</c:v>
                </c:pt>
                <c:pt idx="48">
                  <c:v>1.23E-2</c:v>
                </c:pt>
                <c:pt idx="49">
                  <c:v>1.3100000000000001E-2</c:v>
                </c:pt>
                <c:pt idx="50">
                  <c:v>1.3900000000000001E-2</c:v>
                </c:pt>
                <c:pt idx="51">
                  <c:v>1.4599999999999998E-2</c:v>
                </c:pt>
                <c:pt idx="52">
                  <c:v>1.54E-2</c:v>
                </c:pt>
                <c:pt idx="53">
                  <c:v>1.6900000000000002E-2</c:v>
                </c:pt>
                <c:pt idx="54">
                  <c:v>1.83E-2</c:v>
                </c:pt>
                <c:pt idx="55">
                  <c:v>1.9800000000000002E-2</c:v>
                </c:pt>
                <c:pt idx="56">
                  <c:v>2.12E-2</c:v>
                </c:pt>
                <c:pt idx="57">
                  <c:v>2.2600000000000002E-2</c:v>
                </c:pt>
                <c:pt idx="58">
                  <c:v>2.4E-2</c:v>
                </c:pt>
                <c:pt idx="59">
                  <c:v>2.6700000000000002E-2</c:v>
                </c:pt>
                <c:pt idx="60">
                  <c:v>2.9399999999999999E-2</c:v>
                </c:pt>
                <c:pt idx="61">
                  <c:v>3.1899999999999998E-2</c:v>
                </c:pt>
                <c:pt idx="62">
                  <c:v>3.44E-2</c:v>
                </c:pt>
                <c:pt idx="63">
                  <c:v>3.6799999999999999E-2</c:v>
                </c:pt>
                <c:pt idx="64">
                  <c:v>3.9199999999999999E-2</c:v>
                </c:pt>
                <c:pt idx="65">
                  <c:v>4.1499999999999995E-2</c:v>
                </c:pt>
                <c:pt idx="66">
                  <c:v>4.3799999999999999E-2</c:v>
                </c:pt>
                <c:pt idx="67">
                  <c:v>4.5999999999999999E-2</c:v>
                </c:pt>
                <c:pt idx="68">
                  <c:v>4.82E-2</c:v>
                </c:pt>
                <c:pt idx="69">
                  <c:v>5.04E-2</c:v>
                </c:pt>
                <c:pt idx="70">
                  <c:v>5.4700000000000006E-2</c:v>
                </c:pt>
                <c:pt idx="71">
                  <c:v>5.9899999999999995E-2</c:v>
                </c:pt>
                <c:pt idx="72">
                  <c:v>6.4899999999999999E-2</c:v>
                </c:pt>
                <c:pt idx="73">
                  <c:v>6.9800000000000001E-2</c:v>
                </c:pt>
                <c:pt idx="74">
                  <c:v>7.4399999999999994E-2</c:v>
                </c:pt>
                <c:pt idx="75">
                  <c:v>7.9000000000000001E-2</c:v>
                </c:pt>
                <c:pt idx="76">
                  <c:v>8.3299999999999999E-2</c:v>
                </c:pt>
                <c:pt idx="77">
                  <c:v>8.7499999999999994E-2</c:v>
                </c:pt>
                <c:pt idx="78">
                  <c:v>9.1600000000000001E-2</c:v>
                </c:pt>
                <c:pt idx="79">
                  <c:v>9.9299999999999999E-2</c:v>
                </c:pt>
                <c:pt idx="80">
                  <c:v>0.1065</c:v>
                </c:pt>
                <c:pt idx="81">
                  <c:v>0.11310000000000001</c:v>
                </c:pt>
                <c:pt idx="82">
                  <c:v>0.1193</c:v>
                </c:pt>
                <c:pt idx="83">
                  <c:v>0.12490000000000001</c:v>
                </c:pt>
                <c:pt idx="84">
                  <c:v>0.13020000000000001</c:v>
                </c:pt>
                <c:pt idx="85">
                  <c:v>0.13999999999999999</c:v>
                </c:pt>
                <c:pt idx="86">
                  <c:v>0.14850000000000002</c:v>
                </c:pt>
                <c:pt idx="87">
                  <c:v>0.15589999999999998</c:v>
                </c:pt>
                <c:pt idx="88">
                  <c:v>0.16250000000000001</c:v>
                </c:pt>
                <c:pt idx="89">
                  <c:v>0.16839999999999999</c:v>
                </c:pt>
                <c:pt idx="90">
                  <c:v>0.1736</c:v>
                </c:pt>
                <c:pt idx="91">
                  <c:v>0.1784</c:v>
                </c:pt>
                <c:pt idx="92">
                  <c:v>0.1827</c:v>
                </c:pt>
                <c:pt idx="93">
                  <c:v>0.1867</c:v>
                </c:pt>
                <c:pt idx="94">
                  <c:v>0.19039999999999999</c:v>
                </c:pt>
                <c:pt idx="95">
                  <c:v>0.19370000000000001</c:v>
                </c:pt>
                <c:pt idx="96">
                  <c:v>0.20019999999999999</c:v>
                </c:pt>
                <c:pt idx="97">
                  <c:v>0.20729999999999998</c:v>
                </c:pt>
                <c:pt idx="98">
                  <c:v>0.21329999999999999</c:v>
                </c:pt>
                <c:pt idx="99">
                  <c:v>0.21859999999999999</c:v>
                </c:pt>
                <c:pt idx="100">
                  <c:v>0.22320000000000001</c:v>
                </c:pt>
                <c:pt idx="101">
                  <c:v>0.22719999999999999</c:v>
                </c:pt>
                <c:pt idx="102">
                  <c:v>0.23090000000000002</c:v>
                </c:pt>
                <c:pt idx="103">
                  <c:v>0.23410000000000003</c:v>
                </c:pt>
                <c:pt idx="104">
                  <c:v>0.23710000000000001</c:v>
                </c:pt>
                <c:pt idx="105">
                  <c:v>0.2432</c:v>
                </c:pt>
                <c:pt idx="106">
                  <c:v>0.24840000000000001</c:v>
                </c:pt>
                <c:pt idx="107">
                  <c:v>0.25280000000000002</c:v>
                </c:pt>
                <c:pt idx="108">
                  <c:v>0.25659999999999999</c:v>
                </c:pt>
                <c:pt idx="109">
                  <c:v>0.26</c:v>
                </c:pt>
                <c:pt idx="110">
                  <c:v>0.2631</c:v>
                </c:pt>
                <c:pt idx="111">
                  <c:v>0.2702</c:v>
                </c:pt>
                <c:pt idx="112">
                  <c:v>0.27610000000000001</c:v>
                </c:pt>
                <c:pt idx="113">
                  <c:v>0.28129999999999999</c:v>
                </c:pt>
                <c:pt idx="114">
                  <c:v>0.28589999999999999</c:v>
                </c:pt>
                <c:pt idx="115">
                  <c:v>0.28999999999999998</c:v>
                </c:pt>
                <c:pt idx="116">
                  <c:v>0.29369999999999996</c:v>
                </c:pt>
                <c:pt idx="117">
                  <c:v>0.29720000000000002</c:v>
                </c:pt>
                <c:pt idx="118">
                  <c:v>0.3004</c:v>
                </c:pt>
                <c:pt idx="119">
                  <c:v>0.30349999999999999</c:v>
                </c:pt>
                <c:pt idx="120">
                  <c:v>0.30640000000000001</c:v>
                </c:pt>
                <c:pt idx="121">
                  <c:v>0.30910000000000004</c:v>
                </c:pt>
                <c:pt idx="122">
                  <c:v>0.31769999999999998</c:v>
                </c:pt>
                <c:pt idx="123">
                  <c:v>0.32950000000000002</c:v>
                </c:pt>
                <c:pt idx="124">
                  <c:v>0.34049999999999997</c:v>
                </c:pt>
                <c:pt idx="125">
                  <c:v>0.35089999999999999</c:v>
                </c:pt>
                <c:pt idx="126">
                  <c:v>0.36080000000000001</c:v>
                </c:pt>
                <c:pt idx="127">
                  <c:v>0.37040000000000001</c:v>
                </c:pt>
                <c:pt idx="128">
                  <c:v>0.37959999999999999</c:v>
                </c:pt>
                <c:pt idx="129">
                  <c:v>0.3886</c:v>
                </c:pt>
                <c:pt idx="130">
                  <c:v>0.39740000000000003</c:v>
                </c:pt>
                <c:pt idx="131">
                  <c:v>0.42880000000000001</c:v>
                </c:pt>
                <c:pt idx="132">
                  <c:v>0.45839999999999997</c:v>
                </c:pt>
                <c:pt idx="133">
                  <c:v>0.48659999999999998</c:v>
                </c:pt>
                <c:pt idx="134">
                  <c:v>0.51380000000000003</c:v>
                </c:pt>
                <c:pt idx="135">
                  <c:v>0.54010000000000002</c:v>
                </c:pt>
                <c:pt idx="136">
                  <c:v>0.56569999999999998</c:v>
                </c:pt>
                <c:pt idx="137">
                  <c:v>0.65839999999999999</c:v>
                </c:pt>
                <c:pt idx="138">
                  <c:v>0.74269999999999992</c:v>
                </c:pt>
                <c:pt idx="139">
                  <c:v>0.82179999999999997</c:v>
                </c:pt>
                <c:pt idx="140">
                  <c:v>0.89770000000000005</c:v>
                </c:pt>
                <c:pt idx="141">
                  <c:v>0.97110000000000007</c:v>
                </c:pt>
                <c:pt idx="142" formatCode="0.000">
                  <c:v>1.04</c:v>
                </c:pt>
                <c:pt idx="143" formatCode="0.000">
                  <c:v>1.1100000000000001</c:v>
                </c:pt>
                <c:pt idx="144" formatCode="0.000">
                  <c:v>1.18</c:v>
                </c:pt>
                <c:pt idx="145" formatCode="0.000">
                  <c:v>1.25</c:v>
                </c:pt>
                <c:pt idx="146" formatCode="0.000">
                  <c:v>1.32</c:v>
                </c:pt>
                <c:pt idx="147" formatCode="0.000">
                  <c:v>1.38</c:v>
                </c:pt>
                <c:pt idx="148" formatCode="0.000">
                  <c:v>1.63</c:v>
                </c:pt>
                <c:pt idx="149" formatCode="0.000">
                  <c:v>1.98</c:v>
                </c:pt>
                <c:pt idx="150" formatCode="0.000">
                  <c:v>2.31</c:v>
                </c:pt>
                <c:pt idx="151" formatCode="0.000">
                  <c:v>2.62</c:v>
                </c:pt>
                <c:pt idx="152" formatCode="0.000">
                  <c:v>2.92</c:v>
                </c:pt>
                <c:pt idx="153" formatCode="0.000">
                  <c:v>3.21</c:v>
                </c:pt>
                <c:pt idx="154" formatCode="0.000">
                  <c:v>3.5</c:v>
                </c:pt>
                <c:pt idx="155" formatCode="0.000">
                  <c:v>3.79</c:v>
                </c:pt>
                <c:pt idx="156" formatCode="0.000">
                  <c:v>4.08</c:v>
                </c:pt>
                <c:pt idx="157" formatCode="0.000">
                  <c:v>5.16</c:v>
                </c:pt>
                <c:pt idx="158" formatCode="0.000">
                  <c:v>6.17</c:v>
                </c:pt>
                <c:pt idx="159" formatCode="0.000">
                  <c:v>7.14</c:v>
                </c:pt>
                <c:pt idx="160" formatCode="0.000">
                  <c:v>8.1</c:v>
                </c:pt>
                <c:pt idx="161" formatCode="0.000">
                  <c:v>9.06</c:v>
                </c:pt>
                <c:pt idx="162" formatCode="0.000">
                  <c:v>10.02</c:v>
                </c:pt>
                <c:pt idx="163" formatCode="0.000">
                  <c:v>13.63</c:v>
                </c:pt>
                <c:pt idx="164" formatCode="0.000">
                  <c:v>16.97</c:v>
                </c:pt>
                <c:pt idx="165" formatCode="0.000">
                  <c:v>20.21</c:v>
                </c:pt>
                <c:pt idx="166" formatCode="0.000">
                  <c:v>23.39</c:v>
                </c:pt>
                <c:pt idx="167" formatCode="0.000">
                  <c:v>26.5</c:v>
                </c:pt>
                <c:pt idx="168" formatCode="0.000">
                  <c:v>29.59</c:v>
                </c:pt>
                <c:pt idx="169" formatCode="0.000">
                  <c:v>32.700000000000003</c:v>
                </c:pt>
                <c:pt idx="170" formatCode="0.000">
                  <c:v>35.840000000000003</c:v>
                </c:pt>
                <c:pt idx="171" formatCode="0.000">
                  <c:v>39.01</c:v>
                </c:pt>
                <c:pt idx="172" formatCode="0.000">
                  <c:v>42.21</c:v>
                </c:pt>
                <c:pt idx="173" formatCode="0.000">
                  <c:v>45.44</c:v>
                </c:pt>
                <c:pt idx="174" formatCode="0.000">
                  <c:v>57.8</c:v>
                </c:pt>
                <c:pt idx="175" formatCode="0.000">
                  <c:v>75.52</c:v>
                </c:pt>
                <c:pt idx="176" formatCode="0.000">
                  <c:v>92.24</c:v>
                </c:pt>
                <c:pt idx="177" formatCode="0.000">
                  <c:v>108.54</c:v>
                </c:pt>
                <c:pt idx="178" formatCode="0.000">
                  <c:v>124.66</c:v>
                </c:pt>
                <c:pt idx="179" formatCode="0.000">
                  <c:v>140.72999999999999</c:v>
                </c:pt>
                <c:pt idx="180" formatCode="0.000">
                  <c:v>156.83000000000001</c:v>
                </c:pt>
                <c:pt idx="181" formatCode="0.000">
                  <c:v>172.99</c:v>
                </c:pt>
                <c:pt idx="182" formatCode="0.000">
                  <c:v>189.24</c:v>
                </c:pt>
                <c:pt idx="183" formatCode="0.000">
                  <c:v>250.37</c:v>
                </c:pt>
                <c:pt idx="184" formatCode="0.000">
                  <c:v>307.02999999999997</c:v>
                </c:pt>
                <c:pt idx="185" formatCode="0.000">
                  <c:v>361.53</c:v>
                </c:pt>
                <c:pt idx="186" formatCode="0.000">
                  <c:v>414.84</c:v>
                </c:pt>
                <c:pt idx="187" formatCode="0.000">
                  <c:v>467.48</c:v>
                </c:pt>
                <c:pt idx="188" formatCode="0.000">
                  <c:v>519.69000000000005</c:v>
                </c:pt>
                <c:pt idx="189" formatCode="0.000">
                  <c:v>711.53</c:v>
                </c:pt>
                <c:pt idx="190" formatCode="0.000">
                  <c:v>885.31</c:v>
                </c:pt>
                <c:pt idx="191" formatCode="0.0">
                  <c:v>1050</c:v>
                </c:pt>
                <c:pt idx="192" formatCode="0.0">
                  <c:v>1210</c:v>
                </c:pt>
                <c:pt idx="193" formatCode="0.0">
                  <c:v>1360</c:v>
                </c:pt>
                <c:pt idx="194" formatCode="0.0">
                  <c:v>1520</c:v>
                </c:pt>
                <c:pt idx="195" formatCode="0.0">
                  <c:v>1670</c:v>
                </c:pt>
                <c:pt idx="196" formatCode="0.0">
                  <c:v>1810</c:v>
                </c:pt>
                <c:pt idx="197" formatCode="0.0">
                  <c:v>1960</c:v>
                </c:pt>
                <c:pt idx="198" formatCode="0.0">
                  <c:v>2100</c:v>
                </c:pt>
                <c:pt idx="199" formatCode="0.0">
                  <c:v>2240</c:v>
                </c:pt>
                <c:pt idx="200" formatCode="0.0">
                  <c:v>2770</c:v>
                </c:pt>
                <c:pt idx="201" formatCode="0.0">
                  <c:v>3490</c:v>
                </c:pt>
                <c:pt idx="202" formatCode="0.0">
                  <c:v>4130</c:v>
                </c:pt>
                <c:pt idx="203" formatCode="0.0">
                  <c:v>4730</c:v>
                </c:pt>
                <c:pt idx="204" formatCode="0.0">
                  <c:v>5290</c:v>
                </c:pt>
                <c:pt idx="205" formatCode="0.0">
                  <c:v>5810</c:v>
                </c:pt>
                <c:pt idx="206" formatCode="0.0">
                  <c:v>6320</c:v>
                </c:pt>
                <c:pt idx="207" formatCode="0.0">
                  <c:v>6800</c:v>
                </c:pt>
                <c:pt idx="208" formatCode="0.0">
                  <c:v>7260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382-44BC-A855-16C44C6C1A7D}"/>
            </c:ext>
          </c:extLst>
        </c:ser>
        <c:ser>
          <c:idx val="2"/>
          <c:order val="2"/>
          <c:tx>
            <c:v>Stragg.Lateral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srim40Ar_SiO2_S03!$D$20:$D$300</c:f>
              <c:numCache>
                <c:formatCode>0.000000</c:formatCode>
                <c:ptCount val="281"/>
                <c:pt idx="0">
                  <c:v>9.9999750000000008E-6</c:v>
                </c:pt>
                <c:pt idx="1">
                  <c:v>1.1249975000000001E-5</c:v>
                </c:pt>
                <c:pt idx="2">
                  <c:v>1.2499975000000001E-5</c:v>
                </c:pt>
                <c:pt idx="3">
                  <c:v>1.3749975E-5</c:v>
                </c:pt>
                <c:pt idx="4">
                  <c:v>1.4999975E-5</c:v>
                </c:pt>
                <c:pt idx="5">
                  <c:v>1.6249975E-5</c:v>
                </c:pt>
                <c:pt idx="6">
                  <c:v>1.7499975E-5</c:v>
                </c:pt>
                <c:pt idx="7">
                  <c:v>1.9999975E-5</c:v>
                </c:pt>
                <c:pt idx="8">
                  <c:v>2.2499975000000003E-5</c:v>
                </c:pt>
                <c:pt idx="9">
                  <c:v>2.4999975000000003E-5</c:v>
                </c:pt>
                <c:pt idx="10">
                  <c:v>2.7500000000000001E-5</c:v>
                </c:pt>
                <c:pt idx="11">
                  <c:v>2.9999999999999997E-5</c:v>
                </c:pt>
                <c:pt idx="12">
                  <c:v>3.2499999999999997E-5</c:v>
                </c:pt>
                <c:pt idx="13">
                  <c:v>3.4999999999999997E-5</c:v>
                </c:pt>
                <c:pt idx="14">
                  <c:v>3.7500000000000003E-5</c:v>
                </c:pt>
                <c:pt idx="15">
                  <c:v>4.0000000000000003E-5</c:v>
                </c:pt>
                <c:pt idx="16">
                  <c:v>4.2499999999999996E-5</c:v>
                </c:pt>
                <c:pt idx="17">
                  <c:v>4.4999999999999996E-5</c:v>
                </c:pt>
                <c:pt idx="18">
                  <c:v>5.0000000000000002E-5</c:v>
                </c:pt>
                <c:pt idx="19">
                  <c:v>5.6249999999999998E-5</c:v>
                </c:pt>
                <c:pt idx="20">
                  <c:v>6.2500000000000001E-5</c:v>
                </c:pt>
                <c:pt idx="21">
                  <c:v>6.8749999999999991E-5</c:v>
                </c:pt>
                <c:pt idx="22">
                  <c:v>7.5000000000000007E-5</c:v>
                </c:pt>
                <c:pt idx="23">
                  <c:v>8.1249999999999996E-5</c:v>
                </c:pt>
                <c:pt idx="24">
                  <c:v>8.7499999999999999E-5</c:v>
                </c:pt>
                <c:pt idx="25">
                  <c:v>9.3750000000000002E-5</c:v>
                </c:pt>
                <c:pt idx="26">
                  <c:v>1E-4</c:v>
                </c:pt>
                <c:pt idx="27">
                  <c:v>1.125E-4</c:v>
                </c:pt>
                <c:pt idx="28">
                  <c:v>1.25E-4</c:v>
                </c:pt>
                <c:pt idx="29">
                  <c:v>1.3749999999999998E-4</c:v>
                </c:pt>
                <c:pt idx="30">
                  <c:v>1.5000000000000001E-4</c:v>
                </c:pt>
                <c:pt idx="31">
                  <c:v>1.6249999999999999E-4</c:v>
                </c:pt>
                <c:pt idx="32">
                  <c:v>1.75E-4</c:v>
                </c:pt>
                <c:pt idx="33">
                  <c:v>2.0000000000000001E-4</c:v>
                </c:pt>
                <c:pt idx="34">
                  <c:v>2.2499999999999999E-4</c:v>
                </c:pt>
                <c:pt idx="35">
                  <c:v>2.5000000000000001E-4</c:v>
                </c:pt>
                <c:pt idx="36">
                  <c:v>2.7499999999999996E-4</c:v>
                </c:pt>
                <c:pt idx="37">
                  <c:v>3.0000000000000003E-4</c:v>
                </c:pt>
                <c:pt idx="38">
                  <c:v>3.2499999999999999E-4</c:v>
                </c:pt>
                <c:pt idx="39">
                  <c:v>3.5E-4</c:v>
                </c:pt>
                <c:pt idx="40">
                  <c:v>3.7500000000000001E-4</c:v>
                </c:pt>
                <c:pt idx="41">
                  <c:v>4.0000000000000002E-4</c:v>
                </c:pt>
                <c:pt idx="42">
                  <c:v>4.2500000000000003E-4</c:v>
                </c:pt>
                <c:pt idx="43">
                  <c:v>4.4999999999999999E-4</c:v>
                </c:pt>
                <c:pt idx="44">
                  <c:v>5.0000000000000001E-4</c:v>
                </c:pt>
                <c:pt idx="45">
                  <c:v>5.6249999999999996E-4</c:v>
                </c:pt>
                <c:pt idx="46">
                  <c:v>6.2500000000000001E-4</c:v>
                </c:pt>
                <c:pt idx="47">
                  <c:v>6.8749999999999996E-4</c:v>
                </c:pt>
                <c:pt idx="48">
                  <c:v>7.5000000000000002E-4</c:v>
                </c:pt>
                <c:pt idx="49">
                  <c:v>8.1250000000000007E-4</c:v>
                </c:pt>
                <c:pt idx="50">
                  <c:v>8.7500000000000013E-4</c:v>
                </c:pt>
                <c:pt idx="51">
                  <c:v>9.3749999999999997E-4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1.6250000000000001E-3</c:v>
                </c:pt>
                <c:pt idx="58">
                  <c:v>1.7500000000000003E-3</c:v>
                </c:pt>
                <c:pt idx="59">
                  <c:v>2E-3</c:v>
                </c:pt>
                <c:pt idx="60">
                  <c:v>2.2499999999999998E-3</c:v>
                </c:pt>
                <c:pt idx="61">
                  <c:v>2.5000000000000001E-3</c:v>
                </c:pt>
                <c:pt idx="62">
                  <c:v>2.7499999999999998E-3</c:v>
                </c:pt>
                <c:pt idx="63">
                  <c:v>3.0000000000000001E-3</c:v>
                </c:pt>
                <c:pt idx="64">
                  <c:v>3.2500000000000003E-3</c:v>
                </c:pt>
                <c:pt idx="65">
                  <c:v>3.5000000000000005E-3</c:v>
                </c:pt>
                <c:pt idx="66">
                  <c:v>3.7499999999999999E-3</c:v>
                </c:pt>
                <c:pt idx="67">
                  <c:v>4.0000000000000001E-3</c:v>
                </c:pt>
                <c:pt idx="68">
                  <c:v>4.2500000000000003E-3</c:v>
                </c:pt>
                <c:pt idx="69">
                  <c:v>4.4999999999999997E-3</c:v>
                </c:pt>
                <c:pt idx="70">
                  <c:v>5.0000000000000001E-3</c:v>
                </c:pt>
                <c:pt idx="71">
                  <c:v>5.6249999999999998E-3</c:v>
                </c:pt>
                <c:pt idx="72">
                  <c:v>6.2500000000000003E-3</c:v>
                </c:pt>
                <c:pt idx="73">
                  <c:v>6.8750000000000009E-3</c:v>
                </c:pt>
                <c:pt idx="74">
                  <c:v>7.4999999999999997E-3</c:v>
                </c:pt>
                <c:pt idx="75">
                  <c:v>8.1250000000000003E-3</c:v>
                </c:pt>
                <c:pt idx="76">
                  <c:v>8.7499999999999991E-3</c:v>
                </c:pt>
                <c:pt idx="77">
                  <c:v>9.3749999999999997E-3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1.3750000000000002E-2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1.7499999999999998E-2</c:v>
                </c:pt>
                <c:pt idx="85">
                  <c:v>0.02</c:v>
                </c:pt>
                <c:pt idx="86">
                  <c:v>2.2499999999999999E-2</c:v>
                </c:pt>
                <c:pt idx="87">
                  <c:v>2.5000000000000001E-2</c:v>
                </c:pt>
                <c:pt idx="88">
                  <c:v>2.7500000000000004E-2</c:v>
                </c:pt>
                <c:pt idx="89">
                  <c:v>0.03</c:v>
                </c:pt>
                <c:pt idx="90">
                  <c:v>3.2500000000000001E-2</c:v>
                </c:pt>
                <c:pt idx="91">
                  <c:v>3.4999999999999996E-2</c:v>
                </c:pt>
                <c:pt idx="92">
                  <c:v>3.7499999999999999E-2</c:v>
                </c:pt>
                <c:pt idx="93">
                  <c:v>0.04</c:v>
                </c:pt>
                <c:pt idx="94">
                  <c:v>4.2499999999999996E-2</c:v>
                </c:pt>
                <c:pt idx="95">
                  <c:v>4.4999999999999998E-2</c:v>
                </c:pt>
                <c:pt idx="96">
                  <c:v>0.05</c:v>
                </c:pt>
                <c:pt idx="97">
                  <c:v>5.6250000000000001E-2</c:v>
                </c:pt>
                <c:pt idx="98">
                  <c:v>6.25E-2</c:v>
                </c:pt>
                <c:pt idx="99">
                  <c:v>6.8750000000000006E-2</c:v>
                </c:pt>
                <c:pt idx="100">
                  <c:v>7.4999999999999997E-2</c:v>
                </c:pt>
                <c:pt idx="101">
                  <c:v>8.1250000000000003E-2</c:v>
                </c:pt>
                <c:pt idx="102">
                  <c:v>8.7499999999999994E-2</c:v>
                </c:pt>
                <c:pt idx="103">
                  <c:v>9.375E-2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0.2</c:v>
                </c:pt>
                <c:pt idx="112">
                  <c:v>0.22500000000000001</c:v>
                </c:pt>
                <c:pt idx="113">
                  <c:v>0.25</c:v>
                </c:pt>
                <c:pt idx="114">
                  <c:v>0.27500000000000002</c:v>
                </c:pt>
                <c:pt idx="115">
                  <c:v>0.3</c:v>
                </c:pt>
                <c:pt idx="116">
                  <c:v>0.32500000000000001</c:v>
                </c:pt>
                <c:pt idx="117">
                  <c:v>0.35</c:v>
                </c:pt>
                <c:pt idx="118">
                  <c:v>0.375</c:v>
                </c:pt>
                <c:pt idx="119">
                  <c:v>0.4</c:v>
                </c:pt>
                <c:pt idx="120">
                  <c:v>0.42499999999999999</c:v>
                </c:pt>
                <c:pt idx="121">
                  <c:v>0.45</c:v>
                </c:pt>
                <c:pt idx="122">
                  <c:v>0.5</c:v>
                </c:pt>
                <c:pt idx="123">
                  <c:v>0.5625</c:v>
                </c:pt>
                <c:pt idx="124">
                  <c:v>0.625</c:v>
                </c:pt>
                <c:pt idx="125">
                  <c:v>0.6875</c:v>
                </c:pt>
                <c:pt idx="126">
                  <c:v>0.75</c:v>
                </c:pt>
                <c:pt idx="127">
                  <c:v>0.8125</c:v>
                </c:pt>
                <c:pt idx="128">
                  <c:v>0.875</c:v>
                </c:pt>
                <c:pt idx="129">
                  <c:v>0.9375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2</c:v>
                </c:pt>
                <c:pt idx="138" formatCode="0.00000">
                  <c:v>2.25</c:v>
                </c:pt>
                <c:pt idx="139" formatCode="0.00000">
                  <c:v>2.5</c:v>
                </c:pt>
                <c:pt idx="140" formatCode="0.00000">
                  <c:v>2.75</c:v>
                </c:pt>
                <c:pt idx="141" formatCode="0.00000">
                  <c:v>3</c:v>
                </c:pt>
                <c:pt idx="142" formatCode="0.00000">
                  <c:v>3.25</c:v>
                </c:pt>
                <c:pt idx="143" formatCode="0.00000">
                  <c:v>3.5</c:v>
                </c:pt>
                <c:pt idx="144" formatCode="0.00000">
                  <c:v>3.75</c:v>
                </c:pt>
                <c:pt idx="145" formatCode="0.00000">
                  <c:v>4</c:v>
                </c:pt>
                <c:pt idx="146" formatCode="0.00000">
                  <c:v>4.25</c:v>
                </c:pt>
                <c:pt idx="147" formatCode="0.00000">
                  <c:v>4.5</c:v>
                </c:pt>
                <c:pt idx="148" formatCode="0.00000">
                  <c:v>5</c:v>
                </c:pt>
                <c:pt idx="149" formatCode="0.00000">
                  <c:v>5.625</c:v>
                </c:pt>
                <c:pt idx="150" formatCode="0.00000">
                  <c:v>6.25</c:v>
                </c:pt>
                <c:pt idx="151" formatCode="0.00000">
                  <c:v>6.875</c:v>
                </c:pt>
                <c:pt idx="152" formatCode="0.00000">
                  <c:v>7.5</c:v>
                </c:pt>
                <c:pt idx="153" formatCode="0.00000">
                  <c:v>8.125</c:v>
                </c:pt>
                <c:pt idx="154" formatCode="0.00000">
                  <c:v>8.75</c:v>
                </c:pt>
                <c:pt idx="155" formatCode="0.00000">
                  <c:v>9.375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20</c:v>
                </c:pt>
                <c:pt idx="164" formatCode="0.00000">
                  <c:v>22.5</c:v>
                </c:pt>
                <c:pt idx="165" formatCode="0.00000">
                  <c:v>25</c:v>
                </c:pt>
                <c:pt idx="166" formatCode="0.00000">
                  <c:v>27.5</c:v>
                </c:pt>
                <c:pt idx="167" formatCode="0.00000">
                  <c:v>30</c:v>
                </c:pt>
                <c:pt idx="168" formatCode="0.00000">
                  <c:v>32.5</c:v>
                </c:pt>
                <c:pt idx="169" formatCode="0.00000">
                  <c:v>35</c:v>
                </c:pt>
                <c:pt idx="170" formatCode="0.00000">
                  <c:v>37.5</c:v>
                </c:pt>
                <c:pt idx="171" formatCode="0.00000">
                  <c:v>40</c:v>
                </c:pt>
                <c:pt idx="172" formatCode="0.00000">
                  <c:v>42.5</c:v>
                </c:pt>
                <c:pt idx="173" formatCode="0.00000">
                  <c:v>45</c:v>
                </c:pt>
                <c:pt idx="174" formatCode="0.00000">
                  <c:v>50</c:v>
                </c:pt>
                <c:pt idx="175" formatCode="0.00000">
                  <c:v>56.25</c:v>
                </c:pt>
                <c:pt idx="176" formatCode="0.00000">
                  <c:v>62.5</c:v>
                </c:pt>
                <c:pt idx="177" formatCode="0.00000">
                  <c:v>68.75</c:v>
                </c:pt>
                <c:pt idx="178" formatCode="0.00000">
                  <c:v>75</c:v>
                </c:pt>
                <c:pt idx="179" formatCode="0.00000">
                  <c:v>81.25</c:v>
                </c:pt>
                <c:pt idx="180" formatCode="0.00000">
                  <c:v>87.5</c:v>
                </c:pt>
                <c:pt idx="181" formatCode="0.00000">
                  <c:v>93.75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200</c:v>
                </c:pt>
                <c:pt idx="190" formatCode="0.0000">
                  <c:v>225</c:v>
                </c:pt>
                <c:pt idx="191" formatCode="0.0000">
                  <c:v>250</c:v>
                </c:pt>
                <c:pt idx="192" formatCode="0.0000">
                  <c:v>275</c:v>
                </c:pt>
                <c:pt idx="193" formatCode="0.0000">
                  <c:v>300</c:v>
                </c:pt>
                <c:pt idx="194" formatCode="0.0000">
                  <c:v>325</c:v>
                </c:pt>
                <c:pt idx="195" formatCode="0.0000">
                  <c:v>350</c:v>
                </c:pt>
                <c:pt idx="196" formatCode="0.0000">
                  <c:v>375</c:v>
                </c:pt>
                <c:pt idx="197" formatCode="0.0000">
                  <c:v>400</c:v>
                </c:pt>
                <c:pt idx="198" formatCode="0.0000">
                  <c:v>425</c:v>
                </c:pt>
                <c:pt idx="199" formatCode="0.0000">
                  <c:v>450</c:v>
                </c:pt>
                <c:pt idx="200" formatCode="0.0000">
                  <c:v>500</c:v>
                </c:pt>
                <c:pt idx="201" formatCode="0.0000">
                  <c:v>562.5</c:v>
                </c:pt>
                <c:pt idx="202" formatCode="0.0000">
                  <c:v>625</c:v>
                </c:pt>
                <c:pt idx="203" formatCode="0.0000">
                  <c:v>687.5</c:v>
                </c:pt>
                <c:pt idx="204" formatCode="0.0000">
                  <c:v>750</c:v>
                </c:pt>
                <c:pt idx="205" formatCode="0.0000">
                  <c:v>812.5</c:v>
                </c:pt>
                <c:pt idx="206" formatCode="0.0000">
                  <c:v>875</c:v>
                </c:pt>
                <c:pt idx="207" formatCode="0.0000">
                  <c:v>937.5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srim40Ar_SiO2_S03!$P$20:$P$300</c:f>
              <c:numCache>
                <c:formatCode>0.00000</c:formatCode>
                <c:ptCount val="281"/>
                <c:pt idx="0">
                  <c:v>6.9999999999999999E-4</c:v>
                </c:pt>
                <c:pt idx="1">
                  <c:v>8.0000000000000004E-4</c:v>
                </c:pt>
                <c:pt idx="2">
                  <c:v>8.0000000000000004E-4</c:v>
                </c:pt>
                <c:pt idx="3">
                  <c:v>8.0000000000000004E-4</c:v>
                </c:pt>
                <c:pt idx="4">
                  <c:v>8.9999999999999998E-4</c:v>
                </c:pt>
                <c:pt idx="5">
                  <c:v>8.9999999999999998E-4</c:v>
                </c:pt>
                <c:pt idx="6">
                  <c:v>1E-3</c:v>
                </c:pt>
                <c:pt idx="7">
                  <c:v>1E-3</c:v>
                </c:pt>
                <c:pt idx="8">
                  <c:v>1.0999999999999998E-3</c:v>
                </c:pt>
                <c:pt idx="9">
                  <c:v>1.0999999999999998E-3</c:v>
                </c:pt>
                <c:pt idx="10">
                  <c:v>1.2000000000000001E-3</c:v>
                </c:pt>
                <c:pt idx="11">
                  <c:v>1.2000000000000001E-3</c:v>
                </c:pt>
                <c:pt idx="12">
                  <c:v>1.2999999999999999E-3</c:v>
                </c:pt>
                <c:pt idx="13">
                  <c:v>1.2999999999999999E-3</c:v>
                </c:pt>
                <c:pt idx="14">
                  <c:v>1.4E-3</c:v>
                </c:pt>
                <c:pt idx="15">
                  <c:v>1.4E-3</c:v>
                </c:pt>
                <c:pt idx="16">
                  <c:v>1.5E-3</c:v>
                </c:pt>
                <c:pt idx="17">
                  <c:v>1.5E-3</c:v>
                </c:pt>
                <c:pt idx="18">
                  <c:v>1.6000000000000001E-3</c:v>
                </c:pt>
                <c:pt idx="19">
                  <c:v>1.7000000000000001E-3</c:v>
                </c:pt>
                <c:pt idx="20">
                  <c:v>1.8E-3</c:v>
                </c:pt>
                <c:pt idx="21">
                  <c:v>1.9E-3</c:v>
                </c:pt>
                <c:pt idx="22">
                  <c:v>2E-3</c:v>
                </c:pt>
                <c:pt idx="23">
                  <c:v>2.1000000000000003E-3</c:v>
                </c:pt>
                <c:pt idx="24">
                  <c:v>2.1999999999999997E-3</c:v>
                </c:pt>
                <c:pt idx="25">
                  <c:v>2.3E-3</c:v>
                </c:pt>
                <c:pt idx="26">
                  <c:v>2.4000000000000002E-3</c:v>
                </c:pt>
                <c:pt idx="27">
                  <c:v>2.5999999999999999E-3</c:v>
                </c:pt>
                <c:pt idx="28">
                  <c:v>2.8E-3</c:v>
                </c:pt>
                <c:pt idx="29">
                  <c:v>2.9000000000000002E-3</c:v>
                </c:pt>
                <c:pt idx="30">
                  <c:v>3.0999999999999999E-3</c:v>
                </c:pt>
                <c:pt idx="31">
                  <c:v>3.2000000000000002E-3</c:v>
                </c:pt>
                <c:pt idx="32">
                  <c:v>3.4000000000000002E-3</c:v>
                </c:pt>
                <c:pt idx="33">
                  <c:v>3.6999999999999997E-3</c:v>
                </c:pt>
                <c:pt idx="34">
                  <c:v>4.0000000000000001E-3</c:v>
                </c:pt>
                <c:pt idx="35">
                  <c:v>4.3E-3</c:v>
                </c:pt>
                <c:pt idx="36">
                  <c:v>4.4999999999999997E-3</c:v>
                </c:pt>
                <c:pt idx="37">
                  <c:v>4.8000000000000004E-3</c:v>
                </c:pt>
                <c:pt idx="38">
                  <c:v>5.0999999999999995E-3</c:v>
                </c:pt>
                <c:pt idx="39">
                  <c:v>5.3E-3</c:v>
                </c:pt>
                <c:pt idx="40">
                  <c:v>5.5999999999999999E-3</c:v>
                </c:pt>
                <c:pt idx="41">
                  <c:v>5.8999999999999999E-3</c:v>
                </c:pt>
                <c:pt idx="42">
                  <c:v>6.0999999999999995E-3</c:v>
                </c:pt>
                <c:pt idx="43">
                  <c:v>6.4000000000000003E-3</c:v>
                </c:pt>
                <c:pt idx="44">
                  <c:v>6.8000000000000005E-3</c:v>
                </c:pt>
                <c:pt idx="45">
                  <c:v>7.4999999999999997E-3</c:v>
                </c:pt>
                <c:pt idx="46">
                  <c:v>8.0000000000000002E-3</c:v>
                </c:pt>
                <c:pt idx="47">
                  <c:v>8.6E-3</c:v>
                </c:pt>
                <c:pt idx="48">
                  <c:v>9.1999999999999998E-3</c:v>
                </c:pt>
                <c:pt idx="49">
                  <c:v>9.7999999999999997E-3</c:v>
                </c:pt>
                <c:pt idx="50">
                  <c:v>1.03E-2</c:v>
                </c:pt>
                <c:pt idx="51">
                  <c:v>1.09E-2</c:v>
                </c:pt>
                <c:pt idx="52">
                  <c:v>1.14E-2</c:v>
                </c:pt>
                <c:pt idx="53">
                  <c:v>1.2500000000000001E-2</c:v>
                </c:pt>
                <c:pt idx="54">
                  <c:v>1.3600000000000001E-2</c:v>
                </c:pt>
                <c:pt idx="55">
                  <c:v>1.47E-2</c:v>
                </c:pt>
                <c:pt idx="56">
                  <c:v>1.5699999999999999E-2</c:v>
                </c:pt>
                <c:pt idx="57">
                  <c:v>1.6800000000000002E-2</c:v>
                </c:pt>
                <c:pt idx="58">
                  <c:v>1.78E-2</c:v>
                </c:pt>
                <c:pt idx="59">
                  <c:v>1.9900000000000001E-2</c:v>
                </c:pt>
                <c:pt idx="60">
                  <c:v>2.1999999999999999E-2</c:v>
                </c:pt>
                <c:pt idx="61">
                  <c:v>2.4E-2</c:v>
                </c:pt>
                <c:pt idx="62">
                  <c:v>2.6000000000000002E-2</c:v>
                </c:pt>
                <c:pt idx="63">
                  <c:v>2.8000000000000004E-2</c:v>
                </c:pt>
                <c:pt idx="64">
                  <c:v>0.03</c:v>
                </c:pt>
                <c:pt idx="65">
                  <c:v>3.2000000000000001E-2</c:v>
                </c:pt>
                <c:pt idx="66">
                  <c:v>3.39E-2</c:v>
                </c:pt>
                <c:pt idx="67">
                  <c:v>3.5799999999999998E-2</c:v>
                </c:pt>
                <c:pt idx="68">
                  <c:v>3.7699999999999997E-2</c:v>
                </c:pt>
                <c:pt idx="69">
                  <c:v>3.9600000000000003E-2</c:v>
                </c:pt>
                <c:pt idx="70">
                  <c:v>4.3400000000000001E-2</c:v>
                </c:pt>
                <c:pt idx="71">
                  <c:v>4.8099999999999997E-2</c:v>
                </c:pt>
                <c:pt idx="72">
                  <c:v>5.2700000000000004E-2</c:v>
                </c:pt>
                <c:pt idx="73">
                  <c:v>5.7299999999999997E-2</c:v>
                </c:pt>
                <c:pt idx="74">
                  <c:v>6.1800000000000001E-2</c:v>
                </c:pt>
                <c:pt idx="75">
                  <c:v>6.6200000000000009E-2</c:v>
                </c:pt>
                <c:pt idx="76">
                  <c:v>7.0599999999999996E-2</c:v>
                </c:pt>
                <c:pt idx="77">
                  <c:v>7.4999999999999997E-2</c:v>
                </c:pt>
                <c:pt idx="78">
                  <c:v>7.9200000000000007E-2</c:v>
                </c:pt>
                <c:pt idx="79">
                  <c:v>8.7499999999999994E-2</c:v>
                </c:pt>
                <c:pt idx="80">
                  <c:v>9.5500000000000002E-2</c:v>
                </c:pt>
                <c:pt idx="81">
                  <c:v>0.1032</c:v>
                </c:pt>
                <c:pt idx="82">
                  <c:v>0.1105</c:v>
                </c:pt>
                <c:pt idx="83">
                  <c:v>0.11750000000000001</c:v>
                </c:pt>
                <c:pt idx="84">
                  <c:v>0.1242</c:v>
                </c:pt>
                <c:pt idx="85">
                  <c:v>0.13669999999999999</c:v>
                </c:pt>
                <c:pt idx="86">
                  <c:v>0.14810000000000001</c:v>
                </c:pt>
                <c:pt idx="87">
                  <c:v>0.1585</c:v>
                </c:pt>
                <c:pt idx="88">
                  <c:v>0.1681</c:v>
                </c:pt>
                <c:pt idx="89">
                  <c:v>0.1769</c:v>
                </c:pt>
                <c:pt idx="90">
                  <c:v>0.185</c:v>
                </c:pt>
                <c:pt idx="91">
                  <c:v>0.1925</c:v>
                </c:pt>
                <c:pt idx="92">
                  <c:v>0.19950000000000001</c:v>
                </c:pt>
                <c:pt idx="93">
                  <c:v>0.20600000000000002</c:v>
                </c:pt>
                <c:pt idx="94">
                  <c:v>0.21210000000000001</c:v>
                </c:pt>
                <c:pt idx="95">
                  <c:v>0.21789999999999998</c:v>
                </c:pt>
                <c:pt idx="96">
                  <c:v>0.22839999999999999</c:v>
                </c:pt>
                <c:pt idx="97">
                  <c:v>0.24</c:v>
                </c:pt>
                <c:pt idx="98">
                  <c:v>0.25019999999999998</c:v>
                </c:pt>
                <c:pt idx="99">
                  <c:v>0.25929999999999997</c:v>
                </c:pt>
                <c:pt idx="100">
                  <c:v>0.26739999999999997</c:v>
                </c:pt>
                <c:pt idx="101">
                  <c:v>0.27480000000000004</c:v>
                </c:pt>
                <c:pt idx="102">
                  <c:v>0.28149999999999997</c:v>
                </c:pt>
                <c:pt idx="103">
                  <c:v>0.28759999999999997</c:v>
                </c:pt>
                <c:pt idx="104">
                  <c:v>0.29320000000000002</c:v>
                </c:pt>
                <c:pt idx="105">
                  <c:v>0.30320000000000003</c:v>
                </c:pt>
                <c:pt idx="106">
                  <c:v>0.31190000000000001</c:v>
                </c:pt>
                <c:pt idx="107">
                  <c:v>0.31950000000000001</c:v>
                </c:pt>
                <c:pt idx="108">
                  <c:v>0.32619999999999999</c:v>
                </c:pt>
                <c:pt idx="109">
                  <c:v>0.3322</c:v>
                </c:pt>
                <c:pt idx="110">
                  <c:v>0.33760000000000001</c:v>
                </c:pt>
                <c:pt idx="111">
                  <c:v>0.34700000000000003</c:v>
                </c:pt>
                <c:pt idx="112">
                  <c:v>0.35499999999999998</c:v>
                </c:pt>
                <c:pt idx="113">
                  <c:v>0.3619</c:v>
                </c:pt>
                <c:pt idx="114">
                  <c:v>0.36799999999999999</c:v>
                </c:pt>
                <c:pt idx="115">
                  <c:v>0.37340000000000001</c:v>
                </c:pt>
                <c:pt idx="116">
                  <c:v>0.37839999999999996</c:v>
                </c:pt>
                <c:pt idx="117">
                  <c:v>0.38290000000000002</c:v>
                </c:pt>
                <c:pt idx="118">
                  <c:v>0.3871</c:v>
                </c:pt>
                <c:pt idx="119">
                  <c:v>0.39100000000000001</c:v>
                </c:pt>
                <c:pt idx="120">
                  <c:v>0.39460000000000001</c:v>
                </c:pt>
                <c:pt idx="121">
                  <c:v>0.39810000000000001</c:v>
                </c:pt>
                <c:pt idx="122">
                  <c:v>0.40439999999999998</c:v>
                </c:pt>
                <c:pt idx="123">
                  <c:v>0.41159999999999997</c:v>
                </c:pt>
                <c:pt idx="124">
                  <c:v>0.41820000000000002</c:v>
                </c:pt>
                <c:pt idx="125">
                  <c:v>0.42420000000000002</c:v>
                </c:pt>
                <c:pt idx="126">
                  <c:v>0.42990000000000006</c:v>
                </c:pt>
                <c:pt idx="127">
                  <c:v>0.43520000000000003</c:v>
                </c:pt>
                <c:pt idx="128">
                  <c:v>0.44029999999999997</c:v>
                </c:pt>
                <c:pt idx="129">
                  <c:v>0.44519999999999998</c:v>
                </c:pt>
                <c:pt idx="130">
                  <c:v>0.45</c:v>
                </c:pt>
                <c:pt idx="131">
                  <c:v>0.45899999999999996</c:v>
                </c:pt>
                <c:pt idx="132">
                  <c:v>0.46760000000000002</c:v>
                </c:pt>
                <c:pt idx="133">
                  <c:v>0.47590000000000005</c:v>
                </c:pt>
                <c:pt idx="134">
                  <c:v>0.48399999999999999</c:v>
                </c:pt>
                <c:pt idx="135">
                  <c:v>0.49189999999999995</c:v>
                </c:pt>
                <c:pt idx="136">
                  <c:v>0.49960000000000004</c:v>
                </c:pt>
                <c:pt idx="137">
                  <c:v>0.51490000000000002</c:v>
                </c:pt>
                <c:pt idx="138">
                  <c:v>0.52990000000000004</c:v>
                </c:pt>
                <c:pt idx="139">
                  <c:v>0.54480000000000006</c:v>
                </c:pt>
                <c:pt idx="140">
                  <c:v>0.55970000000000009</c:v>
                </c:pt>
                <c:pt idx="141">
                  <c:v>0.57479999999999998</c:v>
                </c:pt>
                <c:pt idx="142">
                  <c:v>0.59000000000000008</c:v>
                </c:pt>
                <c:pt idx="143">
                  <c:v>0.60540000000000005</c:v>
                </c:pt>
                <c:pt idx="144">
                  <c:v>0.621</c:v>
                </c:pt>
                <c:pt idx="145">
                  <c:v>0.63690000000000002</c:v>
                </c:pt>
                <c:pt idx="146">
                  <c:v>0.65290000000000004</c:v>
                </c:pt>
                <c:pt idx="147">
                  <c:v>0.66930000000000001</c:v>
                </c:pt>
                <c:pt idx="148">
                  <c:v>0.70269999999999999</c:v>
                </c:pt>
                <c:pt idx="149">
                  <c:v>0.74609999999999999</c:v>
                </c:pt>
                <c:pt idx="150">
                  <c:v>0.79120000000000001</c:v>
                </c:pt>
                <c:pt idx="151">
                  <c:v>0.83810000000000007</c:v>
                </c:pt>
                <c:pt idx="152">
                  <c:v>0.88680000000000003</c:v>
                </c:pt>
                <c:pt idx="153">
                  <c:v>0.93740000000000001</c:v>
                </c:pt>
                <c:pt idx="154">
                  <c:v>0.98980000000000001</c:v>
                </c:pt>
                <c:pt idx="155" formatCode="0.000">
                  <c:v>1.04</c:v>
                </c:pt>
                <c:pt idx="156" formatCode="0.000">
                  <c:v>1.1000000000000001</c:v>
                </c:pt>
                <c:pt idx="157" formatCode="0.000">
                  <c:v>1.22</c:v>
                </c:pt>
                <c:pt idx="158" formatCode="0.000">
                  <c:v>1.34</c:v>
                </c:pt>
                <c:pt idx="159" formatCode="0.000">
                  <c:v>1.48</c:v>
                </c:pt>
                <c:pt idx="160" formatCode="0.000">
                  <c:v>1.62</c:v>
                </c:pt>
                <c:pt idx="161" formatCode="0.000">
                  <c:v>1.77</c:v>
                </c:pt>
                <c:pt idx="162" formatCode="0.000">
                  <c:v>1.92</c:v>
                </c:pt>
                <c:pt idx="163" formatCode="0.000">
                  <c:v>2.2599999999999998</c:v>
                </c:pt>
                <c:pt idx="164" formatCode="0.000">
                  <c:v>2.63</c:v>
                </c:pt>
                <c:pt idx="165" formatCode="0.000">
                  <c:v>3.03</c:v>
                </c:pt>
                <c:pt idx="166" formatCode="0.000">
                  <c:v>3.45</c:v>
                </c:pt>
                <c:pt idx="167" formatCode="0.000">
                  <c:v>3.9</c:v>
                </c:pt>
                <c:pt idx="168" formatCode="0.000">
                  <c:v>4.37</c:v>
                </c:pt>
                <c:pt idx="169" formatCode="0.000">
                  <c:v>4.87</c:v>
                </c:pt>
                <c:pt idx="170" formatCode="0.000">
                  <c:v>5.39</c:v>
                </c:pt>
                <c:pt idx="171" formatCode="0.000">
                  <c:v>5.93</c:v>
                </c:pt>
                <c:pt idx="172" formatCode="0.000">
                  <c:v>6.49</c:v>
                </c:pt>
                <c:pt idx="173" formatCode="0.000">
                  <c:v>7.08</c:v>
                </c:pt>
                <c:pt idx="174" formatCode="0.000">
                  <c:v>8.32</c:v>
                </c:pt>
                <c:pt idx="175" formatCode="0.000">
                  <c:v>9.99</c:v>
                </c:pt>
                <c:pt idx="176" formatCode="0.000">
                  <c:v>11.8</c:v>
                </c:pt>
                <c:pt idx="177" formatCode="0.000">
                  <c:v>13.74</c:v>
                </c:pt>
                <c:pt idx="178" formatCode="0.000">
                  <c:v>15.81</c:v>
                </c:pt>
                <c:pt idx="179" formatCode="0.000">
                  <c:v>18</c:v>
                </c:pt>
                <c:pt idx="180" formatCode="0.000">
                  <c:v>20.309999999999999</c:v>
                </c:pt>
                <c:pt idx="181" formatCode="0.000">
                  <c:v>22.73</c:v>
                </c:pt>
                <c:pt idx="182" formatCode="0.000">
                  <c:v>25.26</c:v>
                </c:pt>
                <c:pt idx="183" formatCode="0.000">
                  <c:v>30.65</c:v>
                </c:pt>
                <c:pt idx="184" formatCode="0.000">
                  <c:v>36.44</c:v>
                </c:pt>
                <c:pt idx="185" formatCode="0.000">
                  <c:v>42.61</c:v>
                </c:pt>
                <c:pt idx="186" formatCode="0.000">
                  <c:v>49.14</c:v>
                </c:pt>
                <c:pt idx="187" formatCode="0.000">
                  <c:v>56</c:v>
                </c:pt>
                <c:pt idx="188" formatCode="0.000">
                  <c:v>63.18</c:v>
                </c:pt>
                <c:pt idx="189" formatCode="0.000">
                  <c:v>78.41</c:v>
                </c:pt>
                <c:pt idx="190" formatCode="0.000">
                  <c:v>94.7</c:v>
                </c:pt>
                <c:pt idx="191" formatCode="0.000">
                  <c:v>111.92</c:v>
                </c:pt>
                <c:pt idx="192" formatCode="0.000">
                  <c:v>129.97999999999999</c:v>
                </c:pt>
                <c:pt idx="193" formatCode="0.000">
                  <c:v>148.77000000000001</c:v>
                </c:pt>
                <c:pt idx="194" formatCode="0.000">
                  <c:v>168.22</c:v>
                </c:pt>
                <c:pt idx="195" formatCode="0.000">
                  <c:v>188.25</c:v>
                </c:pt>
                <c:pt idx="196" formatCode="0.000">
                  <c:v>208.8</c:v>
                </c:pt>
                <c:pt idx="197" formatCode="0.000">
                  <c:v>229.8</c:v>
                </c:pt>
                <c:pt idx="198" formatCode="0.000">
                  <c:v>251.21</c:v>
                </c:pt>
                <c:pt idx="199" formatCode="0.000">
                  <c:v>272.97000000000003</c:v>
                </c:pt>
                <c:pt idx="200" formatCode="0.000">
                  <c:v>317.41000000000003</c:v>
                </c:pt>
                <c:pt idx="201" formatCode="0.000">
                  <c:v>374.27</c:v>
                </c:pt>
                <c:pt idx="202" formatCode="0.000">
                  <c:v>432.15</c:v>
                </c:pt>
                <c:pt idx="203" formatCode="0.000">
                  <c:v>490.69</c:v>
                </c:pt>
                <c:pt idx="204" formatCode="0.000">
                  <c:v>549.59</c:v>
                </c:pt>
                <c:pt idx="205" formatCode="0.000">
                  <c:v>608.62</c:v>
                </c:pt>
                <c:pt idx="206" formatCode="0.000">
                  <c:v>667.61</c:v>
                </c:pt>
                <c:pt idx="207" formatCode="0.000">
                  <c:v>726.41</c:v>
                </c:pt>
                <c:pt idx="208" formatCode="0.000">
                  <c:v>784.9</c:v>
                </c:pt>
                <c:pt idx="209" formatCode="0.00">
                  <c:v>#N/A</c:v>
                </c:pt>
                <c:pt idx="210" formatCode="0.00">
                  <c:v>#N/A</c:v>
                </c:pt>
                <c:pt idx="211" formatCode="0.00">
                  <c:v>#N/A</c:v>
                </c:pt>
                <c:pt idx="212" formatCode="0.00">
                  <c:v>#N/A</c:v>
                </c:pt>
                <c:pt idx="213" formatCode="0.00">
                  <c:v>#N/A</c:v>
                </c:pt>
                <c:pt idx="214" formatCode="0.00">
                  <c:v>#N/A</c:v>
                </c:pt>
                <c:pt idx="215" formatCode="0.00">
                  <c:v>#N/A</c:v>
                </c:pt>
                <c:pt idx="216" formatCode="0.00">
                  <c:v>#N/A</c:v>
                </c:pt>
                <c:pt idx="217" formatCode="0.00">
                  <c:v>#N/A</c:v>
                </c:pt>
                <c:pt idx="218" formatCode="0.00">
                  <c:v>#N/A</c:v>
                </c:pt>
                <c:pt idx="219" formatCode="0.00">
                  <c:v>#N/A</c:v>
                </c:pt>
                <c:pt idx="220" formatCode="0.00">
                  <c:v>#N/A</c:v>
                </c:pt>
                <c:pt idx="221" formatCode="0.00">
                  <c:v>#N/A</c:v>
                </c:pt>
                <c:pt idx="222" formatCode="0.00">
                  <c:v>#N/A</c:v>
                </c:pt>
                <c:pt idx="223" formatCode="0.00">
                  <c:v>#N/A</c:v>
                </c:pt>
                <c:pt idx="224" formatCode="0.00">
                  <c:v>#N/A</c:v>
                </c:pt>
                <c:pt idx="225" formatCode="0.00">
                  <c:v>#N/A</c:v>
                </c:pt>
                <c:pt idx="226" formatCode="0.00">
                  <c:v>#N/A</c:v>
                </c:pt>
                <c:pt idx="227" formatCode="0.00">
                  <c:v>#N/A</c:v>
                </c:pt>
                <c:pt idx="228" formatCode="0.00">
                  <c:v>#N/A</c:v>
                </c:pt>
                <c:pt idx="229" formatCode="0.00">
                  <c:v>#N/A</c:v>
                </c:pt>
                <c:pt idx="230" formatCode="0.00">
                  <c:v>#N/A</c:v>
                </c:pt>
                <c:pt idx="231" formatCode="0.00">
                  <c:v>#N/A</c:v>
                </c:pt>
                <c:pt idx="232" formatCode="0.00">
                  <c:v>#N/A</c:v>
                </c:pt>
                <c:pt idx="233" formatCode="0.00">
                  <c:v>#N/A</c:v>
                </c:pt>
                <c:pt idx="234" formatCode="0.00">
                  <c:v>#N/A</c:v>
                </c:pt>
                <c:pt idx="235" formatCode="0.00">
                  <c:v>#N/A</c:v>
                </c:pt>
                <c:pt idx="236" formatCode="0.00">
                  <c:v>#N/A</c:v>
                </c:pt>
                <c:pt idx="237" formatCode="0.00">
                  <c:v>#N/A</c:v>
                </c:pt>
                <c:pt idx="238" formatCode="0.00">
                  <c:v>#N/A</c:v>
                </c:pt>
                <c:pt idx="239" formatCode="0.00">
                  <c:v>#N/A</c:v>
                </c:pt>
                <c:pt idx="240" formatCode="0.00">
                  <c:v>#N/A</c:v>
                </c:pt>
                <c:pt idx="241" formatCode="0.00">
                  <c:v>#N/A</c:v>
                </c:pt>
                <c:pt idx="242" formatCode="0.00">
                  <c:v>#N/A</c:v>
                </c:pt>
                <c:pt idx="243" formatCode="0.00">
                  <c:v>#N/A</c:v>
                </c:pt>
                <c:pt idx="244" formatCode="0.00">
                  <c:v>#N/A</c:v>
                </c:pt>
                <c:pt idx="245" formatCode="0.00">
                  <c:v>#N/A</c:v>
                </c:pt>
                <c:pt idx="246" formatCode="0.00">
                  <c:v>#N/A</c:v>
                </c:pt>
                <c:pt idx="247" formatCode="0.00">
                  <c:v>#N/A</c:v>
                </c:pt>
                <c:pt idx="248" formatCode="0.00">
                  <c:v>#N/A</c:v>
                </c:pt>
                <c:pt idx="249" formatCode="0.00">
                  <c:v>#N/A</c:v>
                </c:pt>
                <c:pt idx="250" formatCode="0.00">
                  <c:v>#N/A</c:v>
                </c:pt>
                <c:pt idx="251" formatCode="0.00">
                  <c:v>#N/A</c:v>
                </c:pt>
                <c:pt idx="252" formatCode="0.00">
                  <c:v>#N/A</c:v>
                </c:pt>
                <c:pt idx="253" formatCode="0.00">
                  <c:v>#N/A</c:v>
                </c:pt>
                <c:pt idx="254" formatCode="0.00">
                  <c:v>#N/A</c:v>
                </c:pt>
                <c:pt idx="255" formatCode="0.00">
                  <c:v>#N/A</c:v>
                </c:pt>
                <c:pt idx="256" formatCode="0.00">
                  <c:v>#N/A</c:v>
                </c:pt>
                <c:pt idx="257" formatCode="0.00">
                  <c:v>#N/A</c:v>
                </c:pt>
                <c:pt idx="258" formatCode="0.00">
                  <c:v>#N/A</c:v>
                </c:pt>
                <c:pt idx="259" formatCode="0.00">
                  <c:v>#N/A</c:v>
                </c:pt>
                <c:pt idx="260" formatCode="0.00">
                  <c:v>#N/A</c:v>
                </c:pt>
                <c:pt idx="261" formatCode="0.00">
                  <c:v>#N/A</c:v>
                </c:pt>
                <c:pt idx="262" formatCode="0.00">
                  <c:v>#N/A</c:v>
                </c:pt>
                <c:pt idx="263" formatCode="0.00">
                  <c:v>#N/A</c:v>
                </c:pt>
                <c:pt idx="264" formatCode="0.00">
                  <c:v>#N/A</c:v>
                </c:pt>
                <c:pt idx="265" formatCode="0.00">
                  <c:v>#N/A</c:v>
                </c:pt>
                <c:pt idx="266" formatCode="0.00">
                  <c:v>#N/A</c:v>
                </c:pt>
                <c:pt idx="267" formatCode="0.00">
                  <c:v>#N/A</c:v>
                </c:pt>
                <c:pt idx="268" formatCode="0.00">
                  <c:v>#N/A</c:v>
                </c:pt>
                <c:pt idx="269" formatCode="0.00">
                  <c:v>#N/A</c:v>
                </c:pt>
                <c:pt idx="270" formatCode="0.00">
                  <c:v>#N/A</c:v>
                </c:pt>
                <c:pt idx="271" formatCode="0.00">
                  <c:v>#N/A</c:v>
                </c:pt>
                <c:pt idx="272" formatCode="0.00">
                  <c:v>#N/A</c:v>
                </c:pt>
                <c:pt idx="273" formatCode="0.00">
                  <c:v>#N/A</c:v>
                </c:pt>
                <c:pt idx="274" formatCode="0.00">
                  <c:v>#N/A</c:v>
                </c:pt>
                <c:pt idx="275" formatCode="0.00">
                  <c:v>#N/A</c:v>
                </c:pt>
                <c:pt idx="276" formatCode="0.00">
                  <c:v>#N/A</c:v>
                </c:pt>
                <c:pt idx="277" formatCode="0.00">
                  <c:v>#N/A</c:v>
                </c:pt>
                <c:pt idx="278" formatCode="0.00">
                  <c:v>#N/A</c:v>
                </c:pt>
                <c:pt idx="279" formatCode="0.00">
                  <c:v>#N/A</c:v>
                </c:pt>
                <c:pt idx="280" formatCode="0.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382-44BC-A855-16C44C6C1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36184"/>
        <c:axId val="473831088"/>
      </c:scatterChart>
      <c:valAx>
        <c:axId val="473836184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31088"/>
        <c:crosses val="autoZero"/>
        <c:crossBetween val="midCat"/>
        <c:majorUnit val="10"/>
      </c:valAx>
      <c:valAx>
        <c:axId val="473831088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Range, Straggling [</a:t>
                </a:r>
                <a:r>
                  <a:rPr lang="en-US" altLang="ja-JP">
                    <a:solidFill>
                      <a:schemeClr val="tx1"/>
                    </a:solidFill>
                  </a:rPr>
                  <a:t>μm]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9.3999580850872747E-2"/>
              <c:y val="0.1800013459855979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36184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8259983206013866"/>
          <c:y val="0.16658687142977227"/>
          <c:w val="0.28994361446264111"/>
          <c:h val="0.10935415124391513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srim40Ar_SiO2!$P$5</c:f>
          <c:strCache>
            <c:ptCount val="1"/>
            <c:pt idx="0">
              <c:v>srim40Ar_SiO2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dE/dxElec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srim40Ar_SiO2!$D$20:$D$300</c:f>
              <c:numCache>
                <c:formatCode>0.000000</c:formatCode>
                <c:ptCount val="281"/>
                <c:pt idx="0">
                  <c:v>9.9999750000000008E-6</c:v>
                </c:pt>
                <c:pt idx="1">
                  <c:v>1.1249975000000001E-5</c:v>
                </c:pt>
                <c:pt idx="2">
                  <c:v>1.2499975000000001E-5</c:v>
                </c:pt>
                <c:pt idx="3">
                  <c:v>1.3749975E-5</c:v>
                </c:pt>
                <c:pt idx="4">
                  <c:v>1.4999975E-5</c:v>
                </c:pt>
                <c:pt idx="5">
                  <c:v>1.6249975E-5</c:v>
                </c:pt>
                <c:pt idx="6">
                  <c:v>1.7499975E-5</c:v>
                </c:pt>
                <c:pt idx="7">
                  <c:v>1.9999975E-5</c:v>
                </c:pt>
                <c:pt idx="8">
                  <c:v>2.2499975000000003E-5</c:v>
                </c:pt>
                <c:pt idx="9">
                  <c:v>2.4999975000000003E-5</c:v>
                </c:pt>
                <c:pt idx="10">
                  <c:v>2.7500000000000001E-5</c:v>
                </c:pt>
                <c:pt idx="11">
                  <c:v>2.9999999999999997E-5</c:v>
                </c:pt>
                <c:pt idx="12">
                  <c:v>3.2499999999999997E-5</c:v>
                </c:pt>
                <c:pt idx="13">
                  <c:v>3.4999999999999997E-5</c:v>
                </c:pt>
                <c:pt idx="14">
                  <c:v>3.7500000000000003E-5</c:v>
                </c:pt>
                <c:pt idx="15">
                  <c:v>4.0000000000000003E-5</c:v>
                </c:pt>
                <c:pt idx="16">
                  <c:v>4.2499999999999996E-5</c:v>
                </c:pt>
                <c:pt idx="17">
                  <c:v>4.4999999999999996E-5</c:v>
                </c:pt>
                <c:pt idx="18">
                  <c:v>5.0000000000000002E-5</c:v>
                </c:pt>
                <c:pt idx="19">
                  <c:v>5.6249999999999998E-5</c:v>
                </c:pt>
                <c:pt idx="20">
                  <c:v>6.2500000000000001E-5</c:v>
                </c:pt>
                <c:pt idx="21">
                  <c:v>6.8749999999999991E-5</c:v>
                </c:pt>
                <c:pt idx="22">
                  <c:v>7.5000000000000007E-5</c:v>
                </c:pt>
                <c:pt idx="23">
                  <c:v>8.1249999999999996E-5</c:v>
                </c:pt>
                <c:pt idx="24">
                  <c:v>8.7499999999999999E-5</c:v>
                </c:pt>
                <c:pt idx="25">
                  <c:v>9.3750000000000002E-5</c:v>
                </c:pt>
                <c:pt idx="26">
                  <c:v>1E-4</c:v>
                </c:pt>
                <c:pt idx="27">
                  <c:v>1.125E-4</c:v>
                </c:pt>
                <c:pt idx="28">
                  <c:v>1.25E-4</c:v>
                </c:pt>
                <c:pt idx="29">
                  <c:v>1.3749999999999998E-4</c:v>
                </c:pt>
                <c:pt idx="30">
                  <c:v>1.5000000000000001E-4</c:v>
                </c:pt>
                <c:pt idx="31">
                  <c:v>1.6249999999999999E-4</c:v>
                </c:pt>
                <c:pt idx="32">
                  <c:v>1.75E-4</c:v>
                </c:pt>
                <c:pt idx="33">
                  <c:v>2.0000000000000001E-4</c:v>
                </c:pt>
                <c:pt idx="34">
                  <c:v>2.2499999999999999E-4</c:v>
                </c:pt>
                <c:pt idx="35">
                  <c:v>2.5000000000000001E-4</c:v>
                </c:pt>
                <c:pt idx="36">
                  <c:v>2.7499999999999996E-4</c:v>
                </c:pt>
                <c:pt idx="37">
                  <c:v>3.0000000000000003E-4</c:v>
                </c:pt>
                <c:pt idx="38">
                  <c:v>3.2499999999999999E-4</c:v>
                </c:pt>
                <c:pt idx="39">
                  <c:v>3.5E-4</c:v>
                </c:pt>
                <c:pt idx="40">
                  <c:v>3.7500000000000001E-4</c:v>
                </c:pt>
                <c:pt idx="41">
                  <c:v>4.0000000000000002E-4</c:v>
                </c:pt>
                <c:pt idx="42">
                  <c:v>4.2500000000000003E-4</c:v>
                </c:pt>
                <c:pt idx="43">
                  <c:v>4.4999999999999999E-4</c:v>
                </c:pt>
                <c:pt idx="44">
                  <c:v>5.0000000000000001E-4</c:v>
                </c:pt>
                <c:pt idx="45">
                  <c:v>5.6249999999999996E-4</c:v>
                </c:pt>
                <c:pt idx="46">
                  <c:v>6.2500000000000001E-4</c:v>
                </c:pt>
                <c:pt idx="47">
                  <c:v>6.8749999999999996E-4</c:v>
                </c:pt>
                <c:pt idx="48">
                  <c:v>7.5000000000000002E-4</c:v>
                </c:pt>
                <c:pt idx="49">
                  <c:v>8.1250000000000007E-4</c:v>
                </c:pt>
                <c:pt idx="50">
                  <c:v>8.7500000000000013E-4</c:v>
                </c:pt>
                <c:pt idx="51">
                  <c:v>9.3749999999999997E-4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1.6250000000000001E-3</c:v>
                </c:pt>
                <c:pt idx="58">
                  <c:v>1.7500000000000003E-3</c:v>
                </c:pt>
                <c:pt idx="59">
                  <c:v>2E-3</c:v>
                </c:pt>
                <c:pt idx="60">
                  <c:v>2.2499999999999998E-3</c:v>
                </c:pt>
                <c:pt idx="61">
                  <c:v>2.5000000000000001E-3</c:v>
                </c:pt>
                <c:pt idx="62">
                  <c:v>2.7499999999999998E-3</c:v>
                </c:pt>
                <c:pt idx="63">
                  <c:v>3.0000000000000001E-3</c:v>
                </c:pt>
                <c:pt idx="64">
                  <c:v>3.2500000000000003E-3</c:v>
                </c:pt>
                <c:pt idx="65">
                  <c:v>3.5000000000000005E-3</c:v>
                </c:pt>
                <c:pt idx="66">
                  <c:v>3.7499999999999999E-3</c:v>
                </c:pt>
                <c:pt idx="67">
                  <c:v>4.0000000000000001E-3</c:v>
                </c:pt>
                <c:pt idx="68">
                  <c:v>4.2500000000000003E-3</c:v>
                </c:pt>
                <c:pt idx="69">
                  <c:v>4.4999999999999997E-3</c:v>
                </c:pt>
                <c:pt idx="70">
                  <c:v>5.0000000000000001E-3</c:v>
                </c:pt>
                <c:pt idx="71">
                  <c:v>5.6249999999999998E-3</c:v>
                </c:pt>
                <c:pt idx="72">
                  <c:v>6.2500000000000003E-3</c:v>
                </c:pt>
                <c:pt idx="73">
                  <c:v>6.8750000000000009E-3</c:v>
                </c:pt>
                <c:pt idx="74">
                  <c:v>7.4999999999999997E-3</c:v>
                </c:pt>
                <c:pt idx="75">
                  <c:v>8.1250000000000003E-3</c:v>
                </c:pt>
                <c:pt idx="76">
                  <c:v>8.7499999999999991E-3</c:v>
                </c:pt>
                <c:pt idx="77">
                  <c:v>9.3749999999999997E-3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1.3750000000000002E-2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1.7499999999999998E-2</c:v>
                </c:pt>
                <c:pt idx="85">
                  <c:v>0.02</c:v>
                </c:pt>
                <c:pt idx="86">
                  <c:v>2.2499999999999999E-2</c:v>
                </c:pt>
                <c:pt idx="87">
                  <c:v>2.5000000000000001E-2</c:v>
                </c:pt>
                <c:pt idx="88">
                  <c:v>2.7500000000000004E-2</c:v>
                </c:pt>
                <c:pt idx="89">
                  <c:v>0.03</c:v>
                </c:pt>
                <c:pt idx="90">
                  <c:v>3.2500000000000001E-2</c:v>
                </c:pt>
                <c:pt idx="91">
                  <c:v>3.4999999999999996E-2</c:v>
                </c:pt>
                <c:pt idx="92">
                  <c:v>3.7499999999999999E-2</c:v>
                </c:pt>
                <c:pt idx="93">
                  <c:v>0.04</c:v>
                </c:pt>
                <c:pt idx="94">
                  <c:v>4.2499999999999996E-2</c:v>
                </c:pt>
                <c:pt idx="95">
                  <c:v>4.4999999999999998E-2</c:v>
                </c:pt>
                <c:pt idx="96">
                  <c:v>0.05</c:v>
                </c:pt>
                <c:pt idx="97">
                  <c:v>5.6250000000000001E-2</c:v>
                </c:pt>
                <c:pt idx="98">
                  <c:v>6.25E-2</c:v>
                </c:pt>
                <c:pt idx="99">
                  <c:v>6.8750000000000006E-2</c:v>
                </c:pt>
                <c:pt idx="100">
                  <c:v>7.4999999999999997E-2</c:v>
                </c:pt>
                <c:pt idx="101">
                  <c:v>8.1250000000000003E-2</c:v>
                </c:pt>
                <c:pt idx="102">
                  <c:v>8.7499999999999994E-2</c:v>
                </c:pt>
                <c:pt idx="103">
                  <c:v>9.375E-2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0.2</c:v>
                </c:pt>
                <c:pt idx="112">
                  <c:v>0.22500000000000001</c:v>
                </c:pt>
                <c:pt idx="113">
                  <c:v>0.25</c:v>
                </c:pt>
                <c:pt idx="114">
                  <c:v>0.27500000000000002</c:v>
                </c:pt>
                <c:pt idx="115">
                  <c:v>0.3</c:v>
                </c:pt>
                <c:pt idx="116">
                  <c:v>0.32500000000000001</c:v>
                </c:pt>
                <c:pt idx="117">
                  <c:v>0.35</c:v>
                </c:pt>
                <c:pt idx="118">
                  <c:v>0.375</c:v>
                </c:pt>
                <c:pt idx="119">
                  <c:v>0.4</c:v>
                </c:pt>
                <c:pt idx="120">
                  <c:v>0.42499999999999999</c:v>
                </c:pt>
                <c:pt idx="121">
                  <c:v>0.45</c:v>
                </c:pt>
                <c:pt idx="122">
                  <c:v>0.5</c:v>
                </c:pt>
                <c:pt idx="123">
                  <c:v>0.5625</c:v>
                </c:pt>
                <c:pt idx="124">
                  <c:v>0.625</c:v>
                </c:pt>
                <c:pt idx="125">
                  <c:v>0.6875</c:v>
                </c:pt>
                <c:pt idx="126">
                  <c:v>0.75</c:v>
                </c:pt>
                <c:pt idx="127">
                  <c:v>0.8125</c:v>
                </c:pt>
                <c:pt idx="128">
                  <c:v>0.875</c:v>
                </c:pt>
                <c:pt idx="129">
                  <c:v>0.9375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2</c:v>
                </c:pt>
                <c:pt idx="138" formatCode="0.00000">
                  <c:v>2.25</c:v>
                </c:pt>
                <c:pt idx="139" formatCode="0.00000">
                  <c:v>2.5</c:v>
                </c:pt>
                <c:pt idx="140" formatCode="0.00000">
                  <c:v>2.75</c:v>
                </c:pt>
                <c:pt idx="141" formatCode="0.00000">
                  <c:v>3</c:v>
                </c:pt>
                <c:pt idx="142" formatCode="0.00000">
                  <c:v>3.25</c:v>
                </c:pt>
                <c:pt idx="143" formatCode="0.00000">
                  <c:v>3.5</c:v>
                </c:pt>
                <c:pt idx="144" formatCode="0.00000">
                  <c:v>3.75</c:v>
                </c:pt>
                <c:pt idx="145" formatCode="0.00000">
                  <c:v>4</c:v>
                </c:pt>
                <c:pt idx="146" formatCode="0.00000">
                  <c:v>4.25</c:v>
                </c:pt>
                <c:pt idx="147" formatCode="0.00000">
                  <c:v>4.5</c:v>
                </c:pt>
                <c:pt idx="148" formatCode="0.00000">
                  <c:v>5</c:v>
                </c:pt>
                <c:pt idx="149" formatCode="0.00000">
                  <c:v>5.625</c:v>
                </c:pt>
                <c:pt idx="150" formatCode="0.00000">
                  <c:v>6.25</c:v>
                </c:pt>
                <c:pt idx="151" formatCode="0.00000">
                  <c:v>6.875</c:v>
                </c:pt>
                <c:pt idx="152" formatCode="0.00000">
                  <c:v>7.5</c:v>
                </c:pt>
                <c:pt idx="153" formatCode="0.00000">
                  <c:v>8.125</c:v>
                </c:pt>
                <c:pt idx="154" formatCode="0.00000">
                  <c:v>8.75</c:v>
                </c:pt>
                <c:pt idx="155" formatCode="0.00000">
                  <c:v>9.375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20</c:v>
                </c:pt>
                <c:pt idx="164" formatCode="0.00000">
                  <c:v>22.5</c:v>
                </c:pt>
                <c:pt idx="165" formatCode="0.00000">
                  <c:v>25</c:v>
                </c:pt>
                <c:pt idx="166" formatCode="0.00000">
                  <c:v>27.5</c:v>
                </c:pt>
                <c:pt idx="167" formatCode="0.00000">
                  <c:v>30</c:v>
                </c:pt>
                <c:pt idx="168" formatCode="0.00000">
                  <c:v>32.5</c:v>
                </c:pt>
                <c:pt idx="169" formatCode="0.00000">
                  <c:v>35</c:v>
                </c:pt>
                <c:pt idx="170" formatCode="0.00000">
                  <c:v>37.5</c:v>
                </c:pt>
                <c:pt idx="171" formatCode="0.00000">
                  <c:v>40</c:v>
                </c:pt>
                <c:pt idx="172" formatCode="0.00000">
                  <c:v>42.5</c:v>
                </c:pt>
                <c:pt idx="173" formatCode="0.00000">
                  <c:v>45</c:v>
                </c:pt>
                <c:pt idx="174" formatCode="0.00000">
                  <c:v>50</c:v>
                </c:pt>
                <c:pt idx="175" formatCode="0.00000">
                  <c:v>56.25</c:v>
                </c:pt>
                <c:pt idx="176" formatCode="0.00000">
                  <c:v>62.5</c:v>
                </c:pt>
                <c:pt idx="177" formatCode="0.00000">
                  <c:v>68.75</c:v>
                </c:pt>
                <c:pt idx="178" formatCode="0.00000">
                  <c:v>75</c:v>
                </c:pt>
                <c:pt idx="179" formatCode="0.00000">
                  <c:v>81.25</c:v>
                </c:pt>
                <c:pt idx="180" formatCode="0.00000">
                  <c:v>87.5</c:v>
                </c:pt>
                <c:pt idx="181" formatCode="0.00000">
                  <c:v>93.75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200</c:v>
                </c:pt>
                <c:pt idx="190" formatCode="0.0000">
                  <c:v>225</c:v>
                </c:pt>
                <c:pt idx="191" formatCode="0.0000">
                  <c:v>250</c:v>
                </c:pt>
                <c:pt idx="192" formatCode="0.0000">
                  <c:v>275</c:v>
                </c:pt>
                <c:pt idx="193" formatCode="0.0000">
                  <c:v>300</c:v>
                </c:pt>
                <c:pt idx="194" formatCode="0.0000">
                  <c:v>325</c:v>
                </c:pt>
                <c:pt idx="195" formatCode="0.0000">
                  <c:v>350</c:v>
                </c:pt>
                <c:pt idx="196" formatCode="0.0000">
                  <c:v>375</c:v>
                </c:pt>
                <c:pt idx="197" formatCode="0.0000">
                  <c:v>400</c:v>
                </c:pt>
                <c:pt idx="198" formatCode="0.0000">
                  <c:v>425</c:v>
                </c:pt>
                <c:pt idx="199" formatCode="0.0000">
                  <c:v>450</c:v>
                </c:pt>
                <c:pt idx="200" formatCode="0.0000">
                  <c:v>500</c:v>
                </c:pt>
                <c:pt idx="201" formatCode="0.0000">
                  <c:v>562.5</c:v>
                </c:pt>
                <c:pt idx="202" formatCode="0.0000">
                  <c:v>625</c:v>
                </c:pt>
                <c:pt idx="203" formatCode="0.0000">
                  <c:v>687.5</c:v>
                </c:pt>
                <c:pt idx="204" formatCode="0.0000">
                  <c:v>750</c:v>
                </c:pt>
                <c:pt idx="205" formatCode="0.0000">
                  <c:v>812.5</c:v>
                </c:pt>
                <c:pt idx="206" formatCode="0.0000">
                  <c:v>875</c:v>
                </c:pt>
                <c:pt idx="207" formatCode="0.0000">
                  <c:v>937.5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srim40Ar_SiO2!$E$20:$E$300</c:f>
              <c:numCache>
                <c:formatCode>0.000E+00</c:formatCode>
                <c:ptCount val="281"/>
                <c:pt idx="0">
                  <c:v>8.3890000000000006E-2</c:v>
                </c:pt>
                <c:pt idx="1">
                  <c:v>8.8980000000000004E-2</c:v>
                </c:pt>
                <c:pt idx="2">
                  <c:v>9.3799999999999994E-2</c:v>
                </c:pt>
                <c:pt idx="3">
                  <c:v>9.8379999999999995E-2</c:v>
                </c:pt>
                <c:pt idx="4">
                  <c:v>0.1027</c:v>
                </c:pt>
                <c:pt idx="5">
                  <c:v>0.1069</c:v>
                </c:pt>
                <c:pt idx="6">
                  <c:v>0.111</c:v>
                </c:pt>
                <c:pt idx="7">
                  <c:v>0.1186</c:v>
                </c:pt>
                <c:pt idx="8">
                  <c:v>0.1258</c:v>
                </c:pt>
                <c:pt idx="9">
                  <c:v>0.1326</c:v>
                </c:pt>
                <c:pt idx="10">
                  <c:v>0.1391</c:v>
                </c:pt>
                <c:pt idx="11">
                  <c:v>0.14530000000000001</c:v>
                </c:pt>
                <c:pt idx="12">
                  <c:v>0.1512</c:v>
                </c:pt>
                <c:pt idx="13">
                  <c:v>0.157</c:v>
                </c:pt>
                <c:pt idx="14">
                  <c:v>0.16250000000000001</c:v>
                </c:pt>
                <c:pt idx="15">
                  <c:v>0.1678</c:v>
                </c:pt>
                <c:pt idx="16">
                  <c:v>0.17299999999999999</c:v>
                </c:pt>
                <c:pt idx="17">
                  <c:v>0.17799999999999999</c:v>
                </c:pt>
                <c:pt idx="18">
                  <c:v>0.18759999999999999</c:v>
                </c:pt>
                <c:pt idx="19">
                  <c:v>0.19900000000000001</c:v>
                </c:pt>
                <c:pt idx="20">
                  <c:v>0.2097</c:v>
                </c:pt>
                <c:pt idx="21">
                  <c:v>0.22</c:v>
                </c:pt>
                <c:pt idx="22">
                  <c:v>0.2298</c:v>
                </c:pt>
                <c:pt idx="23">
                  <c:v>0.23910000000000001</c:v>
                </c:pt>
                <c:pt idx="24">
                  <c:v>0.2482</c:v>
                </c:pt>
                <c:pt idx="25">
                  <c:v>0.25690000000000002</c:v>
                </c:pt>
                <c:pt idx="26">
                  <c:v>0.26529999999999998</c:v>
                </c:pt>
                <c:pt idx="27">
                  <c:v>0.28139999999999998</c:v>
                </c:pt>
                <c:pt idx="28">
                  <c:v>0.29659999999999997</c:v>
                </c:pt>
                <c:pt idx="29">
                  <c:v>0.31109999999999999</c:v>
                </c:pt>
                <c:pt idx="30">
                  <c:v>0.32490000000000002</c:v>
                </c:pt>
                <c:pt idx="31">
                  <c:v>0.3382</c:v>
                </c:pt>
                <c:pt idx="32">
                  <c:v>0.35099999999999998</c:v>
                </c:pt>
                <c:pt idx="33">
                  <c:v>0.37519999999999998</c:v>
                </c:pt>
                <c:pt idx="34">
                  <c:v>0.39800000000000002</c:v>
                </c:pt>
                <c:pt idx="35">
                  <c:v>0.41949999999999998</c:v>
                </c:pt>
                <c:pt idx="36">
                  <c:v>0.44</c:v>
                </c:pt>
                <c:pt idx="37">
                  <c:v>0.45950000000000002</c:v>
                </c:pt>
                <c:pt idx="38">
                  <c:v>0.4783</c:v>
                </c:pt>
                <c:pt idx="39">
                  <c:v>0.49630000000000002</c:v>
                </c:pt>
                <c:pt idx="40">
                  <c:v>0.51380000000000003</c:v>
                </c:pt>
                <c:pt idx="41">
                  <c:v>0.53059999999999996</c:v>
                </c:pt>
                <c:pt idx="42">
                  <c:v>0.54690000000000005</c:v>
                </c:pt>
                <c:pt idx="43">
                  <c:v>0.56279999999999997</c:v>
                </c:pt>
                <c:pt idx="44">
                  <c:v>0.59319999999999995</c:v>
                </c:pt>
                <c:pt idx="45">
                  <c:v>0.62919999999999998</c:v>
                </c:pt>
                <c:pt idx="46">
                  <c:v>0.6633</c:v>
                </c:pt>
                <c:pt idx="47">
                  <c:v>0.6956</c:v>
                </c:pt>
                <c:pt idx="48">
                  <c:v>0.72660000000000002</c:v>
                </c:pt>
                <c:pt idx="49">
                  <c:v>0.75619999999999998</c:v>
                </c:pt>
                <c:pt idx="50">
                  <c:v>0.78480000000000005</c:v>
                </c:pt>
                <c:pt idx="51">
                  <c:v>0.81230000000000002</c:v>
                </c:pt>
                <c:pt idx="52">
                  <c:v>0.83899999999999997</c:v>
                </c:pt>
                <c:pt idx="53">
                  <c:v>0.88990000000000002</c:v>
                </c:pt>
                <c:pt idx="54">
                  <c:v>0.93799999999999994</c:v>
                </c:pt>
                <c:pt idx="55">
                  <c:v>0.98380000000000001</c:v>
                </c:pt>
                <c:pt idx="56">
                  <c:v>1.028</c:v>
                </c:pt>
                <c:pt idx="57">
                  <c:v>1.069</c:v>
                </c:pt>
                <c:pt idx="58">
                  <c:v>1.1100000000000001</c:v>
                </c:pt>
                <c:pt idx="59">
                  <c:v>1.1870000000000001</c:v>
                </c:pt>
                <c:pt idx="60">
                  <c:v>1.302</c:v>
                </c:pt>
                <c:pt idx="61">
                  <c:v>1.397</c:v>
                </c:pt>
                <c:pt idx="62">
                  <c:v>1.4770000000000001</c:v>
                </c:pt>
                <c:pt idx="63">
                  <c:v>1.544</c:v>
                </c:pt>
                <c:pt idx="64">
                  <c:v>1.601</c:v>
                </c:pt>
                <c:pt idx="65">
                  <c:v>1.651</c:v>
                </c:pt>
                <c:pt idx="66">
                  <c:v>1.696</c:v>
                </c:pt>
                <c:pt idx="67">
                  <c:v>1.736</c:v>
                </c:pt>
                <c:pt idx="68">
                  <c:v>1.774</c:v>
                </c:pt>
                <c:pt idx="69">
                  <c:v>1.8089999999999999</c:v>
                </c:pt>
                <c:pt idx="70">
                  <c:v>1.875</c:v>
                </c:pt>
                <c:pt idx="71">
                  <c:v>1.9510000000000001</c:v>
                </c:pt>
                <c:pt idx="72">
                  <c:v>2.0230000000000001</c:v>
                </c:pt>
                <c:pt idx="73">
                  <c:v>2.0939999999999999</c:v>
                </c:pt>
                <c:pt idx="74">
                  <c:v>2.1629999999999998</c:v>
                </c:pt>
                <c:pt idx="75">
                  <c:v>2.2330000000000001</c:v>
                </c:pt>
                <c:pt idx="76">
                  <c:v>2.3039999999999998</c:v>
                </c:pt>
                <c:pt idx="77">
                  <c:v>2.375</c:v>
                </c:pt>
                <c:pt idx="78">
                  <c:v>2.4460000000000002</c:v>
                </c:pt>
                <c:pt idx="79">
                  <c:v>2.5910000000000002</c:v>
                </c:pt>
                <c:pt idx="80">
                  <c:v>2.738</c:v>
                </c:pt>
                <c:pt idx="81">
                  <c:v>2.8860000000000001</c:v>
                </c:pt>
                <c:pt idx="82">
                  <c:v>3.0339999999999998</c:v>
                </c:pt>
                <c:pt idx="83">
                  <c:v>3.1819999999999999</c:v>
                </c:pt>
                <c:pt idx="84">
                  <c:v>3.3290000000000002</c:v>
                </c:pt>
                <c:pt idx="85">
                  <c:v>3.617</c:v>
                </c:pt>
                <c:pt idx="86">
                  <c:v>3.8969999999999998</c:v>
                </c:pt>
                <c:pt idx="87">
                  <c:v>4.1669999999999998</c:v>
                </c:pt>
                <c:pt idx="88">
                  <c:v>4.4269999999999996</c:v>
                </c:pt>
                <c:pt idx="89">
                  <c:v>4.6779999999999999</c:v>
                </c:pt>
                <c:pt idx="90">
                  <c:v>4.92</c:v>
                </c:pt>
                <c:pt idx="91">
                  <c:v>5.1520000000000001</c:v>
                </c:pt>
                <c:pt idx="92">
                  <c:v>5.3760000000000003</c:v>
                </c:pt>
                <c:pt idx="93">
                  <c:v>5.5919999999999996</c:v>
                </c:pt>
                <c:pt idx="94">
                  <c:v>5.8019999999999996</c:v>
                </c:pt>
                <c:pt idx="95">
                  <c:v>6.0049999999999999</c:v>
                </c:pt>
                <c:pt idx="96">
                  <c:v>6.3940000000000001</c:v>
                </c:pt>
                <c:pt idx="97">
                  <c:v>6.8540000000000001</c:v>
                </c:pt>
                <c:pt idx="98">
                  <c:v>7.29</c:v>
                </c:pt>
                <c:pt idx="99">
                  <c:v>7.7089999999999996</c:v>
                </c:pt>
                <c:pt idx="100">
                  <c:v>8.1120000000000001</c:v>
                </c:pt>
                <c:pt idx="101">
                  <c:v>8.5039999999999996</c:v>
                </c:pt>
                <c:pt idx="102">
                  <c:v>8.8859999999999992</c:v>
                </c:pt>
                <c:pt idx="103">
                  <c:v>9.2579999999999991</c:v>
                </c:pt>
                <c:pt idx="104">
                  <c:v>9.6219999999999999</c:v>
                </c:pt>
                <c:pt idx="105">
                  <c:v>10.33</c:v>
                </c:pt>
                <c:pt idx="106">
                  <c:v>11</c:v>
                </c:pt>
                <c:pt idx="107">
                  <c:v>11.65</c:v>
                </c:pt>
                <c:pt idx="108">
                  <c:v>12.26</c:v>
                </c:pt>
                <c:pt idx="109">
                  <c:v>12.85</c:v>
                </c:pt>
                <c:pt idx="110">
                  <c:v>13.4</c:v>
                </c:pt>
                <c:pt idx="111">
                  <c:v>14.4</c:v>
                </c:pt>
                <c:pt idx="112">
                  <c:v>15.28</c:v>
                </c:pt>
                <c:pt idx="113">
                  <c:v>16.05</c:v>
                </c:pt>
                <c:pt idx="114">
                  <c:v>16.72</c:v>
                </c:pt>
                <c:pt idx="115">
                  <c:v>17.29</c:v>
                </c:pt>
                <c:pt idx="116">
                  <c:v>17.79</c:v>
                </c:pt>
                <c:pt idx="117">
                  <c:v>18.22</c:v>
                </c:pt>
                <c:pt idx="118">
                  <c:v>18.600000000000001</c:v>
                </c:pt>
                <c:pt idx="119">
                  <c:v>18.920000000000002</c:v>
                </c:pt>
                <c:pt idx="120">
                  <c:v>19.2</c:v>
                </c:pt>
                <c:pt idx="121">
                  <c:v>19.440000000000001</c:v>
                </c:pt>
                <c:pt idx="122">
                  <c:v>19.84</c:v>
                </c:pt>
                <c:pt idx="123">
                  <c:v>20.190000000000001</c:v>
                </c:pt>
                <c:pt idx="124">
                  <c:v>20.420000000000002</c:v>
                </c:pt>
                <c:pt idx="125">
                  <c:v>20.58</c:v>
                </c:pt>
                <c:pt idx="126">
                  <c:v>20.67</c:v>
                </c:pt>
                <c:pt idx="127">
                  <c:v>20.71</c:v>
                </c:pt>
                <c:pt idx="128">
                  <c:v>20.72</c:v>
                </c:pt>
                <c:pt idx="129">
                  <c:v>20.7</c:v>
                </c:pt>
                <c:pt idx="130">
                  <c:v>20.66</c:v>
                </c:pt>
                <c:pt idx="131">
                  <c:v>20.53</c:v>
                </c:pt>
                <c:pt idx="132">
                  <c:v>20.37</c:v>
                </c:pt>
                <c:pt idx="133">
                  <c:v>20.18</c:v>
                </c:pt>
                <c:pt idx="134">
                  <c:v>19.98</c:v>
                </c:pt>
                <c:pt idx="135">
                  <c:v>19.77</c:v>
                </c:pt>
                <c:pt idx="136">
                  <c:v>19.55</c:v>
                </c:pt>
                <c:pt idx="137">
                  <c:v>19.12</c:v>
                </c:pt>
                <c:pt idx="138">
                  <c:v>18.77</c:v>
                </c:pt>
                <c:pt idx="139">
                  <c:v>18.25</c:v>
                </c:pt>
                <c:pt idx="140">
                  <c:v>17.8</c:v>
                </c:pt>
                <c:pt idx="141">
                  <c:v>17.37</c:v>
                </c:pt>
                <c:pt idx="142">
                  <c:v>16.96</c:v>
                </c:pt>
                <c:pt idx="143">
                  <c:v>16.579999999999998</c:v>
                </c:pt>
                <c:pt idx="144">
                  <c:v>16.21</c:v>
                </c:pt>
                <c:pt idx="145">
                  <c:v>15.87</c:v>
                </c:pt>
                <c:pt idx="146">
                  <c:v>15.54</c:v>
                </c:pt>
                <c:pt idx="147">
                  <c:v>15.22</c:v>
                </c:pt>
                <c:pt idx="148">
                  <c:v>14.63</c:v>
                </c:pt>
                <c:pt idx="149">
                  <c:v>13.96</c:v>
                </c:pt>
                <c:pt idx="150">
                  <c:v>13.35</c:v>
                </c:pt>
                <c:pt idx="151">
                  <c:v>12.79</c:v>
                </c:pt>
                <c:pt idx="152">
                  <c:v>12.28</c:v>
                </c:pt>
                <c:pt idx="153">
                  <c:v>11.8</c:v>
                </c:pt>
                <c:pt idx="154">
                  <c:v>11.36</c:v>
                </c:pt>
                <c:pt idx="155">
                  <c:v>10.95</c:v>
                </c:pt>
                <c:pt idx="156">
                  <c:v>10.56</c:v>
                </c:pt>
                <c:pt idx="157">
                  <c:v>9.8559999999999999</c:v>
                </c:pt>
                <c:pt idx="158">
                  <c:v>9.2330000000000005</c:v>
                </c:pt>
                <c:pt idx="159">
                  <c:v>8.6769999999999996</c:v>
                </c:pt>
                <c:pt idx="160">
                  <c:v>8.18</c:v>
                </c:pt>
                <c:pt idx="161">
                  <c:v>7.734</c:v>
                </c:pt>
                <c:pt idx="162">
                  <c:v>7.3330000000000002</c:v>
                </c:pt>
                <c:pt idx="163">
                  <c:v>6.6479999999999997</c:v>
                </c:pt>
                <c:pt idx="164">
                  <c:v>6.0960000000000001</c:v>
                </c:pt>
                <c:pt idx="165">
                  <c:v>5.6550000000000002</c:v>
                </c:pt>
                <c:pt idx="166">
                  <c:v>5.3070000000000004</c:v>
                </c:pt>
                <c:pt idx="167">
                  <c:v>5.04</c:v>
                </c:pt>
                <c:pt idx="168">
                  <c:v>4.7560000000000002</c:v>
                </c:pt>
                <c:pt idx="169">
                  <c:v>4.5069999999999997</c:v>
                </c:pt>
                <c:pt idx="170">
                  <c:v>4.2859999999999996</c:v>
                </c:pt>
                <c:pt idx="171">
                  <c:v>4.0890000000000004</c:v>
                </c:pt>
                <c:pt idx="172">
                  <c:v>3.9119999999999999</c:v>
                </c:pt>
                <c:pt idx="173">
                  <c:v>3.7519999999999998</c:v>
                </c:pt>
                <c:pt idx="174">
                  <c:v>3.4660000000000002</c:v>
                </c:pt>
                <c:pt idx="175">
                  <c:v>3.165</c:v>
                </c:pt>
                <c:pt idx="176">
                  <c:v>2.92</c:v>
                </c:pt>
                <c:pt idx="177">
                  <c:v>2.7149999999999999</c:v>
                </c:pt>
                <c:pt idx="178">
                  <c:v>2.5409999999999999</c:v>
                </c:pt>
                <c:pt idx="179">
                  <c:v>2.3919999999999999</c:v>
                </c:pt>
                <c:pt idx="180">
                  <c:v>2.2629999999999999</c:v>
                </c:pt>
                <c:pt idx="181">
                  <c:v>2.15</c:v>
                </c:pt>
                <c:pt idx="182">
                  <c:v>2.0499999999999998</c:v>
                </c:pt>
                <c:pt idx="183">
                  <c:v>1.881</c:v>
                </c:pt>
                <c:pt idx="184">
                  <c:v>1.744</c:v>
                </c:pt>
                <c:pt idx="185">
                  <c:v>1.631</c:v>
                </c:pt>
                <c:pt idx="186">
                  <c:v>1.5349999999999999</c:v>
                </c:pt>
                <c:pt idx="187">
                  <c:v>1.454</c:v>
                </c:pt>
                <c:pt idx="188">
                  <c:v>1.383</c:v>
                </c:pt>
                <c:pt idx="189">
                  <c:v>1.268</c:v>
                </c:pt>
                <c:pt idx="190">
                  <c:v>1.177</c:v>
                </c:pt>
                <c:pt idx="191">
                  <c:v>1.105</c:v>
                </c:pt>
                <c:pt idx="192">
                  <c:v>1.0449999999999999</c:v>
                </c:pt>
                <c:pt idx="193">
                  <c:v>0.99460000000000004</c:v>
                </c:pt>
                <c:pt idx="194">
                  <c:v>0.95220000000000005</c:v>
                </c:pt>
                <c:pt idx="195">
                  <c:v>0.91579999999999995</c:v>
                </c:pt>
                <c:pt idx="196">
                  <c:v>0.88439999999999996</c:v>
                </c:pt>
                <c:pt idx="197">
                  <c:v>0.8569</c:v>
                </c:pt>
                <c:pt idx="198">
                  <c:v>0.83279999999999998</c:v>
                </c:pt>
                <c:pt idx="199">
                  <c:v>0.81140000000000001</c:v>
                </c:pt>
                <c:pt idx="200">
                  <c:v>0.77539999999999998</c:v>
                </c:pt>
                <c:pt idx="201">
                  <c:v>0.73980000000000001</c:v>
                </c:pt>
                <c:pt idx="202">
                  <c:v>0.71199999999999997</c:v>
                </c:pt>
                <c:pt idx="203">
                  <c:v>0.68969999999999998</c:v>
                </c:pt>
                <c:pt idx="204">
                  <c:v>0.67159999999999997</c:v>
                </c:pt>
                <c:pt idx="205">
                  <c:v>0.65669999999999995</c:v>
                </c:pt>
                <c:pt idx="206">
                  <c:v>0.64429999999999998</c:v>
                </c:pt>
                <c:pt idx="207">
                  <c:v>0.63390000000000002</c:v>
                </c:pt>
                <c:pt idx="208">
                  <c:v>0.62519999999999998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AFF-4B9A-A8AB-BB8366EF134C}"/>
            </c:ext>
          </c:extLst>
        </c:ser>
        <c:ser>
          <c:idx val="1"/>
          <c:order val="1"/>
          <c:tx>
            <c:v>dE/dxNucl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srim40Ar_SiO2!$D$20:$D$300</c:f>
              <c:numCache>
                <c:formatCode>0.000000</c:formatCode>
                <c:ptCount val="281"/>
                <c:pt idx="0">
                  <c:v>9.9999750000000008E-6</c:v>
                </c:pt>
                <c:pt idx="1">
                  <c:v>1.1249975000000001E-5</c:v>
                </c:pt>
                <c:pt idx="2">
                  <c:v>1.2499975000000001E-5</c:v>
                </c:pt>
                <c:pt idx="3">
                  <c:v>1.3749975E-5</c:v>
                </c:pt>
                <c:pt idx="4">
                  <c:v>1.4999975E-5</c:v>
                </c:pt>
                <c:pt idx="5">
                  <c:v>1.6249975E-5</c:v>
                </c:pt>
                <c:pt idx="6">
                  <c:v>1.7499975E-5</c:v>
                </c:pt>
                <c:pt idx="7">
                  <c:v>1.9999975E-5</c:v>
                </c:pt>
                <c:pt idx="8">
                  <c:v>2.2499975000000003E-5</c:v>
                </c:pt>
                <c:pt idx="9">
                  <c:v>2.4999975000000003E-5</c:v>
                </c:pt>
                <c:pt idx="10">
                  <c:v>2.7500000000000001E-5</c:v>
                </c:pt>
                <c:pt idx="11">
                  <c:v>2.9999999999999997E-5</c:v>
                </c:pt>
                <c:pt idx="12">
                  <c:v>3.2499999999999997E-5</c:v>
                </c:pt>
                <c:pt idx="13">
                  <c:v>3.4999999999999997E-5</c:v>
                </c:pt>
                <c:pt idx="14">
                  <c:v>3.7500000000000003E-5</c:v>
                </c:pt>
                <c:pt idx="15">
                  <c:v>4.0000000000000003E-5</c:v>
                </c:pt>
                <c:pt idx="16">
                  <c:v>4.2499999999999996E-5</c:v>
                </c:pt>
                <c:pt idx="17">
                  <c:v>4.4999999999999996E-5</c:v>
                </c:pt>
                <c:pt idx="18">
                  <c:v>5.0000000000000002E-5</c:v>
                </c:pt>
                <c:pt idx="19">
                  <c:v>5.6249999999999998E-5</c:v>
                </c:pt>
                <c:pt idx="20">
                  <c:v>6.2500000000000001E-5</c:v>
                </c:pt>
                <c:pt idx="21">
                  <c:v>6.8749999999999991E-5</c:v>
                </c:pt>
                <c:pt idx="22">
                  <c:v>7.5000000000000007E-5</c:v>
                </c:pt>
                <c:pt idx="23">
                  <c:v>8.1249999999999996E-5</c:v>
                </c:pt>
                <c:pt idx="24">
                  <c:v>8.7499999999999999E-5</c:v>
                </c:pt>
                <c:pt idx="25">
                  <c:v>9.3750000000000002E-5</c:v>
                </c:pt>
                <c:pt idx="26">
                  <c:v>1E-4</c:v>
                </c:pt>
                <c:pt idx="27">
                  <c:v>1.125E-4</c:v>
                </c:pt>
                <c:pt idx="28">
                  <c:v>1.25E-4</c:v>
                </c:pt>
                <c:pt idx="29">
                  <c:v>1.3749999999999998E-4</c:v>
                </c:pt>
                <c:pt idx="30">
                  <c:v>1.5000000000000001E-4</c:v>
                </c:pt>
                <c:pt idx="31">
                  <c:v>1.6249999999999999E-4</c:v>
                </c:pt>
                <c:pt idx="32">
                  <c:v>1.75E-4</c:v>
                </c:pt>
                <c:pt idx="33">
                  <c:v>2.0000000000000001E-4</c:v>
                </c:pt>
                <c:pt idx="34">
                  <c:v>2.2499999999999999E-4</c:v>
                </c:pt>
                <c:pt idx="35">
                  <c:v>2.5000000000000001E-4</c:v>
                </c:pt>
                <c:pt idx="36">
                  <c:v>2.7499999999999996E-4</c:v>
                </c:pt>
                <c:pt idx="37">
                  <c:v>3.0000000000000003E-4</c:v>
                </c:pt>
                <c:pt idx="38">
                  <c:v>3.2499999999999999E-4</c:v>
                </c:pt>
                <c:pt idx="39">
                  <c:v>3.5E-4</c:v>
                </c:pt>
                <c:pt idx="40">
                  <c:v>3.7500000000000001E-4</c:v>
                </c:pt>
                <c:pt idx="41">
                  <c:v>4.0000000000000002E-4</c:v>
                </c:pt>
                <c:pt idx="42">
                  <c:v>4.2500000000000003E-4</c:v>
                </c:pt>
                <c:pt idx="43">
                  <c:v>4.4999999999999999E-4</c:v>
                </c:pt>
                <c:pt idx="44">
                  <c:v>5.0000000000000001E-4</c:v>
                </c:pt>
                <c:pt idx="45">
                  <c:v>5.6249999999999996E-4</c:v>
                </c:pt>
                <c:pt idx="46">
                  <c:v>6.2500000000000001E-4</c:v>
                </c:pt>
                <c:pt idx="47">
                  <c:v>6.8749999999999996E-4</c:v>
                </c:pt>
                <c:pt idx="48">
                  <c:v>7.5000000000000002E-4</c:v>
                </c:pt>
                <c:pt idx="49">
                  <c:v>8.1250000000000007E-4</c:v>
                </c:pt>
                <c:pt idx="50">
                  <c:v>8.7500000000000013E-4</c:v>
                </c:pt>
                <c:pt idx="51">
                  <c:v>9.3749999999999997E-4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1.6250000000000001E-3</c:v>
                </c:pt>
                <c:pt idx="58">
                  <c:v>1.7500000000000003E-3</c:v>
                </c:pt>
                <c:pt idx="59">
                  <c:v>2E-3</c:v>
                </c:pt>
                <c:pt idx="60">
                  <c:v>2.2499999999999998E-3</c:v>
                </c:pt>
                <c:pt idx="61">
                  <c:v>2.5000000000000001E-3</c:v>
                </c:pt>
                <c:pt idx="62">
                  <c:v>2.7499999999999998E-3</c:v>
                </c:pt>
                <c:pt idx="63">
                  <c:v>3.0000000000000001E-3</c:v>
                </c:pt>
                <c:pt idx="64">
                  <c:v>3.2500000000000003E-3</c:v>
                </c:pt>
                <c:pt idx="65">
                  <c:v>3.5000000000000005E-3</c:v>
                </c:pt>
                <c:pt idx="66">
                  <c:v>3.7499999999999999E-3</c:v>
                </c:pt>
                <c:pt idx="67">
                  <c:v>4.0000000000000001E-3</c:v>
                </c:pt>
                <c:pt idx="68">
                  <c:v>4.2500000000000003E-3</c:v>
                </c:pt>
                <c:pt idx="69">
                  <c:v>4.4999999999999997E-3</c:v>
                </c:pt>
                <c:pt idx="70">
                  <c:v>5.0000000000000001E-3</c:v>
                </c:pt>
                <c:pt idx="71">
                  <c:v>5.6249999999999998E-3</c:v>
                </c:pt>
                <c:pt idx="72">
                  <c:v>6.2500000000000003E-3</c:v>
                </c:pt>
                <c:pt idx="73">
                  <c:v>6.8750000000000009E-3</c:v>
                </c:pt>
                <c:pt idx="74">
                  <c:v>7.4999999999999997E-3</c:v>
                </c:pt>
                <c:pt idx="75">
                  <c:v>8.1250000000000003E-3</c:v>
                </c:pt>
                <c:pt idx="76">
                  <c:v>8.7499999999999991E-3</c:v>
                </c:pt>
                <c:pt idx="77">
                  <c:v>9.3749999999999997E-3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1.3750000000000002E-2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1.7499999999999998E-2</c:v>
                </c:pt>
                <c:pt idx="85">
                  <c:v>0.02</c:v>
                </c:pt>
                <c:pt idx="86">
                  <c:v>2.2499999999999999E-2</c:v>
                </c:pt>
                <c:pt idx="87">
                  <c:v>2.5000000000000001E-2</c:v>
                </c:pt>
                <c:pt idx="88">
                  <c:v>2.7500000000000004E-2</c:v>
                </c:pt>
                <c:pt idx="89">
                  <c:v>0.03</c:v>
                </c:pt>
                <c:pt idx="90">
                  <c:v>3.2500000000000001E-2</c:v>
                </c:pt>
                <c:pt idx="91">
                  <c:v>3.4999999999999996E-2</c:v>
                </c:pt>
                <c:pt idx="92">
                  <c:v>3.7499999999999999E-2</c:v>
                </c:pt>
                <c:pt idx="93">
                  <c:v>0.04</c:v>
                </c:pt>
                <c:pt idx="94">
                  <c:v>4.2499999999999996E-2</c:v>
                </c:pt>
                <c:pt idx="95">
                  <c:v>4.4999999999999998E-2</c:v>
                </c:pt>
                <c:pt idx="96">
                  <c:v>0.05</c:v>
                </c:pt>
                <c:pt idx="97">
                  <c:v>5.6250000000000001E-2</c:v>
                </c:pt>
                <c:pt idx="98">
                  <c:v>6.25E-2</c:v>
                </c:pt>
                <c:pt idx="99">
                  <c:v>6.8750000000000006E-2</c:v>
                </c:pt>
                <c:pt idx="100">
                  <c:v>7.4999999999999997E-2</c:v>
                </c:pt>
                <c:pt idx="101">
                  <c:v>8.1250000000000003E-2</c:v>
                </c:pt>
                <c:pt idx="102">
                  <c:v>8.7499999999999994E-2</c:v>
                </c:pt>
                <c:pt idx="103">
                  <c:v>9.375E-2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0.2</c:v>
                </c:pt>
                <c:pt idx="112">
                  <c:v>0.22500000000000001</c:v>
                </c:pt>
                <c:pt idx="113">
                  <c:v>0.25</c:v>
                </c:pt>
                <c:pt idx="114">
                  <c:v>0.27500000000000002</c:v>
                </c:pt>
                <c:pt idx="115">
                  <c:v>0.3</c:v>
                </c:pt>
                <c:pt idx="116">
                  <c:v>0.32500000000000001</c:v>
                </c:pt>
                <c:pt idx="117">
                  <c:v>0.35</c:v>
                </c:pt>
                <c:pt idx="118">
                  <c:v>0.375</c:v>
                </c:pt>
                <c:pt idx="119">
                  <c:v>0.4</c:v>
                </c:pt>
                <c:pt idx="120">
                  <c:v>0.42499999999999999</c:v>
                </c:pt>
                <c:pt idx="121">
                  <c:v>0.45</c:v>
                </c:pt>
                <c:pt idx="122">
                  <c:v>0.5</c:v>
                </c:pt>
                <c:pt idx="123">
                  <c:v>0.5625</c:v>
                </c:pt>
                <c:pt idx="124">
                  <c:v>0.625</c:v>
                </c:pt>
                <c:pt idx="125">
                  <c:v>0.6875</c:v>
                </c:pt>
                <c:pt idx="126">
                  <c:v>0.75</c:v>
                </c:pt>
                <c:pt idx="127">
                  <c:v>0.8125</c:v>
                </c:pt>
                <c:pt idx="128">
                  <c:v>0.875</c:v>
                </c:pt>
                <c:pt idx="129">
                  <c:v>0.9375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2</c:v>
                </c:pt>
                <c:pt idx="138" formatCode="0.00000">
                  <c:v>2.25</c:v>
                </c:pt>
                <c:pt idx="139" formatCode="0.00000">
                  <c:v>2.5</c:v>
                </c:pt>
                <c:pt idx="140" formatCode="0.00000">
                  <c:v>2.75</c:v>
                </c:pt>
                <c:pt idx="141" formatCode="0.00000">
                  <c:v>3</c:v>
                </c:pt>
                <c:pt idx="142" formatCode="0.00000">
                  <c:v>3.25</c:v>
                </c:pt>
                <c:pt idx="143" formatCode="0.00000">
                  <c:v>3.5</c:v>
                </c:pt>
                <c:pt idx="144" formatCode="0.00000">
                  <c:v>3.75</c:v>
                </c:pt>
                <c:pt idx="145" formatCode="0.00000">
                  <c:v>4</c:v>
                </c:pt>
                <c:pt idx="146" formatCode="0.00000">
                  <c:v>4.25</c:v>
                </c:pt>
                <c:pt idx="147" formatCode="0.00000">
                  <c:v>4.5</c:v>
                </c:pt>
                <c:pt idx="148" formatCode="0.00000">
                  <c:v>5</c:v>
                </c:pt>
                <c:pt idx="149" formatCode="0.00000">
                  <c:v>5.625</c:v>
                </c:pt>
                <c:pt idx="150" formatCode="0.00000">
                  <c:v>6.25</c:v>
                </c:pt>
                <c:pt idx="151" formatCode="0.00000">
                  <c:v>6.875</c:v>
                </c:pt>
                <c:pt idx="152" formatCode="0.00000">
                  <c:v>7.5</c:v>
                </c:pt>
                <c:pt idx="153" formatCode="0.00000">
                  <c:v>8.125</c:v>
                </c:pt>
                <c:pt idx="154" formatCode="0.00000">
                  <c:v>8.75</c:v>
                </c:pt>
                <c:pt idx="155" formatCode="0.00000">
                  <c:v>9.375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20</c:v>
                </c:pt>
                <c:pt idx="164" formatCode="0.00000">
                  <c:v>22.5</c:v>
                </c:pt>
                <c:pt idx="165" formatCode="0.00000">
                  <c:v>25</c:v>
                </c:pt>
                <c:pt idx="166" formatCode="0.00000">
                  <c:v>27.5</c:v>
                </c:pt>
                <c:pt idx="167" formatCode="0.00000">
                  <c:v>30</c:v>
                </c:pt>
                <c:pt idx="168" formatCode="0.00000">
                  <c:v>32.5</c:v>
                </c:pt>
                <c:pt idx="169" formatCode="0.00000">
                  <c:v>35</c:v>
                </c:pt>
                <c:pt idx="170" formatCode="0.00000">
                  <c:v>37.5</c:v>
                </c:pt>
                <c:pt idx="171" formatCode="0.00000">
                  <c:v>40</c:v>
                </c:pt>
                <c:pt idx="172" formatCode="0.00000">
                  <c:v>42.5</c:v>
                </c:pt>
                <c:pt idx="173" formatCode="0.00000">
                  <c:v>45</c:v>
                </c:pt>
                <c:pt idx="174" formatCode="0.00000">
                  <c:v>50</c:v>
                </c:pt>
                <c:pt idx="175" formatCode="0.00000">
                  <c:v>56.25</c:v>
                </c:pt>
                <c:pt idx="176" formatCode="0.00000">
                  <c:v>62.5</c:v>
                </c:pt>
                <c:pt idx="177" formatCode="0.00000">
                  <c:v>68.75</c:v>
                </c:pt>
                <c:pt idx="178" formatCode="0.00000">
                  <c:v>75</c:v>
                </c:pt>
                <c:pt idx="179" formatCode="0.00000">
                  <c:v>81.25</c:v>
                </c:pt>
                <c:pt idx="180" formatCode="0.00000">
                  <c:v>87.5</c:v>
                </c:pt>
                <c:pt idx="181" formatCode="0.00000">
                  <c:v>93.75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200</c:v>
                </c:pt>
                <c:pt idx="190" formatCode="0.0000">
                  <c:v>225</c:v>
                </c:pt>
                <c:pt idx="191" formatCode="0.0000">
                  <c:v>250</c:v>
                </c:pt>
                <c:pt idx="192" formatCode="0.0000">
                  <c:v>275</c:v>
                </c:pt>
                <c:pt idx="193" formatCode="0.0000">
                  <c:v>300</c:v>
                </c:pt>
                <c:pt idx="194" formatCode="0.0000">
                  <c:v>325</c:v>
                </c:pt>
                <c:pt idx="195" formatCode="0.0000">
                  <c:v>350</c:v>
                </c:pt>
                <c:pt idx="196" formatCode="0.0000">
                  <c:v>375</c:v>
                </c:pt>
                <c:pt idx="197" formatCode="0.0000">
                  <c:v>400</c:v>
                </c:pt>
                <c:pt idx="198" formatCode="0.0000">
                  <c:v>425</c:v>
                </c:pt>
                <c:pt idx="199" formatCode="0.0000">
                  <c:v>450</c:v>
                </c:pt>
                <c:pt idx="200" formatCode="0.0000">
                  <c:v>500</c:v>
                </c:pt>
                <c:pt idx="201" formatCode="0.0000">
                  <c:v>562.5</c:v>
                </c:pt>
                <c:pt idx="202" formatCode="0.0000">
                  <c:v>625</c:v>
                </c:pt>
                <c:pt idx="203" formatCode="0.0000">
                  <c:v>687.5</c:v>
                </c:pt>
                <c:pt idx="204" formatCode="0.0000">
                  <c:v>750</c:v>
                </c:pt>
                <c:pt idx="205" formatCode="0.0000">
                  <c:v>812.5</c:v>
                </c:pt>
                <c:pt idx="206" formatCode="0.0000">
                  <c:v>875</c:v>
                </c:pt>
                <c:pt idx="207" formatCode="0.0000">
                  <c:v>937.5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srim40Ar_SiO2!$F$20:$F$300</c:f>
              <c:numCache>
                <c:formatCode>0.000E+00</c:formatCode>
                <c:ptCount val="281"/>
                <c:pt idx="0">
                  <c:v>1.137</c:v>
                </c:pt>
                <c:pt idx="1">
                  <c:v>1.1950000000000001</c:v>
                </c:pt>
                <c:pt idx="2">
                  <c:v>1.2470000000000001</c:v>
                </c:pt>
                <c:pt idx="3">
                  <c:v>1.296</c:v>
                </c:pt>
                <c:pt idx="4">
                  <c:v>1.3420000000000001</c:v>
                </c:pt>
                <c:pt idx="5">
                  <c:v>1.3839999999999999</c:v>
                </c:pt>
                <c:pt idx="6">
                  <c:v>1.4239999999999999</c:v>
                </c:pt>
                <c:pt idx="7">
                  <c:v>1.4970000000000001</c:v>
                </c:pt>
                <c:pt idx="8">
                  <c:v>1.5620000000000001</c:v>
                </c:pt>
                <c:pt idx="9">
                  <c:v>1.6220000000000001</c:v>
                </c:pt>
                <c:pt idx="10">
                  <c:v>1.6759999999999999</c:v>
                </c:pt>
                <c:pt idx="11">
                  <c:v>1.726</c:v>
                </c:pt>
                <c:pt idx="12">
                  <c:v>1.772</c:v>
                </c:pt>
                <c:pt idx="13">
                  <c:v>1.8149999999999999</c:v>
                </c:pt>
                <c:pt idx="14">
                  <c:v>1.855</c:v>
                </c:pt>
                <c:pt idx="15">
                  <c:v>1.893</c:v>
                </c:pt>
                <c:pt idx="16">
                  <c:v>1.9279999999999999</c:v>
                </c:pt>
                <c:pt idx="17">
                  <c:v>1.9610000000000001</c:v>
                </c:pt>
                <c:pt idx="18">
                  <c:v>2.0219999999999998</c:v>
                </c:pt>
                <c:pt idx="19">
                  <c:v>2.09</c:v>
                </c:pt>
                <c:pt idx="20">
                  <c:v>2.1509999999999998</c:v>
                </c:pt>
                <c:pt idx="21">
                  <c:v>2.2050000000000001</c:v>
                </c:pt>
                <c:pt idx="22">
                  <c:v>2.2530000000000001</c:v>
                </c:pt>
                <c:pt idx="23">
                  <c:v>2.2970000000000002</c:v>
                </c:pt>
                <c:pt idx="24">
                  <c:v>2.3370000000000002</c:v>
                </c:pt>
                <c:pt idx="25">
                  <c:v>2.3740000000000001</c:v>
                </c:pt>
                <c:pt idx="26">
                  <c:v>2.4079999999999999</c:v>
                </c:pt>
                <c:pt idx="27">
                  <c:v>2.468</c:v>
                </c:pt>
                <c:pt idx="28">
                  <c:v>2.52</c:v>
                </c:pt>
                <c:pt idx="29">
                  <c:v>2.5640000000000001</c:v>
                </c:pt>
                <c:pt idx="30">
                  <c:v>2.6040000000000001</c:v>
                </c:pt>
                <c:pt idx="31">
                  <c:v>2.6379999999999999</c:v>
                </c:pt>
                <c:pt idx="32">
                  <c:v>2.669</c:v>
                </c:pt>
                <c:pt idx="33">
                  <c:v>2.72</c:v>
                </c:pt>
                <c:pt idx="34">
                  <c:v>2.76</c:v>
                </c:pt>
                <c:pt idx="35">
                  <c:v>2.7930000000000001</c:v>
                </c:pt>
                <c:pt idx="36">
                  <c:v>2.819</c:v>
                </c:pt>
                <c:pt idx="37">
                  <c:v>2.84</c:v>
                </c:pt>
                <c:pt idx="38">
                  <c:v>2.8559999999999999</c:v>
                </c:pt>
                <c:pt idx="39">
                  <c:v>2.8690000000000002</c:v>
                </c:pt>
                <c:pt idx="40">
                  <c:v>2.879</c:v>
                </c:pt>
                <c:pt idx="41">
                  <c:v>2.887</c:v>
                </c:pt>
                <c:pt idx="42">
                  <c:v>2.8919999999999999</c:v>
                </c:pt>
                <c:pt idx="43">
                  <c:v>2.8959999999999999</c:v>
                </c:pt>
                <c:pt idx="44">
                  <c:v>2.8980000000000001</c:v>
                </c:pt>
                <c:pt idx="45">
                  <c:v>2.895</c:v>
                </c:pt>
                <c:pt idx="46">
                  <c:v>2.8860000000000001</c:v>
                </c:pt>
                <c:pt idx="47">
                  <c:v>2.8730000000000002</c:v>
                </c:pt>
                <c:pt idx="48">
                  <c:v>2.8570000000000002</c:v>
                </c:pt>
                <c:pt idx="49">
                  <c:v>2.839</c:v>
                </c:pt>
                <c:pt idx="50">
                  <c:v>2.819</c:v>
                </c:pt>
                <c:pt idx="51">
                  <c:v>2.7989999999999999</c:v>
                </c:pt>
                <c:pt idx="52">
                  <c:v>2.7770000000000001</c:v>
                </c:pt>
                <c:pt idx="53">
                  <c:v>2.7330000000000001</c:v>
                </c:pt>
                <c:pt idx="54">
                  <c:v>2.6869999999999998</c:v>
                </c:pt>
                <c:pt idx="55">
                  <c:v>2.6419999999999999</c:v>
                </c:pt>
                <c:pt idx="56">
                  <c:v>2.597</c:v>
                </c:pt>
                <c:pt idx="57">
                  <c:v>2.5529999999999999</c:v>
                </c:pt>
                <c:pt idx="58">
                  <c:v>2.5099999999999998</c:v>
                </c:pt>
                <c:pt idx="59">
                  <c:v>2.427</c:v>
                </c:pt>
                <c:pt idx="60">
                  <c:v>2.35</c:v>
                </c:pt>
                <c:pt idx="61">
                  <c:v>2.2770000000000001</c:v>
                </c:pt>
                <c:pt idx="62">
                  <c:v>2.2090000000000001</c:v>
                </c:pt>
                <c:pt idx="63">
                  <c:v>2.145</c:v>
                </c:pt>
                <c:pt idx="64">
                  <c:v>2.0859999999999999</c:v>
                </c:pt>
                <c:pt idx="65">
                  <c:v>2.0299999999999998</c:v>
                </c:pt>
                <c:pt idx="66">
                  <c:v>1.9770000000000001</c:v>
                </c:pt>
                <c:pt idx="67">
                  <c:v>1.9279999999999999</c:v>
                </c:pt>
                <c:pt idx="68">
                  <c:v>1.881</c:v>
                </c:pt>
                <c:pt idx="69">
                  <c:v>1.837</c:v>
                </c:pt>
                <c:pt idx="70">
                  <c:v>1.756</c:v>
                </c:pt>
                <c:pt idx="71">
                  <c:v>1.665</c:v>
                </c:pt>
                <c:pt idx="72">
                  <c:v>1.585</c:v>
                </c:pt>
                <c:pt idx="73">
                  <c:v>1.514</c:v>
                </c:pt>
                <c:pt idx="74">
                  <c:v>1.4490000000000001</c:v>
                </c:pt>
                <c:pt idx="75">
                  <c:v>1.391</c:v>
                </c:pt>
                <c:pt idx="76">
                  <c:v>1.3380000000000001</c:v>
                </c:pt>
                <c:pt idx="77">
                  <c:v>1.29</c:v>
                </c:pt>
                <c:pt idx="78">
                  <c:v>1.246</c:v>
                </c:pt>
                <c:pt idx="79">
                  <c:v>1.167</c:v>
                </c:pt>
                <c:pt idx="80">
                  <c:v>1.099</c:v>
                </c:pt>
                <c:pt idx="81">
                  <c:v>1.0389999999999999</c:v>
                </c:pt>
                <c:pt idx="82">
                  <c:v>0.98660000000000003</c:v>
                </c:pt>
                <c:pt idx="83">
                  <c:v>0.94</c:v>
                </c:pt>
                <c:pt idx="84">
                  <c:v>0.89810000000000001</c:v>
                </c:pt>
                <c:pt idx="85">
                  <c:v>0.82609999999999995</c:v>
                </c:pt>
                <c:pt idx="86">
                  <c:v>0.76619999999999999</c:v>
                </c:pt>
                <c:pt idx="87">
                  <c:v>0.71550000000000002</c:v>
                </c:pt>
                <c:pt idx="88">
                  <c:v>0.67179999999999995</c:v>
                </c:pt>
                <c:pt idx="89">
                  <c:v>0.63380000000000003</c:v>
                </c:pt>
                <c:pt idx="90">
                  <c:v>0.60040000000000004</c:v>
                </c:pt>
                <c:pt idx="91">
                  <c:v>0.57079999999999997</c:v>
                </c:pt>
                <c:pt idx="92">
                  <c:v>0.54430000000000001</c:v>
                </c:pt>
                <c:pt idx="93">
                  <c:v>0.52039999999999997</c:v>
                </c:pt>
                <c:pt idx="94">
                  <c:v>0.49880000000000002</c:v>
                </c:pt>
                <c:pt idx="95">
                  <c:v>0.47910000000000003</c:v>
                </c:pt>
                <c:pt idx="96">
                  <c:v>0.44450000000000001</c:v>
                </c:pt>
                <c:pt idx="97">
                  <c:v>0.40839999999999999</c:v>
                </c:pt>
                <c:pt idx="98">
                  <c:v>0.37830000000000003</c:v>
                </c:pt>
                <c:pt idx="99">
                  <c:v>0.3528</c:v>
                </c:pt>
                <c:pt idx="100">
                  <c:v>0.33079999999999998</c:v>
                </c:pt>
                <c:pt idx="101">
                  <c:v>0.31169999999999998</c:v>
                </c:pt>
                <c:pt idx="102">
                  <c:v>0.29480000000000001</c:v>
                </c:pt>
                <c:pt idx="103">
                  <c:v>0.27989999999999998</c:v>
                </c:pt>
                <c:pt idx="104">
                  <c:v>0.2666</c:v>
                </c:pt>
                <c:pt idx="105">
                  <c:v>0.2437</c:v>
                </c:pt>
                <c:pt idx="106">
                  <c:v>0.22470000000000001</c:v>
                </c:pt>
                <c:pt idx="107">
                  <c:v>0.20880000000000001</c:v>
                </c:pt>
                <c:pt idx="108">
                  <c:v>0.1951</c:v>
                </c:pt>
                <c:pt idx="109">
                  <c:v>0.18329999999999999</c:v>
                </c:pt>
                <c:pt idx="110">
                  <c:v>0.1729</c:v>
                </c:pt>
                <c:pt idx="111">
                  <c:v>0.15559999999999999</c:v>
                </c:pt>
                <c:pt idx="112">
                  <c:v>0.14169999999999999</c:v>
                </c:pt>
                <c:pt idx="113">
                  <c:v>0.1303</c:v>
                </c:pt>
                <c:pt idx="114">
                  <c:v>0.1207</c:v>
                </c:pt>
                <c:pt idx="115">
                  <c:v>0.1125</c:v>
                </c:pt>
                <c:pt idx="116">
                  <c:v>0.10539999999999999</c:v>
                </c:pt>
                <c:pt idx="117">
                  <c:v>9.9250000000000005E-2</c:v>
                </c:pt>
                <c:pt idx="118">
                  <c:v>9.3829999999999997E-2</c:v>
                </c:pt>
                <c:pt idx="119">
                  <c:v>8.8999999999999996E-2</c:v>
                </c:pt>
                <c:pt idx="120">
                  <c:v>8.4690000000000001E-2</c:v>
                </c:pt>
                <c:pt idx="121">
                  <c:v>8.0799999999999997E-2</c:v>
                </c:pt>
                <c:pt idx="122">
                  <c:v>7.4079999999999993E-2</c:v>
                </c:pt>
                <c:pt idx="123">
                  <c:v>6.7199999999999996E-2</c:v>
                </c:pt>
                <c:pt idx="124">
                  <c:v>6.157E-2</c:v>
                </c:pt>
                <c:pt idx="125">
                  <c:v>5.6869999999999997E-2</c:v>
                </c:pt>
                <c:pt idx="126">
                  <c:v>5.2880000000000003E-2</c:v>
                </c:pt>
                <c:pt idx="127">
                  <c:v>4.9450000000000001E-2</c:v>
                </c:pt>
                <c:pt idx="128">
                  <c:v>4.6460000000000001E-2</c:v>
                </c:pt>
                <c:pt idx="129">
                  <c:v>4.3839999999999997E-2</c:v>
                </c:pt>
                <c:pt idx="130">
                  <c:v>4.1509999999999998E-2</c:v>
                </c:pt>
                <c:pt idx="131">
                  <c:v>3.7569999999999999E-2</c:v>
                </c:pt>
                <c:pt idx="132">
                  <c:v>3.4360000000000002E-2</c:v>
                </c:pt>
                <c:pt idx="133">
                  <c:v>3.168E-2</c:v>
                </c:pt>
                <c:pt idx="134">
                  <c:v>2.9420000000000002E-2</c:v>
                </c:pt>
                <c:pt idx="135">
                  <c:v>2.7470000000000001E-2</c:v>
                </c:pt>
                <c:pt idx="136">
                  <c:v>2.5780000000000001E-2</c:v>
                </c:pt>
                <c:pt idx="137">
                  <c:v>2.299E-2</c:v>
                </c:pt>
                <c:pt idx="138">
                  <c:v>2.077E-2</c:v>
                </c:pt>
                <c:pt idx="139">
                  <c:v>1.8960000000000001E-2</c:v>
                </c:pt>
                <c:pt idx="140">
                  <c:v>1.746E-2</c:v>
                </c:pt>
                <c:pt idx="141">
                  <c:v>1.619E-2</c:v>
                </c:pt>
                <c:pt idx="142">
                  <c:v>1.5100000000000001E-2</c:v>
                </c:pt>
                <c:pt idx="143">
                  <c:v>1.4160000000000001E-2</c:v>
                </c:pt>
                <c:pt idx="144">
                  <c:v>1.3339999999999999E-2</c:v>
                </c:pt>
                <c:pt idx="145">
                  <c:v>1.261E-2</c:v>
                </c:pt>
                <c:pt idx="146">
                  <c:v>1.196E-2</c:v>
                </c:pt>
                <c:pt idx="147">
                  <c:v>1.137E-2</c:v>
                </c:pt>
                <c:pt idx="148">
                  <c:v>1.0370000000000001E-2</c:v>
                </c:pt>
                <c:pt idx="149">
                  <c:v>9.3519999999999992E-3</c:v>
                </c:pt>
                <c:pt idx="150">
                  <c:v>8.5249999999999996E-3</c:v>
                </c:pt>
                <c:pt idx="151">
                  <c:v>7.8379999999999995E-3</c:v>
                </c:pt>
                <c:pt idx="152">
                  <c:v>7.2589999999999998E-3</c:v>
                </c:pt>
                <c:pt idx="153">
                  <c:v>6.764E-3</c:v>
                </c:pt>
                <c:pt idx="154">
                  <c:v>6.3350000000000004E-3</c:v>
                </c:pt>
                <c:pt idx="155">
                  <c:v>5.96E-3</c:v>
                </c:pt>
                <c:pt idx="156">
                  <c:v>5.6290000000000003E-3</c:v>
                </c:pt>
                <c:pt idx="157">
                  <c:v>5.0699999999999999E-3</c:v>
                </c:pt>
                <c:pt idx="158">
                  <c:v>4.6169999999999996E-3</c:v>
                </c:pt>
                <c:pt idx="159">
                  <c:v>4.241E-3</c:v>
                </c:pt>
                <c:pt idx="160">
                  <c:v>3.9249999999999997E-3</c:v>
                </c:pt>
                <c:pt idx="161">
                  <c:v>3.6549999999999998E-3</c:v>
                </c:pt>
                <c:pt idx="162">
                  <c:v>3.421E-3</c:v>
                </c:pt>
                <c:pt idx="163">
                  <c:v>3.0360000000000001E-3</c:v>
                </c:pt>
                <c:pt idx="164">
                  <c:v>2.7320000000000001E-3</c:v>
                </c:pt>
                <c:pt idx="165">
                  <c:v>2.4849999999999998E-3</c:v>
                </c:pt>
                <c:pt idx="166">
                  <c:v>2.2820000000000002E-3</c:v>
                </c:pt>
                <c:pt idx="167">
                  <c:v>2.1099999999999999E-3</c:v>
                </c:pt>
                <c:pt idx="168">
                  <c:v>1.9629999999999999E-3</c:v>
                </c:pt>
                <c:pt idx="169">
                  <c:v>1.8370000000000001E-3</c:v>
                </c:pt>
                <c:pt idx="170">
                  <c:v>1.7260000000000001E-3</c:v>
                </c:pt>
                <c:pt idx="171">
                  <c:v>1.6280000000000001E-3</c:v>
                </c:pt>
                <c:pt idx="172">
                  <c:v>1.542E-3</c:v>
                </c:pt>
                <c:pt idx="173">
                  <c:v>1.464E-3</c:v>
                </c:pt>
                <c:pt idx="174">
                  <c:v>1.3309999999999999E-3</c:v>
                </c:pt>
                <c:pt idx="175">
                  <c:v>1.196E-3</c:v>
                </c:pt>
                <c:pt idx="176">
                  <c:v>1.088E-3</c:v>
                </c:pt>
                <c:pt idx="177">
                  <c:v>9.9749999999999991E-4</c:v>
                </c:pt>
                <c:pt idx="178">
                  <c:v>9.2179999999999996E-4</c:v>
                </c:pt>
                <c:pt idx="179">
                  <c:v>8.5709999999999996E-4</c:v>
                </c:pt>
                <c:pt idx="180">
                  <c:v>8.0130000000000002E-4</c:v>
                </c:pt>
                <c:pt idx="181">
                  <c:v>7.5259999999999997E-4</c:v>
                </c:pt>
                <c:pt idx="182">
                  <c:v>7.0960000000000001E-4</c:v>
                </c:pt>
                <c:pt idx="183">
                  <c:v>6.3739999999999999E-4</c:v>
                </c:pt>
                <c:pt idx="184">
                  <c:v>5.7910000000000004E-4</c:v>
                </c:pt>
                <c:pt idx="185">
                  <c:v>5.308E-4</c:v>
                </c:pt>
                <c:pt idx="186">
                  <c:v>4.9030000000000005E-4</c:v>
                </c:pt>
                <c:pt idx="187">
                  <c:v>4.5570000000000002E-4</c:v>
                </c:pt>
                <c:pt idx="188">
                  <c:v>4.258E-4</c:v>
                </c:pt>
                <c:pt idx="189">
                  <c:v>3.768E-4</c:v>
                </c:pt>
                <c:pt idx="190">
                  <c:v>3.3829999999999998E-4</c:v>
                </c:pt>
                <c:pt idx="191">
                  <c:v>3.0719999999999999E-4</c:v>
                </c:pt>
                <c:pt idx="192">
                  <c:v>2.8140000000000001E-4</c:v>
                </c:pt>
                <c:pt idx="193">
                  <c:v>2.5980000000000003E-4</c:v>
                </c:pt>
                <c:pt idx="194">
                  <c:v>2.4140000000000001E-4</c:v>
                </c:pt>
                <c:pt idx="195">
                  <c:v>2.2550000000000001E-4</c:v>
                </c:pt>
                <c:pt idx="196">
                  <c:v>2.1159999999999999E-4</c:v>
                </c:pt>
                <c:pt idx="197">
                  <c:v>1.994E-4</c:v>
                </c:pt>
                <c:pt idx="198">
                  <c:v>1.886E-4</c:v>
                </c:pt>
                <c:pt idx="199">
                  <c:v>1.7890000000000001E-4</c:v>
                </c:pt>
                <c:pt idx="200">
                  <c:v>1.6239999999999999E-4</c:v>
                </c:pt>
                <c:pt idx="201">
                  <c:v>1.4569999999999999E-4</c:v>
                </c:pt>
                <c:pt idx="202">
                  <c:v>1.3219999999999999E-4</c:v>
                </c:pt>
                <c:pt idx="203">
                  <c:v>1.21E-4</c:v>
                </c:pt>
                <c:pt idx="204">
                  <c:v>1.117E-4</c:v>
                </c:pt>
                <c:pt idx="205">
                  <c:v>1.037E-4</c:v>
                </c:pt>
                <c:pt idx="206">
                  <c:v>9.6849999999999996E-5</c:v>
                </c:pt>
                <c:pt idx="207">
                  <c:v>9.0859999999999994E-5</c:v>
                </c:pt>
                <c:pt idx="208">
                  <c:v>8.5589999999999999E-5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AFF-4B9A-A8AB-BB8366EF134C}"/>
            </c:ext>
          </c:extLst>
        </c:ser>
        <c:ser>
          <c:idx val="2"/>
          <c:order val="2"/>
          <c:tx>
            <c:v>dE/dxTot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srim40Ar_SiO2!$D$20:$D$300</c:f>
              <c:numCache>
                <c:formatCode>0.000000</c:formatCode>
                <c:ptCount val="281"/>
                <c:pt idx="0">
                  <c:v>9.9999750000000008E-6</c:v>
                </c:pt>
                <c:pt idx="1">
                  <c:v>1.1249975000000001E-5</c:v>
                </c:pt>
                <c:pt idx="2">
                  <c:v>1.2499975000000001E-5</c:v>
                </c:pt>
                <c:pt idx="3">
                  <c:v>1.3749975E-5</c:v>
                </c:pt>
                <c:pt idx="4">
                  <c:v>1.4999975E-5</c:v>
                </c:pt>
                <c:pt idx="5">
                  <c:v>1.6249975E-5</c:v>
                </c:pt>
                <c:pt idx="6">
                  <c:v>1.7499975E-5</c:v>
                </c:pt>
                <c:pt idx="7">
                  <c:v>1.9999975E-5</c:v>
                </c:pt>
                <c:pt idx="8">
                  <c:v>2.2499975000000003E-5</c:v>
                </c:pt>
                <c:pt idx="9">
                  <c:v>2.4999975000000003E-5</c:v>
                </c:pt>
                <c:pt idx="10">
                  <c:v>2.7500000000000001E-5</c:v>
                </c:pt>
                <c:pt idx="11">
                  <c:v>2.9999999999999997E-5</c:v>
                </c:pt>
                <c:pt idx="12">
                  <c:v>3.2499999999999997E-5</c:v>
                </c:pt>
                <c:pt idx="13">
                  <c:v>3.4999999999999997E-5</c:v>
                </c:pt>
                <c:pt idx="14">
                  <c:v>3.7500000000000003E-5</c:v>
                </c:pt>
                <c:pt idx="15">
                  <c:v>4.0000000000000003E-5</c:v>
                </c:pt>
                <c:pt idx="16">
                  <c:v>4.2499999999999996E-5</c:v>
                </c:pt>
                <c:pt idx="17">
                  <c:v>4.4999999999999996E-5</c:v>
                </c:pt>
                <c:pt idx="18">
                  <c:v>5.0000000000000002E-5</c:v>
                </c:pt>
                <c:pt idx="19">
                  <c:v>5.6249999999999998E-5</c:v>
                </c:pt>
                <c:pt idx="20">
                  <c:v>6.2500000000000001E-5</c:v>
                </c:pt>
                <c:pt idx="21">
                  <c:v>6.8749999999999991E-5</c:v>
                </c:pt>
                <c:pt idx="22">
                  <c:v>7.5000000000000007E-5</c:v>
                </c:pt>
                <c:pt idx="23">
                  <c:v>8.1249999999999996E-5</c:v>
                </c:pt>
                <c:pt idx="24">
                  <c:v>8.7499999999999999E-5</c:v>
                </c:pt>
                <c:pt idx="25">
                  <c:v>9.3750000000000002E-5</c:v>
                </c:pt>
                <c:pt idx="26">
                  <c:v>1E-4</c:v>
                </c:pt>
                <c:pt idx="27">
                  <c:v>1.125E-4</c:v>
                </c:pt>
                <c:pt idx="28">
                  <c:v>1.25E-4</c:v>
                </c:pt>
                <c:pt idx="29">
                  <c:v>1.3749999999999998E-4</c:v>
                </c:pt>
                <c:pt idx="30">
                  <c:v>1.5000000000000001E-4</c:v>
                </c:pt>
                <c:pt idx="31">
                  <c:v>1.6249999999999999E-4</c:v>
                </c:pt>
                <c:pt idx="32">
                  <c:v>1.75E-4</c:v>
                </c:pt>
                <c:pt idx="33">
                  <c:v>2.0000000000000001E-4</c:v>
                </c:pt>
                <c:pt idx="34">
                  <c:v>2.2499999999999999E-4</c:v>
                </c:pt>
                <c:pt idx="35">
                  <c:v>2.5000000000000001E-4</c:v>
                </c:pt>
                <c:pt idx="36">
                  <c:v>2.7499999999999996E-4</c:v>
                </c:pt>
                <c:pt idx="37">
                  <c:v>3.0000000000000003E-4</c:v>
                </c:pt>
                <c:pt idx="38">
                  <c:v>3.2499999999999999E-4</c:v>
                </c:pt>
                <c:pt idx="39">
                  <c:v>3.5E-4</c:v>
                </c:pt>
                <c:pt idx="40">
                  <c:v>3.7500000000000001E-4</c:v>
                </c:pt>
                <c:pt idx="41">
                  <c:v>4.0000000000000002E-4</c:v>
                </c:pt>
                <c:pt idx="42">
                  <c:v>4.2500000000000003E-4</c:v>
                </c:pt>
                <c:pt idx="43">
                  <c:v>4.4999999999999999E-4</c:v>
                </c:pt>
                <c:pt idx="44">
                  <c:v>5.0000000000000001E-4</c:v>
                </c:pt>
                <c:pt idx="45">
                  <c:v>5.6249999999999996E-4</c:v>
                </c:pt>
                <c:pt idx="46">
                  <c:v>6.2500000000000001E-4</c:v>
                </c:pt>
                <c:pt idx="47">
                  <c:v>6.8749999999999996E-4</c:v>
                </c:pt>
                <c:pt idx="48">
                  <c:v>7.5000000000000002E-4</c:v>
                </c:pt>
                <c:pt idx="49">
                  <c:v>8.1250000000000007E-4</c:v>
                </c:pt>
                <c:pt idx="50">
                  <c:v>8.7500000000000013E-4</c:v>
                </c:pt>
                <c:pt idx="51">
                  <c:v>9.3749999999999997E-4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1.6250000000000001E-3</c:v>
                </c:pt>
                <c:pt idx="58">
                  <c:v>1.7500000000000003E-3</c:v>
                </c:pt>
                <c:pt idx="59">
                  <c:v>2E-3</c:v>
                </c:pt>
                <c:pt idx="60">
                  <c:v>2.2499999999999998E-3</c:v>
                </c:pt>
                <c:pt idx="61">
                  <c:v>2.5000000000000001E-3</c:v>
                </c:pt>
                <c:pt idx="62">
                  <c:v>2.7499999999999998E-3</c:v>
                </c:pt>
                <c:pt idx="63">
                  <c:v>3.0000000000000001E-3</c:v>
                </c:pt>
                <c:pt idx="64">
                  <c:v>3.2500000000000003E-3</c:v>
                </c:pt>
                <c:pt idx="65">
                  <c:v>3.5000000000000005E-3</c:v>
                </c:pt>
                <c:pt idx="66">
                  <c:v>3.7499999999999999E-3</c:v>
                </c:pt>
                <c:pt idx="67">
                  <c:v>4.0000000000000001E-3</c:v>
                </c:pt>
                <c:pt idx="68">
                  <c:v>4.2500000000000003E-3</c:v>
                </c:pt>
                <c:pt idx="69">
                  <c:v>4.4999999999999997E-3</c:v>
                </c:pt>
                <c:pt idx="70">
                  <c:v>5.0000000000000001E-3</c:v>
                </c:pt>
                <c:pt idx="71">
                  <c:v>5.6249999999999998E-3</c:v>
                </c:pt>
                <c:pt idx="72">
                  <c:v>6.2500000000000003E-3</c:v>
                </c:pt>
                <c:pt idx="73">
                  <c:v>6.8750000000000009E-3</c:v>
                </c:pt>
                <c:pt idx="74">
                  <c:v>7.4999999999999997E-3</c:v>
                </c:pt>
                <c:pt idx="75">
                  <c:v>8.1250000000000003E-3</c:v>
                </c:pt>
                <c:pt idx="76">
                  <c:v>8.7499999999999991E-3</c:v>
                </c:pt>
                <c:pt idx="77">
                  <c:v>9.3749999999999997E-3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1.3750000000000002E-2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1.7499999999999998E-2</c:v>
                </c:pt>
                <c:pt idx="85">
                  <c:v>0.02</c:v>
                </c:pt>
                <c:pt idx="86">
                  <c:v>2.2499999999999999E-2</c:v>
                </c:pt>
                <c:pt idx="87">
                  <c:v>2.5000000000000001E-2</c:v>
                </c:pt>
                <c:pt idx="88">
                  <c:v>2.7500000000000004E-2</c:v>
                </c:pt>
                <c:pt idx="89">
                  <c:v>0.03</c:v>
                </c:pt>
                <c:pt idx="90">
                  <c:v>3.2500000000000001E-2</c:v>
                </c:pt>
                <c:pt idx="91">
                  <c:v>3.4999999999999996E-2</c:v>
                </c:pt>
                <c:pt idx="92">
                  <c:v>3.7499999999999999E-2</c:v>
                </c:pt>
                <c:pt idx="93">
                  <c:v>0.04</c:v>
                </c:pt>
                <c:pt idx="94">
                  <c:v>4.2499999999999996E-2</c:v>
                </c:pt>
                <c:pt idx="95">
                  <c:v>4.4999999999999998E-2</c:v>
                </c:pt>
                <c:pt idx="96">
                  <c:v>0.05</c:v>
                </c:pt>
                <c:pt idx="97">
                  <c:v>5.6250000000000001E-2</c:v>
                </c:pt>
                <c:pt idx="98">
                  <c:v>6.25E-2</c:v>
                </c:pt>
                <c:pt idx="99">
                  <c:v>6.8750000000000006E-2</c:v>
                </c:pt>
                <c:pt idx="100">
                  <c:v>7.4999999999999997E-2</c:v>
                </c:pt>
                <c:pt idx="101">
                  <c:v>8.1250000000000003E-2</c:v>
                </c:pt>
                <c:pt idx="102">
                  <c:v>8.7499999999999994E-2</c:v>
                </c:pt>
                <c:pt idx="103">
                  <c:v>9.375E-2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0.2</c:v>
                </c:pt>
                <c:pt idx="112">
                  <c:v>0.22500000000000001</c:v>
                </c:pt>
                <c:pt idx="113">
                  <c:v>0.25</c:v>
                </c:pt>
                <c:pt idx="114">
                  <c:v>0.27500000000000002</c:v>
                </c:pt>
                <c:pt idx="115">
                  <c:v>0.3</c:v>
                </c:pt>
                <c:pt idx="116">
                  <c:v>0.32500000000000001</c:v>
                </c:pt>
                <c:pt idx="117">
                  <c:v>0.35</c:v>
                </c:pt>
                <c:pt idx="118">
                  <c:v>0.375</c:v>
                </c:pt>
                <c:pt idx="119">
                  <c:v>0.4</c:v>
                </c:pt>
                <c:pt idx="120">
                  <c:v>0.42499999999999999</c:v>
                </c:pt>
                <c:pt idx="121">
                  <c:v>0.45</c:v>
                </c:pt>
                <c:pt idx="122">
                  <c:v>0.5</c:v>
                </c:pt>
                <c:pt idx="123">
                  <c:v>0.5625</c:v>
                </c:pt>
                <c:pt idx="124">
                  <c:v>0.625</c:v>
                </c:pt>
                <c:pt idx="125">
                  <c:v>0.6875</c:v>
                </c:pt>
                <c:pt idx="126">
                  <c:v>0.75</c:v>
                </c:pt>
                <c:pt idx="127">
                  <c:v>0.8125</c:v>
                </c:pt>
                <c:pt idx="128">
                  <c:v>0.875</c:v>
                </c:pt>
                <c:pt idx="129">
                  <c:v>0.9375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2</c:v>
                </c:pt>
                <c:pt idx="138" formatCode="0.00000">
                  <c:v>2.25</c:v>
                </c:pt>
                <c:pt idx="139" formatCode="0.00000">
                  <c:v>2.5</c:v>
                </c:pt>
                <c:pt idx="140" formatCode="0.00000">
                  <c:v>2.75</c:v>
                </c:pt>
                <c:pt idx="141" formatCode="0.00000">
                  <c:v>3</c:v>
                </c:pt>
                <c:pt idx="142" formatCode="0.00000">
                  <c:v>3.25</c:v>
                </c:pt>
                <c:pt idx="143" formatCode="0.00000">
                  <c:v>3.5</c:v>
                </c:pt>
                <c:pt idx="144" formatCode="0.00000">
                  <c:v>3.75</c:v>
                </c:pt>
                <c:pt idx="145" formatCode="0.00000">
                  <c:v>4</c:v>
                </c:pt>
                <c:pt idx="146" formatCode="0.00000">
                  <c:v>4.25</c:v>
                </c:pt>
                <c:pt idx="147" formatCode="0.00000">
                  <c:v>4.5</c:v>
                </c:pt>
                <c:pt idx="148" formatCode="0.00000">
                  <c:v>5</c:v>
                </c:pt>
                <c:pt idx="149" formatCode="0.00000">
                  <c:v>5.625</c:v>
                </c:pt>
                <c:pt idx="150" formatCode="0.00000">
                  <c:v>6.25</c:v>
                </c:pt>
                <c:pt idx="151" formatCode="0.00000">
                  <c:v>6.875</c:v>
                </c:pt>
                <c:pt idx="152" formatCode="0.00000">
                  <c:v>7.5</c:v>
                </c:pt>
                <c:pt idx="153" formatCode="0.00000">
                  <c:v>8.125</c:v>
                </c:pt>
                <c:pt idx="154" formatCode="0.00000">
                  <c:v>8.75</c:v>
                </c:pt>
                <c:pt idx="155" formatCode="0.00000">
                  <c:v>9.375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20</c:v>
                </c:pt>
                <c:pt idx="164" formatCode="0.00000">
                  <c:v>22.5</c:v>
                </c:pt>
                <c:pt idx="165" formatCode="0.00000">
                  <c:v>25</c:v>
                </c:pt>
                <c:pt idx="166" formatCode="0.00000">
                  <c:v>27.5</c:v>
                </c:pt>
                <c:pt idx="167" formatCode="0.00000">
                  <c:v>30</c:v>
                </c:pt>
                <c:pt idx="168" formatCode="0.00000">
                  <c:v>32.5</c:v>
                </c:pt>
                <c:pt idx="169" formatCode="0.00000">
                  <c:v>35</c:v>
                </c:pt>
                <c:pt idx="170" formatCode="0.00000">
                  <c:v>37.5</c:v>
                </c:pt>
                <c:pt idx="171" formatCode="0.00000">
                  <c:v>40</c:v>
                </c:pt>
                <c:pt idx="172" formatCode="0.00000">
                  <c:v>42.5</c:v>
                </c:pt>
                <c:pt idx="173" formatCode="0.00000">
                  <c:v>45</c:v>
                </c:pt>
                <c:pt idx="174" formatCode="0.00000">
                  <c:v>50</c:v>
                </c:pt>
                <c:pt idx="175" formatCode="0.00000">
                  <c:v>56.25</c:v>
                </c:pt>
                <c:pt idx="176" formatCode="0.00000">
                  <c:v>62.5</c:v>
                </c:pt>
                <c:pt idx="177" formatCode="0.00000">
                  <c:v>68.75</c:v>
                </c:pt>
                <c:pt idx="178" formatCode="0.00000">
                  <c:v>75</c:v>
                </c:pt>
                <c:pt idx="179" formatCode="0.00000">
                  <c:v>81.25</c:v>
                </c:pt>
                <c:pt idx="180" formatCode="0.00000">
                  <c:v>87.5</c:v>
                </c:pt>
                <c:pt idx="181" formatCode="0.00000">
                  <c:v>93.75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200</c:v>
                </c:pt>
                <c:pt idx="190" formatCode="0.0000">
                  <c:v>225</c:v>
                </c:pt>
                <c:pt idx="191" formatCode="0.0000">
                  <c:v>250</c:v>
                </c:pt>
                <c:pt idx="192" formatCode="0.0000">
                  <c:v>275</c:v>
                </c:pt>
                <c:pt idx="193" formatCode="0.0000">
                  <c:v>300</c:v>
                </c:pt>
                <c:pt idx="194" formatCode="0.0000">
                  <c:v>325</c:v>
                </c:pt>
                <c:pt idx="195" formatCode="0.0000">
                  <c:v>350</c:v>
                </c:pt>
                <c:pt idx="196" formatCode="0.0000">
                  <c:v>375</c:v>
                </c:pt>
                <c:pt idx="197" formatCode="0.0000">
                  <c:v>400</c:v>
                </c:pt>
                <c:pt idx="198" formatCode="0.0000">
                  <c:v>425</c:v>
                </c:pt>
                <c:pt idx="199" formatCode="0.0000">
                  <c:v>450</c:v>
                </c:pt>
                <c:pt idx="200" formatCode="0.0000">
                  <c:v>500</c:v>
                </c:pt>
                <c:pt idx="201" formatCode="0.0000">
                  <c:v>562.5</c:v>
                </c:pt>
                <c:pt idx="202" formatCode="0.0000">
                  <c:v>625</c:v>
                </c:pt>
                <c:pt idx="203" formatCode="0.0000">
                  <c:v>687.5</c:v>
                </c:pt>
                <c:pt idx="204" formatCode="0.0000">
                  <c:v>750</c:v>
                </c:pt>
                <c:pt idx="205" formatCode="0.0000">
                  <c:v>812.5</c:v>
                </c:pt>
                <c:pt idx="206" formatCode="0.0000">
                  <c:v>875</c:v>
                </c:pt>
                <c:pt idx="207" formatCode="0.0000">
                  <c:v>937.5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srim40Ar_SiO2!$G$20:$G$300</c:f>
              <c:numCache>
                <c:formatCode>0.000E+00</c:formatCode>
                <c:ptCount val="281"/>
                <c:pt idx="0">
                  <c:v>1.22089</c:v>
                </c:pt>
                <c:pt idx="1">
                  <c:v>1.2839800000000001</c:v>
                </c:pt>
                <c:pt idx="2">
                  <c:v>1.3408000000000002</c:v>
                </c:pt>
                <c:pt idx="3">
                  <c:v>1.39438</c:v>
                </c:pt>
                <c:pt idx="4">
                  <c:v>1.4447000000000001</c:v>
                </c:pt>
                <c:pt idx="5">
                  <c:v>1.4908999999999999</c:v>
                </c:pt>
                <c:pt idx="6">
                  <c:v>1.5349999999999999</c:v>
                </c:pt>
                <c:pt idx="7">
                  <c:v>1.6156000000000001</c:v>
                </c:pt>
                <c:pt idx="8">
                  <c:v>1.6878</c:v>
                </c:pt>
                <c:pt idx="9">
                  <c:v>1.7546000000000002</c:v>
                </c:pt>
                <c:pt idx="10">
                  <c:v>1.8150999999999999</c:v>
                </c:pt>
                <c:pt idx="11">
                  <c:v>1.8713</c:v>
                </c:pt>
                <c:pt idx="12">
                  <c:v>1.9232</c:v>
                </c:pt>
                <c:pt idx="13">
                  <c:v>1.972</c:v>
                </c:pt>
                <c:pt idx="14">
                  <c:v>2.0175000000000001</c:v>
                </c:pt>
                <c:pt idx="15">
                  <c:v>2.0608</c:v>
                </c:pt>
                <c:pt idx="16">
                  <c:v>2.101</c:v>
                </c:pt>
                <c:pt idx="17">
                  <c:v>2.1390000000000002</c:v>
                </c:pt>
                <c:pt idx="18">
                  <c:v>2.2096</c:v>
                </c:pt>
                <c:pt idx="19">
                  <c:v>2.2889999999999997</c:v>
                </c:pt>
                <c:pt idx="20">
                  <c:v>2.3606999999999996</c:v>
                </c:pt>
                <c:pt idx="21">
                  <c:v>2.4250000000000003</c:v>
                </c:pt>
                <c:pt idx="22">
                  <c:v>2.4828000000000001</c:v>
                </c:pt>
                <c:pt idx="23">
                  <c:v>2.5361000000000002</c:v>
                </c:pt>
                <c:pt idx="24">
                  <c:v>2.5852000000000004</c:v>
                </c:pt>
                <c:pt idx="25">
                  <c:v>2.6309</c:v>
                </c:pt>
                <c:pt idx="26">
                  <c:v>2.6732999999999998</c:v>
                </c:pt>
                <c:pt idx="27">
                  <c:v>2.7494000000000001</c:v>
                </c:pt>
                <c:pt idx="28">
                  <c:v>2.8166000000000002</c:v>
                </c:pt>
                <c:pt idx="29">
                  <c:v>2.8751000000000002</c:v>
                </c:pt>
                <c:pt idx="30">
                  <c:v>2.9289000000000001</c:v>
                </c:pt>
                <c:pt idx="31">
                  <c:v>2.9762</c:v>
                </c:pt>
                <c:pt idx="32">
                  <c:v>3.02</c:v>
                </c:pt>
                <c:pt idx="33">
                  <c:v>3.0952000000000002</c:v>
                </c:pt>
                <c:pt idx="34">
                  <c:v>3.1579999999999999</c:v>
                </c:pt>
                <c:pt idx="35">
                  <c:v>3.2125000000000004</c:v>
                </c:pt>
                <c:pt idx="36">
                  <c:v>3.2589999999999999</c:v>
                </c:pt>
                <c:pt idx="37">
                  <c:v>3.2995000000000001</c:v>
                </c:pt>
                <c:pt idx="38">
                  <c:v>3.3342999999999998</c:v>
                </c:pt>
                <c:pt idx="39">
                  <c:v>3.3653000000000004</c:v>
                </c:pt>
                <c:pt idx="40">
                  <c:v>3.3928000000000003</c:v>
                </c:pt>
                <c:pt idx="41">
                  <c:v>3.4176000000000002</c:v>
                </c:pt>
                <c:pt idx="42">
                  <c:v>3.4388999999999998</c:v>
                </c:pt>
                <c:pt idx="43">
                  <c:v>3.4588000000000001</c:v>
                </c:pt>
                <c:pt idx="44">
                  <c:v>3.4912000000000001</c:v>
                </c:pt>
                <c:pt idx="45">
                  <c:v>3.5242</c:v>
                </c:pt>
                <c:pt idx="46">
                  <c:v>3.5493000000000001</c:v>
                </c:pt>
                <c:pt idx="47">
                  <c:v>3.5686</c:v>
                </c:pt>
                <c:pt idx="48">
                  <c:v>3.5836000000000001</c:v>
                </c:pt>
                <c:pt idx="49">
                  <c:v>3.5952000000000002</c:v>
                </c:pt>
                <c:pt idx="50">
                  <c:v>3.6038000000000001</c:v>
                </c:pt>
                <c:pt idx="51">
                  <c:v>3.6113</c:v>
                </c:pt>
                <c:pt idx="52">
                  <c:v>3.6160000000000001</c:v>
                </c:pt>
                <c:pt idx="53">
                  <c:v>3.6229</c:v>
                </c:pt>
                <c:pt idx="54">
                  <c:v>3.625</c:v>
                </c:pt>
                <c:pt idx="55">
                  <c:v>3.6257999999999999</c:v>
                </c:pt>
                <c:pt idx="56">
                  <c:v>3.625</c:v>
                </c:pt>
                <c:pt idx="57">
                  <c:v>3.6219999999999999</c:v>
                </c:pt>
                <c:pt idx="58">
                  <c:v>3.62</c:v>
                </c:pt>
                <c:pt idx="59">
                  <c:v>3.6139999999999999</c:v>
                </c:pt>
                <c:pt idx="60">
                  <c:v>3.6520000000000001</c:v>
                </c:pt>
                <c:pt idx="61">
                  <c:v>3.6740000000000004</c:v>
                </c:pt>
                <c:pt idx="62">
                  <c:v>3.6859999999999999</c:v>
                </c:pt>
                <c:pt idx="63">
                  <c:v>3.6890000000000001</c:v>
                </c:pt>
                <c:pt idx="64">
                  <c:v>3.6869999999999998</c:v>
                </c:pt>
                <c:pt idx="65">
                  <c:v>3.681</c:v>
                </c:pt>
                <c:pt idx="66">
                  <c:v>3.673</c:v>
                </c:pt>
                <c:pt idx="67">
                  <c:v>3.6639999999999997</c:v>
                </c:pt>
                <c:pt idx="68">
                  <c:v>3.6550000000000002</c:v>
                </c:pt>
                <c:pt idx="69">
                  <c:v>3.6459999999999999</c:v>
                </c:pt>
                <c:pt idx="70">
                  <c:v>3.6310000000000002</c:v>
                </c:pt>
                <c:pt idx="71">
                  <c:v>3.6160000000000001</c:v>
                </c:pt>
                <c:pt idx="72">
                  <c:v>3.6080000000000001</c:v>
                </c:pt>
                <c:pt idx="73">
                  <c:v>3.6079999999999997</c:v>
                </c:pt>
                <c:pt idx="74">
                  <c:v>3.6120000000000001</c:v>
                </c:pt>
                <c:pt idx="75">
                  <c:v>3.6240000000000001</c:v>
                </c:pt>
                <c:pt idx="76">
                  <c:v>3.6419999999999999</c:v>
                </c:pt>
                <c:pt idx="77">
                  <c:v>3.665</c:v>
                </c:pt>
                <c:pt idx="78">
                  <c:v>3.6920000000000002</c:v>
                </c:pt>
                <c:pt idx="79">
                  <c:v>3.758</c:v>
                </c:pt>
                <c:pt idx="80">
                  <c:v>3.8369999999999997</c:v>
                </c:pt>
                <c:pt idx="81">
                  <c:v>3.9249999999999998</c:v>
                </c:pt>
                <c:pt idx="82">
                  <c:v>4.0206</c:v>
                </c:pt>
                <c:pt idx="83">
                  <c:v>4.1219999999999999</c:v>
                </c:pt>
                <c:pt idx="84">
                  <c:v>4.2271000000000001</c:v>
                </c:pt>
                <c:pt idx="85">
                  <c:v>4.4431000000000003</c:v>
                </c:pt>
                <c:pt idx="86">
                  <c:v>4.6631999999999998</c:v>
                </c:pt>
                <c:pt idx="87">
                  <c:v>4.8825000000000003</c:v>
                </c:pt>
                <c:pt idx="88">
                  <c:v>5.0987999999999998</c:v>
                </c:pt>
                <c:pt idx="89">
                  <c:v>5.3117999999999999</c:v>
                </c:pt>
                <c:pt idx="90">
                  <c:v>5.5204000000000004</c:v>
                </c:pt>
                <c:pt idx="91">
                  <c:v>5.7228000000000003</c:v>
                </c:pt>
                <c:pt idx="92">
                  <c:v>5.9203000000000001</c:v>
                </c:pt>
                <c:pt idx="93">
                  <c:v>6.1123999999999992</c:v>
                </c:pt>
                <c:pt idx="94">
                  <c:v>6.3007999999999997</c:v>
                </c:pt>
                <c:pt idx="95">
                  <c:v>6.4840999999999998</c:v>
                </c:pt>
                <c:pt idx="96">
                  <c:v>6.8384999999999998</c:v>
                </c:pt>
                <c:pt idx="97">
                  <c:v>7.2624000000000004</c:v>
                </c:pt>
                <c:pt idx="98">
                  <c:v>7.6683000000000003</c:v>
                </c:pt>
                <c:pt idx="99">
                  <c:v>8.0617999999999999</c:v>
                </c:pt>
                <c:pt idx="100">
                  <c:v>8.4428000000000001</c:v>
                </c:pt>
                <c:pt idx="101">
                  <c:v>8.8156999999999996</c:v>
                </c:pt>
                <c:pt idx="102">
                  <c:v>9.1807999999999996</c:v>
                </c:pt>
                <c:pt idx="103">
                  <c:v>9.5378999999999987</c:v>
                </c:pt>
                <c:pt idx="104">
                  <c:v>9.8886000000000003</c:v>
                </c:pt>
                <c:pt idx="105">
                  <c:v>10.573700000000001</c:v>
                </c:pt>
                <c:pt idx="106">
                  <c:v>11.2247</c:v>
                </c:pt>
                <c:pt idx="107">
                  <c:v>11.8588</c:v>
                </c:pt>
                <c:pt idx="108">
                  <c:v>12.4551</c:v>
                </c:pt>
                <c:pt idx="109">
                  <c:v>13.033299999999999</c:v>
                </c:pt>
                <c:pt idx="110">
                  <c:v>13.572900000000001</c:v>
                </c:pt>
                <c:pt idx="111">
                  <c:v>14.5556</c:v>
                </c:pt>
                <c:pt idx="112">
                  <c:v>15.4217</c:v>
                </c:pt>
                <c:pt idx="113">
                  <c:v>16.180299999999999</c:v>
                </c:pt>
                <c:pt idx="114">
                  <c:v>16.840699999999998</c:v>
                </c:pt>
                <c:pt idx="115">
                  <c:v>17.4025</c:v>
                </c:pt>
                <c:pt idx="116">
                  <c:v>17.895399999999999</c:v>
                </c:pt>
                <c:pt idx="117">
                  <c:v>18.31925</c:v>
                </c:pt>
                <c:pt idx="118">
                  <c:v>18.693830000000002</c:v>
                </c:pt>
                <c:pt idx="119">
                  <c:v>19.009</c:v>
                </c:pt>
                <c:pt idx="120">
                  <c:v>19.284689999999998</c:v>
                </c:pt>
                <c:pt idx="121">
                  <c:v>19.520800000000001</c:v>
                </c:pt>
                <c:pt idx="122">
                  <c:v>19.914079999999998</c:v>
                </c:pt>
                <c:pt idx="123">
                  <c:v>20.257200000000001</c:v>
                </c:pt>
                <c:pt idx="124">
                  <c:v>20.481570000000001</c:v>
                </c:pt>
                <c:pt idx="125">
                  <c:v>20.636869999999998</c:v>
                </c:pt>
                <c:pt idx="126">
                  <c:v>20.72288</c:v>
                </c:pt>
                <c:pt idx="127">
                  <c:v>20.759450000000001</c:v>
                </c:pt>
                <c:pt idx="128">
                  <c:v>20.766459999999999</c:v>
                </c:pt>
                <c:pt idx="129">
                  <c:v>20.743839999999999</c:v>
                </c:pt>
                <c:pt idx="130">
                  <c:v>20.701509999999999</c:v>
                </c:pt>
                <c:pt idx="131">
                  <c:v>20.56757</c:v>
                </c:pt>
                <c:pt idx="132">
                  <c:v>20.40436</c:v>
                </c:pt>
                <c:pt idx="133">
                  <c:v>20.211680000000001</c:v>
                </c:pt>
                <c:pt idx="134">
                  <c:v>20.009419999999999</c:v>
                </c:pt>
                <c:pt idx="135">
                  <c:v>19.797470000000001</c:v>
                </c:pt>
                <c:pt idx="136">
                  <c:v>19.575780000000002</c:v>
                </c:pt>
                <c:pt idx="137">
                  <c:v>19.142990000000001</c:v>
                </c:pt>
                <c:pt idx="138">
                  <c:v>18.790769999999998</c:v>
                </c:pt>
                <c:pt idx="139">
                  <c:v>18.26896</c:v>
                </c:pt>
                <c:pt idx="140">
                  <c:v>17.817460000000001</c:v>
                </c:pt>
                <c:pt idx="141">
                  <c:v>17.386190000000003</c:v>
                </c:pt>
                <c:pt idx="142">
                  <c:v>16.975100000000001</c:v>
                </c:pt>
                <c:pt idx="143">
                  <c:v>16.594159999999999</c:v>
                </c:pt>
                <c:pt idx="144">
                  <c:v>16.22334</c:v>
                </c:pt>
                <c:pt idx="145">
                  <c:v>15.88261</c:v>
                </c:pt>
                <c:pt idx="146">
                  <c:v>15.551959999999999</c:v>
                </c:pt>
                <c:pt idx="147">
                  <c:v>15.23137</c:v>
                </c:pt>
                <c:pt idx="148">
                  <c:v>14.640370000000001</c:v>
                </c:pt>
                <c:pt idx="149">
                  <c:v>13.969352000000001</c:v>
                </c:pt>
                <c:pt idx="150">
                  <c:v>13.358525</c:v>
                </c:pt>
                <c:pt idx="151">
                  <c:v>12.797837999999999</c:v>
                </c:pt>
                <c:pt idx="152">
                  <c:v>12.287258999999999</c:v>
                </c:pt>
                <c:pt idx="153">
                  <c:v>11.806764000000001</c:v>
                </c:pt>
                <c:pt idx="154">
                  <c:v>11.366334999999999</c:v>
                </c:pt>
                <c:pt idx="155">
                  <c:v>10.955959999999999</c:v>
                </c:pt>
                <c:pt idx="156">
                  <c:v>10.565629000000001</c:v>
                </c:pt>
                <c:pt idx="157">
                  <c:v>9.8610699999999998</c:v>
                </c:pt>
                <c:pt idx="158">
                  <c:v>9.2376170000000002</c:v>
                </c:pt>
                <c:pt idx="159">
                  <c:v>8.681241</c:v>
                </c:pt>
                <c:pt idx="160">
                  <c:v>8.1839250000000003</c:v>
                </c:pt>
                <c:pt idx="161">
                  <c:v>7.7376550000000002</c:v>
                </c:pt>
                <c:pt idx="162">
                  <c:v>7.3364210000000005</c:v>
                </c:pt>
                <c:pt idx="163">
                  <c:v>6.6510359999999995</c:v>
                </c:pt>
                <c:pt idx="164">
                  <c:v>6.098732</c:v>
                </c:pt>
                <c:pt idx="165">
                  <c:v>5.6574850000000003</c:v>
                </c:pt>
                <c:pt idx="166">
                  <c:v>5.3092820000000005</c:v>
                </c:pt>
                <c:pt idx="167">
                  <c:v>5.0421100000000001</c:v>
                </c:pt>
                <c:pt idx="168">
                  <c:v>4.7579630000000002</c:v>
                </c:pt>
                <c:pt idx="169">
                  <c:v>4.5088369999999998</c:v>
                </c:pt>
                <c:pt idx="170">
                  <c:v>4.2877259999999993</c:v>
                </c:pt>
                <c:pt idx="171">
                  <c:v>4.0906280000000006</c:v>
                </c:pt>
                <c:pt idx="172">
                  <c:v>3.9135420000000001</c:v>
                </c:pt>
                <c:pt idx="173">
                  <c:v>3.7534639999999997</c:v>
                </c:pt>
                <c:pt idx="174">
                  <c:v>3.4673310000000002</c:v>
                </c:pt>
                <c:pt idx="175">
                  <c:v>3.1661960000000002</c:v>
                </c:pt>
                <c:pt idx="176">
                  <c:v>2.9210880000000001</c:v>
                </c:pt>
                <c:pt idx="177">
                  <c:v>2.7159974999999998</c:v>
                </c:pt>
                <c:pt idx="178">
                  <c:v>2.5419217999999999</c:v>
                </c:pt>
                <c:pt idx="179">
                  <c:v>2.3928571000000001</c:v>
                </c:pt>
                <c:pt idx="180">
                  <c:v>2.2638012999999999</c:v>
                </c:pt>
                <c:pt idx="181">
                  <c:v>2.1507526000000001</c:v>
                </c:pt>
                <c:pt idx="182">
                  <c:v>2.0507095999999998</c:v>
                </c:pt>
                <c:pt idx="183">
                  <c:v>1.8816374</c:v>
                </c:pt>
                <c:pt idx="184">
                  <c:v>1.7445790999999999</c:v>
                </c:pt>
                <c:pt idx="185">
                  <c:v>1.6315307999999999</c:v>
                </c:pt>
                <c:pt idx="186">
                  <c:v>1.5354903</c:v>
                </c:pt>
                <c:pt idx="187">
                  <c:v>1.4544557</c:v>
                </c:pt>
                <c:pt idx="188">
                  <c:v>1.3834257999999999</c:v>
                </c:pt>
                <c:pt idx="189">
                  <c:v>1.2683768</c:v>
                </c:pt>
                <c:pt idx="190">
                  <c:v>1.1773382999999999</c:v>
                </c:pt>
                <c:pt idx="191">
                  <c:v>1.1053071999999999</c:v>
                </c:pt>
                <c:pt idx="192">
                  <c:v>1.0452813999999999</c:v>
                </c:pt>
                <c:pt idx="193">
                  <c:v>0.99485980000000007</c:v>
                </c:pt>
                <c:pt idx="194">
                  <c:v>0.95244139999999999</c:v>
                </c:pt>
                <c:pt idx="195">
                  <c:v>0.91602549999999994</c:v>
                </c:pt>
                <c:pt idx="196">
                  <c:v>0.88461159999999994</c:v>
                </c:pt>
                <c:pt idx="197">
                  <c:v>0.85709939999999996</c:v>
                </c:pt>
                <c:pt idx="198">
                  <c:v>0.83298859999999997</c:v>
                </c:pt>
                <c:pt idx="199">
                  <c:v>0.81157889999999999</c:v>
                </c:pt>
                <c:pt idx="200">
                  <c:v>0.77556239999999999</c:v>
                </c:pt>
                <c:pt idx="201">
                  <c:v>0.73994570000000004</c:v>
                </c:pt>
                <c:pt idx="202">
                  <c:v>0.71213219999999999</c:v>
                </c:pt>
                <c:pt idx="203">
                  <c:v>0.68982100000000002</c:v>
                </c:pt>
                <c:pt idx="204">
                  <c:v>0.67171170000000002</c:v>
                </c:pt>
                <c:pt idx="205">
                  <c:v>0.65680369999999999</c:v>
                </c:pt>
                <c:pt idx="206">
                  <c:v>0.64439685000000002</c:v>
                </c:pt>
                <c:pt idx="207">
                  <c:v>0.63399086000000004</c:v>
                </c:pt>
                <c:pt idx="208">
                  <c:v>0.62528558999999995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AFF-4B9A-A8AB-BB8366EF13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29128"/>
        <c:axId val="473828736"/>
      </c:scatterChart>
      <c:valAx>
        <c:axId val="473829128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28736"/>
        <c:crosses val="autoZero"/>
        <c:crossBetween val="midCat"/>
        <c:majorUnit val="10"/>
      </c:valAx>
      <c:valAx>
        <c:axId val="473828736"/>
        <c:scaling>
          <c:logBase val="10"/>
          <c:orientation val="minMax"/>
          <c:min val="1.0000000000000005E-2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dE/dX [MeV/(mg/cm2)</a:t>
                </a:r>
                <a:r>
                  <a:rPr lang="en-US" altLang="ja-JP">
                    <a:solidFill>
                      <a:schemeClr val="tx1"/>
                    </a:solidFill>
                  </a:rPr>
                  <a:t>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902436635719066E-2"/>
              <c:y val="0.2148127370253554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29128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431641007560619"/>
          <c:y val="0.5881920104866778"/>
          <c:w val="0.24938594652854704"/>
          <c:h val="0.15493819682796106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srim40Ar_SiO2!$P$5</c:f>
          <c:strCache>
            <c:ptCount val="1"/>
            <c:pt idx="0">
              <c:v>srim40Ar_SiO2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Range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2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srim40Ar_SiO2!$D$20:$D$300</c:f>
              <c:numCache>
                <c:formatCode>0.000000</c:formatCode>
                <c:ptCount val="281"/>
                <c:pt idx="0">
                  <c:v>9.9999750000000008E-6</c:v>
                </c:pt>
                <c:pt idx="1">
                  <c:v>1.1249975000000001E-5</c:v>
                </c:pt>
                <c:pt idx="2">
                  <c:v>1.2499975000000001E-5</c:v>
                </c:pt>
                <c:pt idx="3">
                  <c:v>1.3749975E-5</c:v>
                </c:pt>
                <c:pt idx="4">
                  <c:v>1.4999975E-5</c:v>
                </c:pt>
                <c:pt idx="5">
                  <c:v>1.6249975E-5</c:v>
                </c:pt>
                <c:pt idx="6">
                  <c:v>1.7499975E-5</c:v>
                </c:pt>
                <c:pt idx="7">
                  <c:v>1.9999975E-5</c:v>
                </c:pt>
                <c:pt idx="8">
                  <c:v>2.2499975000000003E-5</c:v>
                </c:pt>
                <c:pt idx="9">
                  <c:v>2.4999975000000003E-5</c:v>
                </c:pt>
                <c:pt idx="10">
                  <c:v>2.7500000000000001E-5</c:v>
                </c:pt>
                <c:pt idx="11">
                  <c:v>2.9999999999999997E-5</c:v>
                </c:pt>
                <c:pt idx="12">
                  <c:v>3.2499999999999997E-5</c:v>
                </c:pt>
                <c:pt idx="13">
                  <c:v>3.4999999999999997E-5</c:v>
                </c:pt>
                <c:pt idx="14">
                  <c:v>3.7500000000000003E-5</c:v>
                </c:pt>
                <c:pt idx="15">
                  <c:v>4.0000000000000003E-5</c:v>
                </c:pt>
                <c:pt idx="16">
                  <c:v>4.2499999999999996E-5</c:v>
                </c:pt>
                <c:pt idx="17">
                  <c:v>4.4999999999999996E-5</c:v>
                </c:pt>
                <c:pt idx="18">
                  <c:v>5.0000000000000002E-5</c:v>
                </c:pt>
                <c:pt idx="19">
                  <c:v>5.6249999999999998E-5</c:v>
                </c:pt>
                <c:pt idx="20">
                  <c:v>6.2500000000000001E-5</c:v>
                </c:pt>
                <c:pt idx="21">
                  <c:v>6.8749999999999991E-5</c:v>
                </c:pt>
                <c:pt idx="22">
                  <c:v>7.5000000000000007E-5</c:v>
                </c:pt>
                <c:pt idx="23">
                  <c:v>8.1249999999999996E-5</c:v>
                </c:pt>
                <c:pt idx="24">
                  <c:v>8.7499999999999999E-5</c:v>
                </c:pt>
                <c:pt idx="25">
                  <c:v>9.3750000000000002E-5</c:v>
                </c:pt>
                <c:pt idx="26">
                  <c:v>1E-4</c:v>
                </c:pt>
                <c:pt idx="27">
                  <c:v>1.125E-4</c:v>
                </c:pt>
                <c:pt idx="28">
                  <c:v>1.25E-4</c:v>
                </c:pt>
                <c:pt idx="29">
                  <c:v>1.3749999999999998E-4</c:v>
                </c:pt>
                <c:pt idx="30">
                  <c:v>1.5000000000000001E-4</c:v>
                </c:pt>
                <c:pt idx="31">
                  <c:v>1.6249999999999999E-4</c:v>
                </c:pt>
                <c:pt idx="32">
                  <c:v>1.75E-4</c:v>
                </c:pt>
                <c:pt idx="33">
                  <c:v>2.0000000000000001E-4</c:v>
                </c:pt>
                <c:pt idx="34">
                  <c:v>2.2499999999999999E-4</c:v>
                </c:pt>
                <c:pt idx="35">
                  <c:v>2.5000000000000001E-4</c:v>
                </c:pt>
                <c:pt idx="36">
                  <c:v>2.7499999999999996E-4</c:v>
                </c:pt>
                <c:pt idx="37">
                  <c:v>3.0000000000000003E-4</c:v>
                </c:pt>
                <c:pt idx="38">
                  <c:v>3.2499999999999999E-4</c:v>
                </c:pt>
                <c:pt idx="39">
                  <c:v>3.5E-4</c:v>
                </c:pt>
                <c:pt idx="40">
                  <c:v>3.7500000000000001E-4</c:v>
                </c:pt>
                <c:pt idx="41">
                  <c:v>4.0000000000000002E-4</c:v>
                </c:pt>
                <c:pt idx="42">
                  <c:v>4.2500000000000003E-4</c:v>
                </c:pt>
                <c:pt idx="43">
                  <c:v>4.4999999999999999E-4</c:v>
                </c:pt>
                <c:pt idx="44">
                  <c:v>5.0000000000000001E-4</c:v>
                </c:pt>
                <c:pt idx="45">
                  <c:v>5.6249999999999996E-4</c:v>
                </c:pt>
                <c:pt idx="46">
                  <c:v>6.2500000000000001E-4</c:v>
                </c:pt>
                <c:pt idx="47">
                  <c:v>6.8749999999999996E-4</c:v>
                </c:pt>
                <c:pt idx="48">
                  <c:v>7.5000000000000002E-4</c:v>
                </c:pt>
                <c:pt idx="49">
                  <c:v>8.1250000000000007E-4</c:v>
                </c:pt>
                <c:pt idx="50">
                  <c:v>8.7500000000000013E-4</c:v>
                </c:pt>
                <c:pt idx="51">
                  <c:v>9.3749999999999997E-4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1.6250000000000001E-3</c:v>
                </c:pt>
                <c:pt idx="58">
                  <c:v>1.7500000000000003E-3</c:v>
                </c:pt>
                <c:pt idx="59">
                  <c:v>2E-3</c:v>
                </c:pt>
                <c:pt idx="60">
                  <c:v>2.2499999999999998E-3</c:v>
                </c:pt>
                <c:pt idx="61">
                  <c:v>2.5000000000000001E-3</c:v>
                </c:pt>
                <c:pt idx="62">
                  <c:v>2.7499999999999998E-3</c:v>
                </c:pt>
                <c:pt idx="63">
                  <c:v>3.0000000000000001E-3</c:v>
                </c:pt>
                <c:pt idx="64">
                  <c:v>3.2500000000000003E-3</c:v>
                </c:pt>
                <c:pt idx="65">
                  <c:v>3.5000000000000005E-3</c:v>
                </c:pt>
                <c:pt idx="66">
                  <c:v>3.7499999999999999E-3</c:v>
                </c:pt>
                <c:pt idx="67">
                  <c:v>4.0000000000000001E-3</c:v>
                </c:pt>
                <c:pt idx="68">
                  <c:v>4.2500000000000003E-3</c:v>
                </c:pt>
                <c:pt idx="69">
                  <c:v>4.4999999999999997E-3</c:v>
                </c:pt>
                <c:pt idx="70">
                  <c:v>5.0000000000000001E-3</c:v>
                </c:pt>
                <c:pt idx="71">
                  <c:v>5.6249999999999998E-3</c:v>
                </c:pt>
                <c:pt idx="72">
                  <c:v>6.2500000000000003E-3</c:v>
                </c:pt>
                <c:pt idx="73">
                  <c:v>6.8750000000000009E-3</c:v>
                </c:pt>
                <c:pt idx="74">
                  <c:v>7.4999999999999997E-3</c:v>
                </c:pt>
                <c:pt idx="75">
                  <c:v>8.1250000000000003E-3</c:v>
                </c:pt>
                <c:pt idx="76">
                  <c:v>8.7499999999999991E-3</c:v>
                </c:pt>
                <c:pt idx="77">
                  <c:v>9.3749999999999997E-3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1.3750000000000002E-2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1.7499999999999998E-2</c:v>
                </c:pt>
                <c:pt idx="85">
                  <c:v>0.02</c:v>
                </c:pt>
                <c:pt idx="86">
                  <c:v>2.2499999999999999E-2</c:v>
                </c:pt>
                <c:pt idx="87">
                  <c:v>2.5000000000000001E-2</c:v>
                </c:pt>
                <c:pt idx="88">
                  <c:v>2.7500000000000004E-2</c:v>
                </c:pt>
                <c:pt idx="89">
                  <c:v>0.03</c:v>
                </c:pt>
                <c:pt idx="90">
                  <c:v>3.2500000000000001E-2</c:v>
                </c:pt>
                <c:pt idx="91">
                  <c:v>3.4999999999999996E-2</c:v>
                </c:pt>
                <c:pt idx="92">
                  <c:v>3.7499999999999999E-2</c:v>
                </c:pt>
                <c:pt idx="93">
                  <c:v>0.04</c:v>
                </c:pt>
                <c:pt idx="94">
                  <c:v>4.2499999999999996E-2</c:v>
                </c:pt>
                <c:pt idx="95">
                  <c:v>4.4999999999999998E-2</c:v>
                </c:pt>
                <c:pt idx="96">
                  <c:v>0.05</c:v>
                </c:pt>
                <c:pt idx="97">
                  <c:v>5.6250000000000001E-2</c:v>
                </c:pt>
                <c:pt idx="98">
                  <c:v>6.25E-2</c:v>
                </c:pt>
                <c:pt idx="99">
                  <c:v>6.8750000000000006E-2</c:v>
                </c:pt>
                <c:pt idx="100">
                  <c:v>7.4999999999999997E-2</c:v>
                </c:pt>
                <c:pt idx="101">
                  <c:v>8.1250000000000003E-2</c:v>
                </c:pt>
                <c:pt idx="102">
                  <c:v>8.7499999999999994E-2</c:v>
                </c:pt>
                <c:pt idx="103">
                  <c:v>9.375E-2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0.2</c:v>
                </c:pt>
                <c:pt idx="112">
                  <c:v>0.22500000000000001</c:v>
                </c:pt>
                <c:pt idx="113">
                  <c:v>0.25</c:v>
                </c:pt>
                <c:pt idx="114">
                  <c:v>0.27500000000000002</c:v>
                </c:pt>
                <c:pt idx="115">
                  <c:v>0.3</c:v>
                </c:pt>
                <c:pt idx="116">
                  <c:v>0.32500000000000001</c:v>
                </c:pt>
                <c:pt idx="117">
                  <c:v>0.35</c:v>
                </c:pt>
                <c:pt idx="118">
                  <c:v>0.375</c:v>
                </c:pt>
                <c:pt idx="119">
                  <c:v>0.4</c:v>
                </c:pt>
                <c:pt idx="120">
                  <c:v>0.42499999999999999</c:v>
                </c:pt>
                <c:pt idx="121">
                  <c:v>0.45</c:v>
                </c:pt>
                <c:pt idx="122">
                  <c:v>0.5</c:v>
                </c:pt>
                <c:pt idx="123">
                  <c:v>0.5625</c:v>
                </c:pt>
                <c:pt idx="124">
                  <c:v>0.625</c:v>
                </c:pt>
                <c:pt idx="125">
                  <c:v>0.6875</c:v>
                </c:pt>
                <c:pt idx="126">
                  <c:v>0.75</c:v>
                </c:pt>
                <c:pt idx="127">
                  <c:v>0.8125</c:v>
                </c:pt>
                <c:pt idx="128">
                  <c:v>0.875</c:v>
                </c:pt>
                <c:pt idx="129">
                  <c:v>0.9375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2</c:v>
                </c:pt>
                <c:pt idx="138" formatCode="0.00000">
                  <c:v>2.25</c:v>
                </c:pt>
                <c:pt idx="139" formatCode="0.00000">
                  <c:v>2.5</c:v>
                </c:pt>
                <c:pt idx="140" formatCode="0.00000">
                  <c:v>2.75</c:v>
                </c:pt>
                <c:pt idx="141" formatCode="0.00000">
                  <c:v>3</c:v>
                </c:pt>
                <c:pt idx="142" formatCode="0.00000">
                  <c:v>3.25</c:v>
                </c:pt>
                <c:pt idx="143" formatCode="0.00000">
                  <c:v>3.5</c:v>
                </c:pt>
                <c:pt idx="144" formatCode="0.00000">
                  <c:v>3.75</c:v>
                </c:pt>
                <c:pt idx="145" formatCode="0.00000">
                  <c:v>4</c:v>
                </c:pt>
                <c:pt idx="146" formatCode="0.00000">
                  <c:v>4.25</c:v>
                </c:pt>
                <c:pt idx="147" formatCode="0.00000">
                  <c:v>4.5</c:v>
                </c:pt>
                <c:pt idx="148" formatCode="0.00000">
                  <c:v>5</c:v>
                </c:pt>
                <c:pt idx="149" formatCode="0.00000">
                  <c:v>5.625</c:v>
                </c:pt>
                <c:pt idx="150" formatCode="0.00000">
                  <c:v>6.25</c:v>
                </c:pt>
                <c:pt idx="151" formatCode="0.00000">
                  <c:v>6.875</c:v>
                </c:pt>
                <c:pt idx="152" formatCode="0.00000">
                  <c:v>7.5</c:v>
                </c:pt>
                <c:pt idx="153" formatCode="0.00000">
                  <c:v>8.125</c:v>
                </c:pt>
                <c:pt idx="154" formatCode="0.00000">
                  <c:v>8.75</c:v>
                </c:pt>
                <c:pt idx="155" formatCode="0.00000">
                  <c:v>9.375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20</c:v>
                </c:pt>
                <c:pt idx="164" formatCode="0.00000">
                  <c:v>22.5</c:v>
                </c:pt>
                <c:pt idx="165" formatCode="0.00000">
                  <c:v>25</c:v>
                </c:pt>
                <c:pt idx="166" formatCode="0.00000">
                  <c:v>27.5</c:v>
                </c:pt>
                <c:pt idx="167" formatCode="0.00000">
                  <c:v>30</c:v>
                </c:pt>
                <c:pt idx="168" formatCode="0.00000">
                  <c:v>32.5</c:v>
                </c:pt>
                <c:pt idx="169" formatCode="0.00000">
                  <c:v>35</c:v>
                </c:pt>
                <c:pt idx="170" formatCode="0.00000">
                  <c:v>37.5</c:v>
                </c:pt>
                <c:pt idx="171" formatCode="0.00000">
                  <c:v>40</c:v>
                </c:pt>
                <c:pt idx="172" formatCode="0.00000">
                  <c:v>42.5</c:v>
                </c:pt>
                <c:pt idx="173" formatCode="0.00000">
                  <c:v>45</c:v>
                </c:pt>
                <c:pt idx="174" formatCode="0.00000">
                  <c:v>50</c:v>
                </c:pt>
                <c:pt idx="175" formatCode="0.00000">
                  <c:v>56.25</c:v>
                </c:pt>
                <c:pt idx="176" formatCode="0.00000">
                  <c:v>62.5</c:v>
                </c:pt>
                <c:pt idx="177" formatCode="0.00000">
                  <c:v>68.75</c:v>
                </c:pt>
                <c:pt idx="178" formatCode="0.00000">
                  <c:v>75</c:v>
                </c:pt>
                <c:pt idx="179" formatCode="0.00000">
                  <c:v>81.25</c:v>
                </c:pt>
                <c:pt idx="180" formatCode="0.00000">
                  <c:v>87.5</c:v>
                </c:pt>
                <c:pt idx="181" formatCode="0.00000">
                  <c:v>93.75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200</c:v>
                </c:pt>
                <c:pt idx="190" formatCode="0.0000">
                  <c:v>225</c:v>
                </c:pt>
                <c:pt idx="191" formatCode="0.0000">
                  <c:v>250</c:v>
                </c:pt>
                <c:pt idx="192" formatCode="0.0000">
                  <c:v>275</c:v>
                </c:pt>
                <c:pt idx="193" formatCode="0.0000">
                  <c:v>300</c:v>
                </c:pt>
                <c:pt idx="194" formatCode="0.0000">
                  <c:v>325</c:v>
                </c:pt>
                <c:pt idx="195" formatCode="0.0000">
                  <c:v>350</c:v>
                </c:pt>
                <c:pt idx="196" formatCode="0.0000">
                  <c:v>375</c:v>
                </c:pt>
                <c:pt idx="197" formatCode="0.0000">
                  <c:v>400</c:v>
                </c:pt>
                <c:pt idx="198" formatCode="0.0000">
                  <c:v>425</c:v>
                </c:pt>
                <c:pt idx="199" formatCode="0.0000">
                  <c:v>450</c:v>
                </c:pt>
                <c:pt idx="200" formatCode="0.0000">
                  <c:v>500</c:v>
                </c:pt>
                <c:pt idx="201" formatCode="0.0000">
                  <c:v>562.5</c:v>
                </c:pt>
                <c:pt idx="202" formatCode="0.0000">
                  <c:v>625</c:v>
                </c:pt>
                <c:pt idx="203" formatCode="0.0000">
                  <c:v>687.5</c:v>
                </c:pt>
                <c:pt idx="204" formatCode="0.0000">
                  <c:v>750</c:v>
                </c:pt>
                <c:pt idx="205" formatCode="0.0000">
                  <c:v>812.5</c:v>
                </c:pt>
                <c:pt idx="206" formatCode="0.0000">
                  <c:v>875</c:v>
                </c:pt>
                <c:pt idx="207" formatCode="0.0000">
                  <c:v>937.5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srim40Ar_SiO2!$J$20:$J$300</c:f>
              <c:numCache>
                <c:formatCode>0.00000</c:formatCode>
                <c:ptCount val="281"/>
                <c:pt idx="0">
                  <c:v>1.9E-3</c:v>
                </c:pt>
                <c:pt idx="1">
                  <c:v>2E-3</c:v>
                </c:pt>
                <c:pt idx="2">
                  <c:v>2.1000000000000003E-3</c:v>
                </c:pt>
                <c:pt idx="3">
                  <c:v>2.1999999999999997E-3</c:v>
                </c:pt>
                <c:pt idx="4">
                  <c:v>2.3E-3</c:v>
                </c:pt>
                <c:pt idx="5">
                  <c:v>2.4000000000000002E-3</c:v>
                </c:pt>
                <c:pt idx="6">
                  <c:v>2.5000000000000001E-3</c:v>
                </c:pt>
                <c:pt idx="7">
                  <c:v>2.7000000000000001E-3</c:v>
                </c:pt>
                <c:pt idx="8">
                  <c:v>2.9000000000000002E-3</c:v>
                </c:pt>
                <c:pt idx="9">
                  <c:v>3.0999999999999999E-3</c:v>
                </c:pt>
                <c:pt idx="10">
                  <c:v>3.3E-3</c:v>
                </c:pt>
                <c:pt idx="11">
                  <c:v>3.4000000000000002E-3</c:v>
                </c:pt>
                <c:pt idx="12">
                  <c:v>3.5999999999999999E-3</c:v>
                </c:pt>
                <c:pt idx="13">
                  <c:v>3.6999999999999997E-3</c:v>
                </c:pt>
                <c:pt idx="14">
                  <c:v>3.8999999999999998E-3</c:v>
                </c:pt>
                <c:pt idx="15">
                  <c:v>4.1000000000000003E-3</c:v>
                </c:pt>
                <c:pt idx="16">
                  <c:v>4.2000000000000006E-3</c:v>
                </c:pt>
                <c:pt idx="17">
                  <c:v>4.3999999999999994E-3</c:v>
                </c:pt>
                <c:pt idx="18">
                  <c:v>4.5999999999999999E-3</c:v>
                </c:pt>
                <c:pt idx="19">
                  <c:v>5.0000000000000001E-3</c:v>
                </c:pt>
                <c:pt idx="20">
                  <c:v>5.3E-3</c:v>
                </c:pt>
                <c:pt idx="21">
                  <c:v>5.7000000000000002E-3</c:v>
                </c:pt>
                <c:pt idx="22">
                  <c:v>6.0000000000000001E-3</c:v>
                </c:pt>
                <c:pt idx="23">
                  <c:v>6.3E-3</c:v>
                </c:pt>
                <c:pt idx="24">
                  <c:v>6.6E-3</c:v>
                </c:pt>
                <c:pt idx="25">
                  <c:v>6.9000000000000008E-3</c:v>
                </c:pt>
                <c:pt idx="26">
                  <c:v>7.1999999999999998E-3</c:v>
                </c:pt>
                <c:pt idx="27">
                  <c:v>7.7999999999999996E-3</c:v>
                </c:pt>
                <c:pt idx="28">
                  <c:v>8.4000000000000012E-3</c:v>
                </c:pt>
                <c:pt idx="29">
                  <c:v>8.9999999999999993E-3</c:v>
                </c:pt>
                <c:pt idx="30">
                  <c:v>9.6000000000000009E-3</c:v>
                </c:pt>
                <c:pt idx="31">
                  <c:v>1.0100000000000001E-2</c:v>
                </c:pt>
                <c:pt idx="32">
                  <c:v>1.0699999999999999E-2</c:v>
                </c:pt>
                <c:pt idx="33">
                  <c:v>1.18E-2</c:v>
                </c:pt>
                <c:pt idx="34">
                  <c:v>1.29E-2</c:v>
                </c:pt>
                <c:pt idx="35">
                  <c:v>1.3900000000000001E-2</c:v>
                </c:pt>
                <c:pt idx="36">
                  <c:v>1.4999999999999999E-2</c:v>
                </c:pt>
                <c:pt idx="37">
                  <c:v>1.6E-2</c:v>
                </c:pt>
                <c:pt idx="38">
                  <c:v>1.7000000000000001E-2</c:v>
                </c:pt>
                <c:pt idx="39">
                  <c:v>1.8099999999999998E-2</c:v>
                </c:pt>
                <c:pt idx="40">
                  <c:v>1.9099999999999999E-2</c:v>
                </c:pt>
                <c:pt idx="41">
                  <c:v>2.01E-2</c:v>
                </c:pt>
                <c:pt idx="42">
                  <c:v>2.1100000000000001E-2</c:v>
                </c:pt>
                <c:pt idx="43">
                  <c:v>2.2100000000000002E-2</c:v>
                </c:pt>
                <c:pt idx="44">
                  <c:v>2.41E-2</c:v>
                </c:pt>
                <c:pt idx="45">
                  <c:v>2.6600000000000002E-2</c:v>
                </c:pt>
                <c:pt idx="46">
                  <c:v>2.9099999999999997E-2</c:v>
                </c:pt>
                <c:pt idx="47">
                  <c:v>3.1600000000000003E-2</c:v>
                </c:pt>
                <c:pt idx="48">
                  <c:v>3.4000000000000002E-2</c:v>
                </c:pt>
                <c:pt idx="49">
                  <c:v>3.6499999999999998E-2</c:v>
                </c:pt>
                <c:pt idx="50">
                  <c:v>3.9E-2</c:v>
                </c:pt>
                <c:pt idx="51">
                  <c:v>4.1499999999999995E-2</c:v>
                </c:pt>
                <c:pt idx="52">
                  <c:v>4.3999999999999997E-2</c:v>
                </c:pt>
                <c:pt idx="53">
                  <c:v>4.9000000000000002E-2</c:v>
                </c:pt>
                <c:pt idx="54">
                  <c:v>5.4000000000000006E-2</c:v>
                </c:pt>
                <c:pt idx="55">
                  <c:v>5.8999999999999997E-2</c:v>
                </c:pt>
                <c:pt idx="56">
                  <c:v>6.4000000000000001E-2</c:v>
                </c:pt>
                <c:pt idx="57">
                  <c:v>6.9099999999999995E-2</c:v>
                </c:pt>
                <c:pt idx="58">
                  <c:v>7.4200000000000002E-2</c:v>
                </c:pt>
                <c:pt idx="59">
                  <c:v>8.4499999999999992E-2</c:v>
                </c:pt>
                <c:pt idx="60">
                  <c:v>9.4699999999999993E-2</c:v>
                </c:pt>
                <c:pt idx="61">
                  <c:v>0.10500000000000001</c:v>
                </c:pt>
                <c:pt idx="62">
                  <c:v>0.1152</c:v>
                </c:pt>
                <c:pt idx="63">
                  <c:v>0.12540000000000001</c:v>
                </c:pt>
                <c:pt idx="64">
                  <c:v>0.13569999999999999</c:v>
                </c:pt>
                <c:pt idx="65">
                  <c:v>0.14610000000000001</c:v>
                </c:pt>
                <c:pt idx="66">
                  <c:v>0.1565</c:v>
                </c:pt>
                <c:pt idx="67">
                  <c:v>0.16689999999999999</c:v>
                </c:pt>
                <c:pt idx="68">
                  <c:v>0.1774</c:v>
                </c:pt>
                <c:pt idx="69">
                  <c:v>0.188</c:v>
                </c:pt>
                <c:pt idx="70">
                  <c:v>0.20929999999999999</c:v>
                </c:pt>
                <c:pt idx="71">
                  <c:v>0.23620000000000002</c:v>
                </c:pt>
                <c:pt idx="72">
                  <c:v>0.26319999999999999</c:v>
                </c:pt>
                <c:pt idx="73">
                  <c:v>0.29039999999999999</c:v>
                </c:pt>
                <c:pt idx="74">
                  <c:v>0.31769999999999998</c:v>
                </c:pt>
                <c:pt idx="75">
                  <c:v>0.34500000000000003</c:v>
                </c:pt>
                <c:pt idx="76">
                  <c:v>0.37229999999999996</c:v>
                </c:pt>
                <c:pt idx="77">
                  <c:v>0.39950000000000002</c:v>
                </c:pt>
                <c:pt idx="78">
                  <c:v>0.42659999999999998</c:v>
                </c:pt>
                <c:pt idx="79">
                  <c:v>0.4803</c:v>
                </c:pt>
                <c:pt idx="80">
                  <c:v>0.53320000000000001</c:v>
                </c:pt>
                <c:pt idx="81">
                  <c:v>0.58520000000000005</c:v>
                </c:pt>
                <c:pt idx="82">
                  <c:v>0.6361</c:v>
                </c:pt>
                <c:pt idx="83">
                  <c:v>0.68600000000000005</c:v>
                </c:pt>
                <c:pt idx="84">
                  <c:v>0.73470000000000002</c:v>
                </c:pt>
                <c:pt idx="85">
                  <c:v>0.82899999999999996</c:v>
                </c:pt>
                <c:pt idx="86">
                  <c:v>0.91920000000000002</c:v>
                </c:pt>
                <c:pt idx="87" formatCode="0.000">
                  <c:v>1.01</c:v>
                </c:pt>
                <c:pt idx="88" formatCode="0.000">
                  <c:v>1.0900000000000001</c:v>
                </c:pt>
                <c:pt idx="89" formatCode="0.000">
                  <c:v>1.17</c:v>
                </c:pt>
                <c:pt idx="90" formatCode="0.000">
                  <c:v>1.24</c:v>
                </c:pt>
                <c:pt idx="91" formatCode="0.000">
                  <c:v>1.32</c:v>
                </c:pt>
                <c:pt idx="92" formatCode="0.000">
                  <c:v>1.39</c:v>
                </c:pt>
                <c:pt idx="93" formatCode="0.000">
                  <c:v>1.46</c:v>
                </c:pt>
                <c:pt idx="94" formatCode="0.000">
                  <c:v>1.53</c:v>
                </c:pt>
                <c:pt idx="95" formatCode="0.000">
                  <c:v>1.59</c:v>
                </c:pt>
                <c:pt idx="96" formatCode="0.000">
                  <c:v>1.72</c:v>
                </c:pt>
                <c:pt idx="97" formatCode="0.000">
                  <c:v>1.87</c:v>
                </c:pt>
                <c:pt idx="98" formatCode="0.000">
                  <c:v>2.0099999999999998</c:v>
                </c:pt>
                <c:pt idx="99" formatCode="0.000">
                  <c:v>2.15</c:v>
                </c:pt>
                <c:pt idx="100" formatCode="0.000">
                  <c:v>2.27</c:v>
                </c:pt>
                <c:pt idx="101" formatCode="0.000">
                  <c:v>2.4</c:v>
                </c:pt>
                <c:pt idx="102" formatCode="0.000">
                  <c:v>2.5099999999999998</c:v>
                </c:pt>
                <c:pt idx="103" formatCode="0.000">
                  <c:v>2.63</c:v>
                </c:pt>
                <c:pt idx="104" formatCode="0.000">
                  <c:v>2.74</c:v>
                </c:pt>
                <c:pt idx="105" formatCode="0.000">
                  <c:v>2.95</c:v>
                </c:pt>
                <c:pt idx="106" formatCode="0.000">
                  <c:v>3.14</c:v>
                </c:pt>
                <c:pt idx="107" formatCode="0.000">
                  <c:v>3.33</c:v>
                </c:pt>
                <c:pt idx="108" formatCode="0.000">
                  <c:v>3.5</c:v>
                </c:pt>
                <c:pt idx="109" formatCode="0.000">
                  <c:v>3.67</c:v>
                </c:pt>
                <c:pt idx="110" formatCode="0.000">
                  <c:v>3.83</c:v>
                </c:pt>
                <c:pt idx="111" formatCode="0.000">
                  <c:v>4.1399999999999997</c:v>
                </c:pt>
                <c:pt idx="112" formatCode="0.000">
                  <c:v>4.42</c:v>
                </c:pt>
                <c:pt idx="113" formatCode="0.000">
                  <c:v>4.6900000000000004</c:v>
                </c:pt>
                <c:pt idx="114" formatCode="0.000">
                  <c:v>4.95</c:v>
                </c:pt>
                <c:pt idx="115" formatCode="0.000">
                  <c:v>5.21</c:v>
                </c:pt>
                <c:pt idx="116" formatCode="0.000">
                  <c:v>5.45</c:v>
                </c:pt>
                <c:pt idx="117" formatCode="0.000">
                  <c:v>5.69</c:v>
                </c:pt>
                <c:pt idx="118" formatCode="0.000">
                  <c:v>5.92</c:v>
                </c:pt>
                <c:pt idx="119" formatCode="0.000">
                  <c:v>6.15</c:v>
                </c:pt>
                <c:pt idx="120" formatCode="0.000">
                  <c:v>6.37</c:v>
                </c:pt>
                <c:pt idx="121" formatCode="0.000">
                  <c:v>6.59</c:v>
                </c:pt>
                <c:pt idx="122" formatCode="0.000">
                  <c:v>7.03</c:v>
                </c:pt>
                <c:pt idx="123" formatCode="0.000">
                  <c:v>7.57</c:v>
                </c:pt>
                <c:pt idx="124" formatCode="0.000">
                  <c:v>8.09</c:v>
                </c:pt>
                <c:pt idx="125" formatCode="0.000">
                  <c:v>8.6199999999999992</c:v>
                </c:pt>
                <c:pt idx="126" formatCode="0.000">
                  <c:v>9.14</c:v>
                </c:pt>
                <c:pt idx="127" formatCode="0.000">
                  <c:v>9.66</c:v>
                </c:pt>
                <c:pt idx="128" formatCode="0.000">
                  <c:v>10.18</c:v>
                </c:pt>
                <c:pt idx="129" formatCode="0.000">
                  <c:v>10.69</c:v>
                </c:pt>
                <c:pt idx="130" formatCode="0.000">
                  <c:v>11.21</c:v>
                </c:pt>
                <c:pt idx="131" formatCode="0.000">
                  <c:v>12.26</c:v>
                </c:pt>
                <c:pt idx="132" formatCode="0.000">
                  <c:v>13.31</c:v>
                </c:pt>
                <c:pt idx="133" formatCode="0.000">
                  <c:v>14.37</c:v>
                </c:pt>
                <c:pt idx="134" formatCode="0.000">
                  <c:v>15.44</c:v>
                </c:pt>
                <c:pt idx="135" formatCode="0.000">
                  <c:v>16.52</c:v>
                </c:pt>
                <c:pt idx="136" formatCode="0.000">
                  <c:v>17.62</c:v>
                </c:pt>
                <c:pt idx="137" formatCode="0.000">
                  <c:v>19.84</c:v>
                </c:pt>
                <c:pt idx="138" formatCode="0.000">
                  <c:v>22.12</c:v>
                </c:pt>
                <c:pt idx="139" formatCode="0.000">
                  <c:v>24.44</c:v>
                </c:pt>
                <c:pt idx="140" formatCode="0.000">
                  <c:v>26.83</c:v>
                </c:pt>
                <c:pt idx="141" formatCode="0.000">
                  <c:v>29.28</c:v>
                </c:pt>
                <c:pt idx="142" formatCode="0.000">
                  <c:v>31.79</c:v>
                </c:pt>
                <c:pt idx="143" formatCode="0.000">
                  <c:v>34.36</c:v>
                </c:pt>
                <c:pt idx="144" formatCode="0.000">
                  <c:v>36.99</c:v>
                </c:pt>
                <c:pt idx="145" formatCode="0.000">
                  <c:v>39.67</c:v>
                </c:pt>
                <c:pt idx="146" formatCode="0.000">
                  <c:v>42.41</c:v>
                </c:pt>
                <c:pt idx="147" formatCode="0.000">
                  <c:v>45.21</c:v>
                </c:pt>
                <c:pt idx="148" formatCode="0.000">
                  <c:v>50.99</c:v>
                </c:pt>
                <c:pt idx="149" formatCode="0.000">
                  <c:v>58.52</c:v>
                </c:pt>
                <c:pt idx="150" formatCode="0.000">
                  <c:v>66.41</c:v>
                </c:pt>
                <c:pt idx="151" formatCode="0.000">
                  <c:v>74.650000000000006</c:v>
                </c:pt>
                <c:pt idx="152" formatCode="0.000">
                  <c:v>83.24</c:v>
                </c:pt>
                <c:pt idx="153" formatCode="0.000">
                  <c:v>92.19</c:v>
                </c:pt>
                <c:pt idx="154" formatCode="0.000">
                  <c:v>101.5</c:v>
                </c:pt>
                <c:pt idx="155" formatCode="0.000">
                  <c:v>111.16</c:v>
                </c:pt>
                <c:pt idx="156" formatCode="0.000">
                  <c:v>121.18</c:v>
                </c:pt>
                <c:pt idx="157" formatCode="0.000">
                  <c:v>142.30000000000001</c:v>
                </c:pt>
                <c:pt idx="158" formatCode="0.000">
                  <c:v>164.89</c:v>
                </c:pt>
                <c:pt idx="159" formatCode="0.000">
                  <c:v>188.96</c:v>
                </c:pt>
                <c:pt idx="160" formatCode="0.000">
                  <c:v>214.54</c:v>
                </c:pt>
                <c:pt idx="161" formatCode="0.000">
                  <c:v>241.63</c:v>
                </c:pt>
                <c:pt idx="162" formatCode="0.000">
                  <c:v>270.25</c:v>
                </c:pt>
                <c:pt idx="163" formatCode="0.000">
                  <c:v>331.99</c:v>
                </c:pt>
                <c:pt idx="164" formatCode="0.000">
                  <c:v>399.69</c:v>
                </c:pt>
                <c:pt idx="165" formatCode="0.000">
                  <c:v>473.11</c:v>
                </c:pt>
                <c:pt idx="166" formatCode="0.000">
                  <c:v>551.79</c:v>
                </c:pt>
                <c:pt idx="167" formatCode="0.000">
                  <c:v>635.13</c:v>
                </c:pt>
                <c:pt idx="168" formatCode="0.000">
                  <c:v>723.17</c:v>
                </c:pt>
                <c:pt idx="169" formatCode="0.000">
                  <c:v>816.26</c:v>
                </c:pt>
                <c:pt idx="170" formatCode="0.000">
                  <c:v>914.32</c:v>
                </c:pt>
                <c:pt idx="171" formatCode="0.0">
                  <c:v>1020</c:v>
                </c:pt>
                <c:pt idx="172" formatCode="0.0">
                  <c:v>1130</c:v>
                </c:pt>
                <c:pt idx="173" formatCode="0.0">
                  <c:v>1240</c:v>
                </c:pt>
                <c:pt idx="174" formatCode="0.0">
                  <c:v>1480</c:v>
                </c:pt>
                <c:pt idx="175" formatCode="0.0">
                  <c:v>1800</c:v>
                </c:pt>
                <c:pt idx="176" formatCode="0.0">
                  <c:v>2160</c:v>
                </c:pt>
                <c:pt idx="177" formatCode="0.0">
                  <c:v>2540</c:v>
                </c:pt>
                <c:pt idx="178" formatCode="0.0">
                  <c:v>2950</c:v>
                </c:pt>
                <c:pt idx="179" formatCode="0.0">
                  <c:v>3390</c:v>
                </c:pt>
                <c:pt idx="180" formatCode="0.0">
                  <c:v>3850</c:v>
                </c:pt>
                <c:pt idx="181" formatCode="0.0">
                  <c:v>4340</c:v>
                </c:pt>
                <c:pt idx="182" formatCode="0.0">
                  <c:v>4850</c:v>
                </c:pt>
                <c:pt idx="183" formatCode="0.0">
                  <c:v>5950</c:v>
                </c:pt>
                <c:pt idx="184" formatCode="0.0">
                  <c:v>7140</c:v>
                </c:pt>
                <c:pt idx="185" formatCode="0.0">
                  <c:v>8420</c:v>
                </c:pt>
                <c:pt idx="186" formatCode="0.0">
                  <c:v>9780</c:v>
                </c:pt>
                <c:pt idx="187" formatCode="0.0">
                  <c:v>11220</c:v>
                </c:pt>
                <c:pt idx="188" formatCode="0.0">
                  <c:v>12740</c:v>
                </c:pt>
                <c:pt idx="189" formatCode="0.0">
                  <c:v>16000</c:v>
                </c:pt>
                <c:pt idx="190" formatCode="0.0">
                  <c:v>19520</c:v>
                </c:pt>
                <c:pt idx="191" formatCode="0.0">
                  <c:v>23300</c:v>
                </c:pt>
                <c:pt idx="192" formatCode="0.0">
                  <c:v>27320</c:v>
                </c:pt>
                <c:pt idx="193" formatCode="0.0">
                  <c:v>31550</c:v>
                </c:pt>
                <c:pt idx="194" formatCode="0.0">
                  <c:v>35980</c:v>
                </c:pt>
                <c:pt idx="195" formatCode="0.0">
                  <c:v>40590</c:v>
                </c:pt>
                <c:pt idx="196" formatCode="0.0">
                  <c:v>45380</c:v>
                </c:pt>
                <c:pt idx="197" formatCode="0.0">
                  <c:v>50330</c:v>
                </c:pt>
                <c:pt idx="198" formatCode="0.0">
                  <c:v>55430</c:v>
                </c:pt>
                <c:pt idx="199" formatCode="0.0">
                  <c:v>60680</c:v>
                </c:pt>
                <c:pt idx="200" formatCode="0.0">
                  <c:v>71550</c:v>
                </c:pt>
                <c:pt idx="201" formatCode="0.0">
                  <c:v>85780</c:v>
                </c:pt>
                <c:pt idx="202" formatCode="0.0">
                  <c:v>100620</c:v>
                </c:pt>
                <c:pt idx="203" formatCode="0.0">
                  <c:v>116000</c:v>
                </c:pt>
                <c:pt idx="204" formatCode="0.0">
                  <c:v>131840</c:v>
                </c:pt>
                <c:pt idx="205" formatCode="0.0">
                  <c:v>148070</c:v>
                </c:pt>
                <c:pt idx="206" formatCode="0.0">
                  <c:v>164630</c:v>
                </c:pt>
                <c:pt idx="207" formatCode="0.0">
                  <c:v>181490</c:v>
                </c:pt>
                <c:pt idx="208" formatCode="0.0">
                  <c:v>198610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34B-4506-872B-EC528EDF2F91}"/>
            </c:ext>
          </c:extLst>
        </c:ser>
        <c:ser>
          <c:idx val="1"/>
          <c:order val="1"/>
          <c:tx>
            <c:v>Stragg. Long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srim40Ar_SiO2!$D$20:$D$300</c:f>
              <c:numCache>
                <c:formatCode>0.000000</c:formatCode>
                <c:ptCount val="281"/>
                <c:pt idx="0">
                  <c:v>9.9999750000000008E-6</c:v>
                </c:pt>
                <c:pt idx="1">
                  <c:v>1.1249975000000001E-5</c:v>
                </c:pt>
                <c:pt idx="2">
                  <c:v>1.2499975000000001E-5</c:v>
                </c:pt>
                <c:pt idx="3">
                  <c:v>1.3749975E-5</c:v>
                </c:pt>
                <c:pt idx="4">
                  <c:v>1.4999975E-5</c:v>
                </c:pt>
                <c:pt idx="5">
                  <c:v>1.6249975E-5</c:v>
                </c:pt>
                <c:pt idx="6">
                  <c:v>1.7499975E-5</c:v>
                </c:pt>
                <c:pt idx="7">
                  <c:v>1.9999975E-5</c:v>
                </c:pt>
                <c:pt idx="8">
                  <c:v>2.2499975000000003E-5</c:v>
                </c:pt>
                <c:pt idx="9">
                  <c:v>2.4999975000000003E-5</c:v>
                </c:pt>
                <c:pt idx="10">
                  <c:v>2.7500000000000001E-5</c:v>
                </c:pt>
                <c:pt idx="11">
                  <c:v>2.9999999999999997E-5</c:v>
                </c:pt>
                <c:pt idx="12">
                  <c:v>3.2499999999999997E-5</c:v>
                </c:pt>
                <c:pt idx="13">
                  <c:v>3.4999999999999997E-5</c:v>
                </c:pt>
                <c:pt idx="14">
                  <c:v>3.7500000000000003E-5</c:v>
                </c:pt>
                <c:pt idx="15">
                  <c:v>4.0000000000000003E-5</c:v>
                </c:pt>
                <c:pt idx="16">
                  <c:v>4.2499999999999996E-5</c:v>
                </c:pt>
                <c:pt idx="17">
                  <c:v>4.4999999999999996E-5</c:v>
                </c:pt>
                <c:pt idx="18">
                  <c:v>5.0000000000000002E-5</c:v>
                </c:pt>
                <c:pt idx="19">
                  <c:v>5.6249999999999998E-5</c:v>
                </c:pt>
                <c:pt idx="20">
                  <c:v>6.2500000000000001E-5</c:v>
                </c:pt>
                <c:pt idx="21">
                  <c:v>6.8749999999999991E-5</c:v>
                </c:pt>
                <c:pt idx="22">
                  <c:v>7.5000000000000007E-5</c:v>
                </c:pt>
                <c:pt idx="23">
                  <c:v>8.1249999999999996E-5</c:v>
                </c:pt>
                <c:pt idx="24">
                  <c:v>8.7499999999999999E-5</c:v>
                </c:pt>
                <c:pt idx="25">
                  <c:v>9.3750000000000002E-5</c:v>
                </c:pt>
                <c:pt idx="26">
                  <c:v>1E-4</c:v>
                </c:pt>
                <c:pt idx="27">
                  <c:v>1.125E-4</c:v>
                </c:pt>
                <c:pt idx="28">
                  <c:v>1.25E-4</c:v>
                </c:pt>
                <c:pt idx="29">
                  <c:v>1.3749999999999998E-4</c:v>
                </c:pt>
                <c:pt idx="30">
                  <c:v>1.5000000000000001E-4</c:v>
                </c:pt>
                <c:pt idx="31">
                  <c:v>1.6249999999999999E-4</c:v>
                </c:pt>
                <c:pt idx="32">
                  <c:v>1.75E-4</c:v>
                </c:pt>
                <c:pt idx="33">
                  <c:v>2.0000000000000001E-4</c:v>
                </c:pt>
                <c:pt idx="34">
                  <c:v>2.2499999999999999E-4</c:v>
                </c:pt>
                <c:pt idx="35">
                  <c:v>2.5000000000000001E-4</c:v>
                </c:pt>
                <c:pt idx="36">
                  <c:v>2.7499999999999996E-4</c:v>
                </c:pt>
                <c:pt idx="37">
                  <c:v>3.0000000000000003E-4</c:v>
                </c:pt>
                <c:pt idx="38">
                  <c:v>3.2499999999999999E-4</c:v>
                </c:pt>
                <c:pt idx="39">
                  <c:v>3.5E-4</c:v>
                </c:pt>
                <c:pt idx="40">
                  <c:v>3.7500000000000001E-4</c:v>
                </c:pt>
                <c:pt idx="41">
                  <c:v>4.0000000000000002E-4</c:v>
                </c:pt>
                <c:pt idx="42">
                  <c:v>4.2500000000000003E-4</c:v>
                </c:pt>
                <c:pt idx="43">
                  <c:v>4.4999999999999999E-4</c:v>
                </c:pt>
                <c:pt idx="44">
                  <c:v>5.0000000000000001E-4</c:v>
                </c:pt>
                <c:pt idx="45">
                  <c:v>5.6249999999999996E-4</c:v>
                </c:pt>
                <c:pt idx="46">
                  <c:v>6.2500000000000001E-4</c:v>
                </c:pt>
                <c:pt idx="47">
                  <c:v>6.8749999999999996E-4</c:v>
                </c:pt>
                <c:pt idx="48">
                  <c:v>7.5000000000000002E-4</c:v>
                </c:pt>
                <c:pt idx="49">
                  <c:v>8.1250000000000007E-4</c:v>
                </c:pt>
                <c:pt idx="50">
                  <c:v>8.7500000000000013E-4</c:v>
                </c:pt>
                <c:pt idx="51">
                  <c:v>9.3749999999999997E-4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1.6250000000000001E-3</c:v>
                </c:pt>
                <c:pt idx="58">
                  <c:v>1.7500000000000003E-3</c:v>
                </c:pt>
                <c:pt idx="59">
                  <c:v>2E-3</c:v>
                </c:pt>
                <c:pt idx="60">
                  <c:v>2.2499999999999998E-3</c:v>
                </c:pt>
                <c:pt idx="61">
                  <c:v>2.5000000000000001E-3</c:v>
                </c:pt>
                <c:pt idx="62">
                  <c:v>2.7499999999999998E-3</c:v>
                </c:pt>
                <c:pt idx="63">
                  <c:v>3.0000000000000001E-3</c:v>
                </c:pt>
                <c:pt idx="64">
                  <c:v>3.2500000000000003E-3</c:v>
                </c:pt>
                <c:pt idx="65">
                  <c:v>3.5000000000000005E-3</c:v>
                </c:pt>
                <c:pt idx="66">
                  <c:v>3.7499999999999999E-3</c:v>
                </c:pt>
                <c:pt idx="67">
                  <c:v>4.0000000000000001E-3</c:v>
                </c:pt>
                <c:pt idx="68">
                  <c:v>4.2500000000000003E-3</c:v>
                </c:pt>
                <c:pt idx="69">
                  <c:v>4.4999999999999997E-3</c:v>
                </c:pt>
                <c:pt idx="70">
                  <c:v>5.0000000000000001E-3</c:v>
                </c:pt>
                <c:pt idx="71">
                  <c:v>5.6249999999999998E-3</c:v>
                </c:pt>
                <c:pt idx="72">
                  <c:v>6.2500000000000003E-3</c:v>
                </c:pt>
                <c:pt idx="73">
                  <c:v>6.8750000000000009E-3</c:v>
                </c:pt>
                <c:pt idx="74">
                  <c:v>7.4999999999999997E-3</c:v>
                </c:pt>
                <c:pt idx="75">
                  <c:v>8.1250000000000003E-3</c:v>
                </c:pt>
                <c:pt idx="76">
                  <c:v>8.7499999999999991E-3</c:v>
                </c:pt>
                <c:pt idx="77">
                  <c:v>9.3749999999999997E-3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1.3750000000000002E-2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1.7499999999999998E-2</c:v>
                </c:pt>
                <c:pt idx="85">
                  <c:v>0.02</c:v>
                </c:pt>
                <c:pt idx="86">
                  <c:v>2.2499999999999999E-2</c:v>
                </c:pt>
                <c:pt idx="87">
                  <c:v>2.5000000000000001E-2</c:v>
                </c:pt>
                <c:pt idx="88">
                  <c:v>2.7500000000000004E-2</c:v>
                </c:pt>
                <c:pt idx="89">
                  <c:v>0.03</c:v>
                </c:pt>
                <c:pt idx="90">
                  <c:v>3.2500000000000001E-2</c:v>
                </c:pt>
                <c:pt idx="91">
                  <c:v>3.4999999999999996E-2</c:v>
                </c:pt>
                <c:pt idx="92">
                  <c:v>3.7499999999999999E-2</c:v>
                </c:pt>
                <c:pt idx="93">
                  <c:v>0.04</c:v>
                </c:pt>
                <c:pt idx="94">
                  <c:v>4.2499999999999996E-2</c:v>
                </c:pt>
                <c:pt idx="95">
                  <c:v>4.4999999999999998E-2</c:v>
                </c:pt>
                <c:pt idx="96">
                  <c:v>0.05</c:v>
                </c:pt>
                <c:pt idx="97">
                  <c:v>5.6250000000000001E-2</c:v>
                </c:pt>
                <c:pt idx="98">
                  <c:v>6.25E-2</c:v>
                </c:pt>
                <c:pt idx="99">
                  <c:v>6.8750000000000006E-2</c:v>
                </c:pt>
                <c:pt idx="100">
                  <c:v>7.4999999999999997E-2</c:v>
                </c:pt>
                <c:pt idx="101">
                  <c:v>8.1250000000000003E-2</c:v>
                </c:pt>
                <c:pt idx="102">
                  <c:v>8.7499999999999994E-2</c:v>
                </c:pt>
                <c:pt idx="103">
                  <c:v>9.375E-2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0.2</c:v>
                </c:pt>
                <c:pt idx="112">
                  <c:v>0.22500000000000001</c:v>
                </c:pt>
                <c:pt idx="113">
                  <c:v>0.25</c:v>
                </c:pt>
                <c:pt idx="114">
                  <c:v>0.27500000000000002</c:v>
                </c:pt>
                <c:pt idx="115">
                  <c:v>0.3</c:v>
                </c:pt>
                <c:pt idx="116">
                  <c:v>0.32500000000000001</c:v>
                </c:pt>
                <c:pt idx="117">
                  <c:v>0.35</c:v>
                </c:pt>
                <c:pt idx="118">
                  <c:v>0.375</c:v>
                </c:pt>
                <c:pt idx="119">
                  <c:v>0.4</c:v>
                </c:pt>
                <c:pt idx="120">
                  <c:v>0.42499999999999999</c:v>
                </c:pt>
                <c:pt idx="121">
                  <c:v>0.45</c:v>
                </c:pt>
                <c:pt idx="122">
                  <c:v>0.5</c:v>
                </c:pt>
                <c:pt idx="123">
                  <c:v>0.5625</c:v>
                </c:pt>
                <c:pt idx="124">
                  <c:v>0.625</c:v>
                </c:pt>
                <c:pt idx="125">
                  <c:v>0.6875</c:v>
                </c:pt>
                <c:pt idx="126">
                  <c:v>0.75</c:v>
                </c:pt>
                <c:pt idx="127">
                  <c:v>0.8125</c:v>
                </c:pt>
                <c:pt idx="128">
                  <c:v>0.875</c:v>
                </c:pt>
                <c:pt idx="129">
                  <c:v>0.9375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2</c:v>
                </c:pt>
                <c:pt idx="138" formatCode="0.00000">
                  <c:v>2.25</c:v>
                </c:pt>
                <c:pt idx="139" formatCode="0.00000">
                  <c:v>2.5</c:v>
                </c:pt>
                <c:pt idx="140" formatCode="0.00000">
                  <c:v>2.75</c:v>
                </c:pt>
                <c:pt idx="141" formatCode="0.00000">
                  <c:v>3</c:v>
                </c:pt>
                <c:pt idx="142" formatCode="0.00000">
                  <c:v>3.25</c:v>
                </c:pt>
                <c:pt idx="143" formatCode="0.00000">
                  <c:v>3.5</c:v>
                </c:pt>
                <c:pt idx="144" formatCode="0.00000">
                  <c:v>3.75</c:v>
                </c:pt>
                <c:pt idx="145" formatCode="0.00000">
                  <c:v>4</c:v>
                </c:pt>
                <c:pt idx="146" formatCode="0.00000">
                  <c:v>4.25</c:v>
                </c:pt>
                <c:pt idx="147" formatCode="0.00000">
                  <c:v>4.5</c:v>
                </c:pt>
                <c:pt idx="148" formatCode="0.00000">
                  <c:v>5</c:v>
                </c:pt>
                <c:pt idx="149" formatCode="0.00000">
                  <c:v>5.625</c:v>
                </c:pt>
                <c:pt idx="150" formatCode="0.00000">
                  <c:v>6.25</c:v>
                </c:pt>
                <c:pt idx="151" formatCode="0.00000">
                  <c:v>6.875</c:v>
                </c:pt>
                <c:pt idx="152" formatCode="0.00000">
                  <c:v>7.5</c:v>
                </c:pt>
                <c:pt idx="153" formatCode="0.00000">
                  <c:v>8.125</c:v>
                </c:pt>
                <c:pt idx="154" formatCode="0.00000">
                  <c:v>8.75</c:v>
                </c:pt>
                <c:pt idx="155" formatCode="0.00000">
                  <c:v>9.375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20</c:v>
                </c:pt>
                <c:pt idx="164" formatCode="0.00000">
                  <c:v>22.5</c:v>
                </c:pt>
                <c:pt idx="165" formatCode="0.00000">
                  <c:v>25</c:v>
                </c:pt>
                <c:pt idx="166" formatCode="0.00000">
                  <c:v>27.5</c:v>
                </c:pt>
                <c:pt idx="167" formatCode="0.00000">
                  <c:v>30</c:v>
                </c:pt>
                <c:pt idx="168" formatCode="0.00000">
                  <c:v>32.5</c:v>
                </c:pt>
                <c:pt idx="169" formatCode="0.00000">
                  <c:v>35</c:v>
                </c:pt>
                <c:pt idx="170" formatCode="0.00000">
                  <c:v>37.5</c:v>
                </c:pt>
                <c:pt idx="171" formatCode="0.00000">
                  <c:v>40</c:v>
                </c:pt>
                <c:pt idx="172" formatCode="0.00000">
                  <c:v>42.5</c:v>
                </c:pt>
                <c:pt idx="173" formatCode="0.00000">
                  <c:v>45</c:v>
                </c:pt>
                <c:pt idx="174" formatCode="0.00000">
                  <c:v>50</c:v>
                </c:pt>
                <c:pt idx="175" formatCode="0.00000">
                  <c:v>56.25</c:v>
                </c:pt>
                <c:pt idx="176" formatCode="0.00000">
                  <c:v>62.5</c:v>
                </c:pt>
                <c:pt idx="177" formatCode="0.00000">
                  <c:v>68.75</c:v>
                </c:pt>
                <c:pt idx="178" formatCode="0.00000">
                  <c:v>75</c:v>
                </c:pt>
                <c:pt idx="179" formatCode="0.00000">
                  <c:v>81.25</c:v>
                </c:pt>
                <c:pt idx="180" formatCode="0.00000">
                  <c:v>87.5</c:v>
                </c:pt>
                <c:pt idx="181" formatCode="0.00000">
                  <c:v>93.75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200</c:v>
                </c:pt>
                <c:pt idx="190" formatCode="0.0000">
                  <c:v>225</c:v>
                </c:pt>
                <c:pt idx="191" formatCode="0.0000">
                  <c:v>250</c:v>
                </c:pt>
                <c:pt idx="192" formatCode="0.0000">
                  <c:v>275</c:v>
                </c:pt>
                <c:pt idx="193" formatCode="0.0000">
                  <c:v>300</c:v>
                </c:pt>
                <c:pt idx="194" formatCode="0.0000">
                  <c:v>325</c:v>
                </c:pt>
                <c:pt idx="195" formatCode="0.0000">
                  <c:v>350</c:v>
                </c:pt>
                <c:pt idx="196" formatCode="0.0000">
                  <c:v>375</c:v>
                </c:pt>
                <c:pt idx="197" formatCode="0.0000">
                  <c:v>400</c:v>
                </c:pt>
                <c:pt idx="198" formatCode="0.0000">
                  <c:v>425</c:v>
                </c:pt>
                <c:pt idx="199" formatCode="0.0000">
                  <c:v>450</c:v>
                </c:pt>
                <c:pt idx="200" formatCode="0.0000">
                  <c:v>500</c:v>
                </c:pt>
                <c:pt idx="201" formatCode="0.0000">
                  <c:v>562.5</c:v>
                </c:pt>
                <c:pt idx="202" formatCode="0.0000">
                  <c:v>625</c:v>
                </c:pt>
                <c:pt idx="203" formatCode="0.0000">
                  <c:v>687.5</c:v>
                </c:pt>
                <c:pt idx="204" formatCode="0.0000">
                  <c:v>750</c:v>
                </c:pt>
                <c:pt idx="205" formatCode="0.0000">
                  <c:v>812.5</c:v>
                </c:pt>
                <c:pt idx="206" formatCode="0.0000">
                  <c:v>875</c:v>
                </c:pt>
                <c:pt idx="207" formatCode="0.0000">
                  <c:v>937.5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srim40Ar_SiO2!$M$20:$M$300</c:f>
              <c:numCache>
                <c:formatCode>0.00000</c:formatCode>
                <c:ptCount val="281"/>
                <c:pt idx="0">
                  <c:v>1E-3</c:v>
                </c:pt>
                <c:pt idx="1">
                  <c:v>1E-3</c:v>
                </c:pt>
                <c:pt idx="2">
                  <c:v>1.0999999999999998E-3</c:v>
                </c:pt>
                <c:pt idx="3">
                  <c:v>1.0999999999999998E-3</c:v>
                </c:pt>
                <c:pt idx="4">
                  <c:v>1.2000000000000001E-3</c:v>
                </c:pt>
                <c:pt idx="5">
                  <c:v>1.2000000000000001E-3</c:v>
                </c:pt>
                <c:pt idx="6">
                  <c:v>1.2000000000000001E-3</c:v>
                </c:pt>
                <c:pt idx="7">
                  <c:v>1.2999999999999999E-3</c:v>
                </c:pt>
                <c:pt idx="8">
                  <c:v>1.4E-3</c:v>
                </c:pt>
                <c:pt idx="9">
                  <c:v>1.5E-3</c:v>
                </c:pt>
                <c:pt idx="10">
                  <c:v>1.5E-3</c:v>
                </c:pt>
                <c:pt idx="11">
                  <c:v>1.6000000000000001E-3</c:v>
                </c:pt>
                <c:pt idx="12">
                  <c:v>1.7000000000000001E-3</c:v>
                </c:pt>
                <c:pt idx="13">
                  <c:v>1.7000000000000001E-3</c:v>
                </c:pt>
                <c:pt idx="14">
                  <c:v>1.8E-3</c:v>
                </c:pt>
                <c:pt idx="15">
                  <c:v>1.9E-3</c:v>
                </c:pt>
                <c:pt idx="16">
                  <c:v>1.9E-3</c:v>
                </c:pt>
                <c:pt idx="17">
                  <c:v>2E-3</c:v>
                </c:pt>
                <c:pt idx="18">
                  <c:v>2.1000000000000003E-3</c:v>
                </c:pt>
                <c:pt idx="19">
                  <c:v>2.1999999999999997E-3</c:v>
                </c:pt>
                <c:pt idx="20">
                  <c:v>2.4000000000000002E-3</c:v>
                </c:pt>
                <c:pt idx="21">
                  <c:v>2.5000000000000001E-3</c:v>
                </c:pt>
                <c:pt idx="22">
                  <c:v>2.5999999999999999E-3</c:v>
                </c:pt>
                <c:pt idx="23">
                  <c:v>2.7000000000000001E-3</c:v>
                </c:pt>
                <c:pt idx="24">
                  <c:v>2.8E-3</c:v>
                </c:pt>
                <c:pt idx="25">
                  <c:v>2.9000000000000002E-3</c:v>
                </c:pt>
                <c:pt idx="26">
                  <c:v>3.0999999999999999E-3</c:v>
                </c:pt>
                <c:pt idx="27">
                  <c:v>3.3E-3</c:v>
                </c:pt>
                <c:pt idx="28">
                  <c:v>3.5000000000000005E-3</c:v>
                </c:pt>
                <c:pt idx="29">
                  <c:v>3.6999999999999997E-3</c:v>
                </c:pt>
                <c:pt idx="30">
                  <c:v>3.8999999999999998E-3</c:v>
                </c:pt>
                <c:pt idx="31">
                  <c:v>4.1000000000000003E-3</c:v>
                </c:pt>
                <c:pt idx="32">
                  <c:v>4.3E-3</c:v>
                </c:pt>
                <c:pt idx="33">
                  <c:v>4.5999999999999999E-3</c:v>
                </c:pt>
                <c:pt idx="34">
                  <c:v>5.0000000000000001E-3</c:v>
                </c:pt>
                <c:pt idx="35">
                  <c:v>5.4000000000000003E-3</c:v>
                </c:pt>
                <c:pt idx="36">
                  <c:v>5.7000000000000002E-3</c:v>
                </c:pt>
                <c:pt idx="37">
                  <c:v>6.0999999999999995E-3</c:v>
                </c:pt>
                <c:pt idx="38">
                  <c:v>6.4000000000000003E-3</c:v>
                </c:pt>
                <c:pt idx="39">
                  <c:v>6.7000000000000002E-3</c:v>
                </c:pt>
                <c:pt idx="40">
                  <c:v>7.0999999999999995E-3</c:v>
                </c:pt>
                <c:pt idx="41">
                  <c:v>7.3999999999999995E-3</c:v>
                </c:pt>
                <c:pt idx="42">
                  <c:v>7.7000000000000002E-3</c:v>
                </c:pt>
                <c:pt idx="43">
                  <c:v>8.0000000000000002E-3</c:v>
                </c:pt>
                <c:pt idx="44">
                  <c:v>8.6999999999999994E-3</c:v>
                </c:pt>
                <c:pt idx="45">
                  <c:v>9.4000000000000004E-3</c:v>
                </c:pt>
                <c:pt idx="46">
                  <c:v>1.0199999999999999E-2</c:v>
                </c:pt>
                <c:pt idx="47">
                  <c:v>1.09E-2</c:v>
                </c:pt>
                <c:pt idx="48">
                  <c:v>1.17E-2</c:v>
                </c:pt>
                <c:pt idx="49">
                  <c:v>1.24E-2</c:v>
                </c:pt>
                <c:pt idx="50">
                  <c:v>1.3100000000000001E-2</c:v>
                </c:pt>
                <c:pt idx="51">
                  <c:v>1.3900000000000001E-2</c:v>
                </c:pt>
                <c:pt idx="52">
                  <c:v>1.4599999999999998E-2</c:v>
                </c:pt>
                <c:pt idx="53">
                  <c:v>1.6E-2</c:v>
                </c:pt>
                <c:pt idx="54">
                  <c:v>1.7399999999999999E-2</c:v>
                </c:pt>
                <c:pt idx="55">
                  <c:v>1.8800000000000001E-2</c:v>
                </c:pt>
                <c:pt idx="56">
                  <c:v>2.01E-2</c:v>
                </c:pt>
                <c:pt idx="57">
                  <c:v>2.1399999999999999E-2</c:v>
                </c:pt>
                <c:pt idx="58">
                  <c:v>2.2800000000000001E-2</c:v>
                </c:pt>
                <c:pt idx="59">
                  <c:v>2.5399999999999999E-2</c:v>
                </c:pt>
                <c:pt idx="60">
                  <c:v>2.7900000000000001E-2</c:v>
                </c:pt>
                <c:pt idx="61">
                  <c:v>3.0300000000000001E-2</c:v>
                </c:pt>
                <c:pt idx="62">
                  <c:v>3.2600000000000004E-2</c:v>
                </c:pt>
                <c:pt idx="63">
                  <c:v>3.49E-2</c:v>
                </c:pt>
                <c:pt idx="64">
                  <c:v>3.7100000000000001E-2</c:v>
                </c:pt>
                <c:pt idx="65">
                  <c:v>3.9300000000000002E-2</c:v>
                </c:pt>
                <c:pt idx="66">
                  <c:v>4.1499999999999995E-2</c:v>
                </c:pt>
                <c:pt idx="67">
                  <c:v>4.36E-2</c:v>
                </c:pt>
                <c:pt idx="68">
                  <c:v>4.5700000000000005E-2</c:v>
                </c:pt>
                <c:pt idx="69">
                  <c:v>4.7799999999999995E-2</c:v>
                </c:pt>
                <c:pt idx="70">
                  <c:v>5.1799999999999999E-2</c:v>
                </c:pt>
                <c:pt idx="71">
                  <c:v>5.6799999999999996E-2</c:v>
                </c:pt>
                <c:pt idx="72">
                  <c:v>6.1499999999999999E-2</c:v>
                </c:pt>
                <c:pt idx="73">
                  <c:v>6.6100000000000006E-2</c:v>
                </c:pt>
                <c:pt idx="74">
                  <c:v>7.0599999999999996E-2</c:v>
                </c:pt>
                <c:pt idx="75">
                  <c:v>7.4899999999999994E-2</c:v>
                </c:pt>
                <c:pt idx="76">
                  <c:v>7.9000000000000001E-2</c:v>
                </c:pt>
                <c:pt idx="77">
                  <c:v>8.299999999999999E-2</c:v>
                </c:pt>
                <c:pt idx="78">
                  <c:v>8.6800000000000002E-2</c:v>
                </c:pt>
                <c:pt idx="79">
                  <c:v>9.4199999999999992E-2</c:v>
                </c:pt>
                <c:pt idx="80">
                  <c:v>0.10100000000000001</c:v>
                </c:pt>
                <c:pt idx="81">
                  <c:v>0.10729999999999999</c:v>
                </c:pt>
                <c:pt idx="82">
                  <c:v>0.11310000000000001</c:v>
                </c:pt>
                <c:pt idx="83">
                  <c:v>0.11850000000000001</c:v>
                </c:pt>
                <c:pt idx="84">
                  <c:v>0.12350000000000001</c:v>
                </c:pt>
                <c:pt idx="85">
                  <c:v>0.13269999999999998</c:v>
                </c:pt>
                <c:pt idx="86">
                  <c:v>0.14079999999999998</c:v>
                </c:pt>
                <c:pt idx="87">
                  <c:v>0.14779999999999999</c:v>
                </c:pt>
                <c:pt idx="88">
                  <c:v>0.15409999999999999</c:v>
                </c:pt>
                <c:pt idx="89">
                  <c:v>0.15970000000000001</c:v>
                </c:pt>
                <c:pt idx="90">
                  <c:v>0.16470000000000001</c:v>
                </c:pt>
                <c:pt idx="91">
                  <c:v>0.16919999999999999</c:v>
                </c:pt>
                <c:pt idx="92">
                  <c:v>0.17330000000000001</c:v>
                </c:pt>
                <c:pt idx="93">
                  <c:v>0.17709999999999998</c:v>
                </c:pt>
                <c:pt idx="94">
                  <c:v>0.18049999999999999</c:v>
                </c:pt>
                <c:pt idx="95">
                  <c:v>0.1837</c:v>
                </c:pt>
                <c:pt idx="96">
                  <c:v>0.1898</c:v>
                </c:pt>
                <c:pt idx="97">
                  <c:v>0.19650000000000001</c:v>
                </c:pt>
                <c:pt idx="98">
                  <c:v>0.20230000000000001</c:v>
                </c:pt>
                <c:pt idx="99">
                  <c:v>0.20729999999999998</c:v>
                </c:pt>
                <c:pt idx="100">
                  <c:v>0.21160000000000001</c:v>
                </c:pt>
                <c:pt idx="101">
                  <c:v>0.21549999999999997</c:v>
                </c:pt>
                <c:pt idx="102">
                  <c:v>0.21890000000000001</c:v>
                </c:pt>
                <c:pt idx="103">
                  <c:v>0.22200000000000003</c:v>
                </c:pt>
                <c:pt idx="104">
                  <c:v>0.22480000000000003</c:v>
                </c:pt>
                <c:pt idx="105">
                  <c:v>0.2306</c:v>
                </c:pt>
                <c:pt idx="106">
                  <c:v>0.23549999999999999</c:v>
                </c:pt>
                <c:pt idx="107">
                  <c:v>0.23969999999999997</c:v>
                </c:pt>
                <c:pt idx="108">
                  <c:v>0.24340000000000001</c:v>
                </c:pt>
                <c:pt idx="109">
                  <c:v>0.24660000000000001</c:v>
                </c:pt>
                <c:pt idx="110">
                  <c:v>0.2495</c:v>
                </c:pt>
                <c:pt idx="111">
                  <c:v>0.25619999999999998</c:v>
                </c:pt>
                <c:pt idx="112">
                  <c:v>0.26179999999999998</c:v>
                </c:pt>
                <c:pt idx="113">
                  <c:v>0.26669999999999999</c:v>
                </c:pt>
                <c:pt idx="114">
                  <c:v>0.27110000000000001</c:v>
                </c:pt>
                <c:pt idx="115">
                  <c:v>0.27500000000000002</c:v>
                </c:pt>
                <c:pt idx="116">
                  <c:v>0.27850000000000003</c:v>
                </c:pt>
                <c:pt idx="117">
                  <c:v>0.28179999999999999</c:v>
                </c:pt>
                <c:pt idx="118">
                  <c:v>0.28490000000000004</c:v>
                </c:pt>
                <c:pt idx="119">
                  <c:v>0.2878</c:v>
                </c:pt>
                <c:pt idx="120">
                  <c:v>0.29049999999999998</c:v>
                </c:pt>
                <c:pt idx="121">
                  <c:v>0.29310000000000003</c:v>
                </c:pt>
                <c:pt idx="122">
                  <c:v>0.30120000000000002</c:v>
                </c:pt>
                <c:pt idx="123">
                  <c:v>0.3125</c:v>
                </c:pt>
                <c:pt idx="124">
                  <c:v>0.32290000000000002</c:v>
                </c:pt>
                <c:pt idx="125">
                  <c:v>0.3327</c:v>
                </c:pt>
                <c:pt idx="126">
                  <c:v>0.34209999999999996</c:v>
                </c:pt>
                <c:pt idx="127">
                  <c:v>0.35120000000000001</c:v>
                </c:pt>
                <c:pt idx="128">
                  <c:v>0.36</c:v>
                </c:pt>
                <c:pt idx="129">
                  <c:v>0.36849999999999999</c:v>
                </c:pt>
                <c:pt idx="130">
                  <c:v>0.37679999999999997</c:v>
                </c:pt>
                <c:pt idx="131">
                  <c:v>0.40659999999999996</c:v>
                </c:pt>
                <c:pt idx="132">
                  <c:v>0.43470000000000003</c:v>
                </c:pt>
                <c:pt idx="133">
                  <c:v>0.46150000000000002</c:v>
                </c:pt>
                <c:pt idx="134">
                  <c:v>0.48719999999999997</c:v>
                </c:pt>
                <c:pt idx="135">
                  <c:v>0.5121</c:v>
                </c:pt>
                <c:pt idx="136">
                  <c:v>0.53639999999999999</c:v>
                </c:pt>
                <c:pt idx="137">
                  <c:v>0.62430000000000008</c:v>
                </c:pt>
                <c:pt idx="138">
                  <c:v>0.70430000000000004</c:v>
                </c:pt>
                <c:pt idx="139">
                  <c:v>0.77929999999999999</c:v>
                </c:pt>
                <c:pt idx="140">
                  <c:v>0.85129999999999995</c:v>
                </c:pt>
                <c:pt idx="141">
                  <c:v>0.92089999999999994</c:v>
                </c:pt>
                <c:pt idx="142">
                  <c:v>0.98859999999999992</c:v>
                </c:pt>
                <c:pt idx="143" formatCode="0.000">
                  <c:v>1.05</c:v>
                </c:pt>
                <c:pt idx="144" formatCode="0.000">
                  <c:v>1.1200000000000001</c:v>
                </c:pt>
                <c:pt idx="145" formatCode="0.000">
                  <c:v>1.18</c:v>
                </c:pt>
                <c:pt idx="146" formatCode="0.000">
                  <c:v>1.25</c:v>
                </c:pt>
                <c:pt idx="147" formatCode="0.000">
                  <c:v>1.31</c:v>
                </c:pt>
                <c:pt idx="148" formatCode="0.000">
                  <c:v>1.55</c:v>
                </c:pt>
                <c:pt idx="149" formatCode="0.000">
                  <c:v>1.88</c:v>
                </c:pt>
                <c:pt idx="150" formatCode="0.000">
                  <c:v>2.19</c:v>
                </c:pt>
                <c:pt idx="151" formatCode="0.000">
                  <c:v>2.48</c:v>
                </c:pt>
                <c:pt idx="152" formatCode="0.000">
                  <c:v>2.77</c:v>
                </c:pt>
                <c:pt idx="153" formatCode="0.000">
                  <c:v>3.05</c:v>
                </c:pt>
                <c:pt idx="154" formatCode="0.000">
                  <c:v>3.32</c:v>
                </c:pt>
                <c:pt idx="155" formatCode="0.000">
                  <c:v>3.6</c:v>
                </c:pt>
                <c:pt idx="156" formatCode="0.000">
                  <c:v>3.87</c:v>
                </c:pt>
                <c:pt idx="157" formatCode="0.000">
                  <c:v>4.8899999999999997</c:v>
                </c:pt>
                <c:pt idx="158" formatCode="0.000">
                  <c:v>5.85</c:v>
                </c:pt>
                <c:pt idx="159" formatCode="0.000">
                  <c:v>6.77</c:v>
                </c:pt>
                <c:pt idx="160" formatCode="0.000">
                  <c:v>7.69</c:v>
                </c:pt>
                <c:pt idx="161" formatCode="0.000">
                  <c:v>8.59</c:v>
                </c:pt>
                <c:pt idx="162" formatCode="0.000">
                  <c:v>9.51</c:v>
                </c:pt>
                <c:pt idx="163" formatCode="0.000">
                  <c:v>12.92</c:v>
                </c:pt>
                <c:pt idx="164" formatCode="0.000">
                  <c:v>16.100000000000001</c:v>
                </c:pt>
                <c:pt idx="165" formatCode="0.000">
                  <c:v>19.170000000000002</c:v>
                </c:pt>
                <c:pt idx="166" formatCode="0.000">
                  <c:v>22.18</c:v>
                </c:pt>
                <c:pt idx="167" formatCode="0.000">
                  <c:v>25.13</c:v>
                </c:pt>
                <c:pt idx="168" formatCode="0.000">
                  <c:v>28.06</c:v>
                </c:pt>
                <c:pt idx="169" formatCode="0.000">
                  <c:v>31.01</c:v>
                </c:pt>
                <c:pt idx="170" formatCode="0.000">
                  <c:v>33.99</c:v>
                </c:pt>
                <c:pt idx="171" formatCode="0.000">
                  <c:v>36.99</c:v>
                </c:pt>
                <c:pt idx="172" formatCode="0.000">
                  <c:v>40.020000000000003</c:v>
                </c:pt>
                <c:pt idx="173" formatCode="0.000">
                  <c:v>43.09</c:v>
                </c:pt>
                <c:pt idx="174" formatCode="0.000">
                  <c:v>54.81</c:v>
                </c:pt>
                <c:pt idx="175" formatCode="0.000">
                  <c:v>71.62</c:v>
                </c:pt>
                <c:pt idx="176" formatCode="0.000">
                  <c:v>87.47</c:v>
                </c:pt>
                <c:pt idx="177" formatCode="0.000">
                  <c:v>102.92</c:v>
                </c:pt>
                <c:pt idx="178" formatCode="0.000">
                  <c:v>118.21</c:v>
                </c:pt>
                <c:pt idx="179" formatCode="0.000">
                  <c:v>133.44999999999999</c:v>
                </c:pt>
                <c:pt idx="180" formatCode="0.000">
                  <c:v>148.72</c:v>
                </c:pt>
                <c:pt idx="181" formatCode="0.000">
                  <c:v>164.04</c:v>
                </c:pt>
                <c:pt idx="182" formatCode="0.000">
                  <c:v>179.45</c:v>
                </c:pt>
                <c:pt idx="183" formatCode="0.000">
                  <c:v>237.42</c:v>
                </c:pt>
                <c:pt idx="184" formatCode="0.000">
                  <c:v>291.14999999999998</c:v>
                </c:pt>
                <c:pt idx="185" formatCode="0.000">
                  <c:v>342.83</c:v>
                </c:pt>
                <c:pt idx="186" formatCode="0.000">
                  <c:v>393.39</c:v>
                </c:pt>
                <c:pt idx="187" formatCode="0.000">
                  <c:v>443.3</c:v>
                </c:pt>
                <c:pt idx="188" formatCode="0.000">
                  <c:v>492.81</c:v>
                </c:pt>
                <c:pt idx="189" formatCode="0.000">
                  <c:v>674.73</c:v>
                </c:pt>
                <c:pt idx="190" formatCode="0.000">
                  <c:v>839.52</c:v>
                </c:pt>
                <c:pt idx="191" formatCode="0.000">
                  <c:v>995.62</c:v>
                </c:pt>
                <c:pt idx="192" formatCode="0.0">
                  <c:v>1150</c:v>
                </c:pt>
                <c:pt idx="193" formatCode="0.0">
                  <c:v>1290</c:v>
                </c:pt>
                <c:pt idx="194" formatCode="0.0">
                  <c:v>1440</c:v>
                </c:pt>
                <c:pt idx="195" formatCode="0.0">
                  <c:v>1580</c:v>
                </c:pt>
                <c:pt idx="196" formatCode="0.0">
                  <c:v>1720</c:v>
                </c:pt>
                <c:pt idx="197" formatCode="0.0">
                  <c:v>1860</c:v>
                </c:pt>
                <c:pt idx="198" formatCode="0.0">
                  <c:v>1990</c:v>
                </c:pt>
                <c:pt idx="199" formatCode="0.0">
                  <c:v>2130</c:v>
                </c:pt>
                <c:pt idx="200" formatCode="0.0">
                  <c:v>2620</c:v>
                </c:pt>
                <c:pt idx="201" formatCode="0.0">
                  <c:v>3310</c:v>
                </c:pt>
                <c:pt idx="202" formatCode="0.0">
                  <c:v>3920</c:v>
                </c:pt>
                <c:pt idx="203" formatCode="0.0">
                  <c:v>4480</c:v>
                </c:pt>
                <c:pt idx="204" formatCode="0.0">
                  <c:v>5010</c:v>
                </c:pt>
                <c:pt idx="205" formatCode="0.0">
                  <c:v>5510</c:v>
                </c:pt>
                <c:pt idx="206" formatCode="0.0">
                  <c:v>5990</c:v>
                </c:pt>
                <c:pt idx="207" formatCode="0.0">
                  <c:v>6450</c:v>
                </c:pt>
                <c:pt idx="208" formatCode="0.0">
                  <c:v>6890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34B-4506-872B-EC528EDF2F91}"/>
            </c:ext>
          </c:extLst>
        </c:ser>
        <c:ser>
          <c:idx val="2"/>
          <c:order val="2"/>
          <c:tx>
            <c:v>Stragg.Lateral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srim40Ar_SiO2!$D$20:$D$300</c:f>
              <c:numCache>
                <c:formatCode>0.000000</c:formatCode>
                <c:ptCount val="281"/>
                <c:pt idx="0">
                  <c:v>9.9999750000000008E-6</c:v>
                </c:pt>
                <c:pt idx="1">
                  <c:v>1.1249975000000001E-5</c:v>
                </c:pt>
                <c:pt idx="2">
                  <c:v>1.2499975000000001E-5</c:v>
                </c:pt>
                <c:pt idx="3">
                  <c:v>1.3749975E-5</c:v>
                </c:pt>
                <c:pt idx="4">
                  <c:v>1.4999975E-5</c:v>
                </c:pt>
                <c:pt idx="5">
                  <c:v>1.6249975E-5</c:v>
                </c:pt>
                <c:pt idx="6">
                  <c:v>1.7499975E-5</c:v>
                </c:pt>
                <c:pt idx="7">
                  <c:v>1.9999975E-5</c:v>
                </c:pt>
                <c:pt idx="8">
                  <c:v>2.2499975000000003E-5</c:v>
                </c:pt>
                <c:pt idx="9">
                  <c:v>2.4999975000000003E-5</c:v>
                </c:pt>
                <c:pt idx="10">
                  <c:v>2.7500000000000001E-5</c:v>
                </c:pt>
                <c:pt idx="11">
                  <c:v>2.9999999999999997E-5</c:v>
                </c:pt>
                <c:pt idx="12">
                  <c:v>3.2499999999999997E-5</c:v>
                </c:pt>
                <c:pt idx="13">
                  <c:v>3.4999999999999997E-5</c:v>
                </c:pt>
                <c:pt idx="14">
                  <c:v>3.7500000000000003E-5</c:v>
                </c:pt>
                <c:pt idx="15">
                  <c:v>4.0000000000000003E-5</c:v>
                </c:pt>
                <c:pt idx="16">
                  <c:v>4.2499999999999996E-5</c:v>
                </c:pt>
                <c:pt idx="17">
                  <c:v>4.4999999999999996E-5</c:v>
                </c:pt>
                <c:pt idx="18">
                  <c:v>5.0000000000000002E-5</c:v>
                </c:pt>
                <c:pt idx="19">
                  <c:v>5.6249999999999998E-5</c:v>
                </c:pt>
                <c:pt idx="20">
                  <c:v>6.2500000000000001E-5</c:v>
                </c:pt>
                <c:pt idx="21">
                  <c:v>6.8749999999999991E-5</c:v>
                </c:pt>
                <c:pt idx="22">
                  <c:v>7.5000000000000007E-5</c:v>
                </c:pt>
                <c:pt idx="23">
                  <c:v>8.1249999999999996E-5</c:v>
                </c:pt>
                <c:pt idx="24">
                  <c:v>8.7499999999999999E-5</c:v>
                </c:pt>
                <c:pt idx="25">
                  <c:v>9.3750000000000002E-5</c:v>
                </c:pt>
                <c:pt idx="26">
                  <c:v>1E-4</c:v>
                </c:pt>
                <c:pt idx="27">
                  <c:v>1.125E-4</c:v>
                </c:pt>
                <c:pt idx="28">
                  <c:v>1.25E-4</c:v>
                </c:pt>
                <c:pt idx="29">
                  <c:v>1.3749999999999998E-4</c:v>
                </c:pt>
                <c:pt idx="30">
                  <c:v>1.5000000000000001E-4</c:v>
                </c:pt>
                <c:pt idx="31">
                  <c:v>1.6249999999999999E-4</c:v>
                </c:pt>
                <c:pt idx="32">
                  <c:v>1.75E-4</c:v>
                </c:pt>
                <c:pt idx="33">
                  <c:v>2.0000000000000001E-4</c:v>
                </c:pt>
                <c:pt idx="34">
                  <c:v>2.2499999999999999E-4</c:v>
                </c:pt>
                <c:pt idx="35">
                  <c:v>2.5000000000000001E-4</c:v>
                </c:pt>
                <c:pt idx="36">
                  <c:v>2.7499999999999996E-4</c:v>
                </c:pt>
                <c:pt idx="37">
                  <c:v>3.0000000000000003E-4</c:v>
                </c:pt>
                <c:pt idx="38">
                  <c:v>3.2499999999999999E-4</c:v>
                </c:pt>
                <c:pt idx="39">
                  <c:v>3.5E-4</c:v>
                </c:pt>
                <c:pt idx="40">
                  <c:v>3.7500000000000001E-4</c:v>
                </c:pt>
                <c:pt idx="41">
                  <c:v>4.0000000000000002E-4</c:v>
                </c:pt>
                <c:pt idx="42">
                  <c:v>4.2500000000000003E-4</c:v>
                </c:pt>
                <c:pt idx="43">
                  <c:v>4.4999999999999999E-4</c:v>
                </c:pt>
                <c:pt idx="44">
                  <c:v>5.0000000000000001E-4</c:v>
                </c:pt>
                <c:pt idx="45">
                  <c:v>5.6249999999999996E-4</c:v>
                </c:pt>
                <c:pt idx="46">
                  <c:v>6.2500000000000001E-4</c:v>
                </c:pt>
                <c:pt idx="47">
                  <c:v>6.8749999999999996E-4</c:v>
                </c:pt>
                <c:pt idx="48">
                  <c:v>7.5000000000000002E-4</c:v>
                </c:pt>
                <c:pt idx="49">
                  <c:v>8.1250000000000007E-4</c:v>
                </c:pt>
                <c:pt idx="50">
                  <c:v>8.7500000000000013E-4</c:v>
                </c:pt>
                <c:pt idx="51">
                  <c:v>9.3749999999999997E-4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1.6250000000000001E-3</c:v>
                </c:pt>
                <c:pt idx="58">
                  <c:v>1.7500000000000003E-3</c:v>
                </c:pt>
                <c:pt idx="59">
                  <c:v>2E-3</c:v>
                </c:pt>
                <c:pt idx="60">
                  <c:v>2.2499999999999998E-3</c:v>
                </c:pt>
                <c:pt idx="61">
                  <c:v>2.5000000000000001E-3</c:v>
                </c:pt>
                <c:pt idx="62">
                  <c:v>2.7499999999999998E-3</c:v>
                </c:pt>
                <c:pt idx="63">
                  <c:v>3.0000000000000001E-3</c:v>
                </c:pt>
                <c:pt idx="64">
                  <c:v>3.2500000000000003E-3</c:v>
                </c:pt>
                <c:pt idx="65">
                  <c:v>3.5000000000000005E-3</c:v>
                </c:pt>
                <c:pt idx="66">
                  <c:v>3.7499999999999999E-3</c:v>
                </c:pt>
                <c:pt idx="67">
                  <c:v>4.0000000000000001E-3</c:v>
                </c:pt>
                <c:pt idx="68">
                  <c:v>4.2500000000000003E-3</c:v>
                </c:pt>
                <c:pt idx="69">
                  <c:v>4.4999999999999997E-3</c:v>
                </c:pt>
                <c:pt idx="70">
                  <c:v>5.0000000000000001E-3</c:v>
                </c:pt>
                <c:pt idx="71">
                  <c:v>5.6249999999999998E-3</c:v>
                </c:pt>
                <c:pt idx="72">
                  <c:v>6.2500000000000003E-3</c:v>
                </c:pt>
                <c:pt idx="73">
                  <c:v>6.8750000000000009E-3</c:v>
                </c:pt>
                <c:pt idx="74">
                  <c:v>7.4999999999999997E-3</c:v>
                </c:pt>
                <c:pt idx="75">
                  <c:v>8.1250000000000003E-3</c:v>
                </c:pt>
                <c:pt idx="76">
                  <c:v>8.7499999999999991E-3</c:v>
                </c:pt>
                <c:pt idx="77">
                  <c:v>9.3749999999999997E-3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1.3750000000000002E-2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1.7499999999999998E-2</c:v>
                </c:pt>
                <c:pt idx="85">
                  <c:v>0.02</c:v>
                </c:pt>
                <c:pt idx="86">
                  <c:v>2.2499999999999999E-2</c:v>
                </c:pt>
                <c:pt idx="87">
                  <c:v>2.5000000000000001E-2</c:v>
                </c:pt>
                <c:pt idx="88">
                  <c:v>2.7500000000000004E-2</c:v>
                </c:pt>
                <c:pt idx="89">
                  <c:v>0.03</c:v>
                </c:pt>
                <c:pt idx="90">
                  <c:v>3.2500000000000001E-2</c:v>
                </c:pt>
                <c:pt idx="91">
                  <c:v>3.4999999999999996E-2</c:v>
                </c:pt>
                <c:pt idx="92">
                  <c:v>3.7499999999999999E-2</c:v>
                </c:pt>
                <c:pt idx="93">
                  <c:v>0.04</c:v>
                </c:pt>
                <c:pt idx="94">
                  <c:v>4.2499999999999996E-2</c:v>
                </c:pt>
                <c:pt idx="95">
                  <c:v>4.4999999999999998E-2</c:v>
                </c:pt>
                <c:pt idx="96">
                  <c:v>0.05</c:v>
                </c:pt>
                <c:pt idx="97">
                  <c:v>5.6250000000000001E-2</c:v>
                </c:pt>
                <c:pt idx="98">
                  <c:v>6.25E-2</c:v>
                </c:pt>
                <c:pt idx="99">
                  <c:v>6.8750000000000006E-2</c:v>
                </c:pt>
                <c:pt idx="100">
                  <c:v>7.4999999999999997E-2</c:v>
                </c:pt>
                <c:pt idx="101">
                  <c:v>8.1250000000000003E-2</c:v>
                </c:pt>
                <c:pt idx="102">
                  <c:v>8.7499999999999994E-2</c:v>
                </c:pt>
                <c:pt idx="103">
                  <c:v>9.375E-2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0.2</c:v>
                </c:pt>
                <c:pt idx="112">
                  <c:v>0.22500000000000001</c:v>
                </c:pt>
                <c:pt idx="113">
                  <c:v>0.25</c:v>
                </c:pt>
                <c:pt idx="114">
                  <c:v>0.27500000000000002</c:v>
                </c:pt>
                <c:pt idx="115">
                  <c:v>0.3</c:v>
                </c:pt>
                <c:pt idx="116">
                  <c:v>0.32500000000000001</c:v>
                </c:pt>
                <c:pt idx="117">
                  <c:v>0.35</c:v>
                </c:pt>
                <c:pt idx="118">
                  <c:v>0.375</c:v>
                </c:pt>
                <c:pt idx="119">
                  <c:v>0.4</c:v>
                </c:pt>
                <c:pt idx="120">
                  <c:v>0.42499999999999999</c:v>
                </c:pt>
                <c:pt idx="121">
                  <c:v>0.45</c:v>
                </c:pt>
                <c:pt idx="122">
                  <c:v>0.5</c:v>
                </c:pt>
                <c:pt idx="123">
                  <c:v>0.5625</c:v>
                </c:pt>
                <c:pt idx="124">
                  <c:v>0.625</c:v>
                </c:pt>
                <c:pt idx="125">
                  <c:v>0.6875</c:v>
                </c:pt>
                <c:pt idx="126">
                  <c:v>0.75</c:v>
                </c:pt>
                <c:pt idx="127">
                  <c:v>0.8125</c:v>
                </c:pt>
                <c:pt idx="128">
                  <c:v>0.875</c:v>
                </c:pt>
                <c:pt idx="129">
                  <c:v>0.9375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2</c:v>
                </c:pt>
                <c:pt idx="138" formatCode="0.00000">
                  <c:v>2.25</c:v>
                </c:pt>
                <c:pt idx="139" formatCode="0.00000">
                  <c:v>2.5</c:v>
                </c:pt>
                <c:pt idx="140" formatCode="0.00000">
                  <c:v>2.75</c:v>
                </c:pt>
                <c:pt idx="141" formatCode="0.00000">
                  <c:v>3</c:v>
                </c:pt>
                <c:pt idx="142" formatCode="0.00000">
                  <c:v>3.25</c:v>
                </c:pt>
                <c:pt idx="143" formatCode="0.00000">
                  <c:v>3.5</c:v>
                </c:pt>
                <c:pt idx="144" formatCode="0.00000">
                  <c:v>3.75</c:v>
                </c:pt>
                <c:pt idx="145" formatCode="0.00000">
                  <c:v>4</c:v>
                </c:pt>
                <c:pt idx="146" formatCode="0.00000">
                  <c:v>4.25</c:v>
                </c:pt>
                <c:pt idx="147" formatCode="0.00000">
                  <c:v>4.5</c:v>
                </c:pt>
                <c:pt idx="148" formatCode="0.00000">
                  <c:v>5</c:v>
                </c:pt>
                <c:pt idx="149" formatCode="0.00000">
                  <c:v>5.625</c:v>
                </c:pt>
                <c:pt idx="150" formatCode="0.00000">
                  <c:v>6.25</c:v>
                </c:pt>
                <c:pt idx="151" formatCode="0.00000">
                  <c:v>6.875</c:v>
                </c:pt>
                <c:pt idx="152" formatCode="0.00000">
                  <c:v>7.5</c:v>
                </c:pt>
                <c:pt idx="153" formatCode="0.00000">
                  <c:v>8.125</c:v>
                </c:pt>
                <c:pt idx="154" formatCode="0.00000">
                  <c:v>8.75</c:v>
                </c:pt>
                <c:pt idx="155" formatCode="0.00000">
                  <c:v>9.375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20</c:v>
                </c:pt>
                <c:pt idx="164" formatCode="0.00000">
                  <c:v>22.5</c:v>
                </c:pt>
                <c:pt idx="165" formatCode="0.00000">
                  <c:v>25</c:v>
                </c:pt>
                <c:pt idx="166" formatCode="0.00000">
                  <c:v>27.5</c:v>
                </c:pt>
                <c:pt idx="167" formatCode="0.00000">
                  <c:v>30</c:v>
                </c:pt>
                <c:pt idx="168" formatCode="0.00000">
                  <c:v>32.5</c:v>
                </c:pt>
                <c:pt idx="169" formatCode="0.00000">
                  <c:v>35</c:v>
                </c:pt>
                <c:pt idx="170" formatCode="0.00000">
                  <c:v>37.5</c:v>
                </c:pt>
                <c:pt idx="171" formatCode="0.00000">
                  <c:v>40</c:v>
                </c:pt>
                <c:pt idx="172" formatCode="0.00000">
                  <c:v>42.5</c:v>
                </c:pt>
                <c:pt idx="173" formatCode="0.00000">
                  <c:v>45</c:v>
                </c:pt>
                <c:pt idx="174" formatCode="0.00000">
                  <c:v>50</c:v>
                </c:pt>
                <c:pt idx="175" formatCode="0.00000">
                  <c:v>56.25</c:v>
                </c:pt>
                <c:pt idx="176" formatCode="0.00000">
                  <c:v>62.5</c:v>
                </c:pt>
                <c:pt idx="177" formatCode="0.00000">
                  <c:v>68.75</c:v>
                </c:pt>
                <c:pt idx="178" formatCode="0.00000">
                  <c:v>75</c:v>
                </c:pt>
                <c:pt idx="179" formatCode="0.00000">
                  <c:v>81.25</c:v>
                </c:pt>
                <c:pt idx="180" formatCode="0.00000">
                  <c:v>87.5</c:v>
                </c:pt>
                <c:pt idx="181" formatCode="0.00000">
                  <c:v>93.75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200</c:v>
                </c:pt>
                <c:pt idx="190" formatCode="0.0000">
                  <c:v>225</c:v>
                </c:pt>
                <c:pt idx="191" formatCode="0.0000">
                  <c:v>250</c:v>
                </c:pt>
                <c:pt idx="192" formatCode="0.0000">
                  <c:v>275</c:v>
                </c:pt>
                <c:pt idx="193" formatCode="0.0000">
                  <c:v>300</c:v>
                </c:pt>
                <c:pt idx="194" formatCode="0.0000">
                  <c:v>325</c:v>
                </c:pt>
                <c:pt idx="195" formatCode="0.0000">
                  <c:v>350</c:v>
                </c:pt>
                <c:pt idx="196" formatCode="0.0000">
                  <c:v>375</c:v>
                </c:pt>
                <c:pt idx="197" formatCode="0.0000">
                  <c:v>400</c:v>
                </c:pt>
                <c:pt idx="198" formatCode="0.0000">
                  <c:v>425</c:v>
                </c:pt>
                <c:pt idx="199" formatCode="0.0000">
                  <c:v>450</c:v>
                </c:pt>
                <c:pt idx="200" formatCode="0.0000">
                  <c:v>500</c:v>
                </c:pt>
                <c:pt idx="201" formatCode="0.0000">
                  <c:v>562.5</c:v>
                </c:pt>
                <c:pt idx="202" formatCode="0.0000">
                  <c:v>625</c:v>
                </c:pt>
                <c:pt idx="203" formatCode="0.0000">
                  <c:v>687.5</c:v>
                </c:pt>
                <c:pt idx="204" formatCode="0.0000">
                  <c:v>750</c:v>
                </c:pt>
                <c:pt idx="205" formatCode="0.0000">
                  <c:v>812.5</c:v>
                </c:pt>
                <c:pt idx="206" formatCode="0.0000">
                  <c:v>875</c:v>
                </c:pt>
                <c:pt idx="207" formatCode="0.0000">
                  <c:v>937.5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srim40Ar_SiO2!$P$20:$P$300</c:f>
              <c:numCache>
                <c:formatCode>0.00000</c:formatCode>
                <c:ptCount val="281"/>
                <c:pt idx="0">
                  <c:v>6.9999999999999999E-4</c:v>
                </c:pt>
                <c:pt idx="1">
                  <c:v>6.9999999999999999E-4</c:v>
                </c:pt>
                <c:pt idx="2">
                  <c:v>8.0000000000000004E-4</c:v>
                </c:pt>
                <c:pt idx="3">
                  <c:v>8.0000000000000004E-4</c:v>
                </c:pt>
                <c:pt idx="4">
                  <c:v>8.0000000000000004E-4</c:v>
                </c:pt>
                <c:pt idx="5">
                  <c:v>8.9999999999999998E-4</c:v>
                </c:pt>
                <c:pt idx="6">
                  <c:v>8.9999999999999998E-4</c:v>
                </c:pt>
                <c:pt idx="7">
                  <c:v>1E-3</c:v>
                </c:pt>
                <c:pt idx="8">
                  <c:v>1E-3</c:v>
                </c:pt>
                <c:pt idx="9">
                  <c:v>1.0999999999999998E-3</c:v>
                </c:pt>
                <c:pt idx="10">
                  <c:v>1.0999999999999998E-3</c:v>
                </c:pt>
                <c:pt idx="11">
                  <c:v>1.2000000000000001E-3</c:v>
                </c:pt>
                <c:pt idx="12">
                  <c:v>1.2000000000000001E-3</c:v>
                </c:pt>
                <c:pt idx="13">
                  <c:v>1.2999999999999999E-3</c:v>
                </c:pt>
                <c:pt idx="14">
                  <c:v>1.2999999999999999E-3</c:v>
                </c:pt>
                <c:pt idx="15">
                  <c:v>1.4E-3</c:v>
                </c:pt>
                <c:pt idx="16">
                  <c:v>1.4E-3</c:v>
                </c:pt>
                <c:pt idx="17">
                  <c:v>1.5E-3</c:v>
                </c:pt>
                <c:pt idx="18">
                  <c:v>1.5E-3</c:v>
                </c:pt>
                <c:pt idx="19">
                  <c:v>1.7000000000000001E-3</c:v>
                </c:pt>
                <c:pt idx="20">
                  <c:v>1.7000000000000001E-3</c:v>
                </c:pt>
                <c:pt idx="21">
                  <c:v>1.8E-3</c:v>
                </c:pt>
                <c:pt idx="22">
                  <c:v>1.9E-3</c:v>
                </c:pt>
                <c:pt idx="23">
                  <c:v>2E-3</c:v>
                </c:pt>
                <c:pt idx="24">
                  <c:v>2.1000000000000003E-3</c:v>
                </c:pt>
                <c:pt idx="25">
                  <c:v>2.1999999999999997E-3</c:v>
                </c:pt>
                <c:pt idx="26">
                  <c:v>2.3E-3</c:v>
                </c:pt>
                <c:pt idx="27">
                  <c:v>2.5000000000000001E-3</c:v>
                </c:pt>
                <c:pt idx="28">
                  <c:v>2.5999999999999999E-3</c:v>
                </c:pt>
                <c:pt idx="29">
                  <c:v>2.8E-3</c:v>
                </c:pt>
                <c:pt idx="30">
                  <c:v>2.9000000000000002E-3</c:v>
                </c:pt>
                <c:pt idx="31">
                  <c:v>3.0999999999999999E-3</c:v>
                </c:pt>
                <c:pt idx="32">
                  <c:v>3.2000000000000002E-3</c:v>
                </c:pt>
                <c:pt idx="33">
                  <c:v>3.5000000000000005E-3</c:v>
                </c:pt>
                <c:pt idx="34">
                  <c:v>3.8E-3</c:v>
                </c:pt>
                <c:pt idx="35">
                  <c:v>4.0000000000000001E-3</c:v>
                </c:pt>
                <c:pt idx="36">
                  <c:v>4.3E-3</c:v>
                </c:pt>
                <c:pt idx="37">
                  <c:v>4.5999999999999999E-3</c:v>
                </c:pt>
                <c:pt idx="38">
                  <c:v>4.8000000000000004E-3</c:v>
                </c:pt>
                <c:pt idx="39">
                  <c:v>5.0999999999999995E-3</c:v>
                </c:pt>
                <c:pt idx="40">
                  <c:v>5.3E-3</c:v>
                </c:pt>
                <c:pt idx="41">
                  <c:v>5.5999999999999999E-3</c:v>
                </c:pt>
                <c:pt idx="42">
                  <c:v>5.8000000000000005E-3</c:v>
                </c:pt>
                <c:pt idx="43">
                  <c:v>6.0000000000000001E-3</c:v>
                </c:pt>
                <c:pt idx="44">
                  <c:v>6.5000000000000006E-3</c:v>
                </c:pt>
                <c:pt idx="45">
                  <c:v>7.0999999999999995E-3</c:v>
                </c:pt>
                <c:pt idx="46">
                  <c:v>7.6E-3</c:v>
                </c:pt>
                <c:pt idx="47">
                  <c:v>8.2000000000000007E-3</c:v>
                </c:pt>
                <c:pt idx="48">
                  <c:v>8.6999999999999994E-3</c:v>
                </c:pt>
                <c:pt idx="49">
                  <c:v>9.2999999999999992E-3</c:v>
                </c:pt>
                <c:pt idx="50">
                  <c:v>9.7999999999999997E-3</c:v>
                </c:pt>
                <c:pt idx="51">
                  <c:v>1.03E-2</c:v>
                </c:pt>
                <c:pt idx="52">
                  <c:v>1.0800000000000001E-2</c:v>
                </c:pt>
                <c:pt idx="53">
                  <c:v>1.1899999999999999E-2</c:v>
                </c:pt>
                <c:pt idx="54">
                  <c:v>1.29E-2</c:v>
                </c:pt>
                <c:pt idx="55">
                  <c:v>1.3900000000000001E-2</c:v>
                </c:pt>
                <c:pt idx="56">
                  <c:v>1.49E-2</c:v>
                </c:pt>
                <c:pt idx="57">
                  <c:v>1.5900000000000001E-2</c:v>
                </c:pt>
                <c:pt idx="58">
                  <c:v>1.6900000000000002E-2</c:v>
                </c:pt>
                <c:pt idx="59">
                  <c:v>1.89E-2</c:v>
                </c:pt>
                <c:pt idx="60">
                  <c:v>2.0799999999999999E-2</c:v>
                </c:pt>
                <c:pt idx="61">
                  <c:v>2.2800000000000001E-2</c:v>
                </c:pt>
                <c:pt idx="62">
                  <c:v>2.47E-2</c:v>
                </c:pt>
                <c:pt idx="63">
                  <c:v>2.6600000000000002E-2</c:v>
                </c:pt>
                <c:pt idx="64">
                  <c:v>2.8399999999999998E-2</c:v>
                </c:pt>
                <c:pt idx="65">
                  <c:v>3.0300000000000001E-2</c:v>
                </c:pt>
                <c:pt idx="66">
                  <c:v>3.2100000000000004E-2</c:v>
                </c:pt>
                <c:pt idx="67">
                  <c:v>3.4000000000000002E-2</c:v>
                </c:pt>
                <c:pt idx="68">
                  <c:v>3.5799999999999998E-2</c:v>
                </c:pt>
                <c:pt idx="69">
                  <c:v>3.7600000000000001E-2</c:v>
                </c:pt>
                <c:pt idx="70">
                  <c:v>4.1200000000000001E-2</c:v>
                </c:pt>
                <c:pt idx="71">
                  <c:v>4.5600000000000002E-2</c:v>
                </c:pt>
                <c:pt idx="72">
                  <c:v>0.05</c:v>
                </c:pt>
                <c:pt idx="73">
                  <c:v>5.4300000000000001E-2</c:v>
                </c:pt>
                <c:pt idx="74">
                  <c:v>5.8599999999999999E-2</c:v>
                </c:pt>
                <c:pt idx="75">
                  <c:v>6.2799999999999995E-2</c:v>
                </c:pt>
                <c:pt idx="76">
                  <c:v>6.7000000000000004E-2</c:v>
                </c:pt>
                <c:pt idx="77">
                  <c:v>7.1099999999999997E-2</c:v>
                </c:pt>
                <c:pt idx="78">
                  <c:v>7.51E-2</c:v>
                </c:pt>
                <c:pt idx="79">
                  <c:v>8.299999999999999E-2</c:v>
                </c:pt>
                <c:pt idx="80">
                  <c:v>9.06E-2</c:v>
                </c:pt>
                <c:pt idx="81">
                  <c:v>9.7900000000000001E-2</c:v>
                </c:pt>
                <c:pt idx="82">
                  <c:v>0.1048</c:v>
                </c:pt>
                <c:pt idx="83">
                  <c:v>0.1115</c:v>
                </c:pt>
                <c:pt idx="84">
                  <c:v>0.11779999999999999</c:v>
                </c:pt>
                <c:pt idx="85">
                  <c:v>0.12969999999999998</c:v>
                </c:pt>
                <c:pt idx="86">
                  <c:v>0.14050000000000001</c:v>
                </c:pt>
                <c:pt idx="87">
                  <c:v>0.15029999999999999</c:v>
                </c:pt>
                <c:pt idx="88">
                  <c:v>0.15940000000000001</c:v>
                </c:pt>
                <c:pt idx="89">
                  <c:v>0.16770000000000002</c:v>
                </c:pt>
                <c:pt idx="90">
                  <c:v>0.1754</c:v>
                </c:pt>
                <c:pt idx="91">
                  <c:v>0.18260000000000001</c:v>
                </c:pt>
                <c:pt idx="92">
                  <c:v>0.18919999999999998</c:v>
                </c:pt>
                <c:pt idx="93">
                  <c:v>0.19539999999999999</c:v>
                </c:pt>
                <c:pt idx="94">
                  <c:v>0.20119999999999999</c:v>
                </c:pt>
                <c:pt idx="95">
                  <c:v>0.20659999999999998</c:v>
                </c:pt>
                <c:pt idx="96">
                  <c:v>0.21659999999999999</c:v>
                </c:pt>
                <c:pt idx="97">
                  <c:v>0.22759999999999997</c:v>
                </c:pt>
                <c:pt idx="98">
                  <c:v>0.23719999999999999</c:v>
                </c:pt>
                <c:pt idx="99">
                  <c:v>0.24580000000000002</c:v>
                </c:pt>
                <c:pt idx="100">
                  <c:v>0.25359999999999999</c:v>
                </c:pt>
                <c:pt idx="101">
                  <c:v>0.2606</c:v>
                </c:pt>
                <c:pt idx="102">
                  <c:v>0.26690000000000003</c:v>
                </c:pt>
                <c:pt idx="103">
                  <c:v>0.2727</c:v>
                </c:pt>
                <c:pt idx="104">
                  <c:v>0.27810000000000001</c:v>
                </c:pt>
                <c:pt idx="105">
                  <c:v>0.28759999999999997</c:v>
                </c:pt>
                <c:pt idx="106">
                  <c:v>0.29580000000000001</c:v>
                </c:pt>
                <c:pt idx="107">
                  <c:v>0.30299999999999999</c:v>
                </c:pt>
                <c:pt idx="108">
                  <c:v>0.30930000000000002</c:v>
                </c:pt>
                <c:pt idx="109">
                  <c:v>0.315</c:v>
                </c:pt>
                <c:pt idx="110">
                  <c:v>0.3201</c:v>
                </c:pt>
                <c:pt idx="111">
                  <c:v>0.3291</c:v>
                </c:pt>
                <c:pt idx="112">
                  <c:v>0.33660000000000001</c:v>
                </c:pt>
                <c:pt idx="113">
                  <c:v>0.34320000000000001</c:v>
                </c:pt>
                <c:pt idx="114">
                  <c:v>0.34900000000000003</c:v>
                </c:pt>
                <c:pt idx="115">
                  <c:v>0.35409999999999997</c:v>
                </c:pt>
                <c:pt idx="116">
                  <c:v>0.35880000000000001</c:v>
                </c:pt>
                <c:pt idx="117">
                  <c:v>0.36309999999999998</c:v>
                </c:pt>
                <c:pt idx="118">
                  <c:v>0.36709999999999998</c:v>
                </c:pt>
                <c:pt idx="119">
                  <c:v>0.37080000000000002</c:v>
                </c:pt>
                <c:pt idx="120">
                  <c:v>0.37419999999999998</c:v>
                </c:pt>
                <c:pt idx="121">
                  <c:v>0.3775</c:v>
                </c:pt>
                <c:pt idx="122">
                  <c:v>0.38350000000000001</c:v>
                </c:pt>
                <c:pt idx="123">
                  <c:v>0.39029999999999998</c:v>
                </c:pt>
                <c:pt idx="124">
                  <c:v>0.39649999999999996</c:v>
                </c:pt>
                <c:pt idx="125">
                  <c:v>0.40229999999999999</c:v>
                </c:pt>
                <c:pt idx="126">
                  <c:v>0.40759999999999996</c:v>
                </c:pt>
                <c:pt idx="127">
                  <c:v>0.41269999999999996</c:v>
                </c:pt>
                <c:pt idx="128">
                  <c:v>0.41760000000000003</c:v>
                </c:pt>
                <c:pt idx="129">
                  <c:v>0.42220000000000002</c:v>
                </c:pt>
                <c:pt idx="130">
                  <c:v>0.42670000000000002</c:v>
                </c:pt>
                <c:pt idx="131">
                  <c:v>0.43529999999999996</c:v>
                </c:pt>
                <c:pt idx="132">
                  <c:v>0.44340000000000002</c:v>
                </c:pt>
                <c:pt idx="133">
                  <c:v>0.45129999999999998</c:v>
                </c:pt>
                <c:pt idx="134">
                  <c:v>0.45899999999999996</c:v>
                </c:pt>
                <c:pt idx="135">
                  <c:v>0.46639999999999998</c:v>
                </c:pt>
                <c:pt idx="136">
                  <c:v>0.47380000000000005</c:v>
                </c:pt>
                <c:pt idx="137">
                  <c:v>0.48819999999999997</c:v>
                </c:pt>
                <c:pt idx="138">
                  <c:v>0.50250000000000006</c:v>
                </c:pt>
                <c:pt idx="139">
                  <c:v>0.51660000000000006</c:v>
                </c:pt>
                <c:pt idx="140">
                  <c:v>0.53079999999999994</c:v>
                </c:pt>
                <c:pt idx="141">
                  <c:v>0.54509999999999992</c:v>
                </c:pt>
                <c:pt idx="142">
                  <c:v>0.5595</c:v>
                </c:pt>
                <c:pt idx="143">
                  <c:v>0.57409999999999994</c:v>
                </c:pt>
                <c:pt idx="144">
                  <c:v>0.58889999999999998</c:v>
                </c:pt>
                <c:pt idx="145">
                  <c:v>0.60389999999999999</c:v>
                </c:pt>
                <c:pt idx="146">
                  <c:v>0.61919999999999997</c:v>
                </c:pt>
                <c:pt idx="147">
                  <c:v>0.63460000000000005</c:v>
                </c:pt>
                <c:pt idx="148">
                  <c:v>0.66639999999999999</c:v>
                </c:pt>
                <c:pt idx="149">
                  <c:v>0.70750000000000002</c:v>
                </c:pt>
                <c:pt idx="150">
                  <c:v>0.75019999999999998</c:v>
                </c:pt>
                <c:pt idx="151">
                  <c:v>0.79469999999999996</c:v>
                </c:pt>
                <c:pt idx="152">
                  <c:v>0.84099999999999997</c:v>
                </c:pt>
                <c:pt idx="153">
                  <c:v>0.88889999999999991</c:v>
                </c:pt>
                <c:pt idx="154">
                  <c:v>0.93859999999999988</c:v>
                </c:pt>
                <c:pt idx="155">
                  <c:v>0.99009999999999998</c:v>
                </c:pt>
                <c:pt idx="156" formatCode="0.000">
                  <c:v>1.04</c:v>
                </c:pt>
                <c:pt idx="157" formatCode="0.000">
                  <c:v>1.1599999999999999</c:v>
                </c:pt>
                <c:pt idx="158" formatCode="0.000">
                  <c:v>1.27</c:v>
                </c:pt>
                <c:pt idx="159" formatCode="0.000">
                  <c:v>1.4</c:v>
                </c:pt>
                <c:pt idx="160" formatCode="0.000">
                  <c:v>1.53</c:v>
                </c:pt>
                <c:pt idx="161" formatCode="0.000">
                  <c:v>1.68</c:v>
                </c:pt>
                <c:pt idx="162" formatCode="0.000">
                  <c:v>1.82</c:v>
                </c:pt>
                <c:pt idx="163" formatCode="0.000">
                  <c:v>2.15</c:v>
                </c:pt>
                <c:pt idx="164" formatCode="0.000">
                  <c:v>2.4900000000000002</c:v>
                </c:pt>
                <c:pt idx="165" formatCode="0.000">
                  <c:v>2.87</c:v>
                </c:pt>
                <c:pt idx="166" formatCode="0.000">
                  <c:v>3.28</c:v>
                </c:pt>
                <c:pt idx="167" formatCode="0.000">
                  <c:v>3.7</c:v>
                </c:pt>
                <c:pt idx="168" formatCode="0.000">
                  <c:v>4.1500000000000004</c:v>
                </c:pt>
                <c:pt idx="169" formatCode="0.000">
                  <c:v>4.62</c:v>
                </c:pt>
                <c:pt idx="170" formatCode="0.000">
                  <c:v>5.1100000000000003</c:v>
                </c:pt>
                <c:pt idx="171" formatCode="0.000">
                  <c:v>5.62</c:v>
                </c:pt>
                <c:pt idx="172" formatCode="0.000">
                  <c:v>6.16</c:v>
                </c:pt>
                <c:pt idx="173" formatCode="0.000">
                  <c:v>6.71</c:v>
                </c:pt>
                <c:pt idx="174" formatCode="0.000">
                  <c:v>7.89</c:v>
                </c:pt>
                <c:pt idx="175" formatCode="0.000">
                  <c:v>9.48</c:v>
                </c:pt>
                <c:pt idx="176" formatCode="0.000">
                  <c:v>11.19</c:v>
                </c:pt>
                <c:pt idx="177" formatCode="0.000">
                  <c:v>13.03</c:v>
                </c:pt>
                <c:pt idx="178" formatCode="0.000">
                  <c:v>14.99</c:v>
                </c:pt>
                <c:pt idx="179" formatCode="0.000">
                  <c:v>17.07</c:v>
                </c:pt>
                <c:pt idx="180" formatCode="0.000">
                  <c:v>19.260000000000002</c:v>
                </c:pt>
                <c:pt idx="181" formatCode="0.000">
                  <c:v>21.55</c:v>
                </c:pt>
                <c:pt idx="182" formatCode="0.000">
                  <c:v>23.96</c:v>
                </c:pt>
                <c:pt idx="183" formatCode="0.000">
                  <c:v>29.07</c:v>
                </c:pt>
                <c:pt idx="184" formatCode="0.000">
                  <c:v>34.56</c:v>
                </c:pt>
                <c:pt idx="185" formatCode="0.000">
                  <c:v>40.409999999999997</c:v>
                </c:pt>
                <c:pt idx="186" formatCode="0.000">
                  <c:v>46.6</c:v>
                </c:pt>
                <c:pt idx="187" formatCode="0.000">
                  <c:v>53.11</c:v>
                </c:pt>
                <c:pt idx="188" formatCode="0.000">
                  <c:v>59.91</c:v>
                </c:pt>
                <c:pt idx="189" formatCode="0.000">
                  <c:v>74.36</c:v>
                </c:pt>
                <c:pt idx="190" formatCode="0.000">
                  <c:v>89.8</c:v>
                </c:pt>
                <c:pt idx="191" formatCode="0.000">
                  <c:v>106.13</c:v>
                </c:pt>
                <c:pt idx="192" formatCode="0.000">
                  <c:v>123.25</c:v>
                </c:pt>
                <c:pt idx="193" formatCode="0.000">
                  <c:v>141.07</c:v>
                </c:pt>
                <c:pt idx="194" formatCode="0.000">
                  <c:v>159.52000000000001</c:v>
                </c:pt>
                <c:pt idx="195" formatCode="0.000">
                  <c:v>178.51</c:v>
                </c:pt>
                <c:pt idx="196" formatCode="0.000">
                  <c:v>198</c:v>
                </c:pt>
                <c:pt idx="197" formatCode="0.000">
                  <c:v>217.91</c:v>
                </c:pt>
                <c:pt idx="198" formatCode="0.000">
                  <c:v>238.21</c:v>
                </c:pt>
                <c:pt idx="199" formatCode="0.000">
                  <c:v>258.85000000000002</c:v>
                </c:pt>
                <c:pt idx="200" formatCode="0.000">
                  <c:v>300.99</c:v>
                </c:pt>
                <c:pt idx="201" formatCode="0.000">
                  <c:v>354.91</c:v>
                </c:pt>
                <c:pt idx="202" formatCode="0.000">
                  <c:v>409.8</c:v>
                </c:pt>
                <c:pt idx="203" formatCode="0.000">
                  <c:v>465.31</c:v>
                </c:pt>
                <c:pt idx="204" formatCode="0.000">
                  <c:v>521.16</c:v>
                </c:pt>
                <c:pt idx="205" formatCode="0.000">
                  <c:v>577.14</c:v>
                </c:pt>
                <c:pt idx="206" formatCode="0.000">
                  <c:v>633.08000000000004</c:v>
                </c:pt>
                <c:pt idx="207" formatCode="0.000">
                  <c:v>688.83</c:v>
                </c:pt>
                <c:pt idx="208" formatCode="0.000">
                  <c:v>744.31</c:v>
                </c:pt>
                <c:pt idx="209" formatCode="0.00">
                  <c:v>#N/A</c:v>
                </c:pt>
                <c:pt idx="210" formatCode="0.00">
                  <c:v>#N/A</c:v>
                </c:pt>
                <c:pt idx="211" formatCode="0.00">
                  <c:v>#N/A</c:v>
                </c:pt>
                <c:pt idx="212" formatCode="0.00">
                  <c:v>#N/A</c:v>
                </c:pt>
                <c:pt idx="213" formatCode="0.00">
                  <c:v>#N/A</c:v>
                </c:pt>
                <c:pt idx="214" formatCode="0.00">
                  <c:v>#N/A</c:v>
                </c:pt>
                <c:pt idx="215" formatCode="0.00">
                  <c:v>#N/A</c:v>
                </c:pt>
                <c:pt idx="216" formatCode="0.00">
                  <c:v>#N/A</c:v>
                </c:pt>
                <c:pt idx="217" formatCode="0.00">
                  <c:v>#N/A</c:v>
                </c:pt>
                <c:pt idx="218" formatCode="0.00">
                  <c:v>#N/A</c:v>
                </c:pt>
                <c:pt idx="219" formatCode="0.00">
                  <c:v>#N/A</c:v>
                </c:pt>
                <c:pt idx="220" formatCode="0.00">
                  <c:v>#N/A</c:v>
                </c:pt>
                <c:pt idx="221" formatCode="0.00">
                  <c:v>#N/A</c:v>
                </c:pt>
                <c:pt idx="222" formatCode="0.00">
                  <c:v>#N/A</c:v>
                </c:pt>
                <c:pt idx="223" formatCode="0.00">
                  <c:v>#N/A</c:v>
                </c:pt>
                <c:pt idx="224" formatCode="0.00">
                  <c:v>#N/A</c:v>
                </c:pt>
                <c:pt idx="225" formatCode="0.00">
                  <c:v>#N/A</c:v>
                </c:pt>
                <c:pt idx="226" formatCode="0.00">
                  <c:v>#N/A</c:v>
                </c:pt>
                <c:pt idx="227" formatCode="0.00">
                  <c:v>#N/A</c:v>
                </c:pt>
                <c:pt idx="228" formatCode="0.00">
                  <c:v>#N/A</c:v>
                </c:pt>
                <c:pt idx="229" formatCode="0.00">
                  <c:v>#N/A</c:v>
                </c:pt>
                <c:pt idx="230" formatCode="0.00">
                  <c:v>#N/A</c:v>
                </c:pt>
                <c:pt idx="231" formatCode="0.00">
                  <c:v>#N/A</c:v>
                </c:pt>
                <c:pt idx="232" formatCode="0.00">
                  <c:v>#N/A</c:v>
                </c:pt>
                <c:pt idx="233" formatCode="0.00">
                  <c:v>#N/A</c:v>
                </c:pt>
                <c:pt idx="234" formatCode="0.00">
                  <c:v>#N/A</c:v>
                </c:pt>
                <c:pt idx="235" formatCode="0.00">
                  <c:v>#N/A</c:v>
                </c:pt>
                <c:pt idx="236" formatCode="0.00">
                  <c:v>#N/A</c:v>
                </c:pt>
                <c:pt idx="237" formatCode="0.00">
                  <c:v>#N/A</c:v>
                </c:pt>
                <c:pt idx="238" formatCode="0.00">
                  <c:v>#N/A</c:v>
                </c:pt>
                <c:pt idx="239" formatCode="0.00">
                  <c:v>#N/A</c:v>
                </c:pt>
                <c:pt idx="240" formatCode="0.00">
                  <c:v>#N/A</c:v>
                </c:pt>
                <c:pt idx="241" formatCode="0.00">
                  <c:v>#N/A</c:v>
                </c:pt>
                <c:pt idx="242" formatCode="0.00">
                  <c:v>#N/A</c:v>
                </c:pt>
                <c:pt idx="243" formatCode="0.00">
                  <c:v>#N/A</c:v>
                </c:pt>
                <c:pt idx="244" formatCode="0.00">
                  <c:v>#N/A</c:v>
                </c:pt>
                <c:pt idx="245" formatCode="0.00">
                  <c:v>#N/A</c:v>
                </c:pt>
                <c:pt idx="246" formatCode="0.00">
                  <c:v>#N/A</c:v>
                </c:pt>
                <c:pt idx="247" formatCode="0.00">
                  <c:v>#N/A</c:v>
                </c:pt>
                <c:pt idx="248" formatCode="0.00">
                  <c:v>#N/A</c:v>
                </c:pt>
                <c:pt idx="249" formatCode="0.00">
                  <c:v>#N/A</c:v>
                </c:pt>
                <c:pt idx="250" formatCode="0.00">
                  <c:v>#N/A</c:v>
                </c:pt>
                <c:pt idx="251" formatCode="0.00">
                  <c:v>#N/A</c:v>
                </c:pt>
                <c:pt idx="252" formatCode="0.00">
                  <c:v>#N/A</c:v>
                </c:pt>
                <c:pt idx="253" formatCode="0.00">
                  <c:v>#N/A</c:v>
                </c:pt>
                <c:pt idx="254" formatCode="0.00">
                  <c:v>#N/A</c:v>
                </c:pt>
                <c:pt idx="255" formatCode="0.00">
                  <c:v>#N/A</c:v>
                </c:pt>
                <c:pt idx="256" formatCode="0.00">
                  <c:v>#N/A</c:v>
                </c:pt>
                <c:pt idx="257" formatCode="0.00">
                  <c:v>#N/A</c:v>
                </c:pt>
                <c:pt idx="258" formatCode="0.00">
                  <c:v>#N/A</c:v>
                </c:pt>
                <c:pt idx="259" formatCode="0.00">
                  <c:v>#N/A</c:v>
                </c:pt>
                <c:pt idx="260" formatCode="0.00">
                  <c:v>#N/A</c:v>
                </c:pt>
                <c:pt idx="261" formatCode="0.00">
                  <c:v>#N/A</c:v>
                </c:pt>
                <c:pt idx="262" formatCode="0.00">
                  <c:v>#N/A</c:v>
                </c:pt>
                <c:pt idx="263" formatCode="0.00">
                  <c:v>#N/A</c:v>
                </c:pt>
                <c:pt idx="264" formatCode="0.00">
                  <c:v>#N/A</c:v>
                </c:pt>
                <c:pt idx="265" formatCode="0.00">
                  <c:v>#N/A</c:v>
                </c:pt>
                <c:pt idx="266" formatCode="0.00">
                  <c:v>#N/A</c:v>
                </c:pt>
                <c:pt idx="267" formatCode="0.00">
                  <c:v>#N/A</c:v>
                </c:pt>
                <c:pt idx="268" formatCode="0.00">
                  <c:v>#N/A</c:v>
                </c:pt>
                <c:pt idx="269" formatCode="0.00">
                  <c:v>#N/A</c:v>
                </c:pt>
                <c:pt idx="270" formatCode="0.00">
                  <c:v>#N/A</c:v>
                </c:pt>
                <c:pt idx="271" formatCode="0.00">
                  <c:v>#N/A</c:v>
                </c:pt>
                <c:pt idx="272" formatCode="0.00">
                  <c:v>#N/A</c:v>
                </c:pt>
                <c:pt idx="273" formatCode="0.00">
                  <c:v>#N/A</c:v>
                </c:pt>
                <c:pt idx="274" formatCode="0.00">
                  <c:v>#N/A</c:v>
                </c:pt>
                <c:pt idx="275" formatCode="0.00">
                  <c:v>#N/A</c:v>
                </c:pt>
                <c:pt idx="276" formatCode="0.00">
                  <c:v>#N/A</c:v>
                </c:pt>
                <c:pt idx="277" formatCode="0.00">
                  <c:v>#N/A</c:v>
                </c:pt>
                <c:pt idx="278" formatCode="0.00">
                  <c:v>#N/A</c:v>
                </c:pt>
                <c:pt idx="279" formatCode="0.00">
                  <c:v>#N/A</c:v>
                </c:pt>
                <c:pt idx="280" formatCode="0.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34B-4506-872B-EC528EDF2F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36184"/>
        <c:axId val="473831088"/>
      </c:scatterChart>
      <c:valAx>
        <c:axId val="473836184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31088"/>
        <c:crosses val="autoZero"/>
        <c:crossBetween val="midCat"/>
        <c:majorUnit val="10"/>
      </c:valAx>
      <c:valAx>
        <c:axId val="473831088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Range, Straggling [</a:t>
                </a:r>
                <a:r>
                  <a:rPr lang="en-US" altLang="ja-JP">
                    <a:solidFill>
                      <a:schemeClr val="tx1"/>
                    </a:solidFill>
                  </a:rPr>
                  <a:t>μm]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9.3999580850872747E-2"/>
              <c:y val="0.1800013459855979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36184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8259983206013866"/>
          <c:y val="0.16658687142977227"/>
          <c:w val="0.28994361446264111"/>
          <c:h val="0.10935415124391513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srim56Fe_SiO2!$P$5</c:f>
          <c:strCache>
            <c:ptCount val="1"/>
            <c:pt idx="0">
              <c:v>srim56Fe_SiO2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dE/dxElec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srim56Fe_SiO2!$D$20:$D$300</c:f>
              <c:numCache>
                <c:formatCode>0.000000</c:formatCode>
                <c:ptCount val="281"/>
                <c:pt idx="0">
                  <c:v>1.0714267857142858E-5</c:v>
                </c:pt>
                <c:pt idx="1">
                  <c:v>1.1607125000000001E-5</c:v>
                </c:pt>
                <c:pt idx="2">
                  <c:v>1.2499982142857143E-5</c:v>
                </c:pt>
                <c:pt idx="3">
                  <c:v>1.4285696428571429E-5</c:v>
                </c:pt>
                <c:pt idx="4">
                  <c:v>1.6071410714285714E-5</c:v>
                </c:pt>
                <c:pt idx="5">
                  <c:v>1.7857125000000001E-5</c:v>
                </c:pt>
                <c:pt idx="6">
                  <c:v>1.9642857142857145E-5</c:v>
                </c:pt>
                <c:pt idx="7">
                  <c:v>2.1428571428571428E-5</c:v>
                </c:pt>
                <c:pt idx="8">
                  <c:v>2.3214285714285715E-5</c:v>
                </c:pt>
                <c:pt idx="9">
                  <c:v>2.5000000000000001E-5</c:v>
                </c:pt>
                <c:pt idx="10">
                  <c:v>2.6785714285714288E-5</c:v>
                </c:pt>
                <c:pt idx="11">
                  <c:v>2.8571428571428574E-5</c:v>
                </c:pt>
                <c:pt idx="12">
                  <c:v>3.0357142857142854E-5</c:v>
                </c:pt>
                <c:pt idx="13">
                  <c:v>3.2142857142857144E-5</c:v>
                </c:pt>
                <c:pt idx="14">
                  <c:v>3.5714285714285717E-5</c:v>
                </c:pt>
                <c:pt idx="15">
                  <c:v>4.0178571428571427E-5</c:v>
                </c:pt>
                <c:pt idx="16">
                  <c:v>4.4642857142857143E-5</c:v>
                </c:pt>
                <c:pt idx="17">
                  <c:v>4.9107142857142852E-5</c:v>
                </c:pt>
                <c:pt idx="18">
                  <c:v>5.3571428571428575E-5</c:v>
                </c:pt>
                <c:pt idx="19">
                  <c:v>5.8035714285714285E-5</c:v>
                </c:pt>
                <c:pt idx="20">
                  <c:v>6.2500000000000001E-5</c:v>
                </c:pt>
                <c:pt idx="21">
                  <c:v>6.6964285714285718E-5</c:v>
                </c:pt>
                <c:pt idx="22">
                  <c:v>7.1428571428571434E-5</c:v>
                </c:pt>
                <c:pt idx="23">
                  <c:v>8.0357142857142853E-5</c:v>
                </c:pt>
                <c:pt idx="24">
                  <c:v>8.9285714285714286E-5</c:v>
                </c:pt>
                <c:pt idx="25">
                  <c:v>9.8214285714285705E-5</c:v>
                </c:pt>
                <c:pt idx="26">
                  <c:v>1.0714285714285715E-4</c:v>
                </c:pt>
                <c:pt idx="27">
                  <c:v>1.1607142857142857E-4</c:v>
                </c:pt>
                <c:pt idx="28">
                  <c:v>1.25E-4</c:v>
                </c:pt>
                <c:pt idx="29">
                  <c:v>1.4285714285714287E-4</c:v>
                </c:pt>
                <c:pt idx="30">
                  <c:v>1.6071428571428571E-4</c:v>
                </c:pt>
                <c:pt idx="31">
                  <c:v>1.7857142857142857E-4</c:v>
                </c:pt>
                <c:pt idx="32">
                  <c:v>1.9642857142857141E-4</c:v>
                </c:pt>
                <c:pt idx="33">
                  <c:v>2.142857142857143E-4</c:v>
                </c:pt>
                <c:pt idx="34">
                  <c:v>2.3214285714285714E-4</c:v>
                </c:pt>
                <c:pt idx="35">
                  <c:v>2.5000000000000001E-4</c:v>
                </c:pt>
                <c:pt idx="36">
                  <c:v>2.6785714285714287E-4</c:v>
                </c:pt>
                <c:pt idx="37">
                  <c:v>2.8571428571428574E-4</c:v>
                </c:pt>
                <c:pt idx="38">
                  <c:v>3.035714285714286E-4</c:v>
                </c:pt>
                <c:pt idx="39">
                  <c:v>3.2142857142857141E-4</c:v>
                </c:pt>
                <c:pt idx="40">
                  <c:v>3.5714285714285714E-4</c:v>
                </c:pt>
                <c:pt idx="41">
                  <c:v>4.0178571428571428E-4</c:v>
                </c:pt>
                <c:pt idx="42">
                  <c:v>4.4642857142857147E-4</c:v>
                </c:pt>
                <c:pt idx="43">
                  <c:v>4.910714285714286E-4</c:v>
                </c:pt>
                <c:pt idx="44">
                  <c:v>5.3571428571428574E-4</c:v>
                </c:pt>
                <c:pt idx="45">
                  <c:v>5.8035714285714288E-4</c:v>
                </c:pt>
                <c:pt idx="46">
                  <c:v>6.2500000000000001E-4</c:v>
                </c:pt>
                <c:pt idx="47">
                  <c:v>6.6964285714285715E-4</c:v>
                </c:pt>
                <c:pt idx="48">
                  <c:v>7.1428571428571429E-4</c:v>
                </c:pt>
                <c:pt idx="49">
                  <c:v>8.0357142857142856E-4</c:v>
                </c:pt>
                <c:pt idx="50">
                  <c:v>8.9285714285714294E-4</c:v>
                </c:pt>
                <c:pt idx="51">
                  <c:v>9.8214285714285721E-4</c:v>
                </c:pt>
                <c:pt idx="52">
                  <c:v>1.0714285714285715E-3</c:v>
                </c:pt>
                <c:pt idx="53">
                  <c:v>1.1607142857142858E-3</c:v>
                </c:pt>
                <c:pt idx="54">
                  <c:v>1.25E-3</c:v>
                </c:pt>
                <c:pt idx="55">
                  <c:v>1.4285714285714286E-3</c:v>
                </c:pt>
                <c:pt idx="56">
                  <c:v>1.6071428571428571E-3</c:v>
                </c:pt>
                <c:pt idx="57">
                  <c:v>1.7857142857142859E-3</c:v>
                </c:pt>
                <c:pt idx="58">
                  <c:v>1.9642857142857144E-3</c:v>
                </c:pt>
                <c:pt idx="59">
                  <c:v>2.142857142857143E-3</c:v>
                </c:pt>
                <c:pt idx="60">
                  <c:v>2.3214285714285715E-3</c:v>
                </c:pt>
                <c:pt idx="61">
                  <c:v>2.5000000000000001E-3</c:v>
                </c:pt>
                <c:pt idx="62">
                  <c:v>2.6785714285714286E-3</c:v>
                </c:pt>
                <c:pt idx="63">
                  <c:v>2.8571428571428571E-3</c:v>
                </c:pt>
                <c:pt idx="64">
                  <c:v>3.0357142857142861E-3</c:v>
                </c:pt>
                <c:pt idx="65">
                  <c:v>3.2142857142857142E-3</c:v>
                </c:pt>
                <c:pt idx="66">
                  <c:v>3.5714285714285718E-3</c:v>
                </c:pt>
                <c:pt idx="67">
                  <c:v>4.0178571428571433E-3</c:v>
                </c:pt>
                <c:pt idx="68">
                  <c:v>4.464285714285714E-3</c:v>
                </c:pt>
                <c:pt idx="69">
                  <c:v>4.9107142857142865E-3</c:v>
                </c:pt>
                <c:pt idx="70">
                  <c:v>5.3571428571428572E-3</c:v>
                </c:pt>
                <c:pt idx="71">
                  <c:v>5.8035714285714288E-3</c:v>
                </c:pt>
                <c:pt idx="72">
                  <c:v>6.2499999999999995E-3</c:v>
                </c:pt>
                <c:pt idx="73">
                  <c:v>6.6964285714285711E-3</c:v>
                </c:pt>
                <c:pt idx="74">
                  <c:v>7.1428571428571435E-3</c:v>
                </c:pt>
                <c:pt idx="75">
                  <c:v>8.0357142857142867E-3</c:v>
                </c:pt>
                <c:pt idx="76">
                  <c:v>8.9285714285714281E-3</c:v>
                </c:pt>
                <c:pt idx="77">
                  <c:v>9.821428571428573E-3</c:v>
                </c:pt>
                <c:pt idx="78">
                  <c:v>1.0714285714285714E-2</c:v>
                </c:pt>
                <c:pt idx="79">
                  <c:v>1.1607142857142858E-2</c:v>
                </c:pt>
                <c:pt idx="80">
                  <c:v>1.2499999999999999E-2</c:v>
                </c:pt>
                <c:pt idx="81">
                  <c:v>1.4285714285714287E-2</c:v>
                </c:pt>
                <c:pt idx="82">
                  <c:v>1.6071428571428573E-2</c:v>
                </c:pt>
                <c:pt idx="83">
                  <c:v>1.7857142857142856E-2</c:v>
                </c:pt>
                <c:pt idx="84">
                  <c:v>1.9642857142857146E-2</c:v>
                </c:pt>
                <c:pt idx="85">
                  <c:v>2.1428571428571429E-2</c:v>
                </c:pt>
                <c:pt idx="86">
                  <c:v>2.3214285714285715E-2</c:v>
                </c:pt>
                <c:pt idx="87">
                  <c:v>2.4999999999999998E-2</c:v>
                </c:pt>
                <c:pt idx="88">
                  <c:v>2.6785714285714284E-2</c:v>
                </c:pt>
                <c:pt idx="89">
                  <c:v>2.8571428571428574E-2</c:v>
                </c:pt>
                <c:pt idx="90">
                  <c:v>3.0357142857142857E-2</c:v>
                </c:pt>
                <c:pt idx="91">
                  <c:v>3.2142857142857147E-2</c:v>
                </c:pt>
                <c:pt idx="92">
                  <c:v>3.5714285714285712E-2</c:v>
                </c:pt>
                <c:pt idx="93">
                  <c:v>4.0178571428571432E-2</c:v>
                </c:pt>
                <c:pt idx="94">
                  <c:v>4.4642857142857144E-2</c:v>
                </c:pt>
                <c:pt idx="95">
                  <c:v>4.9107142857142856E-2</c:v>
                </c:pt>
                <c:pt idx="96">
                  <c:v>5.3571428571428568E-2</c:v>
                </c:pt>
                <c:pt idx="97">
                  <c:v>5.8035714285714288E-2</c:v>
                </c:pt>
                <c:pt idx="98">
                  <c:v>6.25E-2</c:v>
                </c:pt>
                <c:pt idx="99">
                  <c:v>6.6964285714285712E-2</c:v>
                </c:pt>
                <c:pt idx="100">
                  <c:v>7.1428571428571425E-2</c:v>
                </c:pt>
                <c:pt idx="101">
                  <c:v>8.0357142857142863E-2</c:v>
                </c:pt>
                <c:pt idx="102">
                  <c:v>8.9285714285714288E-2</c:v>
                </c:pt>
                <c:pt idx="103">
                  <c:v>9.8214285714285712E-2</c:v>
                </c:pt>
                <c:pt idx="104">
                  <c:v>0.10714285714285714</c:v>
                </c:pt>
                <c:pt idx="105">
                  <c:v>0.11607142857142858</c:v>
                </c:pt>
                <c:pt idx="106">
                  <c:v>0.125</c:v>
                </c:pt>
                <c:pt idx="107">
                  <c:v>0.14285714285714285</c:v>
                </c:pt>
                <c:pt idx="108">
                  <c:v>0.16071428571428573</c:v>
                </c:pt>
                <c:pt idx="109">
                  <c:v>0.17857142857142858</c:v>
                </c:pt>
                <c:pt idx="110">
                  <c:v>0.19642857142857142</c:v>
                </c:pt>
                <c:pt idx="111">
                  <c:v>0.21428571428571427</c:v>
                </c:pt>
                <c:pt idx="112">
                  <c:v>0.23214285714285715</c:v>
                </c:pt>
                <c:pt idx="113">
                  <c:v>0.25</c:v>
                </c:pt>
                <c:pt idx="114">
                  <c:v>0.26785714285714285</c:v>
                </c:pt>
                <c:pt idx="115">
                  <c:v>0.2857142857142857</c:v>
                </c:pt>
                <c:pt idx="116">
                  <c:v>0.30357142857142855</c:v>
                </c:pt>
                <c:pt idx="117">
                  <c:v>0.32142857142857145</c:v>
                </c:pt>
                <c:pt idx="118">
                  <c:v>0.35714285714285715</c:v>
                </c:pt>
                <c:pt idx="119">
                  <c:v>0.4017857142857143</c:v>
                </c:pt>
                <c:pt idx="120">
                  <c:v>0.44642857142857145</c:v>
                </c:pt>
                <c:pt idx="121">
                  <c:v>0.49107142857142855</c:v>
                </c:pt>
                <c:pt idx="122">
                  <c:v>0.5357142857142857</c:v>
                </c:pt>
                <c:pt idx="123">
                  <c:v>0.5803571428571429</c:v>
                </c:pt>
                <c:pt idx="124">
                  <c:v>0.625</c:v>
                </c:pt>
                <c:pt idx="125">
                  <c:v>0.6696428571428571</c:v>
                </c:pt>
                <c:pt idx="126">
                  <c:v>0.7142857142857143</c:v>
                </c:pt>
                <c:pt idx="127">
                  <c:v>0.8035714285714286</c:v>
                </c:pt>
                <c:pt idx="128">
                  <c:v>0.8928571428571429</c:v>
                </c:pt>
                <c:pt idx="129">
                  <c:v>0.9821428571428571</c:v>
                </c:pt>
                <c:pt idx="130" formatCode="0.00000">
                  <c:v>1.0714285714285714</c:v>
                </c:pt>
                <c:pt idx="131" formatCode="0.00000">
                  <c:v>1.1607142857142858</c:v>
                </c:pt>
                <c:pt idx="132" formatCode="0.00000">
                  <c:v>1.25</c:v>
                </c:pt>
                <c:pt idx="133" formatCode="0.00000">
                  <c:v>1.4285714285714286</c:v>
                </c:pt>
                <c:pt idx="134" formatCode="0.00000">
                  <c:v>1.6071428571428572</c:v>
                </c:pt>
                <c:pt idx="135" formatCode="0.00000">
                  <c:v>1.7857142857142858</c:v>
                </c:pt>
                <c:pt idx="136" formatCode="0.00000">
                  <c:v>1.9642857142857142</c:v>
                </c:pt>
                <c:pt idx="137" formatCode="0.00000">
                  <c:v>2.1428571428571428</c:v>
                </c:pt>
                <c:pt idx="138" formatCode="0.00000">
                  <c:v>2.3214285714285716</c:v>
                </c:pt>
                <c:pt idx="139" formatCode="0.00000">
                  <c:v>2.5</c:v>
                </c:pt>
                <c:pt idx="140" formatCode="0.00000">
                  <c:v>2.6785714285714284</c:v>
                </c:pt>
                <c:pt idx="141" formatCode="0.00000">
                  <c:v>2.8571428571428572</c:v>
                </c:pt>
                <c:pt idx="142" formatCode="0.00000">
                  <c:v>3.0357142857142856</c:v>
                </c:pt>
                <c:pt idx="143" formatCode="0.00000">
                  <c:v>3.2142857142857144</c:v>
                </c:pt>
                <c:pt idx="144" formatCode="0.00000">
                  <c:v>3.5714285714285716</c:v>
                </c:pt>
                <c:pt idx="145" formatCode="0.00000">
                  <c:v>4.0178571428571432</c:v>
                </c:pt>
                <c:pt idx="146" formatCode="0.00000">
                  <c:v>4.4642857142857144</c:v>
                </c:pt>
                <c:pt idx="147" formatCode="0.00000">
                  <c:v>4.9107142857142856</c:v>
                </c:pt>
                <c:pt idx="148" formatCode="0.00000">
                  <c:v>5.3571428571428568</c:v>
                </c:pt>
                <c:pt idx="149" formatCode="0.00000">
                  <c:v>5.8035714285714288</c:v>
                </c:pt>
                <c:pt idx="150" formatCode="0.00000">
                  <c:v>6.25</c:v>
                </c:pt>
                <c:pt idx="151" formatCode="0.00000">
                  <c:v>6.6964285714285712</c:v>
                </c:pt>
                <c:pt idx="152" formatCode="0.00000">
                  <c:v>7.1428571428571432</c:v>
                </c:pt>
                <c:pt idx="153" formatCode="0.00000">
                  <c:v>8.0357142857142865</c:v>
                </c:pt>
                <c:pt idx="154" formatCode="0.00000">
                  <c:v>8.9285714285714288</c:v>
                </c:pt>
                <c:pt idx="155" formatCode="0.00000">
                  <c:v>9.8214285714285712</c:v>
                </c:pt>
                <c:pt idx="156" formatCode="0.00000">
                  <c:v>10.714285714285714</c:v>
                </c:pt>
                <c:pt idx="157" formatCode="0.00000">
                  <c:v>11.607142857142858</c:v>
                </c:pt>
                <c:pt idx="158" formatCode="0.00000">
                  <c:v>12.5</c:v>
                </c:pt>
                <c:pt idx="159" formatCode="0.00000">
                  <c:v>14.285714285714286</c:v>
                </c:pt>
                <c:pt idx="160" formatCode="0.00000">
                  <c:v>16.071428571428573</c:v>
                </c:pt>
                <c:pt idx="161" formatCode="0.00000">
                  <c:v>17.857142857142858</c:v>
                </c:pt>
                <c:pt idx="162" formatCode="0.00000">
                  <c:v>19.642857142857142</c:v>
                </c:pt>
                <c:pt idx="163" formatCode="0.00000">
                  <c:v>21.428571428571427</c:v>
                </c:pt>
                <c:pt idx="164" formatCode="0.00000">
                  <c:v>23.214285714285715</c:v>
                </c:pt>
                <c:pt idx="165" formatCode="0.00000">
                  <c:v>25</c:v>
                </c:pt>
                <c:pt idx="166" formatCode="0.00000">
                  <c:v>26.785714285714285</c:v>
                </c:pt>
                <c:pt idx="167" formatCode="0.00000">
                  <c:v>28.571428571428573</c:v>
                </c:pt>
                <c:pt idx="168" formatCode="0.00000">
                  <c:v>30.357142857142858</c:v>
                </c:pt>
                <c:pt idx="169" formatCode="0.00000">
                  <c:v>32.142857142857146</c:v>
                </c:pt>
                <c:pt idx="170" formatCode="0.00000">
                  <c:v>35.714285714285715</c:v>
                </c:pt>
                <c:pt idx="171" formatCode="0.00000">
                  <c:v>40.178571428571431</c:v>
                </c:pt>
                <c:pt idx="172" formatCode="0.00000">
                  <c:v>44.642857142857146</c:v>
                </c:pt>
                <c:pt idx="173" formatCode="0.00000">
                  <c:v>49.107142857142854</c:v>
                </c:pt>
                <c:pt idx="174" formatCode="0.00000">
                  <c:v>53.571428571428569</c:v>
                </c:pt>
                <c:pt idx="175" formatCode="0.00000">
                  <c:v>58.035714285714285</c:v>
                </c:pt>
                <c:pt idx="176" formatCode="0.00000">
                  <c:v>62.5</c:v>
                </c:pt>
                <c:pt idx="177" formatCode="0.00000">
                  <c:v>66.964285714285708</c:v>
                </c:pt>
                <c:pt idx="178" formatCode="0.00000">
                  <c:v>71.428571428571431</c:v>
                </c:pt>
                <c:pt idx="179" formatCode="0.00000">
                  <c:v>80.357142857142861</c:v>
                </c:pt>
                <c:pt idx="180" formatCode="0.00000">
                  <c:v>89.285714285714292</c:v>
                </c:pt>
                <c:pt idx="181" formatCode="0.00000">
                  <c:v>98.214285714285708</c:v>
                </c:pt>
                <c:pt idx="182" formatCode="0.0000">
                  <c:v>107.14285714285714</c:v>
                </c:pt>
                <c:pt idx="183" formatCode="0.0000">
                  <c:v>116.07142857142857</c:v>
                </c:pt>
                <c:pt idx="184" formatCode="0.0000">
                  <c:v>125</c:v>
                </c:pt>
                <c:pt idx="185" formatCode="0.0000">
                  <c:v>142.85714285714286</c:v>
                </c:pt>
                <c:pt idx="186" formatCode="0.0000">
                  <c:v>160.71428571428572</c:v>
                </c:pt>
                <c:pt idx="187" formatCode="0.0000">
                  <c:v>178.57142857142858</c:v>
                </c:pt>
                <c:pt idx="188" formatCode="0.0000">
                  <c:v>196.42857142857142</c:v>
                </c:pt>
                <c:pt idx="189" formatCode="0.0000">
                  <c:v>214.28571428571428</c:v>
                </c:pt>
                <c:pt idx="190" formatCode="0.0000">
                  <c:v>232.14285714285714</c:v>
                </c:pt>
                <c:pt idx="191" formatCode="0.0000">
                  <c:v>250</c:v>
                </c:pt>
                <c:pt idx="192" formatCode="0.0000">
                  <c:v>267.85714285714283</c:v>
                </c:pt>
                <c:pt idx="193" formatCode="0.0000">
                  <c:v>285.71428571428572</c:v>
                </c:pt>
                <c:pt idx="194" formatCode="0.0000">
                  <c:v>303.57142857142856</c:v>
                </c:pt>
                <c:pt idx="195" formatCode="0.0000">
                  <c:v>321.42857142857144</c:v>
                </c:pt>
                <c:pt idx="196" formatCode="0.0000">
                  <c:v>357.14285714285717</c:v>
                </c:pt>
                <c:pt idx="197" formatCode="0.0000">
                  <c:v>401.78571428571428</c:v>
                </c:pt>
                <c:pt idx="198" formatCode="0.0000">
                  <c:v>446.42857142857144</c:v>
                </c:pt>
                <c:pt idx="199" formatCode="0.0000">
                  <c:v>491.07142857142856</c:v>
                </c:pt>
                <c:pt idx="200" formatCode="0.0000">
                  <c:v>535.71428571428567</c:v>
                </c:pt>
                <c:pt idx="201" formatCode="0.0000">
                  <c:v>580.35714285714289</c:v>
                </c:pt>
                <c:pt idx="202" formatCode="0.0000">
                  <c:v>625</c:v>
                </c:pt>
                <c:pt idx="203" formatCode="0.0000">
                  <c:v>669.64285714285711</c:v>
                </c:pt>
                <c:pt idx="204" formatCode="0.0000">
                  <c:v>714.28571428571433</c:v>
                </c:pt>
                <c:pt idx="205" formatCode="0.0000">
                  <c:v>803.57142857142856</c:v>
                </c:pt>
                <c:pt idx="206" formatCode="0.0000">
                  <c:v>892.85714285714289</c:v>
                </c:pt>
                <c:pt idx="207" formatCode="0.0000">
                  <c:v>982.14285714285711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srim56Fe_SiO2!$E$20:$E$300</c:f>
              <c:numCache>
                <c:formatCode>0.000E+00</c:formatCode>
                <c:ptCount val="281"/>
                <c:pt idx="0">
                  <c:v>6.2719999999999998E-2</c:v>
                </c:pt>
                <c:pt idx="1">
                  <c:v>6.5280000000000005E-2</c:v>
                </c:pt>
                <c:pt idx="2">
                  <c:v>6.7750000000000005E-2</c:v>
                </c:pt>
                <c:pt idx="3">
                  <c:v>7.2419999999999998E-2</c:v>
                </c:pt>
                <c:pt idx="4">
                  <c:v>7.6819999999999999E-2</c:v>
                </c:pt>
                <c:pt idx="5">
                  <c:v>8.097E-2</c:v>
                </c:pt>
                <c:pt idx="6">
                  <c:v>8.4919999999999995E-2</c:v>
                </c:pt>
                <c:pt idx="7">
                  <c:v>8.8700000000000001E-2</c:v>
                </c:pt>
                <c:pt idx="8">
                  <c:v>9.2319999999999999E-2</c:v>
                </c:pt>
                <c:pt idx="9">
                  <c:v>9.5810000000000006E-2</c:v>
                </c:pt>
                <c:pt idx="10">
                  <c:v>9.9169999999999994E-2</c:v>
                </c:pt>
                <c:pt idx="11">
                  <c:v>0.1024</c:v>
                </c:pt>
                <c:pt idx="12">
                  <c:v>0.1056</c:v>
                </c:pt>
                <c:pt idx="13">
                  <c:v>0.1086</c:v>
                </c:pt>
                <c:pt idx="14">
                  <c:v>0.1145</c:v>
                </c:pt>
                <c:pt idx="15">
                  <c:v>0.1215</c:v>
                </c:pt>
                <c:pt idx="16">
                  <c:v>0.128</c:v>
                </c:pt>
                <c:pt idx="17">
                  <c:v>0.1343</c:v>
                </c:pt>
                <c:pt idx="18">
                  <c:v>0.14019999999999999</c:v>
                </c:pt>
                <c:pt idx="19">
                  <c:v>0.14599999999999999</c:v>
                </c:pt>
                <c:pt idx="20">
                  <c:v>0.1515</c:v>
                </c:pt>
                <c:pt idx="21">
                  <c:v>0.15679999999999999</c:v>
                </c:pt>
                <c:pt idx="22">
                  <c:v>0.16189999999999999</c:v>
                </c:pt>
                <c:pt idx="23">
                  <c:v>0.17180000000000001</c:v>
                </c:pt>
                <c:pt idx="24">
                  <c:v>0.18110000000000001</c:v>
                </c:pt>
                <c:pt idx="25">
                  <c:v>0.18990000000000001</c:v>
                </c:pt>
                <c:pt idx="26">
                  <c:v>0.1983</c:v>
                </c:pt>
                <c:pt idx="27">
                  <c:v>0.2064</c:v>
                </c:pt>
                <c:pt idx="28">
                  <c:v>0.2142</c:v>
                </c:pt>
                <c:pt idx="29">
                  <c:v>0.22900000000000001</c:v>
                </c:pt>
                <c:pt idx="30">
                  <c:v>0.2429</c:v>
                </c:pt>
                <c:pt idx="31">
                  <c:v>0.25609999999999999</c:v>
                </c:pt>
                <c:pt idx="32">
                  <c:v>0.26860000000000001</c:v>
                </c:pt>
                <c:pt idx="33">
                  <c:v>0.28050000000000003</c:v>
                </c:pt>
                <c:pt idx="34">
                  <c:v>0.29189999999999999</c:v>
                </c:pt>
                <c:pt idx="35">
                  <c:v>0.30299999999999999</c:v>
                </c:pt>
                <c:pt idx="36">
                  <c:v>0.31359999999999999</c:v>
                </c:pt>
                <c:pt idx="37">
                  <c:v>0.32390000000000002</c:v>
                </c:pt>
                <c:pt idx="38">
                  <c:v>0.33389999999999997</c:v>
                </c:pt>
                <c:pt idx="39">
                  <c:v>0.34350000000000003</c:v>
                </c:pt>
                <c:pt idx="40">
                  <c:v>0.36209999999999998</c:v>
                </c:pt>
                <c:pt idx="41">
                  <c:v>0.3841</c:v>
                </c:pt>
                <c:pt idx="42">
                  <c:v>0.40489999999999998</c:v>
                </c:pt>
                <c:pt idx="43">
                  <c:v>0.42459999999999998</c:v>
                </c:pt>
                <c:pt idx="44">
                  <c:v>0.44350000000000001</c:v>
                </c:pt>
                <c:pt idx="45">
                  <c:v>0.46160000000000001</c:v>
                </c:pt>
                <c:pt idx="46">
                  <c:v>0.47899999999999998</c:v>
                </c:pt>
                <c:pt idx="47">
                  <c:v>0.49590000000000001</c:v>
                </c:pt>
                <c:pt idx="48">
                  <c:v>0.5121</c:v>
                </c:pt>
                <c:pt idx="49">
                  <c:v>0.54320000000000002</c:v>
                </c:pt>
                <c:pt idx="50">
                  <c:v>0.5726</c:v>
                </c:pt>
                <c:pt idx="51">
                  <c:v>0.60050000000000003</c:v>
                </c:pt>
                <c:pt idx="52">
                  <c:v>0.62719999999999998</c:v>
                </c:pt>
                <c:pt idx="53">
                  <c:v>0.65280000000000005</c:v>
                </c:pt>
                <c:pt idx="54">
                  <c:v>0.67749999999999999</c:v>
                </c:pt>
                <c:pt idx="55">
                  <c:v>0.72430000000000005</c:v>
                </c:pt>
                <c:pt idx="56">
                  <c:v>0.76819999999999999</c:v>
                </c:pt>
                <c:pt idx="57">
                  <c:v>0.80979999999999996</c:v>
                </c:pt>
                <c:pt idx="58">
                  <c:v>0.84930000000000005</c:v>
                </c:pt>
                <c:pt idx="59">
                  <c:v>0.95150000000000001</c:v>
                </c:pt>
                <c:pt idx="60">
                  <c:v>1.0429999999999999</c:v>
                </c:pt>
                <c:pt idx="61">
                  <c:v>1.111</c:v>
                </c:pt>
                <c:pt idx="62">
                  <c:v>1.163</c:v>
                </c:pt>
                <c:pt idx="63">
                  <c:v>1.2030000000000001</c:v>
                </c:pt>
                <c:pt idx="64">
                  <c:v>1.234</c:v>
                </c:pt>
                <c:pt idx="65">
                  <c:v>1.2589999999999999</c:v>
                </c:pt>
                <c:pt idx="66">
                  <c:v>1.298</c:v>
                </c:pt>
                <c:pt idx="67">
                  <c:v>1.3360000000000001</c:v>
                </c:pt>
                <c:pt idx="68">
                  <c:v>1.371</c:v>
                </c:pt>
                <c:pt idx="69">
                  <c:v>1.407</c:v>
                </c:pt>
                <c:pt idx="70">
                  <c:v>1.4450000000000001</c:v>
                </c:pt>
                <c:pt idx="71">
                  <c:v>1.486</c:v>
                </c:pt>
                <c:pt idx="72">
                  <c:v>1.5289999999999999</c:v>
                </c:pt>
                <c:pt idx="73">
                  <c:v>1.5740000000000001</c:v>
                </c:pt>
                <c:pt idx="74">
                  <c:v>1.621</c:v>
                </c:pt>
                <c:pt idx="75">
                  <c:v>1.72</c:v>
                </c:pt>
                <c:pt idx="76">
                  <c:v>1.8240000000000001</c:v>
                </c:pt>
                <c:pt idx="77">
                  <c:v>1.931</c:v>
                </c:pt>
                <c:pt idx="78">
                  <c:v>2.04</c:v>
                </c:pt>
                <c:pt idx="79">
                  <c:v>2.1509999999999998</c:v>
                </c:pt>
                <c:pt idx="80">
                  <c:v>2.2629999999999999</c:v>
                </c:pt>
                <c:pt idx="81">
                  <c:v>2.488</c:v>
                </c:pt>
                <c:pt idx="82">
                  <c:v>2.7130000000000001</c:v>
                </c:pt>
                <c:pt idx="83">
                  <c:v>2.9369999999999998</c:v>
                </c:pt>
                <c:pt idx="84">
                  <c:v>3.16</c:v>
                </c:pt>
                <c:pt idx="85">
                  <c:v>3.383</c:v>
                </c:pt>
                <c:pt idx="86">
                  <c:v>3.6040000000000001</c:v>
                </c:pt>
                <c:pt idx="87">
                  <c:v>3.8239999999999998</c:v>
                </c:pt>
                <c:pt idx="88">
                  <c:v>4.0419999999999998</c:v>
                </c:pt>
                <c:pt idx="89">
                  <c:v>4.26</c:v>
                </c:pt>
                <c:pt idx="90">
                  <c:v>4.4770000000000003</c:v>
                </c:pt>
                <c:pt idx="91">
                  <c:v>4.6929999999999996</c:v>
                </c:pt>
                <c:pt idx="92">
                  <c:v>5.1230000000000002</c:v>
                </c:pt>
                <c:pt idx="93">
                  <c:v>5.6550000000000002</c:v>
                </c:pt>
                <c:pt idx="94">
                  <c:v>6.181</c:v>
                </c:pt>
                <c:pt idx="95">
                  <c:v>6.7030000000000003</c:v>
                </c:pt>
                <c:pt idx="96">
                  <c:v>7.218</c:v>
                </c:pt>
                <c:pt idx="97">
                  <c:v>7.7279999999999998</c:v>
                </c:pt>
                <c:pt idx="98">
                  <c:v>8.23</c:v>
                </c:pt>
                <c:pt idx="99">
                  <c:v>8.7260000000000009</c:v>
                </c:pt>
                <c:pt idx="100">
                  <c:v>9.2140000000000004</c:v>
                </c:pt>
                <c:pt idx="101">
                  <c:v>10.17</c:v>
                </c:pt>
                <c:pt idx="102">
                  <c:v>11.09</c:v>
                </c:pt>
                <c:pt idx="103">
                  <c:v>11.97</c:v>
                </c:pt>
                <c:pt idx="104">
                  <c:v>12.82</c:v>
                </c:pt>
                <c:pt idx="105">
                  <c:v>13.63</c:v>
                </c:pt>
                <c:pt idx="106">
                  <c:v>14.41</c:v>
                </c:pt>
                <c:pt idx="107">
                  <c:v>15.85</c:v>
                </c:pt>
                <c:pt idx="108">
                  <c:v>17.149999999999999</c:v>
                </c:pt>
                <c:pt idx="109">
                  <c:v>18.329999999999998</c:v>
                </c:pt>
                <c:pt idx="110">
                  <c:v>19.38</c:v>
                </c:pt>
                <c:pt idx="111">
                  <c:v>20.32</c:v>
                </c:pt>
                <c:pt idx="112">
                  <c:v>21.17</c:v>
                </c:pt>
                <c:pt idx="113">
                  <c:v>21.93</c:v>
                </c:pt>
                <c:pt idx="114">
                  <c:v>22.62</c:v>
                </c:pt>
                <c:pt idx="115">
                  <c:v>23.24</c:v>
                </c:pt>
                <c:pt idx="116">
                  <c:v>23.8</c:v>
                </c:pt>
                <c:pt idx="117">
                  <c:v>24.3</c:v>
                </c:pt>
                <c:pt idx="118">
                  <c:v>25.19</c:v>
                </c:pt>
                <c:pt idx="119">
                  <c:v>26.1</c:v>
                </c:pt>
                <c:pt idx="120">
                  <c:v>26.85</c:v>
                </c:pt>
                <c:pt idx="121">
                  <c:v>27.47</c:v>
                </c:pt>
                <c:pt idx="122">
                  <c:v>27.99</c:v>
                </c:pt>
                <c:pt idx="123">
                  <c:v>28.44</c:v>
                </c:pt>
                <c:pt idx="124">
                  <c:v>28.82</c:v>
                </c:pt>
                <c:pt idx="125">
                  <c:v>29.15</c:v>
                </c:pt>
                <c:pt idx="126">
                  <c:v>29.44</c:v>
                </c:pt>
                <c:pt idx="127">
                  <c:v>29.91</c:v>
                </c:pt>
                <c:pt idx="128">
                  <c:v>30.27</c:v>
                </c:pt>
                <c:pt idx="129">
                  <c:v>30.55</c:v>
                </c:pt>
                <c:pt idx="130">
                  <c:v>30.76</c:v>
                </c:pt>
                <c:pt idx="131">
                  <c:v>30.93</c:v>
                </c:pt>
                <c:pt idx="132">
                  <c:v>31.05</c:v>
                </c:pt>
                <c:pt idx="133">
                  <c:v>31.2</c:v>
                </c:pt>
                <c:pt idx="134">
                  <c:v>31.24</c:v>
                </c:pt>
                <c:pt idx="135">
                  <c:v>31.2</c:v>
                </c:pt>
                <c:pt idx="136">
                  <c:v>31.1</c:v>
                </c:pt>
                <c:pt idx="137">
                  <c:v>31.08</c:v>
                </c:pt>
                <c:pt idx="138">
                  <c:v>30.85</c:v>
                </c:pt>
                <c:pt idx="139">
                  <c:v>30.51</c:v>
                </c:pt>
                <c:pt idx="140">
                  <c:v>30.21</c:v>
                </c:pt>
                <c:pt idx="141">
                  <c:v>29.89</c:v>
                </c:pt>
                <c:pt idx="142">
                  <c:v>29.57</c:v>
                </c:pt>
                <c:pt idx="143">
                  <c:v>29.25</c:v>
                </c:pt>
                <c:pt idx="144">
                  <c:v>28.6</c:v>
                </c:pt>
                <c:pt idx="145">
                  <c:v>27.78</c:v>
                </c:pt>
                <c:pt idx="146">
                  <c:v>26.99</c:v>
                </c:pt>
                <c:pt idx="147">
                  <c:v>26.21</c:v>
                </c:pt>
                <c:pt idx="148">
                  <c:v>25.47</c:v>
                </c:pt>
                <c:pt idx="149">
                  <c:v>24.75</c:v>
                </c:pt>
                <c:pt idx="150">
                  <c:v>24.06</c:v>
                </c:pt>
                <c:pt idx="151">
                  <c:v>23.4</c:v>
                </c:pt>
                <c:pt idx="152">
                  <c:v>22.78</c:v>
                </c:pt>
                <c:pt idx="153">
                  <c:v>21.6</c:v>
                </c:pt>
                <c:pt idx="154">
                  <c:v>20.53</c:v>
                </c:pt>
                <c:pt idx="155">
                  <c:v>19.559999999999999</c:v>
                </c:pt>
                <c:pt idx="156">
                  <c:v>18.66</c:v>
                </c:pt>
                <c:pt idx="157">
                  <c:v>17.84</c:v>
                </c:pt>
                <c:pt idx="158">
                  <c:v>17.09</c:v>
                </c:pt>
                <c:pt idx="159">
                  <c:v>15.75</c:v>
                </c:pt>
                <c:pt idx="160">
                  <c:v>14.61</c:v>
                </c:pt>
                <c:pt idx="161">
                  <c:v>13.63</c:v>
                </c:pt>
                <c:pt idx="162">
                  <c:v>12.78</c:v>
                </c:pt>
                <c:pt idx="163">
                  <c:v>12.05</c:v>
                </c:pt>
                <c:pt idx="164">
                  <c:v>11.41</c:v>
                </c:pt>
                <c:pt idx="165">
                  <c:v>10.85</c:v>
                </c:pt>
                <c:pt idx="166">
                  <c:v>10.36</c:v>
                </c:pt>
                <c:pt idx="167">
                  <c:v>9.9420000000000002</c:v>
                </c:pt>
                <c:pt idx="168">
                  <c:v>9.5649999999999995</c:v>
                </c:pt>
                <c:pt idx="169">
                  <c:v>9.1869999999999994</c:v>
                </c:pt>
                <c:pt idx="170">
                  <c:v>8.5239999999999991</c:v>
                </c:pt>
                <c:pt idx="171">
                  <c:v>7.8339999999999996</c:v>
                </c:pt>
                <c:pt idx="172">
                  <c:v>7.2619999999999996</c:v>
                </c:pt>
                <c:pt idx="173">
                  <c:v>6.7789999999999999</c:v>
                </c:pt>
                <c:pt idx="174">
                  <c:v>6.3650000000000002</c:v>
                </c:pt>
                <c:pt idx="175">
                  <c:v>6.0069999999999997</c:v>
                </c:pt>
                <c:pt idx="176">
                  <c:v>5.694</c:v>
                </c:pt>
                <c:pt idx="177">
                  <c:v>5.4180000000000001</c:v>
                </c:pt>
                <c:pt idx="178">
                  <c:v>5.1680000000000001</c:v>
                </c:pt>
                <c:pt idx="179">
                  <c:v>4.7329999999999997</c:v>
                </c:pt>
                <c:pt idx="180">
                  <c:v>4.3789999999999996</c:v>
                </c:pt>
                <c:pt idx="181">
                  <c:v>4.0839999999999996</c:v>
                </c:pt>
                <c:pt idx="182">
                  <c:v>3.8340000000000001</c:v>
                </c:pt>
                <c:pt idx="183">
                  <c:v>3.62</c:v>
                </c:pt>
                <c:pt idx="184">
                  <c:v>3.4350000000000001</c:v>
                </c:pt>
                <c:pt idx="185">
                  <c:v>3.129</c:v>
                </c:pt>
                <c:pt idx="186">
                  <c:v>2.8879999999999999</c:v>
                </c:pt>
                <c:pt idx="187">
                  <c:v>2.6930000000000001</c:v>
                </c:pt>
                <c:pt idx="188">
                  <c:v>2.532</c:v>
                </c:pt>
                <c:pt idx="189">
                  <c:v>2.3959999999999999</c:v>
                </c:pt>
                <c:pt idx="190">
                  <c:v>2.2810000000000001</c:v>
                </c:pt>
                <c:pt idx="191">
                  <c:v>2.1819999999999999</c:v>
                </c:pt>
                <c:pt idx="192">
                  <c:v>2.0950000000000002</c:v>
                </c:pt>
                <c:pt idx="193">
                  <c:v>2.02</c:v>
                </c:pt>
                <c:pt idx="194">
                  <c:v>1.9530000000000001</c:v>
                </c:pt>
                <c:pt idx="195">
                  <c:v>1.893</c:v>
                </c:pt>
                <c:pt idx="196">
                  <c:v>1.792</c:v>
                </c:pt>
                <c:pt idx="197">
                  <c:v>1.6910000000000001</c:v>
                </c:pt>
                <c:pt idx="198">
                  <c:v>1.611</c:v>
                </c:pt>
                <c:pt idx="199">
                  <c:v>1.546</c:v>
                </c:pt>
                <c:pt idx="200">
                  <c:v>1.492</c:v>
                </c:pt>
                <c:pt idx="201">
                  <c:v>1.4470000000000001</c:v>
                </c:pt>
                <c:pt idx="202">
                  <c:v>1.409</c:v>
                </c:pt>
                <c:pt idx="203">
                  <c:v>1.377</c:v>
                </c:pt>
                <c:pt idx="204">
                  <c:v>1.349</c:v>
                </c:pt>
                <c:pt idx="205">
                  <c:v>1.304</c:v>
                </c:pt>
                <c:pt idx="206">
                  <c:v>1.2689999999999999</c:v>
                </c:pt>
                <c:pt idx="207">
                  <c:v>1.2430000000000001</c:v>
                </c:pt>
                <c:pt idx="208">
                  <c:v>1.238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3C4-4115-95D3-048B2E13FE44}"/>
            </c:ext>
          </c:extLst>
        </c:ser>
        <c:ser>
          <c:idx val="1"/>
          <c:order val="1"/>
          <c:tx>
            <c:v>dE/dxNucl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srim56Fe_SiO2!$D$20:$D$300</c:f>
              <c:numCache>
                <c:formatCode>0.000000</c:formatCode>
                <c:ptCount val="281"/>
                <c:pt idx="0">
                  <c:v>1.0714267857142858E-5</c:v>
                </c:pt>
                <c:pt idx="1">
                  <c:v>1.1607125000000001E-5</c:v>
                </c:pt>
                <c:pt idx="2">
                  <c:v>1.2499982142857143E-5</c:v>
                </c:pt>
                <c:pt idx="3">
                  <c:v>1.4285696428571429E-5</c:v>
                </c:pt>
                <c:pt idx="4">
                  <c:v>1.6071410714285714E-5</c:v>
                </c:pt>
                <c:pt idx="5">
                  <c:v>1.7857125000000001E-5</c:v>
                </c:pt>
                <c:pt idx="6">
                  <c:v>1.9642857142857145E-5</c:v>
                </c:pt>
                <c:pt idx="7">
                  <c:v>2.1428571428571428E-5</c:v>
                </c:pt>
                <c:pt idx="8">
                  <c:v>2.3214285714285715E-5</c:v>
                </c:pt>
                <c:pt idx="9">
                  <c:v>2.5000000000000001E-5</c:v>
                </c:pt>
                <c:pt idx="10">
                  <c:v>2.6785714285714288E-5</c:v>
                </c:pt>
                <c:pt idx="11">
                  <c:v>2.8571428571428574E-5</c:v>
                </c:pt>
                <c:pt idx="12">
                  <c:v>3.0357142857142854E-5</c:v>
                </c:pt>
                <c:pt idx="13">
                  <c:v>3.2142857142857144E-5</c:v>
                </c:pt>
                <c:pt idx="14">
                  <c:v>3.5714285714285717E-5</c:v>
                </c:pt>
                <c:pt idx="15">
                  <c:v>4.0178571428571427E-5</c:v>
                </c:pt>
                <c:pt idx="16">
                  <c:v>4.4642857142857143E-5</c:v>
                </c:pt>
                <c:pt idx="17">
                  <c:v>4.9107142857142852E-5</c:v>
                </c:pt>
                <c:pt idx="18">
                  <c:v>5.3571428571428575E-5</c:v>
                </c:pt>
                <c:pt idx="19">
                  <c:v>5.8035714285714285E-5</c:v>
                </c:pt>
                <c:pt idx="20">
                  <c:v>6.2500000000000001E-5</c:v>
                </c:pt>
                <c:pt idx="21">
                  <c:v>6.6964285714285718E-5</c:v>
                </c:pt>
                <c:pt idx="22">
                  <c:v>7.1428571428571434E-5</c:v>
                </c:pt>
                <c:pt idx="23">
                  <c:v>8.0357142857142853E-5</c:v>
                </c:pt>
                <c:pt idx="24">
                  <c:v>8.9285714285714286E-5</c:v>
                </c:pt>
                <c:pt idx="25">
                  <c:v>9.8214285714285705E-5</c:v>
                </c:pt>
                <c:pt idx="26">
                  <c:v>1.0714285714285715E-4</c:v>
                </c:pt>
                <c:pt idx="27">
                  <c:v>1.1607142857142857E-4</c:v>
                </c:pt>
                <c:pt idx="28">
                  <c:v>1.25E-4</c:v>
                </c:pt>
                <c:pt idx="29">
                  <c:v>1.4285714285714287E-4</c:v>
                </c:pt>
                <c:pt idx="30">
                  <c:v>1.6071428571428571E-4</c:v>
                </c:pt>
                <c:pt idx="31">
                  <c:v>1.7857142857142857E-4</c:v>
                </c:pt>
                <c:pt idx="32">
                  <c:v>1.9642857142857141E-4</c:v>
                </c:pt>
                <c:pt idx="33">
                  <c:v>2.142857142857143E-4</c:v>
                </c:pt>
                <c:pt idx="34">
                  <c:v>2.3214285714285714E-4</c:v>
                </c:pt>
                <c:pt idx="35">
                  <c:v>2.5000000000000001E-4</c:v>
                </c:pt>
                <c:pt idx="36">
                  <c:v>2.6785714285714287E-4</c:v>
                </c:pt>
                <c:pt idx="37">
                  <c:v>2.8571428571428574E-4</c:v>
                </c:pt>
                <c:pt idx="38">
                  <c:v>3.035714285714286E-4</c:v>
                </c:pt>
                <c:pt idx="39">
                  <c:v>3.2142857142857141E-4</c:v>
                </c:pt>
                <c:pt idx="40">
                  <c:v>3.5714285714285714E-4</c:v>
                </c:pt>
                <c:pt idx="41">
                  <c:v>4.0178571428571428E-4</c:v>
                </c:pt>
                <c:pt idx="42">
                  <c:v>4.4642857142857147E-4</c:v>
                </c:pt>
                <c:pt idx="43">
                  <c:v>4.910714285714286E-4</c:v>
                </c:pt>
                <c:pt idx="44">
                  <c:v>5.3571428571428574E-4</c:v>
                </c:pt>
                <c:pt idx="45">
                  <c:v>5.8035714285714288E-4</c:v>
                </c:pt>
                <c:pt idx="46">
                  <c:v>6.2500000000000001E-4</c:v>
                </c:pt>
                <c:pt idx="47">
                  <c:v>6.6964285714285715E-4</c:v>
                </c:pt>
                <c:pt idx="48">
                  <c:v>7.1428571428571429E-4</c:v>
                </c:pt>
                <c:pt idx="49">
                  <c:v>8.0357142857142856E-4</c:v>
                </c:pt>
                <c:pt idx="50">
                  <c:v>8.9285714285714294E-4</c:v>
                </c:pt>
                <c:pt idx="51">
                  <c:v>9.8214285714285721E-4</c:v>
                </c:pt>
                <c:pt idx="52">
                  <c:v>1.0714285714285715E-3</c:v>
                </c:pt>
                <c:pt idx="53">
                  <c:v>1.1607142857142858E-3</c:v>
                </c:pt>
                <c:pt idx="54">
                  <c:v>1.25E-3</c:v>
                </c:pt>
                <c:pt idx="55">
                  <c:v>1.4285714285714286E-3</c:v>
                </c:pt>
                <c:pt idx="56">
                  <c:v>1.6071428571428571E-3</c:v>
                </c:pt>
                <c:pt idx="57">
                  <c:v>1.7857142857142859E-3</c:v>
                </c:pt>
                <c:pt idx="58">
                  <c:v>1.9642857142857144E-3</c:v>
                </c:pt>
                <c:pt idx="59">
                  <c:v>2.142857142857143E-3</c:v>
                </c:pt>
                <c:pt idx="60">
                  <c:v>2.3214285714285715E-3</c:v>
                </c:pt>
                <c:pt idx="61">
                  <c:v>2.5000000000000001E-3</c:v>
                </c:pt>
                <c:pt idx="62">
                  <c:v>2.6785714285714286E-3</c:v>
                </c:pt>
                <c:pt idx="63">
                  <c:v>2.8571428571428571E-3</c:v>
                </c:pt>
                <c:pt idx="64">
                  <c:v>3.0357142857142861E-3</c:v>
                </c:pt>
                <c:pt idx="65">
                  <c:v>3.2142857142857142E-3</c:v>
                </c:pt>
                <c:pt idx="66">
                  <c:v>3.5714285714285718E-3</c:v>
                </c:pt>
                <c:pt idx="67">
                  <c:v>4.0178571428571433E-3</c:v>
                </c:pt>
                <c:pt idx="68">
                  <c:v>4.464285714285714E-3</c:v>
                </c:pt>
                <c:pt idx="69">
                  <c:v>4.9107142857142865E-3</c:v>
                </c:pt>
                <c:pt idx="70">
                  <c:v>5.3571428571428572E-3</c:v>
                </c:pt>
                <c:pt idx="71">
                  <c:v>5.8035714285714288E-3</c:v>
                </c:pt>
                <c:pt idx="72">
                  <c:v>6.2499999999999995E-3</c:v>
                </c:pt>
                <c:pt idx="73">
                  <c:v>6.6964285714285711E-3</c:v>
                </c:pt>
                <c:pt idx="74">
                  <c:v>7.1428571428571435E-3</c:v>
                </c:pt>
                <c:pt idx="75">
                  <c:v>8.0357142857142867E-3</c:v>
                </c:pt>
                <c:pt idx="76">
                  <c:v>8.9285714285714281E-3</c:v>
                </c:pt>
                <c:pt idx="77">
                  <c:v>9.821428571428573E-3</c:v>
                </c:pt>
                <c:pt idx="78">
                  <c:v>1.0714285714285714E-2</c:v>
                </c:pt>
                <c:pt idx="79">
                  <c:v>1.1607142857142858E-2</c:v>
                </c:pt>
                <c:pt idx="80">
                  <c:v>1.2499999999999999E-2</c:v>
                </c:pt>
                <c:pt idx="81">
                  <c:v>1.4285714285714287E-2</c:v>
                </c:pt>
                <c:pt idx="82">
                  <c:v>1.6071428571428573E-2</c:v>
                </c:pt>
                <c:pt idx="83">
                  <c:v>1.7857142857142856E-2</c:v>
                </c:pt>
                <c:pt idx="84">
                  <c:v>1.9642857142857146E-2</c:v>
                </c:pt>
                <c:pt idx="85">
                  <c:v>2.1428571428571429E-2</c:v>
                </c:pt>
                <c:pt idx="86">
                  <c:v>2.3214285714285715E-2</c:v>
                </c:pt>
                <c:pt idx="87">
                  <c:v>2.4999999999999998E-2</c:v>
                </c:pt>
                <c:pt idx="88">
                  <c:v>2.6785714285714284E-2</c:v>
                </c:pt>
                <c:pt idx="89">
                  <c:v>2.8571428571428574E-2</c:v>
                </c:pt>
                <c:pt idx="90">
                  <c:v>3.0357142857142857E-2</c:v>
                </c:pt>
                <c:pt idx="91">
                  <c:v>3.2142857142857147E-2</c:v>
                </c:pt>
                <c:pt idx="92">
                  <c:v>3.5714285714285712E-2</c:v>
                </c:pt>
                <c:pt idx="93">
                  <c:v>4.0178571428571432E-2</c:v>
                </c:pt>
                <c:pt idx="94">
                  <c:v>4.4642857142857144E-2</c:v>
                </c:pt>
                <c:pt idx="95">
                  <c:v>4.9107142857142856E-2</c:v>
                </c:pt>
                <c:pt idx="96">
                  <c:v>5.3571428571428568E-2</c:v>
                </c:pt>
                <c:pt idx="97">
                  <c:v>5.8035714285714288E-2</c:v>
                </c:pt>
                <c:pt idx="98">
                  <c:v>6.25E-2</c:v>
                </c:pt>
                <c:pt idx="99">
                  <c:v>6.6964285714285712E-2</c:v>
                </c:pt>
                <c:pt idx="100">
                  <c:v>7.1428571428571425E-2</c:v>
                </c:pt>
                <c:pt idx="101">
                  <c:v>8.0357142857142863E-2</c:v>
                </c:pt>
                <c:pt idx="102">
                  <c:v>8.9285714285714288E-2</c:v>
                </c:pt>
                <c:pt idx="103">
                  <c:v>9.8214285714285712E-2</c:v>
                </c:pt>
                <c:pt idx="104">
                  <c:v>0.10714285714285714</c:v>
                </c:pt>
                <c:pt idx="105">
                  <c:v>0.11607142857142858</c:v>
                </c:pt>
                <c:pt idx="106">
                  <c:v>0.125</c:v>
                </c:pt>
                <c:pt idx="107">
                  <c:v>0.14285714285714285</c:v>
                </c:pt>
                <c:pt idx="108">
                  <c:v>0.16071428571428573</c:v>
                </c:pt>
                <c:pt idx="109">
                  <c:v>0.17857142857142858</c:v>
                </c:pt>
                <c:pt idx="110">
                  <c:v>0.19642857142857142</c:v>
                </c:pt>
                <c:pt idx="111">
                  <c:v>0.21428571428571427</c:v>
                </c:pt>
                <c:pt idx="112">
                  <c:v>0.23214285714285715</c:v>
                </c:pt>
                <c:pt idx="113">
                  <c:v>0.25</c:v>
                </c:pt>
                <c:pt idx="114">
                  <c:v>0.26785714285714285</c:v>
                </c:pt>
                <c:pt idx="115">
                  <c:v>0.2857142857142857</c:v>
                </c:pt>
                <c:pt idx="116">
                  <c:v>0.30357142857142855</c:v>
                </c:pt>
                <c:pt idx="117">
                  <c:v>0.32142857142857145</c:v>
                </c:pt>
                <c:pt idx="118">
                  <c:v>0.35714285714285715</c:v>
                </c:pt>
                <c:pt idx="119">
                  <c:v>0.4017857142857143</c:v>
                </c:pt>
                <c:pt idx="120">
                  <c:v>0.44642857142857145</c:v>
                </c:pt>
                <c:pt idx="121">
                  <c:v>0.49107142857142855</c:v>
                </c:pt>
                <c:pt idx="122">
                  <c:v>0.5357142857142857</c:v>
                </c:pt>
                <c:pt idx="123">
                  <c:v>0.5803571428571429</c:v>
                </c:pt>
                <c:pt idx="124">
                  <c:v>0.625</c:v>
                </c:pt>
                <c:pt idx="125">
                  <c:v>0.6696428571428571</c:v>
                </c:pt>
                <c:pt idx="126">
                  <c:v>0.7142857142857143</c:v>
                </c:pt>
                <c:pt idx="127">
                  <c:v>0.8035714285714286</c:v>
                </c:pt>
                <c:pt idx="128">
                  <c:v>0.8928571428571429</c:v>
                </c:pt>
                <c:pt idx="129">
                  <c:v>0.9821428571428571</c:v>
                </c:pt>
                <c:pt idx="130" formatCode="0.00000">
                  <c:v>1.0714285714285714</c:v>
                </c:pt>
                <c:pt idx="131" formatCode="0.00000">
                  <c:v>1.1607142857142858</c:v>
                </c:pt>
                <c:pt idx="132" formatCode="0.00000">
                  <c:v>1.25</c:v>
                </c:pt>
                <c:pt idx="133" formatCode="0.00000">
                  <c:v>1.4285714285714286</c:v>
                </c:pt>
                <c:pt idx="134" formatCode="0.00000">
                  <c:v>1.6071428571428572</c:v>
                </c:pt>
                <c:pt idx="135" formatCode="0.00000">
                  <c:v>1.7857142857142858</c:v>
                </c:pt>
                <c:pt idx="136" formatCode="0.00000">
                  <c:v>1.9642857142857142</c:v>
                </c:pt>
                <c:pt idx="137" formatCode="0.00000">
                  <c:v>2.1428571428571428</c:v>
                </c:pt>
                <c:pt idx="138" formatCode="0.00000">
                  <c:v>2.3214285714285716</c:v>
                </c:pt>
                <c:pt idx="139" formatCode="0.00000">
                  <c:v>2.5</c:v>
                </c:pt>
                <c:pt idx="140" formatCode="0.00000">
                  <c:v>2.6785714285714284</c:v>
                </c:pt>
                <c:pt idx="141" formatCode="0.00000">
                  <c:v>2.8571428571428572</c:v>
                </c:pt>
                <c:pt idx="142" formatCode="0.00000">
                  <c:v>3.0357142857142856</c:v>
                </c:pt>
                <c:pt idx="143" formatCode="0.00000">
                  <c:v>3.2142857142857144</c:v>
                </c:pt>
                <c:pt idx="144" formatCode="0.00000">
                  <c:v>3.5714285714285716</c:v>
                </c:pt>
                <c:pt idx="145" formatCode="0.00000">
                  <c:v>4.0178571428571432</c:v>
                </c:pt>
                <c:pt idx="146" formatCode="0.00000">
                  <c:v>4.4642857142857144</c:v>
                </c:pt>
                <c:pt idx="147" formatCode="0.00000">
                  <c:v>4.9107142857142856</c:v>
                </c:pt>
                <c:pt idx="148" formatCode="0.00000">
                  <c:v>5.3571428571428568</c:v>
                </c:pt>
                <c:pt idx="149" formatCode="0.00000">
                  <c:v>5.8035714285714288</c:v>
                </c:pt>
                <c:pt idx="150" formatCode="0.00000">
                  <c:v>6.25</c:v>
                </c:pt>
                <c:pt idx="151" formatCode="0.00000">
                  <c:v>6.6964285714285712</c:v>
                </c:pt>
                <c:pt idx="152" formatCode="0.00000">
                  <c:v>7.1428571428571432</c:v>
                </c:pt>
                <c:pt idx="153" formatCode="0.00000">
                  <c:v>8.0357142857142865</c:v>
                </c:pt>
                <c:pt idx="154" formatCode="0.00000">
                  <c:v>8.9285714285714288</c:v>
                </c:pt>
                <c:pt idx="155" formatCode="0.00000">
                  <c:v>9.8214285714285712</c:v>
                </c:pt>
                <c:pt idx="156" formatCode="0.00000">
                  <c:v>10.714285714285714</c:v>
                </c:pt>
                <c:pt idx="157" formatCode="0.00000">
                  <c:v>11.607142857142858</c:v>
                </c:pt>
                <c:pt idx="158" formatCode="0.00000">
                  <c:v>12.5</c:v>
                </c:pt>
                <c:pt idx="159" formatCode="0.00000">
                  <c:v>14.285714285714286</c:v>
                </c:pt>
                <c:pt idx="160" formatCode="0.00000">
                  <c:v>16.071428571428573</c:v>
                </c:pt>
                <c:pt idx="161" formatCode="0.00000">
                  <c:v>17.857142857142858</c:v>
                </c:pt>
                <c:pt idx="162" formatCode="0.00000">
                  <c:v>19.642857142857142</c:v>
                </c:pt>
                <c:pt idx="163" formatCode="0.00000">
                  <c:v>21.428571428571427</c:v>
                </c:pt>
                <c:pt idx="164" formatCode="0.00000">
                  <c:v>23.214285714285715</c:v>
                </c:pt>
                <c:pt idx="165" formatCode="0.00000">
                  <c:v>25</c:v>
                </c:pt>
                <c:pt idx="166" formatCode="0.00000">
                  <c:v>26.785714285714285</c:v>
                </c:pt>
                <c:pt idx="167" formatCode="0.00000">
                  <c:v>28.571428571428573</c:v>
                </c:pt>
                <c:pt idx="168" formatCode="0.00000">
                  <c:v>30.357142857142858</c:v>
                </c:pt>
                <c:pt idx="169" formatCode="0.00000">
                  <c:v>32.142857142857146</c:v>
                </c:pt>
                <c:pt idx="170" formatCode="0.00000">
                  <c:v>35.714285714285715</c:v>
                </c:pt>
                <c:pt idx="171" formatCode="0.00000">
                  <c:v>40.178571428571431</c:v>
                </c:pt>
                <c:pt idx="172" formatCode="0.00000">
                  <c:v>44.642857142857146</c:v>
                </c:pt>
                <c:pt idx="173" formatCode="0.00000">
                  <c:v>49.107142857142854</c:v>
                </c:pt>
                <c:pt idx="174" formatCode="0.00000">
                  <c:v>53.571428571428569</c:v>
                </c:pt>
                <c:pt idx="175" formatCode="0.00000">
                  <c:v>58.035714285714285</c:v>
                </c:pt>
                <c:pt idx="176" formatCode="0.00000">
                  <c:v>62.5</c:v>
                </c:pt>
                <c:pt idx="177" formatCode="0.00000">
                  <c:v>66.964285714285708</c:v>
                </c:pt>
                <c:pt idx="178" formatCode="0.00000">
                  <c:v>71.428571428571431</c:v>
                </c:pt>
                <c:pt idx="179" formatCode="0.00000">
                  <c:v>80.357142857142861</c:v>
                </c:pt>
                <c:pt idx="180" formatCode="0.00000">
                  <c:v>89.285714285714292</c:v>
                </c:pt>
                <c:pt idx="181" formatCode="0.00000">
                  <c:v>98.214285714285708</c:v>
                </c:pt>
                <c:pt idx="182" formatCode="0.0000">
                  <c:v>107.14285714285714</c:v>
                </c:pt>
                <c:pt idx="183" formatCode="0.0000">
                  <c:v>116.07142857142857</c:v>
                </c:pt>
                <c:pt idx="184" formatCode="0.0000">
                  <c:v>125</c:v>
                </c:pt>
                <c:pt idx="185" formatCode="0.0000">
                  <c:v>142.85714285714286</c:v>
                </c:pt>
                <c:pt idx="186" formatCode="0.0000">
                  <c:v>160.71428571428572</c:v>
                </c:pt>
                <c:pt idx="187" formatCode="0.0000">
                  <c:v>178.57142857142858</c:v>
                </c:pt>
                <c:pt idx="188" formatCode="0.0000">
                  <c:v>196.42857142857142</c:v>
                </c:pt>
                <c:pt idx="189" formatCode="0.0000">
                  <c:v>214.28571428571428</c:v>
                </c:pt>
                <c:pt idx="190" formatCode="0.0000">
                  <c:v>232.14285714285714</c:v>
                </c:pt>
                <c:pt idx="191" formatCode="0.0000">
                  <c:v>250</c:v>
                </c:pt>
                <c:pt idx="192" formatCode="0.0000">
                  <c:v>267.85714285714283</c:v>
                </c:pt>
                <c:pt idx="193" formatCode="0.0000">
                  <c:v>285.71428571428572</c:v>
                </c:pt>
                <c:pt idx="194" formatCode="0.0000">
                  <c:v>303.57142857142856</c:v>
                </c:pt>
                <c:pt idx="195" formatCode="0.0000">
                  <c:v>321.42857142857144</c:v>
                </c:pt>
                <c:pt idx="196" formatCode="0.0000">
                  <c:v>357.14285714285717</c:v>
                </c:pt>
                <c:pt idx="197" formatCode="0.0000">
                  <c:v>401.78571428571428</c:v>
                </c:pt>
                <c:pt idx="198" formatCode="0.0000">
                  <c:v>446.42857142857144</c:v>
                </c:pt>
                <c:pt idx="199" formatCode="0.0000">
                  <c:v>491.07142857142856</c:v>
                </c:pt>
                <c:pt idx="200" formatCode="0.0000">
                  <c:v>535.71428571428567</c:v>
                </c:pt>
                <c:pt idx="201" formatCode="0.0000">
                  <c:v>580.35714285714289</c:v>
                </c:pt>
                <c:pt idx="202" formatCode="0.0000">
                  <c:v>625</c:v>
                </c:pt>
                <c:pt idx="203" formatCode="0.0000">
                  <c:v>669.64285714285711</c:v>
                </c:pt>
                <c:pt idx="204" formatCode="0.0000">
                  <c:v>714.28571428571433</c:v>
                </c:pt>
                <c:pt idx="205" formatCode="0.0000">
                  <c:v>803.57142857142856</c:v>
                </c:pt>
                <c:pt idx="206" formatCode="0.0000">
                  <c:v>892.85714285714289</c:v>
                </c:pt>
                <c:pt idx="207" formatCode="0.0000">
                  <c:v>982.14285714285711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srim56Fe_SiO2!$F$20:$F$300</c:f>
              <c:numCache>
                <c:formatCode>0.000E+00</c:formatCode>
                <c:ptCount val="281"/>
                <c:pt idx="0">
                  <c:v>1.5620000000000001</c:v>
                </c:pt>
                <c:pt idx="1">
                  <c:v>1.617</c:v>
                </c:pt>
                <c:pt idx="2">
                  <c:v>1.67</c:v>
                </c:pt>
                <c:pt idx="3">
                  <c:v>1.7669999999999999</c:v>
                </c:pt>
                <c:pt idx="4">
                  <c:v>1.8560000000000001</c:v>
                </c:pt>
                <c:pt idx="5">
                  <c:v>1.9370000000000001</c:v>
                </c:pt>
                <c:pt idx="6">
                  <c:v>2.012</c:v>
                </c:pt>
                <c:pt idx="7">
                  <c:v>2.0819999999999999</c:v>
                </c:pt>
                <c:pt idx="8">
                  <c:v>2.1480000000000001</c:v>
                </c:pt>
                <c:pt idx="9">
                  <c:v>2.2090000000000001</c:v>
                </c:pt>
                <c:pt idx="10">
                  <c:v>2.266</c:v>
                </c:pt>
                <c:pt idx="11">
                  <c:v>2.3210000000000002</c:v>
                </c:pt>
                <c:pt idx="12">
                  <c:v>2.3719999999999999</c:v>
                </c:pt>
                <c:pt idx="13">
                  <c:v>2.4209999999999998</c:v>
                </c:pt>
                <c:pt idx="14">
                  <c:v>2.5129999999999999</c:v>
                </c:pt>
                <c:pt idx="15">
                  <c:v>2.6160000000000001</c:v>
                </c:pt>
                <c:pt idx="16">
                  <c:v>2.7090000000000001</c:v>
                </c:pt>
                <c:pt idx="17">
                  <c:v>2.7930000000000001</c:v>
                </c:pt>
                <c:pt idx="18">
                  <c:v>2.87</c:v>
                </c:pt>
                <c:pt idx="19">
                  <c:v>2.9420000000000002</c:v>
                </c:pt>
                <c:pt idx="20">
                  <c:v>3.0070000000000001</c:v>
                </c:pt>
                <c:pt idx="21">
                  <c:v>3.069</c:v>
                </c:pt>
                <c:pt idx="22">
                  <c:v>3.1259999999999999</c:v>
                </c:pt>
                <c:pt idx="23">
                  <c:v>3.2290000000000001</c:v>
                </c:pt>
                <c:pt idx="24">
                  <c:v>3.3210000000000002</c:v>
                </c:pt>
                <c:pt idx="25">
                  <c:v>3.403</c:v>
                </c:pt>
                <c:pt idx="26">
                  <c:v>3.4769999999999999</c:v>
                </c:pt>
                <c:pt idx="27">
                  <c:v>3.5430000000000001</c:v>
                </c:pt>
                <c:pt idx="28">
                  <c:v>3.6040000000000001</c:v>
                </c:pt>
                <c:pt idx="29">
                  <c:v>3.7109999999999999</c:v>
                </c:pt>
                <c:pt idx="30">
                  <c:v>3.8010000000000002</c:v>
                </c:pt>
                <c:pt idx="31">
                  <c:v>3.879</c:v>
                </c:pt>
                <c:pt idx="32">
                  <c:v>3.9460000000000002</c:v>
                </c:pt>
                <c:pt idx="33">
                  <c:v>4.0049999999999999</c:v>
                </c:pt>
                <c:pt idx="34">
                  <c:v>4.056</c:v>
                </c:pt>
                <c:pt idx="35">
                  <c:v>4.1020000000000003</c:v>
                </c:pt>
                <c:pt idx="36">
                  <c:v>4.1420000000000003</c:v>
                </c:pt>
                <c:pt idx="37">
                  <c:v>4.1769999999999996</c:v>
                </c:pt>
                <c:pt idx="38">
                  <c:v>4.2089999999999996</c:v>
                </c:pt>
                <c:pt idx="39">
                  <c:v>4.2370000000000001</c:v>
                </c:pt>
                <c:pt idx="40">
                  <c:v>4.2839999999999998</c:v>
                </c:pt>
                <c:pt idx="41">
                  <c:v>4.33</c:v>
                </c:pt>
                <c:pt idx="42">
                  <c:v>4.3639999999999999</c:v>
                </c:pt>
                <c:pt idx="43">
                  <c:v>4.3890000000000002</c:v>
                </c:pt>
                <c:pt idx="44">
                  <c:v>4.4059999999999997</c:v>
                </c:pt>
                <c:pt idx="45">
                  <c:v>4.4180000000000001</c:v>
                </c:pt>
                <c:pt idx="46">
                  <c:v>4.4249999999999998</c:v>
                </c:pt>
                <c:pt idx="47">
                  <c:v>4.4269999999999996</c:v>
                </c:pt>
                <c:pt idx="48">
                  <c:v>4.4269999999999996</c:v>
                </c:pt>
                <c:pt idx="49">
                  <c:v>4.4180000000000001</c:v>
                </c:pt>
                <c:pt idx="50">
                  <c:v>4.4000000000000004</c:v>
                </c:pt>
                <c:pt idx="51">
                  <c:v>4.3780000000000001</c:v>
                </c:pt>
                <c:pt idx="52">
                  <c:v>4.351</c:v>
                </c:pt>
                <c:pt idx="53">
                  <c:v>4.32</c:v>
                </c:pt>
                <c:pt idx="54">
                  <c:v>4.2880000000000003</c:v>
                </c:pt>
                <c:pt idx="55">
                  <c:v>4.2190000000000003</c:v>
                </c:pt>
                <c:pt idx="56">
                  <c:v>4.1479999999999997</c:v>
                </c:pt>
                <c:pt idx="57">
                  <c:v>4.0750000000000002</c:v>
                </c:pt>
                <c:pt idx="58">
                  <c:v>4.0030000000000001</c:v>
                </c:pt>
                <c:pt idx="59">
                  <c:v>3.9319999999999999</c:v>
                </c:pt>
                <c:pt idx="60">
                  <c:v>3.863</c:v>
                </c:pt>
                <c:pt idx="61">
                  <c:v>3.7949999999999999</c:v>
                </c:pt>
                <c:pt idx="62">
                  <c:v>3.7290000000000001</c:v>
                </c:pt>
                <c:pt idx="63">
                  <c:v>3.6659999999999999</c:v>
                </c:pt>
                <c:pt idx="64">
                  <c:v>3.6040000000000001</c:v>
                </c:pt>
                <c:pt idx="65">
                  <c:v>3.5449999999999999</c:v>
                </c:pt>
                <c:pt idx="66">
                  <c:v>3.4319999999999999</c:v>
                </c:pt>
                <c:pt idx="67">
                  <c:v>3.302</c:v>
                </c:pt>
                <c:pt idx="68">
                  <c:v>3.1819999999999999</c:v>
                </c:pt>
                <c:pt idx="69">
                  <c:v>3.0720000000000001</c:v>
                </c:pt>
                <c:pt idx="70">
                  <c:v>2.97</c:v>
                </c:pt>
                <c:pt idx="71">
                  <c:v>2.8759999999999999</c:v>
                </c:pt>
                <c:pt idx="72">
                  <c:v>2.7890000000000001</c:v>
                </c:pt>
                <c:pt idx="73">
                  <c:v>2.7069999999999999</c:v>
                </c:pt>
                <c:pt idx="74">
                  <c:v>2.6309999999999998</c:v>
                </c:pt>
                <c:pt idx="75">
                  <c:v>2.4940000000000002</c:v>
                </c:pt>
                <c:pt idx="76">
                  <c:v>2.3719999999999999</c:v>
                </c:pt>
                <c:pt idx="77">
                  <c:v>2.2629999999999999</c:v>
                </c:pt>
                <c:pt idx="78">
                  <c:v>2.1659999999999999</c:v>
                </c:pt>
                <c:pt idx="79">
                  <c:v>2.0779999999999998</c:v>
                </c:pt>
                <c:pt idx="80">
                  <c:v>1.998</c:v>
                </c:pt>
                <c:pt idx="81">
                  <c:v>1.8580000000000001</c:v>
                </c:pt>
                <c:pt idx="82">
                  <c:v>1.7390000000000001</c:v>
                </c:pt>
                <c:pt idx="83">
                  <c:v>1.6359999999999999</c:v>
                </c:pt>
                <c:pt idx="84">
                  <c:v>1.5469999999999999</c:v>
                </c:pt>
                <c:pt idx="85">
                  <c:v>1.468</c:v>
                </c:pt>
                <c:pt idx="86">
                  <c:v>1.3979999999999999</c:v>
                </c:pt>
                <c:pt idx="87">
                  <c:v>1.335</c:v>
                </c:pt>
                <c:pt idx="88">
                  <c:v>1.2789999999999999</c:v>
                </c:pt>
                <c:pt idx="89">
                  <c:v>1.2270000000000001</c:v>
                </c:pt>
                <c:pt idx="90">
                  <c:v>1.181</c:v>
                </c:pt>
                <c:pt idx="91">
                  <c:v>1.1379999999999999</c:v>
                </c:pt>
                <c:pt idx="92">
                  <c:v>1.0620000000000001</c:v>
                </c:pt>
                <c:pt idx="93">
                  <c:v>0.98170000000000002</c:v>
                </c:pt>
                <c:pt idx="94">
                  <c:v>0.91420000000000001</c:v>
                </c:pt>
                <c:pt idx="95">
                  <c:v>0.85640000000000005</c:v>
                </c:pt>
                <c:pt idx="96">
                  <c:v>0.80640000000000001</c:v>
                </c:pt>
                <c:pt idx="97">
                  <c:v>0.76249999999999996</c:v>
                </c:pt>
                <c:pt idx="98">
                  <c:v>0.72360000000000002</c:v>
                </c:pt>
                <c:pt idx="99">
                  <c:v>0.68899999999999995</c:v>
                </c:pt>
                <c:pt idx="100">
                  <c:v>0.65790000000000004</c:v>
                </c:pt>
                <c:pt idx="101">
                  <c:v>0.60429999999999995</c:v>
                </c:pt>
                <c:pt idx="102">
                  <c:v>0.5595</c:v>
                </c:pt>
                <c:pt idx="103">
                  <c:v>0.52159999999999995</c:v>
                </c:pt>
                <c:pt idx="104">
                  <c:v>0.48899999999999999</c:v>
                </c:pt>
                <c:pt idx="105">
                  <c:v>0.46060000000000001</c:v>
                </c:pt>
                <c:pt idx="106">
                  <c:v>0.43559999999999999</c:v>
                </c:pt>
                <c:pt idx="107">
                  <c:v>0.39369999999999999</c:v>
                </c:pt>
                <c:pt idx="108">
                  <c:v>0.35980000000000001</c:v>
                </c:pt>
                <c:pt idx="109">
                  <c:v>0.33179999999999998</c:v>
                </c:pt>
                <c:pt idx="110">
                  <c:v>0.30809999999999998</c:v>
                </c:pt>
                <c:pt idx="111">
                  <c:v>0.28789999999999999</c:v>
                </c:pt>
                <c:pt idx="112">
                  <c:v>0.27039999999999997</c:v>
                </c:pt>
                <c:pt idx="113">
                  <c:v>0.25509999999999999</c:v>
                </c:pt>
                <c:pt idx="114">
                  <c:v>0.24160000000000001</c:v>
                </c:pt>
                <c:pt idx="115">
                  <c:v>0.22950000000000001</c:v>
                </c:pt>
                <c:pt idx="116">
                  <c:v>0.21870000000000001</c:v>
                </c:pt>
                <c:pt idx="117">
                  <c:v>0.2089</c:v>
                </c:pt>
                <c:pt idx="118">
                  <c:v>0.192</c:v>
                </c:pt>
                <c:pt idx="119">
                  <c:v>0.17460000000000001</c:v>
                </c:pt>
                <c:pt idx="120">
                  <c:v>0.16039999999999999</c:v>
                </c:pt>
                <c:pt idx="121">
                  <c:v>0.1484</c:v>
                </c:pt>
                <c:pt idx="122">
                  <c:v>0.13819999999999999</c:v>
                </c:pt>
                <c:pt idx="123">
                  <c:v>0.12939999999999999</c:v>
                </c:pt>
                <c:pt idx="124">
                  <c:v>0.12180000000000001</c:v>
                </c:pt>
                <c:pt idx="125">
                  <c:v>0.11509999999999999</c:v>
                </c:pt>
                <c:pt idx="126">
                  <c:v>0.1091</c:v>
                </c:pt>
                <c:pt idx="127">
                  <c:v>9.894E-2</c:v>
                </c:pt>
                <c:pt idx="128">
                  <c:v>9.0630000000000002E-2</c:v>
                </c:pt>
                <c:pt idx="129">
                  <c:v>8.3699999999999997E-2</c:v>
                </c:pt>
                <c:pt idx="130">
                  <c:v>7.782E-2</c:v>
                </c:pt>
                <c:pt idx="131">
                  <c:v>7.2760000000000005E-2</c:v>
                </c:pt>
                <c:pt idx="132">
                  <c:v>6.8360000000000004E-2</c:v>
                </c:pt>
                <c:pt idx="133">
                  <c:v>6.1069999999999999E-2</c:v>
                </c:pt>
                <c:pt idx="134">
                  <c:v>5.527E-2</c:v>
                </c:pt>
                <c:pt idx="135">
                  <c:v>5.0540000000000002E-2</c:v>
                </c:pt>
                <c:pt idx="136">
                  <c:v>4.6589999999999999E-2</c:v>
                </c:pt>
                <c:pt idx="137">
                  <c:v>4.326E-2</c:v>
                </c:pt>
                <c:pt idx="138">
                  <c:v>4.0390000000000002E-2</c:v>
                </c:pt>
                <c:pt idx="139">
                  <c:v>3.7900000000000003E-2</c:v>
                </c:pt>
                <c:pt idx="140">
                  <c:v>3.5720000000000002E-2</c:v>
                </c:pt>
                <c:pt idx="141">
                  <c:v>3.3790000000000001E-2</c:v>
                </c:pt>
                <c:pt idx="142">
                  <c:v>3.2070000000000001E-2</c:v>
                </c:pt>
                <c:pt idx="143">
                  <c:v>3.0530000000000002E-2</c:v>
                </c:pt>
                <c:pt idx="144">
                  <c:v>2.7869999999999999E-2</c:v>
                </c:pt>
                <c:pt idx="145">
                  <c:v>2.5170000000000001E-2</c:v>
                </c:pt>
                <c:pt idx="146">
                  <c:v>2.2970000000000001E-2</c:v>
                </c:pt>
                <c:pt idx="147">
                  <c:v>2.1139999999999999E-2</c:v>
                </c:pt>
                <c:pt idx="148">
                  <c:v>1.959E-2</c:v>
                </c:pt>
                <c:pt idx="149">
                  <c:v>1.8270000000000002E-2</c:v>
                </c:pt>
                <c:pt idx="150">
                  <c:v>1.712E-2</c:v>
                </c:pt>
                <c:pt idx="151">
                  <c:v>1.6119999999999999E-2</c:v>
                </c:pt>
                <c:pt idx="152">
                  <c:v>1.523E-2</c:v>
                </c:pt>
                <c:pt idx="153">
                  <c:v>1.374E-2</c:v>
                </c:pt>
                <c:pt idx="154">
                  <c:v>1.252E-2</c:v>
                </c:pt>
                <c:pt idx="155">
                  <c:v>1.1509999999999999E-2</c:v>
                </c:pt>
                <c:pt idx="156">
                  <c:v>1.0659999999999999E-2</c:v>
                </c:pt>
                <c:pt idx="157">
                  <c:v>9.9330000000000009E-3</c:v>
                </c:pt>
                <c:pt idx="158">
                  <c:v>9.3019999999999995E-3</c:v>
                </c:pt>
                <c:pt idx="159">
                  <c:v>8.2640000000000005E-3</c:v>
                </c:pt>
                <c:pt idx="160">
                  <c:v>7.4440000000000001E-3</c:v>
                </c:pt>
                <c:pt idx="161">
                  <c:v>6.7780000000000002E-3</c:v>
                </c:pt>
                <c:pt idx="162">
                  <c:v>6.2259999999999998E-3</c:v>
                </c:pt>
                <c:pt idx="163">
                  <c:v>5.7619999999999998E-3</c:v>
                </c:pt>
                <c:pt idx="164">
                  <c:v>5.3639999999999998E-3</c:v>
                </c:pt>
                <c:pt idx="165">
                  <c:v>5.0210000000000003E-3</c:v>
                </c:pt>
                <c:pt idx="166">
                  <c:v>4.7200000000000002E-3</c:v>
                </c:pt>
                <c:pt idx="167">
                  <c:v>4.4549999999999998E-3</c:v>
                </c:pt>
                <c:pt idx="168">
                  <c:v>4.2199999999999998E-3</c:v>
                </c:pt>
                <c:pt idx="169">
                  <c:v>4.0090000000000004E-3</c:v>
                </c:pt>
                <c:pt idx="170">
                  <c:v>3.6470000000000001E-3</c:v>
                </c:pt>
                <c:pt idx="171">
                  <c:v>3.2810000000000001E-3</c:v>
                </c:pt>
                <c:pt idx="172">
                  <c:v>2.9840000000000001E-3</c:v>
                </c:pt>
                <c:pt idx="173">
                  <c:v>2.7390000000000001E-3</c:v>
                </c:pt>
                <c:pt idx="174">
                  <c:v>2.532E-3</c:v>
                </c:pt>
                <c:pt idx="175">
                  <c:v>2.356E-3</c:v>
                </c:pt>
                <c:pt idx="176">
                  <c:v>2.2030000000000001E-3</c:v>
                </c:pt>
                <c:pt idx="177">
                  <c:v>2.0699999999999998E-3</c:v>
                </c:pt>
                <c:pt idx="178">
                  <c:v>1.9530000000000001E-3</c:v>
                </c:pt>
                <c:pt idx="179">
                  <c:v>1.755E-3</c:v>
                </c:pt>
                <c:pt idx="180">
                  <c:v>1.5950000000000001E-3</c:v>
                </c:pt>
                <c:pt idx="181">
                  <c:v>1.4630000000000001E-3</c:v>
                </c:pt>
                <c:pt idx="182">
                  <c:v>1.3519999999999999E-3</c:v>
                </c:pt>
                <c:pt idx="183">
                  <c:v>1.2570000000000001E-3</c:v>
                </c:pt>
                <c:pt idx="184">
                  <c:v>1.175E-3</c:v>
                </c:pt>
                <c:pt idx="185">
                  <c:v>1.041E-3</c:v>
                </c:pt>
                <c:pt idx="186">
                  <c:v>9.3490000000000001E-4</c:v>
                </c:pt>
                <c:pt idx="187">
                  <c:v>8.4920000000000004E-4</c:v>
                </c:pt>
                <c:pt idx="188">
                  <c:v>7.7839999999999995E-4</c:v>
                </c:pt>
                <c:pt idx="189">
                  <c:v>7.1900000000000002E-4</c:v>
                </c:pt>
                <c:pt idx="190">
                  <c:v>6.6819999999999998E-4</c:v>
                </c:pt>
                <c:pt idx="191">
                  <c:v>6.244E-4</c:v>
                </c:pt>
                <c:pt idx="192">
                  <c:v>5.8620000000000005E-4</c:v>
                </c:pt>
                <c:pt idx="193">
                  <c:v>5.5259999999999999E-4</c:v>
                </c:pt>
                <c:pt idx="194">
                  <c:v>5.2269999999999997E-4</c:v>
                </c:pt>
                <c:pt idx="195">
                  <c:v>4.9600000000000002E-4</c:v>
                </c:pt>
                <c:pt idx="196">
                  <c:v>4.5029999999999999E-4</c:v>
                </c:pt>
                <c:pt idx="197">
                  <c:v>4.0420000000000001E-4</c:v>
                </c:pt>
                <c:pt idx="198">
                  <c:v>3.6689999999999997E-4</c:v>
                </c:pt>
                <c:pt idx="199">
                  <c:v>3.3609999999999998E-4</c:v>
                </c:pt>
                <c:pt idx="200">
                  <c:v>3.1030000000000001E-4</c:v>
                </c:pt>
                <c:pt idx="201">
                  <c:v>2.8820000000000001E-4</c:v>
                </c:pt>
                <c:pt idx="202">
                  <c:v>2.6919999999999998E-4</c:v>
                </c:pt>
                <c:pt idx="203">
                  <c:v>2.5260000000000001E-4</c:v>
                </c:pt>
                <c:pt idx="204">
                  <c:v>2.3800000000000001E-4</c:v>
                </c:pt>
                <c:pt idx="205">
                  <c:v>2.1350000000000001E-4</c:v>
                </c:pt>
                <c:pt idx="206">
                  <c:v>1.9369999999999999E-4</c:v>
                </c:pt>
                <c:pt idx="207">
                  <c:v>1.774E-4</c:v>
                </c:pt>
                <c:pt idx="208">
                  <c:v>1.7450000000000001E-4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3C4-4115-95D3-048B2E13FE44}"/>
            </c:ext>
          </c:extLst>
        </c:ser>
        <c:ser>
          <c:idx val="2"/>
          <c:order val="2"/>
          <c:tx>
            <c:v>dE/dxTot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srim56Fe_SiO2!$D$20:$D$300</c:f>
              <c:numCache>
                <c:formatCode>0.000000</c:formatCode>
                <c:ptCount val="281"/>
                <c:pt idx="0">
                  <c:v>1.0714267857142858E-5</c:v>
                </c:pt>
                <c:pt idx="1">
                  <c:v>1.1607125000000001E-5</c:v>
                </c:pt>
                <c:pt idx="2">
                  <c:v>1.2499982142857143E-5</c:v>
                </c:pt>
                <c:pt idx="3">
                  <c:v>1.4285696428571429E-5</c:v>
                </c:pt>
                <c:pt idx="4">
                  <c:v>1.6071410714285714E-5</c:v>
                </c:pt>
                <c:pt idx="5">
                  <c:v>1.7857125000000001E-5</c:v>
                </c:pt>
                <c:pt idx="6">
                  <c:v>1.9642857142857145E-5</c:v>
                </c:pt>
                <c:pt idx="7">
                  <c:v>2.1428571428571428E-5</c:v>
                </c:pt>
                <c:pt idx="8">
                  <c:v>2.3214285714285715E-5</c:v>
                </c:pt>
                <c:pt idx="9">
                  <c:v>2.5000000000000001E-5</c:v>
                </c:pt>
                <c:pt idx="10">
                  <c:v>2.6785714285714288E-5</c:v>
                </c:pt>
                <c:pt idx="11">
                  <c:v>2.8571428571428574E-5</c:v>
                </c:pt>
                <c:pt idx="12">
                  <c:v>3.0357142857142854E-5</c:v>
                </c:pt>
                <c:pt idx="13">
                  <c:v>3.2142857142857144E-5</c:v>
                </c:pt>
                <c:pt idx="14">
                  <c:v>3.5714285714285717E-5</c:v>
                </c:pt>
                <c:pt idx="15">
                  <c:v>4.0178571428571427E-5</c:v>
                </c:pt>
                <c:pt idx="16">
                  <c:v>4.4642857142857143E-5</c:v>
                </c:pt>
                <c:pt idx="17">
                  <c:v>4.9107142857142852E-5</c:v>
                </c:pt>
                <c:pt idx="18">
                  <c:v>5.3571428571428575E-5</c:v>
                </c:pt>
                <c:pt idx="19">
                  <c:v>5.8035714285714285E-5</c:v>
                </c:pt>
                <c:pt idx="20">
                  <c:v>6.2500000000000001E-5</c:v>
                </c:pt>
                <c:pt idx="21">
                  <c:v>6.6964285714285718E-5</c:v>
                </c:pt>
                <c:pt idx="22">
                  <c:v>7.1428571428571434E-5</c:v>
                </c:pt>
                <c:pt idx="23">
                  <c:v>8.0357142857142853E-5</c:v>
                </c:pt>
                <c:pt idx="24">
                  <c:v>8.9285714285714286E-5</c:v>
                </c:pt>
                <c:pt idx="25">
                  <c:v>9.8214285714285705E-5</c:v>
                </c:pt>
                <c:pt idx="26">
                  <c:v>1.0714285714285715E-4</c:v>
                </c:pt>
                <c:pt idx="27">
                  <c:v>1.1607142857142857E-4</c:v>
                </c:pt>
                <c:pt idx="28">
                  <c:v>1.25E-4</c:v>
                </c:pt>
                <c:pt idx="29">
                  <c:v>1.4285714285714287E-4</c:v>
                </c:pt>
                <c:pt idx="30">
                  <c:v>1.6071428571428571E-4</c:v>
                </c:pt>
                <c:pt idx="31">
                  <c:v>1.7857142857142857E-4</c:v>
                </c:pt>
                <c:pt idx="32">
                  <c:v>1.9642857142857141E-4</c:v>
                </c:pt>
                <c:pt idx="33">
                  <c:v>2.142857142857143E-4</c:v>
                </c:pt>
                <c:pt idx="34">
                  <c:v>2.3214285714285714E-4</c:v>
                </c:pt>
                <c:pt idx="35">
                  <c:v>2.5000000000000001E-4</c:v>
                </c:pt>
                <c:pt idx="36">
                  <c:v>2.6785714285714287E-4</c:v>
                </c:pt>
                <c:pt idx="37">
                  <c:v>2.8571428571428574E-4</c:v>
                </c:pt>
                <c:pt idx="38">
                  <c:v>3.035714285714286E-4</c:v>
                </c:pt>
                <c:pt idx="39">
                  <c:v>3.2142857142857141E-4</c:v>
                </c:pt>
                <c:pt idx="40">
                  <c:v>3.5714285714285714E-4</c:v>
                </c:pt>
                <c:pt idx="41">
                  <c:v>4.0178571428571428E-4</c:v>
                </c:pt>
                <c:pt idx="42">
                  <c:v>4.4642857142857147E-4</c:v>
                </c:pt>
                <c:pt idx="43">
                  <c:v>4.910714285714286E-4</c:v>
                </c:pt>
                <c:pt idx="44">
                  <c:v>5.3571428571428574E-4</c:v>
                </c:pt>
                <c:pt idx="45">
                  <c:v>5.8035714285714288E-4</c:v>
                </c:pt>
                <c:pt idx="46">
                  <c:v>6.2500000000000001E-4</c:v>
                </c:pt>
                <c:pt idx="47">
                  <c:v>6.6964285714285715E-4</c:v>
                </c:pt>
                <c:pt idx="48">
                  <c:v>7.1428571428571429E-4</c:v>
                </c:pt>
                <c:pt idx="49">
                  <c:v>8.0357142857142856E-4</c:v>
                </c:pt>
                <c:pt idx="50">
                  <c:v>8.9285714285714294E-4</c:v>
                </c:pt>
                <c:pt idx="51">
                  <c:v>9.8214285714285721E-4</c:v>
                </c:pt>
                <c:pt idx="52">
                  <c:v>1.0714285714285715E-3</c:v>
                </c:pt>
                <c:pt idx="53">
                  <c:v>1.1607142857142858E-3</c:v>
                </c:pt>
                <c:pt idx="54">
                  <c:v>1.25E-3</c:v>
                </c:pt>
                <c:pt idx="55">
                  <c:v>1.4285714285714286E-3</c:v>
                </c:pt>
                <c:pt idx="56">
                  <c:v>1.6071428571428571E-3</c:v>
                </c:pt>
                <c:pt idx="57">
                  <c:v>1.7857142857142859E-3</c:v>
                </c:pt>
                <c:pt idx="58">
                  <c:v>1.9642857142857144E-3</c:v>
                </c:pt>
                <c:pt idx="59">
                  <c:v>2.142857142857143E-3</c:v>
                </c:pt>
                <c:pt idx="60">
                  <c:v>2.3214285714285715E-3</c:v>
                </c:pt>
                <c:pt idx="61">
                  <c:v>2.5000000000000001E-3</c:v>
                </c:pt>
                <c:pt idx="62">
                  <c:v>2.6785714285714286E-3</c:v>
                </c:pt>
                <c:pt idx="63">
                  <c:v>2.8571428571428571E-3</c:v>
                </c:pt>
                <c:pt idx="64">
                  <c:v>3.0357142857142861E-3</c:v>
                </c:pt>
                <c:pt idx="65">
                  <c:v>3.2142857142857142E-3</c:v>
                </c:pt>
                <c:pt idx="66">
                  <c:v>3.5714285714285718E-3</c:v>
                </c:pt>
                <c:pt idx="67">
                  <c:v>4.0178571428571433E-3</c:v>
                </c:pt>
                <c:pt idx="68">
                  <c:v>4.464285714285714E-3</c:v>
                </c:pt>
                <c:pt idx="69">
                  <c:v>4.9107142857142865E-3</c:v>
                </c:pt>
                <c:pt idx="70">
                  <c:v>5.3571428571428572E-3</c:v>
                </c:pt>
                <c:pt idx="71">
                  <c:v>5.8035714285714288E-3</c:v>
                </c:pt>
                <c:pt idx="72">
                  <c:v>6.2499999999999995E-3</c:v>
                </c:pt>
                <c:pt idx="73">
                  <c:v>6.6964285714285711E-3</c:v>
                </c:pt>
                <c:pt idx="74">
                  <c:v>7.1428571428571435E-3</c:v>
                </c:pt>
                <c:pt idx="75">
                  <c:v>8.0357142857142867E-3</c:v>
                </c:pt>
                <c:pt idx="76">
                  <c:v>8.9285714285714281E-3</c:v>
                </c:pt>
                <c:pt idx="77">
                  <c:v>9.821428571428573E-3</c:v>
                </c:pt>
                <c:pt idx="78">
                  <c:v>1.0714285714285714E-2</c:v>
                </c:pt>
                <c:pt idx="79">
                  <c:v>1.1607142857142858E-2</c:v>
                </c:pt>
                <c:pt idx="80">
                  <c:v>1.2499999999999999E-2</c:v>
                </c:pt>
                <c:pt idx="81">
                  <c:v>1.4285714285714287E-2</c:v>
                </c:pt>
                <c:pt idx="82">
                  <c:v>1.6071428571428573E-2</c:v>
                </c:pt>
                <c:pt idx="83">
                  <c:v>1.7857142857142856E-2</c:v>
                </c:pt>
                <c:pt idx="84">
                  <c:v>1.9642857142857146E-2</c:v>
                </c:pt>
                <c:pt idx="85">
                  <c:v>2.1428571428571429E-2</c:v>
                </c:pt>
                <c:pt idx="86">
                  <c:v>2.3214285714285715E-2</c:v>
                </c:pt>
                <c:pt idx="87">
                  <c:v>2.4999999999999998E-2</c:v>
                </c:pt>
                <c:pt idx="88">
                  <c:v>2.6785714285714284E-2</c:v>
                </c:pt>
                <c:pt idx="89">
                  <c:v>2.8571428571428574E-2</c:v>
                </c:pt>
                <c:pt idx="90">
                  <c:v>3.0357142857142857E-2</c:v>
                </c:pt>
                <c:pt idx="91">
                  <c:v>3.2142857142857147E-2</c:v>
                </c:pt>
                <c:pt idx="92">
                  <c:v>3.5714285714285712E-2</c:v>
                </c:pt>
                <c:pt idx="93">
                  <c:v>4.0178571428571432E-2</c:v>
                </c:pt>
                <c:pt idx="94">
                  <c:v>4.4642857142857144E-2</c:v>
                </c:pt>
                <c:pt idx="95">
                  <c:v>4.9107142857142856E-2</c:v>
                </c:pt>
                <c:pt idx="96">
                  <c:v>5.3571428571428568E-2</c:v>
                </c:pt>
                <c:pt idx="97">
                  <c:v>5.8035714285714288E-2</c:v>
                </c:pt>
                <c:pt idx="98">
                  <c:v>6.25E-2</c:v>
                </c:pt>
                <c:pt idx="99">
                  <c:v>6.6964285714285712E-2</c:v>
                </c:pt>
                <c:pt idx="100">
                  <c:v>7.1428571428571425E-2</c:v>
                </c:pt>
                <c:pt idx="101">
                  <c:v>8.0357142857142863E-2</c:v>
                </c:pt>
                <c:pt idx="102">
                  <c:v>8.9285714285714288E-2</c:v>
                </c:pt>
                <c:pt idx="103">
                  <c:v>9.8214285714285712E-2</c:v>
                </c:pt>
                <c:pt idx="104">
                  <c:v>0.10714285714285714</c:v>
                </c:pt>
                <c:pt idx="105">
                  <c:v>0.11607142857142858</c:v>
                </c:pt>
                <c:pt idx="106">
                  <c:v>0.125</c:v>
                </c:pt>
                <c:pt idx="107">
                  <c:v>0.14285714285714285</c:v>
                </c:pt>
                <c:pt idx="108">
                  <c:v>0.16071428571428573</c:v>
                </c:pt>
                <c:pt idx="109">
                  <c:v>0.17857142857142858</c:v>
                </c:pt>
                <c:pt idx="110">
                  <c:v>0.19642857142857142</c:v>
                </c:pt>
                <c:pt idx="111">
                  <c:v>0.21428571428571427</c:v>
                </c:pt>
                <c:pt idx="112">
                  <c:v>0.23214285714285715</c:v>
                </c:pt>
                <c:pt idx="113">
                  <c:v>0.25</c:v>
                </c:pt>
                <c:pt idx="114">
                  <c:v>0.26785714285714285</c:v>
                </c:pt>
                <c:pt idx="115">
                  <c:v>0.2857142857142857</c:v>
                </c:pt>
                <c:pt idx="116">
                  <c:v>0.30357142857142855</c:v>
                </c:pt>
                <c:pt idx="117">
                  <c:v>0.32142857142857145</c:v>
                </c:pt>
                <c:pt idx="118">
                  <c:v>0.35714285714285715</c:v>
                </c:pt>
                <c:pt idx="119">
                  <c:v>0.4017857142857143</c:v>
                </c:pt>
                <c:pt idx="120">
                  <c:v>0.44642857142857145</c:v>
                </c:pt>
                <c:pt idx="121">
                  <c:v>0.49107142857142855</c:v>
                </c:pt>
                <c:pt idx="122">
                  <c:v>0.5357142857142857</c:v>
                </c:pt>
                <c:pt idx="123">
                  <c:v>0.5803571428571429</c:v>
                </c:pt>
                <c:pt idx="124">
                  <c:v>0.625</c:v>
                </c:pt>
                <c:pt idx="125">
                  <c:v>0.6696428571428571</c:v>
                </c:pt>
                <c:pt idx="126">
                  <c:v>0.7142857142857143</c:v>
                </c:pt>
                <c:pt idx="127">
                  <c:v>0.8035714285714286</c:v>
                </c:pt>
                <c:pt idx="128">
                  <c:v>0.8928571428571429</c:v>
                </c:pt>
                <c:pt idx="129">
                  <c:v>0.9821428571428571</c:v>
                </c:pt>
                <c:pt idx="130" formatCode="0.00000">
                  <c:v>1.0714285714285714</c:v>
                </c:pt>
                <c:pt idx="131" formatCode="0.00000">
                  <c:v>1.1607142857142858</c:v>
                </c:pt>
                <c:pt idx="132" formatCode="0.00000">
                  <c:v>1.25</c:v>
                </c:pt>
                <c:pt idx="133" formatCode="0.00000">
                  <c:v>1.4285714285714286</c:v>
                </c:pt>
                <c:pt idx="134" formatCode="0.00000">
                  <c:v>1.6071428571428572</c:v>
                </c:pt>
                <c:pt idx="135" formatCode="0.00000">
                  <c:v>1.7857142857142858</c:v>
                </c:pt>
                <c:pt idx="136" formatCode="0.00000">
                  <c:v>1.9642857142857142</c:v>
                </c:pt>
                <c:pt idx="137" formatCode="0.00000">
                  <c:v>2.1428571428571428</c:v>
                </c:pt>
                <c:pt idx="138" formatCode="0.00000">
                  <c:v>2.3214285714285716</c:v>
                </c:pt>
                <c:pt idx="139" formatCode="0.00000">
                  <c:v>2.5</c:v>
                </c:pt>
                <c:pt idx="140" formatCode="0.00000">
                  <c:v>2.6785714285714284</c:v>
                </c:pt>
                <c:pt idx="141" formatCode="0.00000">
                  <c:v>2.8571428571428572</c:v>
                </c:pt>
                <c:pt idx="142" formatCode="0.00000">
                  <c:v>3.0357142857142856</c:v>
                </c:pt>
                <c:pt idx="143" formatCode="0.00000">
                  <c:v>3.2142857142857144</c:v>
                </c:pt>
                <c:pt idx="144" formatCode="0.00000">
                  <c:v>3.5714285714285716</c:v>
                </c:pt>
                <c:pt idx="145" formatCode="0.00000">
                  <c:v>4.0178571428571432</c:v>
                </c:pt>
                <c:pt idx="146" formatCode="0.00000">
                  <c:v>4.4642857142857144</c:v>
                </c:pt>
                <c:pt idx="147" formatCode="0.00000">
                  <c:v>4.9107142857142856</c:v>
                </c:pt>
                <c:pt idx="148" formatCode="0.00000">
                  <c:v>5.3571428571428568</c:v>
                </c:pt>
                <c:pt idx="149" formatCode="0.00000">
                  <c:v>5.8035714285714288</c:v>
                </c:pt>
                <c:pt idx="150" formatCode="0.00000">
                  <c:v>6.25</c:v>
                </c:pt>
                <c:pt idx="151" formatCode="0.00000">
                  <c:v>6.6964285714285712</c:v>
                </c:pt>
                <c:pt idx="152" formatCode="0.00000">
                  <c:v>7.1428571428571432</c:v>
                </c:pt>
                <c:pt idx="153" formatCode="0.00000">
                  <c:v>8.0357142857142865</c:v>
                </c:pt>
                <c:pt idx="154" formatCode="0.00000">
                  <c:v>8.9285714285714288</c:v>
                </c:pt>
                <c:pt idx="155" formatCode="0.00000">
                  <c:v>9.8214285714285712</c:v>
                </c:pt>
                <c:pt idx="156" formatCode="0.00000">
                  <c:v>10.714285714285714</c:v>
                </c:pt>
                <c:pt idx="157" formatCode="0.00000">
                  <c:v>11.607142857142858</c:v>
                </c:pt>
                <c:pt idx="158" formatCode="0.00000">
                  <c:v>12.5</c:v>
                </c:pt>
                <c:pt idx="159" formatCode="0.00000">
                  <c:v>14.285714285714286</c:v>
                </c:pt>
                <c:pt idx="160" formatCode="0.00000">
                  <c:v>16.071428571428573</c:v>
                </c:pt>
                <c:pt idx="161" formatCode="0.00000">
                  <c:v>17.857142857142858</c:v>
                </c:pt>
                <c:pt idx="162" formatCode="0.00000">
                  <c:v>19.642857142857142</c:v>
                </c:pt>
                <c:pt idx="163" formatCode="0.00000">
                  <c:v>21.428571428571427</c:v>
                </c:pt>
                <c:pt idx="164" formatCode="0.00000">
                  <c:v>23.214285714285715</c:v>
                </c:pt>
                <c:pt idx="165" formatCode="0.00000">
                  <c:v>25</c:v>
                </c:pt>
                <c:pt idx="166" formatCode="0.00000">
                  <c:v>26.785714285714285</c:v>
                </c:pt>
                <c:pt idx="167" formatCode="0.00000">
                  <c:v>28.571428571428573</c:v>
                </c:pt>
                <c:pt idx="168" formatCode="0.00000">
                  <c:v>30.357142857142858</c:v>
                </c:pt>
                <c:pt idx="169" formatCode="0.00000">
                  <c:v>32.142857142857146</c:v>
                </c:pt>
                <c:pt idx="170" formatCode="0.00000">
                  <c:v>35.714285714285715</c:v>
                </c:pt>
                <c:pt idx="171" formatCode="0.00000">
                  <c:v>40.178571428571431</c:v>
                </c:pt>
                <c:pt idx="172" formatCode="0.00000">
                  <c:v>44.642857142857146</c:v>
                </c:pt>
                <c:pt idx="173" formatCode="0.00000">
                  <c:v>49.107142857142854</c:v>
                </c:pt>
                <c:pt idx="174" formatCode="0.00000">
                  <c:v>53.571428571428569</c:v>
                </c:pt>
                <c:pt idx="175" formatCode="0.00000">
                  <c:v>58.035714285714285</c:v>
                </c:pt>
                <c:pt idx="176" formatCode="0.00000">
                  <c:v>62.5</c:v>
                </c:pt>
                <c:pt idx="177" formatCode="0.00000">
                  <c:v>66.964285714285708</c:v>
                </c:pt>
                <c:pt idx="178" formatCode="0.00000">
                  <c:v>71.428571428571431</c:v>
                </c:pt>
                <c:pt idx="179" formatCode="0.00000">
                  <c:v>80.357142857142861</c:v>
                </c:pt>
                <c:pt idx="180" formatCode="0.00000">
                  <c:v>89.285714285714292</c:v>
                </c:pt>
                <c:pt idx="181" formatCode="0.00000">
                  <c:v>98.214285714285708</c:v>
                </c:pt>
                <c:pt idx="182" formatCode="0.0000">
                  <c:v>107.14285714285714</c:v>
                </c:pt>
                <c:pt idx="183" formatCode="0.0000">
                  <c:v>116.07142857142857</c:v>
                </c:pt>
                <c:pt idx="184" formatCode="0.0000">
                  <c:v>125</c:v>
                </c:pt>
                <c:pt idx="185" formatCode="0.0000">
                  <c:v>142.85714285714286</c:v>
                </c:pt>
                <c:pt idx="186" formatCode="0.0000">
                  <c:v>160.71428571428572</c:v>
                </c:pt>
                <c:pt idx="187" formatCode="0.0000">
                  <c:v>178.57142857142858</c:v>
                </c:pt>
                <c:pt idx="188" formatCode="0.0000">
                  <c:v>196.42857142857142</c:v>
                </c:pt>
                <c:pt idx="189" formatCode="0.0000">
                  <c:v>214.28571428571428</c:v>
                </c:pt>
                <c:pt idx="190" formatCode="0.0000">
                  <c:v>232.14285714285714</c:v>
                </c:pt>
                <c:pt idx="191" formatCode="0.0000">
                  <c:v>250</c:v>
                </c:pt>
                <c:pt idx="192" formatCode="0.0000">
                  <c:v>267.85714285714283</c:v>
                </c:pt>
                <c:pt idx="193" formatCode="0.0000">
                  <c:v>285.71428571428572</c:v>
                </c:pt>
                <c:pt idx="194" formatCode="0.0000">
                  <c:v>303.57142857142856</c:v>
                </c:pt>
                <c:pt idx="195" formatCode="0.0000">
                  <c:v>321.42857142857144</c:v>
                </c:pt>
                <c:pt idx="196" formatCode="0.0000">
                  <c:v>357.14285714285717</c:v>
                </c:pt>
                <c:pt idx="197" formatCode="0.0000">
                  <c:v>401.78571428571428</c:v>
                </c:pt>
                <c:pt idx="198" formatCode="0.0000">
                  <c:v>446.42857142857144</c:v>
                </c:pt>
                <c:pt idx="199" formatCode="0.0000">
                  <c:v>491.07142857142856</c:v>
                </c:pt>
                <c:pt idx="200" formatCode="0.0000">
                  <c:v>535.71428571428567</c:v>
                </c:pt>
                <c:pt idx="201" formatCode="0.0000">
                  <c:v>580.35714285714289</c:v>
                </c:pt>
                <c:pt idx="202" formatCode="0.0000">
                  <c:v>625</c:v>
                </c:pt>
                <c:pt idx="203" formatCode="0.0000">
                  <c:v>669.64285714285711</c:v>
                </c:pt>
                <c:pt idx="204" formatCode="0.0000">
                  <c:v>714.28571428571433</c:v>
                </c:pt>
                <c:pt idx="205" formatCode="0.0000">
                  <c:v>803.57142857142856</c:v>
                </c:pt>
                <c:pt idx="206" formatCode="0.0000">
                  <c:v>892.85714285714289</c:v>
                </c:pt>
                <c:pt idx="207" formatCode="0.0000">
                  <c:v>982.14285714285711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srim56Fe_SiO2!$G$20:$G$300</c:f>
              <c:numCache>
                <c:formatCode>0.000E+00</c:formatCode>
                <c:ptCount val="281"/>
                <c:pt idx="0">
                  <c:v>1.6247199999999999</c:v>
                </c:pt>
                <c:pt idx="1">
                  <c:v>1.68228</c:v>
                </c:pt>
                <c:pt idx="2">
                  <c:v>1.7377499999999999</c:v>
                </c:pt>
                <c:pt idx="3">
                  <c:v>1.8394199999999998</c:v>
                </c:pt>
                <c:pt idx="4">
                  <c:v>1.93282</c:v>
                </c:pt>
                <c:pt idx="5">
                  <c:v>2.01797</c:v>
                </c:pt>
                <c:pt idx="6">
                  <c:v>2.0969199999999999</c:v>
                </c:pt>
                <c:pt idx="7">
                  <c:v>2.1707000000000001</c:v>
                </c:pt>
                <c:pt idx="8">
                  <c:v>2.2403200000000001</c:v>
                </c:pt>
                <c:pt idx="9">
                  <c:v>2.3048100000000002</c:v>
                </c:pt>
                <c:pt idx="10">
                  <c:v>2.36517</c:v>
                </c:pt>
                <c:pt idx="11">
                  <c:v>2.4234</c:v>
                </c:pt>
                <c:pt idx="12">
                  <c:v>2.4775999999999998</c:v>
                </c:pt>
                <c:pt idx="13">
                  <c:v>2.5295999999999998</c:v>
                </c:pt>
                <c:pt idx="14">
                  <c:v>2.6274999999999999</c:v>
                </c:pt>
                <c:pt idx="15">
                  <c:v>2.7375000000000003</c:v>
                </c:pt>
                <c:pt idx="16">
                  <c:v>2.8370000000000002</c:v>
                </c:pt>
                <c:pt idx="17">
                  <c:v>2.9273000000000002</c:v>
                </c:pt>
                <c:pt idx="18">
                  <c:v>3.0102000000000002</c:v>
                </c:pt>
                <c:pt idx="19">
                  <c:v>3.0880000000000001</c:v>
                </c:pt>
                <c:pt idx="20">
                  <c:v>3.1585000000000001</c:v>
                </c:pt>
                <c:pt idx="21">
                  <c:v>3.2258</c:v>
                </c:pt>
                <c:pt idx="22">
                  <c:v>3.2879</c:v>
                </c:pt>
                <c:pt idx="23">
                  <c:v>3.4008000000000003</c:v>
                </c:pt>
                <c:pt idx="24">
                  <c:v>3.5021</c:v>
                </c:pt>
                <c:pt idx="25">
                  <c:v>3.5929000000000002</c:v>
                </c:pt>
                <c:pt idx="26">
                  <c:v>3.6753</c:v>
                </c:pt>
                <c:pt idx="27">
                  <c:v>3.7494000000000001</c:v>
                </c:pt>
                <c:pt idx="28">
                  <c:v>3.8182</c:v>
                </c:pt>
                <c:pt idx="29">
                  <c:v>3.94</c:v>
                </c:pt>
                <c:pt idx="30">
                  <c:v>4.0438999999999998</c:v>
                </c:pt>
                <c:pt idx="31">
                  <c:v>4.1350999999999996</c:v>
                </c:pt>
                <c:pt idx="32">
                  <c:v>4.2145999999999999</c:v>
                </c:pt>
                <c:pt idx="33">
                  <c:v>4.2854999999999999</c:v>
                </c:pt>
                <c:pt idx="34">
                  <c:v>4.3479000000000001</c:v>
                </c:pt>
                <c:pt idx="35">
                  <c:v>4.4050000000000002</c:v>
                </c:pt>
                <c:pt idx="36">
                  <c:v>4.4556000000000004</c:v>
                </c:pt>
                <c:pt idx="37">
                  <c:v>4.5008999999999997</c:v>
                </c:pt>
                <c:pt idx="38">
                  <c:v>4.5428999999999995</c:v>
                </c:pt>
                <c:pt idx="39">
                  <c:v>4.5804999999999998</c:v>
                </c:pt>
                <c:pt idx="40">
                  <c:v>4.6460999999999997</c:v>
                </c:pt>
                <c:pt idx="41">
                  <c:v>4.7141000000000002</c:v>
                </c:pt>
                <c:pt idx="42">
                  <c:v>4.7688999999999995</c:v>
                </c:pt>
                <c:pt idx="43">
                  <c:v>4.8136000000000001</c:v>
                </c:pt>
                <c:pt idx="44">
                  <c:v>4.8494999999999999</c:v>
                </c:pt>
                <c:pt idx="45">
                  <c:v>4.8795999999999999</c:v>
                </c:pt>
                <c:pt idx="46">
                  <c:v>4.9039999999999999</c:v>
                </c:pt>
                <c:pt idx="47">
                  <c:v>4.9228999999999994</c:v>
                </c:pt>
                <c:pt idx="48">
                  <c:v>4.9390999999999998</c:v>
                </c:pt>
                <c:pt idx="49">
                  <c:v>4.9611999999999998</c:v>
                </c:pt>
                <c:pt idx="50">
                  <c:v>4.9725999999999999</c:v>
                </c:pt>
                <c:pt idx="51">
                  <c:v>4.9785000000000004</c:v>
                </c:pt>
                <c:pt idx="52">
                  <c:v>4.9782000000000002</c:v>
                </c:pt>
                <c:pt idx="53">
                  <c:v>4.9728000000000003</c:v>
                </c:pt>
                <c:pt idx="54">
                  <c:v>4.9655000000000005</c:v>
                </c:pt>
                <c:pt idx="55">
                  <c:v>4.9433000000000007</c:v>
                </c:pt>
                <c:pt idx="56">
                  <c:v>4.9161999999999999</c:v>
                </c:pt>
                <c:pt idx="57">
                  <c:v>4.8848000000000003</c:v>
                </c:pt>
                <c:pt idx="58">
                  <c:v>4.8523000000000005</c:v>
                </c:pt>
                <c:pt idx="59">
                  <c:v>4.8834999999999997</c:v>
                </c:pt>
                <c:pt idx="60">
                  <c:v>4.9059999999999997</c:v>
                </c:pt>
                <c:pt idx="61">
                  <c:v>4.9059999999999997</c:v>
                </c:pt>
                <c:pt idx="62">
                  <c:v>4.8920000000000003</c:v>
                </c:pt>
                <c:pt idx="63">
                  <c:v>4.8689999999999998</c:v>
                </c:pt>
                <c:pt idx="64">
                  <c:v>4.8380000000000001</c:v>
                </c:pt>
                <c:pt idx="65">
                  <c:v>4.8040000000000003</c:v>
                </c:pt>
                <c:pt idx="66">
                  <c:v>4.7300000000000004</c:v>
                </c:pt>
                <c:pt idx="67">
                  <c:v>4.6379999999999999</c:v>
                </c:pt>
                <c:pt idx="68">
                  <c:v>4.5529999999999999</c:v>
                </c:pt>
                <c:pt idx="69">
                  <c:v>4.4790000000000001</c:v>
                </c:pt>
                <c:pt idx="70">
                  <c:v>4.415</c:v>
                </c:pt>
                <c:pt idx="71">
                  <c:v>4.3620000000000001</c:v>
                </c:pt>
                <c:pt idx="72">
                  <c:v>4.3179999999999996</c:v>
                </c:pt>
                <c:pt idx="73">
                  <c:v>4.2809999999999997</c:v>
                </c:pt>
                <c:pt idx="74">
                  <c:v>4.2519999999999998</c:v>
                </c:pt>
                <c:pt idx="75">
                  <c:v>4.2140000000000004</c:v>
                </c:pt>
                <c:pt idx="76">
                  <c:v>4.1959999999999997</c:v>
                </c:pt>
                <c:pt idx="77">
                  <c:v>4.194</c:v>
                </c:pt>
                <c:pt idx="78">
                  <c:v>4.2059999999999995</c:v>
                </c:pt>
                <c:pt idx="79">
                  <c:v>4.2289999999999992</c:v>
                </c:pt>
                <c:pt idx="80">
                  <c:v>4.2610000000000001</c:v>
                </c:pt>
                <c:pt idx="81">
                  <c:v>4.3460000000000001</c:v>
                </c:pt>
                <c:pt idx="82">
                  <c:v>4.452</c:v>
                </c:pt>
                <c:pt idx="83">
                  <c:v>4.5729999999999995</c:v>
                </c:pt>
                <c:pt idx="84">
                  <c:v>4.7069999999999999</c:v>
                </c:pt>
                <c:pt idx="85">
                  <c:v>4.851</c:v>
                </c:pt>
                <c:pt idx="86">
                  <c:v>5.0019999999999998</c:v>
                </c:pt>
                <c:pt idx="87">
                  <c:v>5.1589999999999998</c:v>
                </c:pt>
                <c:pt idx="88">
                  <c:v>5.3209999999999997</c:v>
                </c:pt>
                <c:pt idx="89">
                  <c:v>5.4870000000000001</c:v>
                </c:pt>
                <c:pt idx="90">
                  <c:v>5.6580000000000004</c:v>
                </c:pt>
                <c:pt idx="91">
                  <c:v>5.8309999999999995</c:v>
                </c:pt>
                <c:pt idx="92">
                  <c:v>6.1850000000000005</c:v>
                </c:pt>
                <c:pt idx="93">
                  <c:v>6.6367000000000003</c:v>
                </c:pt>
                <c:pt idx="94">
                  <c:v>7.0952000000000002</c:v>
                </c:pt>
                <c:pt idx="95">
                  <c:v>7.5594000000000001</c:v>
                </c:pt>
                <c:pt idx="96">
                  <c:v>8.0244</c:v>
                </c:pt>
                <c:pt idx="97">
                  <c:v>8.490499999999999</c:v>
                </c:pt>
                <c:pt idx="98">
                  <c:v>8.9535999999999998</c:v>
                </c:pt>
                <c:pt idx="99">
                  <c:v>9.4150000000000009</c:v>
                </c:pt>
                <c:pt idx="100">
                  <c:v>9.8719000000000001</c:v>
                </c:pt>
                <c:pt idx="101">
                  <c:v>10.7743</c:v>
                </c:pt>
                <c:pt idx="102">
                  <c:v>11.6495</c:v>
                </c:pt>
                <c:pt idx="103">
                  <c:v>12.4916</c:v>
                </c:pt>
                <c:pt idx="104">
                  <c:v>13.309000000000001</c:v>
                </c:pt>
                <c:pt idx="105">
                  <c:v>14.0906</c:v>
                </c:pt>
                <c:pt idx="106">
                  <c:v>14.845600000000001</c:v>
                </c:pt>
                <c:pt idx="107">
                  <c:v>16.2437</c:v>
                </c:pt>
                <c:pt idx="108">
                  <c:v>17.509799999999998</c:v>
                </c:pt>
                <c:pt idx="109">
                  <c:v>18.661799999999999</c:v>
                </c:pt>
                <c:pt idx="110">
                  <c:v>19.688099999999999</c:v>
                </c:pt>
                <c:pt idx="111">
                  <c:v>20.607900000000001</c:v>
                </c:pt>
                <c:pt idx="112">
                  <c:v>21.4404</c:v>
                </c:pt>
                <c:pt idx="113">
                  <c:v>22.185099999999998</c:v>
                </c:pt>
                <c:pt idx="114">
                  <c:v>22.861599999999999</c:v>
                </c:pt>
                <c:pt idx="115">
                  <c:v>23.4695</c:v>
                </c:pt>
                <c:pt idx="116">
                  <c:v>24.018699999999999</c:v>
                </c:pt>
                <c:pt idx="117">
                  <c:v>24.508900000000001</c:v>
                </c:pt>
                <c:pt idx="118">
                  <c:v>25.382000000000001</c:v>
                </c:pt>
                <c:pt idx="119">
                  <c:v>26.274600000000003</c:v>
                </c:pt>
                <c:pt idx="120">
                  <c:v>27.010400000000001</c:v>
                </c:pt>
                <c:pt idx="121">
                  <c:v>27.618399999999998</c:v>
                </c:pt>
                <c:pt idx="122">
                  <c:v>28.1282</c:v>
                </c:pt>
                <c:pt idx="123">
                  <c:v>28.569400000000002</c:v>
                </c:pt>
                <c:pt idx="124">
                  <c:v>28.941800000000001</c:v>
                </c:pt>
                <c:pt idx="125">
                  <c:v>29.2651</c:v>
                </c:pt>
                <c:pt idx="126">
                  <c:v>29.549100000000003</c:v>
                </c:pt>
                <c:pt idx="127">
                  <c:v>30.008939999999999</c:v>
                </c:pt>
                <c:pt idx="128">
                  <c:v>30.36063</c:v>
                </c:pt>
                <c:pt idx="129">
                  <c:v>30.633700000000001</c:v>
                </c:pt>
                <c:pt idx="130">
                  <c:v>30.837820000000001</c:v>
                </c:pt>
                <c:pt idx="131">
                  <c:v>31.002759999999999</c:v>
                </c:pt>
                <c:pt idx="132">
                  <c:v>31.118359999999999</c:v>
                </c:pt>
                <c:pt idx="133">
                  <c:v>31.26107</c:v>
                </c:pt>
                <c:pt idx="134">
                  <c:v>31.295269999999999</c:v>
                </c:pt>
                <c:pt idx="135">
                  <c:v>31.250540000000001</c:v>
                </c:pt>
                <c:pt idx="136">
                  <c:v>31.14659</c:v>
                </c:pt>
                <c:pt idx="137">
                  <c:v>31.123259999999998</c:v>
                </c:pt>
                <c:pt idx="138">
                  <c:v>30.89039</c:v>
                </c:pt>
                <c:pt idx="139">
                  <c:v>30.547900000000002</c:v>
                </c:pt>
                <c:pt idx="140">
                  <c:v>30.245720000000002</c:v>
                </c:pt>
                <c:pt idx="141">
                  <c:v>29.92379</c:v>
                </c:pt>
                <c:pt idx="142">
                  <c:v>29.602070000000001</c:v>
                </c:pt>
                <c:pt idx="143">
                  <c:v>29.280529999999999</c:v>
                </c:pt>
                <c:pt idx="144">
                  <c:v>28.627870000000001</c:v>
                </c:pt>
                <c:pt idx="145">
                  <c:v>27.80517</c:v>
                </c:pt>
                <c:pt idx="146">
                  <c:v>27.012969999999999</c:v>
                </c:pt>
                <c:pt idx="147">
                  <c:v>26.23114</c:v>
                </c:pt>
                <c:pt idx="148">
                  <c:v>25.48959</c:v>
                </c:pt>
                <c:pt idx="149">
                  <c:v>24.768270000000001</c:v>
                </c:pt>
                <c:pt idx="150">
                  <c:v>24.077119999999997</c:v>
                </c:pt>
                <c:pt idx="151">
                  <c:v>23.416119999999999</c:v>
                </c:pt>
                <c:pt idx="152">
                  <c:v>22.79523</c:v>
                </c:pt>
                <c:pt idx="153">
                  <c:v>21.61374</c:v>
                </c:pt>
                <c:pt idx="154">
                  <c:v>20.54252</c:v>
                </c:pt>
                <c:pt idx="155">
                  <c:v>19.57151</c:v>
                </c:pt>
                <c:pt idx="156">
                  <c:v>18.670660000000002</c:v>
                </c:pt>
                <c:pt idx="157">
                  <c:v>17.849933</c:v>
                </c:pt>
                <c:pt idx="158">
                  <c:v>17.099302000000002</c:v>
                </c:pt>
                <c:pt idx="159">
                  <c:v>15.758264</c:v>
                </c:pt>
                <c:pt idx="160">
                  <c:v>14.617443999999999</c:v>
                </c:pt>
                <c:pt idx="161">
                  <c:v>13.636778000000001</c:v>
                </c:pt>
                <c:pt idx="162">
                  <c:v>12.786225999999999</c:v>
                </c:pt>
                <c:pt idx="163">
                  <c:v>12.055762000000001</c:v>
                </c:pt>
                <c:pt idx="164">
                  <c:v>11.415364</c:v>
                </c:pt>
                <c:pt idx="165">
                  <c:v>10.855020999999999</c:v>
                </c:pt>
                <c:pt idx="166">
                  <c:v>10.36472</c:v>
                </c:pt>
                <c:pt idx="167">
                  <c:v>9.9464550000000003</c:v>
                </c:pt>
                <c:pt idx="168">
                  <c:v>9.5692199999999996</c:v>
                </c:pt>
                <c:pt idx="169">
                  <c:v>9.1910089999999993</c:v>
                </c:pt>
                <c:pt idx="170">
                  <c:v>8.527647</c:v>
                </c:pt>
                <c:pt idx="171">
                  <c:v>7.8372809999999999</c:v>
                </c:pt>
                <c:pt idx="172">
                  <c:v>7.2649839999999992</c:v>
                </c:pt>
                <c:pt idx="173">
                  <c:v>6.781739</c:v>
                </c:pt>
                <c:pt idx="174">
                  <c:v>6.3675320000000006</c:v>
                </c:pt>
                <c:pt idx="175">
                  <c:v>6.0093559999999995</c:v>
                </c:pt>
                <c:pt idx="176">
                  <c:v>5.6962029999999997</c:v>
                </c:pt>
                <c:pt idx="177">
                  <c:v>5.4200699999999999</c:v>
                </c:pt>
                <c:pt idx="178">
                  <c:v>5.1699530000000005</c:v>
                </c:pt>
                <c:pt idx="179">
                  <c:v>4.7347549999999998</c:v>
                </c:pt>
                <c:pt idx="180">
                  <c:v>4.3805949999999996</c:v>
                </c:pt>
                <c:pt idx="181">
                  <c:v>4.0854629999999998</c:v>
                </c:pt>
                <c:pt idx="182">
                  <c:v>3.8353519999999999</c:v>
                </c:pt>
                <c:pt idx="183">
                  <c:v>3.6212569999999999</c:v>
                </c:pt>
                <c:pt idx="184">
                  <c:v>3.436175</c:v>
                </c:pt>
                <c:pt idx="185">
                  <c:v>3.1300409999999999</c:v>
                </c:pt>
                <c:pt idx="186">
                  <c:v>2.8889348999999998</c:v>
                </c:pt>
                <c:pt idx="187">
                  <c:v>2.6938492000000003</c:v>
                </c:pt>
                <c:pt idx="188">
                  <c:v>2.5327784000000002</c:v>
                </c:pt>
                <c:pt idx="189">
                  <c:v>2.396719</c:v>
                </c:pt>
                <c:pt idx="190">
                  <c:v>2.2816681999999999</c:v>
                </c:pt>
                <c:pt idx="191">
                  <c:v>2.1826243999999999</c:v>
                </c:pt>
                <c:pt idx="192">
                  <c:v>2.0955862000000001</c:v>
                </c:pt>
                <c:pt idx="193">
                  <c:v>2.0205525999999998</c:v>
                </c:pt>
                <c:pt idx="194">
                  <c:v>1.9535227000000002</c:v>
                </c:pt>
                <c:pt idx="195">
                  <c:v>1.8934960000000001</c:v>
                </c:pt>
                <c:pt idx="196">
                  <c:v>1.7924503000000001</c:v>
                </c:pt>
                <c:pt idx="197">
                  <c:v>1.6914042</c:v>
                </c:pt>
                <c:pt idx="198">
                  <c:v>1.6113668999999999</c:v>
                </c:pt>
                <c:pt idx="199">
                  <c:v>1.5463361</c:v>
                </c:pt>
                <c:pt idx="200">
                  <c:v>1.4923103</c:v>
                </c:pt>
                <c:pt idx="201">
                  <c:v>1.4472882</c:v>
                </c:pt>
                <c:pt idx="202">
                  <c:v>1.4092692</c:v>
                </c:pt>
                <c:pt idx="203">
                  <c:v>1.3772526</c:v>
                </c:pt>
                <c:pt idx="204">
                  <c:v>1.3492379999999999</c:v>
                </c:pt>
                <c:pt idx="205">
                  <c:v>1.3042135000000001</c:v>
                </c:pt>
                <c:pt idx="206">
                  <c:v>1.2691937</c:v>
                </c:pt>
                <c:pt idx="207">
                  <c:v>1.2431774000000002</c:v>
                </c:pt>
                <c:pt idx="208">
                  <c:v>1.2381745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3C4-4115-95D3-048B2E13FE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29128"/>
        <c:axId val="473828736"/>
      </c:scatterChart>
      <c:valAx>
        <c:axId val="473829128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28736"/>
        <c:crosses val="autoZero"/>
        <c:crossBetween val="midCat"/>
        <c:majorUnit val="10"/>
      </c:valAx>
      <c:valAx>
        <c:axId val="473828736"/>
        <c:scaling>
          <c:logBase val="10"/>
          <c:orientation val="minMax"/>
          <c:min val="1.0000000000000005E-2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dE/dX [MeV/(mg/cm2)</a:t>
                </a:r>
                <a:r>
                  <a:rPr lang="en-US" altLang="ja-JP">
                    <a:solidFill>
                      <a:schemeClr val="tx1"/>
                    </a:solidFill>
                  </a:rPr>
                  <a:t>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902436635719066E-2"/>
              <c:y val="0.2148127370253554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29128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431641007560619"/>
          <c:y val="0.5881920104866778"/>
          <c:w val="0.24938594652854704"/>
          <c:h val="0.15493819682796106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srim56Fe_SiO2!$P$5</c:f>
          <c:strCache>
            <c:ptCount val="1"/>
            <c:pt idx="0">
              <c:v>srim56Fe_SiO2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Range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2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srim56Fe_SiO2!$D$20:$D$300</c:f>
              <c:numCache>
                <c:formatCode>0.000000</c:formatCode>
                <c:ptCount val="281"/>
                <c:pt idx="0">
                  <c:v>1.0714267857142858E-5</c:v>
                </c:pt>
                <c:pt idx="1">
                  <c:v>1.1607125000000001E-5</c:v>
                </c:pt>
                <c:pt idx="2">
                  <c:v>1.2499982142857143E-5</c:v>
                </c:pt>
                <c:pt idx="3">
                  <c:v>1.4285696428571429E-5</c:v>
                </c:pt>
                <c:pt idx="4">
                  <c:v>1.6071410714285714E-5</c:v>
                </c:pt>
                <c:pt idx="5">
                  <c:v>1.7857125000000001E-5</c:v>
                </c:pt>
                <c:pt idx="6">
                  <c:v>1.9642857142857145E-5</c:v>
                </c:pt>
                <c:pt idx="7">
                  <c:v>2.1428571428571428E-5</c:v>
                </c:pt>
                <c:pt idx="8">
                  <c:v>2.3214285714285715E-5</c:v>
                </c:pt>
                <c:pt idx="9">
                  <c:v>2.5000000000000001E-5</c:v>
                </c:pt>
                <c:pt idx="10">
                  <c:v>2.6785714285714288E-5</c:v>
                </c:pt>
                <c:pt idx="11">
                  <c:v>2.8571428571428574E-5</c:v>
                </c:pt>
                <c:pt idx="12">
                  <c:v>3.0357142857142854E-5</c:v>
                </c:pt>
                <c:pt idx="13">
                  <c:v>3.2142857142857144E-5</c:v>
                </c:pt>
                <c:pt idx="14">
                  <c:v>3.5714285714285717E-5</c:v>
                </c:pt>
                <c:pt idx="15">
                  <c:v>4.0178571428571427E-5</c:v>
                </c:pt>
                <c:pt idx="16">
                  <c:v>4.4642857142857143E-5</c:v>
                </c:pt>
                <c:pt idx="17">
                  <c:v>4.9107142857142852E-5</c:v>
                </c:pt>
                <c:pt idx="18">
                  <c:v>5.3571428571428575E-5</c:v>
                </c:pt>
                <c:pt idx="19">
                  <c:v>5.8035714285714285E-5</c:v>
                </c:pt>
                <c:pt idx="20">
                  <c:v>6.2500000000000001E-5</c:v>
                </c:pt>
                <c:pt idx="21">
                  <c:v>6.6964285714285718E-5</c:v>
                </c:pt>
                <c:pt idx="22">
                  <c:v>7.1428571428571434E-5</c:v>
                </c:pt>
                <c:pt idx="23">
                  <c:v>8.0357142857142853E-5</c:v>
                </c:pt>
                <c:pt idx="24">
                  <c:v>8.9285714285714286E-5</c:v>
                </c:pt>
                <c:pt idx="25">
                  <c:v>9.8214285714285705E-5</c:v>
                </c:pt>
                <c:pt idx="26">
                  <c:v>1.0714285714285715E-4</c:v>
                </c:pt>
                <c:pt idx="27">
                  <c:v>1.1607142857142857E-4</c:v>
                </c:pt>
                <c:pt idx="28">
                  <c:v>1.25E-4</c:v>
                </c:pt>
                <c:pt idx="29">
                  <c:v>1.4285714285714287E-4</c:v>
                </c:pt>
                <c:pt idx="30">
                  <c:v>1.6071428571428571E-4</c:v>
                </c:pt>
                <c:pt idx="31">
                  <c:v>1.7857142857142857E-4</c:v>
                </c:pt>
                <c:pt idx="32">
                  <c:v>1.9642857142857141E-4</c:v>
                </c:pt>
                <c:pt idx="33">
                  <c:v>2.142857142857143E-4</c:v>
                </c:pt>
                <c:pt idx="34">
                  <c:v>2.3214285714285714E-4</c:v>
                </c:pt>
                <c:pt idx="35">
                  <c:v>2.5000000000000001E-4</c:v>
                </c:pt>
                <c:pt idx="36">
                  <c:v>2.6785714285714287E-4</c:v>
                </c:pt>
                <c:pt idx="37">
                  <c:v>2.8571428571428574E-4</c:v>
                </c:pt>
                <c:pt idx="38">
                  <c:v>3.035714285714286E-4</c:v>
                </c:pt>
                <c:pt idx="39">
                  <c:v>3.2142857142857141E-4</c:v>
                </c:pt>
                <c:pt idx="40">
                  <c:v>3.5714285714285714E-4</c:v>
                </c:pt>
                <c:pt idx="41">
                  <c:v>4.0178571428571428E-4</c:v>
                </c:pt>
                <c:pt idx="42">
                  <c:v>4.4642857142857147E-4</c:v>
                </c:pt>
                <c:pt idx="43">
                  <c:v>4.910714285714286E-4</c:v>
                </c:pt>
                <c:pt idx="44">
                  <c:v>5.3571428571428574E-4</c:v>
                </c:pt>
                <c:pt idx="45">
                  <c:v>5.8035714285714288E-4</c:v>
                </c:pt>
                <c:pt idx="46">
                  <c:v>6.2500000000000001E-4</c:v>
                </c:pt>
                <c:pt idx="47">
                  <c:v>6.6964285714285715E-4</c:v>
                </c:pt>
                <c:pt idx="48">
                  <c:v>7.1428571428571429E-4</c:v>
                </c:pt>
                <c:pt idx="49">
                  <c:v>8.0357142857142856E-4</c:v>
                </c:pt>
                <c:pt idx="50">
                  <c:v>8.9285714285714294E-4</c:v>
                </c:pt>
                <c:pt idx="51">
                  <c:v>9.8214285714285721E-4</c:v>
                </c:pt>
                <c:pt idx="52">
                  <c:v>1.0714285714285715E-3</c:v>
                </c:pt>
                <c:pt idx="53">
                  <c:v>1.1607142857142858E-3</c:v>
                </c:pt>
                <c:pt idx="54">
                  <c:v>1.25E-3</c:v>
                </c:pt>
                <c:pt idx="55">
                  <c:v>1.4285714285714286E-3</c:v>
                </c:pt>
                <c:pt idx="56">
                  <c:v>1.6071428571428571E-3</c:v>
                </c:pt>
                <c:pt idx="57">
                  <c:v>1.7857142857142859E-3</c:v>
                </c:pt>
                <c:pt idx="58">
                  <c:v>1.9642857142857144E-3</c:v>
                </c:pt>
                <c:pt idx="59">
                  <c:v>2.142857142857143E-3</c:v>
                </c:pt>
                <c:pt idx="60">
                  <c:v>2.3214285714285715E-3</c:v>
                </c:pt>
                <c:pt idx="61">
                  <c:v>2.5000000000000001E-3</c:v>
                </c:pt>
                <c:pt idx="62">
                  <c:v>2.6785714285714286E-3</c:v>
                </c:pt>
                <c:pt idx="63">
                  <c:v>2.8571428571428571E-3</c:v>
                </c:pt>
                <c:pt idx="64">
                  <c:v>3.0357142857142861E-3</c:v>
                </c:pt>
                <c:pt idx="65">
                  <c:v>3.2142857142857142E-3</c:v>
                </c:pt>
                <c:pt idx="66">
                  <c:v>3.5714285714285718E-3</c:v>
                </c:pt>
                <c:pt idx="67">
                  <c:v>4.0178571428571433E-3</c:v>
                </c:pt>
                <c:pt idx="68">
                  <c:v>4.464285714285714E-3</c:v>
                </c:pt>
                <c:pt idx="69">
                  <c:v>4.9107142857142865E-3</c:v>
                </c:pt>
                <c:pt idx="70">
                  <c:v>5.3571428571428572E-3</c:v>
                </c:pt>
                <c:pt idx="71">
                  <c:v>5.8035714285714288E-3</c:v>
                </c:pt>
                <c:pt idx="72">
                  <c:v>6.2499999999999995E-3</c:v>
                </c:pt>
                <c:pt idx="73">
                  <c:v>6.6964285714285711E-3</c:v>
                </c:pt>
                <c:pt idx="74">
                  <c:v>7.1428571428571435E-3</c:v>
                </c:pt>
                <c:pt idx="75">
                  <c:v>8.0357142857142867E-3</c:v>
                </c:pt>
                <c:pt idx="76">
                  <c:v>8.9285714285714281E-3</c:v>
                </c:pt>
                <c:pt idx="77">
                  <c:v>9.821428571428573E-3</c:v>
                </c:pt>
                <c:pt idx="78">
                  <c:v>1.0714285714285714E-2</c:v>
                </c:pt>
                <c:pt idx="79">
                  <c:v>1.1607142857142858E-2</c:v>
                </c:pt>
                <c:pt idx="80">
                  <c:v>1.2499999999999999E-2</c:v>
                </c:pt>
                <c:pt idx="81">
                  <c:v>1.4285714285714287E-2</c:v>
                </c:pt>
                <c:pt idx="82">
                  <c:v>1.6071428571428573E-2</c:v>
                </c:pt>
                <c:pt idx="83">
                  <c:v>1.7857142857142856E-2</c:v>
                </c:pt>
                <c:pt idx="84">
                  <c:v>1.9642857142857146E-2</c:v>
                </c:pt>
                <c:pt idx="85">
                  <c:v>2.1428571428571429E-2</c:v>
                </c:pt>
                <c:pt idx="86">
                  <c:v>2.3214285714285715E-2</c:v>
                </c:pt>
                <c:pt idx="87">
                  <c:v>2.4999999999999998E-2</c:v>
                </c:pt>
                <c:pt idx="88">
                  <c:v>2.6785714285714284E-2</c:v>
                </c:pt>
                <c:pt idx="89">
                  <c:v>2.8571428571428574E-2</c:v>
                </c:pt>
                <c:pt idx="90">
                  <c:v>3.0357142857142857E-2</c:v>
                </c:pt>
                <c:pt idx="91">
                  <c:v>3.2142857142857147E-2</c:v>
                </c:pt>
                <c:pt idx="92">
                  <c:v>3.5714285714285712E-2</c:v>
                </c:pt>
                <c:pt idx="93">
                  <c:v>4.0178571428571432E-2</c:v>
                </c:pt>
                <c:pt idx="94">
                  <c:v>4.4642857142857144E-2</c:v>
                </c:pt>
                <c:pt idx="95">
                  <c:v>4.9107142857142856E-2</c:v>
                </c:pt>
                <c:pt idx="96">
                  <c:v>5.3571428571428568E-2</c:v>
                </c:pt>
                <c:pt idx="97">
                  <c:v>5.8035714285714288E-2</c:v>
                </c:pt>
                <c:pt idx="98">
                  <c:v>6.25E-2</c:v>
                </c:pt>
                <c:pt idx="99">
                  <c:v>6.6964285714285712E-2</c:v>
                </c:pt>
                <c:pt idx="100">
                  <c:v>7.1428571428571425E-2</c:v>
                </c:pt>
                <c:pt idx="101">
                  <c:v>8.0357142857142863E-2</c:v>
                </c:pt>
                <c:pt idx="102">
                  <c:v>8.9285714285714288E-2</c:v>
                </c:pt>
                <c:pt idx="103">
                  <c:v>9.8214285714285712E-2</c:v>
                </c:pt>
                <c:pt idx="104">
                  <c:v>0.10714285714285714</c:v>
                </c:pt>
                <c:pt idx="105">
                  <c:v>0.11607142857142858</c:v>
                </c:pt>
                <c:pt idx="106">
                  <c:v>0.125</c:v>
                </c:pt>
                <c:pt idx="107">
                  <c:v>0.14285714285714285</c:v>
                </c:pt>
                <c:pt idx="108">
                  <c:v>0.16071428571428573</c:v>
                </c:pt>
                <c:pt idx="109">
                  <c:v>0.17857142857142858</c:v>
                </c:pt>
                <c:pt idx="110">
                  <c:v>0.19642857142857142</c:v>
                </c:pt>
                <c:pt idx="111">
                  <c:v>0.21428571428571427</c:v>
                </c:pt>
                <c:pt idx="112">
                  <c:v>0.23214285714285715</c:v>
                </c:pt>
                <c:pt idx="113">
                  <c:v>0.25</c:v>
                </c:pt>
                <c:pt idx="114">
                  <c:v>0.26785714285714285</c:v>
                </c:pt>
                <c:pt idx="115">
                  <c:v>0.2857142857142857</c:v>
                </c:pt>
                <c:pt idx="116">
                  <c:v>0.30357142857142855</c:v>
                </c:pt>
                <c:pt idx="117">
                  <c:v>0.32142857142857145</c:v>
                </c:pt>
                <c:pt idx="118">
                  <c:v>0.35714285714285715</c:v>
                </c:pt>
                <c:pt idx="119">
                  <c:v>0.4017857142857143</c:v>
                </c:pt>
                <c:pt idx="120">
                  <c:v>0.44642857142857145</c:v>
                </c:pt>
                <c:pt idx="121">
                  <c:v>0.49107142857142855</c:v>
                </c:pt>
                <c:pt idx="122">
                  <c:v>0.5357142857142857</c:v>
                </c:pt>
                <c:pt idx="123">
                  <c:v>0.5803571428571429</c:v>
                </c:pt>
                <c:pt idx="124">
                  <c:v>0.625</c:v>
                </c:pt>
                <c:pt idx="125">
                  <c:v>0.6696428571428571</c:v>
                </c:pt>
                <c:pt idx="126">
                  <c:v>0.7142857142857143</c:v>
                </c:pt>
                <c:pt idx="127">
                  <c:v>0.8035714285714286</c:v>
                </c:pt>
                <c:pt idx="128">
                  <c:v>0.8928571428571429</c:v>
                </c:pt>
                <c:pt idx="129">
                  <c:v>0.9821428571428571</c:v>
                </c:pt>
                <c:pt idx="130" formatCode="0.00000">
                  <c:v>1.0714285714285714</c:v>
                </c:pt>
                <c:pt idx="131" formatCode="0.00000">
                  <c:v>1.1607142857142858</c:v>
                </c:pt>
                <c:pt idx="132" formatCode="0.00000">
                  <c:v>1.25</c:v>
                </c:pt>
                <c:pt idx="133" formatCode="0.00000">
                  <c:v>1.4285714285714286</c:v>
                </c:pt>
                <c:pt idx="134" formatCode="0.00000">
                  <c:v>1.6071428571428572</c:v>
                </c:pt>
                <c:pt idx="135" formatCode="0.00000">
                  <c:v>1.7857142857142858</c:v>
                </c:pt>
                <c:pt idx="136" formatCode="0.00000">
                  <c:v>1.9642857142857142</c:v>
                </c:pt>
                <c:pt idx="137" formatCode="0.00000">
                  <c:v>2.1428571428571428</c:v>
                </c:pt>
                <c:pt idx="138" formatCode="0.00000">
                  <c:v>2.3214285714285716</c:v>
                </c:pt>
                <c:pt idx="139" formatCode="0.00000">
                  <c:v>2.5</c:v>
                </c:pt>
                <c:pt idx="140" formatCode="0.00000">
                  <c:v>2.6785714285714284</c:v>
                </c:pt>
                <c:pt idx="141" formatCode="0.00000">
                  <c:v>2.8571428571428572</c:v>
                </c:pt>
                <c:pt idx="142" formatCode="0.00000">
                  <c:v>3.0357142857142856</c:v>
                </c:pt>
                <c:pt idx="143" formatCode="0.00000">
                  <c:v>3.2142857142857144</c:v>
                </c:pt>
                <c:pt idx="144" formatCode="0.00000">
                  <c:v>3.5714285714285716</c:v>
                </c:pt>
                <c:pt idx="145" formatCode="0.00000">
                  <c:v>4.0178571428571432</c:v>
                </c:pt>
                <c:pt idx="146" formatCode="0.00000">
                  <c:v>4.4642857142857144</c:v>
                </c:pt>
                <c:pt idx="147" formatCode="0.00000">
                  <c:v>4.9107142857142856</c:v>
                </c:pt>
                <c:pt idx="148" formatCode="0.00000">
                  <c:v>5.3571428571428568</c:v>
                </c:pt>
                <c:pt idx="149" formatCode="0.00000">
                  <c:v>5.8035714285714288</c:v>
                </c:pt>
                <c:pt idx="150" formatCode="0.00000">
                  <c:v>6.25</c:v>
                </c:pt>
                <c:pt idx="151" formatCode="0.00000">
                  <c:v>6.6964285714285712</c:v>
                </c:pt>
                <c:pt idx="152" formatCode="0.00000">
                  <c:v>7.1428571428571432</c:v>
                </c:pt>
                <c:pt idx="153" formatCode="0.00000">
                  <c:v>8.0357142857142865</c:v>
                </c:pt>
                <c:pt idx="154" formatCode="0.00000">
                  <c:v>8.9285714285714288</c:v>
                </c:pt>
                <c:pt idx="155" formatCode="0.00000">
                  <c:v>9.8214285714285712</c:v>
                </c:pt>
                <c:pt idx="156" formatCode="0.00000">
                  <c:v>10.714285714285714</c:v>
                </c:pt>
                <c:pt idx="157" formatCode="0.00000">
                  <c:v>11.607142857142858</c:v>
                </c:pt>
                <c:pt idx="158" formatCode="0.00000">
                  <c:v>12.5</c:v>
                </c:pt>
                <c:pt idx="159" formatCode="0.00000">
                  <c:v>14.285714285714286</c:v>
                </c:pt>
                <c:pt idx="160" formatCode="0.00000">
                  <c:v>16.071428571428573</c:v>
                </c:pt>
                <c:pt idx="161" formatCode="0.00000">
                  <c:v>17.857142857142858</c:v>
                </c:pt>
                <c:pt idx="162" formatCode="0.00000">
                  <c:v>19.642857142857142</c:v>
                </c:pt>
                <c:pt idx="163" formatCode="0.00000">
                  <c:v>21.428571428571427</c:v>
                </c:pt>
                <c:pt idx="164" formatCode="0.00000">
                  <c:v>23.214285714285715</c:v>
                </c:pt>
                <c:pt idx="165" formatCode="0.00000">
                  <c:v>25</c:v>
                </c:pt>
                <c:pt idx="166" formatCode="0.00000">
                  <c:v>26.785714285714285</c:v>
                </c:pt>
                <c:pt idx="167" formatCode="0.00000">
                  <c:v>28.571428571428573</c:v>
                </c:pt>
                <c:pt idx="168" formatCode="0.00000">
                  <c:v>30.357142857142858</c:v>
                </c:pt>
                <c:pt idx="169" formatCode="0.00000">
                  <c:v>32.142857142857146</c:v>
                </c:pt>
                <c:pt idx="170" formatCode="0.00000">
                  <c:v>35.714285714285715</c:v>
                </c:pt>
                <c:pt idx="171" formatCode="0.00000">
                  <c:v>40.178571428571431</c:v>
                </c:pt>
                <c:pt idx="172" formatCode="0.00000">
                  <c:v>44.642857142857146</c:v>
                </c:pt>
                <c:pt idx="173" formatCode="0.00000">
                  <c:v>49.107142857142854</c:v>
                </c:pt>
                <c:pt idx="174" formatCode="0.00000">
                  <c:v>53.571428571428569</c:v>
                </c:pt>
                <c:pt idx="175" formatCode="0.00000">
                  <c:v>58.035714285714285</c:v>
                </c:pt>
                <c:pt idx="176" formatCode="0.00000">
                  <c:v>62.5</c:v>
                </c:pt>
                <c:pt idx="177" formatCode="0.00000">
                  <c:v>66.964285714285708</c:v>
                </c:pt>
                <c:pt idx="178" formatCode="0.00000">
                  <c:v>71.428571428571431</c:v>
                </c:pt>
                <c:pt idx="179" formatCode="0.00000">
                  <c:v>80.357142857142861</c:v>
                </c:pt>
                <c:pt idx="180" formatCode="0.00000">
                  <c:v>89.285714285714292</c:v>
                </c:pt>
                <c:pt idx="181" formatCode="0.00000">
                  <c:v>98.214285714285708</c:v>
                </c:pt>
                <c:pt idx="182" formatCode="0.0000">
                  <c:v>107.14285714285714</c:v>
                </c:pt>
                <c:pt idx="183" formatCode="0.0000">
                  <c:v>116.07142857142857</c:v>
                </c:pt>
                <c:pt idx="184" formatCode="0.0000">
                  <c:v>125</c:v>
                </c:pt>
                <c:pt idx="185" formatCode="0.0000">
                  <c:v>142.85714285714286</c:v>
                </c:pt>
                <c:pt idx="186" formatCode="0.0000">
                  <c:v>160.71428571428572</c:v>
                </c:pt>
                <c:pt idx="187" formatCode="0.0000">
                  <c:v>178.57142857142858</c:v>
                </c:pt>
                <c:pt idx="188" formatCode="0.0000">
                  <c:v>196.42857142857142</c:v>
                </c:pt>
                <c:pt idx="189" formatCode="0.0000">
                  <c:v>214.28571428571428</c:v>
                </c:pt>
                <c:pt idx="190" formatCode="0.0000">
                  <c:v>232.14285714285714</c:v>
                </c:pt>
                <c:pt idx="191" formatCode="0.0000">
                  <c:v>250</c:v>
                </c:pt>
                <c:pt idx="192" formatCode="0.0000">
                  <c:v>267.85714285714283</c:v>
                </c:pt>
                <c:pt idx="193" formatCode="0.0000">
                  <c:v>285.71428571428572</c:v>
                </c:pt>
                <c:pt idx="194" formatCode="0.0000">
                  <c:v>303.57142857142856</c:v>
                </c:pt>
                <c:pt idx="195" formatCode="0.0000">
                  <c:v>321.42857142857144</c:v>
                </c:pt>
                <c:pt idx="196" formatCode="0.0000">
                  <c:v>357.14285714285717</c:v>
                </c:pt>
                <c:pt idx="197" formatCode="0.0000">
                  <c:v>401.78571428571428</c:v>
                </c:pt>
                <c:pt idx="198" formatCode="0.0000">
                  <c:v>446.42857142857144</c:v>
                </c:pt>
                <c:pt idx="199" formatCode="0.0000">
                  <c:v>491.07142857142856</c:v>
                </c:pt>
                <c:pt idx="200" formatCode="0.0000">
                  <c:v>535.71428571428567</c:v>
                </c:pt>
                <c:pt idx="201" formatCode="0.0000">
                  <c:v>580.35714285714289</c:v>
                </c:pt>
                <c:pt idx="202" formatCode="0.0000">
                  <c:v>625</c:v>
                </c:pt>
                <c:pt idx="203" formatCode="0.0000">
                  <c:v>669.64285714285711</c:v>
                </c:pt>
                <c:pt idx="204" formatCode="0.0000">
                  <c:v>714.28571428571433</c:v>
                </c:pt>
                <c:pt idx="205" formatCode="0.0000">
                  <c:v>803.57142857142856</c:v>
                </c:pt>
                <c:pt idx="206" formatCode="0.0000">
                  <c:v>892.85714285714289</c:v>
                </c:pt>
                <c:pt idx="207" formatCode="0.0000">
                  <c:v>982.14285714285711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srim56Fe_SiO2!$J$20:$J$300</c:f>
              <c:numCache>
                <c:formatCode>0.00000</c:formatCode>
                <c:ptCount val="281"/>
                <c:pt idx="0">
                  <c:v>2.4000000000000002E-3</c:v>
                </c:pt>
                <c:pt idx="1">
                  <c:v>2.5000000000000001E-3</c:v>
                </c:pt>
                <c:pt idx="2">
                  <c:v>2.5999999999999999E-3</c:v>
                </c:pt>
                <c:pt idx="3">
                  <c:v>2.8E-3</c:v>
                </c:pt>
                <c:pt idx="4">
                  <c:v>2.9000000000000002E-3</c:v>
                </c:pt>
                <c:pt idx="5">
                  <c:v>3.0999999999999999E-3</c:v>
                </c:pt>
                <c:pt idx="6">
                  <c:v>3.2000000000000002E-3</c:v>
                </c:pt>
                <c:pt idx="7">
                  <c:v>3.4000000000000002E-3</c:v>
                </c:pt>
                <c:pt idx="8">
                  <c:v>3.5000000000000005E-3</c:v>
                </c:pt>
                <c:pt idx="9">
                  <c:v>3.6999999999999997E-3</c:v>
                </c:pt>
                <c:pt idx="10">
                  <c:v>3.8E-3</c:v>
                </c:pt>
                <c:pt idx="11">
                  <c:v>4.0000000000000001E-3</c:v>
                </c:pt>
                <c:pt idx="12">
                  <c:v>4.1000000000000003E-3</c:v>
                </c:pt>
                <c:pt idx="13">
                  <c:v>4.2000000000000006E-3</c:v>
                </c:pt>
                <c:pt idx="14">
                  <c:v>4.4999999999999997E-3</c:v>
                </c:pt>
                <c:pt idx="15">
                  <c:v>4.8000000000000004E-3</c:v>
                </c:pt>
                <c:pt idx="16">
                  <c:v>5.0999999999999995E-3</c:v>
                </c:pt>
                <c:pt idx="17">
                  <c:v>5.4000000000000003E-3</c:v>
                </c:pt>
                <c:pt idx="18">
                  <c:v>5.7000000000000002E-3</c:v>
                </c:pt>
                <c:pt idx="19">
                  <c:v>5.8999999999999999E-3</c:v>
                </c:pt>
                <c:pt idx="20">
                  <c:v>6.1999999999999998E-3</c:v>
                </c:pt>
                <c:pt idx="21">
                  <c:v>6.5000000000000006E-3</c:v>
                </c:pt>
                <c:pt idx="22">
                  <c:v>6.7000000000000002E-3</c:v>
                </c:pt>
                <c:pt idx="23">
                  <c:v>7.1999999999999998E-3</c:v>
                </c:pt>
                <c:pt idx="24">
                  <c:v>7.7000000000000002E-3</c:v>
                </c:pt>
                <c:pt idx="25">
                  <c:v>8.2000000000000007E-3</c:v>
                </c:pt>
                <c:pt idx="26">
                  <c:v>8.6999999999999994E-3</c:v>
                </c:pt>
                <c:pt idx="27">
                  <c:v>9.1000000000000004E-3</c:v>
                </c:pt>
                <c:pt idx="28">
                  <c:v>9.6000000000000009E-3</c:v>
                </c:pt>
                <c:pt idx="29">
                  <c:v>1.0499999999999999E-2</c:v>
                </c:pt>
                <c:pt idx="30">
                  <c:v>1.1300000000000001E-2</c:v>
                </c:pt>
                <c:pt idx="31">
                  <c:v>1.2199999999999999E-2</c:v>
                </c:pt>
                <c:pt idx="32">
                  <c:v>1.3000000000000001E-2</c:v>
                </c:pt>
                <c:pt idx="33">
                  <c:v>1.3800000000000002E-2</c:v>
                </c:pt>
                <c:pt idx="34">
                  <c:v>1.4599999999999998E-2</c:v>
                </c:pt>
                <c:pt idx="35">
                  <c:v>1.54E-2</c:v>
                </c:pt>
                <c:pt idx="36">
                  <c:v>1.6199999999999999E-2</c:v>
                </c:pt>
                <c:pt idx="37">
                  <c:v>1.7000000000000001E-2</c:v>
                </c:pt>
                <c:pt idx="38">
                  <c:v>1.78E-2</c:v>
                </c:pt>
                <c:pt idx="39">
                  <c:v>1.8599999999999998E-2</c:v>
                </c:pt>
                <c:pt idx="40">
                  <c:v>2.01E-2</c:v>
                </c:pt>
                <c:pt idx="41">
                  <c:v>2.1999999999999999E-2</c:v>
                </c:pt>
                <c:pt idx="42">
                  <c:v>2.3899999999999998E-2</c:v>
                </c:pt>
                <c:pt idx="43">
                  <c:v>2.58E-2</c:v>
                </c:pt>
                <c:pt idx="44">
                  <c:v>2.7700000000000002E-2</c:v>
                </c:pt>
                <c:pt idx="45">
                  <c:v>2.9499999999999998E-2</c:v>
                </c:pt>
                <c:pt idx="46">
                  <c:v>3.1399999999999997E-2</c:v>
                </c:pt>
                <c:pt idx="47">
                  <c:v>3.32E-2</c:v>
                </c:pt>
                <c:pt idx="48">
                  <c:v>3.5099999999999999E-2</c:v>
                </c:pt>
                <c:pt idx="49">
                  <c:v>3.8800000000000001E-2</c:v>
                </c:pt>
                <c:pt idx="50">
                  <c:v>4.2499999999999996E-2</c:v>
                </c:pt>
                <c:pt idx="51">
                  <c:v>4.6200000000000005E-2</c:v>
                </c:pt>
                <c:pt idx="52">
                  <c:v>4.99E-2</c:v>
                </c:pt>
                <c:pt idx="53">
                  <c:v>5.3600000000000002E-2</c:v>
                </c:pt>
                <c:pt idx="54">
                  <c:v>5.7299999999999997E-2</c:v>
                </c:pt>
                <c:pt idx="55">
                  <c:v>6.4899999999999999E-2</c:v>
                </c:pt>
                <c:pt idx="56">
                  <c:v>7.2499999999999995E-2</c:v>
                </c:pt>
                <c:pt idx="57">
                  <c:v>8.0100000000000005E-2</c:v>
                </c:pt>
                <c:pt idx="58">
                  <c:v>8.7900000000000006E-2</c:v>
                </c:pt>
                <c:pt idx="59">
                  <c:v>9.5599999999999991E-2</c:v>
                </c:pt>
                <c:pt idx="60">
                  <c:v>0.10340000000000001</c:v>
                </c:pt>
                <c:pt idx="61">
                  <c:v>0.1111</c:v>
                </c:pt>
                <c:pt idx="62">
                  <c:v>0.11890000000000001</c:v>
                </c:pt>
                <c:pt idx="63">
                  <c:v>0.12669999999999998</c:v>
                </c:pt>
                <c:pt idx="64">
                  <c:v>0.1346</c:v>
                </c:pt>
                <c:pt idx="65">
                  <c:v>0.1426</c:v>
                </c:pt>
                <c:pt idx="66">
                  <c:v>0.15870000000000001</c:v>
                </c:pt>
                <c:pt idx="67">
                  <c:v>0.1794</c:v>
                </c:pt>
                <c:pt idx="68">
                  <c:v>0.20049999999999998</c:v>
                </c:pt>
                <c:pt idx="69">
                  <c:v>0.22200000000000003</c:v>
                </c:pt>
                <c:pt idx="70">
                  <c:v>0.24399999999999999</c:v>
                </c:pt>
                <c:pt idx="71">
                  <c:v>0.26629999999999998</c:v>
                </c:pt>
                <c:pt idx="72">
                  <c:v>0.28889999999999999</c:v>
                </c:pt>
                <c:pt idx="73">
                  <c:v>0.31169999999999998</c:v>
                </c:pt>
                <c:pt idx="74">
                  <c:v>0.33479999999999999</c:v>
                </c:pt>
                <c:pt idx="75">
                  <c:v>0.38150000000000001</c:v>
                </c:pt>
                <c:pt idx="76">
                  <c:v>0.42859999999999998</c:v>
                </c:pt>
                <c:pt idx="77">
                  <c:v>0.47599999999999998</c:v>
                </c:pt>
                <c:pt idx="78">
                  <c:v>0.52339999999999998</c:v>
                </c:pt>
                <c:pt idx="79">
                  <c:v>0.57069999999999999</c:v>
                </c:pt>
                <c:pt idx="80">
                  <c:v>0.6179</c:v>
                </c:pt>
                <c:pt idx="81">
                  <c:v>0.71130000000000004</c:v>
                </c:pt>
                <c:pt idx="82">
                  <c:v>0.80299999999999994</c:v>
                </c:pt>
                <c:pt idx="83">
                  <c:v>0.89269999999999994</c:v>
                </c:pt>
                <c:pt idx="84">
                  <c:v>0.98019999999999996</c:v>
                </c:pt>
                <c:pt idx="85" formatCode="0.000">
                  <c:v>1.07</c:v>
                </c:pt>
                <c:pt idx="86" formatCode="0.000">
                  <c:v>1.1499999999999999</c:v>
                </c:pt>
                <c:pt idx="87" formatCode="0.000">
                  <c:v>1.23</c:v>
                </c:pt>
                <c:pt idx="88" formatCode="0.000">
                  <c:v>1.31</c:v>
                </c:pt>
                <c:pt idx="89" formatCode="0.000">
                  <c:v>1.38</c:v>
                </c:pt>
                <c:pt idx="90" formatCode="0.000">
                  <c:v>1.46</c:v>
                </c:pt>
                <c:pt idx="91" formatCode="0.000">
                  <c:v>1.53</c:v>
                </c:pt>
                <c:pt idx="92" formatCode="0.000">
                  <c:v>1.67</c:v>
                </c:pt>
                <c:pt idx="93" formatCode="0.000">
                  <c:v>1.83</c:v>
                </c:pt>
                <c:pt idx="94" formatCode="0.000">
                  <c:v>1.98</c:v>
                </c:pt>
                <c:pt idx="95" formatCode="0.000">
                  <c:v>2.12</c:v>
                </c:pt>
                <c:pt idx="96" formatCode="0.000">
                  <c:v>2.2599999999999998</c:v>
                </c:pt>
                <c:pt idx="97" formatCode="0.000">
                  <c:v>2.39</c:v>
                </c:pt>
                <c:pt idx="98" formatCode="0.000">
                  <c:v>2.5099999999999998</c:v>
                </c:pt>
                <c:pt idx="99" formatCode="0.000">
                  <c:v>2.62</c:v>
                </c:pt>
                <c:pt idx="100" formatCode="0.000">
                  <c:v>2.73</c:v>
                </c:pt>
                <c:pt idx="101" formatCode="0.000">
                  <c:v>2.93</c:v>
                </c:pt>
                <c:pt idx="102" formatCode="0.000">
                  <c:v>3.12</c:v>
                </c:pt>
                <c:pt idx="103" formatCode="0.000">
                  <c:v>3.3</c:v>
                </c:pt>
                <c:pt idx="104" formatCode="0.000">
                  <c:v>3.46</c:v>
                </c:pt>
                <c:pt idx="105" formatCode="0.000">
                  <c:v>3.62</c:v>
                </c:pt>
                <c:pt idx="106" formatCode="0.000">
                  <c:v>3.77</c:v>
                </c:pt>
                <c:pt idx="107" formatCode="0.000">
                  <c:v>4.04</c:v>
                </c:pt>
                <c:pt idx="108" formatCode="0.000">
                  <c:v>4.3</c:v>
                </c:pt>
                <c:pt idx="109" formatCode="0.000">
                  <c:v>4.53</c:v>
                </c:pt>
                <c:pt idx="110" formatCode="0.000">
                  <c:v>4.76</c:v>
                </c:pt>
                <c:pt idx="111" formatCode="0.000">
                  <c:v>4.97</c:v>
                </c:pt>
                <c:pt idx="112" formatCode="0.000">
                  <c:v>5.17</c:v>
                </c:pt>
                <c:pt idx="113" formatCode="0.000">
                  <c:v>5.37</c:v>
                </c:pt>
                <c:pt idx="114" formatCode="0.000">
                  <c:v>5.56</c:v>
                </c:pt>
                <c:pt idx="115" formatCode="0.000">
                  <c:v>5.74</c:v>
                </c:pt>
                <c:pt idx="116" formatCode="0.000">
                  <c:v>5.93</c:v>
                </c:pt>
                <c:pt idx="117" formatCode="0.000">
                  <c:v>6.1</c:v>
                </c:pt>
                <c:pt idx="118" formatCode="0.000">
                  <c:v>6.45</c:v>
                </c:pt>
                <c:pt idx="119" formatCode="0.000">
                  <c:v>6.86</c:v>
                </c:pt>
                <c:pt idx="120" formatCode="0.000">
                  <c:v>7.27</c:v>
                </c:pt>
                <c:pt idx="121" formatCode="0.000">
                  <c:v>7.66</c:v>
                </c:pt>
                <c:pt idx="122" formatCode="0.000">
                  <c:v>8.0500000000000007</c:v>
                </c:pt>
                <c:pt idx="123" formatCode="0.000">
                  <c:v>8.43</c:v>
                </c:pt>
                <c:pt idx="124" formatCode="0.000">
                  <c:v>8.8000000000000007</c:v>
                </c:pt>
                <c:pt idx="125" formatCode="0.000">
                  <c:v>9.17</c:v>
                </c:pt>
                <c:pt idx="126" formatCode="0.000">
                  <c:v>9.5399999999999991</c:v>
                </c:pt>
                <c:pt idx="127" formatCode="0.000">
                  <c:v>10.26</c:v>
                </c:pt>
                <c:pt idx="128" formatCode="0.000">
                  <c:v>10.97</c:v>
                </c:pt>
                <c:pt idx="129" formatCode="0.000">
                  <c:v>11.68</c:v>
                </c:pt>
                <c:pt idx="130" formatCode="0.000">
                  <c:v>12.38</c:v>
                </c:pt>
                <c:pt idx="131" formatCode="0.000">
                  <c:v>13.07</c:v>
                </c:pt>
                <c:pt idx="132" formatCode="0.000">
                  <c:v>13.77</c:v>
                </c:pt>
                <c:pt idx="133" formatCode="0.000">
                  <c:v>15.15</c:v>
                </c:pt>
                <c:pt idx="134" formatCode="0.000">
                  <c:v>16.53</c:v>
                </c:pt>
                <c:pt idx="135" formatCode="0.000">
                  <c:v>17.899999999999999</c:v>
                </c:pt>
                <c:pt idx="136" formatCode="0.000">
                  <c:v>19.29</c:v>
                </c:pt>
                <c:pt idx="137" formatCode="0.000">
                  <c:v>20.67</c:v>
                </c:pt>
                <c:pt idx="138" formatCode="0.000">
                  <c:v>22.06</c:v>
                </c:pt>
                <c:pt idx="139" formatCode="0.000">
                  <c:v>23.46</c:v>
                </c:pt>
                <c:pt idx="140" formatCode="0.000">
                  <c:v>24.88</c:v>
                </c:pt>
                <c:pt idx="141" formatCode="0.000">
                  <c:v>26.31</c:v>
                </c:pt>
                <c:pt idx="142" formatCode="0.000">
                  <c:v>27.76</c:v>
                </c:pt>
                <c:pt idx="143" formatCode="0.000">
                  <c:v>29.22</c:v>
                </c:pt>
                <c:pt idx="144" formatCode="0.000">
                  <c:v>32.200000000000003</c:v>
                </c:pt>
                <c:pt idx="145" formatCode="0.000">
                  <c:v>36.020000000000003</c:v>
                </c:pt>
                <c:pt idx="146" formatCode="0.000">
                  <c:v>39.950000000000003</c:v>
                </c:pt>
                <c:pt idx="147" formatCode="0.000">
                  <c:v>44</c:v>
                </c:pt>
                <c:pt idx="148" formatCode="0.000">
                  <c:v>48.17</c:v>
                </c:pt>
                <c:pt idx="149" formatCode="0.000">
                  <c:v>52.46</c:v>
                </c:pt>
                <c:pt idx="150" formatCode="0.000">
                  <c:v>56.87</c:v>
                </c:pt>
                <c:pt idx="151" formatCode="0.000">
                  <c:v>61.41</c:v>
                </c:pt>
                <c:pt idx="152" formatCode="0.000">
                  <c:v>66.08</c:v>
                </c:pt>
                <c:pt idx="153" formatCode="0.000">
                  <c:v>75.790000000000006</c:v>
                </c:pt>
                <c:pt idx="154" formatCode="0.000">
                  <c:v>86.02</c:v>
                </c:pt>
                <c:pt idx="155" formatCode="0.000">
                  <c:v>96.77</c:v>
                </c:pt>
                <c:pt idx="156" formatCode="0.000">
                  <c:v>108.04</c:v>
                </c:pt>
                <c:pt idx="157" formatCode="0.000">
                  <c:v>119.85</c:v>
                </c:pt>
                <c:pt idx="158" formatCode="0.000">
                  <c:v>132.19</c:v>
                </c:pt>
                <c:pt idx="159" formatCode="0.000">
                  <c:v>158.46</c:v>
                </c:pt>
                <c:pt idx="160" formatCode="0.000">
                  <c:v>186.86</c:v>
                </c:pt>
                <c:pt idx="161" formatCode="0.000">
                  <c:v>217.4</c:v>
                </c:pt>
                <c:pt idx="162" formatCode="0.000">
                  <c:v>250.05</c:v>
                </c:pt>
                <c:pt idx="163" formatCode="0.000">
                  <c:v>284.77999999999997</c:v>
                </c:pt>
                <c:pt idx="164" formatCode="0.000">
                  <c:v>321.54000000000002</c:v>
                </c:pt>
                <c:pt idx="165" formatCode="0.000">
                  <c:v>360.28</c:v>
                </c:pt>
                <c:pt idx="166" formatCode="0.000">
                  <c:v>400.93</c:v>
                </c:pt>
                <c:pt idx="167" formatCode="0.000">
                  <c:v>443.38</c:v>
                </c:pt>
                <c:pt idx="168" formatCode="0.000">
                  <c:v>487.58</c:v>
                </c:pt>
                <c:pt idx="169" formatCode="0.000">
                  <c:v>533.54999999999995</c:v>
                </c:pt>
                <c:pt idx="170" formatCode="0.000">
                  <c:v>630.97</c:v>
                </c:pt>
                <c:pt idx="171" formatCode="0.000">
                  <c:v>762.85</c:v>
                </c:pt>
                <c:pt idx="172" formatCode="0.000">
                  <c:v>905.72</c:v>
                </c:pt>
                <c:pt idx="173" formatCode="0.0">
                  <c:v>1060</c:v>
                </c:pt>
                <c:pt idx="174" formatCode="0.0">
                  <c:v>1220</c:v>
                </c:pt>
                <c:pt idx="175" formatCode="0.0">
                  <c:v>1400</c:v>
                </c:pt>
                <c:pt idx="176" formatCode="0.0">
                  <c:v>1580</c:v>
                </c:pt>
                <c:pt idx="177" formatCode="0.0">
                  <c:v>1780</c:v>
                </c:pt>
                <c:pt idx="178" formatCode="0.0">
                  <c:v>1980</c:v>
                </c:pt>
                <c:pt idx="179" formatCode="0.0">
                  <c:v>2420</c:v>
                </c:pt>
                <c:pt idx="180" formatCode="0.0">
                  <c:v>2890</c:v>
                </c:pt>
                <c:pt idx="181" formatCode="0.0">
                  <c:v>3400</c:v>
                </c:pt>
                <c:pt idx="182" formatCode="0.0">
                  <c:v>3940</c:v>
                </c:pt>
                <c:pt idx="183" formatCode="0.0">
                  <c:v>4520</c:v>
                </c:pt>
                <c:pt idx="184" formatCode="0.0">
                  <c:v>5130</c:v>
                </c:pt>
                <c:pt idx="185" formatCode="0.0">
                  <c:v>6450</c:v>
                </c:pt>
                <c:pt idx="186" formatCode="0.0">
                  <c:v>7880</c:v>
                </c:pt>
                <c:pt idx="187" formatCode="0.0">
                  <c:v>9430</c:v>
                </c:pt>
                <c:pt idx="188" formatCode="0.0">
                  <c:v>11080</c:v>
                </c:pt>
                <c:pt idx="189" formatCode="0.0">
                  <c:v>12830</c:v>
                </c:pt>
                <c:pt idx="190" formatCode="0.0">
                  <c:v>14670</c:v>
                </c:pt>
                <c:pt idx="191" formatCode="0.0">
                  <c:v>16610</c:v>
                </c:pt>
                <c:pt idx="192" formatCode="0.0">
                  <c:v>18620</c:v>
                </c:pt>
                <c:pt idx="193" formatCode="0.0">
                  <c:v>20720</c:v>
                </c:pt>
                <c:pt idx="194" formatCode="0.0">
                  <c:v>22890</c:v>
                </c:pt>
                <c:pt idx="195" formatCode="0.0">
                  <c:v>25130</c:v>
                </c:pt>
                <c:pt idx="196" formatCode="0.0">
                  <c:v>29810</c:v>
                </c:pt>
                <c:pt idx="197" formatCode="0.0">
                  <c:v>36000</c:v>
                </c:pt>
                <c:pt idx="198" formatCode="0.0">
                  <c:v>42530</c:v>
                </c:pt>
                <c:pt idx="199" formatCode="0.0">
                  <c:v>49360</c:v>
                </c:pt>
                <c:pt idx="200" formatCode="0.0">
                  <c:v>56460</c:v>
                </c:pt>
                <c:pt idx="201" formatCode="0.0">
                  <c:v>63790</c:v>
                </c:pt>
                <c:pt idx="202" formatCode="0.0">
                  <c:v>71340</c:v>
                </c:pt>
                <c:pt idx="203" formatCode="0.0">
                  <c:v>79080</c:v>
                </c:pt>
                <c:pt idx="204" formatCode="0.0">
                  <c:v>86980</c:v>
                </c:pt>
                <c:pt idx="205" formatCode="0.0">
                  <c:v>103240</c:v>
                </c:pt>
                <c:pt idx="206" formatCode="0.0">
                  <c:v>119990</c:v>
                </c:pt>
                <c:pt idx="207" formatCode="0.0">
                  <c:v>137150</c:v>
                </c:pt>
                <c:pt idx="208" formatCode="0.0">
                  <c:v>140620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5A3-4163-BAB2-38F2E5F6F29A}"/>
            </c:ext>
          </c:extLst>
        </c:ser>
        <c:ser>
          <c:idx val="1"/>
          <c:order val="1"/>
          <c:tx>
            <c:v>Stragg. Long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srim56Fe_SiO2!$D$20:$D$300</c:f>
              <c:numCache>
                <c:formatCode>0.000000</c:formatCode>
                <c:ptCount val="281"/>
                <c:pt idx="0">
                  <c:v>1.0714267857142858E-5</c:v>
                </c:pt>
                <c:pt idx="1">
                  <c:v>1.1607125000000001E-5</c:v>
                </c:pt>
                <c:pt idx="2">
                  <c:v>1.2499982142857143E-5</c:v>
                </c:pt>
                <c:pt idx="3">
                  <c:v>1.4285696428571429E-5</c:v>
                </c:pt>
                <c:pt idx="4">
                  <c:v>1.6071410714285714E-5</c:v>
                </c:pt>
                <c:pt idx="5">
                  <c:v>1.7857125000000001E-5</c:v>
                </c:pt>
                <c:pt idx="6">
                  <c:v>1.9642857142857145E-5</c:v>
                </c:pt>
                <c:pt idx="7">
                  <c:v>2.1428571428571428E-5</c:v>
                </c:pt>
                <c:pt idx="8">
                  <c:v>2.3214285714285715E-5</c:v>
                </c:pt>
                <c:pt idx="9">
                  <c:v>2.5000000000000001E-5</c:v>
                </c:pt>
                <c:pt idx="10">
                  <c:v>2.6785714285714288E-5</c:v>
                </c:pt>
                <c:pt idx="11">
                  <c:v>2.8571428571428574E-5</c:v>
                </c:pt>
                <c:pt idx="12">
                  <c:v>3.0357142857142854E-5</c:v>
                </c:pt>
                <c:pt idx="13">
                  <c:v>3.2142857142857144E-5</c:v>
                </c:pt>
                <c:pt idx="14">
                  <c:v>3.5714285714285717E-5</c:v>
                </c:pt>
                <c:pt idx="15">
                  <c:v>4.0178571428571427E-5</c:v>
                </c:pt>
                <c:pt idx="16">
                  <c:v>4.4642857142857143E-5</c:v>
                </c:pt>
                <c:pt idx="17">
                  <c:v>4.9107142857142852E-5</c:v>
                </c:pt>
                <c:pt idx="18">
                  <c:v>5.3571428571428575E-5</c:v>
                </c:pt>
                <c:pt idx="19">
                  <c:v>5.8035714285714285E-5</c:v>
                </c:pt>
                <c:pt idx="20">
                  <c:v>6.2500000000000001E-5</c:v>
                </c:pt>
                <c:pt idx="21">
                  <c:v>6.6964285714285718E-5</c:v>
                </c:pt>
                <c:pt idx="22">
                  <c:v>7.1428571428571434E-5</c:v>
                </c:pt>
                <c:pt idx="23">
                  <c:v>8.0357142857142853E-5</c:v>
                </c:pt>
                <c:pt idx="24">
                  <c:v>8.9285714285714286E-5</c:v>
                </c:pt>
                <c:pt idx="25">
                  <c:v>9.8214285714285705E-5</c:v>
                </c:pt>
                <c:pt idx="26">
                  <c:v>1.0714285714285715E-4</c:v>
                </c:pt>
                <c:pt idx="27">
                  <c:v>1.1607142857142857E-4</c:v>
                </c:pt>
                <c:pt idx="28">
                  <c:v>1.25E-4</c:v>
                </c:pt>
                <c:pt idx="29">
                  <c:v>1.4285714285714287E-4</c:v>
                </c:pt>
                <c:pt idx="30">
                  <c:v>1.6071428571428571E-4</c:v>
                </c:pt>
                <c:pt idx="31">
                  <c:v>1.7857142857142857E-4</c:v>
                </c:pt>
                <c:pt idx="32">
                  <c:v>1.9642857142857141E-4</c:v>
                </c:pt>
                <c:pt idx="33">
                  <c:v>2.142857142857143E-4</c:v>
                </c:pt>
                <c:pt idx="34">
                  <c:v>2.3214285714285714E-4</c:v>
                </c:pt>
                <c:pt idx="35">
                  <c:v>2.5000000000000001E-4</c:v>
                </c:pt>
                <c:pt idx="36">
                  <c:v>2.6785714285714287E-4</c:v>
                </c:pt>
                <c:pt idx="37">
                  <c:v>2.8571428571428574E-4</c:v>
                </c:pt>
                <c:pt idx="38">
                  <c:v>3.035714285714286E-4</c:v>
                </c:pt>
                <c:pt idx="39">
                  <c:v>3.2142857142857141E-4</c:v>
                </c:pt>
                <c:pt idx="40">
                  <c:v>3.5714285714285714E-4</c:v>
                </c:pt>
                <c:pt idx="41">
                  <c:v>4.0178571428571428E-4</c:v>
                </c:pt>
                <c:pt idx="42">
                  <c:v>4.4642857142857147E-4</c:v>
                </c:pt>
                <c:pt idx="43">
                  <c:v>4.910714285714286E-4</c:v>
                </c:pt>
                <c:pt idx="44">
                  <c:v>5.3571428571428574E-4</c:v>
                </c:pt>
                <c:pt idx="45">
                  <c:v>5.8035714285714288E-4</c:v>
                </c:pt>
                <c:pt idx="46">
                  <c:v>6.2500000000000001E-4</c:v>
                </c:pt>
                <c:pt idx="47">
                  <c:v>6.6964285714285715E-4</c:v>
                </c:pt>
                <c:pt idx="48">
                  <c:v>7.1428571428571429E-4</c:v>
                </c:pt>
                <c:pt idx="49">
                  <c:v>8.0357142857142856E-4</c:v>
                </c:pt>
                <c:pt idx="50">
                  <c:v>8.9285714285714294E-4</c:v>
                </c:pt>
                <c:pt idx="51">
                  <c:v>9.8214285714285721E-4</c:v>
                </c:pt>
                <c:pt idx="52">
                  <c:v>1.0714285714285715E-3</c:v>
                </c:pt>
                <c:pt idx="53">
                  <c:v>1.1607142857142858E-3</c:v>
                </c:pt>
                <c:pt idx="54">
                  <c:v>1.25E-3</c:v>
                </c:pt>
                <c:pt idx="55">
                  <c:v>1.4285714285714286E-3</c:v>
                </c:pt>
                <c:pt idx="56">
                  <c:v>1.6071428571428571E-3</c:v>
                </c:pt>
                <c:pt idx="57">
                  <c:v>1.7857142857142859E-3</c:v>
                </c:pt>
                <c:pt idx="58">
                  <c:v>1.9642857142857144E-3</c:v>
                </c:pt>
                <c:pt idx="59">
                  <c:v>2.142857142857143E-3</c:v>
                </c:pt>
                <c:pt idx="60">
                  <c:v>2.3214285714285715E-3</c:v>
                </c:pt>
                <c:pt idx="61">
                  <c:v>2.5000000000000001E-3</c:v>
                </c:pt>
                <c:pt idx="62">
                  <c:v>2.6785714285714286E-3</c:v>
                </c:pt>
                <c:pt idx="63">
                  <c:v>2.8571428571428571E-3</c:v>
                </c:pt>
                <c:pt idx="64">
                  <c:v>3.0357142857142861E-3</c:v>
                </c:pt>
                <c:pt idx="65">
                  <c:v>3.2142857142857142E-3</c:v>
                </c:pt>
                <c:pt idx="66">
                  <c:v>3.5714285714285718E-3</c:v>
                </c:pt>
                <c:pt idx="67">
                  <c:v>4.0178571428571433E-3</c:v>
                </c:pt>
                <c:pt idx="68">
                  <c:v>4.464285714285714E-3</c:v>
                </c:pt>
                <c:pt idx="69">
                  <c:v>4.9107142857142865E-3</c:v>
                </c:pt>
                <c:pt idx="70">
                  <c:v>5.3571428571428572E-3</c:v>
                </c:pt>
                <c:pt idx="71">
                  <c:v>5.8035714285714288E-3</c:v>
                </c:pt>
                <c:pt idx="72">
                  <c:v>6.2499999999999995E-3</c:v>
                </c:pt>
                <c:pt idx="73">
                  <c:v>6.6964285714285711E-3</c:v>
                </c:pt>
                <c:pt idx="74">
                  <c:v>7.1428571428571435E-3</c:v>
                </c:pt>
                <c:pt idx="75">
                  <c:v>8.0357142857142867E-3</c:v>
                </c:pt>
                <c:pt idx="76">
                  <c:v>8.9285714285714281E-3</c:v>
                </c:pt>
                <c:pt idx="77">
                  <c:v>9.821428571428573E-3</c:v>
                </c:pt>
                <c:pt idx="78">
                  <c:v>1.0714285714285714E-2</c:v>
                </c:pt>
                <c:pt idx="79">
                  <c:v>1.1607142857142858E-2</c:v>
                </c:pt>
                <c:pt idx="80">
                  <c:v>1.2499999999999999E-2</c:v>
                </c:pt>
                <c:pt idx="81">
                  <c:v>1.4285714285714287E-2</c:v>
                </c:pt>
                <c:pt idx="82">
                  <c:v>1.6071428571428573E-2</c:v>
                </c:pt>
                <c:pt idx="83">
                  <c:v>1.7857142857142856E-2</c:v>
                </c:pt>
                <c:pt idx="84">
                  <c:v>1.9642857142857146E-2</c:v>
                </c:pt>
                <c:pt idx="85">
                  <c:v>2.1428571428571429E-2</c:v>
                </c:pt>
                <c:pt idx="86">
                  <c:v>2.3214285714285715E-2</c:v>
                </c:pt>
                <c:pt idx="87">
                  <c:v>2.4999999999999998E-2</c:v>
                </c:pt>
                <c:pt idx="88">
                  <c:v>2.6785714285714284E-2</c:v>
                </c:pt>
                <c:pt idx="89">
                  <c:v>2.8571428571428574E-2</c:v>
                </c:pt>
                <c:pt idx="90">
                  <c:v>3.0357142857142857E-2</c:v>
                </c:pt>
                <c:pt idx="91">
                  <c:v>3.2142857142857147E-2</c:v>
                </c:pt>
                <c:pt idx="92">
                  <c:v>3.5714285714285712E-2</c:v>
                </c:pt>
                <c:pt idx="93">
                  <c:v>4.0178571428571432E-2</c:v>
                </c:pt>
                <c:pt idx="94">
                  <c:v>4.4642857142857144E-2</c:v>
                </c:pt>
                <c:pt idx="95">
                  <c:v>4.9107142857142856E-2</c:v>
                </c:pt>
                <c:pt idx="96">
                  <c:v>5.3571428571428568E-2</c:v>
                </c:pt>
                <c:pt idx="97">
                  <c:v>5.8035714285714288E-2</c:v>
                </c:pt>
                <c:pt idx="98">
                  <c:v>6.25E-2</c:v>
                </c:pt>
                <c:pt idx="99">
                  <c:v>6.6964285714285712E-2</c:v>
                </c:pt>
                <c:pt idx="100">
                  <c:v>7.1428571428571425E-2</c:v>
                </c:pt>
                <c:pt idx="101">
                  <c:v>8.0357142857142863E-2</c:v>
                </c:pt>
                <c:pt idx="102">
                  <c:v>8.9285714285714288E-2</c:v>
                </c:pt>
                <c:pt idx="103">
                  <c:v>9.8214285714285712E-2</c:v>
                </c:pt>
                <c:pt idx="104">
                  <c:v>0.10714285714285714</c:v>
                </c:pt>
                <c:pt idx="105">
                  <c:v>0.11607142857142858</c:v>
                </c:pt>
                <c:pt idx="106">
                  <c:v>0.125</c:v>
                </c:pt>
                <c:pt idx="107">
                  <c:v>0.14285714285714285</c:v>
                </c:pt>
                <c:pt idx="108">
                  <c:v>0.16071428571428573</c:v>
                </c:pt>
                <c:pt idx="109">
                  <c:v>0.17857142857142858</c:v>
                </c:pt>
                <c:pt idx="110">
                  <c:v>0.19642857142857142</c:v>
                </c:pt>
                <c:pt idx="111">
                  <c:v>0.21428571428571427</c:v>
                </c:pt>
                <c:pt idx="112">
                  <c:v>0.23214285714285715</c:v>
                </c:pt>
                <c:pt idx="113">
                  <c:v>0.25</c:v>
                </c:pt>
                <c:pt idx="114">
                  <c:v>0.26785714285714285</c:v>
                </c:pt>
                <c:pt idx="115">
                  <c:v>0.2857142857142857</c:v>
                </c:pt>
                <c:pt idx="116">
                  <c:v>0.30357142857142855</c:v>
                </c:pt>
                <c:pt idx="117">
                  <c:v>0.32142857142857145</c:v>
                </c:pt>
                <c:pt idx="118">
                  <c:v>0.35714285714285715</c:v>
                </c:pt>
                <c:pt idx="119">
                  <c:v>0.4017857142857143</c:v>
                </c:pt>
                <c:pt idx="120">
                  <c:v>0.44642857142857145</c:v>
                </c:pt>
                <c:pt idx="121">
                  <c:v>0.49107142857142855</c:v>
                </c:pt>
                <c:pt idx="122">
                  <c:v>0.5357142857142857</c:v>
                </c:pt>
                <c:pt idx="123">
                  <c:v>0.5803571428571429</c:v>
                </c:pt>
                <c:pt idx="124">
                  <c:v>0.625</c:v>
                </c:pt>
                <c:pt idx="125">
                  <c:v>0.6696428571428571</c:v>
                </c:pt>
                <c:pt idx="126">
                  <c:v>0.7142857142857143</c:v>
                </c:pt>
                <c:pt idx="127">
                  <c:v>0.8035714285714286</c:v>
                </c:pt>
                <c:pt idx="128">
                  <c:v>0.8928571428571429</c:v>
                </c:pt>
                <c:pt idx="129">
                  <c:v>0.9821428571428571</c:v>
                </c:pt>
                <c:pt idx="130" formatCode="0.00000">
                  <c:v>1.0714285714285714</c:v>
                </c:pt>
                <c:pt idx="131" formatCode="0.00000">
                  <c:v>1.1607142857142858</c:v>
                </c:pt>
                <c:pt idx="132" formatCode="0.00000">
                  <c:v>1.25</c:v>
                </c:pt>
                <c:pt idx="133" formatCode="0.00000">
                  <c:v>1.4285714285714286</c:v>
                </c:pt>
                <c:pt idx="134" formatCode="0.00000">
                  <c:v>1.6071428571428572</c:v>
                </c:pt>
                <c:pt idx="135" formatCode="0.00000">
                  <c:v>1.7857142857142858</c:v>
                </c:pt>
                <c:pt idx="136" formatCode="0.00000">
                  <c:v>1.9642857142857142</c:v>
                </c:pt>
                <c:pt idx="137" formatCode="0.00000">
                  <c:v>2.1428571428571428</c:v>
                </c:pt>
                <c:pt idx="138" formatCode="0.00000">
                  <c:v>2.3214285714285716</c:v>
                </c:pt>
                <c:pt idx="139" formatCode="0.00000">
                  <c:v>2.5</c:v>
                </c:pt>
                <c:pt idx="140" formatCode="0.00000">
                  <c:v>2.6785714285714284</c:v>
                </c:pt>
                <c:pt idx="141" formatCode="0.00000">
                  <c:v>2.8571428571428572</c:v>
                </c:pt>
                <c:pt idx="142" formatCode="0.00000">
                  <c:v>3.0357142857142856</c:v>
                </c:pt>
                <c:pt idx="143" formatCode="0.00000">
                  <c:v>3.2142857142857144</c:v>
                </c:pt>
                <c:pt idx="144" formatCode="0.00000">
                  <c:v>3.5714285714285716</c:v>
                </c:pt>
                <c:pt idx="145" formatCode="0.00000">
                  <c:v>4.0178571428571432</c:v>
                </c:pt>
                <c:pt idx="146" formatCode="0.00000">
                  <c:v>4.4642857142857144</c:v>
                </c:pt>
                <c:pt idx="147" formatCode="0.00000">
                  <c:v>4.9107142857142856</c:v>
                </c:pt>
                <c:pt idx="148" formatCode="0.00000">
                  <c:v>5.3571428571428568</c:v>
                </c:pt>
                <c:pt idx="149" formatCode="0.00000">
                  <c:v>5.8035714285714288</c:v>
                </c:pt>
                <c:pt idx="150" formatCode="0.00000">
                  <c:v>6.25</c:v>
                </c:pt>
                <c:pt idx="151" formatCode="0.00000">
                  <c:v>6.6964285714285712</c:v>
                </c:pt>
                <c:pt idx="152" formatCode="0.00000">
                  <c:v>7.1428571428571432</c:v>
                </c:pt>
                <c:pt idx="153" formatCode="0.00000">
                  <c:v>8.0357142857142865</c:v>
                </c:pt>
                <c:pt idx="154" formatCode="0.00000">
                  <c:v>8.9285714285714288</c:v>
                </c:pt>
                <c:pt idx="155" formatCode="0.00000">
                  <c:v>9.8214285714285712</c:v>
                </c:pt>
                <c:pt idx="156" formatCode="0.00000">
                  <c:v>10.714285714285714</c:v>
                </c:pt>
                <c:pt idx="157" formatCode="0.00000">
                  <c:v>11.607142857142858</c:v>
                </c:pt>
                <c:pt idx="158" formatCode="0.00000">
                  <c:v>12.5</c:v>
                </c:pt>
                <c:pt idx="159" formatCode="0.00000">
                  <c:v>14.285714285714286</c:v>
                </c:pt>
                <c:pt idx="160" formatCode="0.00000">
                  <c:v>16.071428571428573</c:v>
                </c:pt>
                <c:pt idx="161" formatCode="0.00000">
                  <c:v>17.857142857142858</c:v>
                </c:pt>
                <c:pt idx="162" formatCode="0.00000">
                  <c:v>19.642857142857142</c:v>
                </c:pt>
                <c:pt idx="163" formatCode="0.00000">
                  <c:v>21.428571428571427</c:v>
                </c:pt>
                <c:pt idx="164" formatCode="0.00000">
                  <c:v>23.214285714285715</c:v>
                </c:pt>
                <c:pt idx="165" formatCode="0.00000">
                  <c:v>25</c:v>
                </c:pt>
                <c:pt idx="166" formatCode="0.00000">
                  <c:v>26.785714285714285</c:v>
                </c:pt>
                <c:pt idx="167" formatCode="0.00000">
                  <c:v>28.571428571428573</c:v>
                </c:pt>
                <c:pt idx="168" formatCode="0.00000">
                  <c:v>30.357142857142858</c:v>
                </c:pt>
                <c:pt idx="169" formatCode="0.00000">
                  <c:v>32.142857142857146</c:v>
                </c:pt>
                <c:pt idx="170" formatCode="0.00000">
                  <c:v>35.714285714285715</c:v>
                </c:pt>
                <c:pt idx="171" formatCode="0.00000">
                  <c:v>40.178571428571431</c:v>
                </c:pt>
                <c:pt idx="172" formatCode="0.00000">
                  <c:v>44.642857142857146</c:v>
                </c:pt>
                <c:pt idx="173" formatCode="0.00000">
                  <c:v>49.107142857142854</c:v>
                </c:pt>
                <c:pt idx="174" formatCode="0.00000">
                  <c:v>53.571428571428569</c:v>
                </c:pt>
                <c:pt idx="175" formatCode="0.00000">
                  <c:v>58.035714285714285</c:v>
                </c:pt>
                <c:pt idx="176" formatCode="0.00000">
                  <c:v>62.5</c:v>
                </c:pt>
                <c:pt idx="177" formatCode="0.00000">
                  <c:v>66.964285714285708</c:v>
                </c:pt>
                <c:pt idx="178" formatCode="0.00000">
                  <c:v>71.428571428571431</c:v>
                </c:pt>
                <c:pt idx="179" formatCode="0.00000">
                  <c:v>80.357142857142861</c:v>
                </c:pt>
                <c:pt idx="180" formatCode="0.00000">
                  <c:v>89.285714285714292</c:v>
                </c:pt>
                <c:pt idx="181" formatCode="0.00000">
                  <c:v>98.214285714285708</c:v>
                </c:pt>
                <c:pt idx="182" formatCode="0.0000">
                  <c:v>107.14285714285714</c:v>
                </c:pt>
                <c:pt idx="183" formatCode="0.0000">
                  <c:v>116.07142857142857</c:v>
                </c:pt>
                <c:pt idx="184" formatCode="0.0000">
                  <c:v>125</c:v>
                </c:pt>
                <c:pt idx="185" formatCode="0.0000">
                  <c:v>142.85714285714286</c:v>
                </c:pt>
                <c:pt idx="186" formatCode="0.0000">
                  <c:v>160.71428571428572</c:v>
                </c:pt>
                <c:pt idx="187" formatCode="0.0000">
                  <c:v>178.57142857142858</c:v>
                </c:pt>
                <c:pt idx="188" formatCode="0.0000">
                  <c:v>196.42857142857142</c:v>
                </c:pt>
                <c:pt idx="189" formatCode="0.0000">
                  <c:v>214.28571428571428</c:v>
                </c:pt>
                <c:pt idx="190" formatCode="0.0000">
                  <c:v>232.14285714285714</c:v>
                </c:pt>
                <c:pt idx="191" formatCode="0.0000">
                  <c:v>250</c:v>
                </c:pt>
                <c:pt idx="192" formatCode="0.0000">
                  <c:v>267.85714285714283</c:v>
                </c:pt>
                <c:pt idx="193" formatCode="0.0000">
                  <c:v>285.71428571428572</c:v>
                </c:pt>
                <c:pt idx="194" formatCode="0.0000">
                  <c:v>303.57142857142856</c:v>
                </c:pt>
                <c:pt idx="195" formatCode="0.0000">
                  <c:v>321.42857142857144</c:v>
                </c:pt>
                <c:pt idx="196" formatCode="0.0000">
                  <c:v>357.14285714285717</c:v>
                </c:pt>
                <c:pt idx="197" formatCode="0.0000">
                  <c:v>401.78571428571428</c:v>
                </c:pt>
                <c:pt idx="198" formatCode="0.0000">
                  <c:v>446.42857142857144</c:v>
                </c:pt>
                <c:pt idx="199" formatCode="0.0000">
                  <c:v>491.07142857142856</c:v>
                </c:pt>
                <c:pt idx="200" formatCode="0.0000">
                  <c:v>535.71428571428567</c:v>
                </c:pt>
                <c:pt idx="201" formatCode="0.0000">
                  <c:v>580.35714285714289</c:v>
                </c:pt>
                <c:pt idx="202" formatCode="0.0000">
                  <c:v>625</c:v>
                </c:pt>
                <c:pt idx="203" formatCode="0.0000">
                  <c:v>669.64285714285711</c:v>
                </c:pt>
                <c:pt idx="204" formatCode="0.0000">
                  <c:v>714.28571428571433</c:v>
                </c:pt>
                <c:pt idx="205" formatCode="0.0000">
                  <c:v>803.57142857142856</c:v>
                </c:pt>
                <c:pt idx="206" formatCode="0.0000">
                  <c:v>892.85714285714289</c:v>
                </c:pt>
                <c:pt idx="207" formatCode="0.0000">
                  <c:v>982.14285714285711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srim56Fe_SiO2!$M$20:$M$300</c:f>
              <c:numCache>
                <c:formatCode>0.00000</c:formatCode>
                <c:ptCount val="281"/>
                <c:pt idx="0">
                  <c:v>1.0999999999999998E-3</c:v>
                </c:pt>
                <c:pt idx="1">
                  <c:v>1.0999999999999998E-3</c:v>
                </c:pt>
                <c:pt idx="2">
                  <c:v>1.0999999999999998E-3</c:v>
                </c:pt>
                <c:pt idx="3">
                  <c:v>1.2000000000000001E-3</c:v>
                </c:pt>
                <c:pt idx="4">
                  <c:v>1.2999999999999999E-3</c:v>
                </c:pt>
                <c:pt idx="5">
                  <c:v>1.2999999999999999E-3</c:v>
                </c:pt>
                <c:pt idx="6">
                  <c:v>1.4E-3</c:v>
                </c:pt>
                <c:pt idx="7">
                  <c:v>1.5E-3</c:v>
                </c:pt>
                <c:pt idx="8">
                  <c:v>1.5E-3</c:v>
                </c:pt>
                <c:pt idx="9">
                  <c:v>1.6000000000000001E-3</c:v>
                </c:pt>
                <c:pt idx="10">
                  <c:v>1.6000000000000001E-3</c:v>
                </c:pt>
                <c:pt idx="11">
                  <c:v>1.7000000000000001E-3</c:v>
                </c:pt>
                <c:pt idx="12">
                  <c:v>1.7000000000000001E-3</c:v>
                </c:pt>
                <c:pt idx="13">
                  <c:v>1.8E-3</c:v>
                </c:pt>
                <c:pt idx="14">
                  <c:v>1.8E-3</c:v>
                </c:pt>
                <c:pt idx="15">
                  <c:v>2E-3</c:v>
                </c:pt>
                <c:pt idx="16">
                  <c:v>2.1000000000000003E-3</c:v>
                </c:pt>
                <c:pt idx="17">
                  <c:v>2.1999999999999997E-3</c:v>
                </c:pt>
                <c:pt idx="18">
                  <c:v>2.3E-3</c:v>
                </c:pt>
                <c:pt idx="19">
                  <c:v>2.3E-3</c:v>
                </c:pt>
                <c:pt idx="20">
                  <c:v>2.4000000000000002E-3</c:v>
                </c:pt>
                <c:pt idx="21">
                  <c:v>2.5000000000000001E-3</c:v>
                </c:pt>
                <c:pt idx="22">
                  <c:v>2.5999999999999999E-3</c:v>
                </c:pt>
                <c:pt idx="23">
                  <c:v>2.8E-3</c:v>
                </c:pt>
                <c:pt idx="24">
                  <c:v>2.9000000000000002E-3</c:v>
                </c:pt>
                <c:pt idx="25">
                  <c:v>3.0999999999999999E-3</c:v>
                </c:pt>
                <c:pt idx="26">
                  <c:v>3.2000000000000002E-3</c:v>
                </c:pt>
                <c:pt idx="27">
                  <c:v>3.4000000000000002E-3</c:v>
                </c:pt>
                <c:pt idx="28">
                  <c:v>3.5000000000000005E-3</c:v>
                </c:pt>
                <c:pt idx="29">
                  <c:v>3.8E-3</c:v>
                </c:pt>
                <c:pt idx="30">
                  <c:v>4.1000000000000003E-3</c:v>
                </c:pt>
                <c:pt idx="31">
                  <c:v>4.3E-3</c:v>
                </c:pt>
                <c:pt idx="32">
                  <c:v>4.5999999999999999E-3</c:v>
                </c:pt>
                <c:pt idx="33">
                  <c:v>4.8000000000000004E-3</c:v>
                </c:pt>
                <c:pt idx="34">
                  <c:v>5.0999999999999995E-3</c:v>
                </c:pt>
                <c:pt idx="35">
                  <c:v>5.3E-3</c:v>
                </c:pt>
                <c:pt idx="36">
                  <c:v>5.5999999999999999E-3</c:v>
                </c:pt>
                <c:pt idx="37">
                  <c:v>5.8000000000000005E-3</c:v>
                </c:pt>
                <c:pt idx="38">
                  <c:v>6.0000000000000001E-3</c:v>
                </c:pt>
                <c:pt idx="39">
                  <c:v>6.1999999999999998E-3</c:v>
                </c:pt>
                <c:pt idx="40">
                  <c:v>6.7000000000000002E-3</c:v>
                </c:pt>
                <c:pt idx="41">
                  <c:v>7.1999999999999998E-3</c:v>
                </c:pt>
                <c:pt idx="42">
                  <c:v>7.7999999999999996E-3</c:v>
                </c:pt>
                <c:pt idx="43">
                  <c:v>8.3000000000000001E-3</c:v>
                </c:pt>
                <c:pt idx="44">
                  <c:v>8.7999999999999988E-3</c:v>
                </c:pt>
                <c:pt idx="45">
                  <c:v>9.2999999999999992E-3</c:v>
                </c:pt>
                <c:pt idx="46">
                  <c:v>9.9000000000000008E-3</c:v>
                </c:pt>
                <c:pt idx="47">
                  <c:v>1.04E-2</c:v>
                </c:pt>
                <c:pt idx="48">
                  <c:v>1.09E-2</c:v>
                </c:pt>
                <c:pt idx="49">
                  <c:v>1.1899999999999999E-2</c:v>
                </c:pt>
                <c:pt idx="50">
                  <c:v>1.29E-2</c:v>
                </c:pt>
                <c:pt idx="51">
                  <c:v>1.3800000000000002E-2</c:v>
                </c:pt>
                <c:pt idx="52">
                  <c:v>1.4799999999999999E-2</c:v>
                </c:pt>
                <c:pt idx="53">
                  <c:v>1.5800000000000002E-2</c:v>
                </c:pt>
                <c:pt idx="54">
                  <c:v>1.67E-2</c:v>
                </c:pt>
                <c:pt idx="55">
                  <c:v>1.8700000000000001E-2</c:v>
                </c:pt>
                <c:pt idx="56">
                  <c:v>2.06E-2</c:v>
                </c:pt>
                <c:pt idx="57">
                  <c:v>2.2499999999999999E-2</c:v>
                </c:pt>
                <c:pt idx="58">
                  <c:v>2.4299999999999999E-2</c:v>
                </c:pt>
                <c:pt idx="59">
                  <c:v>2.6200000000000001E-2</c:v>
                </c:pt>
                <c:pt idx="60">
                  <c:v>2.8000000000000004E-2</c:v>
                </c:pt>
                <c:pt idx="61">
                  <c:v>2.98E-2</c:v>
                </c:pt>
                <c:pt idx="62">
                  <c:v>3.15E-2</c:v>
                </c:pt>
                <c:pt idx="63">
                  <c:v>3.32E-2</c:v>
                </c:pt>
                <c:pt idx="64">
                  <c:v>3.4999999999999996E-2</c:v>
                </c:pt>
                <c:pt idx="65">
                  <c:v>3.6699999999999997E-2</c:v>
                </c:pt>
                <c:pt idx="66">
                  <c:v>4.0100000000000004E-2</c:v>
                </c:pt>
                <c:pt idx="67">
                  <c:v>4.4400000000000002E-2</c:v>
                </c:pt>
                <c:pt idx="68">
                  <c:v>4.8799999999999996E-2</c:v>
                </c:pt>
                <c:pt idx="69">
                  <c:v>5.3100000000000001E-2</c:v>
                </c:pt>
                <c:pt idx="70">
                  <c:v>5.7299999999999997E-2</c:v>
                </c:pt>
                <c:pt idx="71">
                  <c:v>6.1600000000000002E-2</c:v>
                </c:pt>
                <c:pt idx="72">
                  <c:v>6.5799999999999997E-2</c:v>
                </c:pt>
                <c:pt idx="73">
                  <c:v>6.9999999999999993E-2</c:v>
                </c:pt>
                <c:pt idx="74">
                  <c:v>7.4099999999999999E-2</c:v>
                </c:pt>
                <c:pt idx="75">
                  <c:v>8.2299999999999998E-2</c:v>
                </c:pt>
                <c:pt idx="76">
                  <c:v>9.0200000000000002E-2</c:v>
                </c:pt>
                <c:pt idx="77">
                  <c:v>9.7799999999999998E-2</c:v>
                </c:pt>
                <c:pt idx="78">
                  <c:v>0.1052</c:v>
                </c:pt>
                <c:pt idx="79">
                  <c:v>0.11220000000000001</c:v>
                </c:pt>
                <c:pt idx="80">
                  <c:v>0.11899999999999999</c:v>
                </c:pt>
                <c:pt idx="81">
                  <c:v>0.13200000000000001</c:v>
                </c:pt>
                <c:pt idx="82">
                  <c:v>0.14379999999999998</c:v>
                </c:pt>
                <c:pt idx="83">
                  <c:v>0.1547</c:v>
                </c:pt>
                <c:pt idx="84">
                  <c:v>0.1646</c:v>
                </c:pt>
                <c:pt idx="85">
                  <c:v>0.1736</c:v>
                </c:pt>
                <c:pt idx="86">
                  <c:v>0.182</c:v>
                </c:pt>
                <c:pt idx="87">
                  <c:v>0.18959999999999999</c:v>
                </c:pt>
                <c:pt idx="88">
                  <c:v>0.1966</c:v>
                </c:pt>
                <c:pt idx="89">
                  <c:v>0.2031</c:v>
                </c:pt>
                <c:pt idx="90">
                  <c:v>0.20910000000000001</c:v>
                </c:pt>
                <c:pt idx="91">
                  <c:v>0.21469999999999997</c:v>
                </c:pt>
                <c:pt idx="92">
                  <c:v>0.22500000000000001</c:v>
                </c:pt>
                <c:pt idx="93">
                  <c:v>0.23620000000000002</c:v>
                </c:pt>
                <c:pt idx="94">
                  <c:v>0.24559999999999998</c:v>
                </c:pt>
                <c:pt idx="95">
                  <c:v>0.25359999999999999</c:v>
                </c:pt>
                <c:pt idx="96">
                  <c:v>0.26050000000000001</c:v>
                </c:pt>
                <c:pt idx="97">
                  <c:v>0.2666</c:v>
                </c:pt>
                <c:pt idx="98">
                  <c:v>0.27179999999999999</c:v>
                </c:pt>
                <c:pt idx="99">
                  <c:v>0.27650000000000002</c:v>
                </c:pt>
                <c:pt idx="100">
                  <c:v>0.28060000000000002</c:v>
                </c:pt>
                <c:pt idx="101">
                  <c:v>0.28839999999999999</c:v>
                </c:pt>
                <c:pt idx="102">
                  <c:v>0.29470000000000002</c:v>
                </c:pt>
                <c:pt idx="103">
                  <c:v>0.2999</c:v>
                </c:pt>
                <c:pt idx="104">
                  <c:v>0.3044</c:v>
                </c:pt>
                <c:pt idx="105">
                  <c:v>0.30819999999999997</c:v>
                </c:pt>
                <c:pt idx="106">
                  <c:v>0.31159999999999999</c:v>
                </c:pt>
                <c:pt idx="107">
                  <c:v>0.31829999999999997</c:v>
                </c:pt>
                <c:pt idx="108">
                  <c:v>0.32379999999999998</c:v>
                </c:pt>
                <c:pt idx="109">
                  <c:v>0.32829999999999998</c:v>
                </c:pt>
                <c:pt idx="110">
                  <c:v>0.3322</c:v>
                </c:pt>
                <c:pt idx="111">
                  <c:v>0.33560000000000001</c:v>
                </c:pt>
                <c:pt idx="112">
                  <c:v>0.33860000000000001</c:v>
                </c:pt>
                <c:pt idx="113">
                  <c:v>0.34129999999999999</c:v>
                </c:pt>
                <c:pt idx="114">
                  <c:v>0.34379999999999999</c:v>
                </c:pt>
                <c:pt idx="115">
                  <c:v>0.34599999999999997</c:v>
                </c:pt>
                <c:pt idx="116">
                  <c:v>0.34809999999999997</c:v>
                </c:pt>
                <c:pt idx="117">
                  <c:v>0.35009999999999997</c:v>
                </c:pt>
                <c:pt idx="118">
                  <c:v>0.35539999999999999</c:v>
                </c:pt>
                <c:pt idx="119">
                  <c:v>0.36219999999999997</c:v>
                </c:pt>
                <c:pt idx="120">
                  <c:v>0.36840000000000001</c:v>
                </c:pt>
                <c:pt idx="121">
                  <c:v>0.37419999999999998</c:v>
                </c:pt>
                <c:pt idx="122">
                  <c:v>0.3795</c:v>
                </c:pt>
                <c:pt idx="123">
                  <c:v>0.38450000000000001</c:v>
                </c:pt>
                <c:pt idx="124">
                  <c:v>0.38929999999999998</c:v>
                </c:pt>
                <c:pt idx="125">
                  <c:v>0.39390000000000003</c:v>
                </c:pt>
                <c:pt idx="126">
                  <c:v>0.3982</c:v>
                </c:pt>
                <c:pt idx="127">
                  <c:v>0.41289999999999993</c:v>
                </c:pt>
                <c:pt idx="128">
                  <c:v>0.42659999999999998</c:v>
                </c:pt>
                <c:pt idx="129">
                  <c:v>0.43959999999999999</c:v>
                </c:pt>
                <c:pt idx="130">
                  <c:v>0.45190000000000002</c:v>
                </c:pt>
                <c:pt idx="131">
                  <c:v>0.46369999999999995</c:v>
                </c:pt>
                <c:pt idx="132">
                  <c:v>0.47510000000000002</c:v>
                </c:pt>
                <c:pt idx="133">
                  <c:v>0.51559999999999995</c:v>
                </c:pt>
                <c:pt idx="134">
                  <c:v>0.55289999999999995</c:v>
                </c:pt>
                <c:pt idx="135">
                  <c:v>0.5877</c:v>
                </c:pt>
                <c:pt idx="136">
                  <c:v>0.62080000000000002</c:v>
                </c:pt>
                <c:pt idx="137">
                  <c:v>0.6522</c:v>
                </c:pt>
                <c:pt idx="138">
                  <c:v>0.68240000000000001</c:v>
                </c:pt>
                <c:pt idx="139">
                  <c:v>0.71179999999999999</c:v>
                </c:pt>
                <c:pt idx="140">
                  <c:v>0.74059999999999993</c:v>
                </c:pt>
                <c:pt idx="141">
                  <c:v>0.76890000000000003</c:v>
                </c:pt>
                <c:pt idx="142">
                  <c:v>0.79679999999999995</c:v>
                </c:pt>
                <c:pt idx="143">
                  <c:v>0.82420000000000004</c:v>
                </c:pt>
                <c:pt idx="144">
                  <c:v>0.92739999999999989</c:v>
                </c:pt>
                <c:pt idx="145" formatCode="0.000">
                  <c:v>1.08</c:v>
                </c:pt>
                <c:pt idx="146" formatCode="0.000">
                  <c:v>1.21</c:v>
                </c:pt>
                <c:pt idx="147" formatCode="0.000">
                  <c:v>1.34</c:v>
                </c:pt>
                <c:pt idx="148" formatCode="0.000">
                  <c:v>1.47</c:v>
                </c:pt>
                <c:pt idx="149" formatCode="0.000">
                  <c:v>1.59</c:v>
                </c:pt>
                <c:pt idx="150" formatCode="0.000">
                  <c:v>1.71</c:v>
                </c:pt>
                <c:pt idx="151" formatCode="0.000">
                  <c:v>1.83</c:v>
                </c:pt>
                <c:pt idx="152" formatCode="0.000">
                  <c:v>1.94</c:v>
                </c:pt>
                <c:pt idx="153" formatCode="0.000">
                  <c:v>2.38</c:v>
                </c:pt>
                <c:pt idx="154" formatCode="0.000">
                  <c:v>2.79</c:v>
                </c:pt>
                <c:pt idx="155" formatCode="0.000">
                  <c:v>3.18</c:v>
                </c:pt>
                <c:pt idx="156" formatCode="0.000">
                  <c:v>3.56</c:v>
                </c:pt>
                <c:pt idx="157" formatCode="0.000">
                  <c:v>3.94</c:v>
                </c:pt>
                <c:pt idx="158" formatCode="0.000">
                  <c:v>4.3099999999999996</c:v>
                </c:pt>
                <c:pt idx="159" formatCode="0.000">
                  <c:v>5.69</c:v>
                </c:pt>
                <c:pt idx="160" formatCode="0.000">
                  <c:v>6.97</c:v>
                </c:pt>
                <c:pt idx="161" formatCode="0.000">
                  <c:v>8.2100000000000009</c:v>
                </c:pt>
                <c:pt idx="162" formatCode="0.000">
                  <c:v>9.42</c:v>
                </c:pt>
                <c:pt idx="163" formatCode="0.000">
                  <c:v>10.63</c:v>
                </c:pt>
                <c:pt idx="164" formatCode="0.000">
                  <c:v>11.84</c:v>
                </c:pt>
                <c:pt idx="165" formatCode="0.000">
                  <c:v>13.05</c:v>
                </c:pt>
                <c:pt idx="166" formatCode="0.000">
                  <c:v>14.27</c:v>
                </c:pt>
                <c:pt idx="167" formatCode="0.000">
                  <c:v>15.49</c:v>
                </c:pt>
                <c:pt idx="168" formatCode="0.000">
                  <c:v>16.71</c:v>
                </c:pt>
                <c:pt idx="169" formatCode="0.000">
                  <c:v>17.93</c:v>
                </c:pt>
                <c:pt idx="170" formatCode="0.000">
                  <c:v>22.63</c:v>
                </c:pt>
                <c:pt idx="171" formatCode="0.000">
                  <c:v>29.34</c:v>
                </c:pt>
                <c:pt idx="172" formatCode="0.000">
                  <c:v>35.64</c:v>
                </c:pt>
                <c:pt idx="173" formatCode="0.000">
                  <c:v>41.76</c:v>
                </c:pt>
                <c:pt idx="174" formatCode="0.000">
                  <c:v>47.79</c:v>
                </c:pt>
                <c:pt idx="175" formatCode="0.000">
                  <c:v>53.79</c:v>
                </c:pt>
                <c:pt idx="176" formatCode="0.000">
                  <c:v>59.79</c:v>
                </c:pt>
                <c:pt idx="177" formatCode="0.000">
                  <c:v>65.8</c:v>
                </c:pt>
                <c:pt idx="178" formatCode="0.000">
                  <c:v>71.849999999999994</c:v>
                </c:pt>
                <c:pt idx="179" formatCode="0.000">
                  <c:v>94.71</c:v>
                </c:pt>
                <c:pt idx="180" formatCode="0.000">
                  <c:v>116.04</c:v>
                </c:pt>
                <c:pt idx="181" formatCode="0.000">
                  <c:v>136.65</c:v>
                </c:pt>
                <c:pt idx="182" formatCode="0.000">
                  <c:v>156.91999999999999</c:v>
                </c:pt>
                <c:pt idx="183" formatCode="0.000">
                  <c:v>177.02</c:v>
                </c:pt>
                <c:pt idx="184" formatCode="0.000">
                  <c:v>197.05</c:v>
                </c:pt>
                <c:pt idx="185" formatCode="0.000">
                  <c:v>271.08999999999997</c:v>
                </c:pt>
                <c:pt idx="186" formatCode="0.000">
                  <c:v>338.68</c:v>
                </c:pt>
                <c:pt idx="187" formatCode="0.000">
                  <c:v>403.23</c:v>
                </c:pt>
                <c:pt idx="188" formatCode="0.000">
                  <c:v>466.07</c:v>
                </c:pt>
                <c:pt idx="189" formatCode="0.000">
                  <c:v>527.84</c:v>
                </c:pt>
                <c:pt idx="190" formatCode="0.000">
                  <c:v>588.87</c:v>
                </c:pt>
                <c:pt idx="191" formatCode="0.000">
                  <c:v>649.32000000000005</c:v>
                </c:pt>
                <c:pt idx="192" formatCode="0.000">
                  <c:v>709.29</c:v>
                </c:pt>
                <c:pt idx="193" formatCode="0.000">
                  <c:v>768.84</c:v>
                </c:pt>
                <c:pt idx="194" formatCode="0.000">
                  <c:v>828</c:v>
                </c:pt>
                <c:pt idx="195" formatCode="0.000">
                  <c:v>886.77</c:v>
                </c:pt>
                <c:pt idx="196" formatCode="0.0">
                  <c:v>1110</c:v>
                </c:pt>
                <c:pt idx="197" formatCode="0.0">
                  <c:v>1410</c:v>
                </c:pt>
                <c:pt idx="198" formatCode="0.0">
                  <c:v>1690</c:v>
                </c:pt>
                <c:pt idx="199" formatCode="0.0">
                  <c:v>1940</c:v>
                </c:pt>
                <c:pt idx="200" formatCode="0.0">
                  <c:v>2190</c:v>
                </c:pt>
                <c:pt idx="201" formatCode="0.0">
                  <c:v>2420</c:v>
                </c:pt>
                <c:pt idx="202" formatCode="0.0">
                  <c:v>2650</c:v>
                </c:pt>
                <c:pt idx="203" formatCode="0.0">
                  <c:v>2860</c:v>
                </c:pt>
                <c:pt idx="204" formatCode="0.0">
                  <c:v>3080</c:v>
                </c:pt>
                <c:pt idx="205" formatCode="0.0">
                  <c:v>3840</c:v>
                </c:pt>
                <c:pt idx="206" formatCode="0.0">
                  <c:v>4510</c:v>
                </c:pt>
                <c:pt idx="207" formatCode="0.0">
                  <c:v>5120</c:v>
                </c:pt>
                <c:pt idx="208" formatCode="0.0">
                  <c:v>5150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5A3-4163-BAB2-38F2E5F6F29A}"/>
            </c:ext>
          </c:extLst>
        </c:ser>
        <c:ser>
          <c:idx val="2"/>
          <c:order val="2"/>
          <c:tx>
            <c:v>Stragg.Lateral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srim56Fe_SiO2!$D$20:$D$300</c:f>
              <c:numCache>
                <c:formatCode>0.000000</c:formatCode>
                <c:ptCount val="281"/>
                <c:pt idx="0">
                  <c:v>1.0714267857142858E-5</c:v>
                </c:pt>
                <c:pt idx="1">
                  <c:v>1.1607125000000001E-5</c:v>
                </c:pt>
                <c:pt idx="2">
                  <c:v>1.2499982142857143E-5</c:v>
                </c:pt>
                <c:pt idx="3">
                  <c:v>1.4285696428571429E-5</c:v>
                </c:pt>
                <c:pt idx="4">
                  <c:v>1.6071410714285714E-5</c:v>
                </c:pt>
                <c:pt idx="5">
                  <c:v>1.7857125000000001E-5</c:v>
                </c:pt>
                <c:pt idx="6">
                  <c:v>1.9642857142857145E-5</c:v>
                </c:pt>
                <c:pt idx="7">
                  <c:v>2.1428571428571428E-5</c:v>
                </c:pt>
                <c:pt idx="8">
                  <c:v>2.3214285714285715E-5</c:v>
                </c:pt>
                <c:pt idx="9">
                  <c:v>2.5000000000000001E-5</c:v>
                </c:pt>
                <c:pt idx="10">
                  <c:v>2.6785714285714288E-5</c:v>
                </c:pt>
                <c:pt idx="11">
                  <c:v>2.8571428571428574E-5</c:v>
                </c:pt>
                <c:pt idx="12">
                  <c:v>3.0357142857142854E-5</c:v>
                </c:pt>
                <c:pt idx="13">
                  <c:v>3.2142857142857144E-5</c:v>
                </c:pt>
                <c:pt idx="14">
                  <c:v>3.5714285714285717E-5</c:v>
                </c:pt>
                <c:pt idx="15">
                  <c:v>4.0178571428571427E-5</c:v>
                </c:pt>
                <c:pt idx="16">
                  <c:v>4.4642857142857143E-5</c:v>
                </c:pt>
                <c:pt idx="17">
                  <c:v>4.9107142857142852E-5</c:v>
                </c:pt>
                <c:pt idx="18">
                  <c:v>5.3571428571428575E-5</c:v>
                </c:pt>
                <c:pt idx="19">
                  <c:v>5.8035714285714285E-5</c:v>
                </c:pt>
                <c:pt idx="20">
                  <c:v>6.2500000000000001E-5</c:v>
                </c:pt>
                <c:pt idx="21">
                  <c:v>6.6964285714285718E-5</c:v>
                </c:pt>
                <c:pt idx="22">
                  <c:v>7.1428571428571434E-5</c:v>
                </c:pt>
                <c:pt idx="23">
                  <c:v>8.0357142857142853E-5</c:v>
                </c:pt>
                <c:pt idx="24">
                  <c:v>8.9285714285714286E-5</c:v>
                </c:pt>
                <c:pt idx="25">
                  <c:v>9.8214285714285705E-5</c:v>
                </c:pt>
                <c:pt idx="26">
                  <c:v>1.0714285714285715E-4</c:v>
                </c:pt>
                <c:pt idx="27">
                  <c:v>1.1607142857142857E-4</c:v>
                </c:pt>
                <c:pt idx="28">
                  <c:v>1.25E-4</c:v>
                </c:pt>
                <c:pt idx="29">
                  <c:v>1.4285714285714287E-4</c:v>
                </c:pt>
                <c:pt idx="30">
                  <c:v>1.6071428571428571E-4</c:v>
                </c:pt>
                <c:pt idx="31">
                  <c:v>1.7857142857142857E-4</c:v>
                </c:pt>
                <c:pt idx="32">
                  <c:v>1.9642857142857141E-4</c:v>
                </c:pt>
                <c:pt idx="33">
                  <c:v>2.142857142857143E-4</c:v>
                </c:pt>
                <c:pt idx="34">
                  <c:v>2.3214285714285714E-4</c:v>
                </c:pt>
                <c:pt idx="35">
                  <c:v>2.5000000000000001E-4</c:v>
                </c:pt>
                <c:pt idx="36">
                  <c:v>2.6785714285714287E-4</c:v>
                </c:pt>
                <c:pt idx="37">
                  <c:v>2.8571428571428574E-4</c:v>
                </c:pt>
                <c:pt idx="38">
                  <c:v>3.035714285714286E-4</c:v>
                </c:pt>
                <c:pt idx="39">
                  <c:v>3.2142857142857141E-4</c:v>
                </c:pt>
                <c:pt idx="40">
                  <c:v>3.5714285714285714E-4</c:v>
                </c:pt>
                <c:pt idx="41">
                  <c:v>4.0178571428571428E-4</c:v>
                </c:pt>
                <c:pt idx="42">
                  <c:v>4.4642857142857147E-4</c:v>
                </c:pt>
                <c:pt idx="43">
                  <c:v>4.910714285714286E-4</c:v>
                </c:pt>
                <c:pt idx="44">
                  <c:v>5.3571428571428574E-4</c:v>
                </c:pt>
                <c:pt idx="45">
                  <c:v>5.8035714285714288E-4</c:v>
                </c:pt>
                <c:pt idx="46">
                  <c:v>6.2500000000000001E-4</c:v>
                </c:pt>
                <c:pt idx="47">
                  <c:v>6.6964285714285715E-4</c:v>
                </c:pt>
                <c:pt idx="48">
                  <c:v>7.1428571428571429E-4</c:v>
                </c:pt>
                <c:pt idx="49">
                  <c:v>8.0357142857142856E-4</c:v>
                </c:pt>
                <c:pt idx="50">
                  <c:v>8.9285714285714294E-4</c:v>
                </c:pt>
                <c:pt idx="51">
                  <c:v>9.8214285714285721E-4</c:v>
                </c:pt>
                <c:pt idx="52">
                  <c:v>1.0714285714285715E-3</c:v>
                </c:pt>
                <c:pt idx="53">
                  <c:v>1.1607142857142858E-3</c:v>
                </c:pt>
                <c:pt idx="54">
                  <c:v>1.25E-3</c:v>
                </c:pt>
                <c:pt idx="55">
                  <c:v>1.4285714285714286E-3</c:v>
                </c:pt>
                <c:pt idx="56">
                  <c:v>1.6071428571428571E-3</c:v>
                </c:pt>
                <c:pt idx="57">
                  <c:v>1.7857142857142859E-3</c:v>
                </c:pt>
                <c:pt idx="58">
                  <c:v>1.9642857142857144E-3</c:v>
                </c:pt>
                <c:pt idx="59">
                  <c:v>2.142857142857143E-3</c:v>
                </c:pt>
                <c:pt idx="60">
                  <c:v>2.3214285714285715E-3</c:v>
                </c:pt>
                <c:pt idx="61">
                  <c:v>2.5000000000000001E-3</c:v>
                </c:pt>
                <c:pt idx="62">
                  <c:v>2.6785714285714286E-3</c:v>
                </c:pt>
                <c:pt idx="63">
                  <c:v>2.8571428571428571E-3</c:v>
                </c:pt>
                <c:pt idx="64">
                  <c:v>3.0357142857142861E-3</c:v>
                </c:pt>
                <c:pt idx="65">
                  <c:v>3.2142857142857142E-3</c:v>
                </c:pt>
                <c:pt idx="66">
                  <c:v>3.5714285714285718E-3</c:v>
                </c:pt>
                <c:pt idx="67">
                  <c:v>4.0178571428571433E-3</c:v>
                </c:pt>
                <c:pt idx="68">
                  <c:v>4.464285714285714E-3</c:v>
                </c:pt>
                <c:pt idx="69">
                  <c:v>4.9107142857142865E-3</c:v>
                </c:pt>
                <c:pt idx="70">
                  <c:v>5.3571428571428572E-3</c:v>
                </c:pt>
                <c:pt idx="71">
                  <c:v>5.8035714285714288E-3</c:v>
                </c:pt>
                <c:pt idx="72">
                  <c:v>6.2499999999999995E-3</c:v>
                </c:pt>
                <c:pt idx="73">
                  <c:v>6.6964285714285711E-3</c:v>
                </c:pt>
                <c:pt idx="74">
                  <c:v>7.1428571428571435E-3</c:v>
                </c:pt>
                <c:pt idx="75">
                  <c:v>8.0357142857142867E-3</c:v>
                </c:pt>
                <c:pt idx="76">
                  <c:v>8.9285714285714281E-3</c:v>
                </c:pt>
                <c:pt idx="77">
                  <c:v>9.821428571428573E-3</c:v>
                </c:pt>
                <c:pt idx="78">
                  <c:v>1.0714285714285714E-2</c:v>
                </c:pt>
                <c:pt idx="79">
                  <c:v>1.1607142857142858E-2</c:v>
                </c:pt>
                <c:pt idx="80">
                  <c:v>1.2499999999999999E-2</c:v>
                </c:pt>
                <c:pt idx="81">
                  <c:v>1.4285714285714287E-2</c:v>
                </c:pt>
                <c:pt idx="82">
                  <c:v>1.6071428571428573E-2</c:v>
                </c:pt>
                <c:pt idx="83">
                  <c:v>1.7857142857142856E-2</c:v>
                </c:pt>
                <c:pt idx="84">
                  <c:v>1.9642857142857146E-2</c:v>
                </c:pt>
                <c:pt idx="85">
                  <c:v>2.1428571428571429E-2</c:v>
                </c:pt>
                <c:pt idx="86">
                  <c:v>2.3214285714285715E-2</c:v>
                </c:pt>
                <c:pt idx="87">
                  <c:v>2.4999999999999998E-2</c:v>
                </c:pt>
                <c:pt idx="88">
                  <c:v>2.6785714285714284E-2</c:v>
                </c:pt>
                <c:pt idx="89">
                  <c:v>2.8571428571428574E-2</c:v>
                </c:pt>
                <c:pt idx="90">
                  <c:v>3.0357142857142857E-2</c:v>
                </c:pt>
                <c:pt idx="91">
                  <c:v>3.2142857142857147E-2</c:v>
                </c:pt>
                <c:pt idx="92">
                  <c:v>3.5714285714285712E-2</c:v>
                </c:pt>
                <c:pt idx="93">
                  <c:v>4.0178571428571432E-2</c:v>
                </c:pt>
                <c:pt idx="94">
                  <c:v>4.4642857142857144E-2</c:v>
                </c:pt>
                <c:pt idx="95">
                  <c:v>4.9107142857142856E-2</c:v>
                </c:pt>
                <c:pt idx="96">
                  <c:v>5.3571428571428568E-2</c:v>
                </c:pt>
                <c:pt idx="97">
                  <c:v>5.8035714285714288E-2</c:v>
                </c:pt>
                <c:pt idx="98">
                  <c:v>6.25E-2</c:v>
                </c:pt>
                <c:pt idx="99">
                  <c:v>6.6964285714285712E-2</c:v>
                </c:pt>
                <c:pt idx="100">
                  <c:v>7.1428571428571425E-2</c:v>
                </c:pt>
                <c:pt idx="101">
                  <c:v>8.0357142857142863E-2</c:v>
                </c:pt>
                <c:pt idx="102">
                  <c:v>8.9285714285714288E-2</c:v>
                </c:pt>
                <c:pt idx="103">
                  <c:v>9.8214285714285712E-2</c:v>
                </c:pt>
                <c:pt idx="104">
                  <c:v>0.10714285714285714</c:v>
                </c:pt>
                <c:pt idx="105">
                  <c:v>0.11607142857142858</c:v>
                </c:pt>
                <c:pt idx="106">
                  <c:v>0.125</c:v>
                </c:pt>
                <c:pt idx="107">
                  <c:v>0.14285714285714285</c:v>
                </c:pt>
                <c:pt idx="108">
                  <c:v>0.16071428571428573</c:v>
                </c:pt>
                <c:pt idx="109">
                  <c:v>0.17857142857142858</c:v>
                </c:pt>
                <c:pt idx="110">
                  <c:v>0.19642857142857142</c:v>
                </c:pt>
                <c:pt idx="111">
                  <c:v>0.21428571428571427</c:v>
                </c:pt>
                <c:pt idx="112">
                  <c:v>0.23214285714285715</c:v>
                </c:pt>
                <c:pt idx="113">
                  <c:v>0.25</c:v>
                </c:pt>
                <c:pt idx="114">
                  <c:v>0.26785714285714285</c:v>
                </c:pt>
                <c:pt idx="115">
                  <c:v>0.2857142857142857</c:v>
                </c:pt>
                <c:pt idx="116">
                  <c:v>0.30357142857142855</c:v>
                </c:pt>
                <c:pt idx="117">
                  <c:v>0.32142857142857145</c:v>
                </c:pt>
                <c:pt idx="118">
                  <c:v>0.35714285714285715</c:v>
                </c:pt>
                <c:pt idx="119">
                  <c:v>0.4017857142857143</c:v>
                </c:pt>
                <c:pt idx="120">
                  <c:v>0.44642857142857145</c:v>
                </c:pt>
                <c:pt idx="121">
                  <c:v>0.49107142857142855</c:v>
                </c:pt>
                <c:pt idx="122">
                  <c:v>0.5357142857142857</c:v>
                </c:pt>
                <c:pt idx="123">
                  <c:v>0.5803571428571429</c:v>
                </c:pt>
                <c:pt idx="124">
                  <c:v>0.625</c:v>
                </c:pt>
                <c:pt idx="125">
                  <c:v>0.6696428571428571</c:v>
                </c:pt>
                <c:pt idx="126">
                  <c:v>0.7142857142857143</c:v>
                </c:pt>
                <c:pt idx="127">
                  <c:v>0.8035714285714286</c:v>
                </c:pt>
                <c:pt idx="128">
                  <c:v>0.8928571428571429</c:v>
                </c:pt>
                <c:pt idx="129">
                  <c:v>0.9821428571428571</c:v>
                </c:pt>
                <c:pt idx="130" formatCode="0.00000">
                  <c:v>1.0714285714285714</c:v>
                </c:pt>
                <c:pt idx="131" formatCode="0.00000">
                  <c:v>1.1607142857142858</c:v>
                </c:pt>
                <c:pt idx="132" formatCode="0.00000">
                  <c:v>1.25</c:v>
                </c:pt>
                <c:pt idx="133" formatCode="0.00000">
                  <c:v>1.4285714285714286</c:v>
                </c:pt>
                <c:pt idx="134" formatCode="0.00000">
                  <c:v>1.6071428571428572</c:v>
                </c:pt>
                <c:pt idx="135" formatCode="0.00000">
                  <c:v>1.7857142857142858</c:v>
                </c:pt>
                <c:pt idx="136" formatCode="0.00000">
                  <c:v>1.9642857142857142</c:v>
                </c:pt>
                <c:pt idx="137" formatCode="0.00000">
                  <c:v>2.1428571428571428</c:v>
                </c:pt>
                <c:pt idx="138" formatCode="0.00000">
                  <c:v>2.3214285714285716</c:v>
                </c:pt>
                <c:pt idx="139" formatCode="0.00000">
                  <c:v>2.5</c:v>
                </c:pt>
                <c:pt idx="140" formatCode="0.00000">
                  <c:v>2.6785714285714284</c:v>
                </c:pt>
                <c:pt idx="141" formatCode="0.00000">
                  <c:v>2.8571428571428572</c:v>
                </c:pt>
                <c:pt idx="142" formatCode="0.00000">
                  <c:v>3.0357142857142856</c:v>
                </c:pt>
                <c:pt idx="143" formatCode="0.00000">
                  <c:v>3.2142857142857144</c:v>
                </c:pt>
                <c:pt idx="144" formatCode="0.00000">
                  <c:v>3.5714285714285716</c:v>
                </c:pt>
                <c:pt idx="145" formatCode="0.00000">
                  <c:v>4.0178571428571432</c:v>
                </c:pt>
                <c:pt idx="146" formatCode="0.00000">
                  <c:v>4.4642857142857144</c:v>
                </c:pt>
                <c:pt idx="147" formatCode="0.00000">
                  <c:v>4.9107142857142856</c:v>
                </c:pt>
                <c:pt idx="148" formatCode="0.00000">
                  <c:v>5.3571428571428568</c:v>
                </c:pt>
                <c:pt idx="149" formatCode="0.00000">
                  <c:v>5.8035714285714288</c:v>
                </c:pt>
                <c:pt idx="150" formatCode="0.00000">
                  <c:v>6.25</c:v>
                </c:pt>
                <c:pt idx="151" formatCode="0.00000">
                  <c:v>6.6964285714285712</c:v>
                </c:pt>
                <c:pt idx="152" formatCode="0.00000">
                  <c:v>7.1428571428571432</c:v>
                </c:pt>
                <c:pt idx="153" formatCode="0.00000">
                  <c:v>8.0357142857142865</c:v>
                </c:pt>
                <c:pt idx="154" formatCode="0.00000">
                  <c:v>8.9285714285714288</c:v>
                </c:pt>
                <c:pt idx="155" formatCode="0.00000">
                  <c:v>9.8214285714285712</c:v>
                </c:pt>
                <c:pt idx="156" formatCode="0.00000">
                  <c:v>10.714285714285714</c:v>
                </c:pt>
                <c:pt idx="157" formatCode="0.00000">
                  <c:v>11.607142857142858</c:v>
                </c:pt>
                <c:pt idx="158" formatCode="0.00000">
                  <c:v>12.5</c:v>
                </c:pt>
                <c:pt idx="159" formatCode="0.00000">
                  <c:v>14.285714285714286</c:v>
                </c:pt>
                <c:pt idx="160" formatCode="0.00000">
                  <c:v>16.071428571428573</c:v>
                </c:pt>
                <c:pt idx="161" formatCode="0.00000">
                  <c:v>17.857142857142858</c:v>
                </c:pt>
                <c:pt idx="162" formatCode="0.00000">
                  <c:v>19.642857142857142</c:v>
                </c:pt>
                <c:pt idx="163" formatCode="0.00000">
                  <c:v>21.428571428571427</c:v>
                </c:pt>
                <c:pt idx="164" formatCode="0.00000">
                  <c:v>23.214285714285715</c:v>
                </c:pt>
                <c:pt idx="165" formatCode="0.00000">
                  <c:v>25</c:v>
                </c:pt>
                <c:pt idx="166" formatCode="0.00000">
                  <c:v>26.785714285714285</c:v>
                </c:pt>
                <c:pt idx="167" formatCode="0.00000">
                  <c:v>28.571428571428573</c:v>
                </c:pt>
                <c:pt idx="168" formatCode="0.00000">
                  <c:v>30.357142857142858</c:v>
                </c:pt>
                <c:pt idx="169" formatCode="0.00000">
                  <c:v>32.142857142857146</c:v>
                </c:pt>
                <c:pt idx="170" formatCode="0.00000">
                  <c:v>35.714285714285715</c:v>
                </c:pt>
                <c:pt idx="171" formatCode="0.00000">
                  <c:v>40.178571428571431</c:v>
                </c:pt>
                <c:pt idx="172" formatCode="0.00000">
                  <c:v>44.642857142857146</c:v>
                </c:pt>
                <c:pt idx="173" formatCode="0.00000">
                  <c:v>49.107142857142854</c:v>
                </c:pt>
                <c:pt idx="174" formatCode="0.00000">
                  <c:v>53.571428571428569</c:v>
                </c:pt>
                <c:pt idx="175" formatCode="0.00000">
                  <c:v>58.035714285714285</c:v>
                </c:pt>
                <c:pt idx="176" formatCode="0.00000">
                  <c:v>62.5</c:v>
                </c:pt>
                <c:pt idx="177" formatCode="0.00000">
                  <c:v>66.964285714285708</c:v>
                </c:pt>
                <c:pt idx="178" formatCode="0.00000">
                  <c:v>71.428571428571431</c:v>
                </c:pt>
                <c:pt idx="179" formatCode="0.00000">
                  <c:v>80.357142857142861</c:v>
                </c:pt>
                <c:pt idx="180" formatCode="0.00000">
                  <c:v>89.285714285714292</c:v>
                </c:pt>
                <c:pt idx="181" formatCode="0.00000">
                  <c:v>98.214285714285708</c:v>
                </c:pt>
                <c:pt idx="182" formatCode="0.0000">
                  <c:v>107.14285714285714</c:v>
                </c:pt>
                <c:pt idx="183" formatCode="0.0000">
                  <c:v>116.07142857142857</c:v>
                </c:pt>
                <c:pt idx="184" formatCode="0.0000">
                  <c:v>125</c:v>
                </c:pt>
                <c:pt idx="185" formatCode="0.0000">
                  <c:v>142.85714285714286</c:v>
                </c:pt>
                <c:pt idx="186" formatCode="0.0000">
                  <c:v>160.71428571428572</c:v>
                </c:pt>
                <c:pt idx="187" formatCode="0.0000">
                  <c:v>178.57142857142858</c:v>
                </c:pt>
                <c:pt idx="188" formatCode="0.0000">
                  <c:v>196.42857142857142</c:v>
                </c:pt>
                <c:pt idx="189" formatCode="0.0000">
                  <c:v>214.28571428571428</c:v>
                </c:pt>
                <c:pt idx="190" formatCode="0.0000">
                  <c:v>232.14285714285714</c:v>
                </c:pt>
                <c:pt idx="191" formatCode="0.0000">
                  <c:v>250</c:v>
                </c:pt>
                <c:pt idx="192" formatCode="0.0000">
                  <c:v>267.85714285714283</c:v>
                </c:pt>
                <c:pt idx="193" formatCode="0.0000">
                  <c:v>285.71428571428572</c:v>
                </c:pt>
                <c:pt idx="194" formatCode="0.0000">
                  <c:v>303.57142857142856</c:v>
                </c:pt>
                <c:pt idx="195" formatCode="0.0000">
                  <c:v>321.42857142857144</c:v>
                </c:pt>
                <c:pt idx="196" formatCode="0.0000">
                  <c:v>357.14285714285717</c:v>
                </c:pt>
                <c:pt idx="197" formatCode="0.0000">
                  <c:v>401.78571428571428</c:v>
                </c:pt>
                <c:pt idx="198" formatCode="0.0000">
                  <c:v>446.42857142857144</c:v>
                </c:pt>
                <c:pt idx="199" formatCode="0.0000">
                  <c:v>491.07142857142856</c:v>
                </c:pt>
                <c:pt idx="200" formatCode="0.0000">
                  <c:v>535.71428571428567</c:v>
                </c:pt>
                <c:pt idx="201" formatCode="0.0000">
                  <c:v>580.35714285714289</c:v>
                </c:pt>
                <c:pt idx="202" formatCode="0.0000">
                  <c:v>625</c:v>
                </c:pt>
                <c:pt idx="203" formatCode="0.0000">
                  <c:v>669.64285714285711</c:v>
                </c:pt>
                <c:pt idx="204" formatCode="0.0000">
                  <c:v>714.28571428571433</c:v>
                </c:pt>
                <c:pt idx="205" formatCode="0.0000">
                  <c:v>803.57142857142856</c:v>
                </c:pt>
                <c:pt idx="206" formatCode="0.0000">
                  <c:v>892.85714285714289</c:v>
                </c:pt>
                <c:pt idx="207" formatCode="0.0000">
                  <c:v>982.14285714285711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srim56Fe_SiO2!$P$20:$P$300</c:f>
              <c:numCache>
                <c:formatCode>0.00000</c:formatCode>
                <c:ptCount val="281"/>
                <c:pt idx="0">
                  <c:v>8.0000000000000004E-4</c:v>
                </c:pt>
                <c:pt idx="1">
                  <c:v>8.0000000000000004E-4</c:v>
                </c:pt>
                <c:pt idx="2">
                  <c:v>8.0000000000000004E-4</c:v>
                </c:pt>
                <c:pt idx="3">
                  <c:v>8.9999999999999998E-4</c:v>
                </c:pt>
                <c:pt idx="4">
                  <c:v>8.9999999999999998E-4</c:v>
                </c:pt>
                <c:pt idx="5">
                  <c:v>1E-3</c:v>
                </c:pt>
                <c:pt idx="6">
                  <c:v>1E-3</c:v>
                </c:pt>
                <c:pt idx="7">
                  <c:v>1.0999999999999998E-3</c:v>
                </c:pt>
                <c:pt idx="8">
                  <c:v>1.0999999999999998E-3</c:v>
                </c:pt>
                <c:pt idx="9">
                  <c:v>1.0999999999999998E-3</c:v>
                </c:pt>
                <c:pt idx="10">
                  <c:v>1.2000000000000001E-3</c:v>
                </c:pt>
                <c:pt idx="11">
                  <c:v>1.2000000000000001E-3</c:v>
                </c:pt>
                <c:pt idx="12">
                  <c:v>1.2999999999999999E-3</c:v>
                </c:pt>
                <c:pt idx="13">
                  <c:v>1.2999999999999999E-3</c:v>
                </c:pt>
                <c:pt idx="14">
                  <c:v>1.4E-3</c:v>
                </c:pt>
                <c:pt idx="15">
                  <c:v>1.4E-3</c:v>
                </c:pt>
                <c:pt idx="16">
                  <c:v>1.5E-3</c:v>
                </c:pt>
                <c:pt idx="17">
                  <c:v>1.6000000000000001E-3</c:v>
                </c:pt>
                <c:pt idx="18">
                  <c:v>1.7000000000000001E-3</c:v>
                </c:pt>
                <c:pt idx="19">
                  <c:v>1.8E-3</c:v>
                </c:pt>
                <c:pt idx="20">
                  <c:v>1.8E-3</c:v>
                </c:pt>
                <c:pt idx="21">
                  <c:v>1.9E-3</c:v>
                </c:pt>
                <c:pt idx="22">
                  <c:v>2E-3</c:v>
                </c:pt>
                <c:pt idx="23">
                  <c:v>2.1000000000000003E-3</c:v>
                </c:pt>
                <c:pt idx="24">
                  <c:v>2.1999999999999997E-3</c:v>
                </c:pt>
                <c:pt idx="25">
                  <c:v>2.3E-3</c:v>
                </c:pt>
                <c:pt idx="26">
                  <c:v>2.5000000000000001E-3</c:v>
                </c:pt>
                <c:pt idx="27">
                  <c:v>2.5999999999999999E-3</c:v>
                </c:pt>
                <c:pt idx="28">
                  <c:v>2.7000000000000001E-3</c:v>
                </c:pt>
                <c:pt idx="29">
                  <c:v>2.9000000000000002E-3</c:v>
                </c:pt>
                <c:pt idx="30">
                  <c:v>3.0999999999999999E-3</c:v>
                </c:pt>
                <c:pt idx="31">
                  <c:v>3.3E-3</c:v>
                </c:pt>
                <c:pt idx="32">
                  <c:v>3.5000000000000005E-3</c:v>
                </c:pt>
                <c:pt idx="33">
                  <c:v>3.6999999999999997E-3</c:v>
                </c:pt>
                <c:pt idx="34">
                  <c:v>3.8999999999999998E-3</c:v>
                </c:pt>
                <c:pt idx="35">
                  <c:v>4.1000000000000003E-3</c:v>
                </c:pt>
                <c:pt idx="36">
                  <c:v>4.3E-3</c:v>
                </c:pt>
                <c:pt idx="37">
                  <c:v>4.4999999999999997E-3</c:v>
                </c:pt>
                <c:pt idx="38">
                  <c:v>4.5999999999999999E-3</c:v>
                </c:pt>
                <c:pt idx="39">
                  <c:v>4.8000000000000004E-3</c:v>
                </c:pt>
                <c:pt idx="40">
                  <c:v>5.1999999999999998E-3</c:v>
                </c:pt>
                <c:pt idx="41">
                  <c:v>5.5999999999999999E-3</c:v>
                </c:pt>
                <c:pt idx="42">
                  <c:v>6.0000000000000001E-3</c:v>
                </c:pt>
                <c:pt idx="43">
                  <c:v>6.4000000000000003E-3</c:v>
                </c:pt>
                <c:pt idx="44">
                  <c:v>6.8000000000000005E-3</c:v>
                </c:pt>
                <c:pt idx="45">
                  <c:v>7.1999999999999998E-3</c:v>
                </c:pt>
                <c:pt idx="46">
                  <c:v>7.6E-3</c:v>
                </c:pt>
                <c:pt idx="47">
                  <c:v>8.0000000000000002E-3</c:v>
                </c:pt>
                <c:pt idx="48">
                  <c:v>8.4000000000000012E-3</c:v>
                </c:pt>
                <c:pt idx="49">
                  <c:v>9.1000000000000004E-3</c:v>
                </c:pt>
                <c:pt idx="50">
                  <c:v>9.9000000000000008E-3</c:v>
                </c:pt>
                <c:pt idx="51">
                  <c:v>1.06E-2</c:v>
                </c:pt>
                <c:pt idx="52">
                  <c:v>1.1300000000000001E-2</c:v>
                </c:pt>
                <c:pt idx="53">
                  <c:v>1.2E-2</c:v>
                </c:pt>
                <c:pt idx="54">
                  <c:v>1.2800000000000001E-2</c:v>
                </c:pt>
                <c:pt idx="55">
                  <c:v>1.4199999999999999E-2</c:v>
                </c:pt>
                <c:pt idx="56">
                  <c:v>1.5599999999999999E-2</c:v>
                </c:pt>
                <c:pt idx="57">
                  <c:v>1.7000000000000001E-2</c:v>
                </c:pt>
                <c:pt idx="58">
                  <c:v>1.84E-2</c:v>
                </c:pt>
                <c:pt idx="59">
                  <c:v>1.9800000000000002E-2</c:v>
                </c:pt>
                <c:pt idx="60">
                  <c:v>2.12E-2</c:v>
                </c:pt>
                <c:pt idx="61">
                  <c:v>2.2600000000000002E-2</c:v>
                </c:pt>
                <c:pt idx="62">
                  <c:v>2.4E-2</c:v>
                </c:pt>
                <c:pt idx="63">
                  <c:v>2.5399999999999999E-2</c:v>
                </c:pt>
                <c:pt idx="64">
                  <c:v>2.6800000000000001E-2</c:v>
                </c:pt>
                <c:pt idx="65">
                  <c:v>2.8100000000000003E-2</c:v>
                </c:pt>
                <c:pt idx="66">
                  <c:v>3.09E-2</c:v>
                </c:pt>
                <c:pt idx="67">
                  <c:v>3.4300000000000004E-2</c:v>
                </c:pt>
                <c:pt idx="68">
                  <c:v>3.78E-2</c:v>
                </c:pt>
                <c:pt idx="69">
                  <c:v>4.1299999999999996E-2</c:v>
                </c:pt>
                <c:pt idx="70">
                  <c:v>4.48E-2</c:v>
                </c:pt>
                <c:pt idx="71">
                  <c:v>4.8299999999999996E-2</c:v>
                </c:pt>
                <c:pt idx="72">
                  <c:v>5.1900000000000002E-2</c:v>
                </c:pt>
                <c:pt idx="73">
                  <c:v>5.5500000000000008E-2</c:v>
                </c:pt>
                <c:pt idx="74">
                  <c:v>5.91E-2</c:v>
                </c:pt>
                <c:pt idx="75">
                  <c:v>6.6299999999999998E-2</c:v>
                </c:pt>
                <c:pt idx="76">
                  <c:v>7.3599999999999999E-2</c:v>
                </c:pt>
                <c:pt idx="77">
                  <c:v>8.09E-2</c:v>
                </c:pt>
                <c:pt idx="78">
                  <c:v>8.8099999999999998E-2</c:v>
                </c:pt>
                <c:pt idx="79">
                  <c:v>9.5299999999999996E-2</c:v>
                </c:pt>
                <c:pt idx="80">
                  <c:v>0.10229999999999999</c:v>
                </c:pt>
                <c:pt idx="81">
                  <c:v>0.11599999999999999</c:v>
                </c:pt>
                <c:pt idx="82">
                  <c:v>0.12920000000000001</c:v>
                </c:pt>
                <c:pt idx="83">
                  <c:v>0.14179999999999998</c:v>
                </c:pt>
                <c:pt idx="84">
                  <c:v>0.15379999999999999</c:v>
                </c:pt>
                <c:pt idx="85">
                  <c:v>0.16519999999999999</c:v>
                </c:pt>
                <c:pt idx="86">
                  <c:v>0.1759</c:v>
                </c:pt>
                <c:pt idx="87">
                  <c:v>0.18609999999999999</c:v>
                </c:pt>
                <c:pt idx="88">
                  <c:v>0.1958</c:v>
                </c:pt>
                <c:pt idx="89">
                  <c:v>0.2049</c:v>
                </c:pt>
                <c:pt idx="90">
                  <c:v>0.21349999999999997</c:v>
                </c:pt>
                <c:pt idx="91">
                  <c:v>0.22170000000000001</c:v>
                </c:pt>
                <c:pt idx="92">
                  <c:v>0.23669999999999999</c:v>
                </c:pt>
                <c:pt idx="93">
                  <c:v>0.2535</c:v>
                </c:pt>
                <c:pt idx="94">
                  <c:v>0.26829999999999998</c:v>
                </c:pt>
                <c:pt idx="95">
                  <c:v>0.28129999999999999</c:v>
                </c:pt>
                <c:pt idx="96">
                  <c:v>0.29300000000000004</c:v>
                </c:pt>
                <c:pt idx="97">
                  <c:v>0.3034</c:v>
                </c:pt>
                <c:pt idx="98">
                  <c:v>0.31290000000000001</c:v>
                </c:pt>
                <c:pt idx="99">
                  <c:v>0.32140000000000002</c:v>
                </c:pt>
                <c:pt idx="100">
                  <c:v>0.3291</c:v>
                </c:pt>
                <c:pt idx="101">
                  <c:v>0.3427</c:v>
                </c:pt>
                <c:pt idx="102">
                  <c:v>0.35419999999999996</c:v>
                </c:pt>
                <c:pt idx="103">
                  <c:v>0.36409999999999998</c:v>
                </c:pt>
                <c:pt idx="104">
                  <c:v>0.37269999999999998</c:v>
                </c:pt>
                <c:pt idx="105">
                  <c:v>0.38019999999999998</c:v>
                </c:pt>
                <c:pt idx="106">
                  <c:v>0.38700000000000001</c:v>
                </c:pt>
                <c:pt idx="107">
                  <c:v>0.39839999999999998</c:v>
                </c:pt>
                <c:pt idx="108">
                  <c:v>0.40780000000000005</c:v>
                </c:pt>
                <c:pt idx="109">
                  <c:v>0.41580000000000006</c:v>
                </c:pt>
                <c:pt idx="110">
                  <c:v>0.42270000000000002</c:v>
                </c:pt>
                <c:pt idx="111">
                  <c:v>0.42869999999999997</c:v>
                </c:pt>
                <c:pt idx="112">
                  <c:v>0.43410000000000004</c:v>
                </c:pt>
                <c:pt idx="113">
                  <c:v>0.43890000000000001</c:v>
                </c:pt>
                <c:pt idx="114">
                  <c:v>0.44329999999999997</c:v>
                </c:pt>
                <c:pt idx="115">
                  <c:v>0.44729999999999998</c:v>
                </c:pt>
                <c:pt idx="116">
                  <c:v>0.45099999999999996</c:v>
                </c:pt>
                <c:pt idx="117">
                  <c:v>0.45450000000000002</c:v>
                </c:pt>
                <c:pt idx="118">
                  <c:v>0.4607</c:v>
                </c:pt>
                <c:pt idx="119">
                  <c:v>0.46749999999999997</c:v>
                </c:pt>
                <c:pt idx="120">
                  <c:v>0.47350000000000003</c:v>
                </c:pt>
                <c:pt idx="121">
                  <c:v>0.47889999999999999</c:v>
                </c:pt>
                <c:pt idx="122">
                  <c:v>0.48390000000000005</c:v>
                </c:pt>
                <c:pt idx="123">
                  <c:v>0.48840000000000006</c:v>
                </c:pt>
                <c:pt idx="124">
                  <c:v>0.49260000000000004</c:v>
                </c:pt>
                <c:pt idx="125">
                  <c:v>0.4965</c:v>
                </c:pt>
                <c:pt idx="126">
                  <c:v>0.50019999999999998</c:v>
                </c:pt>
                <c:pt idx="127">
                  <c:v>0.5071</c:v>
                </c:pt>
                <c:pt idx="128">
                  <c:v>0.51340000000000008</c:v>
                </c:pt>
                <c:pt idx="129">
                  <c:v>0.51919999999999999</c:v>
                </c:pt>
                <c:pt idx="130">
                  <c:v>0.52460000000000007</c:v>
                </c:pt>
                <c:pt idx="131">
                  <c:v>0.52980000000000005</c:v>
                </c:pt>
                <c:pt idx="132">
                  <c:v>0.53470000000000006</c:v>
                </c:pt>
                <c:pt idx="133">
                  <c:v>0.54390000000000005</c:v>
                </c:pt>
                <c:pt idx="134">
                  <c:v>0.5524</c:v>
                </c:pt>
                <c:pt idx="135">
                  <c:v>0.56059999999999999</c:v>
                </c:pt>
                <c:pt idx="136">
                  <c:v>0.56840000000000002</c:v>
                </c:pt>
                <c:pt idx="137">
                  <c:v>0.57590000000000008</c:v>
                </c:pt>
                <c:pt idx="138">
                  <c:v>0.58310000000000006</c:v>
                </c:pt>
                <c:pt idx="139">
                  <c:v>0.59029999999999994</c:v>
                </c:pt>
                <c:pt idx="140">
                  <c:v>0.59729999999999994</c:v>
                </c:pt>
                <c:pt idx="141">
                  <c:v>0.60430000000000006</c:v>
                </c:pt>
                <c:pt idx="142">
                  <c:v>0.61109999999999998</c:v>
                </c:pt>
                <c:pt idx="143">
                  <c:v>0.61799999999999999</c:v>
                </c:pt>
                <c:pt idx="144">
                  <c:v>0.63159999999999994</c:v>
                </c:pt>
                <c:pt idx="145">
                  <c:v>0.64870000000000005</c:v>
                </c:pt>
                <c:pt idx="146">
                  <c:v>0.66589999999999994</c:v>
                </c:pt>
                <c:pt idx="147">
                  <c:v>0.68340000000000001</c:v>
                </c:pt>
                <c:pt idx="148">
                  <c:v>0.70119999999999993</c:v>
                </c:pt>
                <c:pt idx="149">
                  <c:v>0.71929999999999994</c:v>
                </c:pt>
                <c:pt idx="150">
                  <c:v>0.7379</c:v>
                </c:pt>
                <c:pt idx="151">
                  <c:v>0.75700000000000001</c:v>
                </c:pt>
                <c:pt idx="152">
                  <c:v>0.77649999999999997</c:v>
                </c:pt>
                <c:pt idx="153">
                  <c:v>0.81720000000000004</c:v>
                </c:pt>
                <c:pt idx="154">
                  <c:v>0.86010000000000009</c:v>
                </c:pt>
                <c:pt idx="155">
                  <c:v>0.9053000000000001</c:v>
                </c:pt>
                <c:pt idx="156">
                  <c:v>0.95289999999999997</c:v>
                </c:pt>
                <c:pt idx="157" formatCode="0.000">
                  <c:v>1</c:v>
                </c:pt>
                <c:pt idx="158" formatCode="0.000">
                  <c:v>1.06</c:v>
                </c:pt>
                <c:pt idx="159" formatCode="0.000">
                  <c:v>1.17</c:v>
                </c:pt>
                <c:pt idx="160" formatCode="0.000">
                  <c:v>1.29</c:v>
                </c:pt>
                <c:pt idx="161" formatCode="0.000">
                  <c:v>1.42</c:v>
                </c:pt>
                <c:pt idx="162" formatCode="0.000">
                  <c:v>1.56</c:v>
                </c:pt>
                <c:pt idx="163" formatCode="0.000">
                  <c:v>1.72</c:v>
                </c:pt>
                <c:pt idx="164" formatCode="0.000">
                  <c:v>1.88</c:v>
                </c:pt>
                <c:pt idx="165" formatCode="0.000">
                  <c:v>2.0499999999999998</c:v>
                </c:pt>
                <c:pt idx="166" formatCode="0.000">
                  <c:v>2.2200000000000002</c:v>
                </c:pt>
                <c:pt idx="167" formatCode="0.000">
                  <c:v>2.41</c:v>
                </c:pt>
                <c:pt idx="168" formatCode="0.000">
                  <c:v>2.6</c:v>
                </c:pt>
                <c:pt idx="169" formatCode="0.000">
                  <c:v>2.8</c:v>
                </c:pt>
                <c:pt idx="170" formatCode="0.000">
                  <c:v>3.22</c:v>
                </c:pt>
                <c:pt idx="171" formatCode="0.000">
                  <c:v>3.79</c:v>
                </c:pt>
                <c:pt idx="172" formatCode="0.000">
                  <c:v>4.41</c:v>
                </c:pt>
                <c:pt idx="173" formatCode="0.000">
                  <c:v>5.0599999999999996</c:v>
                </c:pt>
                <c:pt idx="174" formatCode="0.000">
                  <c:v>5.76</c:v>
                </c:pt>
                <c:pt idx="175" formatCode="0.000">
                  <c:v>6.49</c:v>
                </c:pt>
                <c:pt idx="176" formatCode="0.000">
                  <c:v>7.26</c:v>
                </c:pt>
                <c:pt idx="177" formatCode="0.000">
                  <c:v>8.07</c:v>
                </c:pt>
                <c:pt idx="178" formatCode="0.000">
                  <c:v>8.92</c:v>
                </c:pt>
                <c:pt idx="179" formatCode="0.000">
                  <c:v>10.71</c:v>
                </c:pt>
                <c:pt idx="180" formatCode="0.000">
                  <c:v>12.65</c:v>
                </c:pt>
                <c:pt idx="181" formatCode="0.000">
                  <c:v>14.71</c:v>
                </c:pt>
                <c:pt idx="182" formatCode="0.000">
                  <c:v>16.91</c:v>
                </c:pt>
                <c:pt idx="183" formatCode="0.000">
                  <c:v>19.22</c:v>
                </c:pt>
                <c:pt idx="184" formatCode="0.000">
                  <c:v>21.65</c:v>
                </c:pt>
                <c:pt idx="185" formatCode="0.000">
                  <c:v>26.84</c:v>
                </c:pt>
                <c:pt idx="186" formatCode="0.000">
                  <c:v>32.44</c:v>
                </c:pt>
                <c:pt idx="187" formatCode="0.000">
                  <c:v>38.409999999999997</c:v>
                </c:pt>
                <c:pt idx="188" formatCode="0.000">
                  <c:v>44.72</c:v>
                </c:pt>
                <c:pt idx="189" formatCode="0.000">
                  <c:v>51.34</c:v>
                </c:pt>
                <c:pt idx="190" formatCode="0.000">
                  <c:v>58.25</c:v>
                </c:pt>
                <c:pt idx="191" formatCode="0.000">
                  <c:v>65.42</c:v>
                </c:pt>
                <c:pt idx="192" formatCode="0.000">
                  <c:v>72.84</c:v>
                </c:pt>
                <c:pt idx="193" formatCode="0.000">
                  <c:v>80.48</c:v>
                </c:pt>
                <c:pt idx="194" formatCode="0.000">
                  <c:v>88.32</c:v>
                </c:pt>
                <c:pt idx="195" formatCode="0.000">
                  <c:v>96.36</c:v>
                </c:pt>
                <c:pt idx="196" formatCode="0.000">
                  <c:v>112.93</c:v>
                </c:pt>
                <c:pt idx="197" formatCode="0.000">
                  <c:v>134.46</c:v>
                </c:pt>
                <c:pt idx="198" formatCode="0.000">
                  <c:v>156.72</c:v>
                </c:pt>
                <c:pt idx="199" formatCode="0.000">
                  <c:v>179.57</c:v>
                </c:pt>
                <c:pt idx="200" formatCode="0.000">
                  <c:v>202.86</c:v>
                </c:pt>
                <c:pt idx="201" formatCode="0.000">
                  <c:v>226.5</c:v>
                </c:pt>
                <c:pt idx="202" formatCode="0.000">
                  <c:v>250.41</c:v>
                </c:pt>
                <c:pt idx="203" formatCode="0.000">
                  <c:v>274.5</c:v>
                </c:pt>
                <c:pt idx="204" formatCode="0.000">
                  <c:v>298.70999999999998</c:v>
                </c:pt>
                <c:pt idx="205" formatCode="0.000">
                  <c:v>347.33</c:v>
                </c:pt>
                <c:pt idx="206" formatCode="0.000">
                  <c:v>395.91</c:v>
                </c:pt>
                <c:pt idx="207" formatCode="0.000">
                  <c:v>444.22</c:v>
                </c:pt>
                <c:pt idx="208" formatCode="0.000">
                  <c:v>453.83</c:v>
                </c:pt>
                <c:pt idx="209" formatCode="0.00">
                  <c:v>#N/A</c:v>
                </c:pt>
                <c:pt idx="210" formatCode="0.00">
                  <c:v>#N/A</c:v>
                </c:pt>
                <c:pt idx="211" formatCode="0.00">
                  <c:v>#N/A</c:v>
                </c:pt>
                <c:pt idx="212" formatCode="0.00">
                  <c:v>#N/A</c:v>
                </c:pt>
                <c:pt idx="213" formatCode="0.00">
                  <c:v>#N/A</c:v>
                </c:pt>
                <c:pt idx="214" formatCode="0.00">
                  <c:v>#N/A</c:v>
                </c:pt>
                <c:pt idx="215" formatCode="0.00">
                  <c:v>#N/A</c:v>
                </c:pt>
                <c:pt idx="216" formatCode="0.00">
                  <c:v>#N/A</c:v>
                </c:pt>
                <c:pt idx="217" formatCode="0.00">
                  <c:v>#N/A</c:v>
                </c:pt>
                <c:pt idx="218" formatCode="0.00">
                  <c:v>#N/A</c:v>
                </c:pt>
                <c:pt idx="219" formatCode="0.00">
                  <c:v>#N/A</c:v>
                </c:pt>
                <c:pt idx="220" formatCode="0.00">
                  <c:v>#N/A</c:v>
                </c:pt>
                <c:pt idx="221" formatCode="0.00">
                  <c:v>#N/A</c:v>
                </c:pt>
                <c:pt idx="222" formatCode="0.00">
                  <c:v>#N/A</c:v>
                </c:pt>
                <c:pt idx="223" formatCode="0.00">
                  <c:v>#N/A</c:v>
                </c:pt>
                <c:pt idx="224" formatCode="0.00">
                  <c:v>#N/A</c:v>
                </c:pt>
                <c:pt idx="225" formatCode="0.00">
                  <c:v>#N/A</c:v>
                </c:pt>
                <c:pt idx="226" formatCode="0.00">
                  <c:v>#N/A</c:v>
                </c:pt>
                <c:pt idx="227" formatCode="0.00">
                  <c:v>#N/A</c:v>
                </c:pt>
                <c:pt idx="228" formatCode="0.00">
                  <c:v>#N/A</c:v>
                </c:pt>
                <c:pt idx="229" formatCode="0.00">
                  <c:v>#N/A</c:v>
                </c:pt>
                <c:pt idx="230" formatCode="0.00">
                  <c:v>#N/A</c:v>
                </c:pt>
                <c:pt idx="231" formatCode="0.00">
                  <c:v>#N/A</c:v>
                </c:pt>
                <c:pt idx="232" formatCode="0.00">
                  <c:v>#N/A</c:v>
                </c:pt>
                <c:pt idx="233" formatCode="0.00">
                  <c:v>#N/A</c:v>
                </c:pt>
                <c:pt idx="234" formatCode="0.00">
                  <c:v>#N/A</c:v>
                </c:pt>
                <c:pt idx="235" formatCode="0.00">
                  <c:v>#N/A</c:v>
                </c:pt>
                <c:pt idx="236" formatCode="0.00">
                  <c:v>#N/A</c:v>
                </c:pt>
                <c:pt idx="237" formatCode="0.00">
                  <c:v>#N/A</c:v>
                </c:pt>
                <c:pt idx="238" formatCode="0.00">
                  <c:v>#N/A</c:v>
                </c:pt>
                <c:pt idx="239" formatCode="0.00">
                  <c:v>#N/A</c:v>
                </c:pt>
                <c:pt idx="240" formatCode="0.00">
                  <c:v>#N/A</c:v>
                </c:pt>
                <c:pt idx="241" formatCode="0.00">
                  <c:v>#N/A</c:v>
                </c:pt>
                <c:pt idx="242" formatCode="0.00">
                  <c:v>#N/A</c:v>
                </c:pt>
                <c:pt idx="243" formatCode="0.00">
                  <c:v>#N/A</c:v>
                </c:pt>
                <c:pt idx="244" formatCode="0.00">
                  <c:v>#N/A</c:v>
                </c:pt>
                <c:pt idx="245" formatCode="0.00">
                  <c:v>#N/A</c:v>
                </c:pt>
                <c:pt idx="246" formatCode="0.00">
                  <c:v>#N/A</c:v>
                </c:pt>
                <c:pt idx="247" formatCode="0.00">
                  <c:v>#N/A</c:v>
                </c:pt>
                <c:pt idx="248" formatCode="0.00">
                  <c:v>#N/A</c:v>
                </c:pt>
                <c:pt idx="249" formatCode="0.00">
                  <c:v>#N/A</c:v>
                </c:pt>
                <c:pt idx="250" formatCode="0.00">
                  <c:v>#N/A</c:v>
                </c:pt>
                <c:pt idx="251" formatCode="0.00">
                  <c:v>#N/A</c:v>
                </c:pt>
                <c:pt idx="252" formatCode="0.00">
                  <c:v>#N/A</c:v>
                </c:pt>
                <c:pt idx="253" formatCode="0.00">
                  <c:v>#N/A</c:v>
                </c:pt>
                <c:pt idx="254" formatCode="0.00">
                  <c:v>#N/A</c:v>
                </c:pt>
                <c:pt idx="255" formatCode="0.00">
                  <c:v>#N/A</c:v>
                </c:pt>
                <c:pt idx="256" formatCode="0.00">
                  <c:v>#N/A</c:v>
                </c:pt>
                <c:pt idx="257" formatCode="0.00">
                  <c:v>#N/A</c:v>
                </c:pt>
                <c:pt idx="258" formatCode="0.00">
                  <c:v>#N/A</c:v>
                </c:pt>
                <c:pt idx="259" formatCode="0.00">
                  <c:v>#N/A</c:v>
                </c:pt>
                <c:pt idx="260" formatCode="0.00">
                  <c:v>#N/A</c:v>
                </c:pt>
                <c:pt idx="261" formatCode="0.00">
                  <c:v>#N/A</c:v>
                </c:pt>
                <c:pt idx="262" formatCode="0.00">
                  <c:v>#N/A</c:v>
                </c:pt>
                <c:pt idx="263" formatCode="0.00">
                  <c:v>#N/A</c:v>
                </c:pt>
                <c:pt idx="264" formatCode="0.00">
                  <c:v>#N/A</c:v>
                </c:pt>
                <c:pt idx="265" formatCode="0.00">
                  <c:v>#N/A</c:v>
                </c:pt>
                <c:pt idx="266" formatCode="0.00">
                  <c:v>#N/A</c:v>
                </c:pt>
                <c:pt idx="267" formatCode="0.00">
                  <c:v>#N/A</c:v>
                </c:pt>
                <c:pt idx="268" formatCode="0.00">
                  <c:v>#N/A</c:v>
                </c:pt>
                <c:pt idx="269" formatCode="0.00">
                  <c:v>#N/A</c:v>
                </c:pt>
                <c:pt idx="270" formatCode="0.00">
                  <c:v>#N/A</c:v>
                </c:pt>
                <c:pt idx="271" formatCode="0.00">
                  <c:v>#N/A</c:v>
                </c:pt>
                <c:pt idx="272" formatCode="0.00">
                  <c:v>#N/A</c:v>
                </c:pt>
                <c:pt idx="273" formatCode="0.00">
                  <c:v>#N/A</c:v>
                </c:pt>
                <c:pt idx="274" formatCode="0.00">
                  <c:v>#N/A</c:v>
                </c:pt>
                <c:pt idx="275" formatCode="0.00">
                  <c:v>#N/A</c:v>
                </c:pt>
                <c:pt idx="276" formatCode="0.00">
                  <c:v>#N/A</c:v>
                </c:pt>
                <c:pt idx="277" formatCode="0.00">
                  <c:v>#N/A</c:v>
                </c:pt>
                <c:pt idx="278" formatCode="0.00">
                  <c:v>#N/A</c:v>
                </c:pt>
                <c:pt idx="279" formatCode="0.00">
                  <c:v>#N/A</c:v>
                </c:pt>
                <c:pt idx="280" formatCode="0.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5A3-4163-BAB2-38F2E5F6F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36184"/>
        <c:axId val="473831088"/>
      </c:scatterChart>
      <c:valAx>
        <c:axId val="473836184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31088"/>
        <c:crosses val="autoZero"/>
        <c:crossBetween val="midCat"/>
        <c:majorUnit val="10"/>
      </c:valAx>
      <c:valAx>
        <c:axId val="473831088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Range, Straggling [</a:t>
                </a:r>
                <a:r>
                  <a:rPr lang="en-US" altLang="ja-JP">
                    <a:solidFill>
                      <a:schemeClr val="tx1"/>
                    </a:solidFill>
                  </a:rPr>
                  <a:t>μm]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9.3999580850872747E-2"/>
              <c:y val="0.1800013459855979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36184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8259983206013866"/>
          <c:y val="0.16658687142977227"/>
          <c:w val="0.28994361446264111"/>
          <c:h val="0.10935415124391513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srim84Kr_SiO2!$P$5</c:f>
          <c:strCache>
            <c:ptCount val="1"/>
            <c:pt idx="0">
              <c:v>srim84Kr_SiO2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dE/dxElec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srim84Kr_SiO2!$D$20:$D$300</c:f>
              <c:numCache>
                <c:formatCode>0.000000</c:formatCode>
                <c:ptCount val="281"/>
                <c:pt idx="0">
                  <c:v>1.071427380952381E-5</c:v>
                </c:pt>
                <c:pt idx="1">
                  <c:v>1.1904750000000002E-5</c:v>
                </c:pt>
                <c:pt idx="2">
                  <c:v>1.3095238095238096E-5</c:v>
                </c:pt>
                <c:pt idx="3">
                  <c:v>1.4285714285714284E-5</c:v>
                </c:pt>
                <c:pt idx="4">
                  <c:v>1.5476190476190476E-5</c:v>
                </c:pt>
                <c:pt idx="5">
                  <c:v>1.6666666666666667E-5</c:v>
                </c:pt>
                <c:pt idx="6">
                  <c:v>1.7857142857142858E-5</c:v>
                </c:pt>
                <c:pt idx="7">
                  <c:v>1.9047619047619049E-5</c:v>
                </c:pt>
                <c:pt idx="8">
                  <c:v>2.0238095238095237E-5</c:v>
                </c:pt>
                <c:pt idx="9">
                  <c:v>2.1428571428571428E-5</c:v>
                </c:pt>
                <c:pt idx="10">
                  <c:v>2.380952380952381E-5</c:v>
                </c:pt>
                <c:pt idx="11">
                  <c:v>2.6785714285714284E-5</c:v>
                </c:pt>
                <c:pt idx="12">
                  <c:v>2.9761904761904762E-5</c:v>
                </c:pt>
                <c:pt idx="13">
                  <c:v>3.2738095238095239E-5</c:v>
                </c:pt>
                <c:pt idx="14">
                  <c:v>3.5714285714285717E-5</c:v>
                </c:pt>
                <c:pt idx="15">
                  <c:v>3.8690476190476188E-5</c:v>
                </c:pt>
                <c:pt idx="16">
                  <c:v>4.1666666666666665E-5</c:v>
                </c:pt>
                <c:pt idx="17">
                  <c:v>4.4642857142857143E-5</c:v>
                </c:pt>
                <c:pt idx="18">
                  <c:v>4.761904761904762E-5</c:v>
                </c:pt>
                <c:pt idx="19">
                  <c:v>5.3571428571428569E-5</c:v>
                </c:pt>
                <c:pt idx="20">
                  <c:v>5.9523809523809524E-5</c:v>
                </c:pt>
                <c:pt idx="21">
                  <c:v>6.5476190476190479E-5</c:v>
                </c:pt>
                <c:pt idx="22">
                  <c:v>7.1428571428571434E-5</c:v>
                </c:pt>
                <c:pt idx="23">
                  <c:v>7.7380952380952375E-5</c:v>
                </c:pt>
                <c:pt idx="24">
                  <c:v>8.3333333333333331E-5</c:v>
                </c:pt>
                <c:pt idx="25">
                  <c:v>9.5238095238095241E-5</c:v>
                </c:pt>
                <c:pt idx="26">
                  <c:v>1.0714285714285714E-4</c:v>
                </c:pt>
                <c:pt idx="27">
                  <c:v>1.1904761904761905E-4</c:v>
                </c:pt>
                <c:pt idx="28">
                  <c:v>1.3095238095238096E-4</c:v>
                </c:pt>
                <c:pt idx="29">
                  <c:v>1.4285714285714287E-4</c:v>
                </c:pt>
                <c:pt idx="30">
                  <c:v>1.5476190476190475E-4</c:v>
                </c:pt>
                <c:pt idx="31">
                  <c:v>1.6666666666666666E-4</c:v>
                </c:pt>
                <c:pt idx="32">
                  <c:v>1.7857142857142857E-4</c:v>
                </c:pt>
                <c:pt idx="33">
                  <c:v>1.9047619047619048E-4</c:v>
                </c:pt>
                <c:pt idx="34">
                  <c:v>2.0238095238095239E-4</c:v>
                </c:pt>
                <c:pt idx="35">
                  <c:v>2.1428571428571427E-4</c:v>
                </c:pt>
                <c:pt idx="36">
                  <c:v>2.380952380952381E-4</c:v>
                </c:pt>
                <c:pt idx="37">
                  <c:v>2.6785714285714287E-4</c:v>
                </c:pt>
                <c:pt idx="38">
                  <c:v>2.9761904761904765E-4</c:v>
                </c:pt>
                <c:pt idx="39">
                  <c:v>3.2738095238095237E-4</c:v>
                </c:pt>
                <c:pt idx="40">
                  <c:v>3.5714285714285714E-4</c:v>
                </c:pt>
                <c:pt idx="41">
                  <c:v>3.8690476190476192E-4</c:v>
                </c:pt>
                <c:pt idx="42">
                  <c:v>4.1666666666666669E-4</c:v>
                </c:pt>
                <c:pt idx="43">
                  <c:v>4.4642857142857141E-4</c:v>
                </c:pt>
                <c:pt idx="44">
                  <c:v>4.7619047619047619E-4</c:v>
                </c:pt>
                <c:pt idx="45">
                  <c:v>5.3571428571428574E-4</c:v>
                </c:pt>
                <c:pt idx="46">
                  <c:v>5.9523809523809529E-4</c:v>
                </c:pt>
                <c:pt idx="47">
                  <c:v>6.5476190476190473E-4</c:v>
                </c:pt>
                <c:pt idx="48">
                  <c:v>7.1428571428571429E-4</c:v>
                </c:pt>
                <c:pt idx="49">
                  <c:v>7.7380952380952384E-4</c:v>
                </c:pt>
                <c:pt idx="50">
                  <c:v>8.3333333333333339E-4</c:v>
                </c:pt>
                <c:pt idx="51">
                  <c:v>9.5238095238095238E-4</c:v>
                </c:pt>
                <c:pt idx="52">
                  <c:v>1.0714285714285715E-3</c:v>
                </c:pt>
                <c:pt idx="53">
                  <c:v>1.1904761904761906E-3</c:v>
                </c:pt>
                <c:pt idx="54">
                  <c:v>1.3095238095238095E-3</c:v>
                </c:pt>
                <c:pt idx="55">
                  <c:v>1.4285714285714286E-3</c:v>
                </c:pt>
                <c:pt idx="56">
                  <c:v>1.5476190476190477E-3</c:v>
                </c:pt>
                <c:pt idx="57">
                  <c:v>1.6666666666666668E-3</c:v>
                </c:pt>
                <c:pt idx="58">
                  <c:v>1.7857142857142857E-3</c:v>
                </c:pt>
                <c:pt idx="59">
                  <c:v>1.9047619047619048E-3</c:v>
                </c:pt>
                <c:pt idx="60">
                  <c:v>2.0238095238095241E-3</c:v>
                </c:pt>
                <c:pt idx="61">
                  <c:v>2.142857142857143E-3</c:v>
                </c:pt>
                <c:pt idx="62">
                  <c:v>2.3809523809523812E-3</c:v>
                </c:pt>
                <c:pt idx="63">
                  <c:v>2.6785714285714286E-3</c:v>
                </c:pt>
                <c:pt idx="64">
                  <c:v>2.976190476190476E-3</c:v>
                </c:pt>
                <c:pt idx="65">
                  <c:v>3.2738095238095239E-3</c:v>
                </c:pt>
                <c:pt idx="66">
                  <c:v>3.5714285714285713E-3</c:v>
                </c:pt>
                <c:pt idx="67">
                  <c:v>3.8690476190476192E-3</c:v>
                </c:pt>
                <c:pt idx="68">
                  <c:v>4.1666666666666666E-3</c:v>
                </c:pt>
                <c:pt idx="69">
                  <c:v>4.464285714285714E-3</c:v>
                </c:pt>
                <c:pt idx="70">
                  <c:v>4.7619047619047623E-3</c:v>
                </c:pt>
                <c:pt idx="71">
                  <c:v>5.3571428571428572E-3</c:v>
                </c:pt>
                <c:pt idx="72">
                  <c:v>5.9523809523809521E-3</c:v>
                </c:pt>
                <c:pt idx="73">
                  <c:v>6.5476190476190478E-3</c:v>
                </c:pt>
                <c:pt idx="74">
                  <c:v>7.1428571428571426E-3</c:v>
                </c:pt>
                <c:pt idx="75">
                  <c:v>7.7380952380952384E-3</c:v>
                </c:pt>
                <c:pt idx="76">
                  <c:v>8.3333333333333332E-3</c:v>
                </c:pt>
                <c:pt idx="77">
                  <c:v>9.5238095238095247E-3</c:v>
                </c:pt>
                <c:pt idx="78">
                  <c:v>1.0714285714285714E-2</c:v>
                </c:pt>
                <c:pt idx="79">
                  <c:v>1.1904761904761904E-2</c:v>
                </c:pt>
                <c:pt idx="80">
                  <c:v>1.3095238095238096E-2</c:v>
                </c:pt>
                <c:pt idx="81">
                  <c:v>1.4285714285714285E-2</c:v>
                </c:pt>
                <c:pt idx="82">
                  <c:v>1.5476190476190477E-2</c:v>
                </c:pt>
                <c:pt idx="83">
                  <c:v>1.6666666666666666E-2</c:v>
                </c:pt>
                <c:pt idx="84">
                  <c:v>1.7857142857142856E-2</c:v>
                </c:pt>
                <c:pt idx="85">
                  <c:v>1.9047619047619049E-2</c:v>
                </c:pt>
                <c:pt idx="86">
                  <c:v>2.0238095238095239E-2</c:v>
                </c:pt>
                <c:pt idx="87">
                  <c:v>2.1428571428571429E-2</c:v>
                </c:pt>
                <c:pt idx="88">
                  <c:v>2.3809523809523808E-2</c:v>
                </c:pt>
                <c:pt idx="89">
                  <c:v>2.6785714285714284E-2</c:v>
                </c:pt>
                <c:pt idx="90">
                  <c:v>2.976190476190476E-2</c:v>
                </c:pt>
                <c:pt idx="91">
                  <c:v>3.273809523809524E-2</c:v>
                </c:pt>
                <c:pt idx="92">
                  <c:v>3.5714285714285712E-2</c:v>
                </c:pt>
                <c:pt idx="93">
                  <c:v>3.8690476190476192E-2</c:v>
                </c:pt>
                <c:pt idx="94">
                  <c:v>4.1666666666666664E-2</c:v>
                </c:pt>
                <c:pt idx="95">
                  <c:v>4.4642857142857144E-2</c:v>
                </c:pt>
                <c:pt idx="96">
                  <c:v>4.7619047619047616E-2</c:v>
                </c:pt>
                <c:pt idx="97">
                  <c:v>5.3571428571428568E-2</c:v>
                </c:pt>
                <c:pt idx="98">
                  <c:v>5.9523809523809521E-2</c:v>
                </c:pt>
                <c:pt idx="99">
                  <c:v>6.5476190476190479E-2</c:v>
                </c:pt>
                <c:pt idx="100">
                  <c:v>7.1428571428571425E-2</c:v>
                </c:pt>
                <c:pt idx="101">
                  <c:v>7.7380952380952384E-2</c:v>
                </c:pt>
                <c:pt idx="102">
                  <c:v>8.3333333333333329E-2</c:v>
                </c:pt>
                <c:pt idx="103">
                  <c:v>9.5238095238095233E-2</c:v>
                </c:pt>
                <c:pt idx="104">
                  <c:v>0.10714285714285714</c:v>
                </c:pt>
                <c:pt idx="105">
                  <c:v>0.11904761904761904</c:v>
                </c:pt>
                <c:pt idx="106">
                  <c:v>0.13095238095238096</c:v>
                </c:pt>
                <c:pt idx="107">
                  <c:v>0.14285714285714285</c:v>
                </c:pt>
                <c:pt idx="108">
                  <c:v>0.15476190476190477</c:v>
                </c:pt>
                <c:pt idx="109">
                  <c:v>0.16666666666666666</c:v>
                </c:pt>
                <c:pt idx="110">
                  <c:v>0.17857142857142858</c:v>
                </c:pt>
                <c:pt idx="111">
                  <c:v>0.19047619047619047</c:v>
                </c:pt>
                <c:pt idx="112">
                  <c:v>0.20238095238095238</c:v>
                </c:pt>
                <c:pt idx="113">
                  <c:v>0.21428571428571427</c:v>
                </c:pt>
                <c:pt idx="114">
                  <c:v>0.23809523809523808</c:v>
                </c:pt>
                <c:pt idx="115">
                  <c:v>0.26785714285714285</c:v>
                </c:pt>
                <c:pt idx="116">
                  <c:v>0.29761904761904762</c:v>
                </c:pt>
                <c:pt idx="117">
                  <c:v>0.32738095238095238</c:v>
                </c:pt>
                <c:pt idx="118">
                  <c:v>0.35714285714285715</c:v>
                </c:pt>
                <c:pt idx="119">
                  <c:v>0.38690476190476192</c:v>
                </c:pt>
                <c:pt idx="120">
                  <c:v>0.41666666666666669</c:v>
                </c:pt>
                <c:pt idx="121">
                  <c:v>0.44642857142857145</c:v>
                </c:pt>
                <c:pt idx="122">
                  <c:v>0.47619047619047616</c:v>
                </c:pt>
                <c:pt idx="123">
                  <c:v>0.5357142857142857</c:v>
                </c:pt>
                <c:pt idx="124">
                  <c:v>0.59523809523809523</c:v>
                </c:pt>
                <c:pt idx="125">
                  <c:v>0.65476190476190477</c:v>
                </c:pt>
                <c:pt idx="126">
                  <c:v>0.7142857142857143</c:v>
                </c:pt>
                <c:pt idx="127">
                  <c:v>0.77380952380952384</c:v>
                </c:pt>
                <c:pt idx="128">
                  <c:v>0.83333333333333337</c:v>
                </c:pt>
                <c:pt idx="129">
                  <c:v>0.95238095238095233</c:v>
                </c:pt>
                <c:pt idx="130" formatCode="0.00000">
                  <c:v>1.0714285714285714</c:v>
                </c:pt>
                <c:pt idx="131" formatCode="0.00000">
                  <c:v>1.1904761904761905</c:v>
                </c:pt>
                <c:pt idx="132" formatCode="0.00000">
                  <c:v>1.3095238095238095</c:v>
                </c:pt>
                <c:pt idx="133" formatCode="0.00000">
                  <c:v>1.4285714285714286</c:v>
                </c:pt>
                <c:pt idx="134" formatCode="0.00000">
                  <c:v>1.5476190476190477</c:v>
                </c:pt>
                <c:pt idx="135" formatCode="0.00000">
                  <c:v>1.6666666666666667</c:v>
                </c:pt>
                <c:pt idx="136" formatCode="0.00000">
                  <c:v>1.7857142857142858</c:v>
                </c:pt>
                <c:pt idx="137" formatCode="0.00000">
                  <c:v>1.9047619047619047</c:v>
                </c:pt>
                <c:pt idx="138" formatCode="0.00000">
                  <c:v>2.0238095238095237</c:v>
                </c:pt>
                <c:pt idx="139" formatCode="0.00000">
                  <c:v>2.1428571428571428</c:v>
                </c:pt>
                <c:pt idx="140" formatCode="0.00000">
                  <c:v>2.3809523809523809</c:v>
                </c:pt>
                <c:pt idx="141" formatCode="0.00000">
                  <c:v>2.6785714285714284</c:v>
                </c:pt>
                <c:pt idx="142" formatCode="0.00000">
                  <c:v>2.9761904761904763</c:v>
                </c:pt>
                <c:pt idx="143" formatCode="0.00000">
                  <c:v>3.2738095238095237</c:v>
                </c:pt>
                <c:pt idx="144" formatCode="0.00000">
                  <c:v>3.5714285714285716</c:v>
                </c:pt>
                <c:pt idx="145" formatCode="0.00000">
                  <c:v>3.8690476190476191</c:v>
                </c:pt>
                <c:pt idx="146" formatCode="0.00000">
                  <c:v>4.166666666666667</c:v>
                </c:pt>
                <c:pt idx="147" formatCode="0.00000">
                  <c:v>4.4642857142857144</c:v>
                </c:pt>
                <c:pt idx="148" formatCode="0.00000">
                  <c:v>4.7619047619047619</c:v>
                </c:pt>
                <c:pt idx="149" formatCode="0.00000">
                  <c:v>5.3571428571428568</c:v>
                </c:pt>
                <c:pt idx="150" formatCode="0.00000">
                  <c:v>5.9523809523809526</c:v>
                </c:pt>
                <c:pt idx="151" formatCode="0.00000">
                  <c:v>6.5476190476190474</c:v>
                </c:pt>
                <c:pt idx="152" formatCode="0.00000">
                  <c:v>7.1428571428571432</c:v>
                </c:pt>
                <c:pt idx="153" formatCode="0.00000">
                  <c:v>7.7380952380952381</c:v>
                </c:pt>
                <c:pt idx="154" formatCode="0.00000">
                  <c:v>8.3333333333333339</c:v>
                </c:pt>
                <c:pt idx="155" formatCode="0.00000">
                  <c:v>9.5238095238095237</c:v>
                </c:pt>
                <c:pt idx="156" formatCode="0.00000">
                  <c:v>10.714285714285714</c:v>
                </c:pt>
                <c:pt idx="157" formatCode="0.00000">
                  <c:v>11.904761904761905</c:v>
                </c:pt>
                <c:pt idx="158" formatCode="0.00000">
                  <c:v>13.095238095238095</c:v>
                </c:pt>
                <c:pt idx="159" formatCode="0.00000">
                  <c:v>14.285714285714286</c:v>
                </c:pt>
                <c:pt idx="160" formatCode="0.00000">
                  <c:v>15.476190476190476</c:v>
                </c:pt>
                <c:pt idx="161" formatCode="0.00000">
                  <c:v>16.666666666666668</c:v>
                </c:pt>
                <c:pt idx="162" formatCode="0.00000">
                  <c:v>17.857142857142858</c:v>
                </c:pt>
                <c:pt idx="163" formatCode="0.00000">
                  <c:v>19.047619047619047</c:v>
                </c:pt>
                <c:pt idx="164" formatCode="0.00000">
                  <c:v>20.238095238095237</c:v>
                </c:pt>
                <c:pt idx="165" formatCode="0.00000">
                  <c:v>21.428571428571427</c:v>
                </c:pt>
                <c:pt idx="166" formatCode="0.00000">
                  <c:v>23.80952380952381</c:v>
                </c:pt>
                <c:pt idx="167" formatCode="0.00000">
                  <c:v>26.785714285714285</c:v>
                </c:pt>
                <c:pt idx="168" formatCode="0.00000">
                  <c:v>29.761904761904763</c:v>
                </c:pt>
                <c:pt idx="169" formatCode="0.00000">
                  <c:v>32.738095238095241</c:v>
                </c:pt>
                <c:pt idx="170" formatCode="0.00000">
                  <c:v>35.714285714285715</c:v>
                </c:pt>
                <c:pt idx="171" formatCode="0.00000">
                  <c:v>38.69047619047619</c:v>
                </c:pt>
                <c:pt idx="172" formatCode="0.00000">
                  <c:v>41.666666666666664</c:v>
                </c:pt>
                <c:pt idx="173" formatCode="0.00000">
                  <c:v>44.642857142857146</c:v>
                </c:pt>
                <c:pt idx="174" formatCode="0.00000">
                  <c:v>47.61904761904762</c:v>
                </c:pt>
                <c:pt idx="175" formatCode="0.00000">
                  <c:v>53.571428571428569</c:v>
                </c:pt>
                <c:pt idx="176" formatCode="0.00000">
                  <c:v>59.523809523809526</c:v>
                </c:pt>
                <c:pt idx="177" formatCode="0.00000">
                  <c:v>65.476190476190482</c:v>
                </c:pt>
                <c:pt idx="178" formatCode="0.00000">
                  <c:v>71.428571428571431</c:v>
                </c:pt>
                <c:pt idx="179" formatCode="0.00000">
                  <c:v>77.38095238095238</c:v>
                </c:pt>
                <c:pt idx="180" formatCode="0.00000">
                  <c:v>83.333333333333329</c:v>
                </c:pt>
                <c:pt idx="181" formatCode="0.00000">
                  <c:v>95.238095238095241</c:v>
                </c:pt>
                <c:pt idx="182" formatCode="0.0000">
                  <c:v>107.14285714285714</c:v>
                </c:pt>
                <c:pt idx="183" formatCode="0.0000">
                  <c:v>119.04761904761905</c:v>
                </c:pt>
                <c:pt idx="184" formatCode="0.0000">
                  <c:v>130.95238095238096</c:v>
                </c:pt>
                <c:pt idx="185" formatCode="0.0000">
                  <c:v>142.85714285714286</c:v>
                </c:pt>
                <c:pt idx="186" formatCode="0.0000">
                  <c:v>154.76190476190476</c:v>
                </c:pt>
                <c:pt idx="187" formatCode="0.0000">
                  <c:v>166.66666666666666</c:v>
                </c:pt>
                <c:pt idx="188" formatCode="0.0000">
                  <c:v>178.57142857142858</c:v>
                </c:pt>
                <c:pt idx="189" formatCode="0.0000">
                  <c:v>190.47619047619048</c:v>
                </c:pt>
                <c:pt idx="190" formatCode="0.0000">
                  <c:v>202.38095238095238</c:v>
                </c:pt>
                <c:pt idx="191" formatCode="0.0000">
                  <c:v>214.28571428571428</c:v>
                </c:pt>
                <c:pt idx="192" formatCode="0.0000">
                  <c:v>238.0952380952381</c:v>
                </c:pt>
                <c:pt idx="193" formatCode="0.0000">
                  <c:v>267.85714285714283</c:v>
                </c:pt>
                <c:pt idx="194" formatCode="0.0000">
                  <c:v>297.61904761904759</c:v>
                </c:pt>
                <c:pt idx="195" formatCode="0.0000">
                  <c:v>327.38095238095241</c:v>
                </c:pt>
                <c:pt idx="196" formatCode="0.0000">
                  <c:v>357.14285714285717</c:v>
                </c:pt>
                <c:pt idx="197" formatCode="0.0000">
                  <c:v>386.90476190476193</c:v>
                </c:pt>
                <c:pt idx="198" formatCode="0.0000">
                  <c:v>416.66666666666669</c:v>
                </c:pt>
                <c:pt idx="199" formatCode="0.0000">
                  <c:v>446.42857142857144</c:v>
                </c:pt>
                <c:pt idx="200" formatCode="0.0000">
                  <c:v>476.1904761904762</c:v>
                </c:pt>
                <c:pt idx="201" formatCode="0.0000">
                  <c:v>535.71428571428567</c:v>
                </c:pt>
                <c:pt idx="202" formatCode="0.0000">
                  <c:v>595.23809523809518</c:v>
                </c:pt>
                <c:pt idx="203" formatCode="0.0000">
                  <c:v>654.76190476190482</c:v>
                </c:pt>
                <c:pt idx="204" formatCode="0.0000">
                  <c:v>714.28571428571433</c:v>
                </c:pt>
                <c:pt idx="205" formatCode="0.0000">
                  <c:v>773.80952380952385</c:v>
                </c:pt>
                <c:pt idx="206" formatCode="0.0000">
                  <c:v>833.33333333333337</c:v>
                </c:pt>
                <c:pt idx="207" formatCode="0.0000">
                  <c:v>952.38095238095241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srim84Kr_SiO2!$E$20:$E$300</c:f>
              <c:numCache>
                <c:formatCode>0.000E+00</c:formatCode>
                <c:ptCount val="281"/>
                <c:pt idx="0">
                  <c:v>0.1086</c:v>
                </c:pt>
                <c:pt idx="1">
                  <c:v>0.1145</c:v>
                </c:pt>
                <c:pt idx="2">
                  <c:v>0.1201</c:v>
                </c:pt>
                <c:pt idx="3">
                  <c:v>0.12540000000000001</c:v>
                </c:pt>
                <c:pt idx="4">
                  <c:v>0.1305</c:v>
                </c:pt>
                <c:pt idx="5">
                  <c:v>0.13550000000000001</c:v>
                </c:pt>
                <c:pt idx="6">
                  <c:v>0.14019999999999999</c:v>
                </c:pt>
                <c:pt idx="7">
                  <c:v>0.14480000000000001</c:v>
                </c:pt>
                <c:pt idx="8">
                  <c:v>0.14929999999999999</c:v>
                </c:pt>
                <c:pt idx="9">
                  <c:v>0.15359999999999999</c:v>
                </c:pt>
                <c:pt idx="10">
                  <c:v>0.16189999999999999</c:v>
                </c:pt>
                <c:pt idx="11">
                  <c:v>0.17169999999999999</c:v>
                </c:pt>
                <c:pt idx="12">
                  <c:v>0.18099999999999999</c:v>
                </c:pt>
                <c:pt idx="13">
                  <c:v>0.18990000000000001</c:v>
                </c:pt>
                <c:pt idx="14">
                  <c:v>0.1983</c:v>
                </c:pt>
                <c:pt idx="15">
                  <c:v>0.2064</c:v>
                </c:pt>
                <c:pt idx="16">
                  <c:v>0.2142</c:v>
                </c:pt>
                <c:pt idx="17">
                  <c:v>0.22170000000000001</c:v>
                </c:pt>
                <c:pt idx="18">
                  <c:v>0.22900000000000001</c:v>
                </c:pt>
                <c:pt idx="19">
                  <c:v>0.2429</c:v>
                </c:pt>
                <c:pt idx="20">
                  <c:v>0.25600000000000001</c:v>
                </c:pt>
                <c:pt idx="21">
                  <c:v>0.26850000000000002</c:v>
                </c:pt>
                <c:pt idx="22">
                  <c:v>0.28050000000000003</c:v>
                </c:pt>
                <c:pt idx="23">
                  <c:v>0.29189999999999999</c:v>
                </c:pt>
                <c:pt idx="24">
                  <c:v>0.3029</c:v>
                </c:pt>
                <c:pt idx="25">
                  <c:v>0.32390000000000002</c:v>
                </c:pt>
                <c:pt idx="26">
                  <c:v>0.34350000000000003</c:v>
                </c:pt>
                <c:pt idx="27">
                  <c:v>0.36209999999999998</c:v>
                </c:pt>
                <c:pt idx="28">
                  <c:v>0.37980000000000003</c:v>
                </c:pt>
                <c:pt idx="29">
                  <c:v>0.39660000000000001</c:v>
                </c:pt>
                <c:pt idx="30">
                  <c:v>0.4128</c:v>
                </c:pt>
                <c:pt idx="31">
                  <c:v>0.4284</c:v>
                </c:pt>
                <c:pt idx="32">
                  <c:v>0.44350000000000001</c:v>
                </c:pt>
                <c:pt idx="33">
                  <c:v>0.45800000000000002</c:v>
                </c:pt>
                <c:pt idx="34">
                  <c:v>0.47210000000000002</c:v>
                </c:pt>
                <c:pt idx="35">
                  <c:v>0.48580000000000001</c:v>
                </c:pt>
                <c:pt idx="36">
                  <c:v>0.5121</c:v>
                </c:pt>
                <c:pt idx="37">
                  <c:v>0.54310000000000003</c:v>
                </c:pt>
                <c:pt idx="38">
                  <c:v>0.57250000000000001</c:v>
                </c:pt>
                <c:pt idx="39">
                  <c:v>0.60040000000000004</c:v>
                </c:pt>
                <c:pt idx="40">
                  <c:v>0.62709999999999999</c:v>
                </c:pt>
                <c:pt idx="41">
                  <c:v>0.65280000000000005</c:v>
                </c:pt>
                <c:pt idx="42">
                  <c:v>0.6774</c:v>
                </c:pt>
                <c:pt idx="43">
                  <c:v>0.70120000000000005</c:v>
                </c:pt>
                <c:pt idx="44">
                  <c:v>0.72419999999999995</c:v>
                </c:pt>
                <c:pt idx="45">
                  <c:v>0.7681</c:v>
                </c:pt>
                <c:pt idx="46">
                  <c:v>0.80959999999999999</c:v>
                </c:pt>
                <c:pt idx="47">
                  <c:v>0.84919999999999995</c:v>
                </c:pt>
                <c:pt idx="48">
                  <c:v>0.88690000000000002</c:v>
                </c:pt>
                <c:pt idx="49">
                  <c:v>0.92310000000000003</c:v>
                </c:pt>
                <c:pt idx="50">
                  <c:v>0.95799999999999996</c:v>
                </c:pt>
                <c:pt idx="51">
                  <c:v>1.024</c:v>
                </c:pt>
                <c:pt idx="52">
                  <c:v>1.0860000000000001</c:v>
                </c:pt>
                <c:pt idx="53">
                  <c:v>1.145</c:v>
                </c:pt>
                <c:pt idx="54">
                  <c:v>1.2010000000000001</c:v>
                </c:pt>
                <c:pt idx="55">
                  <c:v>1.254</c:v>
                </c:pt>
                <c:pt idx="56">
                  <c:v>1.306</c:v>
                </c:pt>
                <c:pt idx="57">
                  <c:v>1.355</c:v>
                </c:pt>
                <c:pt idx="58">
                  <c:v>1.4019999999999999</c:v>
                </c:pt>
                <c:pt idx="59">
                  <c:v>1.448</c:v>
                </c:pt>
                <c:pt idx="60">
                  <c:v>1.458</c:v>
                </c:pt>
                <c:pt idx="61">
                  <c:v>1.347</c:v>
                </c:pt>
                <c:pt idx="62">
                  <c:v>1.2170000000000001</c:v>
                </c:pt>
                <c:pt idx="63">
                  <c:v>1.1659999999999999</c:v>
                </c:pt>
                <c:pt idx="64">
                  <c:v>1.1850000000000001</c:v>
                </c:pt>
                <c:pt idx="65">
                  <c:v>1.2410000000000001</c:v>
                </c:pt>
                <c:pt idx="66">
                  <c:v>1.3149999999999999</c:v>
                </c:pt>
                <c:pt idx="67">
                  <c:v>1.3959999999999999</c:v>
                </c:pt>
                <c:pt idx="68">
                  <c:v>1.478</c:v>
                </c:pt>
                <c:pt idx="69">
                  <c:v>1.5580000000000001</c:v>
                </c:pt>
                <c:pt idx="70">
                  <c:v>1.635</c:v>
                </c:pt>
                <c:pt idx="71">
                  <c:v>1.774</c:v>
                </c:pt>
                <c:pt idx="72">
                  <c:v>1.8959999999999999</c:v>
                </c:pt>
                <c:pt idx="73">
                  <c:v>2.004</c:v>
                </c:pt>
                <c:pt idx="74">
                  <c:v>2.101</c:v>
                </c:pt>
                <c:pt idx="75">
                  <c:v>2.1890000000000001</c:v>
                </c:pt>
                <c:pt idx="76">
                  <c:v>2.2730000000000001</c:v>
                </c:pt>
                <c:pt idx="77">
                  <c:v>2.4300000000000002</c:v>
                </c:pt>
                <c:pt idx="78">
                  <c:v>2.5840000000000001</c:v>
                </c:pt>
                <c:pt idx="79">
                  <c:v>2.7389999999999999</c:v>
                </c:pt>
                <c:pt idx="80">
                  <c:v>2.8980000000000001</c:v>
                </c:pt>
                <c:pt idx="81">
                  <c:v>3.0619999999999998</c:v>
                </c:pt>
                <c:pt idx="82">
                  <c:v>3.23</c:v>
                </c:pt>
                <c:pt idx="83">
                  <c:v>3.4020000000000001</c:v>
                </c:pt>
                <c:pt idx="84">
                  <c:v>3.5790000000000002</c:v>
                </c:pt>
                <c:pt idx="85">
                  <c:v>3.7570000000000001</c:v>
                </c:pt>
                <c:pt idx="86">
                  <c:v>3.9390000000000001</c:v>
                </c:pt>
                <c:pt idx="87">
                  <c:v>4.1210000000000004</c:v>
                </c:pt>
                <c:pt idx="88">
                  <c:v>4.4880000000000004</c:v>
                </c:pt>
                <c:pt idx="89">
                  <c:v>4.9470000000000001</c:v>
                </c:pt>
                <c:pt idx="90">
                  <c:v>5.4</c:v>
                </c:pt>
                <c:pt idx="91">
                  <c:v>5.8440000000000003</c:v>
                </c:pt>
                <c:pt idx="92">
                  <c:v>6.2770000000000001</c:v>
                </c:pt>
                <c:pt idx="93">
                  <c:v>6.6970000000000001</c:v>
                </c:pt>
                <c:pt idx="94">
                  <c:v>7.1059999999999999</c:v>
                </c:pt>
                <c:pt idx="95">
                  <c:v>7.5019999999999998</c:v>
                </c:pt>
                <c:pt idx="96">
                  <c:v>7.8869999999999996</c:v>
                </c:pt>
                <c:pt idx="97">
                  <c:v>8.6259999999999994</c:v>
                </c:pt>
                <c:pt idx="98">
                  <c:v>9.3290000000000006</c:v>
                </c:pt>
                <c:pt idx="99">
                  <c:v>10</c:v>
                </c:pt>
                <c:pt idx="100">
                  <c:v>10.65</c:v>
                </c:pt>
                <c:pt idx="101">
                  <c:v>11.28</c:v>
                </c:pt>
                <c:pt idx="102">
                  <c:v>11.89</c:v>
                </c:pt>
                <c:pt idx="103">
                  <c:v>13.07</c:v>
                </c:pt>
                <c:pt idx="104">
                  <c:v>14.22</c:v>
                </c:pt>
                <c:pt idx="105">
                  <c:v>15.33</c:v>
                </c:pt>
                <c:pt idx="106">
                  <c:v>16.41</c:v>
                </c:pt>
                <c:pt idx="107">
                  <c:v>17.47</c:v>
                </c:pt>
                <c:pt idx="108">
                  <c:v>18.489999999999998</c:v>
                </c:pt>
                <c:pt idx="109">
                  <c:v>19.47</c:v>
                </c:pt>
                <c:pt idx="110">
                  <c:v>20.420000000000002</c:v>
                </c:pt>
                <c:pt idx="111">
                  <c:v>21.34</c:v>
                </c:pt>
                <c:pt idx="112">
                  <c:v>22.21</c:v>
                </c:pt>
                <c:pt idx="113">
                  <c:v>23.05</c:v>
                </c:pt>
                <c:pt idx="114">
                  <c:v>24.62</c:v>
                </c:pt>
                <c:pt idx="115">
                  <c:v>26.37</c:v>
                </c:pt>
                <c:pt idx="116">
                  <c:v>27.93</c:v>
                </c:pt>
                <c:pt idx="117">
                  <c:v>29.3</c:v>
                </c:pt>
                <c:pt idx="118">
                  <c:v>30.52</c:v>
                </c:pt>
                <c:pt idx="119">
                  <c:v>31.6</c:v>
                </c:pt>
                <c:pt idx="120">
                  <c:v>32.56</c:v>
                </c:pt>
                <c:pt idx="121">
                  <c:v>33.42</c:v>
                </c:pt>
                <c:pt idx="122">
                  <c:v>34.19</c:v>
                </c:pt>
                <c:pt idx="123">
                  <c:v>35.51</c:v>
                </c:pt>
                <c:pt idx="124">
                  <c:v>36.58</c:v>
                </c:pt>
                <c:pt idx="125">
                  <c:v>37.47</c:v>
                </c:pt>
                <c:pt idx="126">
                  <c:v>38.22</c:v>
                </c:pt>
                <c:pt idx="127">
                  <c:v>38.85</c:v>
                </c:pt>
                <c:pt idx="128">
                  <c:v>39.39</c:v>
                </c:pt>
                <c:pt idx="129">
                  <c:v>40.25</c:v>
                </c:pt>
                <c:pt idx="130">
                  <c:v>40.909999999999997</c:v>
                </c:pt>
                <c:pt idx="131">
                  <c:v>41.43</c:v>
                </c:pt>
                <c:pt idx="132">
                  <c:v>41.85</c:v>
                </c:pt>
                <c:pt idx="133">
                  <c:v>42.18</c:v>
                </c:pt>
                <c:pt idx="134">
                  <c:v>42.45</c:v>
                </c:pt>
                <c:pt idx="135">
                  <c:v>42.67</c:v>
                </c:pt>
                <c:pt idx="136">
                  <c:v>42.85</c:v>
                </c:pt>
                <c:pt idx="137">
                  <c:v>43</c:v>
                </c:pt>
                <c:pt idx="138">
                  <c:v>43.16</c:v>
                </c:pt>
                <c:pt idx="139">
                  <c:v>43.39</c:v>
                </c:pt>
                <c:pt idx="140">
                  <c:v>43.36</c:v>
                </c:pt>
                <c:pt idx="141">
                  <c:v>43.22</c:v>
                </c:pt>
                <c:pt idx="142">
                  <c:v>43.04</c:v>
                </c:pt>
                <c:pt idx="143">
                  <c:v>42.82</c:v>
                </c:pt>
                <c:pt idx="144">
                  <c:v>42.55</c:v>
                </c:pt>
                <c:pt idx="145">
                  <c:v>42.26</c:v>
                </c:pt>
                <c:pt idx="146">
                  <c:v>41.94</c:v>
                </c:pt>
                <c:pt idx="147">
                  <c:v>41.6</c:v>
                </c:pt>
                <c:pt idx="148">
                  <c:v>41.24</c:v>
                </c:pt>
                <c:pt idx="149">
                  <c:v>40.47</c:v>
                </c:pt>
                <c:pt idx="150">
                  <c:v>39.659999999999997</c:v>
                </c:pt>
                <c:pt idx="151">
                  <c:v>38.83</c:v>
                </c:pt>
                <c:pt idx="152">
                  <c:v>37.97</c:v>
                </c:pt>
                <c:pt idx="153">
                  <c:v>37.11</c:v>
                </c:pt>
                <c:pt idx="154">
                  <c:v>36.25</c:v>
                </c:pt>
                <c:pt idx="155">
                  <c:v>34.549999999999997</c:v>
                </c:pt>
                <c:pt idx="156">
                  <c:v>32.89</c:v>
                </c:pt>
                <c:pt idx="157">
                  <c:v>31.31</c:v>
                </c:pt>
                <c:pt idx="158">
                  <c:v>29.81</c:v>
                </c:pt>
                <c:pt idx="159">
                  <c:v>28.4</c:v>
                </c:pt>
                <c:pt idx="160">
                  <c:v>27.08</c:v>
                </c:pt>
                <c:pt idx="161">
                  <c:v>25.86</c:v>
                </c:pt>
                <c:pt idx="162">
                  <c:v>24.72</c:v>
                </c:pt>
                <c:pt idx="163">
                  <c:v>23.68</c:v>
                </c:pt>
                <c:pt idx="164">
                  <c:v>22.72</c:v>
                </c:pt>
                <c:pt idx="165">
                  <c:v>21.85</c:v>
                </c:pt>
                <c:pt idx="166">
                  <c:v>20.34</c:v>
                </c:pt>
                <c:pt idx="167">
                  <c:v>18.88</c:v>
                </c:pt>
                <c:pt idx="168">
                  <c:v>17.829999999999998</c:v>
                </c:pt>
                <c:pt idx="169">
                  <c:v>16.77</c:v>
                </c:pt>
                <c:pt idx="170">
                  <c:v>15.82</c:v>
                </c:pt>
                <c:pt idx="171">
                  <c:v>14.99</c:v>
                </c:pt>
                <c:pt idx="172">
                  <c:v>14.25</c:v>
                </c:pt>
                <c:pt idx="173">
                  <c:v>13.59</c:v>
                </c:pt>
                <c:pt idx="174">
                  <c:v>12.99</c:v>
                </c:pt>
                <c:pt idx="175">
                  <c:v>11.97</c:v>
                </c:pt>
                <c:pt idx="176">
                  <c:v>11.12</c:v>
                </c:pt>
                <c:pt idx="177">
                  <c:v>10.4</c:v>
                </c:pt>
                <c:pt idx="178">
                  <c:v>9.7889999999999997</c:v>
                </c:pt>
                <c:pt idx="179">
                  <c:v>9.2560000000000002</c:v>
                </c:pt>
                <c:pt idx="180">
                  <c:v>8.7899999999999991</c:v>
                </c:pt>
                <c:pt idx="181">
                  <c:v>8.0129999999999999</c:v>
                </c:pt>
                <c:pt idx="182">
                  <c:v>7.3869999999999996</c:v>
                </c:pt>
                <c:pt idx="183">
                  <c:v>6.8650000000000002</c:v>
                </c:pt>
                <c:pt idx="184">
                  <c:v>6.43</c:v>
                </c:pt>
                <c:pt idx="185">
                  <c:v>6.0629999999999997</c:v>
                </c:pt>
                <c:pt idx="186">
                  <c:v>5.7469999999999999</c:v>
                </c:pt>
                <c:pt idx="187">
                  <c:v>5.4740000000000002</c:v>
                </c:pt>
                <c:pt idx="188">
                  <c:v>5.2350000000000003</c:v>
                </c:pt>
                <c:pt idx="189">
                  <c:v>5.024</c:v>
                </c:pt>
                <c:pt idx="190">
                  <c:v>4.8369999999999997</c:v>
                </c:pt>
                <c:pt idx="191">
                  <c:v>4.6689999999999996</c:v>
                </c:pt>
                <c:pt idx="192">
                  <c:v>4.383</c:v>
                </c:pt>
                <c:pt idx="193">
                  <c:v>4.093</c:v>
                </c:pt>
                <c:pt idx="194">
                  <c:v>3.86</c:v>
                </c:pt>
                <c:pt idx="195">
                  <c:v>3.669</c:v>
                </c:pt>
                <c:pt idx="196">
                  <c:v>3.51</c:v>
                </c:pt>
                <c:pt idx="197">
                  <c:v>3.375</c:v>
                </c:pt>
                <c:pt idx="198">
                  <c:v>3.2589999999999999</c:v>
                </c:pt>
                <c:pt idx="199">
                  <c:v>3.16</c:v>
                </c:pt>
                <c:pt idx="200">
                  <c:v>3.073</c:v>
                </c:pt>
                <c:pt idx="201">
                  <c:v>2.93</c:v>
                </c:pt>
                <c:pt idx="202">
                  <c:v>2.8170000000000002</c:v>
                </c:pt>
                <c:pt idx="203">
                  <c:v>2.7269999999999999</c:v>
                </c:pt>
                <c:pt idx="204">
                  <c:v>2.653</c:v>
                </c:pt>
                <c:pt idx="205">
                  <c:v>2.5920000000000001</c:v>
                </c:pt>
                <c:pt idx="206">
                  <c:v>2.5419999999999998</c:v>
                </c:pt>
                <c:pt idx="207">
                  <c:v>2.4630000000000001</c:v>
                </c:pt>
                <c:pt idx="208">
                  <c:v>2.4409999999999998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A2E-4B43-B57B-AFB519A27EA4}"/>
            </c:ext>
          </c:extLst>
        </c:ser>
        <c:ser>
          <c:idx val="1"/>
          <c:order val="1"/>
          <c:tx>
            <c:v>dE/dxNucl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srim84Kr_SiO2!$D$20:$D$300</c:f>
              <c:numCache>
                <c:formatCode>0.000000</c:formatCode>
                <c:ptCount val="281"/>
                <c:pt idx="0">
                  <c:v>1.071427380952381E-5</c:v>
                </c:pt>
                <c:pt idx="1">
                  <c:v>1.1904750000000002E-5</c:v>
                </c:pt>
                <c:pt idx="2">
                  <c:v>1.3095238095238096E-5</c:v>
                </c:pt>
                <c:pt idx="3">
                  <c:v>1.4285714285714284E-5</c:v>
                </c:pt>
                <c:pt idx="4">
                  <c:v>1.5476190476190476E-5</c:v>
                </c:pt>
                <c:pt idx="5">
                  <c:v>1.6666666666666667E-5</c:v>
                </c:pt>
                <c:pt idx="6">
                  <c:v>1.7857142857142858E-5</c:v>
                </c:pt>
                <c:pt idx="7">
                  <c:v>1.9047619047619049E-5</c:v>
                </c:pt>
                <c:pt idx="8">
                  <c:v>2.0238095238095237E-5</c:v>
                </c:pt>
                <c:pt idx="9">
                  <c:v>2.1428571428571428E-5</c:v>
                </c:pt>
                <c:pt idx="10">
                  <c:v>2.380952380952381E-5</c:v>
                </c:pt>
                <c:pt idx="11">
                  <c:v>2.6785714285714284E-5</c:v>
                </c:pt>
                <c:pt idx="12">
                  <c:v>2.9761904761904762E-5</c:v>
                </c:pt>
                <c:pt idx="13">
                  <c:v>3.2738095238095239E-5</c:v>
                </c:pt>
                <c:pt idx="14">
                  <c:v>3.5714285714285717E-5</c:v>
                </c:pt>
                <c:pt idx="15">
                  <c:v>3.8690476190476188E-5</c:v>
                </c:pt>
                <c:pt idx="16">
                  <c:v>4.1666666666666665E-5</c:v>
                </c:pt>
                <c:pt idx="17">
                  <c:v>4.4642857142857143E-5</c:v>
                </c:pt>
                <c:pt idx="18">
                  <c:v>4.761904761904762E-5</c:v>
                </c:pt>
                <c:pt idx="19">
                  <c:v>5.3571428571428569E-5</c:v>
                </c:pt>
                <c:pt idx="20">
                  <c:v>5.9523809523809524E-5</c:v>
                </c:pt>
                <c:pt idx="21">
                  <c:v>6.5476190476190479E-5</c:v>
                </c:pt>
                <c:pt idx="22">
                  <c:v>7.1428571428571434E-5</c:v>
                </c:pt>
                <c:pt idx="23">
                  <c:v>7.7380952380952375E-5</c:v>
                </c:pt>
                <c:pt idx="24">
                  <c:v>8.3333333333333331E-5</c:v>
                </c:pt>
                <c:pt idx="25">
                  <c:v>9.5238095238095241E-5</c:v>
                </c:pt>
                <c:pt idx="26">
                  <c:v>1.0714285714285714E-4</c:v>
                </c:pt>
                <c:pt idx="27">
                  <c:v>1.1904761904761905E-4</c:v>
                </c:pt>
                <c:pt idx="28">
                  <c:v>1.3095238095238096E-4</c:v>
                </c:pt>
                <c:pt idx="29">
                  <c:v>1.4285714285714287E-4</c:v>
                </c:pt>
                <c:pt idx="30">
                  <c:v>1.5476190476190475E-4</c:v>
                </c:pt>
                <c:pt idx="31">
                  <c:v>1.6666666666666666E-4</c:v>
                </c:pt>
                <c:pt idx="32">
                  <c:v>1.7857142857142857E-4</c:v>
                </c:pt>
                <c:pt idx="33">
                  <c:v>1.9047619047619048E-4</c:v>
                </c:pt>
                <c:pt idx="34">
                  <c:v>2.0238095238095239E-4</c:v>
                </c:pt>
                <c:pt idx="35">
                  <c:v>2.1428571428571427E-4</c:v>
                </c:pt>
                <c:pt idx="36">
                  <c:v>2.380952380952381E-4</c:v>
                </c:pt>
                <c:pt idx="37">
                  <c:v>2.6785714285714287E-4</c:v>
                </c:pt>
                <c:pt idx="38">
                  <c:v>2.9761904761904765E-4</c:v>
                </c:pt>
                <c:pt idx="39">
                  <c:v>3.2738095238095237E-4</c:v>
                </c:pt>
                <c:pt idx="40">
                  <c:v>3.5714285714285714E-4</c:v>
                </c:pt>
                <c:pt idx="41">
                  <c:v>3.8690476190476192E-4</c:v>
                </c:pt>
                <c:pt idx="42">
                  <c:v>4.1666666666666669E-4</c:v>
                </c:pt>
                <c:pt idx="43">
                  <c:v>4.4642857142857141E-4</c:v>
                </c:pt>
                <c:pt idx="44">
                  <c:v>4.7619047619047619E-4</c:v>
                </c:pt>
                <c:pt idx="45">
                  <c:v>5.3571428571428574E-4</c:v>
                </c:pt>
                <c:pt idx="46">
                  <c:v>5.9523809523809529E-4</c:v>
                </c:pt>
                <c:pt idx="47">
                  <c:v>6.5476190476190473E-4</c:v>
                </c:pt>
                <c:pt idx="48">
                  <c:v>7.1428571428571429E-4</c:v>
                </c:pt>
                <c:pt idx="49">
                  <c:v>7.7380952380952384E-4</c:v>
                </c:pt>
                <c:pt idx="50">
                  <c:v>8.3333333333333339E-4</c:v>
                </c:pt>
                <c:pt idx="51">
                  <c:v>9.5238095238095238E-4</c:v>
                </c:pt>
                <c:pt idx="52">
                  <c:v>1.0714285714285715E-3</c:v>
                </c:pt>
                <c:pt idx="53">
                  <c:v>1.1904761904761906E-3</c:v>
                </c:pt>
                <c:pt idx="54">
                  <c:v>1.3095238095238095E-3</c:v>
                </c:pt>
                <c:pt idx="55">
                  <c:v>1.4285714285714286E-3</c:v>
                </c:pt>
                <c:pt idx="56">
                  <c:v>1.5476190476190477E-3</c:v>
                </c:pt>
                <c:pt idx="57">
                  <c:v>1.6666666666666668E-3</c:v>
                </c:pt>
                <c:pt idx="58">
                  <c:v>1.7857142857142857E-3</c:v>
                </c:pt>
                <c:pt idx="59">
                  <c:v>1.9047619047619048E-3</c:v>
                </c:pt>
                <c:pt idx="60">
                  <c:v>2.0238095238095241E-3</c:v>
                </c:pt>
                <c:pt idx="61">
                  <c:v>2.142857142857143E-3</c:v>
                </c:pt>
                <c:pt idx="62">
                  <c:v>2.3809523809523812E-3</c:v>
                </c:pt>
                <c:pt idx="63">
                  <c:v>2.6785714285714286E-3</c:v>
                </c:pt>
                <c:pt idx="64">
                  <c:v>2.976190476190476E-3</c:v>
                </c:pt>
                <c:pt idx="65">
                  <c:v>3.2738095238095239E-3</c:v>
                </c:pt>
                <c:pt idx="66">
                  <c:v>3.5714285714285713E-3</c:v>
                </c:pt>
                <c:pt idx="67">
                  <c:v>3.8690476190476192E-3</c:v>
                </c:pt>
                <c:pt idx="68">
                  <c:v>4.1666666666666666E-3</c:v>
                </c:pt>
                <c:pt idx="69">
                  <c:v>4.464285714285714E-3</c:v>
                </c:pt>
                <c:pt idx="70">
                  <c:v>4.7619047619047623E-3</c:v>
                </c:pt>
                <c:pt idx="71">
                  <c:v>5.3571428571428572E-3</c:v>
                </c:pt>
                <c:pt idx="72">
                  <c:v>5.9523809523809521E-3</c:v>
                </c:pt>
                <c:pt idx="73">
                  <c:v>6.5476190476190478E-3</c:v>
                </c:pt>
                <c:pt idx="74">
                  <c:v>7.1428571428571426E-3</c:v>
                </c:pt>
                <c:pt idx="75">
                  <c:v>7.7380952380952384E-3</c:v>
                </c:pt>
                <c:pt idx="76">
                  <c:v>8.3333333333333332E-3</c:v>
                </c:pt>
                <c:pt idx="77">
                  <c:v>9.5238095238095247E-3</c:v>
                </c:pt>
                <c:pt idx="78">
                  <c:v>1.0714285714285714E-2</c:v>
                </c:pt>
                <c:pt idx="79">
                  <c:v>1.1904761904761904E-2</c:v>
                </c:pt>
                <c:pt idx="80">
                  <c:v>1.3095238095238096E-2</c:v>
                </c:pt>
                <c:pt idx="81">
                  <c:v>1.4285714285714285E-2</c:v>
                </c:pt>
                <c:pt idx="82">
                  <c:v>1.5476190476190477E-2</c:v>
                </c:pt>
                <c:pt idx="83">
                  <c:v>1.6666666666666666E-2</c:v>
                </c:pt>
                <c:pt idx="84">
                  <c:v>1.7857142857142856E-2</c:v>
                </c:pt>
                <c:pt idx="85">
                  <c:v>1.9047619047619049E-2</c:v>
                </c:pt>
                <c:pt idx="86">
                  <c:v>2.0238095238095239E-2</c:v>
                </c:pt>
                <c:pt idx="87">
                  <c:v>2.1428571428571429E-2</c:v>
                </c:pt>
                <c:pt idx="88">
                  <c:v>2.3809523809523808E-2</c:v>
                </c:pt>
                <c:pt idx="89">
                  <c:v>2.6785714285714284E-2</c:v>
                </c:pt>
                <c:pt idx="90">
                  <c:v>2.976190476190476E-2</c:v>
                </c:pt>
                <c:pt idx="91">
                  <c:v>3.273809523809524E-2</c:v>
                </c:pt>
                <c:pt idx="92">
                  <c:v>3.5714285714285712E-2</c:v>
                </c:pt>
                <c:pt idx="93">
                  <c:v>3.8690476190476192E-2</c:v>
                </c:pt>
                <c:pt idx="94">
                  <c:v>4.1666666666666664E-2</c:v>
                </c:pt>
                <c:pt idx="95">
                  <c:v>4.4642857142857144E-2</c:v>
                </c:pt>
                <c:pt idx="96">
                  <c:v>4.7619047619047616E-2</c:v>
                </c:pt>
                <c:pt idx="97">
                  <c:v>5.3571428571428568E-2</c:v>
                </c:pt>
                <c:pt idx="98">
                  <c:v>5.9523809523809521E-2</c:v>
                </c:pt>
                <c:pt idx="99">
                  <c:v>6.5476190476190479E-2</c:v>
                </c:pt>
                <c:pt idx="100">
                  <c:v>7.1428571428571425E-2</c:v>
                </c:pt>
                <c:pt idx="101">
                  <c:v>7.7380952380952384E-2</c:v>
                </c:pt>
                <c:pt idx="102">
                  <c:v>8.3333333333333329E-2</c:v>
                </c:pt>
                <c:pt idx="103">
                  <c:v>9.5238095238095233E-2</c:v>
                </c:pt>
                <c:pt idx="104">
                  <c:v>0.10714285714285714</c:v>
                </c:pt>
                <c:pt idx="105">
                  <c:v>0.11904761904761904</c:v>
                </c:pt>
                <c:pt idx="106">
                  <c:v>0.13095238095238096</c:v>
                </c:pt>
                <c:pt idx="107">
                  <c:v>0.14285714285714285</c:v>
                </c:pt>
                <c:pt idx="108">
                  <c:v>0.15476190476190477</c:v>
                </c:pt>
                <c:pt idx="109">
                  <c:v>0.16666666666666666</c:v>
                </c:pt>
                <c:pt idx="110">
                  <c:v>0.17857142857142858</c:v>
                </c:pt>
                <c:pt idx="111">
                  <c:v>0.19047619047619047</c:v>
                </c:pt>
                <c:pt idx="112">
                  <c:v>0.20238095238095238</c:v>
                </c:pt>
                <c:pt idx="113">
                  <c:v>0.21428571428571427</c:v>
                </c:pt>
                <c:pt idx="114">
                  <c:v>0.23809523809523808</c:v>
                </c:pt>
                <c:pt idx="115">
                  <c:v>0.26785714285714285</c:v>
                </c:pt>
                <c:pt idx="116">
                  <c:v>0.29761904761904762</c:v>
                </c:pt>
                <c:pt idx="117">
                  <c:v>0.32738095238095238</c:v>
                </c:pt>
                <c:pt idx="118">
                  <c:v>0.35714285714285715</c:v>
                </c:pt>
                <c:pt idx="119">
                  <c:v>0.38690476190476192</c:v>
                </c:pt>
                <c:pt idx="120">
                  <c:v>0.41666666666666669</c:v>
                </c:pt>
                <c:pt idx="121">
                  <c:v>0.44642857142857145</c:v>
                </c:pt>
                <c:pt idx="122">
                  <c:v>0.47619047619047616</c:v>
                </c:pt>
                <c:pt idx="123">
                  <c:v>0.5357142857142857</c:v>
                </c:pt>
                <c:pt idx="124">
                  <c:v>0.59523809523809523</c:v>
                </c:pt>
                <c:pt idx="125">
                  <c:v>0.65476190476190477</c:v>
                </c:pt>
                <c:pt idx="126">
                  <c:v>0.7142857142857143</c:v>
                </c:pt>
                <c:pt idx="127">
                  <c:v>0.77380952380952384</c:v>
                </c:pt>
                <c:pt idx="128">
                  <c:v>0.83333333333333337</c:v>
                </c:pt>
                <c:pt idx="129">
                  <c:v>0.95238095238095233</c:v>
                </c:pt>
                <c:pt idx="130" formatCode="0.00000">
                  <c:v>1.0714285714285714</c:v>
                </c:pt>
                <c:pt idx="131" formatCode="0.00000">
                  <c:v>1.1904761904761905</c:v>
                </c:pt>
                <c:pt idx="132" formatCode="0.00000">
                  <c:v>1.3095238095238095</c:v>
                </c:pt>
                <c:pt idx="133" formatCode="0.00000">
                  <c:v>1.4285714285714286</c:v>
                </c:pt>
                <c:pt idx="134" formatCode="0.00000">
                  <c:v>1.5476190476190477</c:v>
                </c:pt>
                <c:pt idx="135" formatCode="0.00000">
                  <c:v>1.6666666666666667</c:v>
                </c:pt>
                <c:pt idx="136" formatCode="0.00000">
                  <c:v>1.7857142857142858</c:v>
                </c:pt>
                <c:pt idx="137" formatCode="0.00000">
                  <c:v>1.9047619047619047</c:v>
                </c:pt>
                <c:pt idx="138" formatCode="0.00000">
                  <c:v>2.0238095238095237</c:v>
                </c:pt>
                <c:pt idx="139" formatCode="0.00000">
                  <c:v>2.1428571428571428</c:v>
                </c:pt>
                <c:pt idx="140" formatCode="0.00000">
                  <c:v>2.3809523809523809</c:v>
                </c:pt>
                <c:pt idx="141" formatCode="0.00000">
                  <c:v>2.6785714285714284</c:v>
                </c:pt>
                <c:pt idx="142" formatCode="0.00000">
                  <c:v>2.9761904761904763</c:v>
                </c:pt>
                <c:pt idx="143" formatCode="0.00000">
                  <c:v>3.2738095238095237</c:v>
                </c:pt>
                <c:pt idx="144" formatCode="0.00000">
                  <c:v>3.5714285714285716</c:v>
                </c:pt>
                <c:pt idx="145" formatCode="0.00000">
                  <c:v>3.8690476190476191</c:v>
                </c:pt>
                <c:pt idx="146" formatCode="0.00000">
                  <c:v>4.166666666666667</c:v>
                </c:pt>
                <c:pt idx="147" formatCode="0.00000">
                  <c:v>4.4642857142857144</c:v>
                </c:pt>
                <c:pt idx="148" formatCode="0.00000">
                  <c:v>4.7619047619047619</c:v>
                </c:pt>
                <c:pt idx="149" formatCode="0.00000">
                  <c:v>5.3571428571428568</c:v>
                </c:pt>
                <c:pt idx="150" formatCode="0.00000">
                  <c:v>5.9523809523809526</c:v>
                </c:pt>
                <c:pt idx="151" formatCode="0.00000">
                  <c:v>6.5476190476190474</c:v>
                </c:pt>
                <c:pt idx="152" formatCode="0.00000">
                  <c:v>7.1428571428571432</c:v>
                </c:pt>
                <c:pt idx="153" formatCode="0.00000">
                  <c:v>7.7380952380952381</c:v>
                </c:pt>
                <c:pt idx="154" formatCode="0.00000">
                  <c:v>8.3333333333333339</c:v>
                </c:pt>
                <c:pt idx="155" formatCode="0.00000">
                  <c:v>9.5238095238095237</c:v>
                </c:pt>
                <c:pt idx="156" formatCode="0.00000">
                  <c:v>10.714285714285714</c:v>
                </c:pt>
                <c:pt idx="157" formatCode="0.00000">
                  <c:v>11.904761904761905</c:v>
                </c:pt>
                <c:pt idx="158" formatCode="0.00000">
                  <c:v>13.095238095238095</c:v>
                </c:pt>
                <c:pt idx="159" formatCode="0.00000">
                  <c:v>14.285714285714286</c:v>
                </c:pt>
                <c:pt idx="160" formatCode="0.00000">
                  <c:v>15.476190476190476</c:v>
                </c:pt>
                <c:pt idx="161" formatCode="0.00000">
                  <c:v>16.666666666666668</c:v>
                </c:pt>
                <c:pt idx="162" formatCode="0.00000">
                  <c:v>17.857142857142858</c:v>
                </c:pt>
                <c:pt idx="163" formatCode="0.00000">
                  <c:v>19.047619047619047</c:v>
                </c:pt>
                <c:pt idx="164" formatCode="0.00000">
                  <c:v>20.238095238095237</c:v>
                </c:pt>
                <c:pt idx="165" formatCode="0.00000">
                  <c:v>21.428571428571427</c:v>
                </c:pt>
                <c:pt idx="166" formatCode="0.00000">
                  <c:v>23.80952380952381</c:v>
                </c:pt>
                <c:pt idx="167" formatCode="0.00000">
                  <c:v>26.785714285714285</c:v>
                </c:pt>
                <c:pt idx="168" formatCode="0.00000">
                  <c:v>29.761904761904763</c:v>
                </c:pt>
                <c:pt idx="169" formatCode="0.00000">
                  <c:v>32.738095238095241</c:v>
                </c:pt>
                <c:pt idx="170" formatCode="0.00000">
                  <c:v>35.714285714285715</c:v>
                </c:pt>
                <c:pt idx="171" formatCode="0.00000">
                  <c:v>38.69047619047619</c:v>
                </c:pt>
                <c:pt idx="172" formatCode="0.00000">
                  <c:v>41.666666666666664</c:v>
                </c:pt>
                <c:pt idx="173" formatCode="0.00000">
                  <c:v>44.642857142857146</c:v>
                </c:pt>
                <c:pt idx="174" formatCode="0.00000">
                  <c:v>47.61904761904762</c:v>
                </c:pt>
                <c:pt idx="175" formatCode="0.00000">
                  <c:v>53.571428571428569</c:v>
                </c:pt>
                <c:pt idx="176" formatCode="0.00000">
                  <c:v>59.523809523809526</c:v>
                </c:pt>
                <c:pt idx="177" formatCode="0.00000">
                  <c:v>65.476190476190482</c:v>
                </c:pt>
                <c:pt idx="178" formatCode="0.00000">
                  <c:v>71.428571428571431</c:v>
                </c:pt>
                <c:pt idx="179" formatCode="0.00000">
                  <c:v>77.38095238095238</c:v>
                </c:pt>
                <c:pt idx="180" formatCode="0.00000">
                  <c:v>83.333333333333329</c:v>
                </c:pt>
                <c:pt idx="181" formatCode="0.00000">
                  <c:v>95.238095238095241</c:v>
                </c:pt>
                <c:pt idx="182" formatCode="0.0000">
                  <c:v>107.14285714285714</c:v>
                </c:pt>
                <c:pt idx="183" formatCode="0.0000">
                  <c:v>119.04761904761905</c:v>
                </c:pt>
                <c:pt idx="184" formatCode="0.0000">
                  <c:v>130.95238095238096</c:v>
                </c:pt>
                <c:pt idx="185" formatCode="0.0000">
                  <c:v>142.85714285714286</c:v>
                </c:pt>
                <c:pt idx="186" formatCode="0.0000">
                  <c:v>154.76190476190476</c:v>
                </c:pt>
                <c:pt idx="187" formatCode="0.0000">
                  <c:v>166.66666666666666</c:v>
                </c:pt>
                <c:pt idx="188" formatCode="0.0000">
                  <c:v>178.57142857142858</c:v>
                </c:pt>
                <c:pt idx="189" formatCode="0.0000">
                  <c:v>190.47619047619048</c:v>
                </c:pt>
                <c:pt idx="190" formatCode="0.0000">
                  <c:v>202.38095238095238</c:v>
                </c:pt>
                <c:pt idx="191" formatCode="0.0000">
                  <c:v>214.28571428571428</c:v>
                </c:pt>
                <c:pt idx="192" formatCode="0.0000">
                  <c:v>238.0952380952381</c:v>
                </c:pt>
                <c:pt idx="193" formatCode="0.0000">
                  <c:v>267.85714285714283</c:v>
                </c:pt>
                <c:pt idx="194" formatCode="0.0000">
                  <c:v>297.61904761904759</c:v>
                </c:pt>
                <c:pt idx="195" formatCode="0.0000">
                  <c:v>327.38095238095241</c:v>
                </c:pt>
                <c:pt idx="196" formatCode="0.0000">
                  <c:v>357.14285714285717</c:v>
                </c:pt>
                <c:pt idx="197" formatCode="0.0000">
                  <c:v>386.90476190476193</c:v>
                </c:pt>
                <c:pt idx="198" formatCode="0.0000">
                  <c:v>416.66666666666669</c:v>
                </c:pt>
                <c:pt idx="199" formatCode="0.0000">
                  <c:v>446.42857142857144</c:v>
                </c:pt>
                <c:pt idx="200" formatCode="0.0000">
                  <c:v>476.1904761904762</c:v>
                </c:pt>
                <c:pt idx="201" formatCode="0.0000">
                  <c:v>535.71428571428567</c:v>
                </c:pt>
                <c:pt idx="202" formatCode="0.0000">
                  <c:v>595.23809523809518</c:v>
                </c:pt>
                <c:pt idx="203" formatCode="0.0000">
                  <c:v>654.76190476190482</c:v>
                </c:pt>
                <c:pt idx="204" formatCode="0.0000">
                  <c:v>714.28571428571433</c:v>
                </c:pt>
                <c:pt idx="205" formatCode="0.0000">
                  <c:v>773.80952380952385</c:v>
                </c:pt>
                <c:pt idx="206" formatCode="0.0000">
                  <c:v>833.33333333333337</c:v>
                </c:pt>
                <c:pt idx="207" formatCode="0.0000">
                  <c:v>952.38095238095241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srim84Kr_SiO2!$F$20:$F$300</c:f>
              <c:numCache>
                <c:formatCode>0.000E+00</c:formatCode>
                <c:ptCount val="281"/>
                <c:pt idx="0">
                  <c:v>2.012</c:v>
                </c:pt>
                <c:pt idx="1">
                  <c:v>2.1110000000000002</c:v>
                </c:pt>
                <c:pt idx="2">
                  <c:v>2.2029999999999998</c:v>
                </c:pt>
                <c:pt idx="3">
                  <c:v>2.29</c:v>
                </c:pt>
                <c:pt idx="4">
                  <c:v>2.371</c:v>
                </c:pt>
                <c:pt idx="5">
                  <c:v>2.448</c:v>
                </c:pt>
                <c:pt idx="6">
                  <c:v>2.5209999999999999</c:v>
                </c:pt>
                <c:pt idx="7">
                  <c:v>2.5910000000000002</c:v>
                </c:pt>
                <c:pt idx="8">
                  <c:v>2.657</c:v>
                </c:pt>
                <c:pt idx="9">
                  <c:v>2.72</c:v>
                </c:pt>
                <c:pt idx="10">
                  <c:v>2.839</c:v>
                </c:pt>
                <c:pt idx="11">
                  <c:v>2.9750000000000001</c:v>
                </c:pt>
                <c:pt idx="12">
                  <c:v>3.1</c:v>
                </c:pt>
                <c:pt idx="13">
                  <c:v>3.214</c:v>
                </c:pt>
                <c:pt idx="14">
                  <c:v>3.32</c:v>
                </c:pt>
                <c:pt idx="15">
                  <c:v>3.419</c:v>
                </c:pt>
                <c:pt idx="16">
                  <c:v>3.512</c:v>
                </c:pt>
                <c:pt idx="17">
                  <c:v>3.5990000000000002</c:v>
                </c:pt>
                <c:pt idx="18">
                  <c:v>3.68</c:v>
                </c:pt>
                <c:pt idx="19">
                  <c:v>3.831</c:v>
                </c:pt>
                <c:pt idx="20">
                  <c:v>3.9660000000000002</c:v>
                </c:pt>
                <c:pt idx="21">
                  <c:v>4.09</c:v>
                </c:pt>
                <c:pt idx="22">
                  <c:v>4.2030000000000003</c:v>
                </c:pt>
                <c:pt idx="23">
                  <c:v>4.306</c:v>
                </c:pt>
                <c:pt idx="24">
                  <c:v>4.4029999999999996</c:v>
                </c:pt>
                <c:pt idx="25">
                  <c:v>4.5750000000000002</c:v>
                </c:pt>
                <c:pt idx="26">
                  <c:v>4.726</c:v>
                </c:pt>
                <c:pt idx="27">
                  <c:v>4.8600000000000003</c:v>
                </c:pt>
                <c:pt idx="28">
                  <c:v>4.9790000000000001</c:v>
                </c:pt>
                <c:pt idx="29">
                  <c:v>5.0869999999999997</c:v>
                </c:pt>
                <c:pt idx="30">
                  <c:v>5.1840000000000002</c:v>
                </c:pt>
                <c:pt idx="31">
                  <c:v>5.2720000000000002</c:v>
                </c:pt>
                <c:pt idx="32">
                  <c:v>5.3529999999999998</c:v>
                </c:pt>
                <c:pt idx="33">
                  <c:v>5.4269999999999996</c:v>
                </c:pt>
                <c:pt idx="34">
                  <c:v>5.4960000000000004</c:v>
                </c:pt>
                <c:pt idx="35">
                  <c:v>5.5590000000000002</c:v>
                </c:pt>
                <c:pt idx="36">
                  <c:v>5.6710000000000003</c:v>
                </c:pt>
                <c:pt idx="37">
                  <c:v>5.7910000000000004</c:v>
                </c:pt>
                <c:pt idx="38">
                  <c:v>5.8929999999999998</c:v>
                </c:pt>
                <c:pt idx="39">
                  <c:v>5.9790000000000001</c:v>
                </c:pt>
                <c:pt idx="40">
                  <c:v>6.0519999999999996</c:v>
                </c:pt>
                <c:pt idx="41">
                  <c:v>6.1159999999999997</c:v>
                </c:pt>
                <c:pt idx="42">
                  <c:v>6.17</c:v>
                </c:pt>
                <c:pt idx="43">
                  <c:v>6.2169999999999996</c:v>
                </c:pt>
                <c:pt idx="44">
                  <c:v>6.258</c:v>
                </c:pt>
                <c:pt idx="45">
                  <c:v>6.3239999999999998</c:v>
                </c:pt>
                <c:pt idx="46">
                  <c:v>6.3719999999999999</c:v>
                </c:pt>
                <c:pt idx="47">
                  <c:v>6.407</c:v>
                </c:pt>
                <c:pt idx="48">
                  <c:v>6.4320000000000004</c:v>
                </c:pt>
                <c:pt idx="49">
                  <c:v>6.4480000000000004</c:v>
                </c:pt>
                <c:pt idx="50">
                  <c:v>6.4569999999999999</c:v>
                </c:pt>
                <c:pt idx="51">
                  <c:v>6.4580000000000002</c:v>
                </c:pt>
                <c:pt idx="52">
                  <c:v>6.4429999999999996</c:v>
                </c:pt>
                <c:pt idx="53">
                  <c:v>6.4169999999999998</c:v>
                </c:pt>
                <c:pt idx="54">
                  <c:v>6.3819999999999997</c:v>
                </c:pt>
                <c:pt idx="55">
                  <c:v>6.3419999999999996</c:v>
                </c:pt>
                <c:pt idx="56">
                  <c:v>6.2969999999999997</c:v>
                </c:pt>
                <c:pt idx="57">
                  <c:v>6.2480000000000002</c:v>
                </c:pt>
                <c:pt idx="58">
                  <c:v>6.1980000000000004</c:v>
                </c:pt>
                <c:pt idx="59">
                  <c:v>6.1459999999999999</c:v>
                </c:pt>
                <c:pt idx="60">
                  <c:v>6.0940000000000003</c:v>
                </c:pt>
                <c:pt idx="61">
                  <c:v>6.04</c:v>
                </c:pt>
                <c:pt idx="62">
                  <c:v>5.9329999999999998</c:v>
                </c:pt>
                <c:pt idx="63">
                  <c:v>5.8</c:v>
                </c:pt>
                <c:pt idx="64">
                  <c:v>5.67</c:v>
                </c:pt>
                <c:pt idx="65">
                  <c:v>5.5449999999999999</c:v>
                </c:pt>
                <c:pt idx="66">
                  <c:v>5.4240000000000004</c:v>
                </c:pt>
                <c:pt idx="67">
                  <c:v>5.3070000000000004</c:v>
                </c:pt>
                <c:pt idx="68">
                  <c:v>5.1959999999999997</c:v>
                </c:pt>
                <c:pt idx="69">
                  <c:v>5.09</c:v>
                </c:pt>
                <c:pt idx="70">
                  <c:v>4.9880000000000004</c:v>
                </c:pt>
                <c:pt idx="71">
                  <c:v>4.7969999999999997</c:v>
                </c:pt>
                <c:pt idx="72">
                  <c:v>4.6210000000000004</c:v>
                </c:pt>
                <c:pt idx="73">
                  <c:v>4.46</c:v>
                </c:pt>
                <c:pt idx="74">
                  <c:v>4.3120000000000003</c:v>
                </c:pt>
                <c:pt idx="75">
                  <c:v>4.1740000000000004</c:v>
                </c:pt>
                <c:pt idx="76">
                  <c:v>4.0460000000000003</c:v>
                </c:pt>
                <c:pt idx="77">
                  <c:v>3.8170000000000002</c:v>
                </c:pt>
                <c:pt idx="78">
                  <c:v>3.6160000000000001</c:v>
                </c:pt>
                <c:pt idx="79">
                  <c:v>3.4380000000000002</c:v>
                </c:pt>
                <c:pt idx="80">
                  <c:v>3.28</c:v>
                </c:pt>
                <c:pt idx="81">
                  <c:v>3.1389999999999998</c:v>
                </c:pt>
                <c:pt idx="82">
                  <c:v>3.01</c:v>
                </c:pt>
                <c:pt idx="83">
                  <c:v>2.8940000000000001</c:v>
                </c:pt>
                <c:pt idx="84">
                  <c:v>2.7879999999999998</c:v>
                </c:pt>
                <c:pt idx="85">
                  <c:v>2.69</c:v>
                </c:pt>
                <c:pt idx="86">
                  <c:v>2.6</c:v>
                </c:pt>
                <c:pt idx="87">
                  <c:v>2.5169999999999999</c:v>
                </c:pt>
                <c:pt idx="88">
                  <c:v>2.3679999999999999</c:v>
                </c:pt>
                <c:pt idx="89">
                  <c:v>2.2090000000000001</c:v>
                </c:pt>
                <c:pt idx="90">
                  <c:v>2.0720000000000001</c:v>
                </c:pt>
                <c:pt idx="91">
                  <c:v>1.9530000000000001</c:v>
                </c:pt>
                <c:pt idx="92">
                  <c:v>1.849</c:v>
                </c:pt>
                <c:pt idx="93">
                  <c:v>1.758</c:v>
                </c:pt>
                <c:pt idx="94">
                  <c:v>1.6759999999999999</c:v>
                </c:pt>
                <c:pt idx="95">
                  <c:v>1.6020000000000001</c:v>
                </c:pt>
                <c:pt idx="96">
                  <c:v>1.5349999999999999</c:v>
                </c:pt>
                <c:pt idx="97">
                  <c:v>1.419</c:v>
                </c:pt>
                <c:pt idx="98">
                  <c:v>1.321</c:v>
                </c:pt>
                <c:pt idx="99">
                  <c:v>1.238</c:v>
                </c:pt>
                <c:pt idx="100">
                  <c:v>1.165</c:v>
                </c:pt>
                <c:pt idx="101">
                  <c:v>1.1020000000000001</c:v>
                </c:pt>
                <c:pt idx="102">
                  <c:v>1.0449999999999999</c:v>
                </c:pt>
                <c:pt idx="103">
                  <c:v>0.95030000000000003</c:v>
                </c:pt>
                <c:pt idx="104">
                  <c:v>0.87270000000000003</c:v>
                </c:pt>
                <c:pt idx="105">
                  <c:v>0.80800000000000005</c:v>
                </c:pt>
                <c:pt idx="106">
                  <c:v>0.75319999999999998</c:v>
                </c:pt>
                <c:pt idx="107">
                  <c:v>0.70599999999999996</c:v>
                </c:pt>
                <c:pt idx="108">
                  <c:v>0.66500000000000004</c:v>
                </c:pt>
                <c:pt idx="109">
                  <c:v>0.62890000000000001</c:v>
                </c:pt>
                <c:pt idx="110">
                  <c:v>0.59689999999999999</c:v>
                </c:pt>
                <c:pt idx="111">
                  <c:v>0.56830000000000003</c:v>
                </c:pt>
                <c:pt idx="112">
                  <c:v>0.54259999999999997</c:v>
                </c:pt>
                <c:pt idx="113">
                  <c:v>0.51929999999999998</c:v>
                </c:pt>
                <c:pt idx="114">
                  <c:v>0.4788</c:v>
                </c:pt>
                <c:pt idx="115">
                  <c:v>0.43690000000000001</c:v>
                </c:pt>
                <c:pt idx="116">
                  <c:v>0.40239999999999998</c:v>
                </c:pt>
                <c:pt idx="117">
                  <c:v>0.37330000000000002</c:v>
                </c:pt>
                <c:pt idx="118">
                  <c:v>0.34849999999999998</c:v>
                </c:pt>
                <c:pt idx="119">
                  <c:v>0.32700000000000001</c:v>
                </c:pt>
                <c:pt idx="120">
                  <c:v>0.30830000000000002</c:v>
                </c:pt>
                <c:pt idx="121">
                  <c:v>0.29170000000000001</c:v>
                </c:pt>
                <c:pt idx="122">
                  <c:v>0.27700000000000002</c:v>
                </c:pt>
                <c:pt idx="123">
                  <c:v>0.25190000000000001</c:v>
                </c:pt>
                <c:pt idx="124">
                  <c:v>0.23130000000000001</c:v>
                </c:pt>
                <c:pt idx="125">
                  <c:v>0.214</c:v>
                </c:pt>
                <c:pt idx="126">
                  <c:v>0.1993</c:v>
                </c:pt>
                <c:pt idx="127">
                  <c:v>0.1867</c:v>
                </c:pt>
                <c:pt idx="128">
                  <c:v>0.17560000000000001</c:v>
                </c:pt>
                <c:pt idx="129">
                  <c:v>0.1573</c:v>
                </c:pt>
                <c:pt idx="130">
                  <c:v>0.14269999999999999</c:v>
                </c:pt>
                <c:pt idx="131">
                  <c:v>0.13070000000000001</c:v>
                </c:pt>
                <c:pt idx="132">
                  <c:v>0.1207</c:v>
                </c:pt>
                <c:pt idx="133">
                  <c:v>0.11219999999999999</c:v>
                </c:pt>
                <c:pt idx="134">
                  <c:v>0.10489999999999999</c:v>
                </c:pt>
                <c:pt idx="135">
                  <c:v>9.8549999999999999E-2</c:v>
                </c:pt>
                <c:pt idx="136">
                  <c:v>9.2969999999999997E-2</c:v>
                </c:pt>
                <c:pt idx="137">
                  <c:v>8.8029999999999997E-2</c:v>
                </c:pt>
                <c:pt idx="138">
                  <c:v>8.3629999999999996E-2</c:v>
                </c:pt>
                <c:pt idx="139">
                  <c:v>7.9670000000000005E-2</c:v>
                </c:pt>
                <c:pt idx="140">
                  <c:v>7.2840000000000002E-2</c:v>
                </c:pt>
                <c:pt idx="141">
                  <c:v>6.5879999999999994E-2</c:v>
                </c:pt>
                <c:pt idx="142">
                  <c:v>6.0199999999999997E-2</c:v>
                </c:pt>
                <c:pt idx="143">
                  <c:v>5.5480000000000002E-2</c:v>
                </c:pt>
                <c:pt idx="144">
                  <c:v>5.1479999999999998E-2</c:v>
                </c:pt>
                <c:pt idx="145">
                  <c:v>4.8050000000000002E-2</c:v>
                </c:pt>
                <c:pt idx="146">
                  <c:v>4.5080000000000002E-2</c:v>
                </c:pt>
                <c:pt idx="147">
                  <c:v>4.2470000000000001E-2</c:v>
                </c:pt>
                <c:pt idx="148">
                  <c:v>4.0160000000000001E-2</c:v>
                </c:pt>
                <c:pt idx="149">
                  <c:v>3.6260000000000001E-2</c:v>
                </c:pt>
                <c:pt idx="150">
                  <c:v>3.3090000000000001E-2</c:v>
                </c:pt>
                <c:pt idx="151">
                  <c:v>3.0460000000000001E-2</c:v>
                </c:pt>
                <c:pt idx="152">
                  <c:v>2.8230000000000002E-2</c:v>
                </c:pt>
                <c:pt idx="153">
                  <c:v>2.632E-2</c:v>
                </c:pt>
                <c:pt idx="154">
                  <c:v>2.4670000000000001E-2</c:v>
                </c:pt>
                <c:pt idx="155">
                  <c:v>2.1950000000000001E-2</c:v>
                </c:pt>
                <c:pt idx="156">
                  <c:v>1.9789999999999999E-2</c:v>
                </c:pt>
                <c:pt idx="157">
                  <c:v>1.804E-2</c:v>
                </c:pt>
                <c:pt idx="158">
                  <c:v>1.6580000000000001E-2</c:v>
                </c:pt>
                <c:pt idx="159">
                  <c:v>1.536E-2</c:v>
                </c:pt>
                <c:pt idx="160">
                  <c:v>1.431E-2</c:v>
                </c:pt>
                <c:pt idx="161">
                  <c:v>1.34E-2</c:v>
                </c:pt>
                <c:pt idx="162">
                  <c:v>1.261E-2</c:v>
                </c:pt>
                <c:pt idx="163">
                  <c:v>1.1900000000000001E-2</c:v>
                </c:pt>
                <c:pt idx="164">
                  <c:v>1.128E-2</c:v>
                </c:pt>
                <c:pt idx="165">
                  <c:v>1.072E-2</c:v>
                </c:pt>
                <c:pt idx="166">
                  <c:v>9.7630000000000008E-3</c:v>
                </c:pt>
                <c:pt idx="167">
                  <c:v>8.7910000000000002E-3</c:v>
                </c:pt>
                <c:pt idx="168">
                  <c:v>8.0020000000000004E-3</c:v>
                </c:pt>
                <c:pt idx="169">
                  <c:v>7.3489999999999996E-3</c:v>
                </c:pt>
                <c:pt idx="170">
                  <c:v>6.7990000000000004E-3</c:v>
                </c:pt>
                <c:pt idx="171">
                  <c:v>6.3290000000000004E-3</c:v>
                </c:pt>
                <c:pt idx="172">
                  <c:v>5.9220000000000002E-3</c:v>
                </c:pt>
                <c:pt idx="173">
                  <c:v>5.5669999999999999E-3</c:v>
                </c:pt>
                <c:pt idx="174">
                  <c:v>5.2529999999999999E-3</c:v>
                </c:pt>
                <c:pt idx="175">
                  <c:v>4.7260000000000002E-3</c:v>
                </c:pt>
                <c:pt idx="176">
                  <c:v>4.2979999999999997E-3</c:v>
                </c:pt>
                <c:pt idx="177">
                  <c:v>3.9449999999999997E-3</c:v>
                </c:pt>
                <c:pt idx="178">
                  <c:v>3.6470000000000001E-3</c:v>
                </c:pt>
                <c:pt idx="179">
                  <c:v>3.3930000000000002E-3</c:v>
                </c:pt>
                <c:pt idx="180">
                  <c:v>3.173E-3</c:v>
                </c:pt>
                <c:pt idx="181">
                  <c:v>2.8119999999999998E-3</c:v>
                </c:pt>
                <c:pt idx="182">
                  <c:v>2.5279999999999999E-3</c:v>
                </c:pt>
                <c:pt idx="183">
                  <c:v>2.297E-3</c:v>
                </c:pt>
                <c:pt idx="184">
                  <c:v>2.1069999999999999E-3</c:v>
                </c:pt>
                <c:pt idx="185">
                  <c:v>1.9469999999999999E-3</c:v>
                </c:pt>
                <c:pt idx="186">
                  <c:v>1.81E-3</c:v>
                </c:pt>
                <c:pt idx="187">
                  <c:v>1.6919999999999999E-3</c:v>
                </c:pt>
                <c:pt idx="188">
                  <c:v>1.5889999999999999E-3</c:v>
                </c:pt>
                <c:pt idx="189">
                  <c:v>1.4989999999999999E-3</c:v>
                </c:pt>
                <c:pt idx="190">
                  <c:v>1.418E-3</c:v>
                </c:pt>
                <c:pt idx="191">
                  <c:v>1.346E-3</c:v>
                </c:pt>
                <c:pt idx="192">
                  <c:v>1.2229999999999999E-3</c:v>
                </c:pt>
                <c:pt idx="193">
                  <c:v>1.098E-3</c:v>
                </c:pt>
                <c:pt idx="194">
                  <c:v>9.9730000000000001E-4</c:v>
                </c:pt>
                <c:pt idx="195">
                  <c:v>9.1399999999999999E-4</c:v>
                </c:pt>
                <c:pt idx="196">
                  <c:v>8.4409999999999997E-4</c:v>
                </c:pt>
                <c:pt idx="197">
                  <c:v>7.8439999999999998E-4</c:v>
                </c:pt>
                <c:pt idx="198">
                  <c:v>7.3289999999999998E-4</c:v>
                </c:pt>
                <c:pt idx="199">
                  <c:v>6.8789999999999997E-4</c:v>
                </c:pt>
                <c:pt idx="200">
                  <c:v>6.4840000000000004E-4</c:v>
                </c:pt>
                <c:pt idx="201">
                  <c:v>5.819E-4</c:v>
                </c:pt>
                <c:pt idx="202">
                  <c:v>5.2820000000000005E-4</c:v>
                </c:pt>
                <c:pt idx="203">
                  <c:v>4.839E-4</c:v>
                </c:pt>
                <c:pt idx="204">
                  <c:v>4.4670000000000002E-4</c:v>
                </c:pt>
                <c:pt idx="205">
                  <c:v>4.15E-4</c:v>
                </c:pt>
                <c:pt idx="206">
                  <c:v>3.8759999999999999E-4</c:v>
                </c:pt>
                <c:pt idx="207">
                  <c:v>3.4269999999999998E-4</c:v>
                </c:pt>
                <c:pt idx="208">
                  <c:v>3.2759999999999999E-4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A2E-4B43-B57B-AFB519A27EA4}"/>
            </c:ext>
          </c:extLst>
        </c:ser>
        <c:ser>
          <c:idx val="2"/>
          <c:order val="2"/>
          <c:tx>
            <c:v>dE/dxTot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srim84Kr_SiO2!$D$20:$D$300</c:f>
              <c:numCache>
                <c:formatCode>0.000000</c:formatCode>
                <c:ptCount val="281"/>
                <c:pt idx="0">
                  <c:v>1.071427380952381E-5</c:v>
                </c:pt>
                <c:pt idx="1">
                  <c:v>1.1904750000000002E-5</c:v>
                </c:pt>
                <c:pt idx="2">
                  <c:v>1.3095238095238096E-5</c:v>
                </c:pt>
                <c:pt idx="3">
                  <c:v>1.4285714285714284E-5</c:v>
                </c:pt>
                <c:pt idx="4">
                  <c:v>1.5476190476190476E-5</c:v>
                </c:pt>
                <c:pt idx="5">
                  <c:v>1.6666666666666667E-5</c:v>
                </c:pt>
                <c:pt idx="6">
                  <c:v>1.7857142857142858E-5</c:v>
                </c:pt>
                <c:pt idx="7">
                  <c:v>1.9047619047619049E-5</c:v>
                </c:pt>
                <c:pt idx="8">
                  <c:v>2.0238095238095237E-5</c:v>
                </c:pt>
                <c:pt idx="9">
                  <c:v>2.1428571428571428E-5</c:v>
                </c:pt>
                <c:pt idx="10">
                  <c:v>2.380952380952381E-5</c:v>
                </c:pt>
                <c:pt idx="11">
                  <c:v>2.6785714285714284E-5</c:v>
                </c:pt>
                <c:pt idx="12">
                  <c:v>2.9761904761904762E-5</c:v>
                </c:pt>
                <c:pt idx="13">
                  <c:v>3.2738095238095239E-5</c:v>
                </c:pt>
                <c:pt idx="14">
                  <c:v>3.5714285714285717E-5</c:v>
                </c:pt>
                <c:pt idx="15">
                  <c:v>3.8690476190476188E-5</c:v>
                </c:pt>
                <c:pt idx="16">
                  <c:v>4.1666666666666665E-5</c:v>
                </c:pt>
                <c:pt idx="17">
                  <c:v>4.4642857142857143E-5</c:v>
                </c:pt>
                <c:pt idx="18">
                  <c:v>4.761904761904762E-5</c:v>
                </c:pt>
                <c:pt idx="19">
                  <c:v>5.3571428571428569E-5</c:v>
                </c:pt>
                <c:pt idx="20">
                  <c:v>5.9523809523809524E-5</c:v>
                </c:pt>
                <c:pt idx="21">
                  <c:v>6.5476190476190479E-5</c:v>
                </c:pt>
                <c:pt idx="22">
                  <c:v>7.1428571428571434E-5</c:v>
                </c:pt>
                <c:pt idx="23">
                  <c:v>7.7380952380952375E-5</c:v>
                </c:pt>
                <c:pt idx="24">
                  <c:v>8.3333333333333331E-5</c:v>
                </c:pt>
                <c:pt idx="25">
                  <c:v>9.5238095238095241E-5</c:v>
                </c:pt>
                <c:pt idx="26">
                  <c:v>1.0714285714285714E-4</c:v>
                </c:pt>
                <c:pt idx="27">
                  <c:v>1.1904761904761905E-4</c:v>
                </c:pt>
                <c:pt idx="28">
                  <c:v>1.3095238095238096E-4</c:v>
                </c:pt>
                <c:pt idx="29">
                  <c:v>1.4285714285714287E-4</c:v>
                </c:pt>
                <c:pt idx="30">
                  <c:v>1.5476190476190475E-4</c:v>
                </c:pt>
                <c:pt idx="31">
                  <c:v>1.6666666666666666E-4</c:v>
                </c:pt>
                <c:pt idx="32">
                  <c:v>1.7857142857142857E-4</c:v>
                </c:pt>
                <c:pt idx="33">
                  <c:v>1.9047619047619048E-4</c:v>
                </c:pt>
                <c:pt idx="34">
                  <c:v>2.0238095238095239E-4</c:v>
                </c:pt>
                <c:pt idx="35">
                  <c:v>2.1428571428571427E-4</c:v>
                </c:pt>
                <c:pt idx="36">
                  <c:v>2.380952380952381E-4</c:v>
                </c:pt>
                <c:pt idx="37">
                  <c:v>2.6785714285714287E-4</c:v>
                </c:pt>
                <c:pt idx="38">
                  <c:v>2.9761904761904765E-4</c:v>
                </c:pt>
                <c:pt idx="39">
                  <c:v>3.2738095238095237E-4</c:v>
                </c:pt>
                <c:pt idx="40">
                  <c:v>3.5714285714285714E-4</c:v>
                </c:pt>
                <c:pt idx="41">
                  <c:v>3.8690476190476192E-4</c:v>
                </c:pt>
                <c:pt idx="42">
                  <c:v>4.1666666666666669E-4</c:v>
                </c:pt>
                <c:pt idx="43">
                  <c:v>4.4642857142857141E-4</c:v>
                </c:pt>
                <c:pt idx="44">
                  <c:v>4.7619047619047619E-4</c:v>
                </c:pt>
                <c:pt idx="45">
                  <c:v>5.3571428571428574E-4</c:v>
                </c:pt>
                <c:pt idx="46">
                  <c:v>5.9523809523809529E-4</c:v>
                </c:pt>
                <c:pt idx="47">
                  <c:v>6.5476190476190473E-4</c:v>
                </c:pt>
                <c:pt idx="48">
                  <c:v>7.1428571428571429E-4</c:v>
                </c:pt>
                <c:pt idx="49">
                  <c:v>7.7380952380952384E-4</c:v>
                </c:pt>
                <c:pt idx="50">
                  <c:v>8.3333333333333339E-4</c:v>
                </c:pt>
                <c:pt idx="51">
                  <c:v>9.5238095238095238E-4</c:v>
                </c:pt>
                <c:pt idx="52">
                  <c:v>1.0714285714285715E-3</c:v>
                </c:pt>
                <c:pt idx="53">
                  <c:v>1.1904761904761906E-3</c:v>
                </c:pt>
                <c:pt idx="54">
                  <c:v>1.3095238095238095E-3</c:v>
                </c:pt>
                <c:pt idx="55">
                  <c:v>1.4285714285714286E-3</c:v>
                </c:pt>
                <c:pt idx="56">
                  <c:v>1.5476190476190477E-3</c:v>
                </c:pt>
                <c:pt idx="57">
                  <c:v>1.6666666666666668E-3</c:v>
                </c:pt>
                <c:pt idx="58">
                  <c:v>1.7857142857142857E-3</c:v>
                </c:pt>
                <c:pt idx="59">
                  <c:v>1.9047619047619048E-3</c:v>
                </c:pt>
                <c:pt idx="60">
                  <c:v>2.0238095238095241E-3</c:v>
                </c:pt>
                <c:pt idx="61">
                  <c:v>2.142857142857143E-3</c:v>
                </c:pt>
                <c:pt idx="62">
                  <c:v>2.3809523809523812E-3</c:v>
                </c:pt>
                <c:pt idx="63">
                  <c:v>2.6785714285714286E-3</c:v>
                </c:pt>
                <c:pt idx="64">
                  <c:v>2.976190476190476E-3</c:v>
                </c:pt>
                <c:pt idx="65">
                  <c:v>3.2738095238095239E-3</c:v>
                </c:pt>
                <c:pt idx="66">
                  <c:v>3.5714285714285713E-3</c:v>
                </c:pt>
                <c:pt idx="67">
                  <c:v>3.8690476190476192E-3</c:v>
                </c:pt>
                <c:pt idx="68">
                  <c:v>4.1666666666666666E-3</c:v>
                </c:pt>
                <c:pt idx="69">
                  <c:v>4.464285714285714E-3</c:v>
                </c:pt>
                <c:pt idx="70">
                  <c:v>4.7619047619047623E-3</c:v>
                </c:pt>
                <c:pt idx="71">
                  <c:v>5.3571428571428572E-3</c:v>
                </c:pt>
                <c:pt idx="72">
                  <c:v>5.9523809523809521E-3</c:v>
                </c:pt>
                <c:pt idx="73">
                  <c:v>6.5476190476190478E-3</c:v>
                </c:pt>
                <c:pt idx="74">
                  <c:v>7.1428571428571426E-3</c:v>
                </c:pt>
                <c:pt idx="75">
                  <c:v>7.7380952380952384E-3</c:v>
                </c:pt>
                <c:pt idx="76">
                  <c:v>8.3333333333333332E-3</c:v>
                </c:pt>
                <c:pt idx="77">
                  <c:v>9.5238095238095247E-3</c:v>
                </c:pt>
                <c:pt idx="78">
                  <c:v>1.0714285714285714E-2</c:v>
                </c:pt>
                <c:pt idx="79">
                  <c:v>1.1904761904761904E-2</c:v>
                </c:pt>
                <c:pt idx="80">
                  <c:v>1.3095238095238096E-2</c:v>
                </c:pt>
                <c:pt idx="81">
                  <c:v>1.4285714285714285E-2</c:v>
                </c:pt>
                <c:pt idx="82">
                  <c:v>1.5476190476190477E-2</c:v>
                </c:pt>
                <c:pt idx="83">
                  <c:v>1.6666666666666666E-2</c:v>
                </c:pt>
                <c:pt idx="84">
                  <c:v>1.7857142857142856E-2</c:v>
                </c:pt>
                <c:pt idx="85">
                  <c:v>1.9047619047619049E-2</c:v>
                </c:pt>
                <c:pt idx="86">
                  <c:v>2.0238095238095239E-2</c:v>
                </c:pt>
                <c:pt idx="87">
                  <c:v>2.1428571428571429E-2</c:v>
                </c:pt>
                <c:pt idx="88">
                  <c:v>2.3809523809523808E-2</c:v>
                </c:pt>
                <c:pt idx="89">
                  <c:v>2.6785714285714284E-2</c:v>
                </c:pt>
                <c:pt idx="90">
                  <c:v>2.976190476190476E-2</c:v>
                </c:pt>
                <c:pt idx="91">
                  <c:v>3.273809523809524E-2</c:v>
                </c:pt>
                <c:pt idx="92">
                  <c:v>3.5714285714285712E-2</c:v>
                </c:pt>
                <c:pt idx="93">
                  <c:v>3.8690476190476192E-2</c:v>
                </c:pt>
                <c:pt idx="94">
                  <c:v>4.1666666666666664E-2</c:v>
                </c:pt>
                <c:pt idx="95">
                  <c:v>4.4642857142857144E-2</c:v>
                </c:pt>
                <c:pt idx="96">
                  <c:v>4.7619047619047616E-2</c:v>
                </c:pt>
                <c:pt idx="97">
                  <c:v>5.3571428571428568E-2</c:v>
                </c:pt>
                <c:pt idx="98">
                  <c:v>5.9523809523809521E-2</c:v>
                </c:pt>
                <c:pt idx="99">
                  <c:v>6.5476190476190479E-2</c:v>
                </c:pt>
                <c:pt idx="100">
                  <c:v>7.1428571428571425E-2</c:v>
                </c:pt>
                <c:pt idx="101">
                  <c:v>7.7380952380952384E-2</c:v>
                </c:pt>
                <c:pt idx="102">
                  <c:v>8.3333333333333329E-2</c:v>
                </c:pt>
                <c:pt idx="103">
                  <c:v>9.5238095238095233E-2</c:v>
                </c:pt>
                <c:pt idx="104">
                  <c:v>0.10714285714285714</c:v>
                </c:pt>
                <c:pt idx="105">
                  <c:v>0.11904761904761904</c:v>
                </c:pt>
                <c:pt idx="106">
                  <c:v>0.13095238095238096</c:v>
                </c:pt>
                <c:pt idx="107">
                  <c:v>0.14285714285714285</c:v>
                </c:pt>
                <c:pt idx="108">
                  <c:v>0.15476190476190477</c:v>
                </c:pt>
                <c:pt idx="109">
                  <c:v>0.16666666666666666</c:v>
                </c:pt>
                <c:pt idx="110">
                  <c:v>0.17857142857142858</c:v>
                </c:pt>
                <c:pt idx="111">
                  <c:v>0.19047619047619047</c:v>
                </c:pt>
                <c:pt idx="112">
                  <c:v>0.20238095238095238</c:v>
                </c:pt>
                <c:pt idx="113">
                  <c:v>0.21428571428571427</c:v>
                </c:pt>
                <c:pt idx="114">
                  <c:v>0.23809523809523808</c:v>
                </c:pt>
                <c:pt idx="115">
                  <c:v>0.26785714285714285</c:v>
                </c:pt>
                <c:pt idx="116">
                  <c:v>0.29761904761904762</c:v>
                </c:pt>
                <c:pt idx="117">
                  <c:v>0.32738095238095238</c:v>
                </c:pt>
                <c:pt idx="118">
                  <c:v>0.35714285714285715</c:v>
                </c:pt>
                <c:pt idx="119">
                  <c:v>0.38690476190476192</c:v>
                </c:pt>
                <c:pt idx="120">
                  <c:v>0.41666666666666669</c:v>
                </c:pt>
                <c:pt idx="121">
                  <c:v>0.44642857142857145</c:v>
                </c:pt>
                <c:pt idx="122">
                  <c:v>0.47619047619047616</c:v>
                </c:pt>
                <c:pt idx="123">
                  <c:v>0.5357142857142857</c:v>
                </c:pt>
                <c:pt idx="124">
                  <c:v>0.59523809523809523</c:v>
                </c:pt>
                <c:pt idx="125">
                  <c:v>0.65476190476190477</c:v>
                </c:pt>
                <c:pt idx="126">
                  <c:v>0.7142857142857143</c:v>
                </c:pt>
                <c:pt idx="127">
                  <c:v>0.77380952380952384</c:v>
                </c:pt>
                <c:pt idx="128">
                  <c:v>0.83333333333333337</c:v>
                </c:pt>
                <c:pt idx="129">
                  <c:v>0.95238095238095233</c:v>
                </c:pt>
                <c:pt idx="130" formatCode="0.00000">
                  <c:v>1.0714285714285714</c:v>
                </c:pt>
                <c:pt idx="131" formatCode="0.00000">
                  <c:v>1.1904761904761905</c:v>
                </c:pt>
                <c:pt idx="132" formatCode="0.00000">
                  <c:v>1.3095238095238095</c:v>
                </c:pt>
                <c:pt idx="133" formatCode="0.00000">
                  <c:v>1.4285714285714286</c:v>
                </c:pt>
                <c:pt idx="134" formatCode="0.00000">
                  <c:v>1.5476190476190477</c:v>
                </c:pt>
                <c:pt idx="135" formatCode="0.00000">
                  <c:v>1.6666666666666667</c:v>
                </c:pt>
                <c:pt idx="136" formatCode="0.00000">
                  <c:v>1.7857142857142858</c:v>
                </c:pt>
                <c:pt idx="137" formatCode="0.00000">
                  <c:v>1.9047619047619047</c:v>
                </c:pt>
                <c:pt idx="138" formatCode="0.00000">
                  <c:v>2.0238095238095237</c:v>
                </c:pt>
                <c:pt idx="139" formatCode="0.00000">
                  <c:v>2.1428571428571428</c:v>
                </c:pt>
                <c:pt idx="140" formatCode="0.00000">
                  <c:v>2.3809523809523809</c:v>
                </c:pt>
                <c:pt idx="141" formatCode="0.00000">
                  <c:v>2.6785714285714284</c:v>
                </c:pt>
                <c:pt idx="142" formatCode="0.00000">
                  <c:v>2.9761904761904763</c:v>
                </c:pt>
                <c:pt idx="143" formatCode="0.00000">
                  <c:v>3.2738095238095237</c:v>
                </c:pt>
                <c:pt idx="144" formatCode="0.00000">
                  <c:v>3.5714285714285716</c:v>
                </c:pt>
                <c:pt idx="145" formatCode="0.00000">
                  <c:v>3.8690476190476191</c:v>
                </c:pt>
                <c:pt idx="146" formatCode="0.00000">
                  <c:v>4.166666666666667</c:v>
                </c:pt>
                <c:pt idx="147" formatCode="0.00000">
                  <c:v>4.4642857142857144</c:v>
                </c:pt>
                <c:pt idx="148" formatCode="0.00000">
                  <c:v>4.7619047619047619</c:v>
                </c:pt>
                <c:pt idx="149" formatCode="0.00000">
                  <c:v>5.3571428571428568</c:v>
                </c:pt>
                <c:pt idx="150" formatCode="0.00000">
                  <c:v>5.9523809523809526</c:v>
                </c:pt>
                <c:pt idx="151" formatCode="0.00000">
                  <c:v>6.5476190476190474</c:v>
                </c:pt>
                <c:pt idx="152" formatCode="0.00000">
                  <c:v>7.1428571428571432</c:v>
                </c:pt>
                <c:pt idx="153" formatCode="0.00000">
                  <c:v>7.7380952380952381</c:v>
                </c:pt>
                <c:pt idx="154" formatCode="0.00000">
                  <c:v>8.3333333333333339</c:v>
                </c:pt>
                <c:pt idx="155" formatCode="0.00000">
                  <c:v>9.5238095238095237</c:v>
                </c:pt>
                <c:pt idx="156" formatCode="0.00000">
                  <c:v>10.714285714285714</c:v>
                </c:pt>
                <c:pt idx="157" formatCode="0.00000">
                  <c:v>11.904761904761905</c:v>
                </c:pt>
                <c:pt idx="158" formatCode="0.00000">
                  <c:v>13.095238095238095</c:v>
                </c:pt>
                <c:pt idx="159" formatCode="0.00000">
                  <c:v>14.285714285714286</c:v>
                </c:pt>
                <c:pt idx="160" formatCode="0.00000">
                  <c:v>15.476190476190476</c:v>
                </c:pt>
                <c:pt idx="161" formatCode="0.00000">
                  <c:v>16.666666666666668</c:v>
                </c:pt>
                <c:pt idx="162" formatCode="0.00000">
                  <c:v>17.857142857142858</c:v>
                </c:pt>
                <c:pt idx="163" formatCode="0.00000">
                  <c:v>19.047619047619047</c:v>
                </c:pt>
                <c:pt idx="164" formatCode="0.00000">
                  <c:v>20.238095238095237</c:v>
                </c:pt>
                <c:pt idx="165" formatCode="0.00000">
                  <c:v>21.428571428571427</c:v>
                </c:pt>
                <c:pt idx="166" formatCode="0.00000">
                  <c:v>23.80952380952381</c:v>
                </c:pt>
                <c:pt idx="167" formatCode="0.00000">
                  <c:v>26.785714285714285</c:v>
                </c:pt>
                <c:pt idx="168" formatCode="0.00000">
                  <c:v>29.761904761904763</c:v>
                </c:pt>
                <c:pt idx="169" formatCode="0.00000">
                  <c:v>32.738095238095241</c:v>
                </c:pt>
                <c:pt idx="170" formatCode="0.00000">
                  <c:v>35.714285714285715</c:v>
                </c:pt>
                <c:pt idx="171" formatCode="0.00000">
                  <c:v>38.69047619047619</c:v>
                </c:pt>
                <c:pt idx="172" formatCode="0.00000">
                  <c:v>41.666666666666664</c:v>
                </c:pt>
                <c:pt idx="173" formatCode="0.00000">
                  <c:v>44.642857142857146</c:v>
                </c:pt>
                <c:pt idx="174" formatCode="0.00000">
                  <c:v>47.61904761904762</c:v>
                </c:pt>
                <c:pt idx="175" formatCode="0.00000">
                  <c:v>53.571428571428569</c:v>
                </c:pt>
                <c:pt idx="176" formatCode="0.00000">
                  <c:v>59.523809523809526</c:v>
                </c:pt>
                <c:pt idx="177" formatCode="0.00000">
                  <c:v>65.476190476190482</c:v>
                </c:pt>
                <c:pt idx="178" formatCode="0.00000">
                  <c:v>71.428571428571431</c:v>
                </c:pt>
                <c:pt idx="179" formatCode="0.00000">
                  <c:v>77.38095238095238</c:v>
                </c:pt>
                <c:pt idx="180" formatCode="0.00000">
                  <c:v>83.333333333333329</c:v>
                </c:pt>
                <c:pt idx="181" formatCode="0.00000">
                  <c:v>95.238095238095241</c:v>
                </c:pt>
                <c:pt idx="182" formatCode="0.0000">
                  <c:v>107.14285714285714</c:v>
                </c:pt>
                <c:pt idx="183" formatCode="0.0000">
                  <c:v>119.04761904761905</c:v>
                </c:pt>
                <c:pt idx="184" formatCode="0.0000">
                  <c:v>130.95238095238096</c:v>
                </c:pt>
                <c:pt idx="185" formatCode="0.0000">
                  <c:v>142.85714285714286</c:v>
                </c:pt>
                <c:pt idx="186" formatCode="0.0000">
                  <c:v>154.76190476190476</c:v>
                </c:pt>
                <c:pt idx="187" formatCode="0.0000">
                  <c:v>166.66666666666666</c:v>
                </c:pt>
                <c:pt idx="188" formatCode="0.0000">
                  <c:v>178.57142857142858</c:v>
                </c:pt>
                <c:pt idx="189" formatCode="0.0000">
                  <c:v>190.47619047619048</c:v>
                </c:pt>
                <c:pt idx="190" formatCode="0.0000">
                  <c:v>202.38095238095238</c:v>
                </c:pt>
                <c:pt idx="191" formatCode="0.0000">
                  <c:v>214.28571428571428</c:v>
                </c:pt>
                <c:pt idx="192" formatCode="0.0000">
                  <c:v>238.0952380952381</c:v>
                </c:pt>
                <c:pt idx="193" formatCode="0.0000">
                  <c:v>267.85714285714283</c:v>
                </c:pt>
                <c:pt idx="194" formatCode="0.0000">
                  <c:v>297.61904761904759</c:v>
                </c:pt>
                <c:pt idx="195" formatCode="0.0000">
                  <c:v>327.38095238095241</c:v>
                </c:pt>
                <c:pt idx="196" formatCode="0.0000">
                  <c:v>357.14285714285717</c:v>
                </c:pt>
                <c:pt idx="197" formatCode="0.0000">
                  <c:v>386.90476190476193</c:v>
                </c:pt>
                <c:pt idx="198" formatCode="0.0000">
                  <c:v>416.66666666666669</c:v>
                </c:pt>
                <c:pt idx="199" formatCode="0.0000">
                  <c:v>446.42857142857144</c:v>
                </c:pt>
                <c:pt idx="200" formatCode="0.0000">
                  <c:v>476.1904761904762</c:v>
                </c:pt>
                <c:pt idx="201" formatCode="0.0000">
                  <c:v>535.71428571428567</c:v>
                </c:pt>
                <c:pt idx="202" formatCode="0.0000">
                  <c:v>595.23809523809518</c:v>
                </c:pt>
                <c:pt idx="203" formatCode="0.0000">
                  <c:v>654.76190476190482</c:v>
                </c:pt>
                <c:pt idx="204" formatCode="0.0000">
                  <c:v>714.28571428571433</c:v>
                </c:pt>
                <c:pt idx="205" formatCode="0.0000">
                  <c:v>773.80952380952385</c:v>
                </c:pt>
                <c:pt idx="206" formatCode="0.0000">
                  <c:v>833.33333333333337</c:v>
                </c:pt>
                <c:pt idx="207" formatCode="0.0000">
                  <c:v>952.38095238095241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srim84Kr_SiO2!$G$20:$G$300</c:f>
              <c:numCache>
                <c:formatCode>0.000E+00</c:formatCode>
                <c:ptCount val="281"/>
                <c:pt idx="0">
                  <c:v>2.1206</c:v>
                </c:pt>
                <c:pt idx="1">
                  <c:v>2.2255000000000003</c:v>
                </c:pt>
                <c:pt idx="2">
                  <c:v>2.3230999999999997</c:v>
                </c:pt>
                <c:pt idx="3">
                  <c:v>2.4154</c:v>
                </c:pt>
                <c:pt idx="4">
                  <c:v>2.5015000000000001</c:v>
                </c:pt>
                <c:pt idx="5">
                  <c:v>2.5834999999999999</c:v>
                </c:pt>
                <c:pt idx="6">
                  <c:v>2.6612</c:v>
                </c:pt>
                <c:pt idx="7">
                  <c:v>2.7358000000000002</c:v>
                </c:pt>
                <c:pt idx="8">
                  <c:v>2.8063000000000002</c:v>
                </c:pt>
                <c:pt idx="9">
                  <c:v>2.8736000000000002</c:v>
                </c:pt>
                <c:pt idx="10">
                  <c:v>3.0009000000000001</c:v>
                </c:pt>
                <c:pt idx="11">
                  <c:v>3.1467000000000001</c:v>
                </c:pt>
                <c:pt idx="12">
                  <c:v>3.2810000000000001</c:v>
                </c:pt>
                <c:pt idx="13">
                  <c:v>3.4039000000000001</c:v>
                </c:pt>
                <c:pt idx="14">
                  <c:v>3.5183</c:v>
                </c:pt>
                <c:pt idx="15">
                  <c:v>3.6254</c:v>
                </c:pt>
                <c:pt idx="16">
                  <c:v>3.7262</c:v>
                </c:pt>
                <c:pt idx="17">
                  <c:v>3.8207000000000004</c:v>
                </c:pt>
                <c:pt idx="18">
                  <c:v>3.9090000000000003</c:v>
                </c:pt>
                <c:pt idx="19">
                  <c:v>4.0739000000000001</c:v>
                </c:pt>
                <c:pt idx="20">
                  <c:v>4.2220000000000004</c:v>
                </c:pt>
                <c:pt idx="21">
                  <c:v>4.3585000000000003</c:v>
                </c:pt>
                <c:pt idx="22">
                  <c:v>4.4835000000000003</c:v>
                </c:pt>
                <c:pt idx="23">
                  <c:v>4.5979000000000001</c:v>
                </c:pt>
                <c:pt idx="24">
                  <c:v>4.7058999999999997</c:v>
                </c:pt>
                <c:pt idx="25">
                  <c:v>4.8989000000000003</c:v>
                </c:pt>
                <c:pt idx="26">
                  <c:v>5.0694999999999997</c:v>
                </c:pt>
                <c:pt idx="27">
                  <c:v>5.2221000000000002</c:v>
                </c:pt>
                <c:pt idx="28">
                  <c:v>5.3588000000000005</c:v>
                </c:pt>
                <c:pt idx="29">
                  <c:v>5.4836</c:v>
                </c:pt>
                <c:pt idx="30">
                  <c:v>5.5968</c:v>
                </c:pt>
                <c:pt idx="31">
                  <c:v>5.7004000000000001</c:v>
                </c:pt>
                <c:pt idx="32">
                  <c:v>5.7965</c:v>
                </c:pt>
                <c:pt idx="33">
                  <c:v>5.8849999999999998</c:v>
                </c:pt>
                <c:pt idx="34">
                  <c:v>5.9681000000000006</c:v>
                </c:pt>
                <c:pt idx="35">
                  <c:v>6.0448000000000004</c:v>
                </c:pt>
                <c:pt idx="36">
                  <c:v>6.1831000000000005</c:v>
                </c:pt>
                <c:pt idx="37">
                  <c:v>6.3341000000000003</c:v>
                </c:pt>
                <c:pt idx="38">
                  <c:v>6.4654999999999996</c:v>
                </c:pt>
                <c:pt idx="39">
                  <c:v>6.5793999999999997</c:v>
                </c:pt>
                <c:pt idx="40">
                  <c:v>6.6791</c:v>
                </c:pt>
                <c:pt idx="41">
                  <c:v>6.7687999999999997</c:v>
                </c:pt>
                <c:pt idx="42">
                  <c:v>6.8474000000000004</c:v>
                </c:pt>
                <c:pt idx="43">
                  <c:v>6.9181999999999997</c:v>
                </c:pt>
                <c:pt idx="44">
                  <c:v>6.9821999999999997</c:v>
                </c:pt>
                <c:pt idx="45">
                  <c:v>7.0921000000000003</c:v>
                </c:pt>
                <c:pt idx="46">
                  <c:v>7.1815999999999995</c:v>
                </c:pt>
                <c:pt idx="47">
                  <c:v>7.2561999999999998</c:v>
                </c:pt>
                <c:pt idx="48">
                  <c:v>7.3189000000000002</c:v>
                </c:pt>
                <c:pt idx="49">
                  <c:v>7.3711000000000002</c:v>
                </c:pt>
                <c:pt idx="50">
                  <c:v>7.415</c:v>
                </c:pt>
                <c:pt idx="51">
                  <c:v>7.4820000000000002</c:v>
                </c:pt>
                <c:pt idx="52">
                  <c:v>7.5289999999999999</c:v>
                </c:pt>
                <c:pt idx="53">
                  <c:v>7.5619999999999994</c:v>
                </c:pt>
                <c:pt idx="54">
                  <c:v>7.5830000000000002</c:v>
                </c:pt>
                <c:pt idx="55">
                  <c:v>7.5960000000000001</c:v>
                </c:pt>
                <c:pt idx="56">
                  <c:v>7.6029999999999998</c:v>
                </c:pt>
                <c:pt idx="57">
                  <c:v>7.6029999999999998</c:v>
                </c:pt>
                <c:pt idx="58">
                  <c:v>7.6000000000000005</c:v>
                </c:pt>
                <c:pt idx="59">
                  <c:v>7.5939999999999994</c:v>
                </c:pt>
                <c:pt idx="60">
                  <c:v>7.5520000000000005</c:v>
                </c:pt>
                <c:pt idx="61">
                  <c:v>7.3870000000000005</c:v>
                </c:pt>
                <c:pt idx="62">
                  <c:v>7.15</c:v>
                </c:pt>
                <c:pt idx="63">
                  <c:v>6.9659999999999993</c:v>
                </c:pt>
                <c:pt idx="64">
                  <c:v>6.8550000000000004</c:v>
                </c:pt>
                <c:pt idx="65">
                  <c:v>6.7859999999999996</c:v>
                </c:pt>
                <c:pt idx="66">
                  <c:v>6.7390000000000008</c:v>
                </c:pt>
                <c:pt idx="67">
                  <c:v>6.7030000000000003</c:v>
                </c:pt>
                <c:pt idx="68">
                  <c:v>6.6739999999999995</c:v>
                </c:pt>
                <c:pt idx="69">
                  <c:v>6.6479999999999997</c:v>
                </c:pt>
                <c:pt idx="70">
                  <c:v>6.6230000000000002</c:v>
                </c:pt>
                <c:pt idx="71">
                  <c:v>6.5709999999999997</c:v>
                </c:pt>
                <c:pt idx="72">
                  <c:v>6.5170000000000003</c:v>
                </c:pt>
                <c:pt idx="73">
                  <c:v>6.4640000000000004</c:v>
                </c:pt>
                <c:pt idx="74">
                  <c:v>6.4130000000000003</c:v>
                </c:pt>
                <c:pt idx="75">
                  <c:v>6.3630000000000004</c:v>
                </c:pt>
                <c:pt idx="76">
                  <c:v>6.3190000000000008</c:v>
                </c:pt>
                <c:pt idx="77">
                  <c:v>6.2469999999999999</c:v>
                </c:pt>
                <c:pt idx="78">
                  <c:v>6.2</c:v>
                </c:pt>
                <c:pt idx="79">
                  <c:v>6.1769999999999996</c:v>
                </c:pt>
                <c:pt idx="80">
                  <c:v>6.1779999999999999</c:v>
                </c:pt>
                <c:pt idx="81">
                  <c:v>6.2009999999999996</c:v>
                </c:pt>
                <c:pt idx="82">
                  <c:v>6.24</c:v>
                </c:pt>
                <c:pt idx="83">
                  <c:v>6.2960000000000003</c:v>
                </c:pt>
                <c:pt idx="84">
                  <c:v>6.367</c:v>
                </c:pt>
                <c:pt idx="85">
                  <c:v>6.4470000000000001</c:v>
                </c:pt>
                <c:pt idx="86">
                  <c:v>6.5389999999999997</c:v>
                </c:pt>
                <c:pt idx="87">
                  <c:v>6.6379999999999999</c:v>
                </c:pt>
                <c:pt idx="88">
                  <c:v>6.8559999999999999</c:v>
                </c:pt>
                <c:pt idx="89">
                  <c:v>7.1560000000000006</c:v>
                </c:pt>
                <c:pt idx="90">
                  <c:v>7.4720000000000004</c:v>
                </c:pt>
                <c:pt idx="91">
                  <c:v>7.7970000000000006</c:v>
                </c:pt>
                <c:pt idx="92">
                  <c:v>8.1259999999999994</c:v>
                </c:pt>
                <c:pt idx="93">
                  <c:v>8.4550000000000001</c:v>
                </c:pt>
                <c:pt idx="94">
                  <c:v>8.782</c:v>
                </c:pt>
                <c:pt idx="95">
                  <c:v>9.1039999999999992</c:v>
                </c:pt>
                <c:pt idx="96">
                  <c:v>9.4219999999999988</c:v>
                </c:pt>
                <c:pt idx="97">
                  <c:v>10.045</c:v>
                </c:pt>
                <c:pt idx="98">
                  <c:v>10.65</c:v>
                </c:pt>
                <c:pt idx="99">
                  <c:v>11.238</c:v>
                </c:pt>
                <c:pt idx="100">
                  <c:v>11.815000000000001</c:v>
                </c:pt>
                <c:pt idx="101">
                  <c:v>12.382</c:v>
                </c:pt>
                <c:pt idx="102">
                  <c:v>12.935</c:v>
                </c:pt>
                <c:pt idx="103">
                  <c:v>14.020300000000001</c:v>
                </c:pt>
                <c:pt idx="104">
                  <c:v>15.092700000000001</c:v>
                </c:pt>
                <c:pt idx="105">
                  <c:v>16.138000000000002</c:v>
                </c:pt>
                <c:pt idx="106">
                  <c:v>17.1632</c:v>
                </c:pt>
                <c:pt idx="107">
                  <c:v>18.175999999999998</c:v>
                </c:pt>
                <c:pt idx="108">
                  <c:v>19.154999999999998</c:v>
                </c:pt>
                <c:pt idx="109">
                  <c:v>20.0989</c:v>
                </c:pt>
                <c:pt idx="110">
                  <c:v>21.016900000000003</c:v>
                </c:pt>
                <c:pt idx="111">
                  <c:v>21.908300000000001</c:v>
                </c:pt>
                <c:pt idx="112">
                  <c:v>22.752600000000001</c:v>
                </c:pt>
                <c:pt idx="113">
                  <c:v>23.569300000000002</c:v>
                </c:pt>
                <c:pt idx="114">
                  <c:v>25.098800000000001</c:v>
                </c:pt>
                <c:pt idx="115">
                  <c:v>26.806900000000002</c:v>
                </c:pt>
                <c:pt idx="116">
                  <c:v>28.3324</c:v>
                </c:pt>
                <c:pt idx="117">
                  <c:v>29.673300000000001</c:v>
                </c:pt>
                <c:pt idx="118">
                  <c:v>30.868500000000001</c:v>
                </c:pt>
                <c:pt idx="119">
                  <c:v>31.927000000000003</c:v>
                </c:pt>
                <c:pt idx="120">
                  <c:v>32.868300000000005</c:v>
                </c:pt>
                <c:pt idx="121">
                  <c:v>33.7117</c:v>
                </c:pt>
                <c:pt idx="122">
                  <c:v>34.466999999999999</c:v>
                </c:pt>
                <c:pt idx="123">
                  <c:v>35.761899999999997</c:v>
                </c:pt>
                <c:pt idx="124">
                  <c:v>36.811299999999996</c:v>
                </c:pt>
                <c:pt idx="125">
                  <c:v>37.683999999999997</c:v>
                </c:pt>
                <c:pt idx="126">
                  <c:v>38.4193</c:v>
                </c:pt>
                <c:pt idx="127">
                  <c:v>39.036700000000003</c:v>
                </c:pt>
                <c:pt idx="128">
                  <c:v>39.565600000000003</c:v>
                </c:pt>
                <c:pt idx="129">
                  <c:v>40.407299999999999</c:v>
                </c:pt>
                <c:pt idx="130">
                  <c:v>41.052699999999994</c:v>
                </c:pt>
                <c:pt idx="131">
                  <c:v>41.560699999999997</c:v>
                </c:pt>
                <c:pt idx="132">
                  <c:v>41.970700000000001</c:v>
                </c:pt>
                <c:pt idx="133">
                  <c:v>42.292200000000001</c:v>
                </c:pt>
                <c:pt idx="134">
                  <c:v>42.554900000000004</c:v>
                </c:pt>
                <c:pt idx="135">
                  <c:v>42.768550000000005</c:v>
                </c:pt>
                <c:pt idx="136">
                  <c:v>42.942970000000003</c:v>
                </c:pt>
                <c:pt idx="137">
                  <c:v>43.088030000000003</c:v>
                </c:pt>
                <c:pt idx="138">
                  <c:v>43.243629999999996</c:v>
                </c:pt>
                <c:pt idx="139">
                  <c:v>43.469670000000001</c:v>
                </c:pt>
                <c:pt idx="140">
                  <c:v>43.432839999999999</c:v>
                </c:pt>
                <c:pt idx="141">
                  <c:v>43.285879999999999</c:v>
                </c:pt>
                <c:pt idx="142">
                  <c:v>43.100200000000001</c:v>
                </c:pt>
                <c:pt idx="143">
                  <c:v>42.875480000000003</c:v>
                </c:pt>
                <c:pt idx="144">
                  <c:v>42.601479999999995</c:v>
                </c:pt>
                <c:pt idx="145">
                  <c:v>42.308050000000001</c:v>
                </c:pt>
                <c:pt idx="146">
                  <c:v>41.985079999999996</c:v>
                </c:pt>
                <c:pt idx="147">
                  <c:v>41.642470000000003</c:v>
                </c:pt>
                <c:pt idx="148">
                  <c:v>41.280160000000002</c:v>
                </c:pt>
                <c:pt idx="149">
                  <c:v>40.506259999999997</c:v>
                </c:pt>
                <c:pt idx="150">
                  <c:v>39.693089999999998</c:v>
                </c:pt>
                <c:pt idx="151">
                  <c:v>38.860459999999996</c:v>
                </c:pt>
                <c:pt idx="152">
                  <c:v>37.99823</c:v>
                </c:pt>
                <c:pt idx="153">
                  <c:v>37.136319999999998</c:v>
                </c:pt>
                <c:pt idx="154">
                  <c:v>36.27467</c:v>
                </c:pt>
                <c:pt idx="155">
                  <c:v>34.571949999999994</c:v>
                </c:pt>
                <c:pt idx="156">
                  <c:v>32.909790000000001</c:v>
                </c:pt>
                <c:pt idx="157">
                  <c:v>31.328039999999998</c:v>
                </c:pt>
                <c:pt idx="158">
                  <c:v>29.82658</c:v>
                </c:pt>
                <c:pt idx="159">
                  <c:v>28.41536</c:v>
                </c:pt>
                <c:pt idx="160">
                  <c:v>27.094309999999997</c:v>
                </c:pt>
                <c:pt idx="161">
                  <c:v>25.8734</c:v>
                </c:pt>
                <c:pt idx="162">
                  <c:v>24.732609999999998</c:v>
                </c:pt>
                <c:pt idx="163">
                  <c:v>23.6919</c:v>
                </c:pt>
                <c:pt idx="164">
                  <c:v>22.731279999999998</c:v>
                </c:pt>
                <c:pt idx="165">
                  <c:v>21.860720000000001</c:v>
                </c:pt>
                <c:pt idx="166">
                  <c:v>20.349762999999999</c:v>
                </c:pt>
                <c:pt idx="167">
                  <c:v>18.888790999999998</c:v>
                </c:pt>
                <c:pt idx="168">
                  <c:v>17.838001999999999</c:v>
                </c:pt>
                <c:pt idx="169">
                  <c:v>16.777349000000001</c:v>
                </c:pt>
                <c:pt idx="170">
                  <c:v>15.826799000000001</c:v>
                </c:pt>
                <c:pt idx="171">
                  <c:v>14.996328999999999</c:v>
                </c:pt>
                <c:pt idx="172">
                  <c:v>14.255922</c:v>
                </c:pt>
                <c:pt idx="173">
                  <c:v>13.595566999999999</c:v>
                </c:pt>
                <c:pt idx="174">
                  <c:v>12.995253</c:v>
                </c:pt>
                <c:pt idx="175">
                  <c:v>11.974726</c:v>
                </c:pt>
                <c:pt idx="176">
                  <c:v>11.124298</c:v>
                </c:pt>
                <c:pt idx="177">
                  <c:v>10.403945</c:v>
                </c:pt>
                <c:pt idx="178">
                  <c:v>9.7926470000000005</c:v>
                </c:pt>
                <c:pt idx="179">
                  <c:v>9.2593930000000011</c:v>
                </c:pt>
                <c:pt idx="180">
                  <c:v>8.7931729999999995</c:v>
                </c:pt>
                <c:pt idx="181">
                  <c:v>8.0158120000000004</c:v>
                </c:pt>
                <c:pt idx="182">
                  <c:v>7.3895279999999994</c:v>
                </c:pt>
                <c:pt idx="183">
                  <c:v>6.8672970000000007</c:v>
                </c:pt>
                <c:pt idx="184">
                  <c:v>6.4321069999999994</c:v>
                </c:pt>
                <c:pt idx="185">
                  <c:v>6.0649470000000001</c:v>
                </c:pt>
                <c:pt idx="186">
                  <c:v>5.7488099999999998</c:v>
                </c:pt>
                <c:pt idx="187">
                  <c:v>5.4756920000000004</c:v>
                </c:pt>
                <c:pt idx="188">
                  <c:v>5.2365890000000004</c:v>
                </c:pt>
                <c:pt idx="189">
                  <c:v>5.0254989999999999</c:v>
                </c:pt>
                <c:pt idx="190">
                  <c:v>4.8384179999999999</c:v>
                </c:pt>
                <c:pt idx="191">
                  <c:v>4.6703459999999994</c:v>
                </c:pt>
                <c:pt idx="192">
                  <c:v>4.3842230000000004</c:v>
                </c:pt>
                <c:pt idx="193">
                  <c:v>4.0940979999999998</c:v>
                </c:pt>
                <c:pt idx="194">
                  <c:v>3.8609972999999997</c:v>
                </c:pt>
                <c:pt idx="195">
                  <c:v>3.6699139999999999</c:v>
                </c:pt>
                <c:pt idx="196">
                  <c:v>3.5108440999999999</c:v>
                </c:pt>
                <c:pt idx="197">
                  <c:v>3.3757844000000001</c:v>
                </c:pt>
                <c:pt idx="198">
                  <c:v>3.2597328999999999</c:v>
                </c:pt>
                <c:pt idx="199">
                  <c:v>3.1606879000000001</c:v>
                </c:pt>
                <c:pt idx="200">
                  <c:v>3.0736484000000002</c:v>
                </c:pt>
                <c:pt idx="201">
                  <c:v>2.9305819</c:v>
                </c:pt>
                <c:pt idx="202">
                  <c:v>2.8175282000000004</c:v>
                </c:pt>
                <c:pt idx="203">
                  <c:v>2.7274838999999997</c:v>
                </c:pt>
                <c:pt idx="204">
                  <c:v>2.6534466999999999</c:v>
                </c:pt>
                <c:pt idx="205">
                  <c:v>2.5924149999999999</c:v>
                </c:pt>
                <c:pt idx="206">
                  <c:v>2.5423875999999996</c:v>
                </c:pt>
                <c:pt idx="207">
                  <c:v>2.4633427000000001</c:v>
                </c:pt>
                <c:pt idx="208">
                  <c:v>2.4413275999999997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A2E-4B43-B57B-AFB519A27E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29128"/>
        <c:axId val="473828736"/>
      </c:scatterChart>
      <c:valAx>
        <c:axId val="473829128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28736"/>
        <c:crosses val="autoZero"/>
        <c:crossBetween val="midCat"/>
        <c:majorUnit val="10"/>
      </c:valAx>
      <c:valAx>
        <c:axId val="473828736"/>
        <c:scaling>
          <c:logBase val="10"/>
          <c:orientation val="minMax"/>
          <c:min val="1.0000000000000005E-2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dE/dX [MeV/(mg/cm2)</a:t>
                </a:r>
                <a:r>
                  <a:rPr lang="en-US" altLang="ja-JP">
                    <a:solidFill>
                      <a:schemeClr val="tx1"/>
                    </a:solidFill>
                  </a:rPr>
                  <a:t>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902436635719066E-2"/>
              <c:y val="0.2148127370253554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29128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431641007560619"/>
          <c:y val="0.5881920104866778"/>
          <c:w val="0.24938594652854704"/>
          <c:h val="0.15493819682796106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srim84Kr_SiO2!$P$5</c:f>
          <c:strCache>
            <c:ptCount val="1"/>
            <c:pt idx="0">
              <c:v>srim84Kr_SiO2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Range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2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srim84Kr_SiO2!$D$20:$D$300</c:f>
              <c:numCache>
                <c:formatCode>0.000000</c:formatCode>
                <c:ptCount val="281"/>
                <c:pt idx="0">
                  <c:v>1.071427380952381E-5</c:v>
                </c:pt>
                <c:pt idx="1">
                  <c:v>1.1904750000000002E-5</c:v>
                </c:pt>
                <c:pt idx="2">
                  <c:v>1.3095238095238096E-5</c:v>
                </c:pt>
                <c:pt idx="3">
                  <c:v>1.4285714285714284E-5</c:v>
                </c:pt>
                <c:pt idx="4">
                  <c:v>1.5476190476190476E-5</c:v>
                </c:pt>
                <c:pt idx="5">
                  <c:v>1.6666666666666667E-5</c:v>
                </c:pt>
                <c:pt idx="6">
                  <c:v>1.7857142857142858E-5</c:v>
                </c:pt>
                <c:pt idx="7">
                  <c:v>1.9047619047619049E-5</c:v>
                </c:pt>
                <c:pt idx="8">
                  <c:v>2.0238095238095237E-5</c:v>
                </c:pt>
                <c:pt idx="9">
                  <c:v>2.1428571428571428E-5</c:v>
                </c:pt>
                <c:pt idx="10">
                  <c:v>2.380952380952381E-5</c:v>
                </c:pt>
                <c:pt idx="11">
                  <c:v>2.6785714285714284E-5</c:v>
                </c:pt>
                <c:pt idx="12">
                  <c:v>2.9761904761904762E-5</c:v>
                </c:pt>
                <c:pt idx="13">
                  <c:v>3.2738095238095239E-5</c:v>
                </c:pt>
                <c:pt idx="14">
                  <c:v>3.5714285714285717E-5</c:v>
                </c:pt>
                <c:pt idx="15">
                  <c:v>3.8690476190476188E-5</c:v>
                </c:pt>
                <c:pt idx="16">
                  <c:v>4.1666666666666665E-5</c:v>
                </c:pt>
                <c:pt idx="17">
                  <c:v>4.4642857142857143E-5</c:v>
                </c:pt>
                <c:pt idx="18">
                  <c:v>4.761904761904762E-5</c:v>
                </c:pt>
                <c:pt idx="19">
                  <c:v>5.3571428571428569E-5</c:v>
                </c:pt>
                <c:pt idx="20">
                  <c:v>5.9523809523809524E-5</c:v>
                </c:pt>
                <c:pt idx="21">
                  <c:v>6.5476190476190479E-5</c:v>
                </c:pt>
                <c:pt idx="22">
                  <c:v>7.1428571428571434E-5</c:v>
                </c:pt>
                <c:pt idx="23">
                  <c:v>7.7380952380952375E-5</c:v>
                </c:pt>
                <c:pt idx="24">
                  <c:v>8.3333333333333331E-5</c:v>
                </c:pt>
                <c:pt idx="25">
                  <c:v>9.5238095238095241E-5</c:v>
                </c:pt>
                <c:pt idx="26">
                  <c:v>1.0714285714285714E-4</c:v>
                </c:pt>
                <c:pt idx="27">
                  <c:v>1.1904761904761905E-4</c:v>
                </c:pt>
                <c:pt idx="28">
                  <c:v>1.3095238095238096E-4</c:v>
                </c:pt>
                <c:pt idx="29">
                  <c:v>1.4285714285714287E-4</c:v>
                </c:pt>
                <c:pt idx="30">
                  <c:v>1.5476190476190475E-4</c:v>
                </c:pt>
                <c:pt idx="31">
                  <c:v>1.6666666666666666E-4</c:v>
                </c:pt>
                <c:pt idx="32">
                  <c:v>1.7857142857142857E-4</c:v>
                </c:pt>
                <c:pt idx="33">
                  <c:v>1.9047619047619048E-4</c:v>
                </c:pt>
                <c:pt idx="34">
                  <c:v>2.0238095238095239E-4</c:v>
                </c:pt>
                <c:pt idx="35">
                  <c:v>2.1428571428571427E-4</c:v>
                </c:pt>
                <c:pt idx="36">
                  <c:v>2.380952380952381E-4</c:v>
                </c:pt>
                <c:pt idx="37">
                  <c:v>2.6785714285714287E-4</c:v>
                </c:pt>
                <c:pt idx="38">
                  <c:v>2.9761904761904765E-4</c:v>
                </c:pt>
                <c:pt idx="39">
                  <c:v>3.2738095238095237E-4</c:v>
                </c:pt>
                <c:pt idx="40">
                  <c:v>3.5714285714285714E-4</c:v>
                </c:pt>
                <c:pt idx="41">
                  <c:v>3.8690476190476192E-4</c:v>
                </c:pt>
                <c:pt idx="42">
                  <c:v>4.1666666666666669E-4</c:v>
                </c:pt>
                <c:pt idx="43">
                  <c:v>4.4642857142857141E-4</c:v>
                </c:pt>
                <c:pt idx="44">
                  <c:v>4.7619047619047619E-4</c:v>
                </c:pt>
                <c:pt idx="45">
                  <c:v>5.3571428571428574E-4</c:v>
                </c:pt>
                <c:pt idx="46">
                  <c:v>5.9523809523809529E-4</c:v>
                </c:pt>
                <c:pt idx="47">
                  <c:v>6.5476190476190473E-4</c:v>
                </c:pt>
                <c:pt idx="48">
                  <c:v>7.1428571428571429E-4</c:v>
                </c:pt>
                <c:pt idx="49">
                  <c:v>7.7380952380952384E-4</c:v>
                </c:pt>
                <c:pt idx="50">
                  <c:v>8.3333333333333339E-4</c:v>
                </c:pt>
                <c:pt idx="51">
                  <c:v>9.5238095238095238E-4</c:v>
                </c:pt>
                <c:pt idx="52">
                  <c:v>1.0714285714285715E-3</c:v>
                </c:pt>
                <c:pt idx="53">
                  <c:v>1.1904761904761906E-3</c:v>
                </c:pt>
                <c:pt idx="54">
                  <c:v>1.3095238095238095E-3</c:v>
                </c:pt>
                <c:pt idx="55">
                  <c:v>1.4285714285714286E-3</c:v>
                </c:pt>
                <c:pt idx="56">
                  <c:v>1.5476190476190477E-3</c:v>
                </c:pt>
                <c:pt idx="57">
                  <c:v>1.6666666666666668E-3</c:v>
                </c:pt>
                <c:pt idx="58">
                  <c:v>1.7857142857142857E-3</c:v>
                </c:pt>
                <c:pt idx="59">
                  <c:v>1.9047619047619048E-3</c:v>
                </c:pt>
                <c:pt idx="60">
                  <c:v>2.0238095238095241E-3</c:v>
                </c:pt>
                <c:pt idx="61">
                  <c:v>2.142857142857143E-3</c:v>
                </c:pt>
                <c:pt idx="62">
                  <c:v>2.3809523809523812E-3</c:v>
                </c:pt>
                <c:pt idx="63">
                  <c:v>2.6785714285714286E-3</c:v>
                </c:pt>
                <c:pt idx="64">
                  <c:v>2.976190476190476E-3</c:v>
                </c:pt>
                <c:pt idx="65">
                  <c:v>3.2738095238095239E-3</c:v>
                </c:pt>
                <c:pt idx="66">
                  <c:v>3.5714285714285713E-3</c:v>
                </c:pt>
                <c:pt idx="67">
                  <c:v>3.8690476190476192E-3</c:v>
                </c:pt>
                <c:pt idx="68">
                  <c:v>4.1666666666666666E-3</c:v>
                </c:pt>
                <c:pt idx="69">
                  <c:v>4.464285714285714E-3</c:v>
                </c:pt>
                <c:pt idx="70">
                  <c:v>4.7619047619047623E-3</c:v>
                </c:pt>
                <c:pt idx="71">
                  <c:v>5.3571428571428572E-3</c:v>
                </c:pt>
                <c:pt idx="72">
                  <c:v>5.9523809523809521E-3</c:v>
                </c:pt>
                <c:pt idx="73">
                  <c:v>6.5476190476190478E-3</c:v>
                </c:pt>
                <c:pt idx="74">
                  <c:v>7.1428571428571426E-3</c:v>
                </c:pt>
                <c:pt idx="75">
                  <c:v>7.7380952380952384E-3</c:v>
                </c:pt>
                <c:pt idx="76">
                  <c:v>8.3333333333333332E-3</c:v>
                </c:pt>
                <c:pt idx="77">
                  <c:v>9.5238095238095247E-3</c:v>
                </c:pt>
                <c:pt idx="78">
                  <c:v>1.0714285714285714E-2</c:v>
                </c:pt>
                <c:pt idx="79">
                  <c:v>1.1904761904761904E-2</c:v>
                </c:pt>
                <c:pt idx="80">
                  <c:v>1.3095238095238096E-2</c:v>
                </c:pt>
                <c:pt idx="81">
                  <c:v>1.4285714285714285E-2</c:v>
                </c:pt>
                <c:pt idx="82">
                  <c:v>1.5476190476190477E-2</c:v>
                </c:pt>
                <c:pt idx="83">
                  <c:v>1.6666666666666666E-2</c:v>
                </c:pt>
                <c:pt idx="84">
                  <c:v>1.7857142857142856E-2</c:v>
                </c:pt>
                <c:pt idx="85">
                  <c:v>1.9047619047619049E-2</c:v>
                </c:pt>
                <c:pt idx="86">
                  <c:v>2.0238095238095239E-2</c:v>
                </c:pt>
                <c:pt idx="87">
                  <c:v>2.1428571428571429E-2</c:v>
                </c:pt>
                <c:pt idx="88">
                  <c:v>2.3809523809523808E-2</c:v>
                </c:pt>
                <c:pt idx="89">
                  <c:v>2.6785714285714284E-2</c:v>
                </c:pt>
                <c:pt idx="90">
                  <c:v>2.976190476190476E-2</c:v>
                </c:pt>
                <c:pt idx="91">
                  <c:v>3.273809523809524E-2</c:v>
                </c:pt>
                <c:pt idx="92">
                  <c:v>3.5714285714285712E-2</c:v>
                </c:pt>
                <c:pt idx="93">
                  <c:v>3.8690476190476192E-2</c:v>
                </c:pt>
                <c:pt idx="94">
                  <c:v>4.1666666666666664E-2</c:v>
                </c:pt>
                <c:pt idx="95">
                  <c:v>4.4642857142857144E-2</c:v>
                </c:pt>
                <c:pt idx="96">
                  <c:v>4.7619047619047616E-2</c:v>
                </c:pt>
                <c:pt idx="97">
                  <c:v>5.3571428571428568E-2</c:v>
                </c:pt>
                <c:pt idx="98">
                  <c:v>5.9523809523809521E-2</c:v>
                </c:pt>
                <c:pt idx="99">
                  <c:v>6.5476190476190479E-2</c:v>
                </c:pt>
                <c:pt idx="100">
                  <c:v>7.1428571428571425E-2</c:v>
                </c:pt>
                <c:pt idx="101">
                  <c:v>7.7380952380952384E-2</c:v>
                </c:pt>
                <c:pt idx="102">
                  <c:v>8.3333333333333329E-2</c:v>
                </c:pt>
                <c:pt idx="103">
                  <c:v>9.5238095238095233E-2</c:v>
                </c:pt>
                <c:pt idx="104">
                  <c:v>0.10714285714285714</c:v>
                </c:pt>
                <c:pt idx="105">
                  <c:v>0.11904761904761904</c:v>
                </c:pt>
                <c:pt idx="106">
                  <c:v>0.13095238095238096</c:v>
                </c:pt>
                <c:pt idx="107">
                  <c:v>0.14285714285714285</c:v>
                </c:pt>
                <c:pt idx="108">
                  <c:v>0.15476190476190477</c:v>
                </c:pt>
                <c:pt idx="109">
                  <c:v>0.16666666666666666</c:v>
                </c:pt>
                <c:pt idx="110">
                  <c:v>0.17857142857142858</c:v>
                </c:pt>
                <c:pt idx="111">
                  <c:v>0.19047619047619047</c:v>
                </c:pt>
                <c:pt idx="112">
                  <c:v>0.20238095238095238</c:v>
                </c:pt>
                <c:pt idx="113">
                  <c:v>0.21428571428571427</c:v>
                </c:pt>
                <c:pt idx="114">
                  <c:v>0.23809523809523808</c:v>
                </c:pt>
                <c:pt idx="115">
                  <c:v>0.26785714285714285</c:v>
                </c:pt>
                <c:pt idx="116">
                  <c:v>0.29761904761904762</c:v>
                </c:pt>
                <c:pt idx="117">
                  <c:v>0.32738095238095238</c:v>
                </c:pt>
                <c:pt idx="118">
                  <c:v>0.35714285714285715</c:v>
                </c:pt>
                <c:pt idx="119">
                  <c:v>0.38690476190476192</c:v>
                </c:pt>
                <c:pt idx="120">
                  <c:v>0.41666666666666669</c:v>
                </c:pt>
                <c:pt idx="121">
                  <c:v>0.44642857142857145</c:v>
                </c:pt>
                <c:pt idx="122">
                  <c:v>0.47619047619047616</c:v>
                </c:pt>
                <c:pt idx="123">
                  <c:v>0.5357142857142857</c:v>
                </c:pt>
                <c:pt idx="124">
                  <c:v>0.59523809523809523</c:v>
                </c:pt>
                <c:pt idx="125">
                  <c:v>0.65476190476190477</c:v>
                </c:pt>
                <c:pt idx="126">
                  <c:v>0.7142857142857143</c:v>
                </c:pt>
                <c:pt idx="127">
                  <c:v>0.77380952380952384</c:v>
                </c:pt>
                <c:pt idx="128">
                  <c:v>0.83333333333333337</c:v>
                </c:pt>
                <c:pt idx="129">
                  <c:v>0.95238095238095233</c:v>
                </c:pt>
                <c:pt idx="130" formatCode="0.00000">
                  <c:v>1.0714285714285714</c:v>
                </c:pt>
                <c:pt idx="131" formatCode="0.00000">
                  <c:v>1.1904761904761905</c:v>
                </c:pt>
                <c:pt idx="132" formatCode="0.00000">
                  <c:v>1.3095238095238095</c:v>
                </c:pt>
                <c:pt idx="133" formatCode="0.00000">
                  <c:v>1.4285714285714286</c:v>
                </c:pt>
                <c:pt idx="134" formatCode="0.00000">
                  <c:v>1.5476190476190477</c:v>
                </c:pt>
                <c:pt idx="135" formatCode="0.00000">
                  <c:v>1.6666666666666667</c:v>
                </c:pt>
                <c:pt idx="136" formatCode="0.00000">
                  <c:v>1.7857142857142858</c:v>
                </c:pt>
                <c:pt idx="137" formatCode="0.00000">
                  <c:v>1.9047619047619047</c:v>
                </c:pt>
                <c:pt idx="138" formatCode="0.00000">
                  <c:v>2.0238095238095237</c:v>
                </c:pt>
                <c:pt idx="139" formatCode="0.00000">
                  <c:v>2.1428571428571428</c:v>
                </c:pt>
                <c:pt idx="140" formatCode="0.00000">
                  <c:v>2.3809523809523809</c:v>
                </c:pt>
                <c:pt idx="141" formatCode="0.00000">
                  <c:v>2.6785714285714284</c:v>
                </c:pt>
                <c:pt idx="142" formatCode="0.00000">
                  <c:v>2.9761904761904763</c:v>
                </c:pt>
                <c:pt idx="143" formatCode="0.00000">
                  <c:v>3.2738095238095237</c:v>
                </c:pt>
                <c:pt idx="144" formatCode="0.00000">
                  <c:v>3.5714285714285716</c:v>
                </c:pt>
                <c:pt idx="145" formatCode="0.00000">
                  <c:v>3.8690476190476191</c:v>
                </c:pt>
                <c:pt idx="146" formatCode="0.00000">
                  <c:v>4.166666666666667</c:v>
                </c:pt>
                <c:pt idx="147" formatCode="0.00000">
                  <c:v>4.4642857142857144</c:v>
                </c:pt>
                <c:pt idx="148" formatCode="0.00000">
                  <c:v>4.7619047619047619</c:v>
                </c:pt>
                <c:pt idx="149" formatCode="0.00000">
                  <c:v>5.3571428571428568</c:v>
                </c:pt>
                <c:pt idx="150" formatCode="0.00000">
                  <c:v>5.9523809523809526</c:v>
                </c:pt>
                <c:pt idx="151" formatCode="0.00000">
                  <c:v>6.5476190476190474</c:v>
                </c:pt>
                <c:pt idx="152" formatCode="0.00000">
                  <c:v>7.1428571428571432</c:v>
                </c:pt>
                <c:pt idx="153" formatCode="0.00000">
                  <c:v>7.7380952380952381</c:v>
                </c:pt>
                <c:pt idx="154" formatCode="0.00000">
                  <c:v>8.3333333333333339</c:v>
                </c:pt>
                <c:pt idx="155" formatCode="0.00000">
                  <c:v>9.5238095238095237</c:v>
                </c:pt>
                <c:pt idx="156" formatCode="0.00000">
                  <c:v>10.714285714285714</c:v>
                </c:pt>
                <c:pt idx="157" formatCode="0.00000">
                  <c:v>11.904761904761905</c:v>
                </c:pt>
                <c:pt idx="158" formatCode="0.00000">
                  <c:v>13.095238095238095</c:v>
                </c:pt>
                <c:pt idx="159" formatCode="0.00000">
                  <c:v>14.285714285714286</c:v>
                </c:pt>
                <c:pt idx="160" formatCode="0.00000">
                  <c:v>15.476190476190476</c:v>
                </c:pt>
                <c:pt idx="161" formatCode="0.00000">
                  <c:v>16.666666666666668</c:v>
                </c:pt>
                <c:pt idx="162" formatCode="0.00000">
                  <c:v>17.857142857142858</c:v>
                </c:pt>
                <c:pt idx="163" formatCode="0.00000">
                  <c:v>19.047619047619047</c:v>
                </c:pt>
                <c:pt idx="164" formatCode="0.00000">
                  <c:v>20.238095238095237</c:v>
                </c:pt>
                <c:pt idx="165" formatCode="0.00000">
                  <c:v>21.428571428571427</c:v>
                </c:pt>
                <c:pt idx="166" formatCode="0.00000">
                  <c:v>23.80952380952381</c:v>
                </c:pt>
                <c:pt idx="167" formatCode="0.00000">
                  <c:v>26.785714285714285</c:v>
                </c:pt>
                <c:pt idx="168" formatCode="0.00000">
                  <c:v>29.761904761904763</c:v>
                </c:pt>
                <c:pt idx="169" formatCode="0.00000">
                  <c:v>32.738095238095241</c:v>
                </c:pt>
                <c:pt idx="170" formatCode="0.00000">
                  <c:v>35.714285714285715</c:v>
                </c:pt>
                <c:pt idx="171" formatCode="0.00000">
                  <c:v>38.69047619047619</c:v>
                </c:pt>
                <c:pt idx="172" formatCode="0.00000">
                  <c:v>41.666666666666664</c:v>
                </c:pt>
                <c:pt idx="173" formatCode="0.00000">
                  <c:v>44.642857142857146</c:v>
                </c:pt>
                <c:pt idx="174" formatCode="0.00000">
                  <c:v>47.61904761904762</c:v>
                </c:pt>
                <c:pt idx="175" formatCode="0.00000">
                  <c:v>53.571428571428569</c:v>
                </c:pt>
                <c:pt idx="176" formatCode="0.00000">
                  <c:v>59.523809523809526</c:v>
                </c:pt>
                <c:pt idx="177" formatCode="0.00000">
                  <c:v>65.476190476190482</c:v>
                </c:pt>
                <c:pt idx="178" formatCode="0.00000">
                  <c:v>71.428571428571431</c:v>
                </c:pt>
                <c:pt idx="179" formatCode="0.00000">
                  <c:v>77.38095238095238</c:v>
                </c:pt>
                <c:pt idx="180" formatCode="0.00000">
                  <c:v>83.333333333333329</c:v>
                </c:pt>
                <c:pt idx="181" formatCode="0.00000">
                  <c:v>95.238095238095241</c:v>
                </c:pt>
                <c:pt idx="182" formatCode="0.0000">
                  <c:v>107.14285714285714</c:v>
                </c:pt>
                <c:pt idx="183" formatCode="0.0000">
                  <c:v>119.04761904761905</c:v>
                </c:pt>
                <c:pt idx="184" formatCode="0.0000">
                  <c:v>130.95238095238096</c:v>
                </c:pt>
                <c:pt idx="185" formatCode="0.0000">
                  <c:v>142.85714285714286</c:v>
                </c:pt>
                <c:pt idx="186" formatCode="0.0000">
                  <c:v>154.76190476190476</c:v>
                </c:pt>
                <c:pt idx="187" formatCode="0.0000">
                  <c:v>166.66666666666666</c:v>
                </c:pt>
                <c:pt idx="188" formatCode="0.0000">
                  <c:v>178.57142857142858</c:v>
                </c:pt>
                <c:pt idx="189" formatCode="0.0000">
                  <c:v>190.47619047619048</c:v>
                </c:pt>
                <c:pt idx="190" formatCode="0.0000">
                  <c:v>202.38095238095238</c:v>
                </c:pt>
                <c:pt idx="191" formatCode="0.0000">
                  <c:v>214.28571428571428</c:v>
                </c:pt>
                <c:pt idx="192" formatCode="0.0000">
                  <c:v>238.0952380952381</c:v>
                </c:pt>
                <c:pt idx="193" formatCode="0.0000">
                  <c:v>267.85714285714283</c:v>
                </c:pt>
                <c:pt idx="194" formatCode="0.0000">
                  <c:v>297.61904761904759</c:v>
                </c:pt>
                <c:pt idx="195" formatCode="0.0000">
                  <c:v>327.38095238095241</c:v>
                </c:pt>
                <c:pt idx="196" formatCode="0.0000">
                  <c:v>357.14285714285717</c:v>
                </c:pt>
                <c:pt idx="197" formatCode="0.0000">
                  <c:v>386.90476190476193</c:v>
                </c:pt>
                <c:pt idx="198" formatCode="0.0000">
                  <c:v>416.66666666666669</c:v>
                </c:pt>
                <c:pt idx="199" formatCode="0.0000">
                  <c:v>446.42857142857144</c:v>
                </c:pt>
                <c:pt idx="200" formatCode="0.0000">
                  <c:v>476.1904761904762</c:v>
                </c:pt>
                <c:pt idx="201" formatCode="0.0000">
                  <c:v>535.71428571428567</c:v>
                </c:pt>
                <c:pt idx="202" formatCode="0.0000">
                  <c:v>595.23809523809518</c:v>
                </c:pt>
                <c:pt idx="203" formatCode="0.0000">
                  <c:v>654.76190476190482</c:v>
                </c:pt>
                <c:pt idx="204" formatCode="0.0000">
                  <c:v>714.28571428571433</c:v>
                </c:pt>
                <c:pt idx="205" formatCode="0.0000">
                  <c:v>773.80952380952385</c:v>
                </c:pt>
                <c:pt idx="206" formatCode="0.0000">
                  <c:v>833.33333333333337</c:v>
                </c:pt>
                <c:pt idx="207" formatCode="0.0000">
                  <c:v>952.38095238095241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srim84Kr_SiO2!$J$20:$J$300</c:f>
              <c:numCache>
                <c:formatCode>0.00000</c:formatCode>
                <c:ptCount val="281"/>
                <c:pt idx="0">
                  <c:v>3.0999999999999999E-3</c:v>
                </c:pt>
                <c:pt idx="1">
                  <c:v>3.3E-3</c:v>
                </c:pt>
                <c:pt idx="2">
                  <c:v>3.4000000000000002E-3</c:v>
                </c:pt>
                <c:pt idx="3">
                  <c:v>3.5999999999999999E-3</c:v>
                </c:pt>
                <c:pt idx="4">
                  <c:v>3.6999999999999997E-3</c:v>
                </c:pt>
                <c:pt idx="5">
                  <c:v>3.8999999999999998E-3</c:v>
                </c:pt>
                <c:pt idx="6">
                  <c:v>4.0000000000000001E-3</c:v>
                </c:pt>
                <c:pt idx="7">
                  <c:v>4.1000000000000003E-3</c:v>
                </c:pt>
                <c:pt idx="8">
                  <c:v>4.3E-3</c:v>
                </c:pt>
                <c:pt idx="9">
                  <c:v>4.3999999999999994E-3</c:v>
                </c:pt>
                <c:pt idx="10">
                  <c:v>4.5999999999999999E-3</c:v>
                </c:pt>
                <c:pt idx="11">
                  <c:v>4.8999999999999998E-3</c:v>
                </c:pt>
                <c:pt idx="12">
                  <c:v>5.1999999999999998E-3</c:v>
                </c:pt>
                <c:pt idx="13">
                  <c:v>5.4000000000000003E-3</c:v>
                </c:pt>
                <c:pt idx="14">
                  <c:v>5.7000000000000002E-3</c:v>
                </c:pt>
                <c:pt idx="15">
                  <c:v>5.8999999999999999E-3</c:v>
                </c:pt>
                <c:pt idx="16">
                  <c:v>6.1999999999999998E-3</c:v>
                </c:pt>
                <c:pt idx="17">
                  <c:v>6.4000000000000003E-3</c:v>
                </c:pt>
                <c:pt idx="18">
                  <c:v>6.6E-3</c:v>
                </c:pt>
                <c:pt idx="19">
                  <c:v>7.0999999999999995E-3</c:v>
                </c:pt>
                <c:pt idx="20">
                  <c:v>7.4999999999999997E-3</c:v>
                </c:pt>
                <c:pt idx="21">
                  <c:v>7.9000000000000008E-3</c:v>
                </c:pt>
                <c:pt idx="22">
                  <c:v>8.3000000000000001E-3</c:v>
                </c:pt>
                <c:pt idx="23">
                  <c:v>8.6999999999999994E-3</c:v>
                </c:pt>
                <c:pt idx="24">
                  <c:v>9.1000000000000004E-3</c:v>
                </c:pt>
                <c:pt idx="25">
                  <c:v>9.9000000000000008E-3</c:v>
                </c:pt>
                <c:pt idx="26">
                  <c:v>1.06E-2</c:v>
                </c:pt>
                <c:pt idx="27">
                  <c:v>1.1300000000000001E-2</c:v>
                </c:pt>
                <c:pt idx="28">
                  <c:v>1.2E-2</c:v>
                </c:pt>
                <c:pt idx="29">
                  <c:v>1.2699999999999999E-2</c:v>
                </c:pt>
                <c:pt idx="30">
                  <c:v>1.3300000000000001E-2</c:v>
                </c:pt>
                <c:pt idx="31">
                  <c:v>1.4000000000000002E-2</c:v>
                </c:pt>
                <c:pt idx="32">
                  <c:v>1.4599999999999998E-2</c:v>
                </c:pt>
                <c:pt idx="33">
                  <c:v>1.5299999999999999E-2</c:v>
                </c:pt>
                <c:pt idx="34">
                  <c:v>1.5900000000000001E-2</c:v>
                </c:pt>
                <c:pt idx="35">
                  <c:v>1.6500000000000001E-2</c:v>
                </c:pt>
                <c:pt idx="36">
                  <c:v>1.77E-2</c:v>
                </c:pt>
                <c:pt idx="37">
                  <c:v>1.9200000000000002E-2</c:v>
                </c:pt>
                <c:pt idx="38">
                  <c:v>2.06E-2</c:v>
                </c:pt>
                <c:pt idx="39">
                  <c:v>2.2100000000000002E-2</c:v>
                </c:pt>
                <c:pt idx="40">
                  <c:v>2.35E-2</c:v>
                </c:pt>
                <c:pt idx="41">
                  <c:v>2.4899999999999999E-2</c:v>
                </c:pt>
                <c:pt idx="42">
                  <c:v>2.63E-2</c:v>
                </c:pt>
                <c:pt idx="43">
                  <c:v>2.7600000000000003E-2</c:v>
                </c:pt>
                <c:pt idx="44">
                  <c:v>2.8999999999999998E-2</c:v>
                </c:pt>
                <c:pt idx="45">
                  <c:v>3.1699999999999999E-2</c:v>
                </c:pt>
                <c:pt idx="46">
                  <c:v>3.4300000000000004E-2</c:v>
                </c:pt>
                <c:pt idx="47">
                  <c:v>3.6999999999999998E-2</c:v>
                </c:pt>
                <c:pt idx="48">
                  <c:v>3.9600000000000003E-2</c:v>
                </c:pt>
                <c:pt idx="49">
                  <c:v>4.2200000000000001E-2</c:v>
                </c:pt>
                <c:pt idx="50">
                  <c:v>4.4700000000000004E-2</c:v>
                </c:pt>
                <c:pt idx="51">
                  <c:v>4.99E-2</c:v>
                </c:pt>
                <c:pt idx="52">
                  <c:v>5.5000000000000007E-2</c:v>
                </c:pt>
                <c:pt idx="53">
                  <c:v>6.0100000000000001E-2</c:v>
                </c:pt>
                <c:pt idx="54">
                  <c:v>6.5200000000000008E-2</c:v>
                </c:pt>
                <c:pt idx="55">
                  <c:v>7.0300000000000001E-2</c:v>
                </c:pt>
                <c:pt idx="56">
                  <c:v>7.5399999999999995E-2</c:v>
                </c:pt>
                <c:pt idx="57">
                  <c:v>8.0600000000000005E-2</c:v>
                </c:pt>
                <c:pt idx="58">
                  <c:v>8.5699999999999998E-2</c:v>
                </c:pt>
                <c:pt idx="59">
                  <c:v>9.0800000000000006E-2</c:v>
                </c:pt>
                <c:pt idx="60">
                  <c:v>9.6000000000000002E-2</c:v>
                </c:pt>
                <c:pt idx="61">
                  <c:v>0.1012</c:v>
                </c:pt>
                <c:pt idx="62">
                  <c:v>0.11200000000000002</c:v>
                </c:pt>
                <c:pt idx="63">
                  <c:v>0.126</c:v>
                </c:pt>
                <c:pt idx="64">
                  <c:v>0.14030000000000001</c:v>
                </c:pt>
                <c:pt idx="65">
                  <c:v>0.15479999999999999</c:v>
                </c:pt>
                <c:pt idx="66">
                  <c:v>0.1694</c:v>
                </c:pt>
                <c:pt idx="67">
                  <c:v>0.18409999999999999</c:v>
                </c:pt>
                <c:pt idx="68">
                  <c:v>0.19900000000000001</c:v>
                </c:pt>
                <c:pt idx="69">
                  <c:v>0.21389999999999998</c:v>
                </c:pt>
                <c:pt idx="70">
                  <c:v>0.22890000000000002</c:v>
                </c:pt>
                <c:pt idx="71">
                  <c:v>0.25919999999999999</c:v>
                </c:pt>
                <c:pt idx="72">
                  <c:v>0.2898</c:v>
                </c:pt>
                <c:pt idx="73">
                  <c:v>0.3206</c:v>
                </c:pt>
                <c:pt idx="74">
                  <c:v>0.3518</c:v>
                </c:pt>
                <c:pt idx="75">
                  <c:v>0.38340000000000002</c:v>
                </c:pt>
                <c:pt idx="76">
                  <c:v>0.41509999999999997</c:v>
                </c:pt>
                <c:pt idx="77">
                  <c:v>0.47949999999999998</c:v>
                </c:pt>
                <c:pt idx="78">
                  <c:v>0.54469999999999996</c:v>
                </c:pt>
                <c:pt idx="79">
                  <c:v>0.61029999999999995</c:v>
                </c:pt>
                <c:pt idx="80">
                  <c:v>0.67619999999999991</c:v>
                </c:pt>
                <c:pt idx="81">
                  <c:v>0.74219999999999997</c:v>
                </c:pt>
                <c:pt idx="82">
                  <c:v>0.80790000000000006</c:v>
                </c:pt>
                <c:pt idx="83">
                  <c:v>0.87319999999999998</c:v>
                </c:pt>
                <c:pt idx="84">
                  <c:v>0.93800000000000006</c:v>
                </c:pt>
                <c:pt idx="85" formatCode="0.000">
                  <c:v>1</c:v>
                </c:pt>
                <c:pt idx="86" formatCode="0.000">
                  <c:v>1.07</c:v>
                </c:pt>
                <c:pt idx="87" formatCode="0.000">
                  <c:v>1.1299999999999999</c:v>
                </c:pt>
                <c:pt idx="88" formatCode="0.000">
                  <c:v>1.25</c:v>
                </c:pt>
                <c:pt idx="89" formatCode="0.000">
                  <c:v>1.4</c:v>
                </c:pt>
                <c:pt idx="90" formatCode="0.000">
                  <c:v>1.54</c:v>
                </c:pt>
                <c:pt idx="91" formatCode="0.000">
                  <c:v>1.68</c:v>
                </c:pt>
                <c:pt idx="92" formatCode="0.000">
                  <c:v>1.81</c:v>
                </c:pt>
                <c:pt idx="93" formatCode="0.000">
                  <c:v>1.93</c:v>
                </c:pt>
                <c:pt idx="94" formatCode="0.000">
                  <c:v>2.0499999999999998</c:v>
                </c:pt>
                <c:pt idx="95" formatCode="0.000">
                  <c:v>2.17</c:v>
                </c:pt>
                <c:pt idx="96" formatCode="0.000">
                  <c:v>2.2799999999999998</c:v>
                </c:pt>
                <c:pt idx="97" formatCode="0.000">
                  <c:v>2.5</c:v>
                </c:pt>
                <c:pt idx="98" formatCode="0.000">
                  <c:v>2.7</c:v>
                </c:pt>
                <c:pt idx="99" formatCode="0.000">
                  <c:v>2.9</c:v>
                </c:pt>
                <c:pt idx="100" formatCode="0.000">
                  <c:v>3.08</c:v>
                </c:pt>
                <c:pt idx="101" formatCode="0.000">
                  <c:v>3.26</c:v>
                </c:pt>
                <c:pt idx="102" formatCode="0.000">
                  <c:v>3.42</c:v>
                </c:pt>
                <c:pt idx="103" formatCode="0.000">
                  <c:v>3.74</c:v>
                </c:pt>
                <c:pt idx="104" formatCode="0.000">
                  <c:v>4.03</c:v>
                </c:pt>
                <c:pt idx="105" formatCode="0.000">
                  <c:v>4.3</c:v>
                </c:pt>
                <c:pt idx="106" formatCode="0.000">
                  <c:v>4.5599999999999996</c:v>
                </c:pt>
                <c:pt idx="107" formatCode="0.000">
                  <c:v>4.8</c:v>
                </c:pt>
                <c:pt idx="108" formatCode="0.000">
                  <c:v>5.03</c:v>
                </c:pt>
                <c:pt idx="109" formatCode="0.000">
                  <c:v>5.25</c:v>
                </c:pt>
                <c:pt idx="110" formatCode="0.000">
                  <c:v>5.46</c:v>
                </c:pt>
                <c:pt idx="111" formatCode="0.000">
                  <c:v>5.66</c:v>
                </c:pt>
                <c:pt idx="112" formatCode="0.000">
                  <c:v>5.85</c:v>
                </c:pt>
                <c:pt idx="113" formatCode="0.000">
                  <c:v>6.03</c:v>
                </c:pt>
                <c:pt idx="114" formatCode="0.000">
                  <c:v>6.39</c:v>
                </c:pt>
                <c:pt idx="115" formatCode="0.000">
                  <c:v>6.8</c:v>
                </c:pt>
                <c:pt idx="116" formatCode="0.000">
                  <c:v>7.19</c:v>
                </c:pt>
                <c:pt idx="117" formatCode="0.000">
                  <c:v>7.56</c:v>
                </c:pt>
                <c:pt idx="118" formatCode="0.000">
                  <c:v>7.91</c:v>
                </c:pt>
                <c:pt idx="119" formatCode="0.000">
                  <c:v>8.26</c:v>
                </c:pt>
                <c:pt idx="120" formatCode="0.000">
                  <c:v>8.59</c:v>
                </c:pt>
                <c:pt idx="121" formatCode="0.000">
                  <c:v>8.91</c:v>
                </c:pt>
                <c:pt idx="122" formatCode="0.000">
                  <c:v>9.23</c:v>
                </c:pt>
                <c:pt idx="123" formatCode="0.000">
                  <c:v>9.84</c:v>
                </c:pt>
                <c:pt idx="124" formatCode="0.000">
                  <c:v>10.43</c:v>
                </c:pt>
                <c:pt idx="125" formatCode="0.000">
                  <c:v>11.01</c:v>
                </c:pt>
                <c:pt idx="126" formatCode="0.000">
                  <c:v>11.58</c:v>
                </c:pt>
                <c:pt idx="127" formatCode="0.000">
                  <c:v>12.13</c:v>
                </c:pt>
                <c:pt idx="128" formatCode="0.000">
                  <c:v>12.68</c:v>
                </c:pt>
                <c:pt idx="129" formatCode="0.000">
                  <c:v>13.76</c:v>
                </c:pt>
                <c:pt idx="130" formatCode="0.000">
                  <c:v>14.81</c:v>
                </c:pt>
                <c:pt idx="131" formatCode="0.000">
                  <c:v>15.86</c:v>
                </c:pt>
                <c:pt idx="132" formatCode="0.000">
                  <c:v>16.89</c:v>
                </c:pt>
                <c:pt idx="133" formatCode="0.000">
                  <c:v>17.91</c:v>
                </c:pt>
                <c:pt idx="134" formatCode="0.000">
                  <c:v>18.93</c:v>
                </c:pt>
                <c:pt idx="135" formatCode="0.000">
                  <c:v>19.940000000000001</c:v>
                </c:pt>
                <c:pt idx="136" formatCode="0.000">
                  <c:v>20.94</c:v>
                </c:pt>
                <c:pt idx="137" formatCode="0.000">
                  <c:v>21.94</c:v>
                </c:pt>
                <c:pt idx="138" formatCode="0.000">
                  <c:v>22.94</c:v>
                </c:pt>
                <c:pt idx="139" formatCode="0.000">
                  <c:v>23.93</c:v>
                </c:pt>
                <c:pt idx="140" formatCode="0.000">
                  <c:v>25.92</c:v>
                </c:pt>
                <c:pt idx="141" formatCode="0.000">
                  <c:v>28.4</c:v>
                </c:pt>
                <c:pt idx="142" formatCode="0.000">
                  <c:v>30.9</c:v>
                </c:pt>
                <c:pt idx="143" formatCode="0.000">
                  <c:v>33.4</c:v>
                </c:pt>
                <c:pt idx="144" formatCode="0.000">
                  <c:v>35.92</c:v>
                </c:pt>
                <c:pt idx="145" formatCode="0.000">
                  <c:v>38.46</c:v>
                </c:pt>
                <c:pt idx="146" formatCode="0.000">
                  <c:v>41.02</c:v>
                </c:pt>
                <c:pt idx="147" formatCode="0.000">
                  <c:v>43.6</c:v>
                </c:pt>
                <c:pt idx="148" formatCode="0.000">
                  <c:v>46.19</c:v>
                </c:pt>
                <c:pt idx="149" formatCode="0.000">
                  <c:v>51.46</c:v>
                </c:pt>
                <c:pt idx="150" formatCode="0.000">
                  <c:v>56.84</c:v>
                </c:pt>
                <c:pt idx="151" formatCode="0.000">
                  <c:v>62.33</c:v>
                </c:pt>
                <c:pt idx="152" formatCode="0.000">
                  <c:v>67.94</c:v>
                </c:pt>
                <c:pt idx="153" formatCode="0.000">
                  <c:v>73.67</c:v>
                </c:pt>
                <c:pt idx="154" formatCode="0.000">
                  <c:v>79.55</c:v>
                </c:pt>
                <c:pt idx="155" formatCode="0.000">
                  <c:v>91.72</c:v>
                </c:pt>
                <c:pt idx="156" formatCode="0.000">
                  <c:v>104.5</c:v>
                </c:pt>
                <c:pt idx="157" formatCode="0.000">
                  <c:v>117.93</c:v>
                </c:pt>
                <c:pt idx="158" formatCode="0.000">
                  <c:v>132.04</c:v>
                </c:pt>
                <c:pt idx="159" formatCode="0.000">
                  <c:v>146.84</c:v>
                </c:pt>
                <c:pt idx="160" formatCode="0.000">
                  <c:v>162.38</c:v>
                </c:pt>
                <c:pt idx="161" formatCode="0.000">
                  <c:v>178.67</c:v>
                </c:pt>
                <c:pt idx="162" formatCode="0.000">
                  <c:v>195.71</c:v>
                </c:pt>
                <c:pt idx="163" formatCode="0.000">
                  <c:v>213.52</c:v>
                </c:pt>
                <c:pt idx="164" formatCode="0.000">
                  <c:v>232.1</c:v>
                </c:pt>
                <c:pt idx="165" formatCode="0.000">
                  <c:v>251.44</c:v>
                </c:pt>
                <c:pt idx="166" formatCode="0.000">
                  <c:v>292.33</c:v>
                </c:pt>
                <c:pt idx="167" formatCode="0.000">
                  <c:v>347.32</c:v>
                </c:pt>
                <c:pt idx="168" formatCode="0.000">
                  <c:v>406.04</c:v>
                </c:pt>
                <c:pt idx="169" formatCode="0.000">
                  <c:v>468.36</c:v>
                </c:pt>
                <c:pt idx="170" formatCode="0.000">
                  <c:v>534.51</c:v>
                </c:pt>
                <c:pt idx="171" formatCode="0.000">
                  <c:v>604.5</c:v>
                </c:pt>
                <c:pt idx="172" formatCode="0.000">
                  <c:v>678.24</c:v>
                </c:pt>
                <c:pt idx="173" formatCode="0.000">
                  <c:v>755.69</c:v>
                </c:pt>
                <c:pt idx="174" formatCode="0.000">
                  <c:v>836.79</c:v>
                </c:pt>
                <c:pt idx="175" formatCode="0.0">
                  <c:v>1010</c:v>
                </c:pt>
                <c:pt idx="176" formatCode="0.0">
                  <c:v>1200</c:v>
                </c:pt>
                <c:pt idx="177" formatCode="0.0">
                  <c:v>1400</c:v>
                </c:pt>
                <c:pt idx="178" formatCode="0.0">
                  <c:v>1610</c:v>
                </c:pt>
                <c:pt idx="179" formatCode="0.0">
                  <c:v>1840</c:v>
                </c:pt>
                <c:pt idx="180" formatCode="0.0">
                  <c:v>2080</c:v>
                </c:pt>
                <c:pt idx="181" formatCode="0.0">
                  <c:v>2590</c:v>
                </c:pt>
                <c:pt idx="182" formatCode="0.0">
                  <c:v>3150</c:v>
                </c:pt>
                <c:pt idx="183" formatCode="0.0">
                  <c:v>3760</c:v>
                </c:pt>
                <c:pt idx="184" formatCode="0.0">
                  <c:v>4400</c:v>
                </c:pt>
                <c:pt idx="185" formatCode="0.0">
                  <c:v>5090</c:v>
                </c:pt>
                <c:pt idx="186" formatCode="0.0">
                  <c:v>5820</c:v>
                </c:pt>
                <c:pt idx="187" formatCode="0.0">
                  <c:v>6590</c:v>
                </c:pt>
                <c:pt idx="188" formatCode="0.0">
                  <c:v>7400</c:v>
                </c:pt>
                <c:pt idx="189" formatCode="0.0">
                  <c:v>8240</c:v>
                </c:pt>
                <c:pt idx="190" formatCode="0.0">
                  <c:v>9110</c:v>
                </c:pt>
                <c:pt idx="191" formatCode="0.0">
                  <c:v>10020</c:v>
                </c:pt>
                <c:pt idx="192" formatCode="0.0">
                  <c:v>11930</c:v>
                </c:pt>
                <c:pt idx="193" formatCode="0.0">
                  <c:v>14470</c:v>
                </c:pt>
                <c:pt idx="194" formatCode="0.0">
                  <c:v>17180</c:v>
                </c:pt>
                <c:pt idx="195" formatCode="0.0">
                  <c:v>20050</c:v>
                </c:pt>
                <c:pt idx="196" formatCode="0.0">
                  <c:v>23050</c:v>
                </c:pt>
                <c:pt idx="197" formatCode="0.0">
                  <c:v>26180</c:v>
                </c:pt>
                <c:pt idx="198" formatCode="0.0">
                  <c:v>29430</c:v>
                </c:pt>
                <c:pt idx="199" formatCode="0.0">
                  <c:v>32790</c:v>
                </c:pt>
                <c:pt idx="200" formatCode="0.0">
                  <c:v>36240</c:v>
                </c:pt>
                <c:pt idx="201" formatCode="0.0">
                  <c:v>43430</c:v>
                </c:pt>
                <c:pt idx="202" formatCode="0.0">
                  <c:v>50930</c:v>
                </c:pt>
                <c:pt idx="203" formatCode="0.0">
                  <c:v>58710</c:v>
                </c:pt>
                <c:pt idx="204" formatCode="0.0">
                  <c:v>66720</c:v>
                </c:pt>
                <c:pt idx="205" formatCode="0.0">
                  <c:v>74940</c:v>
                </c:pt>
                <c:pt idx="206" formatCode="0.0">
                  <c:v>83330</c:v>
                </c:pt>
                <c:pt idx="207" formatCode="0.0">
                  <c:v>100560</c:v>
                </c:pt>
                <c:pt idx="208" formatCode="0.0">
                  <c:v>107590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559-4C82-AC63-8021A2BF2631}"/>
            </c:ext>
          </c:extLst>
        </c:ser>
        <c:ser>
          <c:idx val="1"/>
          <c:order val="1"/>
          <c:tx>
            <c:v>Stragg. Long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srim84Kr_SiO2!$D$20:$D$300</c:f>
              <c:numCache>
                <c:formatCode>0.000000</c:formatCode>
                <c:ptCount val="281"/>
                <c:pt idx="0">
                  <c:v>1.071427380952381E-5</c:v>
                </c:pt>
                <c:pt idx="1">
                  <c:v>1.1904750000000002E-5</c:v>
                </c:pt>
                <c:pt idx="2">
                  <c:v>1.3095238095238096E-5</c:v>
                </c:pt>
                <c:pt idx="3">
                  <c:v>1.4285714285714284E-5</c:v>
                </c:pt>
                <c:pt idx="4">
                  <c:v>1.5476190476190476E-5</c:v>
                </c:pt>
                <c:pt idx="5">
                  <c:v>1.6666666666666667E-5</c:v>
                </c:pt>
                <c:pt idx="6">
                  <c:v>1.7857142857142858E-5</c:v>
                </c:pt>
                <c:pt idx="7">
                  <c:v>1.9047619047619049E-5</c:v>
                </c:pt>
                <c:pt idx="8">
                  <c:v>2.0238095238095237E-5</c:v>
                </c:pt>
                <c:pt idx="9">
                  <c:v>2.1428571428571428E-5</c:v>
                </c:pt>
                <c:pt idx="10">
                  <c:v>2.380952380952381E-5</c:v>
                </c:pt>
                <c:pt idx="11">
                  <c:v>2.6785714285714284E-5</c:v>
                </c:pt>
                <c:pt idx="12">
                  <c:v>2.9761904761904762E-5</c:v>
                </c:pt>
                <c:pt idx="13">
                  <c:v>3.2738095238095239E-5</c:v>
                </c:pt>
                <c:pt idx="14">
                  <c:v>3.5714285714285717E-5</c:v>
                </c:pt>
                <c:pt idx="15">
                  <c:v>3.8690476190476188E-5</c:v>
                </c:pt>
                <c:pt idx="16">
                  <c:v>4.1666666666666665E-5</c:v>
                </c:pt>
                <c:pt idx="17">
                  <c:v>4.4642857142857143E-5</c:v>
                </c:pt>
                <c:pt idx="18">
                  <c:v>4.761904761904762E-5</c:v>
                </c:pt>
                <c:pt idx="19">
                  <c:v>5.3571428571428569E-5</c:v>
                </c:pt>
                <c:pt idx="20">
                  <c:v>5.9523809523809524E-5</c:v>
                </c:pt>
                <c:pt idx="21">
                  <c:v>6.5476190476190479E-5</c:v>
                </c:pt>
                <c:pt idx="22">
                  <c:v>7.1428571428571434E-5</c:v>
                </c:pt>
                <c:pt idx="23">
                  <c:v>7.7380952380952375E-5</c:v>
                </c:pt>
                <c:pt idx="24">
                  <c:v>8.3333333333333331E-5</c:v>
                </c:pt>
                <c:pt idx="25">
                  <c:v>9.5238095238095241E-5</c:v>
                </c:pt>
                <c:pt idx="26">
                  <c:v>1.0714285714285714E-4</c:v>
                </c:pt>
                <c:pt idx="27">
                  <c:v>1.1904761904761905E-4</c:v>
                </c:pt>
                <c:pt idx="28">
                  <c:v>1.3095238095238096E-4</c:v>
                </c:pt>
                <c:pt idx="29">
                  <c:v>1.4285714285714287E-4</c:v>
                </c:pt>
                <c:pt idx="30">
                  <c:v>1.5476190476190475E-4</c:v>
                </c:pt>
                <c:pt idx="31">
                  <c:v>1.6666666666666666E-4</c:v>
                </c:pt>
                <c:pt idx="32">
                  <c:v>1.7857142857142857E-4</c:v>
                </c:pt>
                <c:pt idx="33">
                  <c:v>1.9047619047619048E-4</c:v>
                </c:pt>
                <c:pt idx="34">
                  <c:v>2.0238095238095239E-4</c:v>
                </c:pt>
                <c:pt idx="35">
                  <c:v>2.1428571428571427E-4</c:v>
                </c:pt>
                <c:pt idx="36">
                  <c:v>2.380952380952381E-4</c:v>
                </c:pt>
                <c:pt idx="37">
                  <c:v>2.6785714285714287E-4</c:v>
                </c:pt>
                <c:pt idx="38">
                  <c:v>2.9761904761904765E-4</c:v>
                </c:pt>
                <c:pt idx="39">
                  <c:v>3.2738095238095237E-4</c:v>
                </c:pt>
                <c:pt idx="40">
                  <c:v>3.5714285714285714E-4</c:v>
                </c:pt>
                <c:pt idx="41">
                  <c:v>3.8690476190476192E-4</c:v>
                </c:pt>
                <c:pt idx="42">
                  <c:v>4.1666666666666669E-4</c:v>
                </c:pt>
                <c:pt idx="43">
                  <c:v>4.4642857142857141E-4</c:v>
                </c:pt>
                <c:pt idx="44">
                  <c:v>4.7619047619047619E-4</c:v>
                </c:pt>
                <c:pt idx="45">
                  <c:v>5.3571428571428574E-4</c:v>
                </c:pt>
                <c:pt idx="46">
                  <c:v>5.9523809523809529E-4</c:v>
                </c:pt>
                <c:pt idx="47">
                  <c:v>6.5476190476190473E-4</c:v>
                </c:pt>
                <c:pt idx="48">
                  <c:v>7.1428571428571429E-4</c:v>
                </c:pt>
                <c:pt idx="49">
                  <c:v>7.7380952380952384E-4</c:v>
                </c:pt>
                <c:pt idx="50">
                  <c:v>8.3333333333333339E-4</c:v>
                </c:pt>
                <c:pt idx="51">
                  <c:v>9.5238095238095238E-4</c:v>
                </c:pt>
                <c:pt idx="52">
                  <c:v>1.0714285714285715E-3</c:v>
                </c:pt>
                <c:pt idx="53">
                  <c:v>1.1904761904761906E-3</c:v>
                </c:pt>
                <c:pt idx="54">
                  <c:v>1.3095238095238095E-3</c:v>
                </c:pt>
                <c:pt idx="55">
                  <c:v>1.4285714285714286E-3</c:v>
                </c:pt>
                <c:pt idx="56">
                  <c:v>1.5476190476190477E-3</c:v>
                </c:pt>
                <c:pt idx="57">
                  <c:v>1.6666666666666668E-3</c:v>
                </c:pt>
                <c:pt idx="58">
                  <c:v>1.7857142857142857E-3</c:v>
                </c:pt>
                <c:pt idx="59">
                  <c:v>1.9047619047619048E-3</c:v>
                </c:pt>
                <c:pt idx="60">
                  <c:v>2.0238095238095241E-3</c:v>
                </c:pt>
                <c:pt idx="61">
                  <c:v>2.142857142857143E-3</c:v>
                </c:pt>
                <c:pt idx="62">
                  <c:v>2.3809523809523812E-3</c:v>
                </c:pt>
                <c:pt idx="63">
                  <c:v>2.6785714285714286E-3</c:v>
                </c:pt>
                <c:pt idx="64">
                  <c:v>2.976190476190476E-3</c:v>
                </c:pt>
                <c:pt idx="65">
                  <c:v>3.2738095238095239E-3</c:v>
                </c:pt>
                <c:pt idx="66">
                  <c:v>3.5714285714285713E-3</c:v>
                </c:pt>
                <c:pt idx="67">
                  <c:v>3.8690476190476192E-3</c:v>
                </c:pt>
                <c:pt idx="68">
                  <c:v>4.1666666666666666E-3</c:v>
                </c:pt>
                <c:pt idx="69">
                  <c:v>4.464285714285714E-3</c:v>
                </c:pt>
                <c:pt idx="70">
                  <c:v>4.7619047619047623E-3</c:v>
                </c:pt>
                <c:pt idx="71">
                  <c:v>5.3571428571428572E-3</c:v>
                </c:pt>
                <c:pt idx="72">
                  <c:v>5.9523809523809521E-3</c:v>
                </c:pt>
                <c:pt idx="73">
                  <c:v>6.5476190476190478E-3</c:v>
                </c:pt>
                <c:pt idx="74">
                  <c:v>7.1428571428571426E-3</c:v>
                </c:pt>
                <c:pt idx="75">
                  <c:v>7.7380952380952384E-3</c:v>
                </c:pt>
                <c:pt idx="76">
                  <c:v>8.3333333333333332E-3</c:v>
                </c:pt>
                <c:pt idx="77">
                  <c:v>9.5238095238095247E-3</c:v>
                </c:pt>
                <c:pt idx="78">
                  <c:v>1.0714285714285714E-2</c:v>
                </c:pt>
                <c:pt idx="79">
                  <c:v>1.1904761904761904E-2</c:v>
                </c:pt>
                <c:pt idx="80">
                  <c:v>1.3095238095238096E-2</c:v>
                </c:pt>
                <c:pt idx="81">
                  <c:v>1.4285714285714285E-2</c:v>
                </c:pt>
                <c:pt idx="82">
                  <c:v>1.5476190476190477E-2</c:v>
                </c:pt>
                <c:pt idx="83">
                  <c:v>1.6666666666666666E-2</c:v>
                </c:pt>
                <c:pt idx="84">
                  <c:v>1.7857142857142856E-2</c:v>
                </c:pt>
                <c:pt idx="85">
                  <c:v>1.9047619047619049E-2</c:v>
                </c:pt>
                <c:pt idx="86">
                  <c:v>2.0238095238095239E-2</c:v>
                </c:pt>
                <c:pt idx="87">
                  <c:v>2.1428571428571429E-2</c:v>
                </c:pt>
                <c:pt idx="88">
                  <c:v>2.3809523809523808E-2</c:v>
                </c:pt>
                <c:pt idx="89">
                  <c:v>2.6785714285714284E-2</c:v>
                </c:pt>
                <c:pt idx="90">
                  <c:v>2.976190476190476E-2</c:v>
                </c:pt>
                <c:pt idx="91">
                  <c:v>3.273809523809524E-2</c:v>
                </c:pt>
                <c:pt idx="92">
                  <c:v>3.5714285714285712E-2</c:v>
                </c:pt>
                <c:pt idx="93">
                  <c:v>3.8690476190476192E-2</c:v>
                </c:pt>
                <c:pt idx="94">
                  <c:v>4.1666666666666664E-2</c:v>
                </c:pt>
                <c:pt idx="95">
                  <c:v>4.4642857142857144E-2</c:v>
                </c:pt>
                <c:pt idx="96">
                  <c:v>4.7619047619047616E-2</c:v>
                </c:pt>
                <c:pt idx="97">
                  <c:v>5.3571428571428568E-2</c:v>
                </c:pt>
                <c:pt idx="98">
                  <c:v>5.9523809523809521E-2</c:v>
                </c:pt>
                <c:pt idx="99">
                  <c:v>6.5476190476190479E-2</c:v>
                </c:pt>
                <c:pt idx="100">
                  <c:v>7.1428571428571425E-2</c:v>
                </c:pt>
                <c:pt idx="101">
                  <c:v>7.7380952380952384E-2</c:v>
                </c:pt>
                <c:pt idx="102">
                  <c:v>8.3333333333333329E-2</c:v>
                </c:pt>
                <c:pt idx="103">
                  <c:v>9.5238095238095233E-2</c:v>
                </c:pt>
                <c:pt idx="104">
                  <c:v>0.10714285714285714</c:v>
                </c:pt>
                <c:pt idx="105">
                  <c:v>0.11904761904761904</c:v>
                </c:pt>
                <c:pt idx="106">
                  <c:v>0.13095238095238096</c:v>
                </c:pt>
                <c:pt idx="107">
                  <c:v>0.14285714285714285</c:v>
                </c:pt>
                <c:pt idx="108">
                  <c:v>0.15476190476190477</c:v>
                </c:pt>
                <c:pt idx="109">
                  <c:v>0.16666666666666666</c:v>
                </c:pt>
                <c:pt idx="110">
                  <c:v>0.17857142857142858</c:v>
                </c:pt>
                <c:pt idx="111">
                  <c:v>0.19047619047619047</c:v>
                </c:pt>
                <c:pt idx="112">
                  <c:v>0.20238095238095238</c:v>
                </c:pt>
                <c:pt idx="113">
                  <c:v>0.21428571428571427</c:v>
                </c:pt>
                <c:pt idx="114">
                  <c:v>0.23809523809523808</c:v>
                </c:pt>
                <c:pt idx="115">
                  <c:v>0.26785714285714285</c:v>
                </c:pt>
                <c:pt idx="116">
                  <c:v>0.29761904761904762</c:v>
                </c:pt>
                <c:pt idx="117">
                  <c:v>0.32738095238095238</c:v>
                </c:pt>
                <c:pt idx="118">
                  <c:v>0.35714285714285715</c:v>
                </c:pt>
                <c:pt idx="119">
                  <c:v>0.38690476190476192</c:v>
                </c:pt>
                <c:pt idx="120">
                  <c:v>0.41666666666666669</c:v>
                </c:pt>
                <c:pt idx="121">
                  <c:v>0.44642857142857145</c:v>
                </c:pt>
                <c:pt idx="122">
                  <c:v>0.47619047619047616</c:v>
                </c:pt>
                <c:pt idx="123">
                  <c:v>0.5357142857142857</c:v>
                </c:pt>
                <c:pt idx="124">
                  <c:v>0.59523809523809523</c:v>
                </c:pt>
                <c:pt idx="125">
                  <c:v>0.65476190476190477</c:v>
                </c:pt>
                <c:pt idx="126">
                  <c:v>0.7142857142857143</c:v>
                </c:pt>
                <c:pt idx="127">
                  <c:v>0.77380952380952384</c:v>
                </c:pt>
                <c:pt idx="128">
                  <c:v>0.83333333333333337</c:v>
                </c:pt>
                <c:pt idx="129">
                  <c:v>0.95238095238095233</c:v>
                </c:pt>
                <c:pt idx="130" formatCode="0.00000">
                  <c:v>1.0714285714285714</c:v>
                </c:pt>
                <c:pt idx="131" formatCode="0.00000">
                  <c:v>1.1904761904761905</c:v>
                </c:pt>
                <c:pt idx="132" formatCode="0.00000">
                  <c:v>1.3095238095238095</c:v>
                </c:pt>
                <c:pt idx="133" formatCode="0.00000">
                  <c:v>1.4285714285714286</c:v>
                </c:pt>
                <c:pt idx="134" formatCode="0.00000">
                  <c:v>1.5476190476190477</c:v>
                </c:pt>
                <c:pt idx="135" formatCode="0.00000">
                  <c:v>1.6666666666666667</c:v>
                </c:pt>
                <c:pt idx="136" formatCode="0.00000">
                  <c:v>1.7857142857142858</c:v>
                </c:pt>
                <c:pt idx="137" formatCode="0.00000">
                  <c:v>1.9047619047619047</c:v>
                </c:pt>
                <c:pt idx="138" formatCode="0.00000">
                  <c:v>2.0238095238095237</c:v>
                </c:pt>
                <c:pt idx="139" formatCode="0.00000">
                  <c:v>2.1428571428571428</c:v>
                </c:pt>
                <c:pt idx="140" formatCode="0.00000">
                  <c:v>2.3809523809523809</c:v>
                </c:pt>
                <c:pt idx="141" formatCode="0.00000">
                  <c:v>2.6785714285714284</c:v>
                </c:pt>
                <c:pt idx="142" formatCode="0.00000">
                  <c:v>2.9761904761904763</c:v>
                </c:pt>
                <c:pt idx="143" formatCode="0.00000">
                  <c:v>3.2738095238095237</c:v>
                </c:pt>
                <c:pt idx="144" formatCode="0.00000">
                  <c:v>3.5714285714285716</c:v>
                </c:pt>
                <c:pt idx="145" formatCode="0.00000">
                  <c:v>3.8690476190476191</c:v>
                </c:pt>
                <c:pt idx="146" formatCode="0.00000">
                  <c:v>4.166666666666667</c:v>
                </c:pt>
                <c:pt idx="147" formatCode="0.00000">
                  <c:v>4.4642857142857144</c:v>
                </c:pt>
                <c:pt idx="148" formatCode="0.00000">
                  <c:v>4.7619047619047619</c:v>
                </c:pt>
                <c:pt idx="149" formatCode="0.00000">
                  <c:v>5.3571428571428568</c:v>
                </c:pt>
                <c:pt idx="150" formatCode="0.00000">
                  <c:v>5.9523809523809526</c:v>
                </c:pt>
                <c:pt idx="151" formatCode="0.00000">
                  <c:v>6.5476190476190474</c:v>
                </c:pt>
                <c:pt idx="152" formatCode="0.00000">
                  <c:v>7.1428571428571432</c:v>
                </c:pt>
                <c:pt idx="153" formatCode="0.00000">
                  <c:v>7.7380952380952381</c:v>
                </c:pt>
                <c:pt idx="154" formatCode="0.00000">
                  <c:v>8.3333333333333339</c:v>
                </c:pt>
                <c:pt idx="155" formatCode="0.00000">
                  <c:v>9.5238095238095237</c:v>
                </c:pt>
                <c:pt idx="156" formatCode="0.00000">
                  <c:v>10.714285714285714</c:v>
                </c:pt>
                <c:pt idx="157" formatCode="0.00000">
                  <c:v>11.904761904761905</c:v>
                </c:pt>
                <c:pt idx="158" formatCode="0.00000">
                  <c:v>13.095238095238095</c:v>
                </c:pt>
                <c:pt idx="159" formatCode="0.00000">
                  <c:v>14.285714285714286</c:v>
                </c:pt>
                <c:pt idx="160" formatCode="0.00000">
                  <c:v>15.476190476190476</c:v>
                </c:pt>
                <c:pt idx="161" formatCode="0.00000">
                  <c:v>16.666666666666668</c:v>
                </c:pt>
                <c:pt idx="162" formatCode="0.00000">
                  <c:v>17.857142857142858</c:v>
                </c:pt>
                <c:pt idx="163" formatCode="0.00000">
                  <c:v>19.047619047619047</c:v>
                </c:pt>
                <c:pt idx="164" formatCode="0.00000">
                  <c:v>20.238095238095237</c:v>
                </c:pt>
                <c:pt idx="165" formatCode="0.00000">
                  <c:v>21.428571428571427</c:v>
                </c:pt>
                <c:pt idx="166" formatCode="0.00000">
                  <c:v>23.80952380952381</c:v>
                </c:pt>
                <c:pt idx="167" formatCode="0.00000">
                  <c:v>26.785714285714285</c:v>
                </c:pt>
                <c:pt idx="168" formatCode="0.00000">
                  <c:v>29.761904761904763</c:v>
                </c:pt>
                <c:pt idx="169" formatCode="0.00000">
                  <c:v>32.738095238095241</c:v>
                </c:pt>
                <c:pt idx="170" formatCode="0.00000">
                  <c:v>35.714285714285715</c:v>
                </c:pt>
                <c:pt idx="171" formatCode="0.00000">
                  <c:v>38.69047619047619</c:v>
                </c:pt>
                <c:pt idx="172" formatCode="0.00000">
                  <c:v>41.666666666666664</c:v>
                </c:pt>
                <c:pt idx="173" formatCode="0.00000">
                  <c:v>44.642857142857146</c:v>
                </c:pt>
                <c:pt idx="174" formatCode="0.00000">
                  <c:v>47.61904761904762</c:v>
                </c:pt>
                <c:pt idx="175" formatCode="0.00000">
                  <c:v>53.571428571428569</c:v>
                </c:pt>
                <c:pt idx="176" formatCode="0.00000">
                  <c:v>59.523809523809526</c:v>
                </c:pt>
                <c:pt idx="177" formatCode="0.00000">
                  <c:v>65.476190476190482</c:v>
                </c:pt>
                <c:pt idx="178" formatCode="0.00000">
                  <c:v>71.428571428571431</c:v>
                </c:pt>
                <c:pt idx="179" formatCode="0.00000">
                  <c:v>77.38095238095238</c:v>
                </c:pt>
                <c:pt idx="180" formatCode="0.00000">
                  <c:v>83.333333333333329</c:v>
                </c:pt>
                <c:pt idx="181" formatCode="0.00000">
                  <c:v>95.238095238095241</c:v>
                </c:pt>
                <c:pt idx="182" formatCode="0.0000">
                  <c:v>107.14285714285714</c:v>
                </c:pt>
                <c:pt idx="183" formatCode="0.0000">
                  <c:v>119.04761904761905</c:v>
                </c:pt>
                <c:pt idx="184" formatCode="0.0000">
                  <c:v>130.95238095238096</c:v>
                </c:pt>
                <c:pt idx="185" formatCode="0.0000">
                  <c:v>142.85714285714286</c:v>
                </c:pt>
                <c:pt idx="186" formatCode="0.0000">
                  <c:v>154.76190476190476</c:v>
                </c:pt>
                <c:pt idx="187" formatCode="0.0000">
                  <c:v>166.66666666666666</c:v>
                </c:pt>
                <c:pt idx="188" formatCode="0.0000">
                  <c:v>178.57142857142858</c:v>
                </c:pt>
                <c:pt idx="189" formatCode="0.0000">
                  <c:v>190.47619047619048</c:v>
                </c:pt>
                <c:pt idx="190" formatCode="0.0000">
                  <c:v>202.38095238095238</c:v>
                </c:pt>
                <c:pt idx="191" formatCode="0.0000">
                  <c:v>214.28571428571428</c:v>
                </c:pt>
                <c:pt idx="192" formatCode="0.0000">
                  <c:v>238.0952380952381</c:v>
                </c:pt>
                <c:pt idx="193" formatCode="0.0000">
                  <c:v>267.85714285714283</c:v>
                </c:pt>
                <c:pt idx="194" formatCode="0.0000">
                  <c:v>297.61904761904759</c:v>
                </c:pt>
                <c:pt idx="195" formatCode="0.0000">
                  <c:v>327.38095238095241</c:v>
                </c:pt>
                <c:pt idx="196" formatCode="0.0000">
                  <c:v>357.14285714285717</c:v>
                </c:pt>
                <c:pt idx="197" formatCode="0.0000">
                  <c:v>386.90476190476193</c:v>
                </c:pt>
                <c:pt idx="198" formatCode="0.0000">
                  <c:v>416.66666666666669</c:v>
                </c:pt>
                <c:pt idx="199" formatCode="0.0000">
                  <c:v>446.42857142857144</c:v>
                </c:pt>
                <c:pt idx="200" formatCode="0.0000">
                  <c:v>476.1904761904762</c:v>
                </c:pt>
                <c:pt idx="201" formatCode="0.0000">
                  <c:v>535.71428571428567</c:v>
                </c:pt>
                <c:pt idx="202" formatCode="0.0000">
                  <c:v>595.23809523809518</c:v>
                </c:pt>
                <c:pt idx="203" formatCode="0.0000">
                  <c:v>654.76190476190482</c:v>
                </c:pt>
                <c:pt idx="204" formatCode="0.0000">
                  <c:v>714.28571428571433</c:v>
                </c:pt>
                <c:pt idx="205" formatCode="0.0000">
                  <c:v>773.80952380952385</c:v>
                </c:pt>
                <c:pt idx="206" formatCode="0.0000">
                  <c:v>833.33333333333337</c:v>
                </c:pt>
                <c:pt idx="207" formatCode="0.0000">
                  <c:v>952.38095238095241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srim84Kr_SiO2!$M$20:$M$300</c:f>
              <c:numCache>
                <c:formatCode>0.00000</c:formatCode>
                <c:ptCount val="281"/>
                <c:pt idx="0">
                  <c:v>1.2000000000000001E-3</c:v>
                </c:pt>
                <c:pt idx="1">
                  <c:v>1.2000000000000001E-3</c:v>
                </c:pt>
                <c:pt idx="2">
                  <c:v>1.2999999999999999E-3</c:v>
                </c:pt>
                <c:pt idx="3">
                  <c:v>1.2999999999999999E-3</c:v>
                </c:pt>
                <c:pt idx="4">
                  <c:v>1.4E-3</c:v>
                </c:pt>
                <c:pt idx="5">
                  <c:v>1.4E-3</c:v>
                </c:pt>
                <c:pt idx="6">
                  <c:v>1.4E-3</c:v>
                </c:pt>
                <c:pt idx="7">
                  <c:v>1.5E-3</c:v>
                </c:pt>
                <c:pt idx="8">
                  <c:v>1.5E-3</c:v>
                </c:pt>
                <c:pt idx="9">
                  <c:v>1.6000000000000001E-3</c:v>
                </c:pt>
                <c:pt idx="10">
                  <c:v>1.6000000000000001E-3</c:v>
                </c:pt>
                <c:pt idx="11">
                  <c:v>1.7000000000000001E-3</c:v>
                </c:pt>
                <c:pt idx="12">
                  <c:v>1.8E-3</c:v>
                </c:pt>
                <c:pt idx="13">
                  <c:v>1.9E-3</c:v>
                </c:pt>
                <c:pt idx="14">
                  <c:v>2E-3</c:v>
                </c:pt>
                <c:pt idx="15">
                  <c:v>2E-3</c:v>
                </c:pt>
                <c:pt idx="16">
                  <c:v>2.1000000000000003E-3</c:v>
                </c:pt>
                <c:pt idx="17">
                  <c:v>2.1999999999999997E-3</c:v>
                </c:pt>
                <c:pt idx="18">
                  <c:v>2.1999999999999997E-3</c:v>
                </c:pt>
                <c:pt idx="19">
                  <c:v>2.4000000000000002E-3</c:v>
                </c:pt>
                <c:pt idx="20">
                  <c:v>2.5000000000000001E-3</c:v>
                </c:pt>
                <c:pt idx="21">
                  <c:v>2.5999999999999999E-3</c:v>
                </c:pt>
                <c:pt idx="22">
                  <c:v>2.7000000000000001E-3</c:v>
                </c:pt>
                <c:pt idx="23">
                  <c:v>2.8E-3</c:v>
                </c:pt>
                <c:pt idx="24">
                  <c:v>2.9000000000000002E-3</c:v>
                </c:pt>
                <c:pt idx="25">
                  <c:v>3.0999999999999999E-3</c:v>
                </c:pt>
                <c:pt idx="26">
                  <c:v>3.3E-3</c:v>
                </c:pt>
                <c:pt idx="27">
                  <c:v>3.5000000000000005E-3</c:v>
                </c:pt>
                <c:pt idx="28">
                  <c:v>3.6999999999999997E-3</c:v>
                </c:pt>
                <c:pt idx="29">
                  <c:v>3.8999999999999998E-3</c:v>
                </c:pt>
                <c:pt idx="30">
                  <c:v>4.0000000000000001E-3</c:v>
                </c:pt>
                <c:pt idx="31">
                  <c:v>4.2000000000000006E-3</c:v>
                </c:pt>
                <c:pt idx="32">
                  <c:v>4.3999999999999994E-3</c:v>
                </c:pt>
                <c:pt idx="33">
                  <c:v>4.4999999999999997E-3</c:v>
                </c:pt>
                <c:pt idx="34">
                  <c:v>4.7000000000000002E-3</c:v>
                </c:pt>
                <c:pt idx="35">
                  <c:v>4.8000000000000004E-3</c:v>
                </c:pt>
                <c:pt idx="36">
                  <c:v>5.0999999999999995E-3</c:v>
                </c:pt>
                <c:pt idx="37">
                  <c:v>5.4999999999999997E-3</c:v>
                </c:pt>
                <c:pt idx="38">
                  <c:v>5.8000000000000005E-3</c:v>
                </c:pt>
                <c:pt idx="39">
                  <c:v>6.1999999999999998E-3</c:v>
                </c:pt>
                <c:pt idx="40">
                  <c:v>6.5000000000000006E-3</c:v>
                </c:pt>
                <c:pt idx="41">
                  <c:v>6.8000000000000005E-3</c:v>
                </c:pt>
                <c:pt idx="42">
                  <c:v>7.0999999999999995E-3</c:v>
                </c:pt>
                <c:pt idx="43">
                  <c:v>7.4999999999999997E-3</c:v>
                </c:pt>
                <c:pt idx="44">
                  <c:v>7.7999999999999996E-3</c:v>
                </c:pt>
                <c:pt idx="45">
                  <c:v>8.4000000000000012E-3</c:v>
                </c:pt>
                <c:pt idx="46">
                  <c:v>8.9999999999999993E-3</c:v>
                </c:pt>
                <c:pt idx="47">
                  <c:v>9.6000000000000009E-3</c:v>
                </c:pt>
                <c:pt idx="48">
                  <c:v>1.0199999999999999E-2</c:v>
                </c:pt>
                <c:pt idx="49">
                  <c:v>1.0699999999999999E-2</c:v>
                </c:pt>
                <c:pt idx="50">
                  <c:v>1.1300000000000001E-2</c:v>
                </c:pt>
                <c:pt idx="51">
                  <c:v>1.24E-2</c:v>
                </c:pt>
                <c:pt idx="52">
                  <c:v>1.3500000000000002E-2</c:v>
                </c:pt>
                <c:pt idx="53">
                  <c:v>1.4599999999999998E-2</c:v>
                </c:pt>
                <c:pt idx="54">
                  <c:v>1.5699999999999999E-2</c:v>
                </c:pt>
                <c:pt idx="55">
                  <c:v>1.67E-2</c:v>
                </c:pt>
                <c:pt idx="56">
                  <c:v>1.77E-2</c:v>
                </c:pt>
                <c:pt idx="57">
                  <c:v>1.8800000000000001E-2</c:v>
                </c:pt>
                <c:pt idx="58">
                  <c:v>1.9800000000000002E-2</c:v>
                </c:pt>
                <c:pt idx="59">
                  <c:v>2.0799999999999999E-2</c:v>
                </c:pt>
                <c:pt idx="60">
                  <c:v>2.18E-2</c:v>
                </c:pt>
                <c:pt idx="61">
                  <c:v>2.2800000000000001E-2</c:v>
                </c:pt>
                <c:pt idx="62">
                  <c:v>2.5000000000000001E-2</c:v>
                </c:pt>
                <c:pt idx="63">
                  <c:v>2.7700000000000002E-2</c:v>
                </c:pt>
                <c:pt idx="64">
                  <c:v>3.04E-2</c:v>
                </c:pt>
                <c:pt idx="65">
                  <c:v>3.32E-2</c:v>
                </c:pt>
                <c:pt idx="66">
                  <c:v>3.5900000000000001E-2</c:v>
                </c:pt>
                <c:pt idx="67">
                  <c:v>3.8600000000000002E-2</c:v>
                </c:pt>
                <c:pt idx="68">
                  <c:v>4.1200000000000001E-2</c:v>
                </c:pt>
                <c:pt idx="69">
                  <c:v>4.3900000000000002E-2</c:v>
                </c:pt>
                <c:pt idx="70">
                  <c:v>4.65E-2</c:v>
                </c:pt>
                <c:pt idx="71">
                  <c:v>5.16E-2</c:v>
                </c:pt>
                <c:pt idx="72">
                  <c:v>5.6699999999999993E-2</c:v>
                </c:pt>
                <c:pt idx="73">
                  <c:v>6.1699999999999998E-2</c:v>
                </c:pt>
                <c:pt idx="74">
                  <c:v>6.6500000000000004E-2</c:v>
                </c:pt>
                <c:pt idx="75">
                  <c:v>7.1300000000000002E-2</c:v>
                </c:pt>
                <c:pt idx="76">
                  <c:v>7.5999999999999998E-2</c:v>
                </c:pt>
                <c:pt idx="77">
                  <c:v>8.5499999999999993E-2</c:v>
                </c:pt>
                <c:pt idx="78">
                  <c:v>9.459999999999999E-2</c:v>
                </c:pt>
                <c:pt idx="79">
                  <c:v>0.10329999999999999</c:v>
                </c:pt>
                <c:pt idx="80">
                  <c:v>0.11180000000000001</c:v>
                </c:pt>
                <c:pt idx="81">
                  <c:v>0.11990000000000001</c:v>
                </c:pt>
                <c:pt idx="82">
                  <c:v>0.12759999999999999</c:v>
                </c:pt>
                <c:pt idx="83">
                  <c:v>0.1351</c:v>
                </c:pt>
                <c:pt idx="84">
                  <c:v>0.14219999999999999</c:v>
                </c:pt>
                <c:pt idx="85">
                  <c:v>0.1489</c:v>
                </c:pt>
                <c:pt idx="86">
                  <c:v>0.15540000000000001</c:v>
                </c:pt>
                <c:pt idx="87">
                  <c:v>0.1615</c:v>
                </c:pt>
                <c:pt idx="88">
                  <c:v>0.17330000000000001</c:v>
                </c:pt>
                <c:pt idx="89">
                  <c:v>0.18660000000000002</c:v>
                </c:pt>
                <c:pt idx="90">
                  <c:v>0.19850000000000001</c:v>
                </c:pt>
                <c:pt idx="91">
                  <c:v>0.20899999999999999</c:v>
                </c:pt>
                <c:pt idx="92">
                  <c:v>0.21840000000000001</c:v>
                </c:pt>
                <c:pt idx="93">
                  <c:v>0.22679999999999997</c:v>
                </c:pt>
                <c:pt idx="94">
                  <c:v>0.23450000000000001</c:v>
                </c:pt>
                <c:pt idx="95">
                  <c:v>0.2414</c:v>
                </c:pt>
                <c:pt idx="96">
                  <c:v>0.24769999999999998</c:v>
                </c:pt>
                <c:pt idx="97">
                  <c:v>0.25969999999999999</c:v>
                </c:pt>
                <c:pt idx="98">
                  <c:v>0.27</c:v>
                </c:pt>
                <c:pt idx="99">
                  <c:v>0.27879999999999999</c:v>
                </c:pt>
                <c:pt idx="100">
                  <c:v>0.28650000000000003</c:v>
                </c:pt>
                <c:pt idx="101">
                  <c:v>0.29330000000000001</c:v>
                </c:pt>
                <c:pt idx="102">
                  <c:v>0.29930000000000001</c:v>
                </c:pt>
                <c:pt idx="103">
                  <c:v>0.31120000000000003</c:v>
                </c:pt>
                <c:pt idx="104">
                  <c:v>0.32090000000000002</c:v>
                </c:pt>
                <c:pt idx="105">
                  <c:v>0.32900000000000001</c:v>
                </c:pt>
                <c:pt idx="106">
                  <c:v>0.33579999999999999</c:v>
                </c:pt>
                <c:pt idx="107">
                  <c:v>0.3417</c:v>
                </c:pt>
                <c:pt idx="108">
                  <c:v>0.34689999999999999</c:v>
                </c:pt>
                <c:pt idx="109">
                  <c:v>0.35139999999999999</c:v>
                </c:pt>
                <c:pt idx="110">
                  <c:v>0.35539999999999999</c:v>
                </c:pt>
                <c:pt idx="111">
                  <c:v>0.35899999999999999</c:v>
                </c:pt>
                <c:pt idx="112">
                  <c:v>0.36219999999999997</c:v>
                </c:pt>
                <c:pt idx="113">
                  <c:v>0.36520000000000002</c:v>
                </c:pt>
                <c:pt idx="114">
                  <c:v>0.37209999999999999</c:v>
                </c:pt>
                <c:pt idx="115">
                  <c:v>0.38019999999999998</c:v>
                </c:pt>
                <c:pt idx="116">
                  <c:v>0.3871</c:v>
                </c:pt>
                <c:pt idx="117">
                  <c:v>0.3931</c:v>
                </c:pt>
                <c:pt idx="118">
                  <c:v>0.39849999999999997</c:v>
                </c:pt>
                <c:pt idx="119">
                  <c:v>0.40330000000000005</c:v>
                </c:pt>
                <c:pt idx="120">
                  <c:v>0.40780000000000005</c:v>
                </c:pt>
                <c:pt idx="121">
                  <c:v>0.41180000000000005</c:v>
                </c:pt>
                <c:pt idx="122">
                  <c:v>0.41570000000000001</c:v>
                </c:pt>
                <c:pt idx="123">
                  <c:v>0.42699999999999994</c:v>
                </c:pt>
                <c:pt idx="124">
                  <c:v>0.43730000000000002</c:v>
                </c:pt>
                <c:pt idx="125">
                  <c:v>0.44669999999999999</c:v>
                </c:pt>
                <c:pt idx="126">
                  <c:v>0.45540000000000003</c:v>
                </c:pt>
                <c:pt idx="127">
                  <c:v>0.46360000000000001</c:v>
                </c:pt>
                <c:pt idx="128">
                  <c:v>0.47140000000000004</c:v>
                </c:pt>
                <c:pt idx="129">
                  <c:v>0.49770000000000003</c:v>
                </c:pt>
                <c:pt idx="130">
                  <c:v>0.52169999999999994</c:v>
                </c:pt>
                <c:pt idx="131">
                  <c:v>0.54379999999999995</c:v>
                </c:pt>
                <c:pt idx="132">
                  <c:v>0.56459999999999999</c:v>
                </c:pt>
                <c:pt idx="133">
                  <c:v>0.58430000000000004</c:v>
                </c:pt>
                <c:pt idx="134">
                  <c:v>0.60299999999999998</c:v>
                </c:pt>
                <c:pt idx="135">
                  <c:v>0.62090000000000001</c:v>
                </c:pt>
                <c:pt idx="136">
                  <c:v>0.6381</c:v>
                </c:pt>
                <c:pt idx="137">
                  <c:v>0.65469999999999995</c:v>
                </c:pt>
                <c:pt idx="138">
                  <c:v>0.67069999999999996</c:v>
                </c:pt>
                <c:pt idx="139">
                  <c:v>0.68620000000000003</c:v>
                </c:pt>
                <c:pt idx="140">
                  <c:v>0.74309999999999998</c:v>
                </c:pt>
                <c:pt idx="141">
                  <c:v>0.82379999999999998</c:v>
                </c:pt>
                <c:pt idx="142">
                  <c:v>0.89779999999999993</c:v>
                </c:pt>
                <c:pt idx="143">
                  <c:v>0.9667</c:v>
                </c:pt>
                <c:pt idx="144" formatCode="0.000">
                  <c:v>1.03</c:v>
                </c:pt>
                <c:pt idx="145" formatCode="0.000">
                  <c:v>1.0900000000000001</c:v>
                </c:pt>
                <c:pt idx="146" formatCode="0.000">
                  <c:v>1.1499999999999999</c:v>
                </c:pt>
                <c:pt idx="147" formatCode="0.000">
                  <c:v>1.21</c:v>
                </c:pt>
                <c:pt idx="148" formatCode="0.000">
                  <c:v>1.27</c:v>
                </c:pt>
                <c:pt idx="149" formatCode="0.000">
                  <c:v>1.47</c:v>
                </c:pt>
                <c:pt idx="150" formatCode="0.000">
                  <c:v>1.66</c:v>
                </c:pt>
                <c:pt idx="151" formatCode="0.000">
                  <c:v>1.83</c:v>
                </c:pt>
                <c:pt idx="152" formatCode="0.000">
                  <c:v>2</c:v>
                </c:pt>
                <c:pt idx="153" formatCode="0.000">
                  <c:v>2.16</c:v>
                </c:pt>
                <c:pt idx="154" formatCode="0.000">
                  <c:v>2.31</c:v>
                </c:pt>
                <c:pt idx="155" formatCode="0.000">
                  <c:v>2.89</c:v>
                </c:pt>
                <c:pt idx="156" formatCode="0.000">
                  <c:v>3.41</c:v>
                </c:pt>
                <c:pt idx="157" formatCode="0.000">
                  <c:v>3.9</c:v>
                </c:pt>
                <c:pt idx="158" formatCode="0.000">
                  <c:v>4.3899999999999997</c:v>
                </c:pt>
                <c:pt idx="159" formatCode="0.000">
                  <c:v>4.8600000000000003</c:v>
                </c:pt>
                <c:pt idx="160" formatCode="0.000">
                  <c:v>5.34</c:v>
                </c:pt>
                <c:pt idx="161" formatCode="0.000">
                  <c:v>5.82</c:v>
                </c:pt>
                <c:pt idx="162" formatCode="0.000">
                  <c:v>6.3</c:v>
                </c:pt>
                <c:pt idx="163" formatCode="0.000">
                  <c:v>6.78</c:v>
                </c:pt>
                <c:pt idx="164" formatCode="0.000">
                  <c:v>7.28</c:v>
                </c:pt>
                <c:pt idx="165" formatCode="0.000">
                  <c:v>7.78</c:v>
                </c:pt>
                <c:pt idx="166" formatCode="0.000">
                  <c:v>9.6999999999999993</c:v>
                </c:pt>
                <c:pt idx="167" formatCode="0.000">
                  <c:v>12.44</c:v>
                </c:pt>
                <c:pt idx="168" formatCode="0.000">
                  <c:v>14.96</c:v>
                </c:pt>
                <c:pt idx="169" formatCode="0.000">
                  <c:v>17.37</c:v>
                </c:pt>
                <c:pt idx="170" formatCode="0.000">
                  <c:v>19.73</c:v>
                </c:pt>
                <c:pt idx="171" formatCode="0.000">
                  <c:v>22.08</c:v>
                </c:pt>
                <c:pt idx="172" formatCode="0.000">
                  <c:v>24.43</c:v>
                </c:pt>
                <c:pt idx="173" formatCode="0.000">
                  <c:v>26.78</c:v>
                </c:pt>
                <c:pt idx="174" formatCode="0.000">
                  <c:v>29.14</c:v>
                </c:pt>
                <c:pt idx="175" formatCode="0.000">
                  <c:v>38.049999999999997</c:v>
                </c:pt>
                <c:pt idx="176" formatCode="0.000">
                  <c:v>46.33</c:v>
                </c:pt>
                <c:pt idx="177" formatCode="0.000">
                  <c:v>54.33</c:v>
                </c:pt>
                <c:pt idx="178" formatCode="0.000">
                  <c:v>62.17</c:v>
                </c:pt>
                <c:pt idx="179" formatCode="0.000">
                  <c:v>69.95</c:v>
                </c:pt>
                <c:pt idx="180" formatCode="0.000">
                  <c:v>77.7</c:v>
                </c:pt>
                <c:pt idx="181" formatCode="0.000">
                  <c:v>106.41</c:v>
                </c:pt>
                <c:pt idx="182" formatCode="0.000">
                  <c:v>132.71</c:v>
                </c:pt>
                <c:pt idx="183" formatCode="0.000">
                  <c:v>157.97</c:v>
                </c:pt>
                <c:pt idx="184" formatCode="0.000">
                  <c:v>182.72</c:v>
                </c:pt>
                <c:pt idx="185" formatCode="0.000">
                  <c:v>207.21</c:v>
                </c:pt>
                <c:pt idx="186" formatCode="0.000">
                  <c:v>231.55</c:v>
                </c:pt>
                <c:pt idx="187" formatCode="0.000">
                  <c:v>255.83</c:v>
                </c:pt>
                <c:pt idx="188" formatCode="0.000">
                  <c:v>280.07</c:v>
                </c:pt>
                <c:pt idx="189" formatCode="0.000">
                  <c:v>304.29000000000002</c:v>
                </c:pt>
                <c:pt idx="190" formatCode="0.000">
                  <c:v>328.49</c:v>
                </c:pt>
                <c:pt idx="191" formatCode="0.000">
                  <c:v>352.69</c:v>
                </c:pt>
                <c:pt idx="192" formatCode="0.000">
                  <c:v>444</c:v>
                </c:pt>
                <c:pt idx="193" formatCode="0.000">
                  <c:v>571.66</c:v>
                </c:pt>
                <c:pt idx="194" formatCode="0.000">
                  <c:v>688.46</c:v>
                </c:pt>
                <c:pt idx="195" formatCode="0.000">
                  <c:v>798.85</c:v>
                </c:pt>
                <c:pt idx="196" formatCode="0.000">
                  <c:v>904.84</c:v>
                </c:pt>
                <c:pt idx="197" formatCode="0.0">
                  <c:v>1010</c:v>
                </c:pt>
                <c:pt idx="198" formatCode="0.0">
                  <c:v>1110</c:v>
                </c:pt>
                <c:pt idx="199" formatCode="0.0">
                  <c:v>1210</c:v>
                </c:pt>
                <c:pt idx="200" formatCode="0.0">
                  <c:v>1300</c:v>
                </c:pt>
                <c:pt idx="201" formatCode="0.0">
                  <c:v>1650</c:v>
                </c:pt>
                <c:pt idx="202" formatCode="0.0">
                  <c:v>1960</c:v>
                </c:pt>
                <c:pt idx="203" formatCode="0.0">
                  <c:v>2250</c:v>
                </c:pt>
                <c:pt idx="204" formatCode="0.0">
                  <c:v>2520</c:v>
                </c:pt>
                <c:pt idx="205" formatCode="0.0">
                  <c:v>2770</c:v>
                </c:pt>
                <c:pt idx="206" formatCode="0.0">
                  <c:v>3020</c:v>
                </c:pt>
                <c:pt idx="207" formatCode="0.0">
                  <c:v>3880</c:v>
                </c:pt>
                <c:pt idx="208" formatCode="0.0">
                  <c:v>4000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559-4C82-AC63-8021A2BF2631}"/>
            </c:ext>
          </c:extLst>
        </c:ser>
        <c:ser>
          <c:idx val="2"/>
          <c:order val="2"/>
          <c:tx>
            <c:v>Stragg.Lateral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srim84Kr_SiO2!$D$20:$D$300</c:f>
              <c:numCache>
                <c:formatCode>0.000000</c:formatCode>
                <c:ptCount val="281"/>
                <c:pt idx="0">
                  <c:v>1.071427380952381E-5</c:v>
                </c:pt>
                <c:pt idx="1">
                  <c:v>1.1904750000000002E-5</c:v>
                </c:pt>
                <c:pt idx="2">
                  <c:v>1.3095238095238096E-5</c:v>
                </c:pt>
                <c:pt idx="3">
                  <c:v>1.4285714285714284E-5</c:v>
                </c:pt>
                <c:pt idx="4">
                  <c:v>1.5476190476190476E-5</c:v>
                </c:pt>
                <c:pt idx="5">
                  <c:v>1.6666666666666667E-5</c:v>
                </c:pt>
                <c:pt idx="6">
                  <c:v>1.7857142857142858E-5</c:v>
                </c:pt>
                <c:pt idx="7">
                  <c:v>1.9047619047619049E-5</c:v>
                </c:pt>
                <c:pt idx="8">
                  <c:v>2.0238095238095237E-5</c:v>
                </c:pt>
                <c:pt idx="9">
                  <c:v>2.1428571428571428E-5</c:v>
                </c:pt>
                <c:pt idx="10">
                  <c:v>2.380952380952381E-5</c:v>
                </c:pt>
                <c:pt idx="11">
                  <c:v>2.6785714285714284E-5</c:v>
                </c:pt>
                <c:pt idx="12">
                  <c:v>2.9761904761904762E-5</c:v>
                </c:pt>
                <c:pt idx="13">
                  <c:v>3.2738095238095239E-5</c:v>
                </c:pt>
                <c:pt idx="14">
                  <c:v>3.5714285714285717E-5</c:v>
                </c:pt>
                <c:pt idx="15">
                  <c:v>3.8690476190476188E-5</c:v>
                </c:pt>
                <c:pt idx="16">
                  <c:v>4.1666666666666665E-5</c:v>
                </c:pt>
                <c:pt idx="17">
                  <c:v>4.4642857142857143E-5</c:v>
                </c:pt>
                <c:pt idx="18">
                  <c:v>4.761904761904762E-5</c:v>
                </c:pt>
                <c:pt idx="19">
                  <c:v>5.3571428571428569E-5</c:v>
                </c:pt>
                <c:pt idx="20">
                  <c:v>5.9523809523809524E-5</c:v>
                </c:pt>
                <c:pt idx="21">
                  <c:v>6.5476190476190479E-5</c:v>
                </c:pt>
                <c:pt idx="22">
                  <c:v>7.1428571428571434E-5</c:v>
                </c:pt>
                <c:pt idx="23">
                  <c:v>7.7380952380952375E-5</c:v>
                </c:pt>
                <c:pt idx="24">
                  <c:v>8.3333333333333331E-5</c:v>
                </c:pt>
                <c:pt idx="25">
                  <c:v>9.5238095238095241E-5</c:v>
                </c:pt>
                <c:pt idx="26">
                  <c:v>1.0714285714285714E-4</c:v>
                </c:pt>
                <c:pt idx="27">
                  <c:v>1.1904761904761905E-4</c:v>
                </c:pt>
                <c:pt idx="28">
                  <c:v>1.3095238095238096E-4</c:v>
                </c:pt>
                <c:pt idx="29">
                  <c:v>1.4285714285714287E-4</c:v>
                </c:pt>
                <c:pt idx="30">
                  <c:v>1.5476190476190475E-4</c:v>
                </c:pt>
                <c:pt idx="31">
                  <c:v>1.6666666666666666E-4</c:v>
                </c:pt>
                <c:pt idx="32">
                  <c:v>1.7857142857142857E-4</c:v>
                </c:pt>
                <c:pt idx="33">
                  <c:v>1.9047619047619048E-4</c:v>
                </c:pt>
                <c:pt idx="34">
                  <c:v>2.0238095238095239E-4</c:v>
                </c:pt>
                <c:pt idx="35">
                  <c:v>2.1428571428571427E-4</c:v>
                </c:pt>
                <c:pt idx="36">
                  <c:v>2.380952380952381E-4</c:v>
                </c:pt>
                <c:pt idx="37">
                  <c:v>2.6785714285714287E-4</c:v>
                </c:pt>
                <c:pt idx="38">
                  <c:v>2.9761904761904765E-4</c:v>
                </c:pt>
                <c:pt idx="39">
                  <c:v>3.2738095238095237E-4</c:v>
                </c:pt>
                <c:pt idx="40">
                  <c:v>3.5714285714285714E-4</c:v>
                </c:pt>
                <c:pt idx="41">
                  <c:v>3.8690476190476192E-4</c:v>
                </c:pt>
                <c:pt idx="42">
                  <c:v>4.1666666666666669E-4</c:v>
                </c:pt>
                <c:pt idx="43">
                  <c:v>4.4642857142857141E-4</c:v>
                </c:pt>
                <c:pt idx="44">
                  <c:v>4.7619047619047619E-4</c:v>
                </c:pt>
                <c:pt idx="45">
                  <c:v>5.3571428571428574E-4</c:v>
                </c:pt>
                <c:pt idx="46">
                  <c:v>5.9523809523809529E-4</c:v>
                </c:pt>
                <c:pt idx="47">
                  <c:v>6.5476190476190473E-4</c:v>
                </c:pt>
                <c:pt idx="48">
                  <c:v>7.1428571428571429E-4</c:v>
                </c:pt>
                <c:pt idx="49">
                  <c:v>7.7380952380952384E-4</c:v>
                </c:pt>
                <c:pt idx="50">
                  <c:v>8.3333333333333339E-4</c:v>
                </c:pt>
                <c:pt idx="51">
                  <c:v>9.5238095238095238E-4</c:v>
                </c:pt>
                <c:pt idx="52">
                  <c:v>1.0714285714285715E-3</c:v>
                </c:pt>
                <c:pt idx="53">
                  <c:v>1.1904761904761906E-3</c:v>
                </c:pt>
                <c:pt idx="54">
                  <c:v>1.3095238095238095E-3</c:v>
                </c:pt>
                <c:pt idx="55">
                  <c:v>1.4285714285714286E-3</c:v>
                </c:pt>
                <c:pt idx="56">
                  <c:v>1.5476190476190477E-3</c:v>
                </c:pt>
                <c:pt idx="57">
                  <c:v>1.6666666666666668E-3</c:v>
                </c:pt>
                <c:pt idx="58">
                  <c:v>1.7857142857142857E-3</c:v>
                </c:pt>
                <c:pt idx="59">
                  <c:v>1.9047619047619048E-3</c:v>
                </c:pt>
                <c:pt idx="60">
                  <c:v>2.0238095238095241E-3</c:v>
                </c:pt>
                <c:pt idx="61">
                  <c:v>2.142857142857143E-3</c:v>
                </c:pt>
                <c:pt idx="62">
                  <c:v>2.3809523809523812E-3</c:v>
                </c:pt>
                <c:pt idx="63">
                  <c:v>2.6785714285714286E-3</c:v>
                </c:pt>
                <c:pt idx="64">
                  <c:v>2.976190476190476E-3</c:v>
                </c:pt>
                <c:pt idx="65">
                  <c:v>3.2738095238095239E-3</c:v>
                </c:pt>
                <c:pt idx="66">
                  <c:v>3.5714285714285713E-3</c:v>
                </c:pt>
                <c:pt idx="67">
                  <c:v>3.8690476190476192E-3</c:v>
                </c:pt>
                <c:pt idx="68">
                  <c:v>4.1666666666666666E-3</c:v>
                </c:pt>
                <c:pt idx="69">
                  <c:v>4.464285714285714E-3</c:v>
                </c:pt>
                <c:pt idx="70">
                  <c:v>4.7619047619047623E-3</c:v>
                </c:pt>
                <c:pt idx="71">
                  <c:v>5.3571428571428572E-3</c:v>
                </c:pt>
                <c:pt idx="72">
                  <c:v>5.9523809523809521E-3</c:v>
                </c:pt>
                <c:pt idx="73">
                  <c:v>6.5476190476190478E-3</c:v>
                </c:pt>
                <c:pt idx="74">
                  <c:v>7.1428571428571426E-3</c:v>
                </c:pt>
                <c:pt idx="75">
                  <c:v>7.7380952380952384E-3</c:v>
                </c:pt>
                <c:pt idx="76">
                  <c:v>8.3333333333333332E-3</c:v>
                </c:pt>
                <c:pt idx="77">
                  <c:v>9.5238095238095247E-3</c:v>
                </c:pt>
                <c:pt idx="78">
                  <c:v>1.0714285714285714E-2</c:v>
                </c:pt>
                <c:pt idx="79">
                  <c:v>1.1904761904761904E-2</c:v>
                </c:pt>
                <c:pt idx="80">
                  <c:v>1.3095238095238096E-2</c:v>
                </c:pt>
                <c:pt idx="81">
                  <c:v>1.4285714285714285E-2</c:v>
                </c:pt>
                <c:pt idx="82">
                  <c:v>1.5476190476190477E-2</c:v>
                </c:pt>
                <c:pt idx="83">
                  <c:v>1.6666666666666666E-2</c:v>
                </c:pt>
                <c:pt idx="84">
                  <c:v>1.7857142857142856E-2</c:v>
                </c:pt>
                <c:pt idx="85">
                  <c:v>1.9047619047619049E-2</c:v>
                </c:pt>
                <c:pt idx="86">
                  <c:v>2.0238095238095239E-2</c:v>
                </c:pt>
                <c:pt idx="87">
                  <c:v>2.1428571428571429E-2</c:v>
                </c:pt>
                <c:pt idx="88">
                  <c:v>2.3809523809523808E-2</c:v>
                </c:pt>
                <c:pt idx="89">
                  <c:v>2.6785714285714284E-2</c:v>
                </c:pt>
                <c:pt idx="90">
                  <c:v>2.976190476190476E-2</c:v>
                </c:pt>
                <c:pt idx="91">
                  <c:v>3.273809523809524E-2</c:v>
                </c:pt>
                <c:pt idx="92">
                  <c:v>3.5714285714285712E-2</c:v>
                </c:pt>
                <c:pt idx="93">
                  <c:v>3.8690476190476192E-2</c:v>
                </c:pt>
                <c:pt idx="94">
                  <c:v>4.1666666666666664E-2</c:v>
                </c:pt>
                <c:pt idx="95">
                  <c:v>4.4642857142857144E-2</c:v>
                </c:pt>
                <c:pt idx="96">
                  <c:v>4.7619047619047616E-2</c:v>
                </c:pt>
                <c:pt idx="97">
                  <c:v>5.3571428571428568E-2</c:v>
                </c:pt>
                <c:pt idx="98">
                  <c:v>5.9523809523809521E-2</c:v>
                </c:pt>
                <c:pt idx="99">
                  <c:v>6.5476190476190479E-2</c:v>
                </c:pt>
                <c:pt idx="100">
                  <c:v>7.1428571428571425E-2</c:v>
                </c:pt>
                <c:pt idx="101">
                  <c:v>7.7380952380952384E-2</c:v>
                </c:pt>
                <c:pt idx="102">
                  <c:v>8.3333333333333329E-2</c:v>
                </c:pt>
                <c:pt idx="103">
                  <c:v>9.5238095238095233E-2</c:v>
                </c:pt>
                <c:pt idx="104">
                  <c:v>0.10714285714285714</c:v>
                </c:pt>
                <c:pt idx="105">
                  <c:v>0.11904761904761904</c:v>
                </c:pt>
                <c:pt idx="106">
                  <c:v>0.13095238095238096</c:v>
                </c:pt>
                <c:pt idx="107">
                  <c:v>0.14285714285714285</c:v>
                </c:pt>
                <c:pt idx="108">
                  <c:v>0.15476190476190477</c:v>
                </c:pt>
                <c:pt idx="109">
                  <c:v>0.16666666666666666</c:v>
                </c:pt>
                <c:pt idx="110">
                  <c:v>0.17857142857142858</c:v>
                </c:pt>
                <c:pt idx="111">
                  <c:v>0.19047619047619047</c:v>
                </c:pt>
                <c:pt idx="112">
                  <c:v>0.20238095238095238</c:v>
                </c:pt>
                <c:pt idx="113">
                  <c:v>0.21428571428571427</c:v>
                </c:pt>
                <c:pt idx="114">
                  <c:v>0.23809523809523808</c:v>
                </c:pt>
                <c:pt idx="115">
                  <c:v>0.26785714285714285</c:v>
                </c:pt>
                <c:pt idx="116">
                  <c:v>0.29761904761904762</c:v>
                </c:pt>
                <c:pt idx="117">
                  <c:v>0.32738095238095238</c:v>
                </c:pt>
                <c:pt idx="118">
                  <c:v>0.35714285714285715</c:v>
                </c:pt>
                <c:pt idx="119">
                  <c:v>0.38690476190476192</c:v>
                </c:pt>
                <c:pt idx="120">
                  <c:v>0.41666666666666669</c:v>
                </c:pt>
                <c:pt idx="121">
                  <c:v>0.44642857142857145</c:v>
                </c:pt>
                <c:pt idx="122">
                  <c:v>0.47619047619047616</c:v>
                </c:pt>
                <c:pt idx="123">
                  <c:v>0.5357142857142857</c:v>
                </c:pt>
                <c:pt idx="124">
                  <c:v>0.59523809523809523</c:v>
                </c:pt>
                <c:pt idx="125">
                  <c:v>0.65476190476190477</c:v>
                </c:pt>
                <c:pt idx="126">
                  <c:v>0.7142857142857143</c:v>
                </c:pt>
                <c:pt idx="127">
                  <c:v>0.77380952380952384</c:v>
                </c:pt>
                <c:pt idx="128">
                  <c:v>0.83333333333333337</c:v>
                </c:pt>
                <c:pt idx="129">
                  <c:v>0.95238095238095233</c:v>
                </c:pt>
                <c:pt idx="130" formatCode="0.00000">
                  <c:v>1.0714285714285714</c:v>
                </c:pt>
                <c:pt idx="131" formatCode="0.00000">
                  <c:v>1.1904761904761905</c:v>
                </c:pt>
                <c:pt idx="132" formatCode="0.00000">
                  <c:v>1.3095238095238095</c:v>
                </c:pt>
                <c:pt idx="133" formatCode="0.00000">
                  <c:v>1.4285714285714286</c:v>
                </c:pt>
                <c:pt idx="134" formatCode="0.00000">
                  <c:v>1.5476190476190477</c:v>
                </c:pt>
                <c:pt idx="135" formatCode="0.00000">
                  <c:v>1.6666666666666667</c:v>
                </c:pt>
                <c:pt idx="136" formatCode="0.00000">
                  <c:v>1.7857142857142858</c:v>
                </c:pt>
                <c:pt idx="137" formatCode="0.00000">
                  <c:v>1.9047619047619047</c:v>
                </c:pt>
                <c:pt idx="138" formatCode="0.00000">
                  <c:v>2.0238095238095237</c:v>
                </c:pt>
                <c:pt idx="139" formatCode="0.00000">
                  <c:v>2.1428571428571428</c:v>
                </c:pt>
                <c:pt idx="140" formatCode="0.00000">
                  <c:v>2.3809523809523809</c:v>
                </c:pt>
                <c:pt idx="141" formatCode="0.00000">
                  <c:v>2.6785714285714284</c:v>
                </c:pt>
                <c:pt idx="142" formatCode="0.00000">
                  <c:v>2.9761904761904763</c:v>
                </c:pt>
                <c:pt idx="143" formatCode="0.00000">
                  <c:v>3.2738095238095237</c:v>
                </c:pt>
                <c:pt idx="144" formatCode="0.00000">
                  <c:v>3.5714285714285716</c:v>
                </c:pt>
                <c:pt idx="145" formatCode="0.00000">
                  <c:v>3.8690476190476191</c:v>
                </c:pt>
                <c:pt idx="146" formatCode="0.00000">
                  <c:v>4.166666666666667</c:v>
                </c:pt>
                <c:pt idx="147" formatCode="0.00000">
                  <c:v>4.4642857142857144</c:v>
                </c:pt>
                <c:pt idx="148" formatCode="0.00000">
                  <c:v>4.7619047619047619</c:v>
                </c:pt>
                <c:pt idx="149" formatCode="0.00000">
                  <c:v>5.3571428571428568</c:v>
                </c:pt>
                <c:pt idx="150" formatCode="0.00000">
                  <c:v>5.9523809523809526</c:v>
                </c:pt>
                <c:pt idx="151" formatCode="0.00000">
                  <c:v>6.5476190476190474</c:v>
                </c:pt>
                <c:pt idx="152" formatCode="0.00000">
                  <c:v>7.1428571428571432</c:v>
                </c:pt>
                <c:pt idx="153" formatCode="0.00000">
                  <c:v>7.7380952380952381</c:v>
                </c:pt>
                <c:pt idx="154" formatCode="0.00000">
                  <c:v>8.3333333333333339</c:v>
                </c:pt>
                <c:pt idx="155" formatCode="0.00000">
                  <c:v>9.5238095238095237</c:v>
                </c:pt>
                <c:pt idx="156" formatCode="0.00000">
                  <c:v>10.714285714285714</c:v>
                </c:pt>
                <c:pt idx="157" formatCode="0.00000">
                  <c:v>11.904761904761905</c:v>
                </c:pt>
                <c:pt idx="158" formatCode="0.00000">
                  <c:v>13.095238095238095</c:v>
                </c:pt>
                <c:pt idx="159" formatCode="0.00000">
                  <c:v>14.285714285714286</c:v>
                </c:pt>
                <c:pt idx="160" formatCode="0.00000">
                  <c:v>15.476190476190476</c:v>
                </c:pt>
                <c:pt idx="161" formatCode="0.00000">
                  <c:v>16.666666666666668</c:v>
                </c:pt>
                <c:pt idx="162" formatCode="0.00000">
                  <c:v>17.857142857142858</c:v>
                </c:pt>
                <c:pt idx="163" formatCode="0.00000">
                  <c:v>19.047619047619047</c:v>
                </c:pt>
                <c:pt idx="164" formatCode="0.00000">
                  <c:v>20.238095238095237</c:v>
                </c:pt>
                <c:pt idx="165" formatCode="0.00000">
                  <c:v>21.428571428571427</c:v>
                </c:pt>
                <c:pt idx="166" formatCode="0.00000">
                  <c:v>23.80952380952381</c:v>
                </c:pt>
                <c:pt idx="167" formatCode="0.00000">
                  <c:v>26.785714285714285</c:v>
                </c:pt>
                <c:pt idx="168" formatCode="0.00000">
                  <c:v>29.761904761904763</c:v>
                </c:pt>
                <c:pt idx="169" formatCode="0.00000">
                  <c:v>32.738095238095241</c:v>
                </c:pt>
                <c:pt idx="170" formatCode="0.00000">
                  <c:v>35.714285714285715</c:v>
                </c:pt>
                <c:pt idx="171" formatCode="0.00000">
                  <c:v>38.69047619047619</c:v>
                </c:pt>
                <c:pt idx="172" formatCode="0.00000">
                  <c:v>41.666666666666664</c:v>
                </c:pt>
                <c:pt idx="173" formatCode="0.00000">
                  <c:v>44.642857142857146</c:v>
                </c:pt>
                <c:pt idx="174" formatCode="0.00000">
                  <c:v>47.61904761904762</c:v>
                </c:pt>
                <c:pt idx="175" formatCode="0.00000">
                  <c:v>53.571428571428569</c:v>
                </c:pt>
                <c:pt idx="176" formatCode="0.00000">
                  <c:v>59.523809523809526</c:v>
                </c:pt>
                <c:pt idx="177" formatCode="0.00000">
                  <c:v>65.476190476190482</c:v>
                </c:pt>
                <c:pt idx="178" formatCode="0.00000">
                  <c:v>71.428571428571431</c:v>
                </c:pt>
                <c:pt idx="179" formatCode="0.00000">
                  <c:v>77.38095238095238</c:v>
                </c:pt>
                <c:pt idx="180" formatCode="0.00000">
                  <c:v>83.333333333333329</c:v>
                </c:pt>
                <c:pt idx="181" formatCode="0.00000">
                  <c:v>95.238095238095241</c:v>
                </c:pt>
                <c:pt idx="182" formatCode="0.0000">
                  <c:v>107.14285714285714</c:v>
                </c:pt>
                <c:pt idx="183" formatCode="0.0000">
                  <c:v>119.04761904761905</c:v>
                </c:pt>
                <c:pt idx="184" formatCode="0.0000">
                  <c:v>130.95238095238096</c:v>
                </c:pt>
                <c:pt idx="185" formatCode="0.0000">
                  <c:v>142.85714285714286</c:v>
                </c:pt>
                <c:pt idx="186" formatCode="0.0000">
                  <c:v>154.76190476190476</c:v>
                </c:pt>
                <c:pt idx="187" formatCode="0.0000">
                  <c:v>166.66666666666666</c:v>
                </c:pt>
                <c:pt idx="188" formatCode="0.0000">
                  <c:v>178.57142857142858</c:v>
                </c:pt>
                <c:pt idx="189" formatCode="0.0000">
                  <c:v>190.47619047619048</c:v>
                </c:pt>
                <c:pt idx="190" formatCode="0.0000">
                  <c:v>202.38095238095238</c:v>
                </c:pt>
                <c:pt idx="191" formatCode="0.0000">
                  <c:v>214.28571428571428</c:v>
                </c:pt>
                <c:pt idx="192" formatCode="0.0000">
                  <c:v>238.0952380952381</c:v>
                </c:pt>
                <c:pt idx="193" formatCode="0.0000">
                  <c:v>267.85714285714283</c:v>
                </c:pt>
                <c:pt idx="194" formatCode="0.0000">
                  <c:v>297.61904761904759</c:v>
                </c:pt>
                <c:pt idx="195" formatCode="0.0000">
                  <c:v>327.38095238095241</c:v>
                </c:pt>
                <c:pt idx="196" formatCode="0.0000">
                  <c:v>357.14285714285717</c:v>
                </c:pt>
                <c:pt idx="197" formatCode="0.0000">
                  <c:v>386.90476190476193</c:v>
                </c:pt>
                <c:pt idx="198" formatCode="0.0000">
                  <c:v>416.66666666666669</c:v>
                </c:pt>
                <c:pt idx="199" formatCode="0.0000">
                  <c:v>446.42857142857144</c:v>
                </c:pt>
                <c:pt idx="200" formatCode="0.0000">
                  <c:v>476.1904761904762</c:v>
                </c:pt>
                <c:pt idx="201" formatCode="0.0000">
                  <c:v>535.71428571428567</c:v>
                </c:pt>
                <c:pt idx="202" formatCode="0.0000">
                  <c:v>595.23809523809518</c:v>
                </c:pt>
                <c:pt idx="203" formatCode="0.0000">
                  <c:v>654.76190476190482</c:v>
                </c:pt>
                <c:pt idx="204" formatCode="0.0000">
                  <c:v>714.28571428571433</c:v>
                </c:pt>
                <c:pt idx="205" formatCode="0.0000">
                  <c:v>773.80952380952385</c:v>
                </c:pt>
                <c:pt idx="206" formatCode="0.0000">
                  <c:v>833.33333333333337</c:v>
                </c:pt>
                <c:pt idx="207" formatCode="0.0000">
                  <c:v>952.38095238095241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srim84Kr_SiO2!$P$20:$P$300</c:f>
              <c:numCache>
                <c:formatCode>0.00000</c:formatCode>
                <c:ptCount val="281"/>
                <c:pt idx="0">
                  <c:v>8.0000000000000004E-4</c:v>
                </c:pt>
                <c:pt idx="1">
                  <c:v>8.9999999999999998E-4</c:v>
                </c:pt>
                <c:pt idx="2">
                  <c:v>8.9999999999999998E-4</c:v>
                </c:pt>
                <c:pt idx="3">
                  <c:v>1E-3</c:v>
                </c:pt>
                <c:pt idx="4">
                  <c:v>1E-3</c:v>
                </c:pt>
                <c:pt idx="5">
                  <c:v>1E-3</c:v>
                </c:pt>
                <c:pt idx="6">
                  <c:v>1.0999999999999998E-3</c:v>
                </c:pt>
                <c:pt idx="7">
                  <c:v>1.0999999999999998E-3</c:v>
                </c:pt>
                <c:pt idx="8">
                  <c:v>1.0999999999999998E-3</c:v>
                </c:pt>
                <c:pt idx="9">
                  <c:v>1.0999999999999998E-3</c:v>
                </c:pt>
                <c:pt idx="10">
                  <c:v>1.2000000000000001E-3</c:v>
                </c:pt>
                <c:pt idx="11">
                  <c:v>1.2999999999999999E-3</c:v>
                </c:pt>
                <c:pt idx="12">
                  <c:v>1.2999999999999999E-3</c:v>
                </c:pt>
                <c:pt idx="13">
                  <c:v>1.4E-3</c:v>
                </c:pt>
                <c:pt idx="14">
                  <c:v>1.5E-3</c:v>
                </c:pt>
                <c:pt idx="15">
                  <c:v>1.5E-3</c:v>
                </c:pt>
                <c:pt idx="16">
                  <c:v>1.6000000000000001E-3</c:v>
                </c:pt>
                <c:pt idx="17">
                  <c:v>1.6000000000000001E-3</c:v>
                </c:pt>
                <c:pt idx="18">
                  <c:v>1.7000000000000001E-3</c:v>
                </c:pt>
                <c:pt idx="19">
                  <c:v>1.8E-3</c:v>
                </c:pt>
                <c:pt idx="20">
                  <c:v>1.9E-3</c:v>
                </c:pt>
                <c:pt idx="21">
                  <c:v>2E-3</c:v>
                </c:pt>
                <c:pt idx="22">
                  <c:v>2.1000000000000003E-3</c:v>
                </c:pt>
                <c:pt idx="23">
                  <c:v>2.1000000000000003E-3</c:v>
                </c:pt>
                <c:pt idx="24">
                  <c:v>2.1999999999999997E-3</c:v>
                </c:pt>
                <c:pt idx="25">
                  <c:v>2.4000000000000002E-3</c:v>
                </c:pt>
                <c:pt idx="26">
                  <c:v>2.5999999999999999E-3</c:v>
                </c:pt>
                <c:pt idx="27">
                  <c:v>2.7000000000000001E-3</c:v>
                </c:pt>
                <c:pt idx="28">
                  <c:v>2.9000000000000002E-3</c:v>
                </c:pt>
                <c:pt idx="29">
                  <c:v>3.0000000000000001E-3</c:v>
                </c:pt>
                <c:pt idx="30">
                  <c:v>3.0999999999999999E-3</c:v>
                </c:pt>
                <c:pt idx="31">
                  <c:v>3.3E-3</c:v>
                </c:pt>
                <c:pt idx="32">
                  <c:v>3.4000000000000002E-3</c:v>
                </c:pt>
                <c:pt idx="33">
                  <c:v>3.5000000000000005E-3</c:v>
                </c:pt>
                <c:pt idx="34">
                  <c:v>3.6999999999999997E-3</c:v>
                </c:pt>
                <c:pt idx="35">
                  <c:v>3.8E-3</c:v>
                </c:pt>
                <c:pt idx="36">
                  <c:v>4.0000000000000001E-3</c:v>
                </c:pt>
                <c:pt idx="37">
                  <c:v>4.3E-3</c:v>
                </c:pt>
                <c:pt idx="38">
                  <c:v>4.5999999999999999E-3</c:v>
                </c:pt>
                <c:pt idx="39">
                  <c:v>4.8999999999999998E-3</c:v>
                </c:pt>
                <c:pt idx="40">
                  <c:v>5.1999999999999998E-3</c:v>
                </c:pt>
                <c:pt idx="41">
                  <c:v>5.4999999999999997E-3</c:v>
                </c:pt>
                <c:pt idx="42">
                  <c:v>5.7000000000000002E-3</c:v>
                </c:pt>
                <c:pt idx="43">
                  <c:v>6.0000000000000001E-3</c:v>
                </c:pt>
                <c:pt idx="44">
                  <c:v>6.1999999999999998E-3</c:v>
                </c:pt>
                <c:pt idx="45">
                  <c:v>6.7000000000000002E-3</c:v>
                </c:pt>
                <c:pt idx="46">
                  <c:v>7.1999999999999998E-3</c:v>
                </c:pt>
                <c:pt idx="47">
                  <c:v>7.7000000000000002E-3</c:v>
                </c:pt>
                <c:pt idx="48">
                  <c:v>8.2000000000000007E-3</c:v>
                </c:pt>
                <c:pt idx="49">
                  <c:v>8.6999999999999994E-3</c:v>
                </c:pt>
                <c:pt idx="50">
                  <c:v>9.1000000000000004E-3</c:v>
                </c:pt>
                <c:pt idx="51">
                  <c:v>0.01</c:v>
                </c:pt>
                <c:pt idx="52">
                  <c:v>1.09E-2</c:v>
                </c:pt>
                <c:pt idx="53">
                  <c:v>1.18E-2</c:v>
                </c:pt>
                <c:pt idx="54">
                  <c:v>1.26E-2</c:v>
                </c:pt>
                <c:pt idx="55">
                  <c:v>1.3500000000000002E-2</c:v>
                </c:pt>
                <c:pt idx="56">
                  <c:v>1.4299999999999998E-2</c:v>
                </c:pt>
                <c:pt idx="57">
                  <c:v>1.52E-2</c:v>
                </c:pt>
                <c:pt idx="58">
                  <c:v>1.6E-2</c:v>
                </c:pt>
                <c:pt idx="59">
                  <c:v>1.6800000000000002E-2</c:v>
                </c:pt>
                <c:pt idx="60">
                  <c:v>1.7599999999999998E-2</c:v>
                </c:pt>
                <c:pt idx="61">
                  <c:v>1.8499999999999999E-2</c:v>
                </c:pt>
                <c:pt idx="62">
                  <c:v>2.01E-2</c:v>
                </c:pt>
                <c:pt idx="63">
                  <c:v>2.2200000000000001E-2</c:v>
                </c:pt>
                <c:pt idx="64">
                  <c:v>2.4299999999999999E-2</c:v>
                </c:pt>
                <c:pt idx="65">
                  <c:v>2.64E-2</c:v>
                </c:pt>
                <c:pt idx="66">
                  <c:v>2.8599999999999997E-2</c:v>
                </c:pt>
                <c:pt idx="67">
                  <c:v>3.0699999999999998E-2</c:v>
                </c:pt>
                <c:pt idx="68">
                  <c:v>3.2899999999999999E-2</c:v>
                </c:pt>
                <c:pt idx="69">
                  <c:v>3.5099999999999999E-2</c:v>
                </c:pt>
                <c:pt idx="70">
                  <c:v>3.73E-2</c:v>
                </c:pt>
                <c:pt idx="71">
                  <c:v>4.1700000000000001E-2</c:v>
                </c:pt>
                <c:pt idx="72">
                  <c:v>4.6100000000000002E-2</c:v>
                </c:pt>
                <c:pt idx="73">
                  <c:v>5.0500000000000003E-2</c:v>
                </c:pt>
                <c:pt idx="74">
                  <c:v>5.4900000000000004E-2</c:v>
                </c:pt>
                <c:pt idx="75">
                  <c:v>5.9299999999999999E-2</c:v>
                </c:pt>
                <c:pt idx="76">
                  <c:v>6.3700000000000007E-2</c:v>
                </c:pt>
                <c:pt idx="77">
                  <c:v>7.2499999999999995E-2</c:v>
                </c:pt>
                <c:pt idx="78">
                  <c:v>8.1200000000000008E-2</c:v>
                </c:pt>
                <c:pt idx="79">
                  <c:v>8.9900000000000008E-2</c:v>
                </c:pt>
                <c:pt idx="80">
                  <c:v>9.8500000000000004E-2</c:v>
                </c:pt>
                <c:pt idx="81">
                  <c:v>0.10700000000000001</c:v>
                </c:pt>
                <c:pt idx="82">
                  <c:v>0.11539999999999999</c:v>
                </c:pt>
                <c:pt idx="83">
                  <c:v>0.1236</c:v>
                </c:pt>
                <c:pt idx="84">
                  <c:v>0.13159999999999999</c:v>
                </c:pt>
                <c:pt idx="85">
                  <c:v>0.1394</c:v>
                </c:pt>
                <c:pt idx="86">
                  <c:v>0.14710000000000001</c:v>
                </c:pt>
                <c:pt idx="87">
                  <c:v>0.1545</c:v>
                </c:pt>
                <c:pt idx="88">
                  <c:v>0.16880000000000001</c:v>
                </c:pt>
                <c:pt idx="89">
                  <c:v>0.18540000000000001</c:v>
                </c:pt>
                <c:pt idx="90">
                  <c:v>0.20080000000000001</c:v>
                </c:pt>
                <c:pt idx="91">
                  <c:v>0.21509999999999999</c:v>
                </c:pt>
                <c:pt idx="92">
                  <c:v>0.22820000000000001</c:v>
                </c:pt>
                <c:pt idx="93">
                  <c:v>0.24049999999999999</c:v>
                </c:pt>
                <c:pt idx="94">
                  <c:v>0.25179999999999997</c:v>
                </c:pt>
                <c:pt idx="95">
                  <c:v>0.26240000000000002</c:v>
                </c:pt>
                <c:pt idx="96">
                  <c:v>0.27229999999999999</c:v>
                </c:pt>
                <c:pt idx="97">
                  <c:v>0.29020000000000001</c:v>
                </c:pt>
                <c:pt idx="98">
                  <c:v>0.30599999999999999</c:v>
                </c:pt>
                <c:pt idx="99">
                  <c:v>0.32019999999999998</c:v>
                </c:pt>
                <c:pt idx="100">
                  <c:v>0.33290000000000003</c:v>
                </c:pt>
                <c:pt idx="101">
                  <c:v>0.34429999999999999</c:v>
                </c:pt>
                <c:pt idx="102">
                  <c:v>0.3548</c:v>
                </c:pt>
                <c:pt idx="103">
                  <c:v>0.373</c:v>
                </c:pt>
                <c:pt idx="104">
                  <c:v>0.38849999999999996</c:v>
                </c:pt>
                <c:pt idx="105">
                  <c:v>0.40190000000000003</c:v>
                </c:pt>
                <c:pt idx="106">
                  <c:v>0.41349999999999998</c:v>
                </c:pt>
                <c:pt idx="107">
                  <c:v>0.42370000000000002</c:v>
                </c:pt>
                <c:pt idx="108">
                  <c:v>0.43280000000000002</c:v>
                </c:pt>
                <c:pt idx="109">
                  <c:v>0.44089999999999996</c:v>
                </c:pt>
                <c:pt idx="110">
                  <c:v>0.44820000000000004</c:v>
                </c:pt>
                <c:pt idx="111">
                  <c:v>0.45490000000000003</c:v>
                </c:pt>
                <c:pt idx="112">
                  <c:v>0.46100000000000002</c:v>
                </c:pt>
                <c:pt idx="113">
                  <c:v>0.46650000000000003</c:v>
                </c:pt>
                <c:pt idx="114">
                  <c:v>0.47640000000000005</c:v>
                </c:pt>
                <c:pt idx="115">
                  <c:v>0.4869</c:v>
                </c:pt>
                <c:pt idx="116">
                  <c:v>0.496</c:v>
                </c:pt>
                <c:pt idx="117">
                  <c:v>0.50380000000000003</c:v>
                </c:pt>
                <c:pt idx="118">
                  <c:v>0.51079999999999992</c:v>
                </c:pt>
                <c:pt idx="119">
                  <c:v>0.51700000000000002</c:v>
                </c:pt>
                <c:pt idx="120">
                  <c:v>0.52270000000000005</c:v>
                </c:pt>
                <c:pt idx="121">
                  <c:v>0.52790000000000004</c:v>
                </c:pt>
                <c:pt idx="122">
                  <c:v>0.53259999999999996</c:v>
                </c:pt>
                <c:pt idx="123">
                  <c:v>0.54120000000000001</c:v>
                </c:pt>
                <c:pt idx="124">
                  <c:v>0.54880000000000007</c:v>
                </c:pt>
                <c:pt idx="125">
                  <c:v>0.55559999999999998</c:v>
                </c:pt>
                <c:pt idx="126">
                  <c:v>0.56180000000000008</c:v>
                </c:pt>
                <c:pt idx="127">
                  <c:v>0.5675</c:v>
                </c:pt>
                <c:pt idx="128">
                  <c:v>0.57279999999999998</c:v>
                </c:pt>
                <c:pt idx="129">
                  <c:v>0.58250000000000002</c:v>
                </c:pt>
                <c:pt idx="130">
                  <c:v>0.59109999999999996</c:v>
                </c:pt>
                <c:pt idx="131">
                  <c:v>0.59909999999999997</c:v>
                </c:pt>
                <c:pt idx="132">
                  <c:v>0.60640000000000005</c:v>
                </c:pt>
                <c:pt idx="133">
                  <c:v>0.61329999999999996</c:v>
                </c:pt>
                <c:pt idx="134">
                  <c:v>0.61980000000000002</c:v>
                </c:pt>
                <c:pt idx="135">
                  <c:v>0.626</c:v>
                </c:pt>
                <c:pt idx="136">
                  <c:v>0.63190000000000002</c:v>
                </c:pt>
                <c:pt idx="137">
                  <c:v>0.63749999999999996</c:v>
                </c:pt>
                <c:pt idx="138">
                  <c:v>0.64300000000000002</c:v>
                </c:pt>
                <c:pt idx="139">
                  <c:v>0.64829999999999999</c:v>
                </c:pt>
                <c:pt idx="140">
                  <c:v>0.65839999999999999</c:v>
                </c:pt>
                <c:pt idx="141">
                  <c:v>0.67049999999999998</c:v>
                </c:pt>
                <c:pt idx="142">
                  <c:v>0.68200000000000005</c:v>
                </c:pt>
                <c:pt idx="143">
                  <c:v>0.69310000000000005</c:v>
                </c:pt>
                <c:pt idx="144">
                  <c:v>0.70379999999999998</c:v>
                </c:pt>
                <c:pt idx="145">
                  <c:v>0.71440000000000003</c:v>
                </c:pt>
                <c:pt idx="146">
                  <c:v>0.72470000000000001</c:v>
                </c:pt>
                <c:pt idx="147">
                  <c:v>0.7349</c:v>
                </c:pt>
                <c:pt idx="148">
                  <c:v>0.745</c:v>
                </c:pt>
                <c:pt idx="149">
                  <c:v>0.76500000000000001</c:v>
                </c:pt>
                <c:pt idx="150">
                  <c:v>0.78470000000000006</c:v>
                </c:pt>
                <c:pt idx="151">
                  <c:v>0.80449999999999999</c:v>
                </c:pt>
                <c:pt idx="152">
                  <c:v>0.82440000000000002</c:v>
                </c:pt>
                <c:pt idx="153">
                  <c:v>0.84440000000000004</c:v>
                </c:pt>
                <c:pt idx="154">
                  <c:v>0.86470000000000002</c:v>
                </c:pt>
                <c:pt idx="155">
                  <c:v>0.90619999999999989</c:v>
                </c:pt>
                <c:pt idx="156">
                  <c:v>0.94920000000000004</c:v>
                </c:pt>
                <c:pt idx="157">
                  <c:v>0.99419999999999997</c:v>
                </c:pt>
                <c:pt idx="158" formatCode="0.000">
                  <c:v>1.04</c:v>
                </c:pt>
                <c:pt idx="159" formatCode="0.000">
                  <c:v>1.0900000000000001</c:v>
                </c:pt>
                <c:pt idx="160" formatCode="0.000">
                  <c:v>1.1399999999999999</c:v>
                </c:pt>
                <c:pt idx="161" formatCode="0.000">
                  <c:v>1.2</c:v>
                </c:pt>
                <c:pt idx="162" formatCode="0.000">
                  <c:v>1.25</c:v>
                </c:pt>
                <c:pt idx="163" formatCode="0.000">
                  <c:v>1.31</c:v>
                </c:pt>
                <c:pt idx="164" formatCode="0.000">
                  <c:v>1.38</c:v>
                </c:pt>
                <c:pt idx="165" formatCode="0.000">
                  <c:v>1.44</c:v>
                </c:pt>
                <c:pt idx="166" formatCode="0.000">
                  <c:v>1.58</c:v>
                </c:pt>
                <c:pt idx="167" formatCode="0.000">
                  <c:v>1.77</c:v>
                </c:pt>
                <c:pt idx="168" formatCode="0.000">
                  <c:v>1.98</c:v>
                </c:pt>
                <c:pt idx="169" formatCode="0.000">
                  <c:v>2.2000000000000002</c:v>
                </c:pt>
                <c:pt idx="170" formatCode="0.000">
                  <c:v>2.4300000000000002</c:v>
                </c:pt>
                <c:pt idx="171" formatCode="0.000">
                  <c:v>2.67</c:v>
                </c:pt>
                <c:pt idx="172" formatCode="0.000">
                  <c:v>2.93</c:v>
                </c:pt>
                <c:pt idx="173" formatCode="0.000">
                  <c:v>3.2</c:v>
                </c:pt>
                <c:pt idx="174" formatCode="0.000">
                  <c:v>3.48</c:v>
                </c:pt>
                <c:pt idx="175" formatCode="0.000">
                  <c:v>4.07</c:v>
                </c:pt>
                <c:pt idx="176" formatCode="0.000">
                  <c:v>4.71</c:v>
                </c:pt>
                <c:pt idx="177" formatCode="0.000">
                  <c:v>5.4</c:v>
                </c:pt>
                <c:pt idx="178" formatCode="0.000">
                  <c:v>6.12</c:v>
                </c:pt>
                <c:pt idx="179" formatCode="0.000">
                  <c:v>6.88</c:v>
                </c:pt>
                <c:pt idx="180" formatCode="0.000">
                  <c:v>7.68</c:v>
                </c:pt>
                <c:pt idx="181" formatCode="0.000">
                  <c:v>9.39</c:v>
                </c:pt>
                <c:pt idx="182" formatCode="0.000">
                  <c:v>11.23</c:v>
                </c:pt>
                <c:pt idx="183" formatCode="0.000">
                  <c:v>13.19</c:v>
                </c:pt>
                <c:pt idx="184" formatCode="0.000">
                  <c:v>15.28</c:v>
                </c:pt>
                <c:pt idx="185" formatCode="0.000">
                  <c:v>17.489999999999998</c:v>
                </c:pt>
                <c:pt idx="186" formatCode="0.000">
                  <c:v>19.8</c:v>
                </c:pt>
                <c:pt idx="187" formatCode="0.000">
                  <c:v>22.21</c:v>
                </c:pt>
                <c:pt idx="188" formatCode="0.000">
                  <c:v>24.72</c:v>
                </c:pt>
                <c:pt idx="189" formatCode="0.000">
                  <c:v>27.32</c:v>
                </c:pt>
                <c:pt idx="190" formatCode="0.000">
                  <c:v>30</c:v>
                </c:pt>
                <c:pt idx="191" formatCode="0.000">
                  <c:v>32.770000000000003</c:v>
                </c:pt>
                <c:pt idx="192" formatCode="0.000">
                  <c:v>38.53</c:v>
                </c:pt>
                <c:pt idx="193" formatCode="0.000">
                  <c:v>46.11</c:v>
                </c:pt>
                <c:pt idx="194" formatCode="0.000">
                  <c:v>54.05</c:v>
                </c:pt>
                <c:pt idx="195" formatCode="0.000">
                  <c:v>62.32</c:v>
                </c:pt>
                <c:pt idx="196" formatCode="0.000">
                  <c:v>70.87</c:v>
                </c:pt>
                <c:pt idx="197" formatCode="0.000">
                  <c:v>79.650000000000006</c:v>
                </c:pt>
                <c:pt idx="198" formatCode="0.000">
                  <c:v>88.64</c:v>
                </c:pt>
                <c:pt idx="199" formatCode="0.000">
                  <c:v>97.81</c:v>
                </c:pt>
                <c:pt idx="200" formatCode="0.000">
                  <c:v>107.13</c:v>
                </c:pt>
                <c:pt idx="201" formatCode="0.000">
                  <c:v>126.13</c:v>
                </c:pt>
                <c:pt idx="202" formatCode="0.000">
                  <c:v>145.49</c:v>
                </c:pt>
                <c:pt idx="203" formatCode="0.000">
                  <c:v>165.09</c:v>
                </c:pt>
                <c:pt idx="204" formatCode="0.000">
                  <c:v>184.83</c:v>
                </c:pt>
                <c:pt idx="205" formatCode="0.000">
                  <c:v>204.63</c:v>
                </c:pt>
                <c:pt idx="206" formatCode="0.000">
                  <c:v>224.44</c:v>
                </c:pt>
                <c:pt idx="207" formatCode="0.000">
                  <c:v>263.89</c:v>
                </c:pt>
                <c:pt idx="208" formatCode="0.000">
                  <c:v>279.54000000000002</c:v>
                </c:pt>
                <c:pt idx="209" formatCode="0.00">
                  <c:v>#N/A</c:v>
                </c:pt>
                <c:pt idx="210" formatCode="0.00">
                  <c:v>#N/A</c:v>
                </c:pt>
                <c:pt idx="211" formatCode="0.00">
                  <c:v>#N/A</c:v>
                </c:pt>
                <c:pt idx="212" formatCode="0.00">
                  <c:v>#N/A</c:v>
                </c:pt>
                <c:pt idx="213" formatCode="0.00">
                  <c:v>#N/A</c:v>
                </c:pt>
                <c:pt idx="214" formatCode="0.00">
                  <c:v>#N/A</c:v>
                </c:pt>
                <c:pt idx="215" formatCode="0.00">
                  <c:v>#N/A</c:v>
                </c:pt>
                <c:pt idx="216" formatCode="0.00">
                  <c:v>#N/A</c:v>
                </c:pt>
                <c:pt idx="217" formatCode="0.00">
                  <c:v>#N/A</c:v>
                </c:pt>
                <c:pt idx="218" formatCode="0.00">
                  <c:v>#N/A</c:v>
                </c:pt>
                <c:pt idx="219" formatCode="0.00">
                  <c:v>#N/A</c:v>
                </c:pt>
                <c:pt idx="220" formatCode="0.00">
                  <c:v>#N/A</c:v>
                </c:pt>
                <c:pt idx="221" formatCode="0.00">
                  <c:v>#N/A</c:v>
                </c:pt>
                <c:pt idx="222" formatCode="0.00">
                  <c:v>#N/A</c:v>
                </c:pt>
                <c:pt idx="223" formatCode="0.00">
                  <c:v>#N/A</c:v>
                </c:pt>
                <c:pt idx="224" formatCode="0.00">
                  <c:v>#N/A</c:v>
                </c:pt>
                <c:pt idx="225" formatCode="0.00">
                  <c:v>#N/A</c:v>
                </c:pt>
                <c:pt idx="226" formatCode="0.00">
                  <c:v>#N/A</c:v>
                </c:pt>
                <c:pt idx="227" formatCode="0.00">
                  <c:v>#N/A</c:v>
                </c:pt>
                <c:pt idx="228" formatCode="0.00">
                  <c:v>#N/A</c:v>
                </c:pt>
                <c:pt idx="229" formatCode="0.00">
                  <c:v>#N/A</c:v>
                </c:pt>
                <c:pt idx="230" formatCode="0.00">
                  <c:v>#N/A</c:v>
                </c:pt>
                <c:pt idx="231" formatCode="0.00">
                  <c:v>#N/A</c:v>
                </c:pt>
                <c:pt idx="232" formatCode="0.00">
                  <c:v>#N/A</c:v>
                </c:pt>
                <c:pt idx="233" formatCode="0.00">
                  <c:v>#N/A</c:v>
                </c:pt>
                <c:pt idx="234" formatCode="0.00">
                  <c:v>#N/A</c:v>
                </c:pt>
                <c:pt idx="235" formatCode="0.00">
                  <c:v>#N/A</c:v>
                </c:pt>
                <c:pt idx="236" formatCode="0.00">
                  <c:v>#N/A</c:v>
                </c:pt>
                <c:pt idx="237" formatCode="0.00">
                  <c:v>#N/A</c:v>
                </c:pt>
                <c:pt idx="238" formatCode="0.00">
                  <c:v>#N/A</c:v>
                </c:pt>
                <c:pt idx="239" formatCode="0.00">
                  <c:v>#N/A</c:v>
                </c:pt>
                <c:pt idx="240" formatCode="0.00">
                  <c:v>#N/A</c:v>
                </c:pt>
                <c:pt idx="241" formatCode="0.00">
                  <c:v>#N/A</c:v>
                </c:pt>
                <c:pt idx="242" formatCode="0.00">
                  <c:v>#N/A</c:v>
                </c:pt>
                <c:pt idx="243" formatCode="0.00">
                  <c:v>#N/A</c:v>
                </c:pt>
                <c:pt idx="244" formatCode="0.00">
                  <c:v>#N/A</c:v>
                </c:pt>
                <c:pt idx="245" formatCode="0.00">
                  <c:v>#N/A</c:v>
                </c:pt>
                <c:pt idx="246" formatCode="0.00">
                  <c:v>#N/A</c:v>
                </c:pt>
                <c:pt idx="247" formatCode="0.00">
                  <c:v>#N/A</c:v>
                </c:pt>
                <c:pt idx="248" formatCode="0.00">
                  <c:v>#N/A</c:v>
                </c:pt>
                <c:pt idx="249" formatCode="0.00">
                  <c:v>#N/A</c:v>
                </c:pt>
                <c:pt idx="250" formatCode="0.00">
                  <c:v>#N/A</c:v>
                </c:pt>
                <c:pt idx="251" formatCode="0.00">
                  <c:v>#N/A</c:v>
                </c:pt>
                <c:pt idx="252" formatCode="0.00">
                  <c:v>#N/A</c:v>
                </c:pt>
                <c:pt idx="253" formatCode="0.00">
                  <c:v>#N/A</c:v>
                </c:pt>
                <c:pt idx="254" formatCode="0.00">
                  <c:v>#N/A</c:v>
                </c:pt>
                <c:pt idx="255" formatCode="0.00">
                  <c:v>#N/A</c:v>
                </c:pt>
                <c:pt idx="256" formatCode="0.00">
                  <c:v>#N/A</c:v>
                </c:pt>
                <c:pt idx="257" formatCode="0.00">
                  <c:v>#N/A</c:v>
                </c:pt>
                <c:pt idx="258" formatCode="0.00">
                  <c:v>#N/A</c:v>
                </c:pt>
                <c:pt idx="259" formatCode="0.00">
                  <c:v>#N/A</c:v>
                </c:pt>
                <c:pt idx="260" formatCode="0.00">
                  <c:v>#N/A</c:v>
                </c:pt>
                <c:pt idx="261" formatCode="0.00">
                  <c:v>#N/A</c:v>
                </c:pt>
                <c:pt idx="262" formatCode="0.00">
                  <c:v>#N/A</c:v>
                </c:pt>
                <c:pt idx="263" formatCode="0.00">
                  <c:v>#N/A</c:v>
                </c:pt>
                <c:pt idx="264" formatCode="0.00">
                  <c:v>#N/A</c:v>
                </c:pt>
                <c:pt idx="265" formatCode="0.00">
                  <c:v>#N/A</c:v>
                </c:pt>
                <c:pt idx="266" formatCode="0.00">
                  <c:v>#N/A</c:v>
                </c:pt>
                <c:pt idx="267" formatCode="0.00">
                  <c:v>#N/A</c:v>
                </c:pt>
                <c:pt idx="268" formatCode="0.00">
                  <c:v>#N/A</c:v>
                </c:pt>
                <c:pt idx="269" formatCode="0.00">
                  <c:v>#N/A</c:v>
                </c:pt>
                <c:pt idx="270" formatCode="0.00">
                  <c:v>#N/A</c:v>
                </c:pt>
                <c:pt idx="271" formatCode="0.00">
                  <c:v>#N/A</c:v>
                </c:pt>
                <c:pt idx="272" formatCode="0.00">
                  <c:v>#N/A</c:v>
                </c:pt>
                <c:pt idx="273" formatCode="0.00">
                  <c:v>#N/A</c:v>
                </c:pt>
                <c:pt idx="274" formatCode="0.00">
                  <c:v>#N/A</c:v>
                </c:pt>
                <c:pt idx="275" formatCode="0.00">
                  <c:v>#N/A</c:v>
                </c:pt>
                <c:pt idx="276" formatCode="0.00">
                  <c:v>#N/A</c:v>
                </c:pt>
                <c:pt idx="277" formatCode="0.00">
                  <c:v>#N/A</c:v>
                </c:pt>
                <c:pt idx="278" formatCode="0.00">
                  <c:v>#N/A</c:v>
                </c:pt>
                <c:pt idx="279" formatCode="0.00">
                  <c:v>#N/A</c:v>
                </c:pt>
                <c:pt idx="280" formatCode="0.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559-4C82-AC63-8021A2BF26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36184"/>
        <c:axId val="473831088"/>
      </c:scatterChart>
      <c:valAx>
        <c:axId val="473836184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31088"/>
        <c:crosses val="autoZero"/>
        <c:crossBetween val="midCat"/>
        <c:majorUnit val="10"/>
      </c:valAx>
      <c:valAx>
        <c:axId val="473831088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Range, Straggling [</a:t>
                </a:r>
                <a:r>
                  <a:rPr lang="en-US" altLang="ja-JP">
                    <a:solidFill>
                      <a:schemeClr val="tx1"/>
                    </a:solidFill>
                  </a:rPr>
                  <a:t>μm]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9.3999580850872747E-2"/>
              <c:y val="0.1800013459855979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36184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8259983206013866"/>
          <c:y val="0.16658687142977227"/>
          <c:w val="0.28994361446264111"/>
          <c:h val="0.10935415124391513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srim86Kr_SiO2!$P$5</c:f>
          <c:strCache>
            <c:ptCount val="1"/>
            <c:pt idx="0">
              <c:v>srim86Kr_SiO2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dE/dxElec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srim86Kr_SiO2!$D$20:$D$300</c:f>
              <c:numCache>
                <c:formatCode>0.000000</c:formatCode>
                <c:ptCount val="281"/>
                <c:pt idx="0">
                  <c:v>1.0465104651162792E-5</c:v>
                </c:pt>
                <c:pt idx="1">
                  <c:v>1.1627895348837211E-5</c:v>
                </c:pt>
                <c:pt idx="2">
                  <c:v>1.2790697674418606E-5</c:v>
                </c:pt>
                <c:pt idx="3">
                  <c:v>1.3953488372093022E-5</c:v>
                </c:pt>
                <c:pt idx="4">
                  <c:v>1.5116279069767441E-5</c:v>
                </c:pt>
                <c:pt idx="5">
                  <c:v>1.6279069767441859E-5</c:v>
                </c:pt>
                <c:pt idx="6">
                  <c:v>1.7441860465116278E-5</c:v>
                </c:pt>
                <c:pt idx="7">
                  <c:v>1.8604651162790697E-5</c:v>
                </c:pt>
                <c:pt idx="8">
                  <c:v>1.9767441860465116E-5</c:v>
                </c:pt>
                <c:pt idx="9">
                  <c:v>2.0930232558139536E-5</c:v>
                </c:pt>
                <c:pt idx="10">
                  <c:v>2.3255813953488374E-5</c:v>
                </c:pt>
                <c:pt idx="11">
                  <c:v>2.6162790697674417E-5</c:v>
                </c:pt>
                <c:pt idx="12">
                  <c:v>2.9069767441860467E-5</c:v>
                </c:pt>
                <c:pt idx="13">
                  <c:v>3.1976744186046513E-5</c:v>
                </c:pt>
                <c:pt idx="14">
                  <c:v>3.4883720930232556E-5</c:v>
                </c:pt>
                <c:pt idx="15">
                  <c:v>3.7790697674418606E-5</c:v>
                </c:pt>
                <c:pt idx="16">
                  <c:v>4.0697674418604649E-5</c:v>
                </c:pt>
                <c:pt idx="17">
                  <c:v>4.3604651162790698E-5</c:v>
                </c:pt>
                <c:pt idx="18">
                  <c:v>4.6511627906976748E-5</c:v>
                </c:pt>
                <c:pt idx="19">
                  <c:v>5.2325581395348834E-5</c:v>
                </c:pt>
                <c:pt idx="20">
                  <c:v>5.8139534883720933E-5</c:v>
                </c:pt>
                <c:pt idx="21">
                  <c:v>6.3953488372093026E-5</c:v>
                </c:pt>
                <c:pt idx="22">
                  <c:v>6.9767441860465112E-5</c:v>
                </c:pt>
                <c:pt idx="23">
                  <c:v>7.5581395348837212E-5</c:v>
                </c:pt>
                <c:pt idx="24">
                  <c:v>8.1395348837209297E-5</c:v>
                </c:pt>
                <c:pt idx="25">
                  <c:v>9.3023255813953496E-5</c:v>
                </c:pt>
                <c:pt idx="26">
                  <c:v>1.0465116279069767E-4</c:v>
                </c:pt>
                <c:pt idx="27">
                  <c:v>1.1627906976744187E-4</c:v>
                </c:pt>
                <c:pt idx="28">
                  <c:v>1.2790697674418605E-4</c:v>
                </c:pt>
                <c:pt idx="29">
                  <c:v>1.3953488372093022E-4</c:v>
                </c:pt>
                <c:pt idx="30">
                  <c:v>1.5116279069767442E-4</c:v>
                </c:pt>
                <c:pt idx="31">
                  <c:v>1.6279069767441859E-4</c:v>
                </c:pt>
                <c:pt idx="32">
                  <c:v>1.7441860465116279E-4</c:v>
                </c:pt>
                <c:pt idx="33">
                  <c:v>1.8604651162790699E-4</c:v>
                </c:pt>
                <c:pt idx="34">
                  <c:v>1.9767441860465116E-4</c:v>
                </c:pt>
                <c:pt idx="35">
                  <c:v>2.0930232558139534E-4</c:v>
                </c:pt>
                <c:pt idx="36">
                  <c:v>2.3255813953488373E-4</c:v>
                </c:pt>
                <c:pt idx="37">
                  <c:v>2.6162790697674415E-4</c:v>
                </c:pt>
                <c:pt idx="38">
                  <c:v>2.9069767441860465E-4</c:v>
                </c:pt>
                <c:pt idx="39">
                  <c:v>3.1976744186046514E-4</c:v>
                </c:pt>
                <c:pt idx="40">
                  <c:v>3.4883720930232559E-4</c:v>
                </c:pt>
                <c:pt idx="41">
                  <c:v>3.7790697674418608E-4</c:v>
                </c:pt>
                <c:pt idx="42">
                  <c:v>4.0697674418604653E-4</c:v>
                </c:pt>
                <c:pt idx="43">
                  <c:v>4.3604651162790697E-4</c:v>
                </c:pt>
                <c:pt idx="44">
                  <c:v>4.6511627906976747E-4</c:v>
                </c:pt>
                <c:pt idx="45">
                  <c:v>5.232558139534883E-4</c:v>
                </c:pt>
                <c:pt idx="46">
                  <c:v>5.8139534883720929E-4</c:v>
                </c:pt>
                <c:pt idx="47">
                  <c:v>6.3953488372093029E-4</c:v>
                </c:pt>
                <c:pt idx="48">
                  <c:v>6.9767441860465117E-4</c:v>
                </c:pt>
                <c:pt idx="49">
                  <c:v>7.5581395348837217E-4</c:v>
                </c:pt>
                <c:pt idx="50">
                  <c:v>8.1395348837209306E-4</c:v>
                </c:pt>
                <c:pt idx="51">
                  <c:v>9.3023255813953494E-4</c:v>
                </c:pt>
                <c:pt idx="52">
                  <c:v>1.0465116279069766E-3</c:v>
                </c:pt>
                <c:pt idx="53">
                  <c:v>1.1627906976744186E-3</c:v>
                </c:pt>
                <c:pt idx="54">
                  <c:v>1.2790697674418606E-3</c:v>
                </c:pt>
                <c:pt idx="55">
                  <c:v>1.3953488372093023E-3</c:v>
                </c:pt>
                <c:pt idx="56">
                  <c:v>1.5116279069767443E-3</c:v>
                </c:pt>
                <c:pt idx="57">
                  <c:v>1.6279069767441861E-3</c:v>
                </c:pt>
                <c:pt idx="58">
                  <c:v>1.7441860465116279E-3</c:v>
                </c:pt>
                <c:pt idx="59">
                  <c:v>1.8604651162790699E-3</c:v>
                </c:pt>
                <c:pt idx="60">
                  <c:v>1.9767441860465119E-3</c:v>
                </c:pt>
                <c:pt idx="61">
                  <c:v>2.0930232558139532E-3</c:v>
                </c:pt>
                <c:pt idx="62">
                  <c:v>2.3255813953488372E-3</c:v>
                </c:pt>
                <c:pt idx="63">
                  <c:v>2.6162790697674418E-3</c:v>
                </c:pt>
                <c:pt idx="64">
                  <c:v>2.9069767441860465E-3</c:v>
                </c:pt>
                <c:pt idx="65">
                  <c:v>3.1976744186046516E-3</c:v>
                </c:pt>
                <c:pt idx="66">
                  <c:v>3.4883720930232558E-3</c:v>
                </c:pt>
                <c:pt idx="67">
                  <c:v>3.7790697674418604E-3</c:v>
                </c:pt>
                <c:pt idx="68">
                  <c:v>4.0697674418604651E-3</c:v>
                </c:pt>
                <c:pt idx="69">
                  <c:v>4.3604651162790697E-3</c:v>
                </c:pt>
                <c:pt idx="70">
                  <c:v>4.6511627906976744E-3</c:v>
                </c:pt>
                <c:pt idx="71">
                  <c:v>5.2325581395348836E-3</c:v>
                </c:pt>
                <c:pt idx="72">
                  <c:v>5.8139534883720929E-3</c:v>
                </c:pt>
                <c:pt idx="73">
                  <c:v>6.3953488372093031E-3</c:v>
                </c:pt>
                <c:pt idx="74">
                  <c:v>6.9767441860465115E-3</c:v>
                </c:pt>
                <c:pt idx="75">
                  <c:v>7.5581395348837208E-3</c:v>
                </c:pt>
                <c:pt idx="76">
                  <c:v>8.1395348837209301E-3</c:v>
                </c:pt>
                <c:pt idx="77">
                  <c:v>9.3023255813953487E-3</c:v>
                </c:pt>
                <c:pt idx="78">
                  <c:v>1.0465116279069767E-2</c:v>
                </c:pt>
                <c:pt idx="79">
                  <c:v>1.1627906976744186E-2</c:v>
                </c:pt>
                <c:pt idx="80">
                  <c:v>1.2790697674418606E-2</c:v>
                </c:pt>
                <c:pt idx="81">
                  <c:v>1.3953488372093023E-2</c:v>
                </c:pt>
                <c:pt idx="82">
                  <c:v>1.5116279069767442E-2</c:v>
                </c:pt>
                <c:pt idx="83">
                  <c:v>1.627906976744186E-2</c:v>
                </c:pt>
                <c:pt idx="84">
                  <c:v>1.7441860465116279E-2</c:v>
                </c:pt>
                <c:pt idx="85">
                  <c:v>1.8604651162790697E-2</c:v>
                </c:pt>
                <c:pt idx="86">
                  <c:v>1.9767441860465116E-2</c:v>
                </c:pt>
                <c:pt idx="87">
                  <c:v>2.0930232558139535E-2</c:v>
                </c:pt>
                <c:pt idx="88">
                  <c:v>2.3255813953488372E-2</c:v>
                </c:pt>
                <c:pt idx="89">
                  <c:v>2.616279069767442E-2</c:v>
                </c:pt>
                <c:pt idx="90">
                  <c:v>2.9069767441860465E-2</c:v>
                </c:pt>
                <c:pt idx="91">
                  <c:v>3.1976744186046513E-2</c:v>
                </c:pt>
                <c:pt idx="92">
                  <c:v>3.4883720930232558E-2</c:v>
                </c:pt>
                <c:pt idx="93">
                  <c:v>3.7790697674418602E-2</c:v>
                </c:pt>
                <c:pt idx="94">
                  <c:v>4.0697674418604654E-2</c:v>
                </c:pt>
                <c:pt idx="95">
                  <c:v>4.3604651162790699E-2</c:v>
                </c:pt>
                <c:pt idx="96">
                  <c:v>4.6511627906976744E-2</c:v>
                </c:pt>
                <c:pt idx="97">
                  <c:v>5.232558139534884E-2</c:v>
                </c:pt>
                <c:pt idx="98">
                  <c:v>5.8139534883720929E-2</c:v>
                </c:pt>
                <c:pt idx="99">
                  <c:v>6.3953488372093026E-2</c:v>
                </c:pt>
                <c:pt idx="100">
                  <c:v>6.9767441860465115E-2</c:v>
                </c:pt>
                <c:pt idx="101">
                  <c:v>7.5581395348837205E-2</c:v>
                </c:pt>
                <c:pt idx="102">
                  <c:v>8.1395348837209308E-2</c:v>
                </c:pt>
                <c:pt idx="103">
                  <c:v>9.3023255813953487E-2</c:v>
                </c:pt>
                <c:pt idx="104">
                  <c:v>0.10465116279069768</c:v>
                </c:pt>
                <c:pt idx="105">
                  <c:v>0.11627906976744186</c:v>
                </c:pt>
                <c:pt idx="106">
                  <c:v>0.12790697674418605</c:v>
                </c:pt>
                <c:pt idx="107">
                  <c:v>0.13953488372093023</c:v>
                </c:pt>
                <c:pt idx="108">
                  <c:v>0.15116279069767441</c:v>
                </c:pt>
                <c:pt idx="109">
                  <c:v>0.16279069767441862</c:v>
                </c:pt>
                <c:pt idx="110">
                  <c:v>0.1744186046511628</c:v>
                </c:pt>
                <c:pt idx="111">
                  <c:v>0.18604651162790697</c:v>
                </c:pt>
                <c:pt idx="112">
                  <c:v>0.19767441860465115</c:v>
                </c:pt>
                <c:pt idx="113">
                  <c:v>0.20930232558139536</c:v>
                </c:pt>
                <c:pt idx="114">
                  <c:v>0.23255813953488372</c:v>
                </c:pt>
                <c:pt idx="115">
                  <c:v>0.26162790697674421</c:v>
                </c:pt>
                <c:pt idx="116">
                  <c:v>0.29069767441860467</c:v>
                </c:pt>
                <c:pt idx="117">
                  <c:v>0.31976744186046513</c:v>
                </c:pt>
                <c:pt idx="118">
                  <c:v>0.34883720930232559</c:v>
                </c:pt>
                <c:pt idx="119">
                  <c:v>0.37790697674418605</c:v>
                </c:pt>
                <c:pt idx="120">
                  <c:v>0.40697674418604651</c:v>
                </c:pt>
                <c:pt idx="121">
                  <c:v>0.43604651162790697</c:v>
                </c:pt>
                <c:pt idx="122">
                  <c:v>0.46511627906976744</c:v>
                </c:pt>
                <c:pt idx="123">
                  <c:v>0.52325581395348841</c:v>
                </c:pt>
                <c:pt idx="124">
                  <c:v>0.58139534883720934</c:v>
                </c:pt>
                <c:pt idx="125">
                  <c:v>0.63953488372093026</c:v>
                </c:pt>
                <c:pt idx="126">
                  <c:v>0.69767441860465118</c:v>
                </c:pt>
                <c:pt idx="127">
                  <c:v>0.7558139534883721</c:v>
                </c:pt>
                <c:pt idx="128">
                  <c:v>0.81395348837209303</c:v>
                </c:pt>
                <c:pt idx="129">
                  <c:v>0.93023255813953487</c:v>
                </c:pt>
                <c:pt idx="130" formatCode="0.00000">
                  <c:v>1.0465116279069768</c:v>
                </c:pt>
                <c:pt idx="131" formatCode="0.00000">
                  <c:v>1.1627906976744187</c:v>
                </c:pt>
                <c:pt idx="132" formatCode="0.00000">
                  <c:v>1.2790697674418605</c:v>
                </c:pt>
                <c:pt idx="133" formatCode="0.00000">
                  <c:v>1.3953488372093024</c:v>
                </c:pt>
                <c:pt idx="134" formatCode="0.00000">
                  <c:v>1.5116279069767442</c:v>
                </c:pt>
                <c:pt idx="135" formatCode="0.00000">
                  <c:v>1.6279069767441861</c:v>
                </c:pt>
                <c:pt idx="136" formatCode="0.00000">
                  <c:v>1.7441860465116279</c:v>
                </c:pt>
                <c:pt idx="137" formatCode="0.00000">
                  <c:v>1.8604651162790697</c:v>
                </c:pt>
                <c:pt idx="138" formatCode="0.00000">
                  <c:v>1.9767441860465116</c:v>
                </c:pt>
                <c:pt idx="139" formatCode="0.00000">
                  <c:v>2.0930232558139537</c:v>
                </c:pt>
                <c:pt idx="140" formatCode="0.00000">
                  <c:v>2.3255813953488373</c:v>
                </c:pt>
                <c:pt idx="141" formatCode="0.00000">
                  <c:v>2.6162790697674421</c:v>
                </c:pt>
                <c:pt idx="142" formatCode="0.00000">
                  <c:v>2.9069767441860463</c:v>
                </c:pt>
                <c:pt idx="143" formatCode="0.00000">
                  <c:v>3.1976744186046511</c:v>
                </c:pt>
                <c:pt idx="144" formatCode="0.00000">
                  <c:v>3.4883720930232558</c:v>
                </c:pt>
                <c:pt idx="145" formatCode="0.00000">
                  <c:v>3.7790697674418605</c:v>
                </c:pt>
                <c:pt idx="146" formatCode="0.00000">
                  <c:v>4.0697674418604652</c:v>
                </c:pt>
                <c:pt idx="147" formatCode="0.00000">
                  <c:v>4.3604651162790695</c:v>
                </c:pt>
                <c:pt idx="148" formatCode="0.00000">
                  <c:v>4.6511627906976747</c:v>
                </c:pt>
                <c:pt idx="149" formatCode="0.00000">
                  <c:v>5.2325581395348841</c:v>
                </c:pt>
                <c:pt idx="150" formatCode="0.00000">
                  <c:v>5.8139534883720927</c:v>
                </c:pt>
                <c:pt idx="151" formatCode="0.00000">
                  <c:v>6.3953488372093021</c:v>
                </c:pt>
                <c:pt idx="152" formatCode="0.00000">
                  <c:v>6.9767441860465116</c:v>
                </c:pt>
                <c:pt idx="153" formatCode="0.00000">
                  <c:v>7.558139534883721</c:v>
                </c:pt>
                <c:pt idx="154" formatCode="0.00000">
                  <c:v>8.1395348837209305</c:v>
                </c:pt>
                <c:pt idx="155" formatCode="0.00000">
                  <c:v>9.3023255813953494</c:v>
                </c:pt>
                <c:pt idx="156" formatCode="0.00000">
                  <c:v>10.465116279069768</c:v>
                </c:pt>
                <c:pt idx="157" formatCode="0.00000">
                  <c:v>11.627906976744185</c:v>
                </c:pt>
                <c:pt idx="158" formatCode="0.00000">
                  <c:v>12.790697674418604</c:v>
                </c:pt>
                <c:pt idx="159" formatCode="0.00000">
                  <c:v>13.953488372093023</c:v>
                </c:pt>
                <c:pt idx="160" formatCode="0.00000">
                  <c:v>15.116279069767442</c:v>
                </c:pt>
                <c:pt idx="161" formatCode="0.00000">
                  <c:v>16.279069767441861</c:v>
                </c:pt>
                <c:pt idx="162" formatCode="0.00000">
                  <c:v>17.441860465116278</c:v>
                </c:pt>
                <c:pt idx="163" formatCode="0.00000">
                  <c:v>18.604651162790699</c:v>
                </c:pt>
                <c:pt idx="164" formatCode="0.00000">
                  <c:v>19.767441860465116</c:v>
                </c:pt>
                <c:pt idx="165" formatCode="0.00000">
                  <c:v>20.930232558139537</c:v>
                </c:pt>
                <c:pt idx="166" formatCode="0.00000">
                  <c:v>23.255813953488371</c:v>
                </c:pt>
                <c:pt idx="167" formatCode="0.00000">
                  <c:v>26.162790697674417</c:v>
                </c:pt>
                <c:pt idx="168" formatCode="0.00000">
                  <c:v>29.069767441860463</c:v>
                </c:pt>
                <c:pt idx="169" formatCode="0.00000">
                  <c:v>31.976744186046513</c:v>
                </c:pt>
                <c:pt idx="170" formatCode="0.00000">
                  <c:v>34.883720930232556</c:v>
                </c:pt>
                <c:pt idx="171" formatCode="0.00000">
                  <c:v>37.790697674418603</c:v>
                </c:pt>
                <c:pt idx="172" formatCode="0.00000">
                  <c:v>40.697674418604649</c:v>
                </c:pt>
                <c:pt idx="173" formatCode="0.00000">
                  <c:v>43.604651162790695</c:v>
                </c:pt>
                <c:pt idx="174" formatCode="0.00000">
                  <c:v>46.511627906976742</c:v>
                </c:pt>
                <c:pt idx="175" formatCode="0.00000">
                  <c:v>52.325581395348834</c:v>
                </c:pt>
                <c:pt idx="176" formatCode="0.00000">
                  <c:v>58.139534883720927</c:v>
                </c:pt>
                <c:pt idx="177" formatCode="0.00000">
                  <c:v>63.953488372093027</c:v>
                </c:pt>
                <c:pt idx="178" formatCode="0.00000">
                  <c:v>69.767441860465112</c:v>
                </c:pt>
                <c:pt idx="179" formatCode="0.00000">
                  <c:v>75.581395348837205</c:v>
                </c:pt>
                <c:pt idx="180" formatCode="0.00000">
                  <c:v>81.395348837209298</c:v>
                </c:pt>
                <c:pt idx="181" formatCode="0.00000">
                  <c:v>93.023255813953483</c:v>
                </c:pt>
                <c:pt idx="182" formatCode="0.0000">
                  <c:v>104.65116279069767</c:v>
                </c:pt>
                <c:pt idx="183" formatCode="0.0000">
                  <c:v>116.27906976744185</c:v>
                </c:pt>
                <c:pt idx="184" formatCode="0.0000">
                  <c:v>127.90697674418605</c:v>
                </c:pt>
                <c:pt idx="185" formatCode="0.0000">
                  <c:v>139.53488372093022</c:v>
                </c:pt>
                <c:pt idx="186" formatCode="0.0000">
                  <c:v>151.16279069767441</c:v>
                </c:pt>
                <c:pt idx="187" formatCode="0.0000">
                  <c:v>162.7906976744186</c:v>
                </c:pt>
                <c:pt idx="188" formatCode="0.0000">
                  <c:v>174.41860465116278</c:v>
                </c:pt>
                <c:pt idx="189" formatCode="0.0000">
                  <c:v>186.04651162790697</c:v>
                </c:pt>
                <c:pt idx="190" formatCode="0.0000">
                  <c:v>197.67441860465115</c:v>
                </c:pt>
                <c:pt idx="191" formatCode="0.0000">
                  <c:v>209.30232558139534</c:v>
                </c:pt>
                <c:pt idx="192" formatCode="0.0000">
                  <c:v>232.55813953488371</c:v>
                </c:pt>
                <c:pt idx="193" formatCode="0.0000">
                  <c:v>261.62790697674421</c:v>
                </c:pt>
                <c:pt idx="194" formatCode="0.0000">
                  <c:v>290.69767441860466</c:v>
                </c:pt>
                <c:pt idx="195" formatCode="0.0000">
                  <c:v>319.76744186046511</c:v>
                </c:pt>
                <c:pt idx="196" formatCode="0.0000">
                  <c:v>348.83720930232556</c:v>
                </c:pt>
                <c:pt idx="197" formatCode="0.0000">
                  <c:v>377.90697674418607</c:v>
                </c:pt>
                <c:pt idx="198" formatCode="0.0000">
                  <c:v>406.97674418604652</c:v>
                </c:pt>
                <c:pt idx="199" formatCode="0.0000">
                  <c:v>436.04651162790697</c:v>
                </c:pt>
                <c:pt idx="200" formatCode="0.0000">
                  <c:v>465.11627906976742</c:v>
                </c:pt>
                <c:pt idx="201" formatCode="0.0000">
                  <c:v>523.25581395348843</c:v>
                </c:pt>
                <c:pt idx="202" formatCode="0.0000">
                  <c:v>581.39534883720933</c:v>
                </c:pt>
                <c:pt idx="203" formatCode="0.0000">
                  <c:v>639.53488372093022</c:v>
                </c:pt>
                <c:pt idx="204" formatCode="0.0000">
                  <c:v>697.67441860465112</c:v>
                </c:pt>
                <c:pt idx="205" formatCode="0.0000">
                  <c:v>755.81395348837214</c:v>
                </c:pt>
                <c:pt idx="206" formatCode="0.0000">
                  <c:v>813.95348837209303</c:v>
                </c:pt>
                <c:pt idx="207" formatCode="0.0000">
                  <c:v>930.23255813953483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srim86Kr_SiO2!$E$20:$E$300</c:f>
              <c:numCache>
                <c:formatCode>0.000E+00</c:formatCode>
                <c:ptCount val="281"/>
                <c:pt idx="0">
                  <c:v>0.1074</c:v>
                </c:pt>
                <c:pt idx="1">
                  <c:v>0.1132</c:v>
                </c:pt>
                <c:pt idx="2">
                  <c:v>0.1187</c:v>
                </c:pt>
                <c:pt idx="3">
                  <c:v>0.124</c:v>
                </c:pt>
                <c:pt idx="4">
                  <c:v>0.129</c:v>
                </c:pt>
                <c:pt idx="5">
                  <c:v>0.13389999999999999</c:v>
                </c:pt>
                <c:pt idx="6">
                  <c:v>0.1386</c:v>
                </c:pt>
                <c:pt idx="7">
                  <c:v>0.1431</c:v>
                </c:pt>
                <c:pt idx="8">
                  <c:v>0.14749999999999999</c:v>
                </c:pt>
                <c:pt idx="9">
                  <c:v>0.15179999999999999</c:v>
                </c:pt>
                <c:pt idx="10">
                  <c:v>0.16</c:v>
                </c:pt>
                <c:pt idx="11">
                  <c:v>0.16969999999999999</c:v>
                </c:pt>
                <c:pt idx="12">
                  <c:v>0.1789</c:v>
                </c:pt>
                <c:pt idx="13">
                  <c:v>0.18770000000000001</c:v>
                </c:pt>
                <c:pt idx="14">
                  <c:v>0.19600000000000001</c:v>
                </c:pt>
                <c:pt idx="15">
                  <c:v>0.20399999999999999</c:v>
                </c:pt>
                <c:pt idx="16">
                  <c:v>0.2117</c:v>
                </c:pt>
                <c:pt idx="17">
                  <c:v>0.21909999999999999</c:v>
                </c:pt>
                <c:pt idx="18">
                  <c:v>0.2263</c:v>
                </c:pt>
                <c:pt idx="19">
                  <c:v>0.24</c:v>
                </c:pt>
                <c:pt idx="20">
                  <c:v>0.253</c:v>
                </c:pt>
                <c:pt idx="21">
                  <c:v>0.26540000000000002</c:v>
                </c:pt>
                <c:pt idx="22">
                  <c:v>0.2772</c:v>
                </c:pt>
                <c:pt idx="23">
                  <c:v>0.28849999999999998</c:v>
                </c:pt>
                <c:pt idx="24">
                  <c:v>0.2994</c:v>
                </c:pt>
                <c:pt idx="25">
                  <c:v>0.3201</c:v>
                </c:pt>
                <c:pt idx="26">
                  <c:v>0.33950000000000002</c:v>
                </c:pt>
                <c:pt idx="27">
                  <c:v>0.35780000000000001</c:v>
                </c:pt>
                <c:pt idx="28">
                  <c:v>0.37530000000000002</c:v>
                </c:pt>
                <c:pt idx="29">
                  <c:v>0.39200000000000002</c:v>
                </c:pt>
                <c:pt idx="30">
                  <c:v>0.40799999999999997</c:v>
                </c:pt>
                <c:pt idx="31">
                  <c:v>0.4234</c:v>
                </c:pt>
                <c:pt idx="32">
                  <c:v>0.43830000000000002</c:v>
                </c:pt>
                <c:pt idx="33">
                  <c:v>0.4526</c:v>
                </c:pt>
                <c:pt idx="34">
                  <c:v>0.46660000000000001</c:v>
                </c:pt>
                <c:pt idx="35">
                  <c:v>0.48010000000000003</c:v>
                </c:pt>
                <c:pt idx="36">
                  <c:v>0.50609999999999999</c:v>
                </c:pt>
                <c:pt idx="37">
                  <c:v>0.53680000000000005</c:v>
                </c:pt>
                <c:pt idx="38">
                  <c:v>0.56579999999999997</c:v>
                </c:pt>
                <c:pt idx="39">
                  <c:v>0.59340000000000004</c:v>
                </c:pt>
                <c:pt idx="40">
                  <c:v>0.61980000000000002</c:v>
                </c:pt>
                <c:pt idx="41">
                  <c:v>0.64510000000000001</c:v>
                </c:pt>
                <c:pt idx="42">
                  <c:v>0.66949999999999998</c:v>
                </c:pt>
                <c:pt idx="43">
                  <c:v>0.69299999999999995</c:v>
                </c:pt>
                <c:pt idx="44">
                  <c:v>0.7157</c:v>
                </c:pt>
                <c:pt idx="45">
                  <c:v>0.7591</c:v>
                </c:pt>
                <c:pt idx="46">
                  <c:v>0.80020000000000002</c:v>
                </c:pt>
                <c:pt idx="47">
                  <c:v>0.83919999999999995</c:v>
                </c:pt>
                <c:pt idx="48">
                  <c:v>0.87660000000000005</c:v>
                </c:pt>
                <c:pt idx="49">
                  <c:v>0.9123</c:v>
                </c:pt>
                <c:pt idx="50">
                  <c:v>0.94679999999999997</c:v>
                </c:pt>
                <c:pt idx="51">
                  <c:v>1.012</c:v>
                </c:pt>
                <c:pt idx="52">
                  <c:v>1.0740000000000001</c:v>
                </c:pt>
                <c:pt idx="53">
                  <c:v>1.1319999999999999</c:v>
                </c:pt>
                <c:pt idx="54">
                  <c:v>1.1870000000000001</c:v>
                </c:pt>
                <c:pt idx="55">
                  <c:v>1.24</c:v>
                </c:pt>
                <c:pt idx="56">
                  <c:v>1.29</c:v>
                </c:pt>
                <c:pt idx="57">
                  <c:v>1.339</c:v>
                </c:pt>
                <c:pt idx="58">
                  <c:v>1.3859999999999999</c:v>
                </c:pt>
                <c:pt idx="59">
                  <c:v>1.431</c:v>
                </c:pt>
                <c:pt idx="60">
                  <c:v>1.4750000000000001</c:v>
                </c:pt>
                <c:pt idx="61">
                  <c:v>1.389</c:v>
                </c:pt>
                <c:pt idx="62">
                  <c:v>1.2390000000000001</c:v>
                </c:pt>
                <c:pt idx="63">
                  <c:v>1.169</c:v>
                </c:pt>
                <c:pt idx="64">
                  <c:v>1.1759999999999999</c:v>
                </c:pt>
                <c:pt idx="65">
                  <c:v>1.2250000000000001</c:v>
                </c:pt>
                <c:pt idx="66">
                  <c:v>1.2929999999999999</c:v>
                </c:pt>
                <c:pt idx="67">
                  <c:v>1.371</c:v>
                </c:pt>
                <c:pt idx="68">
                  <c:v>1.452</c:v>
                </c:pt>
                <c:pt idx="69">
                  <c:v>1.5309999999999999</c:v>
                </c:pt>
                <c:pt idx="70">
                  <c:v>1.607</c:v>
                </c:pt>
                <c:pt idx="71">
                  <c:v>1.7470000000000001</c:v>
                </c:pt>
                <c:pt idx="72">
                  <c:v>1.869</c:v>
                </c:pt>
                <c:pt idx="73">
                  <c:v>1.978</c:v>
                </c:pt>
                <c:pt idx="74">
                  <c:v>2.0750000000000002</c:v>
                </c:pt>
                <c:pt idx="75">
                  <c:v>2.1629999999999998</c:v>
                </c:pt>
                <c:pt idx="76">
                  <c:v>2.246</c:v>
                </c:pt>
                <c:pt idx="77">
                  <c:v>2.4009999999999998</c:v>
                </c:pt>
                <c:pt idx="78">
                  <c:v>2.552</c:v>
                </c:pt>
                <c:pt idx="79">
                  <c:v>2.7029999999999998</c:v>
                </c:pt>
                <c:pt idx="80">
                  <c:v>2.8570000000000002</c:v>
                </c:pt>
                <c:pt idx="81">
                  <c:v>3.016</c:v>
                </c:pt>
                <c:pt idx="82">
                  <c:v>3.1789999999999998</c:v>
                </c:pt>
                <c:pt idx="83">
                  <c:v>3.3460000000000001</c:v>
                </c:pt>
                <c:pt idx="84">
                  <c:v>3.5169999999999999</c:v>
                </c:pt>
                <c:pt idx="85">
                  <c:v>3.6909999999999998</c:v>
                </c:pt>
                <c:pt idx="86">
                  <c:v>3.867</c:v>
                </c:pt>
                <c:pt idx="87">
                  <c:v>4.0449999999999999</c:v>
                </c:pt>
                <c:pt idx="88">
                  <c:v>4.4029999999999996</c:v>
                </c:pt>
                <c:pt idx="89">
                  <c:v>4.851</c:v>
                </c:pt>
                <c:pt idx="90">
                  <c:v>5.2949999999999999</c:v>
                </c:pt>
                <c:pt idx="91">
                  <c:v>5.7309999999999999</c:v>
                </c:pt>
                <c:pt idx="92">
                  <c:v>6.157</c:v>
                </c:pt>
                <c:pt idx="93">
                  <c:v>6.5709999999999997</c:v>
                </c:pt>
                <c:pt idx="94">
                  <c:v>6.9740000000000002</c:v>
                </c:pt>
                <c:pt idx="95">
                  <c:v>7.3650000000000002</c:v>
                </c:pt>
                <c:pt idx="96">
                  <c:v>7.7450000000000001</c:v>
                </c:pt>
                <c:pt idx="97">
                  <c:v>8.4749999999999996</c:v>
                </c:pt>
                <c:pt idx="98">
                  <c:v>9.1679999999999993</c:v>
                </c:pt>
                <c:pt idx="99">
                  <c:v>9.8309999999999995</c:v>
                </c:pt>
                <c:pt idx="100">
                  <c:v>10.47</c:v>
                </c:pt>
                <c:pt idx="101">
                  <c:v>11.09</c:v>
                </c:pt>
                <c:pt idx="102">
                  <c:v>11.69</c:v>
                </c:pt>
                <c:pt idx="103">
                  <c:v>12.86</c:v>
                </c:pt>
                <c:pt idx="104">
                  <c:v>13.98</c:v>
                </c:pt>
                <c:pt idx="105">
                  <c:v>15.08</c:v>
                </c:pt>
                <c:pt idx="106">
                  <c:v>16.14</c:v>
                </c:pt>
                <c:pt idx="107">
                  <c:v>17.18</c:v>
                </c:pt>
                <c:pt idx="108">
                  <c:v>18.18</c:v>
                </c:pt>
                <c:pt idx="109">
                  <c:v>19.16</c:v>
                </c:pt>
                <c:pt idx="110">
                  <c:v>20.100000000000001</c:v>
                </c:pt>
                <c:pt idx="111">
                  <c:v>21</c:v>
                </c:pt>
                <c:pt idx="112">
                  <c:v>21.87</c:v>
                </c:pt>
                <c:pt idx="113">
                  <c:v>22.7</c:v>
                </c:pt>
                <c:pt idx="114">
                  <c:v>24.27</c:v>
                </c:pt>
                <c:pt idx="115">
                  <c:v>26.02</c:v>
                </c:pt>
                <c:pt idx="116">
                  <c:v>27.58</c:v>
                </c:pt>
                <c:pt idx="117">
                  <c:v>28.97</c:v>
                </c:pt>
                <c:pt idx="118">
                  <c:v>30.19</c:v>
                </c:pt>
                <c:pt idx="119">
                  <c:v>31.28</c:v>
                </c:pt>
                <c:pt idx="120">
                  <c:v>32.26</c:v>
                </c:pt>
                <c:pt idx="121">
                  <c:v>33.130000000000003</c:v>
                </c:pt>
                <c:pt idx="122">
                  <c:v>33.909999999999997</c:v>
                </c:pt>
                <c:pt idx="123">
                  <c:v>35.25</c:v>
                </c:pt>
                <c:pt idx="124">
                  <c:v>36.35</c:v>
                </c:pt>
                <c:pt idx="125">
                  <c:v>37.26</c:v>
                </c:pt>
                <c:pt idx="126">
                  <c:v>38.020000000000003</c:v>
                </c:pt>
                <c:pt idx="127">
                  <c:v>38.67</c:v>
                </c:pt>
                <c:pt idx="128">
                  <c:v>39.22</c:v>
                </c:pt>
                <c:pt idx="129">
                  <c:v>40.11</c:v>
                </c:pt>
                <c:pt idx="130">
                  <c:v>40.79</c:v>
                </c:pt>
                <c:pt idx="131">
                  <c:v>41.32</c:v>
                </c:pt>
                <c:pt idx="132">
                  <c:v>41.75</c:v>
                </c:pt>
                <c:pt idx="133">
                  <c:v>42.09</c:v>
                </c:pt>
                <c:pt idx="134">
                  <c:v>42.38</c:v>
                </c:pt>
                <c:pt idx="135">
                  <c:v>42.61</c:v>
                </c:pt>
                <c:pt idx="136">
                  <c:v>42.8</c:v>
                </c:pt>
                <c:pt idx="137">
                  <c:v>42.95</c:v>
                </c:pt>
                <c:pt idx="138">
                  <c:v>43.07</c:v>
                </c:pt>
                <c:pt idx="139">
                  <c:v>43.31</c:v>
                </c:pt>
                <c:pt idx="140">
                  <c:v>43.42</c:v>
                </c:pt>
                <c:pt idx="141">
                  <c:v>43.25</c:v>
                </c:pt>
                <c:pt idx="142">
                  <c:v>43.08</c:v>
                </c:pt>
                <c:pt idx="143">
                  <c:v>42.88</c:v>
                </c:pt>
                <c:pt idx="144">
                  <c:v>42.63</c:v>
                </c:pt>
                <c:pt idx="145">
                  <c:v>42.35</c:v>
                </c:pt>
                <c:pt idx="146">
                  <c:v>42.05</c:v>
                </c:pt>
                <c:pt idx="147">
                  <c:v>41.72</c:v>
                </c:pt>
                <c:pt idx="148">
                  <c:v>41.37</c:v>
                </c:pt>
                <c:pt idx="149">
                  <c:v>40.64</c:v>
                </c:pt>
                <c:pt idx="150">
                  <c:v>39.86</c:v>
                </c:pt>
                <c:pt idx="151">
                  <c:v>39.04</c:v>
                </c:pt>
                <c:pt idx="152">
                  <c:v>38.21</c:v>
                </c:pt>
                <c:pt idx="153">
                  <c:v>37.369999999999997</c:v>
                </c:pt>
                <c:pt idx="154">
                  <c:v>36.53</c:v>
                </c:pt>
                <c:pt idx="155">
                  <c:v>34.86</c:v>
                </c:pt>
                <c:pt idx="156">
                  <c:v>33.229999999999997</c:v>
                </c:pt>
                <c:pt idx="157">
                  <c:v>31.67</c:v>
                </c:pt>
                <c:pt idx="158">
                  <c:v>30.19</c:v>
                </c:pt>
                <c:pt idx="159">
                  <c:v>28.79</c:v>
                </c:pt>
                <c:pt idx="160">
                  <c:v>27.47</c:v>
                </c:pt>
                <c:pt idx="161">
                  <c:v>26.25</c:v>
                </c:pt>
                <c:pt idx="162">
                  <c:v>25.11</c:v>
                </c:pt>
                <c:pt idx="163">
                  <c:v>24.06</c:v>
                </c:pt>
                <c:pt idx="164">
                  <c:v>23.09</c:v>
                </c:pt>
                <c:pt idx="165">
                  <c:v>22.2</c:v>
                </c:pt>
                <c:pt idx="166">
                  <c:v>20.67</c:v>
                </c:pt>
                <c:pt idx="167">
                  <c:v>19.149999999999999</c:v>
                </c:pt>
                <c:pt idx="168">
                  <c:v>18.04</c:v>
                </c:pt>
                <c:pt idx="169">
                  <c:v>17.03</c:v>
                </c:pt>
                <c:pt idx="170">
                  <c:v>16.07</c:v>
                </c:pt>
                <c:pt idx="171">
                  <c:v>15.23</c:v>
                </c:pt>
                <c:pt idx="172">
                  <c:v>14.48</c:v>
                </c:pt>
                <c:pt idx="173">
                  <c:v>13.81</c:v>
                </c:pt>
                <c:pt idx="174">
                  <c:v>13.21</c:v>
                </c:pt>
                <c:pt idx="175">
                  <c:v>12.17</c:v>
                </c:pt>
                <c:pt idx="176">
                  <c:v>11.31</c:v>
                </c:pt>
                <c:pt idx="177">
                  <c:v>10.58</c:v>
                </c:pt>
                <c:pt idx="178">
                  <c:v>9.9510000000000005</c:v>
                </c:pt>
                <c:pt idx="179">
                  <c:v>9.41</c:v>
                </c:pt>
                <c:pt idx="180">
                  <c:v>8.9350000000000005</c:v>
                </c:pt>
                <c:pt idx="181">
                  <c:v>8.1440000000000001</c:v>
                </c:pt>
                <c:pt idx="182">
                  <c:v>7.51</c:v>
                </c:pt>
                <c:pt idx="183">
                  <c:v>6.9779999999999998</c:v>
                </c:pt>
                <c:pt idx="184">
                  <c:v>6.5350000000000001</c:v>
                </c:pt>
                <c:pt idx="185">
                  <c:v>6.1589999999999998</c:v>
                </c:pt>
                <c:pt idx="186">
                  <c:v>5.8380000000000001</c:v>
                </c:pt>
                <c:pt idx="187">
                  <c:v>5.5590000000000002</c:v>
                </c:pt>
                <c:pt idx="188">
                  <c:v>5.3150000000000004</c:v>
                </c:pt>
                <c:pt idx="189">
                  <c:v>5.0999999999999996</c:v>
                </c:pt>
                <c:pt idx="190">
                  <c:v>4.9080000000000004</c:v>
                </c:pt>
                <c:pt idx="191">
                  <c:v>4.7370000000000001</c:v>
                </c:pt>
                <c:pt idx="192">
                  <c:v>4.444</c:v>
                </c:pt>
                <c:pt idx="193">
                  <c:v>4.149</c:v>
                </c:pt>
                <c:pt idx="194">
                  <c:v>3.91</c:v>
                </c:pt>
                <c:pt idx="195">
                  <c:v>3.7149999999999999</c:v>
                </c:pt>
                <c:pt idx="196">
                  <c:v>3.5510000000000002</c:v>
                </c:pt>
                <c:pt idx="197">
                  <c:v>3.4129999999999998</c:v>
                </c:pt>
                <c:pt idx="198">
                  <c:v>3.2949999999999999</c:v>
                </c:pt>
                <c:pt idx="199">
                  <c:v>3.1930000000000001</c:v>
                </c:pt>
                <c:pt idx="200">
                  <c:v>3.1040000000000001</c:v>
                </c:pt>
                <c:pt idx="201">
                  <c:v>2.9569999999999999</c:v>
                </c:pt>
                <c:pt idx="202">
                  <c:v>2.8410000000000002</c:v>
                </c:pt>
                <c:pt idx="203">
                  <c:v>2.7480000000000002</c:v>
                </c:pt>
                <c:pt idx="204">
                  <c:v>2.6720000000000002</c:v>
                </c:pt>
                <c:pt idx="205">
                  <c:v>2.61</c:v>
                </c:pt>
                <c:pt idx="206">
                  <c:v>2.5569999999999999</c:v>
                </c:pt>
                <c:pt idx="207">
                  <c:v>2.476</c:v>
                </c:pt>
                <c:pt idx="208">
                  <c:v>2.4409999999999998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ABB-498B-9ADF-4A40AF4B0A5B}"/>
            </c:ext>
          </c:extLst>
        </c:ser>
        <c:ser>
          <c:idx val="1"/>
          <c:order val="1"/>
          <c:tx>
            <c:v>dE/dxNucl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srim86Kr_SiO2!$D$20:$D$300</c:f>
              <c:numCache>
                <c:formatCode>0.000000</c:formatCode>
                <c:ptCount val="281"/>
                <c:pt idx="0">
                  <c:v>1.0465104651162792E-5</c:v>
                </c:pt>
                <c:pt idx="1">
                  <c:v>1.1627895348837211E-5</c:v>
                </c:pt>
                <c:pt idx="2">
                  <c:v>1.2790697674418606E-5</c:v>
                </c:pt>
                <c:pt idx="3">
                  <c:v>1.3953488372093022E-5</c:v>
                </c:pt>
                <c:pt idx="4">
                  <c:v>1.5116279069767441E-5</c:v>
                </c:pt>
                <c:pt idx="5">
                  <c:v>1.6279069767441859E-5</c:v>
                </c:pt>
                <c:pt idx="6">
                  <c:v>1.7441860465116278E-5</c:v>
                </c:pt>
                <c:pt idx="7">
                  <c:v>1.8604651162790697E-5</c:v>
                </c:pt>
                <c:pt idx="8">
                  <c:v>1.9767441860465116E-5</c:v>
                </c:pt>
                <c:pt idx="9">
                  <c:v>2.0930232558139536E-5</c:v>
                </c:pt>
                <c:pt idx="10">
                  <c:v>2.3255813953488374E-5</c:v>
                </c:pt>
                <c:pt idx="11">
                  <c:v>2.6162790697674417E-5</c:v>
                </c:pt>
                <c:pt idx="12">
                  <c:v>2.9069767441860467E-5</c:v>
                </c:pt>
                <c:pt idx="13">
                  <c:v>3.1976744186046513E-5</c:v>
                </c:pt>
                <c:pt idx="14">
                  <c:v>3.4883720930232556E-5</c:v>
                </c:pt>
                <c:pt idx="15">
                  <c:v>3.7790697674418606E-5</c:v>
                </c:pt>
                <c:pt idx="16">
                  <c:v>4.0697674418604649E-5</c:v>
                </c:pt>
                <c:pt idx="17">
                  <c:v>4.3604651162790698E-5</c:v>
                </c:pt>
                <c:pt idx="18">
                  <c:v>4.6511627906976748E-5</c:v>
                </c:pt>
                <c:pt idx="19">
                  <c:v>5.2325581395348834E-5</c:v>
                </c:pt>
                <c:pt idx="20">
                  <c:v>5.8139534883720933E-5</c:v>
                </c:pt>
                <c:pt idx="21">
                  <c:v>6.3953488372093026E-5</c:v>
                </c:pt>
                <c:pt idx="22">
                  <c:v>6.9767441860465112E-5</c:v>
                </c:pt>
                <c:pt idx="23">
                  <c:v>7.5581395348837212E-5</c:v>
                </c:pt>
                <c:pt idx="24">
                  <c:v>8.1395348837209297E-5</c:v>
                </c:pt>
                <c:pt idx="25">
                  <c:v>9.3023255813953496E-5</c:v>
                </c:pt>
                <c:pt idx="26">
                  <c:v>1.0465116279069767E-4</c:v>
                </c:pt>
                <c:pt idx="27">
                  <c:v>1.1627906976744187E-4</c:v>
                </c:pt>
                <c:pt idx="28">
                  <c:v>1.2790697674418605E-4</c:v>
                </c:pt>
                <c:pt idx="29">
                  <c:v>1.3953488372093022E-4</c:v>
                </c:pt>
                <c:pt idx="30">
                  <c:v>1.5116279069767442E-4</c:v>
                </c:pt>
                <c:pt idx="31">
                  <c:v>1.6279069767441859E-4</c:v>
                </c:pt>
                <c:pt idx="32">
                  <c:v>1.7441860465116279E-4</c:v>
                </c:pt>
                <c:pt idx="33">
                  <c:v>1.8604651162790699E-4</c:v>
                </c:pt>
                <c:pt idx="34">
                  <c:v>1.9767441860465116E-4</c:v>
                </c:pt>
                <c:pt idx="35">
                  <c:v>2.0930232558139534E-4</c:v>
                </c:pt>
                <c:pt idx="36">
                  <c:v>2.3255813953488373E-4</c:v>
                </c:pt>
                <c:pt idx="37">
                  <c:v>2.6162790697674415E-4</c:v>
                </c:pt>
                <c:pt idx="38">
                  <c:v>2.9069767441860465E-4</c:v>
                </c:pt>
                <c:pt idx="39">
                  <c:v>3.1976744186046514E-4</c:v>
                </c:pt>
                <c:pt idx="40">
                  <c:v>3.4883720930232559E-4</c:v>
                </c:pt>
                <c:pt idx="41">
                  <c:v>3.7790697674418608E-4</c:v>
                </c:pt>
                <c:pt idx="42">
                  <c:v>4.0697674418604653E-4</c:v>
                </c:pt>
                <c:pt idx="43">
                  <c:v>4.3604651162790697E-4</c:v>
                </c:pt>
                <c:pt idx="44">
                  <c:v>4.6511627906976747E-4</c:v>
                </c:pt>
                <c:pt idx="45">
                  <c:v>5.232558139534883E-4</c:v>
                </c:pt>
                <c:pt idx="46">
                  <c:v>5.8139534883720929E-4</c:v>
                </c:pt>
                <c:pt idx="47">
                  <c:v>6.3953488372093029E-4</c:v>
                </c:pt>
                <c:pt idx="48">
                  <c:v>6.9767441860465117E-4</c:v>
                </c:pt>
                <c:pt idx="49">
                  <c:v>7.5581395348837217E-4</c:v>
                </c:pt>
                <c:pt idx="50">
                  <c:v>8.1395348837209306E-4</c:v>
                </c:pt>
                <c:pt idx="51">
                  <c:v>9.3023255813953494E-4</c:v>
                </c:pt>
                <c:pt idx="52">
                  <c:v>1.0465116279069766E-3</c:v>
                </c:pt>
                <c:pt idx="53">
                  <c:v>1.1627906976744186E-3</c:v>
                </c:pt>
                <c:pt idx="54">
                  <c:v>1.2790697674418606E-3</c:v>
                </c:pt>
                <c:pt idx="55">
                  <c:v>1.3953488372093023E-3</c:v>
                </c:pt>
                <c:pt idx="56">
                  <c:v>1.5116279069767443E-3</c:v>
                </c:pt>
                <c:pt idx="57">
                  <c:v>1.6279069767441861E-3</c:v>
                </c:pt>
                <c:pt idx="58">
                  <c:v>1.7441860465116279E-3</c:v>
                </c:pt>
                <c:pt idx="59">
                  <c:v>1.8604651162790699E-3</c:v>
                </c:pt>
                <c:pt idx="60">
                  <c:v>1.9767441860465119E-3</c:v>
                </c:pt>
                <c:pt idx="61">
                  <c:v>2.0930232558139532E-3</c:v>
                </c:pt>
                <c:pt idx="62">
                  <c:v>2.3255813953488372E-3</c:v>
                </c:pt>
                <c:pt idx="63">
                  <c:v>2.6162790697674418E-3</c:v>
                </c:pt>
                <c:pt idx="64">
                  <c:v>2.9069767441860465E-3</c:v>
                </c:pt>
                <c:pt idx="65">
                  <c:v>3.1976744186046516E-3</c:v>
                </c:pt>
                <c:pt idx="66">
                  <c:v>3.4883720930232558E-3</c:v>
                </c:pt>
                <c:pt idx="67">
                  <c:v>3.7790697674418604E-3</c:v>
                </c:pt>
                <c:pt idx="68">
                  <c:v>4.0697674418604651E-3</c:v>
                </c:pt>
                <c:pt idx="69">
                  <c:v>4.3604651162790697E-3</c:v>
                </c:pt>
                <c:pt idx="70">
                  <c:v>4.6511627906976744E-3</c:v>
                </c:pt>
                <c:pt idx="71">
                  <c:v>5.2325581395348836E-3</c:v>
                </c:pt>
                <c:pt idx="72">
                  <c:v>5.8139534883720929E-3</c:v>
                </c:pt>
                <c:pt idx="73">
                  <c:v>6.3953488372093031E-3</c:v>
                </c:pt>
                <c:pt idx="74">
                  <c:v>6.9767441860465115E-3</c:v>
                </c:pt>
                <c:pt idx="75">
                  <c:v>7.5581395348837208E-3</c:v>
                </c:pt>
                <c:pt idx="76">
                  <c:v>8.1395348837209301E-3</c:v>
                </c:pt>
                <c:pt idx="77">
                  <c:v>9.3023255813953487E-3</c:v>
                </c:pt>
                <c:pt idx="78">
                  <c:v>1.0465116279069767E-2</c:v>
                </c:pt>
                <c:pt idx="79">
                  <c:v>1.1627906976744186E-2</c:v>
                </c:pt>
                <c:pt idx="80">
                  <c:v>1.2790697674418606E-2</c:v>
                </c:pt>
                <c:pt idx="81">
                  <c:v>1.3953488372093023E-2</c:v>
                </c:pt>
                <c:pt idx="82">
                  <c:v>1.5116279069767442E-2</c:v>
                </c:pt>
                <c:pt idx="83">
                  <c:v>1.627906976744186E-2</c:v>
                </c:pt>
                <c:pt idx="84">
                  <c:v>1.7441860465116279E-2</c:v>
                </c:pt>
                <c:pt idx="85">
                  <c:v>1.8604651162790697E-2</c:v>
                </c:pt>
                <c:pt idx="86">
                  <c:v>1.9767441860465116E-2</c:v>
                </c:pt>
                <c:pt idx="87">
                  <c:v>2.0930232558139535E-2</c:v>
                </c:pt>
                <c:pt idx="88">
                  <c:v>2.3255813953488372E-2</c:v>
                </c:pt>
                <c:pt idx="89">
                  <c:v>2.616279069767442E-2</c:v>
                </c:pt>
                <c:pt idx="90">
                  <c:v>2.9069767441860465E-2</c:v>
                </c:pt>
                <c:pt idx="91">
                  <c:v>3.1976744186046513E-2</c:v>
                </c:pt>
                <c:pt idx="92">
                  <c:v>3.4883720930232558E-2</c:v>
                </c:pt>
                <c:pt idx="93">
                  <c:v>3.7790697674418602E-2</c:v>
                </c:pt>
                <c:pt idx="94">
                  <c:v>4.0697674418604654E-2</c:v>
                </c:pt>
                <c:pt idx="95">
                  <c:v>4.3604651162790699E-2</c:v>
                </c:pt>
                <c:pt idx="96">
                  <c:v>4.6511627906976744E-2</c:v>
                </c:pt>
                <c:pt idx="97">
                  <c:v>5.232558139534884E-2</c:v>
                </c:pt>
                <c:pt idx="98">
                  <c:v>5.8139534883720929E-2</c:v>
                </c:pt>
                <c:pt idx="99">
                  <c:v>6.3953488372093026E-2</c:v>
                </c:pt>
                <c:pt idx="100">
                  <c:v>6.9767441860465115E-2</c:v>
                </c:pt>
                <c:pt idx="101">
                  <c:v>7.5581395348837205E-2</c:v>
                </c:pt>
                <c:pt idx="102">
                  <c:v>8.1395348837209308E-2</c:v>
                </c:pt>
                <c:pt idx="103">
                  <c:v>9.3023255813953487E-2</c:v>
                </c:pt>
                <c:pt idx="104">
                  <c:v>0.10465116279069768</c:v>
                </c:pt>
                <c:pt idx="105">
                  <c:v>0.11627906976744186</c:v>
                </c:pt>
                <c:pt idx="106">
                  <c:v>0.12790697674418605</c:v>
                </c:pt>
                <c:pt idx="107">
                  <c:v>0.13953488372093023</c:v>
                </c:pt>
                <c:pt idx="108">
                  <c:v>0.15116279069767441</c:v>
                </c:pt>
                <c:pt idx="109">
                  <c:v>0.16279069767441862</c:v>
                </c:pt>
                <c:pt idx="110">
                  <c:v>0.1744186046511628</c:v>
                </c:pt>
                <c:pt idx="111">
                  <c:v>0.18604651162790697</c:v>
                </c:pt>
                <c:pt idx="112">
                  <c:v>0.19767441860465115</c:v>
                </c:pt>
                <c:pt idx="113">
                  <c:v>0.20930232558139536</c:v>
                </c:pt>
                <c:pt idx="114">
                  <c:v>0.23255813953488372</c:v>
                </c:pt>
                <c:pt idx="115">
                  <c:v>0.26162790697674421</c:v>
                </c:pt>
                <c:pt idx="116">
                  <c:v>0.29069767441860467</c:v>
                </c:pt>
                <c:pt idx="117">
                  <c:v>0.31976744186046513</c:v>
                </c:pt>
                <c:pt idx="118">
                  <c:v>0.34883720930232559</c:v>
                </c:pt>
                <c:pt idx="119">
                  <c:v>0.37790697674418605</c:v>
                </c:pt>
                <c:pt idx="120">
                  <c:v>0.40697674418604651</c:v>
                </c:pt>
                <c:pt idx="121">
                  <c:v>0.43604651162790697</c:v>
                </c:pt>
                <c:pt idx="122">
                  <c:v>0.46511627906976744</c:v>
                </c:pt>
                <c:pt idx="123">
                  <c:v>0.52325581395348841</c:v>
                </c:pt>
                <c:pt idx="124">
                  <c:v>0.58139534883720934</c:v>
                </c:pt>
                <c:pt idx="125">
                  <c:v>0.63953488372093026</c:v>
                </c:pt>
                <c:pt idx="126">
                  <c:v>0.69767441860465118</c:v>
                </c:pt>
                <c:pt idx="127">
                  <c:v>0.7558139534883721</c:v>
                </c:pt>
                <c:pt idx="128">
                  <c:v>0.81395348837209303</c:v>
                </c:pt>
                <c:pt idx="129">
                  <c:v>0.93023255813953487</c:v>
                </c:pt>
                <c:pt idx="130" formatCode="0.00000">
                  <c:v>1.0465116279069768</c:v>
                </c:pt>
                <c:pt idx="131" formatCode="0.00000">
                  <c:v>1.1627906976744187</c:v>
                </c:pt>
                <c:pt idx="132" formatCode="0.00000">
                  <c:v>1.2790697674418605</c:v>
                </c:pt>
                <c:pt idx="133" formatCode="0.00000">
                  <c:v>1.3953488372093024</c:v>
                </c:pt>
                <c:pt idx="134" formatCode="0.00000">
                  <c:v>1.5116279069767442</c:v>
                </c:pt>
                <c:pt idx="135" formatCode="0.00000">
                  <c:v>1.6279069767441861</c:v>
                </c:pt>
                <c:pt idx="136" formatCode="0.00000">
                  <c:v>1.7441860465116279</c:v>
                </c:pt>
                <c:pt idx="137" formatCode="0.00000">
                  <c:v>1.8604651162790697</c:v>
                </c:pt>
                <c:pt idx="138" formatCode="0.00000">
                  <c:v>1.9767441860465116</c:v>
                </c:pt>
                <c:pt idx="139" formatCode="0.00000">
                  <c:v>2.0930232558139537</c:v>
                </c:pt>
                <c:pt idx="140" formatCode="0.00000">
                  <c:v>2.3255813953488373</c:v>
                </c:pt>
                <c:pt idx="141" formatCode="0.00000">
                  <c:v>2.6162790697674421</c:v>
                </c:pt>
                <c:pt idx="142" formatCode="0.00000">
                  <c:v>2.9069767441860463</c:v>
                </c:pt>
                <c:pt idx="143" formatCode="0.00000">
                  <c:v>3.1976744186046511</c:v>
                </c:pt>
                <c:pt idx="144" formatCode="0.00000">
                  <c:v>3.4883720930232558</c:v>
                </c:pt>
                <c:pt idx="145" formatCode="0.00000">
                  <c:v>3.7790697674418605</c:v>
                </c:pt>
                <c:pt idx="146" formatCode="0.00000">
                  <c:v>4.0697674418604652</c:v>
                </c:pt>
                <c:pt idx="147" formatCode="0.00000">
                  <c:v>4.3604651162790695</c:v>
                </c:pt>
                <c:pt idx="148" formatCode="0.00000">
                  <c:v>4.6511627906976747</c:v>
                </c:pt>
                <c:pt idx="149" formatCode="0.00000">
                  <c:v>5.2325581395348841</c:v>
                </c:pt>
                <c:pt idx="150" formatCode="0.00000">
                  <c:v>5.8139534883720927</c:v>
                </c:pt>
                <c:pt idx="151" formatCode="0.00000">
                  <c:v>6.3953488372093021</c:v>
                </c:pt>
                <c:pt idx="152" formatCode="0.00000">
                  <c:v>6.9767441860465116</c:v>
                </c:pt>
                <c:pt idx="153" formatCode="0.00000">
                  <c:v>7.558139534883721</c:v>
                </c:pt>
                <c:pt idx="154" formatCode="0.00000">
                  <c:v>8.1395348837209305</c:v>
                </c:pt>
                <c:pt idx="155" formatCode="0.00000">
                  <c:v>9.3023255813953494</c:v>
                </c:pt>
                <c:pt idx="156" formatCode="0.00000">
                  <c:v>10.465116279069768</c:v>
                </c:pt>
                <c:pt idx="157" formatCode="0.00000">
                  <c:v>11.627906976744185</c:v>
                </c:pt>
                <c:pt idx="158" formatCode="0.00000">
                  <c:v>12.790697674418604</c:v>
                </c:pt>
                <c:pt idx="159" formatCode="0.00000">
                  <c:v>13.953488372093023</c:v>
                </c:pt>
                <c:pt idx="160" formatCode="0.00000">
                  <c:v>15.116279069767442</c:v>
                </c:pt>
                <c:pt idx="161" formatCode="0.00000">
                  <c:v>16.279069767441861</c:v>
                </c:pt>
                <c:pt idx="162" formatCode="0.00000">
                  <c:v>17.441860465116278</c:v>
                </c:pt>
                <c:pt idx="163" formatCode="0.00000">
                  <c:v>18.604651162790699</c:v>
                </c:pt>
                <c:pt idx="164" formatCode="0.00000">
                  <c:v>19.767441860465116</c:v>
                </c:pt>
                <c:pt idx="165" formatCode="0.00000">
                  <c:v>20.930232558139537</c:v>
                </c:pt>
                <c:pt idx="166" formatCode="0.00000">
                  <c:v>23.255813953488371</c:v>
                </c:pt>
                <c:pt idx="167" formatCode="0.00000">
                  <c:v>26.162790697674417</c:v>
                </c:pt>
                <c:pt idx="168" formatCode="0.00000">
                  <c:v>29.069767441860463</c:v>
                </c:pt>
                <c:pt idx="169" formatCode="0.00000">
                  <c:v>31.976744186046513</c:v>
                </c:pt>
                <c:pt idx="170" formatCode="0.00000">
                  <c:v>34.883720930232556</c:v>
                </c:pt>
                <c:pt idx="171" formatCode="0.00000">
                  <c:v>37.790697674418603</c:v>
                </c:pt>
                <c:pt idx="172" formatCode="0.00000">
                  <c:v>40.697674418604649</c:v>
                </c:pt>
                <c:pt idx="173" formatCode="0.00000">
                  <c:v>43.604651162790695</c:v>
                </c:pt>
                <c:pt idx="174" formatCode="0.00000">
                  <c:v>46.511627906976742</c:v>
                </c:pt>
                <c:pt idx="175" formatCode="0.00000">
                  <c:v>52.325581395348834</c:v>
                </c:pt>
                <c:pt idx="176" formatCode="0.00000">
                  <c:v>58.139534883720927</c:v>
                </c:pt>
                <c:pt idx="177" formatCode="0.00000">
                  <c:v>63.953488372093027</c:v>
                </c:pt>
                <c:pt idx="178" formatCode="0.00000">
                  <c:v>69.767441860465112</c:v>
                </c:pt>
                <c:pt idx="179" formatCode="0.00000">
                  <c:v>75.581395348837205</c:v>
                </c:pt>
                <c:pt idx="180" formatCode="0.00000">
                  <c:v>81.395348837209298</c:v>
                </c:pt>
                <c:pt idx="181" formatCode="0.00000">
                  <c:v>93.023255813953483</c:v>
                </c:pt>
                <c:pt idx="182" formatCode="0.0000">
                  <c:v>104.65116279069767</c:v>
                </c:pt>
                <c:pt idx="183" formatCode="0.0000">
                  <c:v>116.27906976744185</c:v>
                </c:pt>
                <c:pt idx="184" formatCode="0.0000">
                  <c:v>127.90697674418605</c:v>
                </c:pt>
                <c:pt idx="185" formatCode="0.0000">
                  <c:v>139.53488372093022</c:v>
                </c:pt>
                <c:pt idx="186" formatCode="0.0000">
                  <c:v>151.16279069767441</c:v>
                </c:pt>
                <c:pt idx="187" formatCode="0.0000">
                  <c:v>162.7906976744186</c:v>
                </c:pt>
                <c:pt idx="188" formatCode="0.0000">
                  <c:v>174.41860465116278</c:v>
                </c:pt>
                <c:pt idx="189" formatCode="0.0000">
                  <c:v>186.04651162790697</c:v>
                </c:pt>
                <c:pt idx="190" formatCode="0.0000">
                  <c:v>197.67441860465115</c:v>
                </c:pt>
                <c:pt idx="191" formatCode="0.0000">
                  <c:v>209.30232558139534</c:v>
                </c:pt>
                <c:pt idx="192" formatCode="0.0000">
                  <c:v>232.55813953488371</c:v>
                </c:pt>
                <c:pt idx="193" formatCode="0.0000">
                  <c:v>261.62790697674421</c:v>
                </c:pt>
                <c:pt idx="194" formatCode="0.0000">
                  <c:v>290.69767441860466</c:v>
                </c:pt>
                <c:pt idx="195" formatCode="0.0000">
                  <c:v>319.76744186046511</c:v>
                </c:pt>
                <c:pt idx="196" formatCode="0.0000">
                  <c:v>348.83720930232556</c:v>
                </c:pt>
                <c:pt idx="197" formatCode="0.0000">
                  <c:v>377.90697674418607</c:v>
                </c:pt>
                <c:pt idx="198" formatCode="0.0000">
                  <c:v>406.97674418604652</c:v>
                </c:pt>
                <c:pt idx="199" formatCode="0.0000">
                  <c:v>436.04651162790697</c:v>
                </c:pt>
                <c:pt idx="200" formatCode="0.0000">
                  <c:v>465.11627906976742</c:v>
                </c:pt>
                <c:pt idx="201" formatCode="0.0000">
                  <c:v>523.25581395348843</c:v>
                </c:pt>
                <c:pt idx="202" formatCode="0.0000">
                  <c:v>581.39534883720933</c:v>
                </c:pt>
                <c:pt idx="203" formatCode="0.0000">
                  <c:v>639.53488372093022</c:v>
                </c:pt>
                <c:pt idx="204" formatCode="0.0000">
                  <c:v>697.67441860465112</c:v>
                </c:pt>
                <c:pt idx="205" formatCode="0.0000">
                  <c:v>755.81395348837214</c:v>
                </c:pt>
                <c:pt idx="206" formatCode="0.0000">
                  <c:v>813.95348837209303</c:v>
                </c:pt>
                <c:pt idx="207" formatCode="0.0000">
                  <c:v>930.23255813953483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srim86Kr_SiO2!$F$20:$F$300</c:f>
              <c:numCache>
                <c:formatCode>0.000E+00</c:formatCode>
                <c:ptCount val="281"/>
                <c:pt idx="0">
                  <c:v>2.004</c:v>
                </c:pt>
                <c:pt idx="1">
                  <c:v>2.1019999999999999</c:v>
                </c:pt>
                <c:pt idx="2">
                  <c:v>2.1949999999999998</c:v>
                </c:pt>
                <c:pt idx="3">
                  <c:v>2.2810000000000001</c:v>
                </c:pt>
                <c:pt idx="4">
                  <c:v>2.3620000000000001</c:v>
                </c:pt>
                <c:pt idx="5">
                  <c:v>2.4390000000000001</c:v>
                </c:pt>
                <c:pt idx="6">
                  <c:v>2.5129999999999999</c:v>
                </c:pt>
                <c:pt idx="7">
                  <c:v>2.5819999999999999</c:v>
                </c:pt>
                <c:pt idx="8">
                  <c:v>2.6480000000000001</c:v>
                </c:pt>
                <c:pt idx="9">
                  <c:v>2.7120000000000002</c:v>
                </c:pt>
                <c:pt idx="10">
                  <c:v>2.831</c:v>
                </c:pt>
                <c:pt idx="11">
                  <c:v>2.9670000000000001</c:v>
                </c:pt>
                <c:pt idx="12">
                  <c:v>3.0910000000000002</c:v>
                </c:pt>
                <c:pt idx="13">
                  <c:v>3.206</c:v>
                </c:pt>
                <c:pt idx="14">
                  <c:v>3.3119999999999998</c:v>
                </c:pt>
                <c:pt idx="15">
                  <c:v>3.4119999999999999</c:v>
                </c:pt>
                <c:pt idx="16">
                  <c:v>3.504</c:v>
                </c:pt>
                <c:pt idx="17">
                  <c:v>3.5910000000000002</c:v>
                </c:pt>
                <c:pt idx="18">
                  <c:v>3.673</c:v>
                </c:pt>
                <c:pt idx="19">
                  <c:v>3.8239999999999998</c:v>
                </c:pt>
                <c:pt idx="20">
                  <c:v>3.96</c:v>
                </c:pt>
                <c:pt idx="21">
                  <c:v>4.0839999999999996</c:v>
                </c:pt>
                <c:pt idx="22">
                  <c:v>4.1970000000000001</c:v>
                </c:pt>
                <c:pt idx="23">
                  <c:v>4.3019999999999996</c:v>
                </c:pt>
                <c:pt idx="24">
                  <c:v>4.3979999999999997</c:v>
                </c:pt>
                <c:pt idx="25">
                  <c:v>4.5720000000000001</c:v>
                </c:pt>
                <c:pt idx="26">
                  <c:v>4.7240000000000002</c:v>
                </c:pt>
                <c:pt idx="27">
                  <c:v>4.8579999999999997</c:v>
                </c:pt>
                <c:pt idx="28">
                  <c:v>4.9790000000000001</c:v>
                </c:pt>
                <c:pt idx="29">
                  <c:v>5.0869999999999997</c:v>
                </c:pt>
                <c:pt idx="30">
                  <c:v>5.1849999999999996</c:v>
                </c:pt>
                <c:pt idx="31">
                  <c:v>5.274</c:v>
                </c:pt>
                <c:pt idx="32">
                  <c:v>5.3559999999999999</c:v>
                </c:pt>
                <c:pt idx="33">
                  <c:v>5.431</c:v>
                </c:pt>
                <c:pt idx="34">
                  <c:v>5.5</c:v>
                </c:pt>
                <c:pt idx="35">
                  <c:v>5.5640000000000001</c:v>
                </c:pt>
                <c:pt idx="36">
                  <c:v>5.6779999999999999</c:v>
                </c:pt>
                <c:pt idx="37">
                  <c:v>5.7990000000000004</c:v>
                </c:pt>
                <c:pt idx="38">
                  <c:v>5.9020000000000001</c:v>
                </c:pt>
                <c:pt idx="39">
                  <c:v>5.99</c:v>
                </c:pt>
                <c:pt idx="40">
                  <c:v>6.0650000000000004</c:v>
                </c:pt>
                <c:pt idx="41">
                  <c:v>6.1289999999999996</c:v>
                </c:pt>
                <c:pt idx="42">
                  <c:v>6.1849999999999996</c:v>
                </c:pt>
                <c:pt idx="43">
                  <c:v>6.2329999999999997</c:v>
                </c:pt>
                <c:pt idx="44">
                  <c:v>6.2750000000000004</c:v>
                </c:pt>
                <c:pt idx="45">
                  <c:v>6.343</c:v>
                </c:pt>
                <c:pt idx="46">
                  <c:v>6.3940000000000001</c:v>
                </c:pt>
                <c:pt idx="47">
                  <c:v>6.431</c:v>
                </c:pt>
                <c:pt idx="48">
                  <c:v>6.4569999999999999</c:v>
                </c:pt>
                <c:pt idx="49">
                  <c:v>6.4749999999999996</c:v>
                </c:pt>
                <c:pt idx="50">
                  <c:v>6.4850000000000003</c:v>
                </c:pt>
                <c:pt idx="51">
                  <c:v>6.4889999999999999</c:v>
                </c:pt>
                <c:pt idx="52">
                  <c:v>6.4770000000000003</c:v>
                </c:pt>
                <c:pt idx="53">
                  <c:v>6.452</c:v>
                </c:pt>
                <c:pt idx="54">
                  <c:v>6.42</c:v>
                </c:pt>
                <c:pt idx="55">
                  <c:v>6.3810000000000002</c:v>
                </c:pt>
                <c:pt idx="56">
                  <c:v>6.3369999999999997</c:v>
                </c:pt>
                <c:pt idx="57">
                  <c:v>6.2910000000000004</c:v>
                </c:pt>
                <c:pt idx="58">
                  <c:v>6.2409999999999997</c:v>
                </c:pt>
                <c:pt idx="59">
                  <c:v>6.1909999999999998</c:v>
                </c:pt>
                <c:pt idx="60">
                  <c:v>6.1390000000000002</c:v>
                </c:pt>
                <c:pt idx="61">
                  <c:v>6.0860000000000003</c:v>
                </c:pt>
                <c:pt idx="62">
                  <c:v>5.9809999999999999</c:v>
                </c:pt>
                <c:pt idx="63">
                  <c:v>5.8490000000000002</c:v>
                </c:pt>
                <c:pt idx="64">
                  <c:v>5.7210000000000001</c:v>
                </c:pt>
                <c:pt idx="65">
                  <c:v>5.5960000000000001</c:v>
                </c:pt>
                <c:pt idx="66">
                  <c:v>5.476</c:v>
                </c:pt>
                <c:pt idx="67">
                  <c:v>5.36</c:v>
                </c:pt>
                <c:pt idx="68">
                  <c:v>5.2489999999999997</c:v>
                </c:pt>
                <c:pt idx="69">
                  <c:v>5.1429999999999998</c:v>
                </c:pt>
                <c:pt idx="70">
                  <c:v>5.0410000000000004</c:v>
                </c:pt>
                <c:pt idx="71">
                  <c:v>4.8499999999999996</c:v>
                </c:pt>
                <c:pt idx="72">
                  <c:v>4.6749999999999998</c:v>
                </c:pt>
                <c:pt idx="73">
                  <c:v>4.5129999999999999</c:v>
                </c:pt>
                <c:pt idx="74">
                  <c:v>4.3639999999999999</c:v>
                </c:pt>
                <c:pt idx="75">
                  <c:v>4.226</c:v>
                </c:pt>
                <c:pt idx="76">
                  <c:v>4.0979999999999999</c:v>
                </c:pt>
                <c:pt idx="77">
                  <c:v>3.867</c:v>
                </c:pt>
                <c:pt idx="78">
                  <c:v>3.665</c:v>
                </c:pt>
                <c:pt idx="79">
                  <c:v>3.4860000000000002</c:v>
                </c:pt>
                <c:pt idx="80">
                  <c:v>3.327</c:v>
                </c:pt>
                <c:pt idx="81">
                  <c:v>3.1840000000000002</c:v>
                </c:pt>
                <c:pt idx="82">
                  <c:v>3.0550000000000002</c:v>
                </c:pt>
                <c:pt idx="83">
                  <c:v>2.9369999999999998</c:v>
                </c:pt>
                <c:pt idx="84">
                  <c:v>2.83</c:v>
                </c:pt>
                <c:pt idx="85">
                  <c:v>2.7309999999999999</c:v>
                </c:pt>
                <c:pt idx="86">
                  <c:v>2.64</c:v>
                </c:pt>
                <c:pt idx="87">
                  <c:v>2.556</c:v>
                </c:pt>
                <c:pt idx="88">
                  <c:v>2.4060000000000001</c:v>
                </c:pt>
                <c:pt idx="89">
                  <c:v>2.2440000000000002</c:v>
                </c:pt>
                <c:pt idx="90">
                  <c:v>2.1059999999999999</c:v>
                </c:pt>
                <c:pt idx="91">
                  <c:v>1.986</c:v>
                </c:pt>
                <c:pt idx="92">
                  <c:v>1.88</c:v>
                </c:pt>
                <c:pt idx="93">
                  <c:v>1.7869999999999999</c:v>
                </c:pt>
                <c:pt idx="94">
                  <c:v>1.704</c:v>
                </c:pt>
                <c:pt idx="95">
                  <c:v>1.629</c:v>
                </c:pt>
                <c:pt idx="96">
                  <c:v>1.5620000000000001</c:v>
                </c:pt>
                <c:pt idx="97">
                  <c:v>1.444</c:v>
                </c:pt>
                <c:pt idx="98">
                  <c:v>1.345</c:v>
                </c:pt>
                <c:pt idx="99">
                  <c:v>1.26</c:v>
                </c:pt>
                <c:pt idx="100">
                  <c:v>1.1859999999999999</c:v>
                </c:pt>
                <c:pt idx="101">
                  <c:v>1.1220000000000001</c:v>
                </c:pt>
                <c:pt idx="102">
                  <c:v>1.0640000000000001</c:v>
                </c:pt>
                <c:pt idx="103">
                  <c:v>0.96779999999999999</c:v>
                </c:pt>
                <c:pt idx="104">
                  <c:v>0.88890000000000002</c:v>
                </c:pt>
                <c:pt idx="105">
                  <c:v>0.82310000000000005</c:v>
                </c:pt>
                <c:pt idx="106">
                  <c:v>0.76739999999999997</c:v>
                </c:pt>
                <c:pt idx="107">
                  <c:v>0.71940000000000004</c:v>
                </c:pt>
                <c:pt idx="108">
                  <c:v>0.67759999999999998</c:v>
                </c:pt>
                <c:pt idx="109">
                  <c:v>0.64090000000000003</c:v>
                </c:pt>
                <c:pt idx="110">
                  <c:v>0.60829999999999995</c:v>
                </c:pt>
                <c:pt idx="111">
                  <c:v>0.57920000000000005</c:v>
                </c:pt>
                <c:pt idx="112">
                  <c:v>0.55310000000000004</c:v>
                </c:pt>
                <c:pt idx="113">
                  <c:v>0.52939999999999998</c:v>
                </c:pt>
                <c:pt idx="114">
                  <c:v>0.48809999999999998</c:v>
                </c:pt>
                <c:pt idx="115">
                  <c:v>0.44550000000000001</c:v>
                </c:pt>
                <c:pt idx="116">
                  <c:v>0.4103</c:v>
                </c:pt>
                <c:pt idx="117">
                  <c:v>0.38069999999999998</c:v>
                </c:pt>
                <c:pt idx="118">
                  <c:v>0.35539999999999999</c:v>
                </c:pt>
                <c:pt idx="119">
                  <c:v>0.33350000000000002</c:v>
                </c:pt>
                <c:pt idx="120">
                  <c:v>0.31440000000000001</c:v>
                </c:pt>
                <c:pt idx="121">
                  <c:v>0.29749999999999999</c:v>
                </c:pt>
                <c:pt idx="122">
                  <c:v>0.28249999999999997</c:v>
                </c:pt>
                <c:pt idx="123">
                  <c:v>0.25700000000000001</c:v>
                </c:pt>
                <c:pt idx="124">
                  <c:v>0.2359</c:v>
                </c:pt>
                <c:pt idx="125">
                  <c:v>0.21829999999999999</c:v>
                </c:pt>
                <c:pt idx="126">
                  <c:v>0.2034</c:v>
                </c:pt>
                <c:pt idx="127">
                  <c:v>0.1905</c:v>
                </c:pt>
                <c:pt idx="128">
                  <c:v>0.1792</c:v>
                </c:pt>
                <c:pt idx="129">
                  <c:v>0.1605</c:v>
                </c:pt>
                <c:pt idx="130">
                  <c:v>0.14560000000000001</c:v>
                </c:pt>
                <c:pt idx="131">
                  <c:v>0.13339999999999999</c:v>
                </c:pt>
                <c:pt idx="132">
                  <c:v>0.1232</c:v>
                </c:pt>
                <c:pt idx="133">
                  <c:v>0.1145</c:v>
                </c:pt>
                <c:pt idx="134">
                  <c:v>0.1071</c:v>
                </c:pt>
                <c:pt idx="135">
                  <c:v>0.10059999999999999</c:v>
                </c:pt>
                <c:pt idx="136">
                  <c:v>9.4909999999999994E-2</c:v>
                </c:pt>
                <c:pt idx="137">
                  <c:v>8.9870000000000005E-2</c:v>
                </c:pt>
                <c:pt idx="138">
                  <c:v>8.5370000000000001E-2</c:v>
                </c:pt>
                <c:pt idx="139">
                  <c:v>8.133E-2</c:v>
                </c:pt>
                <c:pt idx="140">
                  <c:v>7.4370000000000006E-2</c:v>
                </c:pt>
                <c:pt idx="141">
                  <c:v>6.726E-2</c:v>
                </c:pt>
                <c:pt idx="142">
                  <c:v>6.1469999999999997E-2</c:v>
                </c:pt>
                <c:pt idx="143">
                  <c:v>5.6649999999999999E-2</c:v>
                </c:pt>
                <c:pt idx="144">
                  <c:v>5.2569999999999999E-2</c:v>
                </c:pt>
                <c:pt idx="145">
                  <c:v>4.9070000000000003E-2</c:v>
                </c:pt>
                <c:pt idx="146">
                  <c:v>4.6030000000000001E-2</c:v>
                </c:pt>
                <c:pt idx="147">
                  <c:v>4.3369999999999999E-2</c:v>
                </c:pt>
                <c:pt idx="148">
                  <c:v>4.1009999999999998E-2</c:v>
                </c:pt>
                <c:pt idx="149">
                  <c:v>3.7039999999999997E-2</c:v>
                </c:pt>
                <c:pt idx="150">
                  <c:v>3.3799999999999997E-2</c:v>
                </c:pt>
                <c:pt idx="151">
                  <c:v>3.1109999999999999E-2</c:v>
                </c:pt>
                <c:pt idx="152">
                  <c:v>2.8830000000000001E-2</c:v>
                </c:pt>
                <c:pt idx="153">
                  <c:v>2.6890000000000001E-2</c:v>
                </c:pt>
                <c:pt idx="154">
                  <c:v>2.52E-2</c:v>
                </c:pt>
                <c:pt idx="155">
                  <c:v>2.2419999999999999E-2</c:v>
                </c:pt>
                <c:pt idx="156">
                  <c:v>2.0219999999999998E-2</c:v>
                </c:pt>
                <c:pt idx="157">
                  <c:v>1.8429999999999998E-2</c:v>
                </c:pt>
                <c:pt idx="158">
                  <c:v>1.694E-2</c:v>
                </c:pt>
                <c:pt idx="159">
                  <c:v>1.5689999999999999E-2</c:v>
                </c:pt>
                <c:pt idx="160">
                  <c:v>1.4619999999999999E-2</c:v>
                </c:pt>
                <c:pt idx="161">
                  <c:v>1.3690000000000001E-2</c:v>
                </c:pt>
                <c:pt idx="162">
                  <c:v>1.2880000000000001E-2</c:v>
                </c:pt>
                <c:pt idx="163">
                  <c:v>1.2160000000000001E-2</c:v>
                </c:pt>
                <c:pt idx="164">
                  <c:v>1.153E-2</c:v>
                </c:pt>
                <c:pt idx="165">
                  <c:v>1.095E-2</c:v>
                </c:pt>
                <c:pt idx="166">
                  <c:v>9.9749999999999995E-3</c:v>
                </c:pt>
                <c:pt idx="167">
                  <c:v>8.9820000000000004E-3</c:v>
                </c:pt>
                <c:pt idx="168">
                  <c:v>8.1759999999999992E-3</c:v>
                </c:pt>
                <c:pt idx="169">
                  <c:v>7.509E-3</c:v>
                </c:pt>
                <c:pt idx="170">
                  <c:v>6.9470000000000001E-3</c:v>
                </c:pt>
                <c:pt idx="171">
                  <c:v>6.4669999999999997E-3</c:v>
                </c:pt>
                <c:pt idx="172">
                  <c:v>6.051E-3</c:v>
                </c:pt>
                <c:pt idx="173">
                  <c:v>5.6880000000000003E-3</c:v>
                </c:pt>
                <c:pt idx="174">
                  <c:v>5.3680000000000004E-3</c:v>
                </c:pt>
                <c:pt idx="175">
                  <c:v>4.829E-3</c:v>
                </c:pt>
                <c:pt idx="176">
                  <c:v>4.3920000000000001E-3</c:v>
                </c:pt>
                <c:pt idx="177">
                  <c:v>4.0309999999999999E-3</c:v>
                </c:pt>
                <c:pt idx="178">
                  <c:v>3.7269999999999998E-3</c:v>
                </c:pt>
                <c:pt idx="179">
                  <c:v>3.467E-3</c:v>
                </c:pt>
                <c:pt idx="180">
                  <c:v>3.2429999999999998E-3</c:v>
                </c:pt>
                <c:pt idx="181">
                  <c:v>2.8739999999999998E-3</c:v>
                </c:pt>
                <c:pt idx="182">
                  <c:v>2.5829999999999998E-3</c:v>
                </c:pt>
                <c:pt idx="183">
                  <c:v>2.3479999999999998E-3</c:v>
                </c:pt>
                <c:pt idx="184">
                  <c:v>2.153E-3</c:v>
                </c:pt>
                <c:pt idx="185">
                  <c:v>1.99E-3</c:v>
                </c:pt>
                <c:pt idx="186">
                  <c:v>1.8500000000000001E-3</c:v>
                </c:pt>
                <c:pt idx="187">
                  <c:v>1.73E-3</c:v>
                </c:pt>
                <c:pt idx="188">
                  <c:v>1.624E-3</c:v>
                </c:pt>
                <c:pt idx="189">
                  <c:v>1.5319999999999999E-3</c:v>
                </c:pt>
                <c:pt idx="190">
                  <c:v>1.449E-3</c:v>
                </c:pt>
                <c:pt idx="191">
                  <c:v>1.3760000000000001E-3</c:v>
                </c:pt>
                <c:pt idx="192">
                  <c:v>1.25E-3</c:v>
                </c:pt>
                <c:pt idx="193">
                  <c:v>1.122E-3</c:v>
                </c:pt>
                <c:pt idx="194">
                  <c:v>1.0189999999999999E-3</c:v>
                </c:pt>
                <c:pt idx="195">
                  <c:v>9.343E-4</c:v>
                </c:pt>
                <c:pt idx="196">
                  <c:v>8.6280000000000005E-4</c:v>
                </c:pt>
                <c:pt idx="197">
                  <c:v>8.0179999999999997E-4</c:v>
                </c:pt>
                <c:pt idx="198">
                  <c:v>7.492E-4</c:v>
                </c:pt>
                <c:pt idx="199">
                  <c:v>7.0319999999999996E-4</c:v>
                </c:pt>
                <c:pt idx="200">
                  <c:v>6.6279999999999996E-4</c:v>
                </c:pt>
                <c:pt idx="201">
                  <c:v>5.9489999999999999E-4</c:v>
                </c:pt>
                <c:pt idx="202">
                  <c:v>5.4000000000000001E-4</c:v>
                </c:pt>
                <c:pt idx="203">
                  <c:v>4.9470000000000004E-4</c:v>
                </c:pt>
                <c:pt idx="204">
                  <c:v>4.5659999999999999E-4</c:v>
                </c:pt>
                <c:pt idx="205">
                  <c:v>4.2420000000000001E-4</c:v>
                </c:pt>
                <c:pt idx="206">
                  <c:v>3.9619999999999998E-4</c:v>
                </c:pt>
                <c:pt idx="207">
                  <c:v>3.503E-4</c:v>
                </c:pt>
                <c:pt idx="208">
                  <c:v>3.277E-4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ABB-498B-9ADF-4A40AF4B0A5B}"/>
            </c:ext>
          </c:extLst>
        </c:ser>
        <c:ser>
          <c:idx val="2"/>
          <c:order val="2"/>
          <c:tx>
            <c:v>dE/dxTot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srim86Kr_SiO2!$D$20:$D$300</c:f>
              <c:numCache>
                <c:formatCode>0.000000</c:formatCode>
                <c:ptCount val="281"/>
                <c:pt idx="0">
                  <c:v>1.0465104651162792E-5</c:v>
                </c:pt>
                <c:pt idx="1">
                  <c:v>1.1627895348837211E-5</c:v>
                </c:pt>
                <c:pt idx="2">
                  <c:v>1.2790697674418606E-5</c:v>
                </c:pt>
                <c:pt idx="3">
                  <c:v>1.3953488372093022E-5</c:v>
                </c:pt>
                <c:pt idx="4">
                  <c:v>1.5116279069767441E-5</c:v>
                </c:pt>
                <c:pt idx="5">
                  <c:v>1.6279069767441859E-5</c:v>
                </c:pt>
                <c:pt idx="6">
                  <c:v>1.7441860465116278E-5</c:v>
                </c:pt>
                <c:pt idx="7">
                  <c:v>1.8604651162790697E-5</c:v>
                </c:pt>
                <c:pt idx="8">
                  <c:v>1.9767441860465116E-5</c:v>
                </c:pt>
                <c:pt idx="9">
                  <c:v>2.0930232558139536E-5</c:v>
                </c:pt>
                <c:pt idx="10">
                  <c:v>2.3255813953488374E-5</c:v>
                </c:pt>
                <c:pt idx="11">
                  <c:v>2.6162790697674417E-5</c:v>
                </c:pt>
                <c:pt idx="12">
                  <c:v>2.9069767441860467E-5</c:v>
                </c:pt>
                <c:pt idx="13">
                  <c:v>3.1976744186046513E-5</c:v>
                </c:pt>
                <c:pt idx="14">
                  <c:v>3.4883720930232556E-5</c:v>
                </c:pt>
                <c:pt idx="15">
                  <c:v>3.7790697674418606E-5</c:v>
                </c:pt>
                <c:pt idx="16">
                  <c:v>4.0697674418604649E-5</c:v>
                </c:pt>
                <c:pt idx="17">
                  <c:v>4.3604651162790698E-5</c:v>
                </c:pt>
                <c:pt idx="18">
                  <c:v>4.6511627906976748E-5</c:v>
                </c:pt>
                <c:pt idx="19">
                  <c:v>5.2325581395348834E-5</c:v>
                </c:pt>
                <c:pt idx="20">
                  <c:v>5.8139534883720933E-5</c:v>
                </c:pt>
                <c:pt idx="21">
                  <c:v>6.3953488372093026E-5</c:v>
                </c:pt>
                <c:pt idx="22">
                  <c:v>6.9767441860465112E-5</c:v>
                </c:pt>
                <c:pt idx="23">
                  <c:v>7.5581395348837212E-5</c:v>
                </c:pt>
                <c:pt idx="24">
                  <c:v>8.1395348837209297E-5</c:v>
                </c:pt>
                <c:pt idx="25">
                  <c:v>9.3023255813953496E-5</c:v>
                </c:pt>
                <c:pt idx="26">
                  <c:v>1.0465116279069767E-4</c:v>
                </c:pt>
                <c:pt idx="27">
                  <c:v>1.1627906976744187E-4</c:v>
                </c:pt>
                <c:pt idx="28">
                  <c:v>1.2790697674418605E-4</c:v>
                </c:pt>
                <c:pt idx="29">
                  <c:v>1.3953488372093022E-4</c:v>
                </c:pt>
                <c:pt idx="30">
                  <c:v>1.5116279069767442E-4</c:v>
                </c:pt>
                <c:pt idx="31">
                  <c:v>1.6279069767441859E-4</c:v>
                </c:pt>
                <c:pt idx="32">
                  <c:v>1.7441860465116279E-4</c:v>
                </c:pt>
                <c:pt idx="33">
                  <c:v>1.8604651162790699E-4</c:v>
                </c:pt>
                <c:pt idx="34">
                  <c:v>1.9767441860465116E-4</c:v>
                </c:pt>
                <c:pt idx="35">
                  <c:v>2.0930232558139534E-4</c:v>
                </c:pt>
                <c:pt idx="36">
                  <c:v>2.3255813953488373E-4</c:v>
                </c:pt>
                <c:pt idx="37">
                  <c:v>2.6162790697674415E-4</c:v>
                </c:pt>
                <c:pt idx="38">
                  <c:v>2.9069767441860465E-4</c:v>
                </c:pt>
                <c:pt idx="39">
                  <c:v>3.1976744186046514E-4</c:v>
                </c:pt>
                <c:pt idx="40">
                  <c:v>3.4883720930232559E-4</c:v>
                </c:pt>
                <c:pt idx="41">
                  <c:v>3.7790697674418608E-4</c:v>
                </c:pt>
                <c:pt idx="42">
                  <c:v>4.0697674418604653E-4</c:v>
                </c:pt>
                <c:pt idx="43">
                  <c:v>4.3604651162790697E-4</c:v>
                </c:pt>
                <c:pt idx="44">
                  <c:v>4.6511627906976747E-4</c:v>
                </c:pt>
                <c:pt idx="45">
                  <c:v>5.232558139534883E-4</c:v>
                </c:pt>
                <c:pt idx="46">
                  <c:v>5.8139534883720929E-4</c:v>
                </c:pt>
                <c:pt idx="47">
                  <c:v>6.3953488372093029E-4</c:v>
                </c:pt>
                <c:pt idx="48">
                  <c:v>6.9767441860465117E-4</c:v>
                </c:pt>
                <c:pt idx="49">
                  <c:v>7.5581395348837217E-4</c:v>
                </c:pt>
                <c:pt idx="50">
                  <c:v>8.1395348837209306E-4</c:v>
                </c:pt>
                <c:pt idx="51">
                  <c:v>9.3023255813953494E-4</c:v>
                </c:pt>
                <c:pt idx="52">
                  <c:v>1.0465116279069766E-3</c:v>
                </c:pt>
                <c:pt idx="53">
                  <c:v>1.1627906976744186E-3</c:v>
                </c:pt>
                <c:pt idx="54">
                  <c:v>1.2790697674418606E-3</c:v>
                </c:pt>
                <c:pt idx="55">
                  <c:v>1.3953488372093023E-3</c:v>
                </c:pt>
                <c:pt idx="56">
                  <c:v>1.5116279069767443E-3</c:v>
                </c:pt>
                <c:pt idx="57">
                  <c:v>1.6279069767441861E-3</c:v>
                </c:pt>
                <c:pt idx="58">
                  <c:v>1.7441860465116279E-3</c:v>
                </c:pt>
                <c:pt idx="59">
                  <c:v>1.8604651162790699E-3</c:v>
                </c:pt>
                <c:pt idx="60">
                  <c:v>1.9767441860465119E-3</c:v>
                </c:pt>
                <c:pt idx="61">
                  <c:v>2.0930232558139532E-3</c:v>
                </c:pt>
                <c:pt idx="62">
                  <c:v>2.3255813953488372E-3</c:v>
                </c:pt>
                <c:pt idx="63">
                  <c:v>2.6162790697674418E-3</c:v>
                </c:pt>
                <c:pt idx="64">
                  <c:v>2.9069767441860465E-3</c:v>
                </c:pt>
                <c:pt idx="65">
                  <c:v>3.1976744186046516E-3</c:v>
                </c:pt>
                <c:pt idx="66">
                  <c:v>3.4883720930232558E-3</c:v>
                </c:pt>
                <c:pt idx="67">
                  <c:v>3.7790697674418604E-3</c:v>
                </c:pt>
                <c:pt idx="68">
                  <c:v>4.0697674418604651E-3</c:v>
                </c:pt>
                <c:pt idx="69">
                  <c:v>4.3604651162790697E-3</c:v>
                </c:pt>
                <c:pt idx="70">
                  <c:v>4.6511627906976744E-3</c:v>
                </c:pt>
                <c:pt idx="71">
                  <c:v>5.2325581395348836E-3</c:v>
                </c:pt>
                <c:pt idx="72">
                  <c:v>5.8139534883720929E-3</c:v>
                </c:pt>
                <c:pt idx="73">
                  <c:v>6.3953488372093031E-3</c:v>
                </c:pt>
                <c:pt idx="74">
                  <c:v>6.9767441860465115E-3</c:v>
                </c:pt>
                <c:pt idx="75">
                  <c:v>7.5581395348837208E-3</c:v>
                </c:pt>
                <c:pt idx="76">
                  <c:v>8.1395348837209301E-3</c:v>
                </c:pt>
                <c:pt idx="77">
                  <c:v>9.3023255813953487E-3</c:v>
                </c:pt>
                <c:pt idx="78">
                  <c:v>1.0465116279069767E-2</c:v>
                </c:pt>
                <c:pt idx="79">
                  <c:v>1.1627906976744186E-2</c:v>
                </c:pt>
                <c:pt idx="80">
                  <c:v>1.2790697674418606E-2</c:v>
                </c:pt>
                <c:pt idx="81">
                  <c:v>1.3953488372093023E-2</c:v>
                </c:pt>
                <c:pt idx="82">
                  <c:v>1.5116279069767442E-2</c:v>
                </c:pt>
                <c:pt idx="83">
                  <c:v>1.627906976744186E-2</c:v>
                </c:pt>
                <c:pt idx="84">
                  <c:v>1.7441860465116279E-2</c:v>
                </c:pt>
                <c:pt idx="85">
                  <c:v>1.8604651162790697E-2</c:v>
                </c:pt>
                <c:pt idx="86">
                  <c:v>1.9767441860465116E-2</c:v>
                </c:pt>
                <c:pt idx="87">
                  <c:v>2.0930232558139535E-2</c:v>
                </c:pt>
                <c:pt idx="88">
                  <c:v>2.3255813953488372E-2</c:v>
                </c:pt>
                <c:pt idx="89">
                  <c:v>2.616279069767442E-2</c:v>
                </c:pt>
                <c:pt idx="90">
                  <c:v>2.9069767441860465E-2</c:v>
                </c:pt>
                <c:pt idx="91">
                  <c:v>3.1976744186046513E-2</c:v>
                </c:pt>
                <c:pt idx="92">
                  <c:v>3.4883720930232558E-2</c:v>
                </c:pt>
                <c:pt idx="93">
                  <c:v>3.7790697674418602E-2</c:v>
                </c:pt>
                <c:pt idx="94">
                  <c:v>4.0697674418604654E-2</c:v>
                </c:pt>
                <c:pt idx="95">
                  <c:v>4.3604651162790699E-2</c:v>
                </c:pt>
                <c:pt idx="96">
                  <c:v>4.6511627906976744E-2</c:v>
                </c:pt>
                <c:pt idx="97">
                  <c:v>5.232558139534884E-2</c:v>
                </c:pt>
                <c:pt idx="98">
                  <c:v>5.8139534883720929E-2</c:v>
                </c:pt>
                <c:pt idx="99">
                  <c:v>6.3953488372093026E-2</c:v>
                </c:pt>
                <c:pt idx="100">
                  <c:v>6.9767441860465115E-2</c:v>
                </c:pt>
                <c:pt idx="101">
                  <c:v>7.5581395348837205E-2</c:v>
                </c:pt>
                <c:pt idx="102">
                  <c:v>8.1395348837209308E-2</c:v>
                </c:pt>
                <c:pt idx="103">
                  <c:v>9.3023255813953487E-2</c:v>
                </c:pt>
                <c:pt idx="104">
                  <c:v>0.10465116279069768</c:v>
                </c:pt>
                <c:pt idx="105">
                  <c:v>0.11627906976744186</c:v>
                </c:pt>
                <c:pt idx="106">
                  <c:v>0.12790697674418605</c:v>
                </c:pt>
                <c:pt idx="107">
                  <c:v>0.13953488372093023</c:v>
                </c:pt>
                <c:pt idx="108">
                  <c:v>0.15116279069767441</c:v>
                </c:pt>
                <c:pt idx="109">
                  <c:v>0.16279069767441862</c:v>
                </c:pt>
                <c:pt idx="110">
                  <c:v>0.1744186046511628</c:v>
                </c:pt>
                <c:pt idx="111">
                  <c:v>0.18604651162790697</c:v>
                </c:pt>
                <c:pt idx="112">
                  <c:v>0.19767441860465115</c:v>
                </c:pt>
                <c:pt idx="113">
                  <c:v>0.20930232558139536</c:v>
                </c:pt>
                <c:pt idx="114">
                  <c:v>0.23255813953488372</c:v>
                </c:pt>
                <c:pt idx="115">
                  <c:v>0.26162790697674421</c:v>
                </c:pt>
                <c:pt idx="116">
                  <c:v>0.29069767441860467</c:v>
                </c:pt>
                <c:pt idx="117">
                  <c:v>0.31976744186046513</c:v>
                </c:pt>
                <c:pt idx="118">
                  <c:v>0.34883720930232559</c:v>
                </c:pt>
                <c:pt idx="119">
                  <c:v>0.37790697674418605</c:v>
                </c:pt>
                <c:pt idx="120">
                  <c:v>0.40697674418604651</c:v>
                </c:pt>
                <c:pt idx="121">
                  <c:v>0.43604651162790697</c:v>
                </c:pt>
                <c:pt idx="122">
                  <c:v>0.46511627906976744</c:v>
                </c:pt>
                <c:pt idx="123">
                  <c:v>0.52325581395348841</c:v>
                </c:pt>
                <c:pt idx="124">
                  <c:v>0.58139534883720934</c:v>
                </c:pt>
                <c:pt idx="125">
                  <c:v>0.63953488372093026</c:v>
                </c:pt>
                <c:pt idx="126">
                  <c:v>0.69767441860465118</c:v>
                </c:pt>
                <c:pt idx="127">
                  <c:v>0.7558139534883721</c:v>
                </c:pt>
                <c:pt idx="128">
                  <c:v>0.81395348837209303</c:v>
                </c:pt>
                <c:pt idx="129">
                  <c:v>0.93023255813953487</c:v>
                </c:pt>
                <c:pt idx="130" formatCode="0.00000">
                  <c:v>1.0465116279069768</c:v>
                </c:pt>
                <c:pt idx="131" formatCode="0.00000">
                  <c:v>1.1627906976744187</c:v>
                </c:pt>
                <c:pt idx="132" formatCode="0.00000">
                  <c:v>1.2790697674418605</c:v>
                </c:pt>
                <c:pt idx="133" formatCode="0.00000">
                  <c:v>1.3953488372093024</c:v>
                </c:pt>
                <c:pt idx="134" formatCode="0.00000">
                  <c:v>1.5116279069767442</c:v>
                </c:pt>
                <c:pt idx="135" formatCode="0.00000">
                  <c:v>1.6279069767441861</c:v>
                </c:pt>
                <c:pt idx="136" formatCode="0.00000">
                  <c:v>1.7441860465116279</c:v>
                </c:pt>
                <c:pt idx="137" formatCode="0.00000">
                  <c:v>1.8604651162790697</c:v>
                </c:pt>
                <c:pt idx="138" formatCode="0.00000">
                  <c:v>1.9767441860465116</c:v>
                </c:pt>
                <c:pt idx="139" formatCode="0.00000">
                  <c:v>2.0930232558139537</c:v>
                </c:pt>
                <c:pt idx="140" formatCode="0.00000">
                  <c:v>2.3255813953488373</c:v>
                </c:pt>
                <c:pt idx="141" formatCode="0.00000">
                  <c:v>2.6162790697674421</c:v>
                </c:pt>
                <c:pt idx="142" formatCode="0.00000">
                  <c:v>2.9069767441860463</c:v>
                </c:pt>
                <c:pt idx="143" formatCode="0.00000">
                  <c:v>3.1976744186046511</c:v>
                </c:pt>
                <c:pt idx="144" formatCode="0.00000">
                  <c:v>3.4883720930232558</c:v>
                </c:pt>
                <c:pt idx="145" formatCode="0.00000">
                  <c:v>3.7790697674418605</c:v>
                </c:pt>
                <c:pt idx="146" formatCode="0.00000">
                  <c:v>4.0697674418604652</c:v>
                </c:pt>
                <c:pt idx="147" formatCode="0.00000">
                  <c:v>4.3604651162790695</c:v>
                </c:pt>
                <c:pt idx="148" formatCode="0.00000">
                  <c:v>4.6511627906976747</c:v>
                </c:pt>
                <c:pt idx="149" formatCode="0.00000">
                  <c:v>5.2325581395348841</c:v>
                </c:pt>
                <c:pt idx="150" formatCode="0.00000">
                  <c:v>5.8139534883720927</c:v>
                </c:pt>
                <c:pt idx="151" formatCode="0.00000">
                  <c:v>6.3953488372093021</c:v>
                </c:pt>
                <c:pt idx="152" formatCode="0.00000">
                  <c:v>6.9767441860465116</c:v>
                </c:pt>
                <c:pt idx="153" formatCode="0.00000">
                  <c:v>7.558139534883721</c:v>
                </c:pt>
                <c:pt idx="154" formatCode="0.00000">
                  <c:v>8.1395348837209305</c:v>
                </c:pt>
                <c:pt idx="155" formatCode="0.00000">
                  <c:v>9.3023255813953494</c:v>
                </c:pt>
                <c:pt idx="156" formatCode="0.00000">
                  <c:v>10.465116279069768</c:v>
                </c:pt>
                <c:pt idx="157" formatCode="0.00000">
                  <c:v>11.627906976744185</c:v>
                </c:pt>
                <c:pt idx="158" formatCode="0.00000">
                  <c:v>12.790697674418604</c:v>
                </c:pt>
                <c:pt idx="159" formatCode="0.00000">
                  <c:v>13.953488372093023</c:v>
                </c:pt>
                <c:pt idx="160" formatCode="0.00000">
                  <c:v>15.116279069767442</c:v>
                </c:pt>
                <c:pt idx="161" formatCode="0.00000">
                  <c:v>16.279069767441861</c:v>
                </c:pt>
                <c:pt idx="162" formatCode="0.00000">
                  <c:v>17.441860465116278</c:v>
                </c:pt>
                <c:pt idx="163" formatCode="0.00000">
                  <c:v>18.604651162790699</c:v>
                </c:pt>
                <c:pt idx="164" formatCode="0.00000">
                  <c:v>19.767441860465116</c:v>
                </c:pt>
                <c:pt idx="165" formatCode="0.00000">
                  <c:v>20.930232558139537</c:v>
                </c:pt>
                <c:pt idx="166" formatCode="0.00000">
                  <c:v>23.255813953488371</c:v>
                </c:pt>
                <c:pt idx="167" formatCode="0.00000">
                  <c:v>26.162790697674417</c:v>
                </c:pt>
                <c:pt idx="168" formatCode="0.00000">
                  <c:v>29.069767441860463</c:v>
                </c:pt>
                <c:pt idx="169" formatCode="0.00000">
                  <c:v>31.976744186046513</c:v>
                </c:pt>
                <c:pt idx="170" formatCode="0.00000">
                  <c:v>34.883720930232556</c:v>
                </c:pt>
                <c:pt idx="171" formatCode="0.00000">
                  <c:v>37.790697674418603</c:v>
                </c:pt>
                <c:pt idx="172" formatCode="0.00000">
                  <c:v>40.697674418604649</c:v>
                </c:pt>
                <c:pt idx="173" formatCode="0.00000">
                  <c:v>43.604651162790695</c:v>
                </c:pt>
                <c:pt idx="174" formatCode="0.00000">
                  <c:v>46.511627906976742</c:v>
                </c:pt>
                <c:pt idx="175" formatCode="0.00000">
                  <c:v>52.325581395348834</c:v>
                </c:pt>
                <c:pt idx="176" formatCode="0.00000">
                  <c:v>58.139534883720927</c:v>
                </c:pt>
                <c:pt idx="177" formatCode="0.00000">
                  <c:v>63.953488372093027</c:v>
                </c:pt>
                <c:pt idx="178" formatCode="0.00000">
                  <c:v>69.767441860465112</c:v>
                </c:pt>
                <c:pt idx="179" formatCode="0.00000">
                  <c:v>75.581395348837205</c:v>
                </c:pt>
                <c:pt idx="180" formatCode="0.00000">
                  <c:v>81.395348837209298</c:v>
                </c:pt>
                <c:pt idx="181" formatCode="0.00000">
                  <c:v>93.023255813953483</c:v>
                </c:pt>
                <c:pt idx="182" formatCode="0.0000">
                  <c:v>104.65116279069767</c:v>
                </c:pt>
                <c:pt idx="183" formatCode="0.0000">
                  <c:v>116.27906976744185</c:v>
                </c:pt>
                <c:pt idx="184" formatCode="0.0000">
                  <c:v>127.90697674418605</c:v>
                </c:pt>
                <c:pt idx="185" formatCode="0.0000">
                  <c:v>139.53488372093022</c:v>
                </c:pt>
                <c:pt idx="186" formatCode="0.0000">
                  <c:v>151.16279069767441</c:v>
                </c:pt>
                <c:pt idx="187" formatCode="0.0000">
                  <c:v>162.7906976744186</c:v>
                </c:pt>
                <c:pt idx="188" formatCode="0.0000">
                  <c:v>174.41860465116278</c:v>
                </c:pt>
                <c:pt idx="189" formatCode="0.0000">
                  <c:v>186.04651162790697</c:v>
                </c:pt>
                <c:pt idx="190" formatCode="0.0000">
                  <c:v>197.67441860465115</c:v>
                </c:pt>
                <c:pt idx="191" formatCode="0.0000">
                  <c:v>209.30232558139534</c:v>
                </c:pt>
                <c:pt idx="192" formatCode="0.0000">
                  <c:v>232.55813953488371</c:v>
                </c:pt>
                <c:pt idx="193" formatCode="0.0000">
                  <c:v>261.62790697674421</c:v>
                </c:pt>
                <c:pt idx="194" formatCode="0.0000">
                  <c:v>290.69767441860466</c:v>
                </c:pt>
                <c:pt idx="195" formatCode="0.0000">
                  <c:v>319.76744186046511</c:v>
                </c:pt>
                <c:pt idx="196" formatCode="0.0000">
                  <c:v>348.83720930232556</c:v>
                </c:pt>
                <c:pt idx="197" formatCode="0.0000">
                  <c:v>377.90697674418607</c:v>
                </c:pt>
                <c:pt idx="198" formatCode="0.0000">
                  <c:v>406.97674418604652</c:v>
                </c:pt>
                <c:pt idx="199" formatCode="0.0000">
                  <c:v>436.04651162790697</c:v>
                </c:pt>
                <c:pt idx="200" formatCode="0.0000">
                  <c:v>465.11627906976742</c:v>
                </c:pt>
                <c:pt idx="201" formatCode="0.0000">
                  <c:v>523.25581395348843</c:v>
                </c:pt>
                <c:pt idx="202" formatCode="0.0000">
                  <c:v>581.39534883720933</c:v>
                </c:pt>
                <c:pt idx="203" formatCode="0.0000">
                  <c:v>639.53488372093022</c:v>
                </c:pt>
                <c:pt idx="204" formatCode="0.0000">
                  <c:v>697.67441860465112</c:v>
                </c:pt>
                <c:pt idx="205" formatCode="0.0000">
                  <c:v>755.81395348837214</c:v>
                </c:pt>
                <c:pt idx="206" formatCode="0.0000">
                  <c:v>813.95348837209303</c:v>
                </c:pt>
                <c:pt idx="207" formatCode="0.0000">
                  <c:v>930.23255813953483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srim86Kr_SiO2!$G$20:$G$300</c:f>
              <c:numCache>
                <c:formatCode>0.000E+00</c:formatCode>
                <c:ptCount val="281"/>
                <c:pt idx="0">
                  <c:v>2.1114000000000002</c:v>
                </c:pt>
                <c:pt idx="1">
                  <c:v>2.2151999999999998</c:v>
                </c:pt>
                <c:pt idx="2">
                  <c:v>2.3136999999999999</c:v>
                </c:pt>
                <c:pt idx="3">
                  <c:v>2.4050000000000002</c:v>
                </c:pt>
                <c:pt idx="4">
                  <c:v>2.4910000000000001</c:v>
                </c:pt>
                <c:pt idx="5">
                  <c:v>2.5729000000000002</c:v>
                </c:pt>
                <c:pt idx="6">
                  <c:v>2.6515999999999997</c:v>
                </c:pt>
                <c:pt idx="7">
                  <c:v>2.7250999999999999</c:v>
                </c:pt>
                <c:pt idx="8">
                  <c:v>2.7955000000000001</c:v>
                </c:pt>
                <c:pt idx="9">
                  <c:v>2.8638000000000003</c:v>
                </c:pt>
                <c:pt idx="10">
                  <c:v>2.9910000000000001</c:v>
                </c:pt>
                <c:pt idx="11">
                  <c:v>3.1367000000000003</c:v>
                </c:pt>
                <c:pt idx="12">
                  <c:v>3.2699000000000003</c:v>
                </c:pt>
                <c:pt idx="13">
                  <c:v>3.3936999999999999</c:v>
                </c:pt>
                <c:pt idx="14">
                  <c:v>3.508</c:v>
                </c:pt>
                <c:pt idx="15">
                  <c:v>3.6160000000000001</c:v>
                </c:pt>
                <c:pt idx="16">
                  <c:v>3.7157</c:v>
                </c:pt>
                <c:pt idx="17">
                  <c:v>3.8101000000000003</c:v>
                </c:pt>
                <c:pt idx="18">
                  <c:v>3.8993000000000002</c:v>
                </c:pt>
                <c:pt idx="19">
                  <c:v>4.0640000000000001</c:v>
                </c:pt>
                <c:pt idx="20">
                  <c:v>4.2130000000000001</c:v>
                </c:pt>
                <c:pt idx="21">
                  <c:v>4.3493999999999993</c:v>
                </c:pt>
                <c:pt idx="22">
                  <c:v>4.4741999999999997</c:v>
                </c:pt>
                <c:pt idx="23">
                  <c:v>4.5904999999999996</c:v>
                </c:pt>
                <c:pt idx="24">
                  <c:v>4.6974</c:v>
                </c:pt>
                <c:pt idx="25">
                  <c:v>4.8921000000000001</c:v>
                </c:pt>
                <c:pt idx="26">
                  <c:v>5.0635000000000003</c:v>
                </c:pt>
                <c:pt idx="27">
                  <c:v>5.2157999999999998</c:v>
                </c:pt>
                <c:pt idx="28">
                  <c:v>5.3543000000000003</c:v>
                </c:pt>
                <c:pt idx="29">
                  <c:v>5.4790000000000001</c:v>
                </c:pt>
                <c:pt idx="30">
                  <c:v>5.593</c:v>
                </c:pt>
                <c:pt idx="31">
                  <c:v>5.6974</c:v>
                </c:pt>
                <c:pt idx="32">
                  <c:v>5.7942999999999998</c:v>
                </c:pt>
                <c:pt idx="33">
                  <c:v>5.8836000000000004</c:v>
                </c:pt>
                <c:pt idx="34">
                  <c:v>5.9665999999999997</c:v>
                </c:pt>
                <c:pt idx="35">
                  <c:v>6.0441000000000003</c:v>
                </c:pt>
                <c:pt idx="36">
                  <c:v>6.1840999999999999</c:v>
                </c:pt>
                <c:pt idx="37">
                  <c:v>6.3358000000000008</c:v>
                </c:pt>
                <c:pt idx="38">
                  <c:v>6.4678000000000004</c:v>
                </c:pt>
                <c:pt idx="39">
                  <c:v>6.5834000000000001</c:v>
                </c:pt>
                <c:pt idx="40">
                  <c:v>6.6848000000000001</c:v>
                </c:pt>
                <c:pt idx="41">
                  <c:v>6.7740999999999998</c:v>
                </c:pt>
                <c:pt idx="42">
                  <c:v>6.8544999999999998</c:v>
                </c:pt>
                <c:pt idx="43">
                  <c:v>6.9259999999999993</c:v>
                </c:pt>
                <c:pt idx="44">
                  <c:v>6.9907000000000004</c:v>
                </c:pt>
                <c:pt idx="45">
                  <c:v>7.1021000000000001</c:v>
                </c:pt>
                <c:pt idx="46">
                  <c:v>7.1942000000000004</c:v>
                </c:pt>
                <c:pt idx="47">
                  <c:v>7.2702</c:v>
                </c:pt>
                <c:pt idx="48">
                  <c:v>7.3335999999999997</c:v>
                </c:pt>
                <c:pt idx="49">
                  <c:v>7.3872999999999998</c:v>
                </c:pt>
                <c:pt idx="50">
                  <c:v>7.4318</c:v>
                </c:pt>
                <c:pt idx="51">
                  <c:v>7.5009999999999994</c:v>
                </c:pt>
                <c:pt idx="52">
                  <c:v>7.5510000000000002</c:v>
                </c:pt>
                <c:pt idx="53">
                  <c:v>7.5839999999999996</c:v>
                </c:pt>
                <c:pt idx="54">
                  <c:v>7.6070000000000002</c:v>
                </c:pt>
                <c:pt idx="55">
                  <c:v>7.6210000000000004</c:v>
                </c:pt>
                <c:pt idx="56">
                  <c:v>7.6269999999999998</c:v>
                </c:pt>
                <c:pt idx="57">
                  <c:v>7.6300000000000008</c:v>
                </c:pt>
                <c:pt idx="58">
                  <c:v>7.6269999999999998</c:v>
                </c:pt>
                <c:pt idx="59">
                  <c:v>7.6219999999999999</c:v>
                </c:pt>
                <c:pt idx="60">
                  <c:v>7.6140000000000008</c:v>
                </c:pt>
                <c:pt idx="61">
                  <c:v>7.4750000000000005</c:v>
                </c:pt>
                <c:pt idx="62">
                  <c:v>7.22</c:v>
                </c:pt>
                <c:pt idx="63">
                  <c:v>7.0180000000000007</c:v>
                </c:pt>
                <c:pt idx="64">
                  <c:v>6.8970000000000002</c:v>
                </c:pt>
                <c:pt idx="65">
                  <c:v>6.8209999999999997</c:v>
                </c:pt>
                <c:pt idx="66">
                  <c:v>6.7690000000000001</c:v>
                </c:pt>
                <c:pt idx="67">
                  <c:v>6.7309999999999999</c:v>
                </c:pt>
                <c:pt idx="68">
                  <c:v>6.7009999999999996</c:v>
                </c:pt>
                <c:pt idx="69">
                  <c:v>6.6739999999999995</c:v>
                </c:pt>
                <c:pt idx="70">
                  <c:v>6.6480000000000006</c:v>
                </c:pt>
                <c:pt idx="71">
                  <c:v>6.5969999999999995</c:v>
                </c:pt>
                <c:pt idx="72">
                  <c:v>6.5439999999999996</c:v>
                </c:pt>
                <c:pt idx="73">
                  <c:v>6.4909999999999997</c:v>
                </c:pt>
                <c:pt idx="74">
                  <c:v>6.4390000000000001</c:v>
                </c:pt>
                <c:pt idx="75">
                  <c:v>6.3889999999999993</c:v>
                </c:pt>
                <c:pt idx="76">
                  <c:v>6.3439999999999994</c:v>
                </c:pt>
                <c:pt idx="77">
                  <c:v>6.2679999999999998</c:v>
                </c:pt>
                <c:pt idx="78">
                  <c:v>6.2170000000000005</c:v>
                </c:pt>
                <c:pt idx="79">
                  <c:v>6.1890000000000001</c:v>
                </c:pt>
                <c:pt idx="80">
                  <c:v>6.1840000000000002</c:v>
                </c:pt>
                <c:pt idx="81">
                  <c:v>6.2</c:v>
                </c:pt>
                <c:pt idx="82">
                  <c:v>6.234</c:v>
                </c:pt>
                <c:pt idx="83">
                  <c:v>6.2829999999999995</c:v>
                </c:pt>
                <c:pt idx="84">
                  <c:v>6.3469999999999995</c:v>
                </c:pt>
                <c:pt idx="85">
                  <c:v>6.4219999999999997</c:v>
                </c:pt>
                <c:pt idx="86">
                  <c:v>6.5069999999999997</c:v>
                </c:pt>
                <c:pt idx="87">
                  <c:v>6.601</c:v>
                </c:pt>
                <c:pt idx="88">
                  <c:v>6.8089999999999993</c:v>
                </c:pt>
                <c:pt idx="89">
                  <c:v>7.0950000000000006</c:v>
                </c:pt>
                <c:pt idx="90">
                  <c:v>7.4009999999999998</c:v>
                </c:pt>
                <c:pt idx="91">
                  <c:v>7.7169999999999996</c:v>
                </c:pt>
                <c:pt idx="92">
                  <c:v>8.036999999999999</c:v>
                </c:pt>
                <c:pt idx="93">
                  <c:v>8.3580000000000005</c:v>
                </c:pt>
                <c:pt idx="94">
                  <c:v>8.6780000000000008</c:v>
                </c:pt>
                <c:pt idx="95">
                  <c:v>8.9939999999999998</c:v>
                </c:pt>
                <c:pt idx="96">
                  <c:v>9.3070000000000004</c:v>
                </c:pt>
                <c:pt idx="97">
                  <c:v>9.9190000000000005</c:v>
                </c:pt>
                <c:pt idx="98">
                  <c:v>10.513</c:v>
                </c:pt>
                <c:pt idx="99">
                  <c:v>11.090999999999999</c:v>
                </c:pt>
                <c:pt idx="100">
                  <c:v>11.656000000000001</c:v>
                </c:pt>
                <c:pt idx="101">
                  <c:v>12.212</c:v>
                </c:pt>
                <c:pt idx="102">
                  <c:v>12.754</c:v>
                </c:pt>
                <c:pt idx="103">
                  <c:v>13.8278</c:v>
                </c:pt>
                <c:pt idx="104">
                  <c:v>14.8689</c:v>
                </c:pt>
                <c:pt idx="105">
                  <c:v>15.9031</c:v>
                </c:pt>
                <c:pt idx="106">
                  <c:v>16.907399999999999</c:v>
                </c:pt>
                <c:pt idx="107">
                  <c:v>17.8994</c:v>
                </c:pt>
                <c:pt idx="108">
                  <c:v>18.857599999999998</c:v>
                </c:pt>
                <c:pt idx="109">
                  <c:v>19.800899999999999</c:v>
                </c:pt>
                <c:pt idx="110">
                  <c:v>20.708300000000001</c:v>
                </c:pt>
                <c:pt idx="111">
                  <c:v>21.5792</c:v>
                </c:pt>
                <c:pt idx="112">
                  <c:v>22.423100000000002</c:v>
                </c:pt>
                <c:pt idx="113">
                  <c:v>23.229399999999998</c:v>
                </c:pt>
                <c:pt idx="114">
                  <c:v>24.758099999999999</c:v>
                </c:pt>
                <c:pt idx="115">
                  <c:v>26.465499999999999</c:v>
                </c:pt>
                <c:pt idx="116">
                  <c:v>27.990299999999998</c:v>
                </c:pt>
                <c:pt idx="117">
                  <c:v>29.3507</c:v>
                </c:pt>
                <c:pt idx="118">
                  <c:v>30.545400000000001</c:v>
                </c:pt>
                <c:pt idx="119">
                  <c:v>31.613500000000002</c:v>
                </c:pt>
                <c:pt idx="120">
                  <c:v>32.574399999999997</c:v>
                </c:pt>
                <c:pt idx="121">
                  <c:v>33.427500000000002</c:v>
                </c:pt>
                <c:pt idx="122">
                  <c:v>34.192499999999995</c:v>
                </c:pt>
                <c:pt idx="123">
                  <c:v>35.506999999999998</c:v>
                </c:pt>
                <c:pt idx="124">
                  <c:v>36.585900000000002</c:v>
                </c:pt>
                <c:pt idx="125">
                  <c:v>37.478299999999997</c:v>
                </c:pt>
                <c:pt idx="126">
                  <c:v>38.223400000000005</c:v>
                </c:pt>
                <c:pt idx="127">
                  <c:v>38.860500000000002</c:v>
                </c:pt>
                <c:pt idx="128">
                  <c:v>39.3992</c:v>
                </c:pt>
                <c:pt idx="129">
                  <c:v>40.270499999999998</c:v>
                </c:pt>
                <c:pt idx="130">
                  <c:v>40.935600000000001</c:v>
                </c:pt>
                <c:pt idx="131">
                  <c:v>41.453400000000002</c:v>
                </c:pt>
                <c:pt idx="132">
                  <c:v>41.873199999999997</c:v>
                </c:pt>
                <c:pt idx="133">
                  <c:v>42.204500000000003</c:v>
                </c:pt>
                <c:pt idx="134">
                  <c:v>42.487100000000005</c:v>
                </c:pt>
                <c:pt idx="135">
                  <c:v>42.710599999999999</c:v>
                </c:pt>
                <c:pt idx="136">
                  <c:v>42.894909999999996</c:v>
                </c:pt>
                <c:pt idx="137">
                  <c:v>43.039870000000001</c:v>
                </c:pt>
                <c:pt idx="138">
                  <c:v>43.155369999999998</c:v>
                </c:pt>
                <c:pt idx="139">
                  <c:v>43.391330000000004</c:v>
                </c:pt>
                <c:pt idx="140">
                  <c:v>43.494370000000004</c:v>
                </c:pt>
                <c:pt idx="141">
                  <c:v>43.317259999999997</c:v>
                </c:pt>
                <c:pt idx="142">
                  <c:v>43.141469999999998</c:v>
                </c:pt>
                <c:pt idx="143">
                  <c:v>42.93665</c:v>
                </c:pt>
                <c:pt idx="144">
                  <c:v>42.682570000000005</c:v>
                </c:pt>
                <c:pt idx="145">
                  <c:v>42.399070000000002</c:v>
                </c:pt>
                <c:pt idx="146">
                  <c:v>42.096029999999999</c:v>
                </c:pt>
                <c:pt idx="147">
                  <c:v>41.763370000000002</c:v>
                </c:pt>
                <c:pt idx="148">
                  <c:v>41.411009999999997</c:v>
                </c:pt>
                <c:pt idx="149">
                  <c:v>40.677039999999998</c:v>
                </c:pt>
                <c:pt idx="150">
                  <c:v>39.893799999999999</c:v>
                </c:pt>
                <c:pt idx="151">
                  <c:v>39.071109999999997</c:v>
                </c:pt>
                <c:pt idx="152">
                  <c:v>38.23883</c:v>
                </c:pt>
                <c:pt idx="153">
                  <c:v>37.396889999999999</c:v>
                </c:pt>
                <c:pt idx="154">
                  <c:v>36.555199999999999</c:v>
                </c:pt>
                <c:pt idx="155">
                  <c:v>34.882419999999996</c:v>
                </c:pt>
                <c:pt idx="156">
                  <c:v>33.250219999999999</c:v>
                </c:pt>
                <c:pt idx="157">
                  <c:v>31.68843</c:v>
                </c:pt>
                <c:pt idx="158">
                  <c:v>30.206940000000003</c:v>
                </c:pt>
                <c:pt idx="159">
                  <c:v>28.805689999999998</c:v>
                </c:pt>
                <c:pt idx="160">
                  <c:v>27.48462</c:v>
                </c:pt>
                <c:pt idx="161">
                  <c:v>26.26369</c:v>
                </c:pt>
                <c:pt idx="162">
                  <c:v>25.122879999999999</c:v>
                </c:pt>
                <c:pt idx="163">
                  <c:v>24.07216</c:v>
                </c:pt>
                <c:pt idx="164">
                  <c:v>23.10153</c:v>
                </c:pt>
                <c:pt idx="165">
                  <c:v>22.21095</c:v>
                </c:pt>
                <c:pt idx="166">
                  <c:v>20.679975000000002</c:v>
                </c:pt>
                <c:pt idx="167">
                  <c:v>19.158981999999998</c:v>
                </c:pt>
                <c:pt idx="168">
                  <c:v>18.048175999999998</c:v>
                </c:pt>
                <c:pt idx="169">
                  <c:v>17.037509</c:v>
                </c:pt>
                <c:pt idx="170">
                  <c:v>16.076947000000001</c:v>
                </c:pt>
                <c:pt idx="171">
                  <c:v>15.236467000000001</c:v>
                </c:pt>
                <c:pt idx="172">
                  <c:v>14.486051</c:v>
                </c:pt>
                <c:pt idx="173">
                  <c:v>13.815688</c:v>
                </c:pt>
                <c:pt idx="174">
                  <c:v>13.215368000000002</c:v>
                </c:pt>
                <c:pt idx="175">
                  <c:v>12.174829000000001</c:v>
                </c:pt>
                <c:pt idx="176">
                  <c:v>11.314392</c:v>
                </c:pt>
                <c:pt idx="177">
                  <c:v>10.584031</c:v>
                </c:pt>
                <c:pt idx="178">
                  <c:v>9.9547270000000001</c:v>
                </c:pt>
                <c:pt idx="179">
                  <c:v>9.4134670000000007</c:v>
                </c:pt>
                <c:pt idx="180">
                  <c:v>8.9382429999999999</c:v>
                </c:pt>
                <c:pt idx="181">
                  <c:v>8.1468740000000004</c:v>
                </c:pt>
                <c:pt idx="182">
                  <c:v>7.5125829999999993</c:v>
                </c:pt>
                <c:pt idx="183">
                  <c:v>6.9803479999999993</c:v>
                </c:pt>
                <c:pt idx="184">
                  <c:v>6.537153</c:v>
                </c:pt>
                <c:pt idx="185">
                  <c:v>6.16099</c:v>
                </c:pt>
                <c:pt idx="186">
                  <c:v>5.8398500000000002</c:v>
                </c:pt>
                <c:pt idx="187">
                  <c:v>5.5607300000000004</c:v>
                </c:pt>
                <c:pt idx="188">
                  <c:v>5.316624</c:v>
                </c:pt>
                <c:pt idx="189">
                  <c:v>5.1015319999999997</c:v>
                </c:pt>
                <c:pt idx="190">
                  <c:v>4.9094490000000004</c:v>
                </c:pt>
                <c:pt idx="191">
                  <c:v>4.7383759999999997</c:v>
                </c:pt>
                <c:pt idx="192">
                  <c:v>4.4452499999999997</c:v>
                </c:pt>
                <c:pt idx="193">
                  <c:v>4.1501219999999996</c:v>
                </c:pt>
                <c:pt idx="194">
                  <c:v>3.911019</c:v>
                </c:pt>
                <c:pt idx="195">
                  <c:v>3.7159342999999998</c:v>
                </c:pt>
                <c:pt idx="196">
                  <c:v>3.5518628000000003</c:v>
                </c:pt>
                <c:pt idx="197">
                  <c:v>3.4138017999999999</c:v>
                </c:pt>
                <c:pt idx="198">
                  <c:v>3.2957491999999999</c:v>
                </c:pt>
                <c:pt idx="199">
                  <c:v>3.1937031999999999</c:v>
                </c:pt>
                <c:pt idx="200">
                  <c:v>3.1046628000000003</c:v>
                </c:pt>
                <c:pt idx="201">
                  <c:v>2.9575948999999997</c:v>
                </c:pt>
                <c:pt idx="202">
                  <c:v>2.8415400000000002</c:v>
                </c:pt>
                <c:pt idx="203">
                  <c:v>2.7484947000000002</c:v>
                </c:pt>
                <c:pt idx="204">
                  <c:v>2.6724566000000003</c:v>
                </c:pt>
                <c:pt idx="205">
                  <c:v>2.6104241999999998</c:v>
                </c:pt>
                <c:pt idx="206">
                  <c:v>2.5573961999999999</c:v>
                </c:pt>
                <c:pt idx="207">
                  <c:v>2.4763503</c:v>
                </c:pt>
                <c:pt idx="208">
                  <c:v>2.4413277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ABB-498B-9ADF-4A40AF4B0A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29128"/>
        <c:axId val="473828736"/>
      </c:scatterChart>
      <c:valAx>
        <c:axId val="473829128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28736"/>
        <c:crosses val="autoZero"/>
        <c:crossBetween val="midCat"/>
        <c:majorUnit val="10"/>
      </c:valAx>
      <c:valAx>
        <c:axId val="473828736"/>
        <c:scaling>
          <c:logBase val="10"/>
          <c:orientation val="minMax"/>
          <c:min val="1.0000000000000005E-2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dE/dX [MeV/(mg/cm2)</a:t>
                </a:r>
                <a:r>
                  <a:rPr lang="en-US" altLang="ja-JP">
                    <a:solidFill>
                      <a:schemeClr val="tx1"/>
                    </a:solidFill>
                  </a:rPr>
                  <a:t>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902436635719066E-2"/>
              <c:y val="0.2148127370253554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29128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431641007560619"/>
          <c:y val="0.5881920104866778"/>
          <c:w val="0.24938594652854704"/>
          <c:h val="0.15493819682796106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srim86Kr_SiO2!$P$5</c:f>
          <c:strCache>
            <c:ptCount val="1"/>
            <c:pt idx="0">
              <c:v>srim86Kr_SiO2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Range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2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srim86Kr_SiO2!$D$20:$D$300</c:f>
              <c:numCache>
                <c:formatCode>0.000000</c:formatCode>
                <c:ptCount val="281"/>
                <c:pt idx="0">
                  <c:v>1.0465104651162792E-5</c:v>
                </c:pt>
                <c:pt idx="1">
                  <c:v>1.1627895348837211E-5</c:v>
                </c:pt>
                <c:pt idx="2">
                  <c:v>1.2790697674418606E-5</c:v>
                </c:pt>
                <c:pt idx="3">
                  <c:v>1.3953488372093022E-5</c:v>
                </c:pt>
                <c:pt idx="4">
                  <c:v>1.5116279069767441E-5</c:v>
                </c:pt>
                <c:pt idx="5">
                  <c:v>1.6279069767441859E-5</c:v>
                </c:pt>
                <c:pt idx="6">
                  <c:v>1.7441860465116278E-5</c:v>
                </c:pt>
                <c:pt idx="7">
                  <c:v>1.8604651162790697E-5</c:v>
                </c:pt>
                <c:pt idx="8">
                  <c:v>1.9767441860465116E-5</c:v>
                </c:pt>
                <c:pt idx="9">
                  <c:v>2.0930232558139536E-5</c:v>
                </c:pt>
                <c:pt idx="10">
                  <c:v>2.3255813953488374E-5</c:v>
                </c:pt>
                <c:pt idx="11">
                  <c:v>2.6162790697674417E-5</c:v>
                </c:pt>
                <c:pt idx="12">
                  <c:v>2.9069767441860467E-5</c:v>
                </c:pt>
                <c:pt idx="13">
                  <c:v>3.1976744186046513E-5</c:v>
                </c:pt>
                <c:pt idx="14">
                  <c:v>3.4883720930232556E-5</c:v>
                </c:pt>
                <c:pt idx="15">
                  <c:v>3.7790697674418606E-5</c:v>
                </c:pt>
                <c:pt idx="16">
                  <c:v>4.0697674418604649E-5</c:v>
                </c:pt>
                <c:pt idx="17">
                  <c:v>4.3604651162790698E-5</c:v>
                </c:pt>
                <c:pt idx="18">
                  <c:v>4.6511627906976748E-5</c:v>
                </c:pt>
                <c:pt idx="19">
                  <c:v>5.2325581395348834E-5</c:v>
                </c:pt>
                <c:pt idx="20">
                  <c:v>5.8139534883720933E-5</c:v>
                </c:pt>
                <c:pt idx="21">
                  <c:v>6.3953488372093026E-5</c:v>
                </c:pt>
                <c:pt idx="22">
                  <c:v>6.9767441860465112E-5</c:v>
                </c:pt>
                <c:pt idx="23">
                  <c:v>7.5581395348837212E-5</c:v>
                </c:pt>
                <c:pt idx="24">
                  <c:v>8.1395348837209297E-5</c:v>
                </c:pt>
                <c:pt idx="25">
                  <c:v>9.3023255813953496E-5</c:v>
                </c:pt>
                <c:pt idx="26">
                  <c:v>1.0465116279069767E-4</c:v>
                </c:pt>
                <c:pt idx="27">
                  <c:v>1.1627906976744187E-4</c:v>
                </c:pt>
                <c:pt idx="28">
                  <c:v>1.2790697674418605E-4</c:v>
                </c:pt>
                <c:pt idx="29">
                  <c:v>1.3953488372093022E-4</c:v>
                </c:pt>
                <c:pt idx="30">
                  <c:v>1.5116279069767442E-4</c:v>
                </c:pt>
                <c:pt idx="31">
                  <c:v>1.6279069767441859E-4</c:v>
                </c:pt>
                <c:pt idx="32">
                  <c:v>1.7441860465116279E-4</c:v>
                </c:pt>
                <c:pt idx="33">
                  <c:v>1.8604651162790699E-4</c:v>
                </c:pt>
                <c:pt idx="34">
                  <c:v>1.9767441860465116E-4</c:v>
                </c:pt>
                <c:pt idx="35">
                  <c:v>2.0930232558139534E-4</c:v>
                </c:pt>
                <c:pt idx="36">
                  <c:v>2.3255813953488373E-4</c:v>
                </c:pt>
                <c:pt idx="37">
                  <c:v>2.6162790697674415E-4</c:v>
                </c:pt>
                <c:pt idx="38">
                  <c:v>2.9069767441860465E-4</c:v>
                </c:pt>
                <c:pt idx="39">
                  <c:v>3.1976744186046514E-4</c:v>
                </c:pt>
                <c:pt idx="40">
                  <c:v>3.4883720930232559E-4</c:v>
                </c:pt>
                <c:pt idx="41">
                  <c:v>3.7790697674418608E-4</c:v>
                </c:pt>
                <c:pt idx="42">
                  <c:v>4.0697674418604653E-4</c:v>
                </c:pt>
                <c:pt idx="43">
                  <c:v>4.3604651162790697E-4</c:v>
                </c:pt>
                <c:pt idx="44">
                  <c:v>4.6511627906976747E-4</c:v>
                </c:pt>
                <c:pt idx="45">
                  <c:v>5.232558139534883E-4</c:v>
                </c:pt>
                <c:pt idx="46">
                  <c:v>5.8139534883720929E-4</c:v>
                </c:pt>
                <c:pt idx="47">
                  <c:v>6.3953488372093029E-4</c:v>
                </c:pt>
                <c:pt idx="48">
                  <c:v>6.9767441860465117E-4</c:v>
                </c:pt>
                <c:pt idx="49">
                  <c:v>7.5581395348837217E-4</c:v>
                </c:pt>
                <c:pt idx="50">
                  <c:v>8.1395348837209306E-4</c:v>
                </c:pt>
                <c:pt idx="51">
                  <c:v>9.3023255813953494E-4</c:v>
                </c:pt>
                <c:pt idx="52">
                  <c:v>1.0465116279069766E-3</c:v>
                </c:pt>
                <c:pt idx="53">
                  <c:v>1.1627906976744186E-3</c:v>
                </c:pt>
                <c:pt idx="54">
                  <c:v>1.2790697674418606E-3</c:v>
                </c:pt>
                <c:pt idx="55">
                  <c:v>1.3953488372093023E-3</c:v>
                </c:pt>
                <c:pt idx="56">
                  <c:v>1.5116279069767443E-3</c:v>
                </c:pt>
                <c:pt idx="57">
                  <c:v>1.6279069767441861E-3</c:v>
                </c:pt>
                <c:pt idx="58">
                  <c:v>1.7441860465116279E-3</c:v>
                </c:pt>
                <c:pt idx="59">
                  <c:v>1.8604651162790699E-3</c:v>
                </c:pt>
                <c:pt idx="60">
                  <c:v>1.9767441860465119E-3</c:v>
                </c:pt>
                <c:pt idx="61">
                  <c:v>2.0930232558139532E-3</c:v>
                </c:pt>
                <c:pt idx="62">
                  <c:v>2.3255813953488372E-3</c:v>
                </c:pt>
                <c:pt idx="63">
                  <c:v>2.6162790697674418E-3</c:v>
                </c:pt>
                <c:pt idx="64">
                  <c:v>2.9069767441860465E-3</c:v>
                </c:pt>
                <c:pt idx="65">
                  <c:v>3.1976744186046516E-3</c:v>
                </c:pt>
                <c:pt idx="66">
                  <c:v>3.4883720930232558E-3</c:v>
                </c:pt>
                <c:pt idx="67">
                  <c:v>3.7790697674418604E-3</c:v>
                </c:pt>
                <c:pt idx="68">
                  <c:v>4.0697674418604651E-3</c:v>
                </c:pt>
                <c:pt idx="69">
                  <c:v>4.3604651162790697E-3</c:v>
                </c:pt>
                <c:pt idx="70">
                  <c:v>4.6511627906976744E-3</c:v>
                </c:pt>
                <c:pt idx="71">
                  <c:v>5.2325581395348836E-3</c:v>
                </c:pt>
                <c:pt idx="72">
                  <c:v>5.8139534883720929E-3</c:v>
                </c:pt>
                <c:pt idx="73">
                  <c:v>6.3953488372093031E-3</c:v>
                </c:pt>
                <c:pt idx="74">
                  <c:v>6.9767441860465115E-3</c:v>
                </c:pt>
                <c:pt idx="75">
                  <c:v>7.5581395348837208E-3</c:v>
                </c:pt>
                <c:pt idx="76">
                  <c:v>8.1395348837209301E-3</c:v>
                </c:pt>
                <c:pt idx="77">
                  <c:v>9.3023255813953487E-3</c:v>
                </c:pt>
                <c:pt idx="78">
                  <c:v>1.0465116279069767E-2</c:v>
                </c:pt>
                <c:pt idx="79">
                  <c:v>1.1627906976744186E-2</c:v>
                </c:pt>
                <c:pt idx="80">
                  <c:v>1.2790697674418606E-2</c:v>
                </c:pt>
                <c:pt idx="81">
                  <c:v>1.3953488372093023E-2</c:v>
                </c:pt>
                <c:pt idx="82">
                  <c:v>1.5116279069767442E-2</c:v>
                </c:pt>
                <c:pt idx="83">
                  <c:v>1.627906976744186E-2</c:v>
                </c:pt>
                <c:pt idx="84">
                  <c:v>1.7441860465116279E-2</c:v>
                </c:pt>
                <c:pt idx="85">
                  <c:v>1.8604651162790697E-2</c:v>
                </c:pt>
                <c:pt idx="86">
                  <c:v>1.9767441860465116E-2</c:v>
                </c:pt>
                <c:pt idx="87">
                  <c:v>2.0930232558139535E-2</c:v>
                </c:pt>
                <c:pt idx="88">
                  <c:v>2.3255813953488372E-2</c:v>
                </c:pt>
                <c:pt idx="89">
                  <c:v>2.616279069767442E-2</c:v>
                </c:pt>
                <c:pt idx="90">
                  <c:v>2.9069767441860465E-2</c:v>
                </c:pt>
                <c:pt idx="91">
                  <c:v>3.1976744186046513E-2</c:v>
                </c:pt>
                <c:pt idx="92">
                  <c:v>3.4883720930232558E-2</c:v>
                </c:pt>
                <c:pt idx="93">
                  <c:v>3.7790697674418602E-2</c:v>
                </c:pt>
                <c:pt idx="94">
                  <c:v>4.0697674418604654E-2</c:v>
                </c:pt>
                <c:pt idx="95">
                  <c:v>4.3604651162790699E-2</c:v>
                </c:pt>
                <c:pt idx="96">
                  <c:v>4.6511627906976744E-2</c:v>
                </c:pt>
                <c:pt idx="97">
                  <c:v>5.232558139534884E-2</c:v>
                </c:pt>
                <c:pt idx="98">
                  <c:v>5.8139534883720929E-2</c:v>
                </c:pt>
                <c:pt idx="99">
                  <c:v>6.3953488372093026E-2</c:v>
                </c:pt>
                <c:pt idx="100">
                  <c:v>6.9767441860465115E-2</c:v>
                </c:pt>
                <c:pt idx="101">
                  <c:v>7.5581395348837205E-2</c:v>
                </c:pt>
                <c:pt idx="102">
                  <c:v>8.1395348837209308E-2</c:v>
                </c:pt>
                <c:pt idx="103">
                  <c:v>9.3023255813953487E-2</c:v>
                </c:pt>
                <c:pt idx="104">
                  <c:v>0.10465116279069768</c:v>
                </c:pt>
                <c:pt idx="105">
                  <c:v>0.11627906976744186</c:v>
                </c:pt>
                <c:pt idx="106">
                  <c:v>0.12790697674418605</c:v>
                </c:pt>
                <c:pt idx="107">
                  <c:v>0.13953488372093023</c:v>
                </c:pt>
                <c:pt idx="108">
                  <c:v>0.15116279069767441</c:v>
                </c:pt>
                <c:pt idx="109">
                  <c:v>0.16279069767441862</c:v>
                </c:pt>
                <c:pt idx="110">
                  <c:v>0.1744186046511628</c:v>
                </c:pt>
                <c:pt idx="111">
                  <c:v>0.18604651162790697</c:v>
                </c:pt>
                <c:pt idx="112">
                  <c:v>0.19767441860465115</c:v>
                </c:pt>
                <c:pt idx="113">
                  <c:v>0.20930232558139536</c:v>
                </c:pt>
                <c:pt idx="114">
                  <c:v>0.23255813953488372</c:v>
                </c:pt>
                <c:pt idx="115">
                  <c:v>0.26162790697674421</c:v>
                </c:pt>
                <c:pt idx="116">
                  <c:v>0.29069767441860467</c:v>
                </c:pt>
                <c:pt idx="117">
                  <c:v>0.31976744186046513</c:v>
                </c:pt>
                <c:pt idx="118">
                  <c:v>0.34883720930232559</c:v>
                </c:pt>
                <c:pt idx="119">
                  <c:v>0.37790697674418605</c:v>
                </c:pt>
                <c:pt idx="120">
                  <c:v>0.40697674418604651</c:v>
                </c:pt>
                <c:pt idx="121">
                  <c:v>0.43604651162790697</c:v>
                </c:pt>
                <c:pt idx="122">
                  <c:v>0.46511627906976744</c:v>
                </c:pt>
                <c:pt idx="123">
                  <c:v>0.52325581395348841</c:v>
                </c:pt>
                <c:pt idx="124">
                  <c:v>0.58139534883720934</c:v>
                </c:pt>
                <c:pt idx="125">
                  <c:v>0.63953488372093026</c:v>
                </c:pt>
                <c:pt idx="126">
                  <c:v>0.69767441860465118</c:v>
                </c:pt>
                <c:pt idx="127">
                  <c:v>0.7558139534883721</c:v>
                </c:pt>
                <c:pt idx="128">
                  <c:v>0.81395348837209303</c:v>
                </c:pt>
                <c:pt idx="129">
                  <c:v>0.93023255813953487</c:v>
                </c:pt>
                <c:pt idx="130" formatCode="0.00000">
                  <c:v>1.0465116279069768</c:v>
                </c:pt>
                <c:pt idx="131" formatCode="0.00000">
                  <c:v>1.1627906976744187</c:v>
                </c:pt>
                <c:pt idx="132" formatCode="0.00000">
                  <c:v>1.2790697674418605</c:v>
                </c:pt>
                <c:pt idx="133" formatCode="0.00000">
                  <c:v>1.3953488372093024</c:v>
                </c:pt>
                <c:pt idx="134" formatCode="0.00000">
                  <c:v>1.5116279069767442</c:v>
                </c:pt>
                <c:pt idx="135" formatCode="0.00000">
                  <c:v>1.6279069767441861</c:v>
                </c:pt>
                <c:pt idx="136" formatCode="0.00000">
                  <c:v>1.7441860465116279</c:v>
                </c:pt>
                <c:pt idx="137" formatCode="0.00000">
                  <c:v>1.8604651162790697</c:v>
                </c:pt>
                <c:pt idx="138" formatCode="0.00000">
                  <c:v>1.9767441860465116</c:v>
                </c:pt>
                <c:pt idx="139" formatCode="0.00000">
                  <c:v>2.0930232558139537</c:v>
                </c:pt>
                <c:pt idx="140" formatCode="0.00000">
                  <c:v>2.3255813953488373</c:v>
                </c:pt>
                <c:pt idx="141" formatCode="0.00000">
                  <c:v>2.6162790697674421</c:v>
                </c:pt>
                <c:pt idx="142" formatCode="0.00000">
                  <c:v>2.9069767441860463</c:v>
                </c:pt>
                <c:pt idx="143" formatCode="0.00000">
                  <c:v>3.1976744186046511</c:v>
                </c:pt>
                <c:pt idx="144" formatCode="0.00000">
                  <c:v>3.4883720930232558</c:v>
                </c:pt>
                <c:pt idx="145" formatCode="0.00000">
                  <c:v>3.7790697674418605</c:v>
                </c:pt>
                <c:pt idx="146" formatCode="0.00000">
                  <c:v>4.0697674418604652</c:v>
                </c:pt>
                <c:pt idx="147" formatCode="0.00000">
                  <c:v>4.3604651162790695</c:v>
                </c:pt>
                <c:pt idx="148" formatCode="0.00000">
                  <c:v>4.6511627906976747</c:v>
                </c:pt>
                <c:pt idx="149" formatCode="0.00000">
                  <c:v>5.2325581395348841</c:v>
                </c:pt>
                <c:pt idx="150" formatCode="0.00000">
                  <c:v>5.8139534883720927</c:v>
                </c:pt>
                <c:pt idx="151" formatCode="0.00000">
                  <c:v>6.3953488372093021</c:v>
                </c:pt>
                <c:pt idx="152" formatCode="0.00000">
                  <c:v>6.9767441860465116</c:v>
                </c:pt>
                <c:pt idx="153" formatCode="0.00000">
                  <c:v>7.558139534883721</c:v>
                </c:pt>
                <c:pt idx="154" formatCode="0.00000">
                  <c:v>8.1395348837209305</c:v>
                </c:pt>
                <c:pt idx="155" formatCode="0.00000">
                  <c:v>9.3023255813953494</c:v>
                </c:pt>
                <c:pt idx="156" formatCode="0.00000">
                  <c:v>10.465116279069768</c:v>
                </c:pt>
                <c:pt idx="157" formatCode="0.00000">
                  <c:v>11.627906976744185</c:v>
                </c:pt>
                <c:pt idx="158" formatCode="0.00000">
                  <c:v>12.790697674418604</c:v>
                </c:pt>
                <c:pt idx="159" formatCode="0.00000">
                  <c:v>13.953488372093023</c:v>
                </c:pt>
                <c:pt idx="160" formatCode="0.00000">
                  <c:v>15.116279069767442</c:v>
                </c:pt>
                <c:pt idx="161" formatCode="0.00000">
                  <c:v>16.279069767441861</c:v>
                </c:pt>
                <c:pt idx="162" formatCode="0.00000">
                  <c:v>17.441860465116278</c:v>
                </c:pt>
                <c:pt idx="163" formatCode="0.00000">
                  <c:v>18.604651162790699</c:v>
                </c:pt>
                <c:pt idx="164" formatCode="0.00000">
                  <c:v>19.767441860465116</c:v>
                </c:pt>
                <c:pt idx="165" formatCode="0.00000">
                  <c:v>20.930232558139537</c:v>
                </c:pt>
                <c:pt idx="166" formatCode="0.00000">
                  <c:v>23.255813953488371</c:v>
                </c:pt>
                <c:pt idx="167" formatCode="0.00000">
                  <c:v>26.162790697674417</c:v>
                </c:pt>
                <c:pt idx="168" formatCode="0.00000">
                  <c:v>29.069767441860463</c:v>
                </c:pt>
                <c:pt idx="169" formatCode="0.00000">
                  <c:v>31.976744186046513</c:v>
                </c:pt>
                <c:pt idx="170" formatCode="0.00000">
                  <c:v>34.883720930232556</c:v>
                </c:pt>
                <c:pt idx="171" formatCode="0.00000">
                  <c:v>37.790697674418603</c:v>
                </c:pt>
                <c:pt idx="172" formatCode="0.00000">
                  <c:v>40.697674418604649</c:v>
                </c:pt>
                <c:pt idx="173" formatCode="0.00000">
                  <c:v>43.604651162790695</c:v>
                </c:pt>
                <c:pt idx="174" formatCode="0.00000">
                  <c:v>46.511627906976742</c:v>
                </c:pt>
                <c:pt idx="175" formatCode="0.00000">
                  <c:v>52.325581395348834</c:v>
                </c:pt>
                <c:pt idx="176" formatCode="0.00000">
                  <c:v>58.139534883720927</c:v>
                </c:pt>
                <c:pt idx="177" formatCode="0.00000">
                  <c:v>63.953488372093027</c:v>
                </c:pt>
                <c:pt idx="178" formatCode="0.00000">
                  <c:v>69.767441860465112</c:v>
                </c:pt>
                <c:pt idx="179" formatCode="0.00000">
                  <c:v>75.581395348837205</c:v>
                </c:pt>
                <c:pt idx="180" formatCode="0.00000">
                  <c:v>81.395348837209298</c:v>
                </c:pt>
                <c:pt idx="181" formatCode="0.00000">
                  <c:v>93.023255813953483</c:v>
                </c:pt>
                <c:pt idx="182" formatCode="0.0000">
                  <c:v>104.65116279069767</c:v>
                </c:pt>
                <c:pt idx="183" formatCode="0.0000">
                  <c:v>116.27906976744185</c:v>
                </c:pt>
                <c:pt idx="184" formatCode="0.0000">
                  <c:v>127.90697674418605</c:v>
                </c:pt>
                <c:pt idx="185" formatCode="0.0000">
                  <c:v>139.53488372093022</c:v>
                </c:pt>
                <c:pt idx="186" formatCode="0.0000">
                  <c:v>151.16279069767441</c:v>
                </c:pt>
                <c:pt idx="187" formatCode="0.0000">
                  <c:v>162.7906976744186</c:v>
                </c:pt>
                <c:pt idx="188" formatCode="0.0000">
                  <c:v>174.41860465116278</c:v>
                </c:pt>
                <c:pt idx="189" formatCode="0.0000">
                  <c:v>186.04651162790697</c:v>
                </c:pt>
                <c:pt idx="190" formatCode="0.0000">
                  <c:v>197.67441860465115</c:v>
                </c:pt>
                <c:pt idx="191" formatCode="0.0000">
                  <c:v>209.30232558139534</c:v>
                </c:pt>
                <c:pt idx="192" formatCode="0.0000">
                  <c:v>232.55813953488371</c:v>
                </c:pt>
                <c:pt idx="193" formatCode="0.0000">
                  <c:v>261.62790697674421</c:v>
                </c:pt>
                <c:pt idx="194" formatCode="0.0000">
                  <c:v>290.69767441860466</c:v>
                </c:pt>
                <c:pt idx="195" formatCode="0.0000">
                  <c:v>319.76744186046511</c:v>
                </c:pt>
                <c:pt idx="196" formatCode="0.0000">
                  <c:v>348.83720930232556</c:v>
                </c:pt>
                <c:pt idx="197" formatCode="0.0000">
                  <c:v>377.90697674418607</c:v>
                </c:pt>
                <c:pt idx="198" formatCode="0.0000">
                  <c:v>406.97674418604652</c:v>
                </c:pt>
                <c:pt idx="199" formatCode="0.0000">
                  <c:v>436.04651162790697</c:v>
                </c:pt>
                <c:pt idx="200" formatCode="0.0000">
                  <c:v>465.11627906976742</c:v>
                </c:pt>
                <c:pt idx="201" formatCode="0.0000">
                  <c:v>523.25581395348843</c:v>
                </c:pt>
                <c:pt idx="202" formatCode="0.0000">
                  <c:v>581.39534883720933</c:v>
                </c:pt>
                <c:pt idx="203" formatCode="0.0000">
                  <c:v>639.53488372093022</c:v>
                </c:pt>
                <c:pt idx="204" formatCode="0.0000">
                  <c:v>697.67441860465112</c:v>
                </c:pt>
                <c:pt idx="205" formatCode="0.0000">
                  <c:v>755.81395348837214</c:v>
                </c:pt>
                <c:pt idx="206" formatCode="0.0000">
                  <c:v>813.95348837209303</c:v>
                </c:pt>
                <c:pt idx="207" formatCode="0.0000">
                  <c:v>930.23255813953483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srim86Kr_SiO2!$J$20:$J$300</c:f>
              <c:numCache>
                <c:formatCode>0.00000</c:formatCode>
                <c:ptCount val="281"/>
                <c:pt idx="0">
                  <c:v>3.2000000000000002E-3</c:v>
                </c:pt>
                <c:pt idx="1">
                  <c:v>3.3E-3</c:v>
                </c:pt>
                <c:pt idx="2">
                  <c:v>3.5000000000000005E-3</c:v>
                </c:pt>
                <c:pt idx="3">
                  <c:v>3.5999999999999999E-3</c:v>
                </c:pt>
                <c:pt idx="4">
                  <c:v>3.8E-3</c:v>
                </c:pt>
                <c:pt idx="5">
                  <c:v>3.8999999999999998E-3</c:v>
                </c:pt>
                <c:pt idx="6">
                  <c:v>4.0000000000000001E-3</c:v>
                </c:pt>
                <c:pt idx="7">
                  <c:v>4.2000000000000006E-3</c:v>
                </c:pt>
                <c:pt idx="8">
                  <c:v>4.3E-3</c:v>
                </c:pt>
                <c:pt idx="9">
                  <c:v>4.3999999999999994E-3</c:v>
                </c:pt>
                <c:pt idx="10">
                  <c:v>4.7000000000000002E-3</c:v>
                </c:pt>
                <c:pt idx="11">
                  <c:v>4.8999999999999998E-3</c:v>
                </c:pt>
                <c:pt idx="12">
                  <c:v>5.1999999999999998E-3</c:v>
                </c:pt>
                <c:pt idx="13">
                  <c:v>5.4999999999999997E-3</c:v>
                </c:pt>
                <c:pt idx="14">
                  <c:v>5.7000000000000002E-3</c:v>
                </c:pt>
                <c:pt idx="15">
                  <c:v>6.0000000000000001E-3</c:v>
                </c:pt>
                <c:pt idx="16">
                  <c:v>6.1999999999999998E-3</c:v>
                </c:pt>
                <c:pt idx="17">
                  <c:v>6.5000000000000006E-3</c:v>
                </c:pt>
                <c:pt idx="18">
                  <c:v>6.7000000000000002E-3</c:v>
                </c:pt>
                <c:pt idx="19">
                  <c:v>7.0999999999999995E-3</c:v>
                </c:pt>
                <c:pt idx="20">
                  <c:v>7.6E-3</c:v>
                </c:pt>
                <c:pt idx="21">
                  <c:v>8.0000000000000002E-3</c:v>
                </c:pt>
                <c:pt idx="22">
                  <c:v>8.4000000000000012E-3</c:v>
                </c:pt>
                <c:pt idx="23">
                  <c:v>8.7999999999999988E-3</c:v>
                </c:pt>
                <c:pt idx="24">
                  <c:v>9.1999999999999998E-3</c:v>
                </c:pt>
                <c:pt idx="25">
                  <c:v>0.01</c:v>
                </c:pt>
                <c:pt idx="26">
                  <c:v>1.0699999999999999E-2</c:v>
                </c:pt>
                <c:pt idx="27">
                  <c:v>1.14E-2</c:v>
                </c:pt>
                <c:pt idx="28">
                  <c:v>1.21E-2</c:v>
                </c:pt>
                <c:pt idx="29">
                  <c:v>1.2800000000000001E-2</c:v>
                </c:pt>
                <c:pt idx="30">
                  <c:v>1.34E-2</c:v>
                </c:pt>
                <c:pt idx="31">
                  <c:v>1.4099999999999998E-2</c:v>
                </c:pt>
                <c:pt idx="32">
                  <c:v>1.47E-2</c:v>
                </c:pt>
                <c:pt idx="33">
                  <c:v>1.54E-2</c:v>
                </c:pt>
                <c:pt idx="34">
                  <c:v>1.6E-2</c:v>
                </c:pt>
                <c:pt idx="35">
                  <c:v>1.66E-2</c:v>
                </c:pt>
                <c:pt idx="36">
                  <c:v>1.78E-2</c:v>
                </c:pt>
                <c:pt idx="37">
                  <c:v>1.9300000000000001E-2</c:v>
                </c:pt>
                <c:pt idx="38">
                  <c:v>2.0799999999999999E-2</c:v>
                </c:pt>
                <c:pt idx="39">
                  <c:v>2.2200000000000001E-2</c:v>
                </c:pt>
                <c:pt idx="40">
                  <c:v>2.3599999999999999E-2</c:v>
                </c:pt>
                <c:pt idx="41">
                  <c:v>2.5000000000000001E-2</c:v>
                </c:pt>
                <c:pt idx="42">
                  <c:v>2.64E-2</c:v>
                </c:pt>
                <c:pt idx="43">
                  <c:v>2.7700000000000002E-2</c:v>
                </c:pt>
                <c:pt idx="44">
                  <c:v>2.9099999999999997E-2</c:v>
                </c:pt>
                <c:pt idx="45">
                  <c:v>3.1800000000000002E-2</c:v>
                </c:pt>
                <c:pt idx="46">
                  <c:v>3.44E-2</c:v>
                </c:pt>
                <c:pt idx="47">
                  <c:v>3.7100000000000001E-2</c:v>
                </c:pt>
                <c:pt idx="48">
                  <c:v>3.9699999999999999E-2</c:v>
                </c:pt>
                <c:pt idx="49">
                  <c:v>4.2299999999999997E-2</c:v>
                </c:pt>
                <c:pt idx="50">
                  <c:v>4.4900000000000002E-2</c:v>
                </c:pt>
                <c:pt idx="51">
                  <c:v>0.05</c:v>
                </c:pt>
                <c:pt idx="52">
                  <c:v>5.5100000000000003E-2</c:v>
                </c:pt>
                <c:pt idx="53">
                  <c:v>6.0199999999999997E-2</c:v>
                </c:pt>
                <c:pt idx="54">
                  <c:v>6.5299999999999997E-2</c:v>
                </c:pt>
                <c:pt idx="55">
                  <c:v>7.039999999999999E-2</c:v>
                </c:pt>
                <c:pt idx="56">
                  <c:v>7.5499999999999998E-2</c:v>
                </c:pt>
                <c:pt idx="57">
                  <c:v>8.0600000000000005E-2</c:v>
                </c:pt>
                <c:pt idx="58">
                  <c:v>8.5699999999999998E-2</c:v>
                </c:pt>
                <c:pt idx="59">
                  <c:v>9.0900000000000009E-2</c:v>
                </c:pt>
                <c:pt idx="60">
                  <c:v>9.6000000000000002E-2</c:v>
                </c:pt>
                <c:pt idx="61">
                  <c:v>0.1012</c:v>
                </c:pt>
                <c:pt idx="62">
                  <c:v>0.1119</c:v>
                </c:pt>
                <c:pt idx="63">
                  <c:v>0.1258</c:v>
                </c:pt>
                <c:pt idx="64">
                  <c:v>0.13999999999999999</c:v>
                </c:pt>
                <c:pt idx="65">
                  <c:v>0.15440000000000001</c:v>
                </c:pt>
                <c:pt idx="66">
                  <c:v>0.16899999999999998</c:v>
                </c:pt>
                <c:pt idx="67">
                  <c:v>0.1837</c:v>
                </c:pt>
                <c:pt idx="68">
                  <c:v>0.19850000000000001</c:v>
                </c:pt>
                <c:pt idx="69">
                  <c:v>0.21339999999999998</c:v>
                </c:pt>
                <c:pt idx="70">
                  <c:v>0.22839999999999999</c:v>
                </c:pt>
                <c:pt idx="71">
                  <c:v>0.25850000000000001</c:v>
                </c:pt>
                <c:pt idx="72">
                  <c:v>0.28900000000000003</c:v>
                </c:pt>
                <c:pt idx="73">
                  <c:v>0.31979999999999997</c:v>
                </c:pt>
                <c:pt idx="74">
                  <c:v>0.35089999999999999</c:v>
                </c:pt>
                <c:pt idx="75">
                  <c:v>0.38229999999999997</c:v>
                </c:pt>
                <c:pt idx="76">
                  <c:v>0.41399999999999998</c:v>
                </c:pt>
                <c:pt idx="77">
                  <c:v>0.47820000000000001</c:v>
                </c:pt>
                <c:pt idx="78">
                  <c:v>0.54320000000000002</c:v>
                </c:pt>
                <c:pt idx="79">
                  <c:v>0.60870000000000002</c:v>
                </c:pt>
                <c:pt idx="80">
                  <c:v>0.67460000000000009</c:v>
                </c:pt>
                <c:pt idx="81">
                  <c:v>0.74059999999999993</c:v>
                </c:pt>
                <c:pt idx="82">
                  <c:v>0.80640000000000001</c:v>
                </c:pt>
                <c:pt idx="83">
                  <c:v>0.87180000000000002</c:v>
                </c:pt>
                <c:pt idx="84">
                  <c:v>0.93680000000000008</c:v>
                </c:pt>
                <c:pt idx="85" formatCode="0.000">
                  <c:v>1</c:v>
                </c:pt>
                <c:pt idx="86" formatCode="0.000">
                  <c:v>1.06</c:v>
                </c:pt>
                <c:pt idx="87" formatCode="0.000">
                  <c:v>1.1299999999999999</c:v>
                </c:pt>
                <c:pt idx="88" formatCode="0.000">
                  <c:v>1.25</c:v>
                </c:pt>
                <c:pt idx="89" formatCode="0.000">
                  <c:v>1.4</c:v>
                </c:pt>
                <c:pt idx="90" formatCode="0.000">
                  <c:v>1.54</c:v>
                </c:pt>
                <c:pt idx="91" formatCode="0.000">
                  <c:v>1.68</c:v>
                </c:pt>
                <c:pt idx="92" formatCode="0.000">
                  <c:v>1.81</c:v>
                </c:pt>
                <c:pt idx="93" formatCode="0.000">
                  <c:v>1.94</c:v>
                </c:pt>
                <c:pt idx="94" formatCode="0.000">
                  <c:v>2.06</c:v>
                </c:pt>
                <c:pt idx="95" formatCode="0.000">
                  <c:v>2.1800000000000002</c:v>
                </c:pt>
                <c:pt idx="96" formatCode="0.000">
                  <c:v>2.2999999999999998</c:v>
                </c:pt>
                <c:pt idx="97" formatCode="0.000">
                  <c:v>2.52</c:v>
                </c:pt>
                <c:pt idx="98" formatCode="0.000">
                  <c:v>2.72</c:v>
                </c:pt>
                <c:pt idx="99" formatCode="0.000">
                  <c:v>2.92</c:v>
                </c:pt>
                <c:pt idx="100" formatCode="0.000">
                  <c:v>3.1</c:v>
                </c:pt>
                <c:pt idx="101" formatCode="0.000">
                  <c:v>3.28</c:v>
                </c:pt>
                <c:pt idx="102" formatCode="0.000">
                  <c:v>3.45</c:v>
                </c:pt>
                <c:pt idx="103" formatCode="0.000">
                  <c:v>3.77</c:v>
                </c:pt>
                <c:pt idx="104" formatCode="0.000">
                  <c:v>4.07</c:v>
                </c:pt>
                <c:pt idx="105" formatCode="0.000">
                  <c:v>4.34</c:v>
                </c:pt>
                <c:pt idx="106" formatCode="0.000">
                  <c:v>4.5999999999999996</c:v>
                </c:pt>
                <c:pt idx="107" formatCode="0.000">
                  <c:v>4.8499999999999996</c:v>
                </c:pt>
                <c:pt idx="108" formatCode="0.000">
                  <c:v>5.08</c:v>
                </c:pt>
                <c:pt idx="109" formatCode="0.000">
                  <c:v>5.3</c:v>
                </c:pt>
                <c:pt idx="110" formatCode="0.000">
                  <c:v>5.52</c:v>
                </c:pt>
                <c:pt idx="111" formatCode="0.000">
                  <c:v>5.72</c:v>
                </c:pt>
                <c:pt idx="112" formatCode="0.000">
                  <c:v>5.91</c:v>
                </c:pt>
                <c:pt idx="113" formatCode="0.000">
                  <c:v>6.1</c:v>
                </c:pt>
                <c:pt idx="114" formatCode="0.000">
                  <c:v>6.46</c:v>
                </c:pt>
                <c:pt idx="115" formatCode="0.000">
                  <c:v>6.88</c:v>
                </c:pt>
                <c:pt idx="116" formatCode="0.000">
                  <c:v>7.27</c:v>
                </c:pt>
                <c:pt idx="117" formatCode="0.000">
                  <c:v>7.65</c:v>
                </c:pt>
                <c:pt idx="118" formatCode="0.000">
                  <c:v>8</c:v>
                </c:pt>
                <c:pt idx="119" formatCode="0.000">
                  <c:v>8.35</c:v>
                </c:pt>
                <c:pt idx="120" formatCode="0.000">
                  <c:v>8.68</c:v>
                </c:pt>
                <c:pt idx="121" formatCode="0.000">
                  <c:v>9.01</c:v>
                </c:pt>
                <c:pt idx="122" formatCode="0.000">
                  <c:v>9.33</c:v>
                </c:pt>
                <c:pt idx="123" formatCode="0.000">
                  <c:v>9.9499999999999993</c:v>
                </c:pt>
                <c:pt idx="124" formatCode="0.000">
                  <c:v>10.54</c:v>
                </c:pt>
                <c:pt idx="125" formatCode="0.000">
                  <c:v>11.12</c:v>
                </c:pt>
                <c:pt idx="126" formatCode="0.000">
                  <c:v>11.69</c:v>
                </c:pt>
                <c:pt idx="127" formatCode="0.000">
                  <c:v>12.25</c:v>
                </c:pt>
                <c:pt idx="128" formatCode="0.000">
                  <c:v>12.8</c:v>
                </c:pt>
                <c:pt idx="129" formatCode="0.000">
                  <c:v>13.88</c:v>
                </c:pt>
                <c:pt idx="130" formatCode="0.000">
                  <c:v>14.94</c:v>
                </c:pt>
                <c:pt idx="131" formatCode="0.000">
                  <c:v>15.99</c:v>
                </c:pt>
                <c:pt idx="132" formatCode="0.000">
                  <c:v>17.02</c:v>
                </c:pt>
                <c:pt idx="133" formatCode="0.000">
                  <c:v>18.05</c:v>
                </c:pt>
                <c:pt idx="134" formatCode="0.000">
                  <c:v>19.059999999999999</c:v>
                </c:pt>
                <c:pt idx="135" formatCode="0.000">
                  <c:v>20.07</c:v>
                </c:pt>
                <c:pt idx="136" formatCode="0.000">
                  <c:v>21.08</c:v>
                </c:pt>
                <c:pt idx="137" formatCode="0.000">
                  <c:v>22.08</c:v>
                </c:pt>
                <c:pt idx="138" formatCode="0.000">
                  <c:v>23.08</c:v>
                </c:pt>
                <c:pt idx="139" formatCode="0.000">
                  <c:v>24.08</c:v>
                </c:pt>
                <c:pt idx="140" formatCode="0.000">
                  <c:v>26.06</c:v>
                </c:pt>
                <c:pt idx="141" formatCode="0.000">
                  <c:v>28.55</c:v>
                </c:pt>
                <c:pt idx="142" formatCode="0.000">
                  <c:v>31.04</c:v>
                </c:pt>
                <c:pt idx="143" formatCode="0.000">
                  <c:v>33.54</c:v>
                </c:pt>
                <c:pt idx="144" formatCode="0.000">
                  <c:v>36.06</c:v>
                </c:pt>
                <c:pt idx="145" formatCode="0.000">
                  <c:v>38.590000000000003</c:v>
                </c:pt>
                <c:pt idx="146" formatCode="0.000">
                  <c:v>41.14</c:v>
                </c:pt>
                <c:pt idx="147" formatCode="0.000">
                  <c:v>43.71</c:v>
                </c:pt>
                <c:pt idx="148" formatCode="0.000">
                  <c:v>46.3</c:v>
                </c:pt>
                <c:pt idx="149" formatCode="0.000">
                  <c:v>51.55</c:v>
                </c:pt>
                <c:pt idx="150" formatCode="0.000">
                  <c:v>56.9</c:v>
                </c:pt>
                <c:pt idx="151" formatCode="0.000">
                  <c:v>62.36</c:v>
                </c:pt>
                <c:pt idx="152" formatCode="0.000">
                  <c:v>67.94</c:v>
                </c:pt>
                <c:pt idx="153" formatCode="0.000">
                  <c:v>73.64</c:v>
                </c:pt>
                <c:pt idx="154" formatCode="0.000">
                  <c:v>79.47</c:v>
                </c:pt>
                <c:pt idx="155" formatCode="0.000">
                  <c:v>91.54</c:v>
                </c:pt>
                <c:pt idx="156" formatCode="0.000">
                  <c:v>104.2</c:v>
                </c:pt>
                <c:pt idx="157" formatCode="0.000">
                  <c:v>117.48</c:v>
                </c:pt>
                <c:pt idx="158" formatCode="0.000">
                  <c:v>131.41999999999999</c:v>
                </c:pt>
                <c:pt idx="159" formatCode="0.000">
                  <c:v>146.04</c:v>
                </c:pt>
                <c:pt idx="160" formatCode="0.000">
                  <c:v>161.36000000000001</c:v>
                </c:pt>
                <c:pt idx="161" formatCode="0.000">
                  <c:v>177.41</c:v>
                </c:pt>
                <c:pt idx="162" formatCode="0.000">
                  <c:v>194.19</c:v>
                </c:pt>
                <c:pt idx="163" formatCode="0.000">
                  <c:v>211.73</c:v>
                </c:pt>
                <c:pt idx="164" formatCode="0.000">
                  <c:v>230.01</c:v>
                </c:pt>
                <c:pt idx="165" formatCode="0.000">
                  <c:v>249.04</c:v>
                </c:pt>
                <c:pt idx="166" formatCode="0.000">
                  <c:v>289.29000000000002</c:v>
                </c:pt>
                <c:pt idx="167" formatCode="0.000">
                  <c:v>343.46</c:v>
                </c:pt>
                <c:pt idx="168" formatCode="0.000">
                  <c:v>401.43</c:v>
                </c:pt>
                <c:pt idx="169" formatCode="0.000">
                  <c:v>462.9</c:v>
                </c:pt>
                <c:pt idx="170" formatCode="0.000">
                  <c:v>528.02</c:v>
                </c:pt>
                <c:pt idx="171" formatCode="0.000">
                  <c:v>596.9</c:v>
                </c:pt>
                <c:pt idx="172" formatCode="0.000">
                  <c:v>669.47</c:v>
                </c:pt>
                <c:pt idx="173" formatCode="0.000">
                  <c:v>745.68</c:v>
                </c:pt>
                <c:pt idx="174" formatCode="0.000">
                  <c:v>825.48</c:v>
                </c:pt>
                <c:pt idx="175" formatCode="0.000">
                  <c:v>995.5</c:v>
                </c:pt>
                <c:pt idx="176" formatCode="0.0">
                  <c:v>1180</c:v>
                </c:pt>
                <c:pt idx="177" formatCode="0.0">
                  <c:v>1380</c:v>
                </c:pt>
                <c:pt idx="178" formatCode="0.0">
                  <c:v>1590</c:v>
                </c:pt>
                <c:pt idx="179" formatCode="0.0">
                  <c:v>1810</c:v>
                </c:pt>
                <c:pt idx="180" formatCode="0.0">
                  <c:v>2040</c:v>
                </c:pt>
                <c:pt idx="181" formatCode="0.0">
                  <c:v>2550</c:v>
                </c:pt>
                <c:pt idx="182" formatCode="0.0">
                  <c:v>3100</c:v>
                </c:pt>
                <c:pt idx="183" formatCode="0.0">
                  <c:v>3700</c:v>
                </c:pt>
                <c:pt idx="184" formatCode="0.0">
                  <c:v>4330</c:v>
                </c:pt>
                <c:pt idx="185" formatCode="0.0">
                  <c:v>5010</c:v>
                </c:pt>
                <c:pt idx="186" formatCode="0.0">
                  <c:v>5730</c:v>
                </c:pt>
                <c:pt idx="187" formatCode="0.0">
                  <c:v>6490</c:v>
                </c:pt>
                <c:pt idx="188" formatCode="0.0">
                  <c:v>7280</c:v>
                </c:pt>
                <c:pt idx="189" formatCode="0.0">
                  <c:v>8109.9999999999991</c:v>
                </c:pt>
                <c:pt idx="190" formatCode="0.0">
                  <c:v>8970</c:v>
                </c:pt>
                <c:pt idx="191" formatCode="0.0">
                  <c:v>9870</c:v>
                </c:pt>
                <c:pt idx="192" formatCode="0.0">
                  <c:v>11740</c:v>
                </c:pt>
                <c:pt idx="193" formatCode="0.0">
                  <c:v>14260</c:v>
                </c:pt>
                <c:pt idx="194" formatCode="0.0">
                  <c:v>16930</c:v>
                </c:pt>
                <c:pt idx="195" formatCode="0.0">
                  <c:v>19760</c:v>
                </c:pt>
                <c:pt idx="196" formatCode="0.0">
                  <c:v>22730</c:v>
                </c:pt>
                <c:pt idx="197" formatCode="0.0">
                  <c:v>25820</c:v>
                </c:pt>
                <c:pt idx="198" formatCode="0.0">
                  <c:v>29030</c:v>
                </c:pt>
                <c:pt idx="199" formatCode="0.0">
                  <c:v>32360</c:v>
                </c:pt>
                <c:pt idx="200" formatCode="0.0">
                  <c:v>35780</c:v>
                </c:pt>
                <c:pt idx="201" formatCode="0.0">
                  <c:v>42890</c:v>
                </c:pt>
                <c:pt idx="202" formatCode="0.0">
                  <c:v>50330</c:v>
                </c:pt>
                <c:pt idx="203" formatCode="0.0">
                  <c:v>58040</c:v>
                </c:pt>
                <c:pt idx="204" formatCode="0.0">
                  <c:v>66000</c:v>
                </c:pt>
                <c:pt idx="205" formatCode="0.0">
                  <c:v>74160</c:v>
                </c:pt>
                <c:pt idx="206" formatCode="0.0">
                  <c:v>82500</c:v>
                </c:pt>
                <c:pt idx="207" formatCode="0.0">
                  <c:v>99630</c:v>
                </c:pt>
                <c:pt idx="208" formatCode="0.0">
                  <c:v>110150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3FC-43CF-9F9A-9511377046AA}"/>
            </c:ext>
          </c:extLst>
        </c:ser>
        <c:ser>
          <c:idx val="1"/>
          <c:order val="1"/>
          <c:tx>
            <c:v>Stragg. Long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srim86Kr_SiO2!$D$20:$D$300</c:f>
              <c:numCache>
                <c:formatCode>0.000000</c:formatCode>
                <c:ptCount val="281"/>
                <c:pt idx="0">
                  <c:v>1.0465104651162792E-5</c:v>
                </c:pt>
                <c:pt idx="1">
                  <c:v>1.1627895348837211E-5</c:v>
                </c:pt>
                <c:pt idx="2">
                  <c:v>1.2790697674418606E-5</c:v>
                </c:pt>
                <c:pt idx="3">
                  <c:v>1.3953488372093022E-5</c:v>
                </c:pt>
                <c:pt idx="4">
                  <c:v>1.5116279069767441E-5</c:v>
                </c:pt>
                <c:pt idx="5">
                  <c:v>1.6279069767441859E-5</c:v>
                </c:pt>
                <c:pt idx="6">
                  <c:v>1.7441860465116278E-5</c:v>
                </c:pt>
                <c:pt idx="7">
                  <c:v>1.8604651162790697E-5</c:v>
                </c:pt>
                <c:pt idx="8">
                  <c:v>1.9767441860465116E-5</c:v>
                </c:pt>
                <c:pt idx="9">
                  <c:v>2.0930232558139536E-5</c:v>
                </c:pt>
                <c:pt idx="10">
                  <c:v>2.3255813953488374E-5</c:v>
                </c:pt>
                <c:pt idx="11">
                  <c:v>2.6162790697674417E-5</c:v>
                </c:pt>
                <c:pt idx="12">
                  <c:v>2.9069767441860467E-5</c:v>
                </c:pt>
                <c:pt idx="13">
                  <c:v>3.1976744186046513E-5</c:v>
                </c:pt>
                <c:pt idx="14">
                  <c:v>3.4883720930232556E-5</c:v>
                </c:pt>
                <c:pt idx="15">
                  <c:v>3.7790697674418606E-5</c:v>
                </c:pt>
                <c:pt idx="16">
                  <c:v>4.0697674418604649E-5</c:v>
                </c:pt>
                <c:pt idx="17">
                  <c:v>4.3604651162790698E-5</c:v>
                </c:pt>
                <c:pt idx="18">
                  <c:v>4.6511627906976748E-5</c:v>
                </c:pt>
                <c:pt idx="19">
                  <c:v>5.2325581395348834E-5</c:v>
                </c:pt>
                <c:pt idx="20">
                  <c:v>5.8139534883720933E-5</c:v>
                </c:pt>
                <c:pt idx="21">
                  <c:v>6.3953488372093026E-5</c:v>
                </c:pt>
                <c:pt idx="22">
                  <c:v>6.9767441860465112E-5</c:v>
                </c:pt>
                <c:pt idx="23">
                  <c:v>7.5581395348837212E-5</c:v>
                </c:pt>
                <c:pt idx="24">
                  <c:v>8.1395348837209297E-5</c:v>
                </c:pt>
                <c:pt idx="25">
                  <c:v>9.3023255813953496E-5</c:v>
                </c:pt>
                <c:pt idx="26">
                  <c:v>1.0465116279069767E-4</c:v>
                </c:pt>
                <c:pt idx="27">
                  <c:v>1.1627906976744187E-4</c:v>
                </c:pt>
                <c:pt idx="28">
                  <c:v>1.2790697674418605E-4</c:v>
                </c:pt>
                <c:pt idx="29">
                  <c:v>1.3953488372093022E-4</c:v>
                </c:pt>
                <c:pt idx="30">
                  <c:v>1.5116279069767442E-4</c:v>
                </c:pt>
                <c:pt idx="31">
                  <c:v>1.6279069767441859E-4</c:v>
                </c:pt>
                <c:pt idx="32">
                  <c:v>1.7441860465116279E-4</c:v>
                </c:pt>
                <c:pt idx="33">
                  <c:v>1.8604651162790699E-4</c:v>
                </c:pt>
                <c:pt idx="34">
                  <c:v>1.9767441860465116E-4</c:v>
                </c:pt>
                <c:pt idx="35">
                  <c:v>2.0930232558139534E-4</c:v>
                </c:pt>
                <c:pt idx="36">
                  <c:v>2.3255813953488373E-4</c:v>
                </c:pt>
                <c:pt idx="37">
                  <c:v>2.6162790697674415E-4</c:v>
                </c:pt>
                <c:pt idx="38">
                  <c:v>2.9069767441860465E-4</c:v>
                </c:pt>
                <c:pt idx="39">
                  <c:v>3.1976744186046514E-4</c:v>
                </c:pt>
                <c:pt idx="40">
                  <c:v>3.4883720930232559E-4</c:v>
                </c:pt>
                <c:pt idx="41">
                  <c:v>3.7790697674418608E-4</c:v>
                </c:pt>
                <c:pt idx="42">
                  <c:v>4.0697674418604653E-4</c:v>
                </c:pt>
                <c:pt idx="43">
                  <c:v>4.3604651162790697E-4</c:v>
                </c:pt>
                <c:pt idx="44">
                  <c:v>4.6511627906976747E-4</c:v>
                </c:pt>
                <c:pt idx="45">
                  <c:v>5.232558139534883E-4</c:v>
                </c:pt>
                <c:pt idx="46">
                  <c:v>5.8139534883720929E-4</c:v>
                </c:pt>
                <c:pt idx="47">
                  <c:v>6.3953488372093029E-4</c:v>
                </c:pt>
                <c:pt idx="48">
                  <c:v>6.9767441860465117E-4</c:v>
                </c:pt>
                <c:pt idx="49">
                  <c:v>7.5581395348837217E-4</c:v>
                </c:pt>
                <c:pt idx="50">
                  <c:v>8.1395348837209306E-4</c:v>
                </c:pt>
                <c:pt idx="51">
                  <c:v>9.3023255813953494E-4</c:v>
                </c:pt>
                <c:pt idx="52">
                  <c:v>1.0465116279069766E-3</c:v>
                </c:pt>
                <c:pt idx="53">
                  <c:v>1.1627906976744186E-3</c:v>
                </c:pt>
                <c:pt idx="54">
                  <c:v>1.2790697674418606E-3</c:v>
                </c:pt>
                <c:pt idx="55">
                  <c:v>1.3953488372093023E-3</c:v>
                </c:pt>
                <c:pt idx="56">
                  <c:v>1.5116279069767443E-3</c:v>
                </c:pt>
                <c:pt idx="57">
                  <c:v>1.6279069767441861E-3</c:v>
                </c:pt>
                <c:pt idx="58">
                  <c:v>1.7441860465116279E-3</c:v>
                </c:pt>
                <c:pt idx="59">
                  <c:v>1.8604651162790699E-3</c:v>
                </c:pt>
                <c:pt idx="60">
                  <c:v>1.9767441860465119E-3</c:v>
                </c:pt>
                <c:pt idx="61">
                  <c:v>2.0930232558139532E-3</c:v>
                </c:pt>
                <c:pt idx="62">
                  <c:v>2.3255813953488372E-3</c:v>
                </c:pt>
                <c:pt idx="63">
                  <c:v>2.6162790697674418E-3</c:v>
                </c:pt>
                <c:pt idx="64">
                  <c:v>2.9069767441860465E-3</c:v>
                </c:pt>
                <c:pt idx="65">
                  <c:v>3.1976744186046516E-3</c:v>
                </c:pt>
                <c:pt idx="66">
                  <c:v>3.4883720930232558E-3</c:v>
                </c:pt>
                <c:pt idx="67">
                  <c:v>3.7790697674418604E-3</c:v>
                </c:pt>
                <c:pt idx="68">
                  <c:v>4.0697674418604651E-3</c:v>
                </c:pt>
                <c:pt idx="69">
                  <c:v>4.3604651162790697E-3</c:v>
                </c:pt>
                <c:pt idx="70">
                  <c:v>4.6511627906976744E-3</c:v>
                </c:pt>
                <c:pt idx="71">
                  <c:v>5.2325581395348836E-3</c:v>
                </c:pt>
                <c:pt idx="72">
                  <c:v>5.8139534883720929E-3</c:v>
                </c:pt>
                <c:pt idx="73">
                  <c:v>6.3953488372093031E-3</c:v>
                </c:pt>
                <c:pt idx="74">
                  <c:v>6.9767441860465115E-3</c:v>
                </c:pt>
                <c:pt idx="75">
                  <c:v>7.5581395348837208E-3</c:v>
                </c:pt>
                <c:pt idx="76">
                  <c:v>8.1395348837209301E-3</c:v>
                </c:pt>
                <c:pt idx="77">
                  <c:v>9.3023255813953487E-3</c:v>
                </c:pt>
                <c:pt idx="78">
                  <c:v>1.0465116279069767E-2</c:v>
                </c:pt>
                <c:pt idx="79">
                  <c:v>1.1627906976744186E-2</c:v>
                </c:pt>
                <c:pt idx="80">
                  <c:v>1.2790697674418606E-2</c:v>
                </c:pt>
                <c:pt idx="81">
                  <c:v>1.3953488372093023E-2</c:v>
                </c:pt>
                <c:pt idx="82">
                  <c:v>1.5116279069767442E-2</c:v>
                </c:pt>
                <c:pt idx="83">
                  <c:v>1.627906976744186E-2</c:v>
                </c:pt>
                <c:pt idx="84">
                  <c:v>1.7441860465116279E-2</c:v>
                </c:pt>
                <c:pt idx="85">
                  <c:v>1.8604651162790697E-2</c:v>
                </c:pt>
                <c:pt idx="86">
                  <c:v>1.9767441860465116E-2</c:v>
                </c:pt>
                <c:pt idx="87">
                  <c:v>2.0930232558139535E-2</c:v>
                </c:pt>
                <c:pt idx="88">
                  <c:v>2.3255813953488372E-2</c:v>
                </c:pt>
                <c:pt idx="89">
                  <c:v>2.616279069767442E-2</c:v>
                </c:pt>
                <c:pt idx="90">
                  <c:v>2.9069767441860465E-2</c:v>
                </c:pt>
                <c:pt idx="91">
                  <c:v>3.1976744186046513E-2</c:v>
                </c:pt>
                <c:pt idx="92">
                  <c:v>3.4883720930232558E-2</c:v>
                </c:pt>
                <c:pt idx="93">
                  <c:v>3.7790697674418602E-2</c:v>
                </c:pt>
                <c:pt idx="94">
                  <c:v>4.0697674418604654E-2</c:v>
                </c:pt>
                <c:pt idx="95">
                  <c:v>4.3604651162790699E-2</c:v>
                </c:pt>
                <c:pt idx="96">
                  <c:v>4.6511627906976744E-2</c:v>
                </c:pt>
                <c:pt idx="97">
                  <c:v>5.232558139534884E-2</c:v>
                </c:pt>
                <c:pt idx="98">
                  <c:v>5.8139534883720929E-2</c:v>
                </c:pt>
                <c:pt idx="99">
                  <c:v>6.3953488372093026E-2</c:v>
                </c:pt>
                <c:pt idx="100">
                  <c:v>6.9767441860465115E-2</c:v>
                </c:pt>
                <c:pt idx="101">
                  <c:v>7.5581395348837205E-2</c:v>
                </c:pt>
                <c:pt idx="102">
                  <c:v>8.1395348837209308E-2</c:v>
                </c:pt>
                <c:pt idx="103">
                  <c:v>9.3023255813953487E-2</c:v>
                </c:pt>
                <c:pt idx="104">
                  <c:v>0.10465116279069768</c:v>
                </c:pt>
                <c:pt idx="105">
                  <c:v>0.11627906976744186</c:v>
                </c:pt>
                <c:pt idx="106">
                  <c:v>0.12790697674418605</c:v>
                </c:pt>
                <c:pt idx="107">
                  <c:v>0.13953488372093023</c:v>
                </c:pt>
                <c:pt idx="108">
                  <c:v>0.15116279069767441</c:v>
                </c:pt>
                <c:pt idx="109">
                  <c:v>0.16279069767441862</c:v>
                </c:pt>
                <c:pt idx="110">
                  <c:v>0.1744186046511628</c:v>
                </c:pt>
                <c:pt idx="111">
                  <c:v>0.18604651162790697</c:v>
                </c:pt>
                <c:pt idx="112">
                  <c:v>0.19767441860465115</c:v>
                </c:pt>
                <c:pt idx="113">
                  <c:v>0.20930232558139536</c:v>
                </c:pt>
                <c:pt idx="114">
                  <c:v>0.23255813953488372</c:v>
                </c:pt>
                <c:pt idx="115">
                  <c:v>0.26162790697674421</c:v>
                </c:pt>
                <c:pt idx="116">
                  <c:v>0.29069767441860467</c:v>
                </c:pt>
                <c:pt idx="117">
                  <c:v>0.31976744186046513</c:v>
                </c:pt>
                <c:pt idx="118">
                  <c:v>0.34883720930232559</c:v>
                </c:pt>
                <c:pt idx="119">
                  <c:v>0.37790697674418605</c:v>
                </c:pt>
                <c:pt idx="120">
                  <c:v>0.40697674418604651</c:v>
                </c:pt>
                <c:pt idx="121">
                  <c:v>0.43604651162790697</c:v>
                </c:pt>
                <c:pt idx="122">
                  <c:v>0.46511627906976744</c:v>
                </c:pt>
                <c:pt idx="123">
                  <c:v>0.52325581395348841</c:v>
                </c:pt>
                <c:pt idx="124">
                  <c:v>0.58139534883720934</c:v>
                </c:pt>
                <c:pt idx="125">
                  <c:v>0.63953488372093026</c:v>
                </c:pt>
                <c:pt idx="126">
                  <c:v>0.69767441860465118</c:v>
                </c:pt>
                <c:pt idx="127">
                  <c:v>0.7558139534883721</c:v>
                </c:pt>
                <c:pt idx="128">
                  <c:v>0.81395348837209303</c:v>
                </c:pt>
                <c:pt idx="129">
                  <c:v>0.93023255813953487</c:v>
                </c:pt>
                <c:pt idx="130" formatCode="0.00000">
                  <c:v>1.0465116279069768</c:v>
                </c:pt>
                <c:pt idx="131" formatCode="0.00000">
                  <c:v>1.1627906976744187</c:v>
                </c:pt>
                <c:pt idx="132" formatCode="0.00000">
                  <c:v>1.2790697674418605</c:v>
                </c:pt>
                <c:pt idx="133" formatCode="0.00000">
                  <c:v>1.3953488372093024</c:v>
                </c:pt>
                <c:pt idx="134" formatCode="0.00000">
                  <c:v>1.5116279069767442</c:v>
                </c:pt>
                <c:pt idx="135" formatCode="0.00000">
                  <c:v>1.6279069767441861</c:v>
                </c:pt>
                <c:pt idx="136" formatCode="0.00000">
                  <c:v>1.7441860465116279</c:v>
                </c:pt>
                <c:pt idx="137" formatCode="0.00000">
                  <c:v>1.8604651162790697</c:v>
                </c:pt>
                <c:pt idx="138" formatCode="0.00000">
                  <c:v>1.9767441860465116</c:v>
                </c:pt>
                <c:pt idx="139" formatCode="0.00000">
                  <c:v>2.0930232558139537</c:v>
                </c:pt>
                <c:pt idx="140" formatCode="0.00000">
                  <c:v>2.3255813953488373</c:v>
                </c:pt>
                <c:pt idx="141" formatCode="0.00000">
                  <c:v>2.6162790697674421</c:v>
                </c:pt>
                <c:pt idx="142" formatCode="0.00000">
                  <c:v>2.9069767441860463</c:v>
                </c:pt>
                <c:pt idx="143" formatCode="0.00000">
                  <c:v>3.1976744186046511</c:v>
                </c:pt>
                <c:pt idx="144" formatCode="0.00000">
                  <c:v>3.4883720930232558</c:v>
                </c:pt>
                <c:pt idx="145" formatCode="0.00000">
                  <c:v>3.7790697674418605</c:v>
                </c:pt>
                <c:pt idx="146" formatCode="0.00000">
                  <c:v>4.0697674418604652</c:v>
                </c:pt>
                <c:pt idx="147" formatCode="0.00000">
                  <c:v>4.3604651162790695</c:v>
                </c:pt>
                <c:pt idx="148" formatCode="0.00000">
                  <c:v>4.6511627906976747</c:v>
                </c:pt>
                <c:pt idx="149" formatCode="0.00000">
                  <c:v>5.2325581395348841</c:v>
                </c:pt>
                <c:pt idx="150" formatCode="0.00000">
                  <c:v>5.8139534883720927</c:v>
                </c:pt>
                <c:pt idx="151" formatCode="0.00000">
                  <c:v>6.3953488372093021</c:v>
                </c:pt>
                <c:pt idx="152" formatCode="0.00000">
                  <c:v>6.9767441860465116</c:v>
                </c:pt>
                <c:pt idx="153" formatCode="0.00000">
                  <c:v>7.558139534883721</c:v>
                </c:pt>
                <c:pt idx="154" formatCode="0.00000">
                  <c:v>8.1395348837209305</c:v>
                </c:pt>
                <c:pt idx="155" formatCode="0.00000">
                  <c:v>9.3023255813953494</c:v>
                </c:pt>
                <c:pt idx="156" formatCode="0.00000">
                  <c:v>10.465116279069768</c:v>
                </c:pt>
                <c:pt idx="157" formatCode="0.00000">
                  <c:v>11.627906976744185</c:v>
                </c:pt>
                <c:pt idx="158" formatCode="0.00000">
                  <c:v>12.790697674418604</c:v>
                </c:pt>
                <c:pt idx="159" formatCode="0.00000">
                  <c:v>13.953488372093023</c:v>
                </c:pt>
                <c:pt idx="160" formatCode="0.00000">
                  <c:v>15.116279069767442</c:v>
                </c:pt>
                <c:pt idx="161" formatCode="0.00000">
                  <c:v>16.279069767441861</c:v>
                </c:pt>
                <c:pt idx="162" formatCode="0.00000">
                  <c:v>17.441860465116278</c:v>
                </c:pt>
                <c:pt idx="163" formatCode="0.00000">
                  <c:v>18.604651162790699</c:v>
                </c:pt>
                <c:pt idx="164" formatCode="0.00000">
                  <c:v>19.767441860465116</c:v>
                </c:pt>
                <c:pt idx="165" formatCode="0.00000">
                  <c:v>20.930232558139537</c:v>
                </c:pt>
                <c:pt idx="166" formatCode="0.00000">
                  <c:v>23.255813953488371</c:v>
                </c:pt>
                <c:pt idx="167" formatCode="0.00000">
                  <c:v>26.162790697674417</c:v>
                </c:pt>
                <c:pt idx="168" formatCode="0.00000">
                  <c:v>29.069767441860463</c:v>
                </c:pt>
                <c:pt idx="169" formatCode="0.00000">
                  <c:v>31.976744186046513</c:v>
                </c:pt>
                <c:pt idx="170" formatCode="0.00000">
                  <c:v>34.883720930232556</c:v>
                </c:pt>
                <c:pt idx="171" formatCode="0.00000">
                  <c:v>37.790697674418603</c:v>
                </c:pt>
                <c:pt idx="172" formatCode="0.00000">
                  <c:v>40.697674418604649</c:v>
                </c:pt>
                <c:pt idx="173" formatCode="0.00000">
                  <c:v>43.604651162790695</c:v>
                </c:pt>
                <c:pt idx="174" formatCode="0.00000">
                  <c:v>46.511627906976742</c:v>
                </c:pt>
                <c:pt idx="175" formatCode="0.00000">
                  <c:v>52.325581395348834</c:v>
                </c:pt>
                <c:pt idx="176" formatCode="0.00000">
                  <c:v>58.139534883720927</c:v>
                </c:pt>
                <c:pt idx="177" formatCode="0.00000">
                  <c:v>63.953488372093027</c:v>
                </c:pt>
                <c:pt idx="178" formatCode="0.00000">
                  <c:v>69.767441860465112</c:v>
                </c:pt>
                <c:pt idx="179" formatCode="0.00000">
                  <c:v>75.581395348837205</c:v>
                </c:pt>
                <c:pt idx="180" formatCode="0.00000">
                  <c:v>81.395348837209298</c:v>
                </c:pt>
                <c:pt idx="181" formatCode="0.00000">
                  <c:v>93.023255813953483</c:v>
                </c:pt>
                <c:pt idx="182" formatCode="0.0000">
                  <c:v>104.65116279069767</c:v>
                </c:pt>
                <c:pt idx="183" formatCode="0.0000">
                  <c:v>116.27906976744185</c:v>
                </c:pt>
                <c:pt idx="184" formatCode="0.0000">
                  <c:v>127.90697674418605</c:v>
                </c:pt>
                <c:pt idx="185" formatCode="0.0000">
                  <c:v>139.53488372093022</c:v>
                </c:pt>
                <c:pt idx="186" formatCode="0.0000">
                  <c:v>151.16279069767441</c:v>
                </c:pt>
                <c:pt idx="187" formatCode="0.0000">
                  <c:v>162.7906976744186</c:v>
                </c:pt>
                <c:pt idx="188" formatCode="0.0000">
                  <c:v>174.41860465116278</c:v>
                </c:pt>
                <c:pt idx="189" formatCode="0.0000">
                  <c:v>186.04651162790697</c:v>
                </c:pt>
                <c:pt idx="190" formatCode="0.0000">
                  <c:v>197.67441860465115</c:v>
                </c:pt>
                <c:pt idx="191" formatCode="0.0000">
                  <c:v>209.30232558139534</c:v>
                </c:pt>
                <c:pt idx="192" formatCode="0.0000">
                  <c:v>232.55813953488371</c:v>
                </c:pt>
                <c:pt idx="193" formatCode="0.0000">
                  <c:v>261.62790697674421</c:v>
                </c:pt>
                <c:pt idx="194" formatCode="0.0000">
                  <c:v>290.69767441860466</c:v>
                </c:pt>
                <c:pt idx="195" formatCode="0.0000">
                  <c:v>319.76744186046511</c:v>
                </c:pt>
                <c:pt idx="196" formatCode="0.0000">
                  <c:v>348.83720930232556</c:v>
                </c:pt>
                <c:pt idx="197" formatCode="0.0000">
                  <c:v>377.90697674418607</c:v>
                </c:pt>
                <c:pt idx="198" formatCode="0.0000">
                  <c:v>406.97674418604652</c:v>
                </c:pt>
                <c:pt idx="199" formatCode="0.0000">
                  <c:v>436.04651162790697</c:v>
                </c:pt>
                <c:pt idx="200" formatCode="0.0000">
                  <c:v>465.11627906976742</c:v>
                </c:pt>
                <c:pt idx="201" formatCode="0.0000">
                  <c:v>523.25581395348843</c:v>
                </c:pt>
                <c:pt idx="202" formatCode="0.0000">
                  <c:v>581.39534883720933</c:v>
                </c:pt>
                <c:pt idx="203" formatCode="0.0000">
                  <c:v>639.53488372093022</c:v>
                </c:pt>
                <c:pt idx="204" formatCode="0.0000">
                  <c:v>697.67441860465112</c:v>
                </c:pt>
                <c:pt idx="205" formatCode="0.0000">
                  <c:v>755.81395348837214</c:v>
                </c:pt>
                <c:pt idx="206" formatCode="0.0000">
                  <c:v>813.95348837209303</c:v>
                </c:pt>
                <c:pt idx="207" formatCode="0.0000">
                  <c:v>930.23255813953483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srim86Kr_SiO2!$M$20:$M$300</c:f>
              <c:numCache>
                <c:formatCode>0.00000</c:formatCode>
                <c:ptCount val="281"/>
                <c:pt idx="0">
                  <c:v>1.2000000000000001E-3</c:v>
                </c:pt>
                <c:pt idx="1">
                  <c:v>1.2000000000000001E-3</c:v>
                </c:pt>
                <c:pt idx="2">
                  <c:v>1.2999999999999999E-3</c:v>
                </c:pt>
                <c:pt idx="3">
                  <c:v>1.2999999999999999E-3</c:v>
                </c:pt>
                <c:pt idx="4">
                  <c:v>1.4E-3</c:v>
                </c:pt>
                <c:pt idx="5">
                  <c:v>1.4E-3</c:v>
                </c:pt>
                <c:pt idx="6">
                  <c:v>1.4E-3</c:v>
                </c:pt>
                <c:pt idx="7">
                  <c:v>1.5E-3</c:v>
                </c:pt>
                <c:pt idx="8">
                  <c:v>1.5E-3</c:v>
                </c:pt>
                <c:pt idx="9">
                  <c:v>1.6000000000000001E-3</c:v>
                </c:pt>
                <c:pt idx="10">
                  <c:v>1.6000000000000001E-3</c:v>
                </c:pt>
                <c:pt idx="11">
                  <c:v>1.7000000000000001E-3</c:v>
                </c:pt>
                <c:pt idx="12">
                  <c:v>1.8E-3</c:v>
                </c:pt>
                <c:pt idx="13">
                  <c:v>1.9E-3</c:v>
                </c:pt>
                <c:pt idx="14">
                  <c:v>2E-3</c:v>
                </c:pt>
                <c:pt idx="15">
                  <c:v>2E-3</c:v>
                </c:pt>
                <c:pt idx="16">
                  <c:v>2.1000000000000003E-3</c:v>
                </c:pt>
                <c:pt idx="17">
                  <c:v>2.1999999999999997E-3</c:v>
                </c:pt>
                <c:pt idx="18">
                  <c:v>2.1999999999999997E-3</c:v>
                </c:pt>
                <c:pt idx="19">
                  <c:v>2.4000000000000002E-3</c:v>
                </c:pt>
                <c:pt idx="20">
                  <c:v>2.5000000000000001E-3</c:v>
                </c:pt>
                <c:pt idx="21">
                  <c:v>2.5999999999999999E-3</c:v>
                </c:pt>
                <c:pt idx="22">
                  <c:v>2.7000000000000001E-3</c:v>
                </c:pt>
                <c:pt idx="23">
                  <c:v>2.8E-3</c:v>
                </c:pt>
                <c:pt idx="24">
                  <c:v>2.9000000000000002E-3</c:v>
                </c:pt>
                <c:pt idx="25">
                  <c:v>3.0999999999999999E-3</c:v>
                </c:pt>
                <c:pt idx="26">
                  <c:v>3.3E-3</c:v>
                </c:pt>
                <c:pt idx="27">
                  <c:v>3.5000000000000005E-3</c:v>
                </c:pt>
                <c:pt idx="28">
                  <c:v>3.6999999999999997E-3</c:v>
                </c:pt>
                <c:pt idx="29">
                  <c:v>3.8999999999999998E-3</c:v>
                </c:pt>
                <c:pt idx="30">
                  <c:v>4.0000000000000001E-3</c:v>
                </c:pt>
                <c:pt idx="31">
                  <c:v>4.2000000000000006E-3</c:v>
                </c:pt>
                <c:pt idx="32">
                  <c:v>4.3E-3</c:v>
                </c:pt>
                <c:pt idx="33">
                  <c:v>4.4999999999999997E-3</c:v>
                </c:pt>
                <c:pt idx="34">
                  <c:v>4.7000000000000002E-3</c:v>
                </c:pt>
                <c:pt idx="35">
                  <c:v>4.8000000000000004E-3</c:v>
                </c:pt>
                <c:pt idx="36">
                  <c:v>5.0999999999999995E-3</c:v>
                </c:pt>
                <c:pt idx="37">
                  <c:v>5.4999999999999997E-3</c:v>
                </c:pt>
                <c:pt idx="38">
                  <c:v>5.8000000000000005E-3</c:v>
                </c:pt>
                <c:pt idx="39">
                  <c:v>6.0999999999999995E-3</c:v>
                </c:pt>
                <c:pt idx="40">
                  <c:v>6.5000000000000006E-3</c:v>
                </c:pt>
                <c:pt idx="41">
                  <c:v>6.8000000000000005E-3</c:v>
                </c:pt>
                <c:pt idx="42">
                  <c:v>7.0999999999999995E-3</c:v>
                </c:pt>
                <c:pt idx="43">
                  <c:v>7.3999999999999995E-3</c:v>
                </c:pt>
                <c:pt idx="44">
                  <c:v>7.7000000000000002E-3</c:v>
                </c:pt>
                <c:pt idx="45">
                  <c:v>8.3000000000000001E-3</c:v>
                </c:pt>
                <c:pt idx="46">
                  <c:v>8.8999999999999999E-3</c:v>
                </c:pt>
                <c:pt idx="47">
                  <c:v>9.4999999999999998E-3</c:v>
                </c:pt>
                <c:pt idx="48">
                  <c:v>1.0100000000000001E-2</c:v>
                </c:pt>
                <c:pt idx="49">
                  <c:v>1.0699999999999999E-2</c:v>
                </c:pt>
                <c:pt idx="50">
                  <c:v>1.12E-2</c:v>
                </c:pt>
                <c:pt idx="51">
                  <c:v>1.23E-2</c:v>
                </c:pt>
                <c:pt idx="52">
                  <c:v>1.34E-2</c:v>
                </c:pt>
                <c:pt idx="53">
                  <c:v>1.4499999999999999E-2</c:v>
                </c:pt>
                <c:pt idx="54">
                  <c:v>1.55E-2</c:v>
                </c:pt>
                <c:pt idx="55">
                  <c:v>1.66E-2</c:v>
                </c:pt>
                <c:pt idx="56">
                  <c:v>1.7599999999999998E-2</c:v>
                </c:pt>
                <c:pt idx="57">
                  <c:v>1.8599999999999998E-2</c:v>
                </c:pt>
                <c:pt idx="58">
                  <c:v>1.9599999999999999E-2</c:v>
                </c:pt>
                <c:pt idx="59">
                  <c:v>2.06E-2</c:v>
                </c:pt>
                <c:pt idx="60">
                  <c:v>2.1600000000000001E-2</c:v>
                </c:pt>
                <c:pt idx="61">
                  <c:v>2.2600000000000002E-2</c:v>
                </c:pt>
                <c:pt idx="62">
                  <c:v>2.47E-2</c:v>
                </c:pt>
                <c:pt idx="63">
                  <c:v>2.7400000000000001E-2</c:v>
                </c:pt>
                <c:pt idx="64">
                  <c:v>3.0099999999999998E-2</c:v>
                </c:pt>
                <c:pt idx="65">
                  <c:v>3.2800000000000003E-2</c:v>
                </c:pt>
                <c:pt idx="66">
                  <c:v>3.5499999999999997E-2</c:v>
                </c:pt>
                <c:pt idx="67">
                  <c:v>3.8100000000000002E-2</c:v>
                </c:pt>
                <c:pt idx="68">
                  <c:v>4.0799999999999996E-2</c:v>
                </c:pt>
                <c:pt idx="69">
                  <c:v>4.3400000000000001E-2</c:v>
                </c:pt>
                <c:pt idx="70">
                  <c:v>4.5900000000000003E-2</c:v>
                </c:pt>
                <c:pt idx="71">
                  <c:v>5.11E-2</c:v>
                </c:pt>
                <c:pt idx="72">
                  <c:v>5.6100000000000004E-2</c:v>
                </c:pt>
                <c:pt idx="73">
                  <c:v>6.0999999999999999E-2</c:v>
                </c:pt>
                <c:pt idx="74">
                  <c:v>6.5799999999999997E-2</c:v>
                </c:pt>
                <c:pt idx="75">
                  <c:v>7.0499999999999993E-2</c:v>
                </c:pt>
                <c:pt idx="76">
                  <c:v>7.5200000000000003E-2</c:v>
                </c:pt>
                <c:pt idx="77">
                  <c:v>8.4599999999999995E-2</c:v>
                </c:pt>
                <c:pt idx="78">
                  <c:v>9.3600000000000003E-2</c:v>
                </c:pt>
                <c:pt idx="79">
                  <c:v>0.10229999999999999</c:v>
                </c:pt>
                <c:pt idx="80">
                  <c:v>0.11069999999999999</c:v>
                </c:pt>
                <c:pt idx="81">
                  <c:v>0.11879999999999999</c:v>
                </c:pt>
                <c:pt idx="82">
                  <c:v>0.12659999999999999</c:v>
                </c:pt>
                <c:pt idx="83">
                  <c:v>0.13400000000000001</c:v>
                </c:pt>
                <c:pt idx="84">
                  <c:v>0.1411</c:v>
                </c:pt>
                <c:pt idx="85">
                  <c:v>0.1479</c:v>
                </c:pt>
                <c:pt idx="86">
                  <c:v>0.15440000000000001</c:v>
                </c:pt>
                <c:pt idx="87">
                  <c:v>0.1605</c:v>
                </c:pt>
                <c:pt idx="88">
                  <c:v>0.1724</c:v>
                </c:pt>
                <c:pt idx="89">
                  <c:v>0.18590000000000001</c:v>
                </c:pt>
                <c:pt idx="90">
                  <c:v>0.19790000000000002</c:v>
                </c:pt>
                <c:pt idx="91">
                  <c:v>0.20859999999999998</c:v>
                </c:pt>
                <c:pt idx="92">
                  <c:v>0.21810000000000002</c:v>
                </c:pt>
                <c:pt idx="93">
                  <c:v>0.22669999999999998</c:v>
                </c:pt>
                <c:pt idx="94">
                  <c:v>0.23450000000000001</c:v>
                </c:pt>
                <c:pt idx="95">
                  <c:v>0.24159999999999998</c:v>
                </c:pt>
                <c:pt idx="96">
                  <c:v>0.24809999999999999</c:v>
                </c:pt>
                <c:pt idx="97">
                  <c:v>0.26030000000000003</c:v>
                </c:pt>
                <c:pt idx="98">
                  <c:v>0.2707</c:v>
                </c:pt>
                <c:pt idx="99">
                  <c:v>0.27979999999999999</c:v>
                </c:pt>
                <c:pt idx="100">
                  <c:v>0.28759999999999997</c:v>
                </c:pt>
                <c:pt idx="101">
                  <c:v>0.29460000000000003</c:v>
                </c:pt>
                <c:pt idx="102">
                  <c:v>0.30080000000000001</c:v>
                </c:pt>
                <c:pt idx="103">
                  <c:v>0.31290000000000001</c:v>
                </c:pt>
                <c:pt idx="104">
                  <c:v>0.32280000000000003</c:v>
                </c:pt>
                <c:pt idx="105">
                  <c:v>0.33110000000000001</c:v>
                </c:pt>
                <c:pt idx="106">
                  <c:v>0.3382</c:v>
                </c:pt>
                <c:pt idx="107">
                  <c:v>0.34420000000000001</c:v>
                </c:pt>
                <c:pt idx="108">
                  <c:v>0.34950000000000003</c:v>
                </c:pt>
                <c:pt idx="109">
                  <c:v>0.35419999999999996</c:v>
                </c:pt>
                <c:pt idx="110">
                  <c:v>0.35830000000000001</c:v>
                </c:pt>
                <c:pt idx="111">
                  <c:v>0.36199999999999999</c:v>
                </c:pt>
                <c:pt idx="112">
                  <c:v>0.36530000000000001</c:v>
                </c:pt>
                <c:pt idx="113">
                  <c:v>0.36829999999999996</c:v>
                </c:pt>
                <c:pt idx="114">
                  <c:v>0.37530000000000002</c:v>
                </c:pt>
                <c:pt idx="115">
                  <c:v>0.3836</c:v>
                </c:pt>
                <c:pt idx="116">
                  <c:v>0.39069999999999999</c:v>
                </c:pt>
                <c:pt idx="117">
                  <c:v>0.39679999999999999</c:v>
                </c:pt>
                <c:pt idx="118">
                  <c:v>0.40229999999999999</c:v>
                </c:pt>
                <c:pt idx="119">
                  <c:v>0.40720000000000001</c:v>
                </c:pt>
                <c:pt idx="120">
                  <c:v>0.41170000000000001</c:v>
                </c:pt>
                <c:pt idx="121">
                  <c:v>0.41580000000000006</c:v>
                </c:pt>
                <c:pt idx="122">
                  <c:v>0.41970000000000002</c:v>
                </c:pt>
                <c:pt idx="123">
                  <c:v>0.43109999999999998</c:v>
                </c:pt>
                <c:pt idx="124">
                  <c:v>0.44139999999999996</c:v>
                </c:pt>
                <c:pt idx="125">
                  <c:v>0.45090000000000002</c:v>
                </c:pt>
                <c:pt idx="126">
                  <c:v>0.45960000000000001</c:v>
                </c:pt>
                <c:pt idx="127">
                  <c:v>0.46790000000000004</c:v>
                </c:pt>
                <c:pt idx="128">
                  <c:v>0.47569999999999996</c:v>
                </c:pt>
                <c:pt idx="129">
                  <c:v>0.502</c:v>
                </c:pt>
                <c:pt idx="130">
                  <c:v>0.52590000000000003</c:v>
                </c:pt>
                <c:pt idx="131">
                  <c:v>0.54810000000000003</c:v>
                </c:pt>
                <c:pt idx="132">
                  <c:v>0.56879999999999997</c:v>
                </c:pt>
                <c:pt idx="133">
                  <c:v>0.58840000000000003</c:v>
                </c:pt>
                <c:pt idx="134">
                  <c:v>0.60709999999999997</c:v>
                </c:pt>
                <c:pt idx="135">
                  <c:v>0.62490000000000001</c:v>
                </c:pt>
                <c:pt idx="136">
                  <c:v>0.6421</c:v>
                </c:pt>
                <c:pt idx="137">
                  <c:v>0.65860000000000007</c:v>
                </c:pt>
                <c:pt idx="138">
                  <c:v>0.67460000000000009</c:v>
                </c:pt>
                <c:pt idx="139">
                  <c:v>0.69009999999999994</c:v>
                </c:pt>
                <c:pt idx="140">
                  <c:v>0.74669999999999992</c:v>
                </c:pt>
                <c:pt idx="141">
                  <c:v>0.82689999999999997</c:v>
                </c:pt>
                <c:pt idx="142">
                  <c:v>0.90050000000000008</c:v>
                </c:pt>
                <c:pt idx="143">
                  <c:v>0.96899999999999997</c:v>
                </c:pt>
                <c:pt idx="144" formatCode="0.000">
                  <c:v>1.03</c:v>
                </c:pt>
                <c:pt idx="145" formatCode="0.000">
                  <c:v>1.1000000000000001</c:v>
                </c:pt>
                <c:pt idx="146" formatCode="0.000">
                  <c:v>1.1499999999999999</c:v>
                </c:pt>
                <c:pt idx="147" formatCode="0.000">
                  <c:v>1.21</c:v>
                </c:pt>
                <c:pt idx="148" formatCode="0.000">
                  <c:v>1.27</c:v>
                </c:pt>
                <c:pt idx="149" formatCode="0.000">
                  <c:v>1.47</c:v>
                </c:pt>
                <c:pt idx="150" formatCode="0.000">
                  <c:v>1.66</c:v>
                </c:pt>
                <c:pt idx="151" formatCode="0.000">
                  <c:v>1.83</c:v>
                </c:pt>
                <c:pt idx="152" formatCode="0.000">
                  <c:v>1.99</c:v>
                </c:pt>
                <c:pt idx="153" formatCode="0.000">
                  <c:v>2.15</c:v>
                </c:pt>
                <c:pt idx="154" formatCode="0.000">
                  <c:v>2.2999999999999998</c:v>
                </c:pt>
                <c:pt idx="155" formatCode="0.000">
                  <c:v>2.87</c:v>
                </c:pt>
                <c:pt idx="156" formatCode="0.000">
                  <c:v>3.39</c:v>
                </c:pt>
                <c:pt idx="157" formatCode="0.000">
                  <c:v>3.87</c:v>
                </c:pt>
                <c:pt idx="158" formatCode="0.000">
                  <c:v>4.3499999999999996</c:v>
                </c:pt>
                <c:pt idx="159" formatCode="0.000">
                  <c:v>4.82</c:v>
                </c:pt>
                <c:pt idx="160" formatCode="0.000">
                  <c:v>5.28</c:v>
                </c:pt>
                <c:pt idx="161" formatCode="0.000">
                  <c:v>5.75</c:v>
                </c:pt>
                <c:pt idx="162" formatCode="0.000">
                  <c:v>6.23</c:v>
                </c:pt>
                <c:pt idx="163" formatCode="0.000">
                  <c:v>6.7</c:v>
                </c:pt>
                <c:pt idx="164" formatCode="0.000">
                  <c:v>7.19</c:v>
                </c:pt>
                <c:pt idx="165" formatCode="0.000">
                  <c:v>7.68</c:v>
                </c:pt>
                <c:pt idx="166" formatCode="0.000">
                  <c:v>9.56</c:v>
                </c:pt>
                <c:pt idx="167" formatCode="0.000">
                  <c:v>12.26</c:v>
                </c:pt>
                <c:pt idx="168" formatCode="0.000">
                  <c:v>14.75</c:v>
                </c:pt>
                <c:pt idx="169" formatCode="0.000">
                  <c:v>17.13</c:v>
                </c:pt>
                <c:pt idx="170" formatCode="0.000">
                  <c:v>19.45</c:v>
                </c:pt>
                <c:pt idx="171" formatCode="0.000">
                  <c:v>21.76</c:v>
                </c:pt>
                <c:pt idx="172" formatCode="0.000">
                  <c:v>24.07</c:v>
                </c:pt>
                <c:pt idx="173" formatCode="0.000">
                  <c:v>26.38</c:v>
                </c:pt>
                <c:pt idx="174" formatCode="0.000">
                  <c:v>28.69</c:v>
                </c:pt>
                <c:pt idx="175" formatCode="0.000">
                  <c:v>37.450000000000003</c:v>
                </c:pt>
                <c:pt idx="176" formatCode="0.000">
                  <c:v>45.6</c:v>
                </c:pt>
                <c:pt idx="177" formatCode="0.000">
                  <c:v>53.46</c:v>
                </c:pt>
                <c:pt idx="178" formatCode="0.000">
                  <c:v>61.17</c:v>
                </c:pt>
                <c:pt idx="179" formatCode="0.000">
                  <c:v>68.819999999999993</c:v>
                </c:pt>
                <c:pt idx="180" formatCode="0.000">
                  <c:v>76.44</c:v>
                </c:pt>
                <c:pt idx="181" formatCode="0.000">
                  <c:v>104.69</c:v>
                </c:pt>
                <c:pt idx="182" formatCode="0.000">
                  <c:v>130.56</c:v>
                </c:pt>
                <c:pt idx="183" formatCode="0.000">
                  <c:v>155.4</c:v>
                </c:pt>
                <c:pt idx="184" formatCode="0.000">
                  <c:v>179.76</c:v>
                </c:pt>
                <c:pt idx="185" formatCode="0.000">
                  <c:v>203.87</c:v>
                </c:pt>
                <c:pt idx="186" formatCode="0.000">
                  <c:v>227.85</c:v>
                </c:pt>
                <c:pt idx="187" formatCode="0.000">
                  <c:v>251.76</c:v>
                </c:pt>
                <c:pt idx="188" formatCode="0.000">
                  <c:v>275.64999999999998</c:v>
                </c:pt>
                <c:pt idx="189" formatCode="0.000">
                  <c:v>299.52</c:v>
                </c:pt>
                <c:pt idx="190" formatCode="0.000">
                  <c:v>323.39999999999998</c:v>
                </c:pt>
                <c:pt idx="191" formatCode="0.000">
                  <c:v>347.27</c:v>
                </c:pt>
                <c:pt idx="192" formatCode="0.000">
                  <c:v>437.38</c:v>
                </c:pt>
                <c:pt idx="193" formatCode="0.000">
                  <c:v>563.42999999999995</c:v>
                </c:pt>
                <c:pt idx="194" formatCode="0.000">
                  <c:v>678.84</c:v>
                </c:pt>
                <c:pt idx="195" formatCode="0.000">
                  <c:v>787.98</c:v>
                </c:pt>
                <c:pt idx="196" formatCode="0.000">
                  <c:v>892.85</c:v>
                </c:pt>
                <c:pt idx="197" formatCode="0.000">
                  <c:v>994.49</c:v>
                </c:pt>
                <c:pt idx="198" formatCode="0.0">
                  <c:v>1090</c:v>
                </c:pt>
                <c:pt idx="199" formatCode="0.0">
                  <c:v>1190</c:v>
                </c:pt>
                <c:pt idx="200" formatCode="0.0">
                  <c:v>1290</c:v>
                </c:pt>
                <c:pt idx="201" formatCode="0.0">
                  <c:v>1630</c:v>
                </c:pt>
                <c:pt idx="202" formatCode="0.0">
                  <c:v>1940</c:v>
                </c:pt>
                <c:pt idx="203" formatCode="0.0">
                  <c:v>2230</c:v>
                </c:pt>
                <c:pt idx="204" formatCode="0.0">
                  <c:v>2500</c:v>
                </c:pt>
                <c:pt idx="205" formatCode="0.0">
                  <c:v>2750</c:v>
                </c:pt>
                <c:pt idx="206" formatCode="0.0">
                  <c:v>2990</c:v>
                </c:pt>
                <c:pt idx="207" formatCode="0.0">
                  <c:v>3850</c:v>
                </c:pt>
                <c:pt idx="208" formatCode="0.0">
                  <c:v>4130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3FC-43CF-9F9A-9511377046AA}"/>
            </c:ext>
          </c:extLst>
        </c:ser>
        <c:ser>
          <c:idx val="2"/>
          <c:order val="2"/>
          <c:tx>
            <c:v>Stragg.Lateral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srim86Kr_SiO2!$D$20:$D$300</c:f>
              <c:numCache>
                <c:formatCode>0.000000</c:formatCode>
                <c:ptCount val="281"/>
                <c:pt idx="0">
                  <c:v>1.0465104651162792E-5</c:v>
                </c:pt>
                <c:pt idx="1">
                  <c:v>1.1627895348837211E-5</c:v>
                </c:pt>
                <c:pt idx="2">
                  <c:v>1.2790697674418606E-5</c:v>
                </c:pt>
                <c:pt idx="3">
                  <c:v>1.3953488372093022E-5</c:v>
                </c:pt>
                <c:pt idx="4">
                  <c:v>1.5116279069767441E-5</c:v>
                </c:pt>
                <c:pt idx="5">
                  <c:v>1.6279069767441859E-5</c:v>
                </c:pt>
                <c:pt idx="6">
                  <c:v>1.7441860465116278E-5</c:v>
                </c:pt>
                <c:pt idx="7">
                  <c:v>1.8604651162790697E-5</c:v>
                </c:pt>
                <c:pt idx="8">
                  <c:v>1.9767441860465116E-5</c:v>
                </c:pt>
                <c:pt idx="9">
                  <c:v>2.0930232558139536E-5</c:v>
                </c:pt>
                <c:pt idx="10">
                  <c:v>2.3255813953488374E-5</c:v>
                </c:pt>
                <c:pt idx="11">
                  <c:v>2.6162790697674417E-5</c:v>
                </c:pt>
                <c:pt idx="12">
                  <c:v>2.9069767441860467E-5</c:v>
                </c:pt>
                <c:pt idx="13">
                  <c:v>3.1976744186046513E-5</c:v>
                </c:pt>
                <c:pt idx="14">
                  <c:v>3.4883720930232556E-5</c:v>
                </c:pt>
                <c:pt idx="15">
                  <c:v>3.7790697674418606E-5</c:v>
                </c:pt>
                <c:pt idx="16">
                  <c:v>4.0697674418604649E-5</c:v>
                </c:pt>
                <c:pt idx="17">
                  <c:v>4.3604651162790698E-5</c:v>
                </c:pt>
                <c:pt idx="18">
                  <c:v>4.6511627906976748E-5</c:v>
                </c:pt>
                <c:pt idx="19">
                  <c:v>5.2325581395348834E-5</c:v>
                </c:pt>
                <c:pt idx="20">
                  <c:v>5.8139534883720933E-5</c:v>
                </c:pt>
                <c:pt idx="21">
                  <c:v>6.3953488372093026E-5</c:v>
                </c:pt>
                <c:pt idx="22">
                  <c:v>6.9767441860465112E-5</c:v>
                </c:pt>
                <c:pt idx="23">
                  <c:v>7.5581395348837212E-5</c:v>
                </c:pt>
                <c:pt idx="24">
                  <c:v>8.1395348837209297E-5</c:v>
                </c:pt>
                <c:pt idx="25">
                  <c:v>9.3023255813953496E-5</c:v>
                </c:pt>
                <c:pt idx="26">
                  <c:v>1.0465116279069767E-4</c:v>
                </c:pt>
                <c:pt idx="27">
                  <c:v>1.1627906976744187E-4</c:v>
                </c:pt>
                <c:pt idx="28">
                  <c:v>1.2790697674418605E-4</c:v>
                </c:pt>
                <c:pt idx="29">
                  <c:v>1.3953488372093022E-4</c:v>
                </c:pt>
                <c:pt idx="30">
                  <c:v>1.5116279069767442E-4</c:v>
                </c:pt>
                <c:pt idx="31">
                  <c:v>1.6279069767441859E-4</c:v>
                </c:pt>
                <c:pt idx="32">
                  <c:v>1.7441860465116279E-4</c:v>
                </c:pt>
                <c:pt idx="33">
                  <c:v>1.8604651162790699E-4</c:v>
                </c:pt>
                <c:pt idx="34">
                  <c:v>1.9767441860465116E-4</c:v>
                </c:pt>
                <c:pt idx="35">
                  <c:v>2.0930232558139534E-4</c:v>
                </c:pt>
                <c:pt idx="36">
                  <c:v>2.3255813953488373E-4</c:v>
                </c:pt>
                <c:pt idx="37">
                  <c:v>2.6162790697674415E-4</c:v>
                </c:pt>
                <c:pt idx="38">
                  <c:v>2.9069767441860465E-4</c:v>
                </c:pt>
                <c:pt idx="39">
                  <c:v>3.1976744186046514E-4</c:v>
                </c:pt>
                <c:pt idx="40">
                  <c:v>3.4883720930232559E-4</c:v>
                </c:pt>
                <c:pt idx="41">
                  <c:v>3.7790697674418608E-4</c:v>
                </c:pt>
                <c:pt idx="42">
                  <c:v>4.0697674418604653E-4</c:v>
                </c:pt>
                <c:pt idx="43">
                  <c:v>4.3604651162790697E-4</c:v>
                </c:pt>
                <c:pt idx="44">
                  <c:v>4.6511627906976747E-4</c:v>
                </c:pt>
                <c:pt idx="45">
                  <c:v>5.232558139534883E-4</c:v>
                </c:pt>
                <c:pt idx="46">
                  <c:v>5.8139534883720929E-4</c:v>
                </c:pt>
                <c:pt idx="47">
                  <c:v>6.3953488372093029E-4</c:v>
                </c:pt>
                <c:pt idx="48">
                  <c:v>6.9767441860465117E-4</c:v>
                </c:pt>
                <c:pt idx="49">
                  <c:v>7.5581395348837217E-4</c:v>
                </c:pt>
                <c:pt idx="50">
                  <c:v>8.1395348837209306E-4</c:v>
                </c:pt>
                <c:pt idx="51">
                  <c:v>9.3023255813953494E-4</c:v>
                </c:pt>
                <c:pt idx="52">
                  <c:v>1.0465116279069766E-3</c:v>
                </c:pt>
                <c:pt idx="53">
                  <c:v>1.1627906976744186E-3</c:v>
                </c:pt>
                <c:pt idx="54">
                  <c:v>1.2790697674418606E-3</c:v>
                </c:pt>
                <c:pt idx="55">
                  <c:v>1.3953488372093023E-3</c:v>
                </c:pt>
                <c:pt idx="56">
                  <c:v>1.5116279069767443E-3</c:v>
                </c:pt>
                <c:pt idx="57">
                  <c:v>1.6279069767441861E-3</c:v>
                </c:pt>
                <c:pt idx="58">
                  <c:v>1.7441860465116279E-3</c:v>
                </c:pt>
                <c:pt idx="59">
                  <c:v>1.8604651162790699E-3</c:v>
                </c:pt>
                <c:pt idx="60">
                  <c:v>1.9767441860465119E-3</c:v>
                </c:pt>
                <c:pt idx="61">
                  <c:v>2.0930232558139532E-3</c:v>
                </c:pt>
                <c:pt idx="62">
                  <c:v>2.3255813953488372E-3</c:v>
                </c:pt>
                <c:pt idx="63">
                  <c:v>2.6162790697674418E-3</c:v>
                </c:pt>
                <c:pt idx="64">
                  <c:v>2.9069767441860465E-3</c:v>
                </c:pt>
                <c:pt idx="65">
                  <c:v>3.1976744186046516E-3</c:v>
                </c:pt>
                <c:pt idx="66">
                  <c:v>3.4883720930232558E-3</c:v>
                </c:pt>
                <c:pt idx="67">
                  <c:v>3.7790697674418604E-3</c:v>
                </c:pt>
                <c:pt idx="68">
                  <c:v>4.0697674418604651E-3</c:v>
                </c:pt>
                <c:pt idx="69">
                  <c:v>4.3604651162790697E-3</c:v>
                </c:pt>
                <c:pt idx="70">
                  <c:v>4.6511627906976744E-3</c:v>
                </c:pt>
                <c:pt idx="71">
                  <c:v>5.2325581395348836E-3</c:v>
                </c:pt>
                <c:pt idx="72">
                  <c:v>5.8139534883720929E-3</c:v>
                </c:pt>
                <c:pt idx="73">
                  <c:v>6.3953488372093031E-3</c:v>
                </c:pt>
                <c:pt idx="74">
                  <c:v>6.9767441860465115E-3</c:v>
                </c:pt>
                <c:pt idx="75">
                  <c:v>7.5581395348837208E-3</c:v>
                </c:pt>
                <c:pt idx="76">
                  <c:v>8.1395348837209301E-3</c:v>
                </c:pt>
                <c:pt idx="77">
                  <c:v>9.3023255813953487E-3</c:v>
                </c:pt>
                <c:pt idx="78">
                  <c:v>1.0465116279069767E-2</c:v>
                </c:pt>
                <c:pt idx="79">
                  <c:v>1.1627906976744186E-2</c:v>
                </c:pt>
                <c:pt idx="80">
                  <c:v>1.2790697674418606E-2</c:v>
                </c:pt>
                <c:pt idx="81">
                  <c:v>1.3953488372093023E-2</c:v>
                </c:pt>
                <c:pt idx="82">
                  <c:v>1.5116279069767442E-2</c:v>
                </c:pt>
                <c:pt idx="83">
                  <c:v>1.627906976744186E-2</c:v>
                </c:pt>
                <c:pt idx="84">
                  <c:v>1.7441860465116279E-2</c:v>
                </c:pt>
                <c:pt idx="85">
                  <c:v>1.8604651162790697E-2</c:v>
                </c:pt>
                <c:pt idx="86">
                  <c:v>1.9767441860465116E-2</c:v>
                </c:pt>
                <c:pt idx="87">
                  <c:v>2.0930232558139535E-2</c:v>
                </c:pt>
                <c:pt idx="88">
                  <c:v>2.3255813953488372E-2</c:v>
                </c:pt>
                <c:pt idx="89">
                  <c:v>2.616279069767442E-2</c:v>
                </c:pt>
                <c:pt idx="90">
                  <c:v>2.9069767441860465E-2</c:v>
                </c:pt>
                <c:pt idx="91">
                  <c:v>3.1976744186046513E-2</c:v>
                </c:pt>
                <c:pt idx="92">
                  <c:v>3.4883720930232558E-2</c:v>
                </c:pt>
                <c:pt idx="93">
                  <c:v>3.7790697674418602E-2</c:v>
                </c:pt>
                <c:pt idx="94">
                  <c:v>4.0697674418604654E-2</c:v>
                </c:pt>
                <c:pt idx="95">
                  <c:v>4.3604651162790699E-2</c:v>
                </c:pt>
                <c:pt idx="96">
                  <c:v>4.6511627906976744E-2</c:v>
                </c:pt>
                <c:pt idx="97">
                  <c:v>5.232558139534884E-2</c:v>
                </c:pt>
                <c:pt idx="98">
                  <c:v>5.8139534883720929E-2</c:v>
                </c:pt>
                <c:pt idx="99">
                  <c:v>6.3953488372093026E-2</c:v>
                </c:pt>
                <c:pt idx="100">
                  <c:v>6.9767441860465115E-2</c:v>
                </c:pt>
                <c:pt idx="101">
                  <c:v>7.5581395348837205E-2</c:v>
                </c:pt>
                <c:pt idx="102">
                  <c:v>8.1395348837209308E-2</c:v>
                </c:pt>
                <c:pt idx="103">
                  <c:v>9.3023255813953487E-2</c:v>
                </c:pt>
                <c:pt idx="104">
                  <c:v>0.10465116279069768</c:v>
                </c:pt>
                <c:pt idx="105">
                  <c:v>0.11627906976744186</c:v>
                </c:pt>
                <c:pt idx="106">
                  <c:v>0.12790697674418605</c:v>
                </c:pt>
                <c:pt idx="107">
                  <c:v>0.13953488372093023</c:v>
                </c:pt>
                <c:pt idx="108">
                  <c:v>0.15116279069767441</c:v>
                </c:pt>
                <c:pt idx="109">
                  <c:v>0.16279069767441862</c:v>
                </c:pt>
                <c:pt idx="110">
                  <c:v>0.1744186046511628</c:v>
                </c:pt>
                <c:pt idx="111">
                  <c:v>0.18604651162790697</c:v>
                </c:pt>
                <c:pt idx="112">
                  <c:v>0.19767441860465115</c:v>
                </c:pt>
                <c:pt idx="113">
                  <c:v>0.20930232558139536</c:v>
                </c:pt>
                <c:pt idx="114">
                  <c:v>0.23255813953488372</c:v>
                </c:pt>
                <c:pt idx="115">
                  <c:v>0.26162790697674421</c:v>
                </c:pt>
                <c:pt idx="116">
                  <c:v>0.29069767441860467</c:v>
                </c:pt>
                <c:pt idx="117">
                  <c:v>0.31976744186046513</c:v>
                </c:pt>
                <c:pt idx="118">
                  <c:v>0.34883720930232559</c:v>
                </c:pt>
                <c:pt idx="119">
                  <c:v>0.37790697674418605</c:v>
                </c:pt>
                <c:pt idx="120">
                  <c:v>0.40697674418604651</c:v>
                </c:pt>
                <c:pt idx="121">
                  <c:v>0.43604651162790697</c:v>
                </c:pt>
                <c:pt idx="122">
                  <c:v>0.46511627906976744</c:v>
                </c:pt>
                <c:pt idx="123">
                  <c:v>0.52325581395348841</c:v>
                </c:pt>
                <c:pt idx="124">
                  <c:v>0.58139534883720934</c:v>
                </c:pt>
                <c:pt idx="125">
                  <c:v>0.63953488372093026</c:v>
                </c:pt>
                <c:pt idx="126">
                  <c:v>0.69767441860465118</c:v>
                </c:pt>
                <c:pt idx="127">
                  <c:v>0.7558139534883721</c:v>
                </c:pt>
                <c:pt idx="128">
                  <c:v>0.81395348837209303</c:v>
                </c:pt>
                <c:pt idx="129">
                  <c:v>0.93023255813953487</c:v>
                </c:pt>
                <c:pt idx="130" formatCode="0.00000">
                  <c:v>1.0465116279069768</c:v>
                </c:pt>
                <c:pt idx="131" formatCode="0.00000">
                  <c:v>1.1627906976744187</c:v>
                </c:pt>
                <c:pt idx="132" formatCode="0.00000">
                  <c:v>1.2790697674418605</c:v>
                </c:pt>
                <c:pt idx="133" formatCode="0.00000">
                  <c:v>1.3953488372093024</c:v>
                </c:pt>
                <c:pt idx="134" formatCode="0.00000">
                  <c:v>1.5116279069767442</c:v>
                </c:pt>
                <c:pt idx="135" formatCode="0.00000">
                  <c:v>1.6279069767441861</c:v>
                </c:pt>
                <c:pt idx="136" formatCode="0.00000">
                  <c:v>1.7441860465116279</c:v>
                </c:pt>
                <c:pt idx="137" formatCode="0.00000">
                  <c:v>1.8604651162790697</c:v>
                </c:pt>
                <c:pt idx="138" formatCode="0.00000">
                  <c:v>1.9767441860465116</c:v>
                </c:pt>
                <c:pt idx="139" formatCode="0.00000">
                  <c:v>2.0930232558139537</c:v>
                </c:pt>
                <c:pt idx="140" formatCode="0.00000">
                  <c:v>2.3255813953488373</c:v>
                </c:pt>
                <c:pt idx="141" formatCode="0.00000">
                  <c:v>2.6162790697674421</c:v>
                </c:pt>
                <c:pt idx="142" formatCode="0.00000">
                  <c:v>2.9069767441860463</c:v>
                </c:pt>
                <c:pt idx="143" formatCode="0.00000">
                  <c:v>3.1976744186046511</c:v>
                </c:pt>
                <c:pt idx="144" formatCode="0.00000">
                  <c:v>3.4883720930232558</c:v>
                </c:pt>
                <c:pt idx="145" formatCode="0.00000">
                  <c:v>3.7790697674418605</c:v>
                </c:pt>
                <c:pt idx="146" formatCode="0.00000">
                  <c:v>4.0697674418604652</c:v>
                </c:pt>
                <c:pt idx="147" formatCode="0.00000">
                  <c:v>4.3604651162790695</c:v>
                </c:pt>
                <c:pt idx="148" formatCode="0.00000">
                  <c:v>4.6511627906976747</c:v>
                </c:pt>
                <c:pt idx="149" formatCode="0.00000">
                  <c:v>5.2325581395348841</c:v>
                </c:pt>
                <c:pt idx="150" formatCode="0.00000">
                  <c:v>5.8139534883720927</c:v>
                </c:pt>
                <c:pt idx="151" formatCode="0.00000">
                  <c:v>6.3953488372093021</c:v>
                </c:pt>
                <c:pt idx="152" formatCode="0.00000">
                  <c:v>6.9767441860465116</c:v>
                </c:pt>
                <c:pt idx="153" formatCode="0.00000">
                  <c:v>7.558139534883721</c:v>
                </c:pt>
                <c:pt idx="154" formatCode="0.00000">
                  <c:v>8.1395348837209305</c:v>
                </c:pt>
                <c:pt idx="155" formatCode="0.00000">
                  <c:v>9.3023255813953494</c:v>
                </c:pt>
                <c:pt idx="156" formatCode="0.00000">
                  <c:v>10.465116279069768</c:v>
                </c:pt>
                <c:pt idx="157" formatCode="0.00000">
                  <c:v>11.627906976744185</c:v>
                </c:pt>
                <c:pt idx="158" formatCode="0.00000">
                  <c:v>12.790697674418604</c:v>
                </c:pt>
                <c:pt idx="159" formatCode="0.00000">
                  <c:v>13.953488372093023</c:v>
                </c:pt>
                <c:pt idx="160" formatCode="0.00000">
                  <c:v>15.116279069767442</c:v>
                </c:pt>
                <c:pt idx="161" formatCode="0.00000">
                  <c:v>16.279069767441861</c:v>
                </c:pt>
                <c:pt idx="162" formatCode="0.00000">
                  <c:v>17.441860465116278</c:v>
                </c:pt>
                <c:pt idx="163" formatCode="0.00000">
                  <c:v>18.604651162790699</c:v>
                </c:pt>
                <c:pt idx="164" formatCode="0.00000">
                  <c:v>19.767441860465116</c:v>
                </c:pt>
                <c:pt idx="165" formatCode="0.00000">
                  <c:v>20.930232558139537</c:v>
                </c:pt>
                <c:pt idx="166" formatCode="0.00000">
                  <c:v>23.255813953488371</c:v>
                </c:pt>
                <c:pt idx="167" formatCode="0.00000">
                  <c:v>26.162790697674417</c:v>
                </c:pt>
                <c:pt idx="168" formatCode="0.00000">
                  <c:v>29.069767441860463</c:v>
                </c:pt>
                <c:pt idx="169" formatCode="0.00000">
                  <c:v>31.976744186046513</c:v>
                </c:pt>
                <c:pt idx="170" formatCode="0.00000">
                  <c:v>34.883720930232556</c:v>
                </c:pt>
                <c:pt idx="171" formatCode="0.00000">
                  <c:v>37.790697674418603</c:v>
                </c:pt>
                <c:pt idx="172" formatCode="0.00000">
                  <c:v>40.697674418604649</c:v>
                </c:pt>
                <c:pt idx="173" formatCode="0.00000">
                  <c:v>43.604651162790695</c:v>
                </c:pt>
                <c:pt idx="174" formatCode="0.00000">
                  <c:v>46.511627906976742</c:v>
                </c:pt>
                <c:pt idx="175" formatCode="0.00000">
                  <c:v>52.325581395348834</c:v>
                </c:pt>
                <c:pt idx="176" formatCode="0.00000">
                  <c:v>58.139534883720927</c:v>
                </c:pt>
                <c:pt idx="177" formatCode="0.00000">
                  <c:v>63.953488372093027</c:v>
                </c:pt>
                <c:pt idx="178" formatCode="0.00000">
                  <c:v>69.767441860465112</c:v>
                </c:pt>
                <c:pt idx="179" formatCode="0.00000">
                  <c:v>75.581395348837205</c:v>
                </c:pt>
                <c:pt idx="180" formatCode="0.00000">
                  <c:v>81.395348837209298</c:v>
                </c:pt>
                <c:pt idx="181" formatCode="0.00000">
                  <c:v>93.023255813953483</c:v>
                </c:pt>
                <c:pt idx="182" formatCode="0.0000">
                  <c:v>104.65116279069767</c:v>
                </c:pt>
                <c:pt idx="183" formatCode="0.0000">
                  <c:v>116.27906976744185</c:v>
                </c:pt>
                <c:pt idx="184" formatCode="0.0000">
                  <c:v>127.90697674418605</c:v>
                </c:pt>
                <c:pt idx="185" formatCode="0.0000">
                  <c:v>139.53488372093022</c:v>
                </c:pt>
                <c:pt idx="186" formatCode="0.0000">
                  <c:v>151.16279069767441</c:v>
                </c:pt>
                <c:pt idx="187" formatCode="0.0000">
                  <c:v>162.7906976744186</c:v>
                </c:pt>
                <c:pt idx="188" formatCode="0.0000">
                  <c:v>174.41860465116278</c:v>
                </c:pt>
                <c:pt idx="189" formatCode="0.0000">
                  <c:v>186.04651162790697</c:v>
                </c:pt>
                <c:pt idx="190" formatCode="0.0000">
                  <c:v>197.67441860465115</c:v>
                </c:pt>
                <c:pt idx="191" formatCode="0.0000">
                  <c:v>209.30232558139534</c:v>
                </c:pt>
                <c:pt idx="192" formatCode="0.0000">
                  <c:v>232.55813953488371</c:v>
                </c:pt>
                <c:pt idx="193" formatCode="0.0000">
                  <c:v>261.62790697674421</c:v>
                </c:pt>
                <c:pt idx="194" formatCode="0.0000">
                  <c:v>290.69767441860466</c:v>
                </c:pt>
                <c:pt idx="195" formatCode="0.0000">
                  <c:v>319.76744186046511</c:v>
                </c:pt>
                <c:pt idx="196" formatCode="0.0000">
                  <c:v>348.83720930232556</c:v>
                </c:pt>
                <c:pt idx="197" formatCode="0.0000">
                  <c:v>377.90697674418607</c:v>
                </c:pt>
                <c:pt idx="198" formatCode="0.0000">
                  <c:v>406.97674418604652</c:v>
                </c:pt>
                <c:pt idx="199" formatCode="0.0000">
                  <c:v>436.04651162790697</c:v>
                </c:pt>
                <c:pt idx="200" formatCode="0.0000">
                  <c:v>465.11627906976742</c:v>
                </c:pt>
                <c:pt idx="201" formatCode="0.0000">
                  <c:v>523.25581395348843</c:v>
                </c:pt>
                <c:pt idx="202" formatCode="0.0000">
                  <c:v>581.39534883720933</c:v>
                </c:pt>
                <c:pt idx="203" formatCode="0.0000">
                  <c:v>639.53488372093022</c:v>
                </c:pt>
                <c:pt idx="204" formatCode="0.0000">
                  <c:v>697.67441860465112</c:v>
                </c:pt>
                <c:pt idx="205" formatCode="0.0000">
                  <c:v>755.81395348837214</c:v>
                </c:pt>
                <c:pt idx="206" formatCode="0.0000">
                  <c:v>813.95348837209303</c:v>
                </c:pt>
                <c:pt idx="207" formatCode="0.0000">
                  <c:v>930.23255813953483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srim86Kr_SiO2!$P$20:$P$300</c:f>
              <c:numCache>
                <c:formatCode>0.00000</c:formatCode>
                <c:ptCount val="281"/>
                <c:pt idx="0">
                  <c:v>8.0000000000000004E-4</c:v>
                </c:pt>
                <c:pt idx="1">
                  <c:v>8.9999999999999998E-4</c:v>
                </c:pt>
                <c:pt idx="2">
                  <c:v>8.9999999999999998E-4</c:v>
                </c:pt>
                <c:pt idx="3">
                  <c:v>1E-3</c:v>
                </c:pt>
                <c:pt idx="4">
                  <c:v>1E-3</c:v>
                </c:pt>
                <c:pt idx="5">
                  <c:v>1E-3</c:v>
                </c:pt>
                <c:pt idx="6">
                  <c:v>1.0999999999999998E-3</c:v>
                </c:pt>
                <c:pt idx="7">
                  <c:v>1.0999999999999998E-3</c:v>
                </c:pt>
                <c:pt idx="8">
                  <c:v>1.0999999999999998E-3</c:v>
                </c:pt>
                <c:pt idx="9">
                  <c:v>1.0999999999999998E-3</c:v>
                </c:pt>
                <c:pt idx="10">
                  <c:v>1.2000000000000001E-3</c:v>
                </c:pt>
                <c:pt idx="11">
                  <c:v>1.2999999999999999E-3</c:v>
                </c:pt>
                <c:pt idx="12">
                  <c:v>1.2999999999999999E-3</c:v>
                </c:pt>
                <c:pt idx="13">
                  <c:v>1.4E-3</c:v>
                </c:pt>
                <c:pt idx="14">
                  <c:v>1.5E-3</c:v>
                </c:pt>
                <c:pt idx="15">
                  <c:v>1.5E-3</c:v>
                </c:pt>
                <c:pt idx="16">
                  <c:v>1.6000000000000001E-3</c:v>
                </c:pt>
                <c:pt idx="17">
                  <c:v>1.6000000000000001E-3</c:v>
                </c:pt>
                <c:pt idx="18">
                  <c:v>1.7000000000000001E-3</c:v>
                </c:pt>
                <c:pt idx="19">
                  <c:v>1.8E-3</c:v>
                </c:pt>
                <c:pt idx="20">
                  <c:v>1.9E-3</c:v>
                </c:pt>
                <c:pt idx="21">
                  <c:v>2E-3</c:v>
                </c:pt>
                <c:pt idx="22">
                  <c:v>2.1000000000000003E-3</c:v>
                </c:pt>
                <c:pt idx="23">
                  <c:v>2.1000000000000003E-3</c:v>
                </c:pt>
                <c:pt idx="24">
                  <c:v>2.1999999999999997E-3</c:v>
                </c:pt>
                <c:pt idx="25">
                  <c:v>2.4000000000000002E-3</c:v>
                </c:pt>
                <c:pt idx="26">
                  <c:v>2.5000000000000001E-3</c:v>
                </c:pt>
                <c:pt idx="27">
                  <c:v>2.7000000000000001E-3</c:v>
                </c:pt>
                <c:pt idx="28">
                  <c:v>2.8E-3</c:v>
                </c:pt>
                <c:pt idx="29">
                  <c:v>3.0000000000000001E-3</c:v>
                </c:pt>
                <c:pt idx="30">
                  <c:v>3.0999999999999999E-3</c:v>
                </c:pt>
                <c:pt idx="31">
                  <c:v>3.3E-3</c:v>
                </c:pt>
                <c:pt idx="32">
                  <c:v>3.4000000000000002E-3</c:v>
                </c:pt>
                <c:pt idx="33">
                  <c:v>3.5000000000000005E-3</c:v>
                </c:pt>
                <c:pt idx="34">
                  <c:v>3.6999999999999997E-3</c:v>
                </c:pt>
                <c:pt idx="35">
                  <c:v>3.8E-3</c:v>
                </c:pt>
                <c:pt idx="36">
                  <c:v>4.0000000000000001E-3</c:v>
                </c:pt>
                <c:pt idx="37">
                  <c:v>4.3E-3</c:v>
                </c:pt>
                <c:pt idx="38">
                  <c:v>4.5999999999999999E-3</c:v>
                </c:pt>
                <c:pt idx="39">
                  <c:v>4.8999999999999998E-3</c:v>
                </c:pt>
                <c:pt idx="40">
                  <c:v>5.1999999999999998E-3</c:v>
                </c:pt>
                <c:pt idx="41">
                  <c:v>5.4000000000000003E-3</c:v>
                </c:pt>
                <c:pt idx="42">
                  <c:v>5.7000000000000002E-3</c:v>
                </c:pt>
                <c:pt idx="43">
                  <c:v>6.0000000000000001E-3</c:v>
                </c:pt>
                <c:pt idx="44">
                  <c:v>6.1999999999999998E-3</c:v>
                </c:pt>
                <c:pt idx="45">
                  <c:v>6.7000000000000002E-3</c:v>
                </c:pt>
                <c:pt idx="46">
                  <c:v>7.1999999999999998E-3</c:v>
                </c:pt>
                <c:pt idx="47">
                  <c:v>7.7000000000000002E-3</c:v>
                </c:pt>
                <c:pt idx="48">
                  <c:v>8.2000000000000007E-3</c:v>
                </c:pt>
                <c:pt idx="49">
                  <c:v>8.6E-3</c:v>
                </c:pt>
                <c:pt idx="50">
                  <c:v>9.1000000000000004E-3</c:v>
                </c:pt>
                <c:pt idx="51">
                  <c:v>0.01</c:v>
                </c:pt>
                <c:pt idx="52">
                  <c:v>1.09E-2</c:v>
                </c:pt>
                <c:pt idx="53">
                  <c:v>1.17E-2</c:v>
                </c:pt>
                <c:pt idx="54">
                  <c:v>1.26E-2</c:v>
                </c:pt>
                <c:pt idx="55">
                  <c:v>1.34E-2</c:v>
                </c:pt>
                <c:pt idx="56">
                  <c:v>1.4299999999999998E-2</c:v>
                </c:pt>
                <c:pt idx="57">
                  <c:v>1.5099999999999999E-2</c:v>
                </c:pt>
                <c:pt idx="58">
                  <c:v>1.5900000000000001E-2</c:v>
                </c:pt>
                <c:pt idx="59">
                  <c:v>1.67E-2</c:v>
                </c:pt>
                <c:pt idx="60">
                  <c:v>1.7499999999999998E-2</c:v>
                </c:pt>
                <c:pt idx="61">
                  <c:v>1.83E-2</c:v>
                </c:pt>
                <c:pt idx="62">
                  <c:v>0.02</c:v>
                </c:pt>
                <c:pt idx="63">
                  <c:v>2.1999999999999999E-2</c:v>
                </c:pt>
                <c:pt idx="64">
                  <c:v>2.41E-2</c:v>
                </c:pt>
                <c:pt idx="65">
                  <c:v>2.6200000000000001E-2</c:v>
                </c:pt>
                <c:pt idx="66">
                  <c:v>2.8299999999999999E-2</c:v>
                </c:pt>
                <c:pt idx="67">
                  <c:v>3.0499999999999999E-2</c:v>
                </c:pt>
                <c:pt idx="68">
                  <c:v>3.2600000000000004E-2</c:v>
                </c:pt>
                <c:pt idx="69">
                  <c:v>3.4799999999999998E-2</c:v>
                </c:pt>
                <c:pt idx="70">
                  <c:v>3.6999999999999998E-2</c:v>
                </c:pt>
                <c:pt idx="71">
                  <c:v>4.1299999999999996E-2</c:v>
                </c:pt>
                <c:pt idx="72">
                  <c:v>4.5700000000000005E-2</c:v>
                </c:pt>
                <c:pt idx="73">
                  <c:v>0.05</c:v>
                </c:pt>
                <c:pt idx="74">
                  <c:v>5.4400000000000004E-2</c:v>
                </c:pt>
                <c:pt idx="75">
                  <c:v>5.8799999999999998E-2</c:v>
                </c:pt>
                <c:pt idx="76">
                  <c:v>6.3100000000000003E-2</c:v>
                </c:pt>
                <c:pt idx="77">
                  <c:v>7.1800000000000003E-2</c:v>
                </c:pt>
                <c:pt idx="78">
                  <c:v>8.0500000000000002E-2</c:v>
                </c:pt>
                <c:pt idx="79">
                  <c:v>8.9099999999999999E-2</c:v>
                </c:pt>
                <c:pt idx="80">
                  <c:v>9.7699999999999995E-2</c:v>
                </c:pt>
                <c:pt idx="81">
                  <c:v>0.1061</c:v>
                </c:pt>
                <c:pt idx="82">
                  <c:v>0.11439999999999999</c:v>
                </c:pt>
                <c:pt idx="83">
                  <c:v>0.1226</c:v>
                </c:pt>
                <c:pt idx="84">
                  <c:v>0.13059999999999999</c:v>
                </c:pt>
                <c:pt idx="85">
                  <c:v>0.1384</c:v>
                </c:pt>
                <c:pt idx="86">
                  <c:v>0.14610000000000001</c:v>
                </c:pt>
                <c:pt idx="87">
                  <c:v>0.1535</c:v>
                </c:pt>
                <c:pt idx="88">
                  <c:v>0.1678</c:v>
                </c:pt>
                <c:pt idx="89">
                  <c:v>0.1845</c:v>
                </c:pt>
                <c:pt idx="90">
                  <c:v>0.2</c:v>
                </c:pt>
                <c:pt idx="91">
                  <c:v>0.21440000000000001</c:v>
                </c:pt>
                <c:pt idx="92">
                  <c:v>0.22770000000000001</c:v>
                </c:pt>
                <c:pt idx="93">
                  <c:v>0.24009999999999998</c:v>
                </c:pt>
                <c:pt idx="94">
                  <c:v>0.25159999999999999</c:v>
                </c:pt>
                <c:pt idx="95">
                  <c:v>0.26230000000000003</c:v>
                </c:pt>
                <c:pt idx="96">
                  <c:v>0.27229999999999999</c:v>
                </c:pt>
                <c:pt idx="97">
                  <c:v>0.29049999999999998</c:v>
                </c:pt>
                <c:pt idx="98">
                  <c:v>0.30659999999999998</c:v>
                </c:pt>
                <c:pt idx="99">
                  <c:v>0.32100000000000001</c:v>
                </c:pt>
                <c:pt idx="100">
                  <c:v>0.33389999999999997</c:v>
                </c:pt>
                <c:pt idx="101">
                  <c:v>0.34560000000000002</c:v>
                </c:pt>
                <c:pt idx="102">
                  <c:v>0.35619999999999996</c:v>
                </c:pt>
                <c:pt idx="103">
                  <c:v>0.37480000000000002</c:v>
                </c:pt>
                <c:pt idx="104">
                  <c:v>0.3906</c:v>
                </c:pt>
                <c:pt idx="105">
                  <c:v>0.40429999999999999</c:v>
                </c:pt>
                <c:pt idx="106">
                  <c:v>0.41609999999999997</c:v>
                </c:pt>
                <c:pt idx="107">
                  <c:v>0.42659999999999998</c:v>
                </c:pt>
                <c:pt idx="108">
                  <c:v>0.43590000000000001</c:v>
                </c:pt>
                <c:pt idx="109">
                  <c:v>0.44420000000000004</c:v>
                </c:pt>
                <c:pt idx="110">
                  <c:v>0.45170000000000005</c:v>
                </c:pt>
                <c:pt idx="111">
                  <c:v>0.45850000000000002</c:v>
                </c:pt>
                <c:pt idx="112">
                  <c:v>0.4647</c:v>
                </c:pt>
                <c:pt idx="113">
                  <c:v>0.47039999999999998</c:v>
                </c:pt>
                <c:pt idx="114">
                  <c:v>0.48049999999999998</c:v>
                </c:pt>
                <c:pt idx="115">
                  <c:v>0.49130000000000001</c:v>
                </c:pt>
                <c:pt idx="116">
                  <c:v>0.50049999999999994</c:v>
                </c:pt>
                <c:pt idx="117">
                  <c:v>0.50849999999999995</c:v>
                </c:pt>
                <c:pt idx="118">
                  <c:v>0.51559999999999995</c:v>
                </c:pt>
                <c:pt idx="119">
                  <c:v>0.52190000000000003</c:v>
                </c:pt>
                <c:pt idx="120">
                  <c:v>0.52770000000000006</c:v>
                </c:pt>
                <c:pt idx="121">
                  <c:v>0.53300000000000003</c:v>
                </c:pt>
                <c:pt idx="122">
                  <c:v>0.53780000000000006</c:v>
                </c:pt>
                <c:pt idx="123">
                  <c:v>0.54659999999999997</c:v>
                </c:pt>
                <c:pt idx="124">
                  <c:v>0.55420000000000003</c:v>
                </c:pt>
                <c:pt idx="125">
                  <c:v>0.56109999999999993</c:v>
                </c:pt>
                <c:pt idx="126">
                  <c:v>0.56740000000000002</c:v>
                </c:pt>
                <c:pt idx="127">
                  <c:v>0.57320000000000004</c:v>
                </c:pt>
                <c:pt idx="128">
                  <c:v>0.57850000000000001</c:v>
                </c:pt>
                <c:pt idx="129">
                  <c:v>0.58830000000000005</c:v>
                </c:pt>
                <c:pt idx="130">
                  <c:v>0.59699999999999998</c:v>
                </c:pt>
                <c:pt idx="131">
                  <c:v>0.60499999999999998</c:v>
                </c:pt>
                <c:pt idx="132">
                  <c:v>0.61239999999999994</c:v>
                </c:pt>
                <c:pt idx="133">
                  <c:v>0.61929999999999996</c:v>
                </c:pt>
                <c:pt idx="134">
                  <c:v>0.62580000000000002</c:v>
                </c:pt>
                <c:pt idx="135">
                  <c:v>0.63200000000000001</c:v>
                </c:pt>
                <c:pt idx="136">
                  <c:v>0.63800000000000001</c:v>
                </c:pt>
                <c:pt idx="137">
                  <c:v>0.64359999999999995</c:v>
                </c:pt>
                <c:pt idx="138">
                  <c:v>0.64910000000000001</c:v>
                </c:pt>
                <c:pt idx="139">
                  <c:v>0.65439999999999998</c:v>
                </c:pt>
                <c:pt idx="140">
                  <c:v>0.66459999999999997</c:v>
                </c:pt>
                <c:pt idx="141">
                  <c:v>0.67659999999999998</c:v>
                </c:pt>
                <c:pt idx="142">
                  <c:v>0.68799999999999994</c:v>
                </c:pt>
                <c:pt idx="143">
                  <c:v>0.69909999999999994</c:v>
                </c:pt>
                <c:pt idx="144">
                  <c:v>0.70979999999999999</c:v>
                </c:pt>
                <c:pt idx="145">
                  <c:v>0.72030000000000005</c:v>
                </c:pt>
                <c:pt idx="146">
                  <c:v>0.73060000000000003</c:v>
                </c:pt>
                <c:pt idx="147">
                  <c:v>0.74070000000000003</c:v>
                </c:pt>
                <c:pt idx="148">
                  <c:v>0.75069999999999992</c:v>
                </c:pt>
                <c:pt idx="149">
                  <c:v>0.77049999999999996</c:v>
                </c:pt>
                <c:pt idx="150">
                  <c:v>0.79010000000000002</c:v>
                </c:pt>
                <c:pt idx="151">
                  <c:v>0.80959999999999999</c:v>
                </c:pt>
                <c:pt idx="152">
                  <c:v>0.82919999999999994</c:v>
                </c:pt>
                <c:pt idx="153">
                  <c:v>0.84899999999999998</c:v>
                </c:pt>
                <c:pt idx="154">
                  <c:v>0.86890000000000001</c:v>
                </c:pt>
                <c:pt idx="155">
                  <c:v>0.90969999999999995</c:v>
                </c:pt>
                <c:pt idx="156">
                  <c:v>0.95199999999999996</c:v>
                </c:pt>
                <c:pt idx="157">
                  <c:v>0.99600000000000011</c:v>
                </c:pt>
                <c:pt idx="158" formatCode="0.000">
                  <c:v>1.04</c:v>
                </c:pt>
                <c:pt idx="159" formatCode="0.000">
                  <c:v>1.0900000000000001</c:v>
                </c:pt>
                <c:pt idx="160" formatCode="0.000">
                  <c:v>1.1399999999999999</c:v>
                </c:pt>
                <c:pt idx="161" formatCode="0.000">
                  <c:v>1.19</c:v>
                </c:pt>
                <c:pt idx="162" formatCode="0.000">
                  <c:v>1.25</c:v>
                </c:pt>
                <c:pt idx="163" formatCode="0.000">
                  <c:v>1.31</c:v>
                </c:pt>
                <c:pt idx="164" formatCode="0.000">
                  <c:v>1.37</c:v>
                </c:pt>
                <c:pt idx="165" formatCode="0.000">
                  <c:v>1.43</c:v>
                </c:pt>
                <c:pt idx="166" formatCode="0.000">
                  <c:v>1.57</c:v>
                </c:pt>
                <c:pt idx="167" formatCode="0.000">
                  <c:v>1.76</c:v>
                </c:pt>
                <c:pt idx="168" formatCode="0.000">
                  <c:v>1.95</c:v>
                </c:pt>
                <c:pt idx="169" formatCode="0.000">
                  <c:v>2.17</c:v>
                </c:pt>
                <c:pt idx="170" formatCode="0.000">
                  <c:v>2.39</c:v>
                </c:pt>
                <c:pt idx="171" formatCode="0.000">
                  <c:v>2.63</c:v>
                </c:pt>
                <c:pt idx="172" formatCode="0.000">
                  <c:v>2.88</c:v>
                </c:pt>
                <c:pt idx="173" formatCode="0.000">
                  <c:v>3.14</c:v>
                </c:pt>
                <c:pt idx="174" formatCode="0.000">
                  <c:v>3.42</c:v>
                </c:pt>
                <c:pt idx="175" formatCode="0.000">
                  <c:v>4</c:v>
                </c:pt>
                <c:pt idx="176" formatCode="0.000">
                  <c:v>4.62</c:v>
                </c:pt>
                <c:pt idx="177" formatCode="0.000">
                  <c:v>5.29</c:v>
                </c:pt>
                <c:pt idx="178" formatCode="0.000">
                  <c:v>5.99</c:v>
                </c:pt>
                <c:pt idx="179" formatCode="0.000">
                  <c:v>6.73</c:v>
                </c:pt>
                <c:pt idx="180" formatCode="0.000">
                  <c:v>7.51</c:v>
                </c:pt>
                <c:pt idx="181" formatCode="0.000">
                  <c:v>9.17</c:v>
                </c:pt>
                <c:pt idx="182" formatCode="0.000">
                  <c:v>10.97</c:v>
                </c:pt>
                <c:pt idx="183" formatCode="0.000">
                  <c:v>12.89</c:v>
                </c:pt>
                <c:pt idx="184" formatCode="0.000">
                  <c:v>14.93</c:v>
                </c:pt>
                <c:pt idx="185" formatCode="0.000">
                  <c:v>17.07</c:v>
                </c:pt>
                <c:pt idx="186" formatCode="0.000">
                  <c:v>19.329999999999998</c:v>
                </c:pt>
                <c:pt idx="187" formatCode="0.000">
                  <c:v>21.69</c:v>
                </c:pt>
                <c:pt idx="188" formatCode="0.000">
                  <c:v>24.14</c:v>
                </c:pt>
                <c:pt idx="189" formatCode="0.000">
                  <c:v>26.67</c:v>
                </c:pt>
                <c:pt idx="190" formatCode="0.000">
                  <c:v>29.3</c:v>
                </c:pt>
                <c:pt idx="191" formatCode="0.000">
                  <c:v>32</c:v>
                </c:pt>
                <c:pt idx="192" formatCode="0.000">
                  <c:v>37.630000000000003</c:v>
                </c:pt>
                <c:pt idx="193" formatCode="0.000">
                  <c:v>45.05</c:v>
                </c:pt>
                <c:pt idx="194" formatCode="0.000">
                  <c:v>52.83</c:v>
                </c:pt>
                <c:pt idx="195" formatCode="0.000">
                  <c:v>60.94</c:v>
                </c:pt>
                <c:pt idx="196" formatCode="0.000">
                  <c:v>69.319999999999993</c:v>
                </c:pt>
                <c:pt idx="197" formatCode="0.000">
                  <c:v>77.94</c:v>
                </c:pt>
                <c:pt idx="198" formatCode="0.000">
                  <c:v>86.77</c:v>
                </c:pt>
                <c:pt idx="199" formatCode="0.000">
                  <c:v>95.78</c:v>
                </c:pt>
                <c:pt idx="200" formatCode="0.000">
                  <c:v>104.94</c:v>
                </c:pt>
                <c:pt idx="201" formatCode="0.000">
                  <c:v>123.65</c:v>
                </c:pt>
                <c:pt idx="202" formatCode="0.000">
                  <c:v>142.72</c:v>
                </c:pt>
                <c:pt idx="203" formatCode="0.000">
                  <c:v>162.06</c:v>
                </c:pt>
                <c:pt idx="204" formatCode="0.000">
                  <c:v>181.55</c:v>
                </c:pt>
                <c:pt idx="205" formatCode="0.000">
                  <c:v>201.12</c:v>
                </c:pt>
                <c:pt idx="206" formatCode="0.000">
                  <c:v>220.71</c:v>
                </c:pt>
                <c:pt idx="207" formatCode="0.000">
                  <c:v>259.77</c:v>
                </c:pt>
                <c:pt idx="208" formatCode="0.000">
                  <c:v>283.02</c:v>
                </c:pt>
                <c:pt idx="209" formatCode="0.00">
                  <c:v>#N/A</c:v>
                </c:pt>
                <c:pt idx="210" formatCode="0.00">
                  <c:v>#N/A</c:v>
                </c:pt>
                <c:pt idx="211" formatCode="0.00">
                  <c:v>#N/A</c:v>
                </c:pt>
                <c:pt idx="212" formatCode="0.00">
                  <c:v>#N/A</c:v>
                </c:pt>
                <c:pt idx="213" formatCode="0.00">
                  <c:v>#N/A</c:v>
                </c:pt>
                <c:pt idx="214" formatCode="0.00">
                  <c:v>#N/A</c:v>
                </c:pt>
                <c:pt idx="215" formatCode="0.00">
                  <c:v>#N/A</c:v>
                </c:pt>
                <c:pt idx="216" formatCode="0.00">
                  <c:v>#N/A</c:v>
                </c:pt>
                <c:pt idx="217" formatCode="0.00">
                  <c:v>#N/A</c:v>
                </c:pt>
                <c:pt idx="218" formatCode="0.00">
                  <c:v>#N/A</c:v>
                </c:pt>
                <c:pt idx="219" formatCode="0.00">
                  <c:v>#N/A</c:v>
                </c:pt>
                <c:pt idx="220" formatCode="0.00">
                  <c:v>#N/A</c:v>
                </c:pt>
                <c:pt idx="221" formatCode="0.00">
                  <c:v>#N/A</c:v>
                </c:pt>
                <c:pt idx="222" formatCode="0.00">
                  <c:v>#N/A</c:v>
                </c:pt>
                <c:pt idx="223" formatCode="0.00">
                  <c:v>#N/A</c:v>
                </c:pt>
                <c:pt idx="224" formatCode="0.00">
                  <c:v>#N/A</c:v>
                </c:pt>
                <c:pt idx="225" formatCode="0.00">
                  <c:v>#N/A</c:v>
                </c:pt>
                <c:pt idx="226" formatCode="0.00">
                  <c:v>#N/A</c:v>
                </c:pt>
                <c:pt idx="227" formatCode="0.00">
                  <c:v>#N/A</c:v>
                </c:pt>
                <c:pt idx="228" formatCode="0.00">
                  <c:v>#N/A</c:v>
                </c:pt>
                <c:pt idx="229" formatCode="0.00">
                  <c:v>#N/A</c:v>
                </c:pt>
                <c:pt idx="230" formatCode="0.00">
                  <c:v>#N/A</c:v>
                </c:pt>
                <c:pt idx="231" formatCode="0.00">
                  <c:v>#N/A</c:v>
                </c:pt>
                <c:pt idx="232" formatCode="0.00">
                  <c:v>#N/A</c:v>
                </c:pt>
                <c:pt idx="233" formatCode="0.00">
                  <c:v>#N/A</c:v>
                </c:pt>
                <c:pt idx="234" formatCode="0.00">
                  <c:v>#N/A</c:v>
                </c:pt>
                <c:pt idx="235" formatCode="0.00">
                  <c:v>#N/A</c:v>
                </c:pt>
                <c:pt idx="236" formatCode="0.00">
                  <c:v>#N/A</c:v>
                </c:pt>
                <c:pt idx="237" formatCode="0.00">
                  <c:v>#N/A</c:v>
                </c:pt>
                <c:pt idx="238" formatCode="0.00">
                  <c:v>#N/A</c:v>
                </c:pt>
                <c:pt idx="239" formatCode="0.00">
                  <c:v>#N/A</c:v>
                </c:pt>
                <c:pt idx="240" formatCode="0.00">
                  <c:v>#N/A</c:v>
                </c:pt>
                <c:pt idx="241" formatCode="0.00">
                  <c:v>#N/A</c:v>
                </c:pt>
                <c:pt idx="242" formatCode="0.00">
                  <c:v>#N/A</c:v>
                </c:pt>
                <c:pt idx="243" formatCode="0.00">
                  <c:v>#N/A</c:v>
                </c:pt>
                <c:pt idx="244" formatCode="0.00">
                  <c:v>#N/A</c:v>
                </c:pt>
                <c:pt idx="245" formatCode="0.00">
                  <c:v>#N/A</c:v>
                </c:pt>
                <c:pt idx="246" formatCode="0.00">
                  <c:v>#N/A</c:v>
                </c:pt>
                <c:pt idx="247" formatCode="0.00">
                  <c:v>#N/A</c:v>
                </c:pt>
                <c:pt idx="248" formatCode="0.00">
                  <c:v>#N/A</c:v>
                </c:pt>
                <c:pt idx="249" formatCode="0.00">
                  <c:v>#N/A</c:v>
                </c:pt>
                <c:pt idx="250" formatCode="0.00">
                  <c:v>#N/A</c:v>
                </c:pt>
                <c:pt idx="251" formatCode="0.00">
                  <c:v>#N/A</c:v>
                </c:pt>
                <c:pt idx="252" formatCode="0.00">
                  <c:v>#N/A</c:v>
                </c:pt>
                <c:pt idx="253" formatCode="0.00">
                  <c:v>#N/A</c:v>
                </c:pt>
                <c:pt idx="254" formatCode="0.00">
                  <c:v>#N/A</c:v>
                </c:pt>
                <c:pt idx="255" formatCode="0.00">
                  <c:v>#N/A</c:v>
                </c:pt>
                <c:pt idx="256" formatCode="0.00">
                  <c:v>#N/A</c:v>
                </c:pt>
                <c:pt idx="257" formatCode="0.00">
                  <c:v>#N/A</c:v>
                </c:pt>
                <c:pt idx="258" formatCode="0.00">
                  <c:v>#N/A</c:v>
                </c:pt>
                <c:pt idx="259" formatCode="0.00">
                  <c:v>#N/A</c:v>
                </c:pt>
                <c:pt idx="260" formatCode="0.00">
                  <c:v>#N/A</c:v>
                </c:pt>
                <c:pt idx="261" formatCode="0.00">
                  <c:v>#N/A</c:v>
                </c:pt>
                <c:pt idx="262" formatCode="0.00">
                  <c:v>#N/A</c:v>
                </c:pt>
                <c:pt idx="263" formatCode="0.00">
                  <c:v>#N/A</c:v>
                </c:pt>
                <c:pt idx="264" formatCode="0.00">
                  <c:v>#N/A</c:v>
                </c:pt>
                <c:pt idx="265" formatCode="0.00">
                  <c:v>#N/A</c:v>
                </c:pt>
                <c:pt idx="266" formatCode="0.00">
                  <c:v>#N/A</c:v>
                </c:pt>
                <c:pt idx="267" formatCode="0.00">
                  <c:v>#N/A</c:v>
                </c:pt>
                <c:pt idx="268" formatCode="0.00">
                  <c:v>#N/A</c:v>
                </c:pt>
                <c:pt idx="269" formatCode="0.00">
                  <c:v>#N/A</c:v>
                </c:pt>
                <c:pt idx="270" formatCode="0.00">
                  <c:v>#N/A</c:v>
                </c:pt>
                <c:pt idx="271" formatCode="0.00">
                  <c:v>#N/A</c:v>
                </c:pt>
                <c:pt idx="272" formatCode="0.00">
                  <c:v>#N/A</c:v>
                </c:pt>
                <c:pt idx="273" formatCode="0.00">
                  <c:v>#N/A</c:v>
                </c:pt>
                <c:pt idx="274" formatCode="0.00">
                  <c:v>#N/A</c:v>
                </c:pt>
                <c:pt idx="275" formatCode="0.00">
                  <c:v>#N/A</c:v>
                </c:pt>
                <c:pt idx="276" formatCode="0.00">
                  <c:v>#N/A</c:v>
                </c:pt>
                <c:pt idx="277" formatCode="0.00">
                  <c:v>#N/A</c:v>
                </c:pt>
                <c:pt idx="278" formatCode="0.00">
                  <c:v>#N/A</c:v>
                </c:pt>
                <c:pt idx="279" formatCode="0.00">
                  <c:v>#N/A</c:v>
                </c:pt>
                <c:pt idx="280" formatCode="0.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3FC-43CF-9F9A-951137704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36184"/>
        <c:axId val="473831088"/>
      </c:scatterChart>
      <c:valAx>
        <c:axId val="473836184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31088"/>
        <c:crosses val="autoZero"/>
        <c:crossBetween val="midCat"/>
        <c:majorUnit val="10"/>
      </c:valAx>
      <c:valAx>
        <c:axId val="473831088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Range, Straggling [</a:t>
                </a:r>
                <a:r>
                  <a:rPr lang="en-US" altLang="ja-JP">
                    <a:solidFill>
                      <a:schemeClr val="tx1"/>
                    </a:solidFill>
                  </a:rPr>
                  <a:t>μm]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9.3999580850872747E-2"/>
              <c:y val="0.1800013459855979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36184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8259983206013866"/>
          <c:y val="0.16658687142977227"/>
          <c:w val="0.28994361446264111"/>
          <c:h val="0.10935415124391513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srim129Xe_SiO2!$P$5</c:f>
          <c:strCache>
            <c:ptCount val="1"/>
            <c:pt idx="0">
              <c:v>srim129Xe_SiO2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dE/dxElec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srim129Xe_SiO2!$D$20:$D$300</c:f>
              <c:numCache>
                <c:formatCode>0.000000</c:formatCode>
                <c:ptCount val="281"/>
                <c:pt idx="0">
                  <c:v>1.0077519379844961E-5</c:v>
                </c:pt>
                <c:pt idx="1">
                  <c:v>1.0852713178294573E-5</c:v>
                </c:pt>
                <c:pt idx="2">
                  <c:v>1.1627906976744187E-5</c:v>
                </c:pt>
                <c:pt idx="3">
                  <c:v>1.2403100775193799E-5</c:v>
                </c:pt>
                <c:pt idx="4">
                  <c:v>1.317829457364341E-5</c:v>
                </c:pt>
                <c:pt idx="5">
                  <c:v>1.3953488372093022E-5</c:v>
                </c:pt>
                <c:pt idx="6">
                  <c:v>1.5503875968992248E-5</c:v>
                </c:pt>
                <c:pt idx="7">
                  <c:v>1.7441860465116278E-5</c:v>
                </c:pt>
                <c:pt idx="8">
                  <c:v>1.9379844961240311E-5</c:v>
                </c:pt>
                <c:pt idx="9">
                  <c:v>2.1317829457364341E-5</c:v>
                </c:pt>
                <c:pt idx="10">
                  <c:v>2.3255813953488374E-5</c:v>
                </c:pt>
                <c:pt idx="11">
                  <c:v>2.51937984496124E-5</c:v>
                </c:pt>
                <c:pt idx="12">
                  <c:v>2.7131782945736434E-5</c:v>
                </c:pt>
                <c:pt idx="13">
                  <c:v>2.9069767441860463E-5</c:v>
                </c:pt>
                <c:pt idx="14">
                  <c:v>3.1007751937984497E-5</c:v>
                </c:pt>
                <c:pt idx="15">
                  <c:v>3.4883720930232556E-5</c:v>
                </c:pt>
                <c:pt idx="16">
                  <c:v>3.8759689922480622E-5</c:v>
                </c:pt>
                <c:pt idx="17">
                  <c:v>4.2635658914728682E-5</c:v>
                </c:pt>
                <c:pt idx="18">
                  <c:v>4.6511627906976748E-5</c:v>
                </c:pt>
                <c:pt idx="19">
                  <c:v>5.0387596899224801E-5</c:v>
                </c:pt>
                <c:pt idx="20">
                  <c:v>5.4263565891472867E-5</c:v>
                </c:pt>
                <c:pt idx="21">
                  <c:v>6.2015503875968993E-5</c:v>
                </c:pt>
                <c:pt idx="22">
                  <c:v>6.9767441860465112E-5</c:v>
                </c:pt>
                <c:pt idx="23">
                  <c:v>7.7519379844961245E-5</c:v>
                </c:pt>
                <c:pt idx="24">
                  <c:v>8.5271317829457364E-5</c:v>
                </c:pt>
                <c:pt idx="25">
                  <c:v>9.3023255813953496E-5</c:v>
                </c:pt>
                <c:pt idx="26">
                  <c:v>1.007751937984496E-4</c:v>
                </c:pt>
                <c:pt idx="27">
                  <c:v>1.0852713178294573E-4</c:v>
                </c:pt>
                <c:pt idx="28">
                  <c:v>1.1627906976744185E-4</c:v>
                </c:pt>
                <c:pt idx="29">
                  <c:v>1.2403100775193799E-4</c:v>
                </c:pt>
                <c:pt idx="30">
                  <c:v>1.3178294573643412E-4</c:v>
                </c:pt>
                <c:pt idx="31">
                  <c:v>1.3953488372093022E-4</c:v>
                </c:pt>
                <c:pt idx="32">
                  <c:v>1.5503875968992249E-4</c:v>
                </c:pt>
                <c:pt idx="33">
                  <c:v>1.7441860465116279E-4</c:v>
                </c:pt>
                <c:pt idx="34">
                  <c:v>1.937984496124031E-4</c:v>
                </c:pt>
                <c:pt idx="35">
                  <c:v>2.131782945736434E-4</c:v>
                </c:pt>
                <c:pt idx="36">
                  <c:v>2.3255813953488371E-4</c:v>
                </c:pt>
                <c:pt idx="37">
                  <c:v>2.5193798449612404E-4</c:v>
                </c:pt>
                <c:pt idx="38">
                  <c:v>2.7131782945736437E-4</c:v>
                </c:pt>
                <c:pt idx="39">
                  <c:v>2.9069767441860465E-4</c:v>
                </c:pt>
                <c:pt idx="40">
                  <c:v>3.1007751937984498E-4</c:v>
                </c:pt>
                <c:pt idx="41">
                  <c:v>3.4883720930232559E-4</c:v>
                </c:pt>
                <c:pt idx="42">
                  <c:v>3.875968992248062E-4</c:v>
                </c:pt>
                <c:pt idx="43">
                  <c:v>4.263565891472868E-4</c:v>
                </c:pt>
                <c:pt idx="44">
                  <c:v>4.6511627906976741E-4</c:v>
                </c:pt>
                <c:pt idx="45">
                  <c:v>5.0387596899224808E-4</c:v>
                </c:pt>
                <c:pt idx="46">
                  <c:v>5.4263565891472874E-4</c:v>
                </c:pt>
                <c:pt idx="47">
                  <c:v>6.2015503875968996E-4</c:v>
                </c:pt>
                <c:pt idx="48">
                  <c:v>6.9767441860465117E-4</c:v>
                </c:pt>
                <c:pt idx="49">
                  <c:v>7.7519379844961239E-4</c:v>
                </c:pt>
                <c:pt idx="50">
                  <c:v>8.5271317829457361E-4</c:v>
                </c:pt>
                <c:pt idx="51">
                  <c:v>9.3023255813953483E-4</c:v>
                </c:pt>
                <c:pt idx="52">
                  <c:v>1.0077519379844962E-3</c:v>
                </c:pt>
                <c:pt idx="53">
                  <c:v>1.0852713178294575E-3</c:v>
                </c:pt>
                <c:pt idx="54">
                  <c:v>1.1627906976744186E-3</c:v>
                </c:pt>
                <c:pt idx="55">
                  <c:v>1.2403100775193799E-3</c:v>
                </c:pt>
                <c:pt idx="56">
                  <c:v>1.3178294573643412E-3</c:v>
                </c:pt>
                <c:pt idx="57">
                  <c:v>1.3953488372093023E-3</c:v>
                </c:pt>
                <c:pt idx="58">
                  <c:v>1.5503875968992248E-3</c:v>
                </c:pt>
                <c:pt idx="59">
                  <c:v>1.7441860465116279E-3</c:v>
                </c:pt>
                <c:pt idx="60">
                  <c:v>1.937984496124031E-3</c:v>
                </c:pt>
                <c:pt idx="61">
                  <c:v>2.1317829457364341E-3</c:v>
                </c:pt>
                <c:pt idx="62">
                  <c:v>2.3255813953488372E-3</c:v>
                </c:pt>
                <c:pt idx="63">
                  <c:v>2.5193798449612403E-3</c:v>
                </c:pt>
                <c:pt idx="64">
                  <c:v>2.7131782945736434E-3</c:v>
                </c:pt>
                <c:pt idx="65">
                  <c:v>2.9069767441860465E-3</c:v>
                </c:pt>
                <c:pt idx="66">
                  <c:v>3.1007751937984496E-3</c:v>
                </c:pt>
                <c:pt idx="67">
                  <c:v>3.4883720930232558E-3</c:v>
                </c:pt>
                <c:pt idx="68">
                  <c:v>3.875968992248062E-3</c:v>
                </c:pt>
                <c:pt idx="69">
                  <c:v>4.2635658914728682E-3</c:v>
                </c:pt>
                <c:pt idx="70">
                  <c:v>4.6511627906976744E-3</c:v>
                </c:pt>
                <c:pt idx="71">
                  <c:v>5.0387596899224806E-3</c:v>
                </c:pt>
                <c:pt idx="72">
                  <c:v>5.4263565891472867E-3</c:v>
                </c:pt>
                <c:pt idx="73">
                  <c:v>6.2015503875968991E-3</c:v>
                </c:pt>
                <c:pt idx="74">
                  <c:v>6.9767441860465115E-3</c:v>
                </c:pt>
                <c:pt idx="75">
                  <c:v>7.7519379844961239E-3</c:v>
                </c:pt>
                <c:pt idx="76">
                  <c:v>8.5271317829457363E-3</c:v>
                </c:pt>
                <c:pt idx="77">
                  <c:v>9.3023255813953487E-3</c:v>
                </c:pt>
                <c:pt idx="78">
                  <c:v>1.0077519379844961E-2</c:v>
                </c:pt>
                <c:pt idx="79">
                  <c:v>1.0852713178294573E-2</c:v>
                </c:pt>
                <c:pt idx="80">
                  <c:v>1.1627906976744186E-2</c:v>
                </c:pt>
                <c:pt idx="81">
                  <c:v>1.2403100775193798E-2</c:v>
                </c:pt>
                <c:pt idx="82">
                  <c:v>1.3178294573643411E-2</c:v>
                </c:pt>
                <c:pt idx="83">
                  <c:v>1.3953488372093023E-2</c:v>
                </c:pt>
                <c:pt idx="84">
                  <c:v>1.5503875968992248E-2</c:v>
                </c:pt>
                <c:pt idx="85">
                  <c:v>1.7441860465116279E-2</c:v>
                </c:pt>
                <c:pt idx="86">
                  <c:v>1.937984496124031E-2</c:v>
                </c:pt>
                <c:pt idx="87">
                  <c:v>2.1317829457364341E-2</c:v>
                </c:pt>
                <c:pt idx="88">
                  <c:v>2.3255813953488372E-2</c:v>
                </c:pt>
                <c:pt idx="89">
                  <c:v>2.5193798449612403E-2</c:v>
                </c:pt>
                <c:pt idx="90">
                  <c:v>2.7131782945736434E-2</c:v>
                </c:pt>
                <c:pt idx="91">
                  <c:v>2.9069767441860465E-2</c:v>
                </c:pt>
                <c:pt idx="92">
                  <c:v>3.1007751937984496E-2</c:v>
                </c:pt>
                <c:pt idx="93">
                  <c:v>3.4883720930232558E-2</c:v>
                </c:pt>
                <c:pt idx="94">
                  <c:v>3.875968992248062E-2</c:v>
                </c:pt>
                <c:pt idx="95">
                  <c:v>4.2635658914728682E-2</c:v>
                </c:pt>
                <c:pt idx="96">
                  <c:v>4.6511627906976744E-2</c:v>
                </c:pt>
                <c:pt idx="97">
                  <c:v>5.0387596899224806E-2</c:v>
                </c:pt>
                <c:pt idx="98">
                  <c:v>5.4263565891472867E-2</c:v>
                </c:pt>
                <c:pt idx="99">
                  <c:v>6.2015503875968991E-2</c:v>
                </c:pt>
                <c:pt idx="100">
                  <c:v>6.9767441860465115E-2</c:v>
                </c:pt>
                <c:pt idx="101">
                  <c:v>7.7519379844961239E-2</c:v>
                </c:pt>
                <c:pt idx="102">
                  <c:v>8.5271317829457363E-2</c:v>
                </c:pt>
                <c:pt idx="103">
                  <c:v>9.3023255813953487E-2</c:v>
                </c:pt>
                <c:pt idx="104">
                  <c:v>0.10077519379844961</c:v>
                </c:pt>
                <c:pt idx="105">
                  <c:v>0.10852713178294573</c:v>
                </c:pt>
                <c:pt idx="106">
                  <c:v>0.11627906976744186</c:v>
                </c:pt>
                <c:pt idx="107">
                  <c:v>0.12403100775193798</c:v>
                </c:pt>
                <c:pt idx="108">
                  <c:v>0.13178294573643412</c:v>
                </c:pt>
                <c:pt idx="109">
                  <c:v>0.13953488372093023</c:v>
                </c:pt>
                <c:pt idx="110">
                  <c:v>0.15503875968992248</c:v>
                </c:pt>
                <c:pt idx="111">
                  <c:v>0.1744186046511628</c:v>
                </c:pt>
                <c:pt idx="112">
                  <c:v>0.19379844961240311</c:v>
                </c:pt>
                <c:pt idx="113">
                  <c:v>0.2131782945736434</c:v>
                </c:pt>
                <c:pt idx="114">
                  <c:v>0.23255813953488372</c:v>
                </c:pt>
                <c:pt idx="115">
                  <c:v>0.25193798449612403</c:v>
                </c:pt>
                <c:pt idx="116">
                  <c:v>0.27131782945736432</c:v>
                </c:pt>
                <c:pt idx="117">
                  <c:v>0.29069767441860467</c:v>
                </c:pt>
                <c:pt idx="118">
                  <c:v>0.31007751937984496</c:v>
                </c:pt>
                <c:pt idx="119">
                  <c:v>0.34883720930232559</c:v>
                </c:pt>
                <c:pt idx="120">
                  <c:v>0.38759689922480622</c:v>
                </c:pt>
                <c:pt idx="121">
                  <c:v>0.4263565891472868</c:v>
                </c:pt>
                <c:pt idx="122">
                  <c:v>0.46511627906976744</c:v>
                </c:pt>
                <c:pt idx="123">
                  <c:v>0.50387596899224807</c:v>
                </c:pt>
                <c:pt idx="124">
                  <c:v>0.54263565891472865</c:v>
                </c:pt>
                <c:pt idx="125">
                  <c:v>0.62015503875968991</c:v>
                </c:pt>
                <c:pt idx="126">
                  <c:v>0.69767441860465118</c:v>
                </c:pt>
                <c:pt idx="127">
                  <c:v>0.77519379844961245</c:v>
                </c:pt>
                <c:pt idx="128">
                  <c:v>0.8527131782945736</c:v>
                </c:pt>
                <c:pt idx="129">
                  <c:v>0.93023255813953487</c:v>
                </c:pt>
                <c:pt idx="130" formatCode="0.00000">
                  <c:v>1.0077519379844961</c:v>
                </c:pt>
                <c:pt idx="131" formatCode="0.00000">
                  <c:v>1.0852713178294573</c:v>
                </c:pt>
                <c:pt idx="132" formatCode="0.00000">
                  <c:v>1.1627906976744187</c:v>
                </c:pt>
                <c:pt idx="133" formatCode="0.00000">
                  <c:v>1.2403100775193798</c:v>
                </c:pt>
                <c:pt idx="134" formatCode="0.00000">
                  <c:v>1.317829457364341</c:v>
                </c:pt>
                <c:pt idx="135" formatCode="0.00000">
                  <c:v>1.3953488372093024</c:v>
                </c:pt>
                <c:pt idx="136" formatCode="0.00000">
                  <c:v>1.5503875968992249</c:v>
                </c:pt>
                <c:pt idx="137" formatCode="0.00000">
                  <c:v>1.7441860465116279</c:v>
                </c:pt>
                <c:pt idx="138" formatCode="0.00000">
                  <c:v>1.9379844961240309</c:v>
                </c:pt>
                <c:pt idx="139" formatCode="0.00000">
                  <c:v>2.1317829457364339</c:v>
                </c:pt>
                <c:pt idx="140" formatCode="0.00000">
                  <c:v>2.3255813953488373</c:v>
                </c:pt>
                <c:pt idx="141" formatCode="0.00000">
                  <c:v>2.5193798449612403</c:v>
                </c:pt>
                <c:pt idx="142" formatCode="0.00000">
                  <c:v>2.7131782945736433</c:v>
                </c:pt>
                <c:pt idx="143" formatCode="0.00000">
                  <c:v>2.9069767441860463</c:v>
                </c:pt>
                <c:pt idx="144" formatCode="0.00000">
                  <c:v>3.1007751937984498</c:v>
                </c:pt>
                <c:pt idx="145" formatCode="0.00000">
                  <c:v>3.4883720930232558</c:v>
                </c:pt>
                <c:pt idx="146" formatCode="0.00000">
                  <c:v>3.8759689922480618</c:v>
                </c:pt>
                <c:pt idx="147" formatCode="0.00000">
                  <c:v>4.2635658914728678</c:v>
                </c:pt>
                <c:pt idx="148" formatCode="0.00000">
                  <c:v>4.6511627906976747</c:v>
                </c:pt>
                <c:pt idx="149" formatCode="0.00000">
                  <c:v>5.0387596899224807</c:v>
                </c:pt>
                <c:pt idx="150" formatCode="0.00000">
                  <c:v>5.4263565891472867</c:v>
                </c:pt>
                <c:pt idx="151" formatCode="0.00000">
                  <c:v>6.2015503875968996</c:v>
                </c:pt>
                <c:pt idx="152" formatCode="0.00000">
                  <c:v>6.9767441860465116</c:v>
                </c:pt>
                <c:pt idx="153" formatCode="0.00000">
                  <c:v>7.7519379844961236</c:v>
                </c:pt>
                <c:pt idx="154" formatCode="0.00000">
                  <c:v>8.5271317829457356</c:v>
                </c:pt>
                <c:pt idx="155" formatCode="0.00000">
                  <c:v>9.3023255813953494</c:v>
                </c:pt>
                <c:pt idx="156" formatCode="0.00000">
                  <c:v>10.077519379844961</c:v>
                </c:pt>
                <c:pt idx="157" formatCode="0.00000">
                  <c:v>10.852713178294573</c:v>
                </c:pt>
                <c:pt idx="158" formatCode="0.00000">
                  <c:v>11.627906976744185</c:v>
                </c:pt>
                <c:pt idx="159" formatCode="0.00000">
                  <c:v>12.403100775193799</c:v>
                </c:pt>
                <c:pt idx="160" formatCode="0.00000">
                  <c:v>13.178294573643411</c:v>
                </c:pt>
                <c:pt idx="161" formatCode="0.00000">
                  <c:v>13.953488372093023</c:v>
                </c:pt>
                <c:pt idx="162" formatCode="0.00000">
                  <c:v>15.503875968992247</c:v>
                </c:pt>
                <c:pt idx="163" formatCode="0.00000">
                  <c:v>17.441860465116278</c:v>
                </c:pt>
                <c:pt idx="164" formatCode="0.00000">
                  <c:v>19.379844961240309</c:v>
                </c:pt>
                <c:pt idx="165" formatCode="0.00000">
                  <c:v>21.31782945736434</c:v>
                </c:pt>
                <c:pt idx="166" formatCode="0.00000">
                  <c:v>23.255813953488371</c:v>
                </c:pt>
                <c:pt idx="167" formatCode="0.00000">
                  <c:v>25.193798449612402</c:v>
                </c:pt>
                <c:pt idx="168" formatCode="0.00000">
                  <c:v>27.131782945736433</c:v>
                </c:pt>
                <c:pt idx="169" formatCode="0.00000">
                  <c:v>29.069767441860463</c:v>
                </c:pt>
                <c:pt idx="170" formatCode="0.00000">
                  <c:v>31.007751937984494</c:v>
                </c:pt>
                <c:pt idx="171" formatCode="0.00000">
                  <c:v>34.883720930232556</c:v>
                </c:pt>
                <c:pt idx="172" formatCode="0.00000">
                  <c:v>38.759689922480618</c:v>
                </c:pt>
                <c:pt idx="173" formatCode="0.00000">
                  <c:v>42.63565891472868</c:v>
                </c:pt>
                <c:pt idx="174" formatCode="0.00000">
                  <c:v>46.511627906976742</c:v>
                </c:pt>
                <c:pt idx="175" formatCode="0.00000">
                  <c:v>50.387596899224803</c:v>
                </c:pt>
                <c:pt idx="176" formatCode="0.00000">
                  <c:v>54.263565891472865</c:v>
                </c:pt>
                <c:pt idx="177" formatCode="0.00000">
                  <c:v>62.015503875968989</c:v>
                </c:pt>
                <c:pt idx="178" formatCode="0.00000">
                  <c:v>69.767441860465112</c:v>
                </c:pt>
                <c:pt idx="179" formatCode="0.00000">
                  <c:v>77.519379844961236</c:v>
                </c:pt>
                <c:pt idx="180" formatCode="0.00000">
                  <c:v>85.271317829457359</c:v>
                </c:pt>
                <c:pt idx="181" formatCode="0.00000">
                  <c:v>93.023255813953483</c:v>
                </c:pt>
                <c:pt idx="182" formatCode="0.0000">
                  <c:v>100.77519379844961</c:v>
                </c:pt>
                <c:pt idx="183" formatCode="0.0000">
                  <c:v>108.52713178294573</c:v>
                </c:pt>
                <c:pt idx="184" formatCode="0.0000">
                  <c:v>116.27906976744185</c:v>
                </c:pt>
                <c:pt idx="185" formatCode="0.0000">
                  <c:v>124.03100775193798</c:v>
                </c:pt>
                <c:pt idx="186" formatCode="0.0000">
                  <c:v>131.7829457364341</c:v>
                </c:pt>
                <c:pt idx="187" formatCode="0.0000">
                  <c:v>139.53488372093022</c:v>
                </c:pt>
                <c:pt idx="188" formatCode="0.0000">
                  <c:v>155.03875968992247</c:v>
                </c:pt>
                <c:pt idx="189" formatCode="0.0000">
                  <c:v>174.41860465116278</c:v>
                </c:pt>
                <c:pt idx="190" formatCode="0.0000">
                  <c:v>193.79844961240309</c:v>
                </c:pt>
                <c:pt idx="191" formatCode="0.0000">
                  <c:v>213.1782945736434</c:v>
                </c:pt>
                <c:pt idx="192" formatCode="0.0000">
                  <c:v>232.55813953488371</c:v>
                </c:pt>
                <c:pt idx="193" formatCode="0.0000">
                  <c:v>251.93798449612405</c:v>
                </c:pt>
                <c:pt idx="194" formatCode="0.0000">
                  <c:v>271.31782945736433</c:v>
                </c:pt>
                <c:pt idx="195" formatCode="0.0000">
                  <c:v>290.69767441860466</c:v>
                </c:pt>
                <c:pt idx="196" formatCode="0.0000">
                  <c:v>310.07751937984494</c:v>
                </c:pt>
                <c:pt idx="197" formatCode="0.0000">
                  <c:v>348.83720930232556</c:v>
                </c:pt>
                <c:pt idx="198" formatCode="0.0000">
                  <c:v>387.59689922480618</c:v>
                </c:pt>
                <c:pt idx="199" formatCode="0.0000">
                  <c:v>426.3565891472868</c:v>
                </c:pt>
                <c:pt idx="200" formatCode="0.0000">
                  <c:v>465.11627906976742</c:v>
                </c:pt>
                <c:pt idx="201" formatCode="0.0000">
                  <c:v>503.87596899224809</c:v>
                </c:pt>
                <c:pt idx="202" formatCode="0.0000">
                  <c:v>542.63565891472865</c:v>
                </c:pt>
                <c:pt idx="203" formatCode="0.0000">
                  <c:v>620.15503875968989</c:v>
                </c:pt>
                <c:pt idx="204" formatCode="0.0000">
                  <c:v>697.67441860465112</c:v>
                </c:pt>
                <c:pt idx="205" formatCode="0.0000">
                  <c:v>775.19379844961236</c:v>
                </c:pt>
                <c:pt idx="206" formatCode="0.0000">
                  <c:v>852.71317829457359</c:v>
                </c:pt>
                <c:pt idx="207" formatCode="0.0000">
                  <c:v>930.23255813953483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srim129Xe_SiO2!$E$20:$E$300</c:f>
              <c:numCache>
                <c:formatCode>0.000E+00</c:formatCode>
                <c:ptCount val="281"/>
                <c:pt idx="0">
                  <c:v>0.1275</c:v>
                </c:pt>
                <c:pt idx="1">
                  <c:v>0.1323</c:v>
                </c:pt>
                <c:pt idx="2">
                  <c:v>0.13700000000000001</c:v>
                </c:pt>
                <c:pt idx="3">
                  <c:v>0.14149999999999999</c:v>
                </c:pt>
                <c:pt idx="4">
                  <c:v>0.14580000000000001</c:v>
                </c:pt>
                <c:pt idx="5">
                  <c:v>0.15</c:v>
                </c:pt>
                <c:pt idx="6">
                  <c:v>0.15820000000000001</c:v>
                </c:pt>
                <c:pt idx="7">
                  <c:v>0.1678</c:v>
                </c:pt>
                <c:pt idx="8">
                  <c:v>0.17680000000000001</c:v>
                </c:pt>
                <c:pt idx="9">
                  <c:v>0.1855</c:v>
                </c:pt>
                <c:pt idx="10">
                  <c:v>0.19370000000000001</c:v>
                </c:pt>
                <c:pt idx="11">
                  <c:v>0.2016</c:v>
                </c:pt>
                <c:pt idx="12">
                  <c:v>0.2092</c:v>
                </c:pt>
                <c:pt idx="13">
                  <c:v>0.21659999999999999</c:v>
                </c:pt>
                <c:pt idx="14">
                  <c:v>0.22370000000000001</c:v>
                </c:pt>
                <c:pt idx="15">
                  <c:v>0.23719999999999999</c:v>
                </c:pt>
                <c:pt idx="16">
                  <c:v>0.25009999999999999</c:v>
                </c:pt>
                <c:pt idx="17">
                  <c:v>0.26229999999999998</c:v>
                </c:pt>
                <c:pt idx="18">
                  <c:v>0.27389999999999998</c:v>
                </c:pt>
                <c:pt idx="19">
                  <c:v>0.28510000000000002</c:v>
                </c:pt>
                <c:pt idx="20">
                  <c:v>0.2959</c:v>
                </c:pt>
                <c:pt idx="21">
                  <c:v>0.31630000000000003</c:v>
                </c:pt>
                <c:pt idx="22">
                  <c:v>0.33550000000000002</c:v>
                </c:pt>
                <c:pt idx="23">
                  <c:v>0.35370000000000001</c:v>
                </c:pt>
                <c:pt idx="24">
                  <c:v>0.37090000000000001</c:v>
                </c:pt>
                <c:pt idx="25">
                  <c:v>0.38740000000000002</c:v>
                </c:pt>
                <c:pt idx="26">
                  <c:v>0.4032</c:v>
                </c:pt>
                <c:pt idx="27">
                  <c:v>0.41849999999999998</c:v>
                </c:pt>
                <c:pt idx="28">
                  <c:v>0.43309999999999998</c:v>
                </c:pt>
                <c:pt idx="29">
                  <c:v>0.44740000000000002</c:v>
                </c:pt>
                <c:pt idx="30">
                  <c:v>0.46110000000000001</c:v>
                </c:pt>
                <c:pt idx="31">
                  <c:v>0.47449999999999998</c:v>
                </c:pt>
                <c:pt idx="32">
                  <c:v>0.50019999999999998</c:v>
                </c:pt>
                <c:pt idx="33">
                  <c:v>0.53049999999999997</c:v>
                </c:pt>
                <c:pt idx="34">
                  <c:v>0.55920000000000003</c:v>
                </c:pt>
                <c:pt idx="35">
                  <c:v>0.58650000000000002</c:v>
                </c:pt>
                <c:pt idx="36">
                  <c:v>0.61260000000000003</c:v>
                </c:pt>
                <c:pt idx="37">
                  <c:v>0.63759999999999994</c:v>
                </c:pt>
                <c:pt idx="38">
                  <c:v>0.66169999999999995</c:v>
                </c:pt>
                <c:pt idx="39">
                  <c:v>0.68489999999999995</c:v>
                </c:pt>
                <c:pt idx="40">
                  <c:v>0.70730000000000004</c:v>
                </c:pt>
                <c:pt idx="41">
                  <c:v>0.75019999999999998</c:v>
                </c:pt>
                <c:pt idx="42">
                  <c:v>0.79079999999999995</c:v>
                </c:pt>
                <c:pt idx="43">
                  <c:v>0.82940000000000003</c:v>
                </c:pt>
                <c:pt idx="44">
                  <c:v>0.86629999999999996</c:v>
                </c:pt>
                <c:pt idx="45">
                  <c:v>0.90169999999999995</c:v>
                </c:pt>
                <c:pt idx="46">
                  <c:v>0.93569999999999998</c:v>
                </c:pt>
                <c:pt idx="47">
                  <c:v>1</c:v>
                </c:pt>
                <c:pt idx="48">
                  <c:v>1.0609999999999999</c:v>
                </c:pt>
                <c:pt idx="49">
                  <c:v>1.1180000000000001</c:v>
                </c:pt>
                <c:pt idx="50">
                  <c:v>1.173</c:v>
                </c:pt>
                <c:pt idx="51">
                  <c:v>1.2250000000000001</c:v>
                </c:pt>
                <c:pt idx="52">
                  <c:v>1.2749999999999999</c:v>
                </c:pt>
                <c:pt idx="53">
                  <c:v>1.323</c:v>
                </c:pt>
                <c:pt idx="54">
                  <c:v>1.37</c:v>
                </c:pt>
                <c:pt idx="55">
                  <c:v>1.415</c:v>
                </c:pt>
                <c:pt idx="56">
                  <c:v>1.458</c:v>
                </c:pt>
                <c:pt idx="57">
                  <c:v>1.5009999999999999</c:v>
                </c:pt>
                <c:pt idx="58">
                  <c:v>1.5820000000000001</c:v>
                </c:pt>
                <c:pt idx="59">
                  <c:v>1.6779999999999999</c:v>
                </c:pt>
                <c:pt idx="60">
                  <c:v>1.768</c:v>
                </c:pt>
                <c:pt idx="61">
                  <c:v>1.8660000000000001</c:v>
                </c:pt>
                <c:pt idx="62">
                  <c:v>1.9590000000000001</c:v>
                </c:pt>
                <c:pt idx="63">
                  <c:v>2.0430000000000001</c:v>
                </c:pt>
                <c:pt idx="64">
                  <c:v>2.1179999999999999</c:v>
                </c:pt>
                <c:pt idx="65">
                  <c:v>2.1859999999999999</c:v>
                </c:pt>
                <c:pt idx="66">
                  <c:v>2.2469999999999999</c:v>
                </c:pt>
                <c:pt idx="67">
                  <c:v>2.3570000000000002</c:v>
                </c:pt>
                <c:pt idx="68">
                  <c:v>2.4540000000000002</c:v>
                </c:pt>
                <c:pt idx="69">
                  <c:v>2.5430000000000001</c:v>
                </c:pt>
                <c:pt idx="70">
                  <c:v>2.6280000000000001</c:v>
                </c:pt>
                <c:pt idx="71">
                  <c:v>2.71</c:v>
                </c:pt>
                <c:pt idx="72">
                  <c:v>2.7890000000000001</c:v>
                </c:pt>
                <c:pt idx="73">
                  <c:v>2.9449999999999998</c:v>
                </c:pt>
                <c:pt idx="74">
                  <c:v>3.0990000000000002</c:v>
                </c:pt>
                <c:pt idx="75">
                  <c:v>3.2549999999999999</c:v>
                </c:pt>
                <c:pt idx="76">
                  <c:v>3.4119999999999999</c:v>
                </c:pt>
                <c:pt idx="77">
                  <c:v>3.5720000000000001</c:v>
                </c:pt>
                <c:pt idx="78">
                  <c:v>3.734</c:v>
                </c:pt>
                <c:pt idx="79">
                  <c:v>3.8969999999999998</c:v>
                </c:pt>
                <c:pt idx="80">
                  <c:v>4.0620000000000003</c:v>
                </c:pt>
                <c:pt idx="81">
                  <c:v>4.2279999999999998</c:v>
                </c:pt>
                <c:pt idx="82">
                  <c:v>4.3940000000000001</c:v>
                </c:pt>
                <c:pt idx="83">
                  <c:v>4.5609999999999999</c:v>
                </c:pt>
                <c:pt idx="84">
                  <c:v>4.8940000000000001</c:v>
                </c:pt>
                <c:pt idx="85">
                  <c:v>5.3070000000000004</c:v>
                </c:pt>
                <c:pt idx="86">
                  <c:v>5.7119999999999997</c:v>
                </c:pt>
                <c:pt idx="87">
                  <c:v>6.109</c:v>
                </c:pt>
                <c:pt idx="88">
                  <c:v>6.4969999999999999</c:v>
                </c:pt>
                <c:pt idx="89">
                  <c:v>6.8739999999999997</c:v>
                </c:pt>
                <c:pt idx="90">
                  <c:v>7.24</c:v>
                </c:pt>
                <c:pt idx="91">
                  <c:v>7.5960000000000001</c:v>
                </c:pt>
                <c:pt idx="92">
                  <c:v>7.9429999999999996</c:v>
                </c:pt>
                <c:pt idx="93">
                  <c:v>8.6080000000000005</c:v>
                </c:pt>
                <c:pt idx="94">
                  <c:v>9.2390000000000008</c:v>
                </c:pt>
                <c:pt idx="95">
                  <c:v>9.8420000000000005</c:v>
                </c:pt>
                <c:pt idx="96">
                  <c:v>10.42</c:v>
                </c:pt>
                <c:pt idx="97">
                  <c:v>10.98</c:v>
                </c:pt>
                <c:pt idx="98">
                  <c:v>11.52</c:v>
                </c:pt>
                <c:pt idx="99">
                  <c:v>12.57</c:v>
                </c:pt>
                <c:pt idx="100">
                  <c:v>13.58</c:v>
                </c:pt>
                <c:pt idx="101">
                  <c:v>14.57</c:v>
                </c:pt>
                <c:pt idx="102">
                  <c:v>15.54</c:v>
                </c:pt>
                <c:pt idx="103">
                  <c:v>16.5</c:v>
                </c:pt>
                <c:pt idx="104">
                  <c:v>17.45</c:v>
                </c:pt>
                <c:pt idx="105">
                  <c:v>18.39</c:v>
                </c:pt>
                <c:pt idx="106">
                  <c:v>19.32</c:v>
                </c:pt>
                <c:pt idx="107">
                  <c:v>20.239999999999998</c:v>
                </c:pt>
                <c:pt idx="108">
                  <c:v>21.15</c:v>
                </c:pt>
                <c:pt idx="109">
                  <c:v>22.05</c:v>
                </c:pt>
                <c:pt idx="110">
                  <c:v>23.8</c:v>
                </c:pt>
                <c:pt idx="111">
                  <c:v>25.9</c:v>
                </c:pt>
                <c:pt idx="112">
                  <c:v>27.89</c:v>
                </c:pt>
                <c:pt idx="113">
                  <c:v>29.76</c:v>
                </c:pt>
                <c:pt idx="114">
                  <c:v>31.52</c:v>
                </c:pt>
                <c:pt idx="115">
                  <c:v>33.159999999999997</c:v>
                </c:pt>
                <c:pt idx="116">
                  <c:v>34.700000000000003</c:v>
                </c:pt>
                <c:pt idx="117">
                  <c:v>36.130000000000003</c:v>
                </c:pt>
                <c:pt idx="118">
                  <c:v>37.47</c:v>
                </c:pt>
                <c:pt idx="119">
                  <c:v>39.909999999999997</c:v>
                </c:pt>
                <c:pt idx="120">
                  <c:v>42.06</c:v>
                </c:pt>
                <c:pt idx="121">
                  <c:v>43.99</c:v>
                </c:pt>
                <c:pt idx="122">
                  <c:v>45.71</c:v>
                </c:pt>
                <c:pt idx="123">
                  <c:v>47.28</c:v>
                </c:pt>
                <c:pt idx="124">
                  <c:v>48.7</c:v>
                </c:pt>
                <c:pt idx="125">
                  <c:v>51.2</c:v>
                </c:pt>
                <c:pt idx="126">
                  <c:v>53.34</c:v>
                </c:pt>
                <c:pt idx="127">
                  <c:v>55.2</c:v>
                </c:pt>
                <c:pt idx="128">
                  <c:v>56.84</c:v>
                </c:pt>
                <c:pt idx="129">
                  <c:v>58.31</c:v>
                </c:pt>
                <c:pt idx="130">
                  <c:v>59.63</c:v>
                </c:pt>
                <c:pt idx="131">
                  <c:v>60.83</c:v>
                </c:pt>
                <c:pt idx="132">
                  <c:v>61.92</c:v>
                </c:pt>
                <c:pt idx="133">
                  <c:v>62.93</c:v>
                </c:pt>
                <c:pt idx="134">
                  <c:v>63.85</c:v>
                </c:pt>
                <c:pt idx="135">
                  <c:v>64.709999999999994</c:v>
                </c:pt>
                <c:pt idx="136">
                  <c:v>66.23</c:v>
                </c:pt>
                <c:pt idx="137">
                  <c:v>67.83</c:v>
                </c:pt>
                <c:pt idx="138">
                  <c:v>69.180000000000007</c:v>
                </c:pt>
                <c:pt idx="139">
                  <c:v>70.569999999999993</c:v>
                </c:pt>
                <c:pt idx="140">
                  <c:v>71.41</c:v>
                </c:pt>
                <c:pt idx="141">
                  <c:v>71.87</c:v>
                </c:pt>
                <c:pt idx="142">
                  <c:v>72.33</c:v>
                </c:pt>
                <c:pt idx="143">
                  <c:v>72.69</c:v>
                </c:pt>
                <c:pt idx="144">
                  <c:v>72.95</c:v>
                </c:pt>
                <c:pt idx="145">
                  <c:v>73.27</c:v>
                </c:pt>
                <c:pt idx="146">
                  <c:v>73.33</c:v>
                </c:pt>
                <c:pt idx="147">
                  <c:v>73.22</c:v>
                </c:pt>
                <c:pt idx="148">
                  <c:v>72.95</c:v>
                </c:pt>
                <c:pt idx="149">
                  <c:v>72.56</c:v>
                </c:pt>
                <c:pt idx="150">
                  <c:v>72.08</c:v>
                </c:pt>
                <c:pt idx="151">
                  <c:v>70.92</c:v>
                </c:pt>
                <c:pt idx="152">
                  <c:v>69.569999999999993</c:v>
                </c:pt>
                <c:pt idx="153">
                  <c:v>68.099999999999994</c:v>
                </c:pt>
                <c:pt idx="154">
                  <c:v>66.569999999999993</c:v>
                </c:pt>
                <c:pt idx="155">
                  <c:v>65.02</c:v>
                </c:pt>
                <c:pt idx="156">
                  <c:v>63.45</c:v>
                </c:pt>
                <c:pt idx="157">
                  <c:v>61.91</c:v>
                </c:pt>
                <c:pt idx="158">
                  <c:v>60.38</c:v>
                </c:pt>
                <c:pt idx="159">
                  <c:v>58.89</c:v>
                </c:pt>
                <c:pt idx="160">
                  <c:v>57.44</c:v>
                </c:pt>
                <c:pt idx="161">
                  <c:v>56.03</c:v>
                </c:pt>
                <c:pt idx="162">
                  <c:v>53.35</c:v>
                </c:pt>
                <c:pt idx="163">
                  <c:v>50.28</c:v>
                </c:pt>
                <c:pt idx="164">
                  <c:v>47.51</c:v>
                </c:pt>
                <c:pt idx="165">
                  <c:v>45.04</c:v>
                </c:pt>
                <c:pt idx="166">
                  <c:v>42.85</c:v>
                </c:pt>
                <c:pt idx="167">
                  <c:v>40.93</c:v>
                </c:pt>
                <c:pt idx="168">
                  <c:v>39.25</c:v>
                </c:pt>
                <c:pt idx="169">
                  <c:v>37.81</c:v>
                </c:pt>
                <c:pt idx="170">
                  <c:v>36.47</c:v>
                </c:pt>
                <c:pt idx="171">
                  <c:v>33.96</c:v>
                </c:pt>
                <c:pt idx="172">
                  <c:v>31.8</c:v>
                </c:pt>
                <c:pt idx="173">
                  <c:v>29.94</c:v>
                </c:pt>
                <c:pt idx="174">
                  <c:v>28.31</c:v>
                </c:pt>
                <c:pt idx="175">
                  <c:v>26.88</c:v>
                </c:pt>
                <c:pt idx="176">
                  <c:v>25.6</c:v>
                </c:pt>
                <c:pt idx="177">
                  <c:v>23.43</c:v>
                </c:pt>
                <c:pt idx="178">
                  <c:v>21.66</c:v>
                </c:pt>
                <c:pt idx="179">
                  <c:v>20.190000000000001</c:v>
                </c:pt>
                <c:pt idx="180">
                  <c:v>18.940000000000001</c:v>
                </c:pt>
                <c:pt idx="181">
                  <c:v>17.87</c:v>
                </c:pt>
                <c:pt idx="182">
                  <c:v>16.940000000000001</c:v>
                </c:pt>
                <c:pt idx="183">
                  <c:v>16.12</c:v>
                </c:pt>
                <c:pt idx="184">
                  <c:v>15.4</c:v>
                </c:pt>
                <c:pt idx="185">
                  <c:v>14.77</c:v>
                </c:pt>
                <c:pt idx="186">
                  <c:v>14.19</c:v>
                </c:pt>
                <c:pt idx="187">
                  <c:v>13.68</c:v>
                </c:pt>
                <c:pt idx="188">
                  <c:v>12.79</c:v>
                </c:pt>
                <c:pt idx="189">
                  <c:v>11.87</c:v>
                </c:pt>
                <c:pt idx="190">
                  <c:v>11.12</c:v>
                </c:pt>
                <c:pt idx="191">
                  <c:v>10.49</c:v>
                </c:pt>
                <c:pt idx="192">
                  <c:v>9.9689999999999994</c:v>
                </c:pt>
                <c:pt idx="193">
                  <c:v>9.52</c:v>
                </c:pt>
                <c:pt idx="194">
                  <c:v>9.1329999999999991</c:v>
                </c:pt>
                <c:pt idx="195">
                  <c:v>8.7959999999999994</c:v>
                </c:pt>
                <c:pt idx="196">
                  <c:v>8.4990000000000006</c:v>
                </c:pt>
                <c:pt idx="197">
                  <c:v>8.0039999999999996</c:v>
                </c:pt>
                <c:pt idx="198">
                  <c:v>7.6059999999999999</c:v>
                </c:pt>
                <c:pt idx="199">
                  <c:v>7.282</c:v>
                </c:pt>
                <c:pt idx="200">
                  <c:v>7.0119999999999996</c:v>
                </c:pt>
                <c:pt idx="201">
                  <c:v>6.7859999999999996</c:v>
                </c:pt>
                <c:pt idx="202">
                  <c:v>6.593</c:v>
                </c:pt>
                <c:pt idx="203">
                  <c:v>6.2859999999999996</c:v>
                </c:pt>
                <c:pt idx="204">
                  <c:v>6.0519999999999996</c:v>
                </c:pt>
                <c:pt idx="205">
                  <c:v>5.8719999999999999</c:v>
                </c:pt>
                <c:pt idx="206">
                  <c:v>5.7290000000000001</c:v>
                </c:pt>
                <c:pt idx="207">
                  <c:v>5.6150000000000002</c:v>
                </c:pt>
                <c:pt idx="208">
                  <c:v>5.5330000000000004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E5A-4667-A962-E0C6F057A8FA}"/>
            </c:ext>
          </c:extLst>
        </c:ser>
        <c:ser>
          <c:idx val="1"/>
          <c:order val="1"/>
          <c:tx>
            <c:v>dE/dxNucl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srim129Xe_SiO2!$D$20:$D$300</c:f>
              <c:numCache>
                <c:formatCode>0.000000</c:formatCode>
                <c:ptCount val="281"/>
                <c:pt idx="0">
                  <c:v>1.0077519379844961E-5</c:v>
                </c:pt>
                <c:pt idx="1">
                  <c:v>1.0852713178294573E-5</c:v>
                </c:pt>
                <c:pt idx="2">
                  <c:v>1.1627906976744187E-5</c:v>
                </c:pt>
                <c:pt idx="3">
                  <c:v>1.2403100775193799E-5</c:v>
                </c:pt>
                <c:pt idx="4">
                  <c:v>1.317829457364341E-5</c:v>
                </c:pt>
                <c:pt idx="5">
                  <c:v>1.3953488372093022E-5</c:v>
                </c:pt>
                <c:pt idx="6">
                  <c:v>1.5503875968992248E-5</c:v>
                </c:pt>
                <c:pt idx="7">
                  <c:v>1.7441860465116278E-5</c:v>
                </c:pt>
                <c:pt idx="8">
                  <c:v>1.9379844961240311E-5</c:v>
                </c:pt>
                <c:pt idx="9">
                  <c:v>2.1317829457364341E-5</c:v>
                </c:pt>
                <c:pt idx="10">
                  <c:v>2.3255813953488374E-5</c:v>
                </c:pt>
                <c:pt idx="11">
                  <c:v>2.51937984496124E-5</c:v>
                </c:pt>
                <c:pt idx="12">
                  <c:v>2.7131782945736434E-5</c:v>
                </c:pt>
                <c:pt idx="13">
                  <c:v>2.9069767441860463E-5</c:v>
                </c:pt>
                <c:pt idx="14">
                  <c:v>3.1007751937984497E-5</c:v>
                </c:pt>
                <c:pt idx="15">
                  <c:v>3.4883720930232556E-5</c:v>
                </c:pt>
                <c:pt idx="16">
                  <c:v>3.8759689922480622E-5</c:v>
                </c:pt>
                <c:pt idx="17">
                  <c:v>4.2635658914728682E-5</c:v>
                </c:pt>
                <c:pt idx="18">
                  <c:v>4.6511627906976748E-5</c:v>
                </c:pt>
                <c:pt idx="19">
                  <c:v>5.0387596899224801E-5</c:v>
                </c:pt>
                <c:pt idx="20">
                  <c:v>5.4263565891472867E-5</c:v>
                </c:pt>
                <c:pt idx="21">
                  <c:v>6.2015503875968993E-5</c:v>
                </c:pt>
                <c:pt idx="22">
                  <c:v>6.9767441860465112E-5</c:v>
                </c:pt>
                <c:pt idx="23">
                  <c:v>7.7519379844961245E-5</c:v>
                </c:pt>
                <c:pt idx="24">
                  <c:v>8.5271317829457364E-5</c:v>
                </c:pt>
                <c:pt idx="25">
                  <c:v>9.3023255813953496E-5</c:v>
                </c:pt>
                <c:pt idx="26">
                  <c:v>1.007751937984496E-4</c:v>
                </c:pt>
                <c:pt idx="27">
                  <c:v>1.0852713178294573E-4</c:v>
                </c:pt>
                <c:pt idx="28">
                  <c:v>1.1627906976744185E-4</c:v>
                </c:pt>
                <c:pt idx="29">
                  <c:v>1.2403100775193799E-4</c:v>
                </c:pt>
                <c:pt idx="30">
                  <c:v>1.3178294573643412E-4</c:v>
                </c:pt>
                <c:pt idx="31">
                  <c:v>1.3953488372093022E-4</c:v>
                </c:pt>
                <c:pt idx="32">
                  <c:v>1.5503875968992249E-4</c:v>
                </c:pt>
                <c:pt idx="33">
                  <c:v>1.7441860465116279E-4</c:v>
                </c:pt>
                <c:pt idx="34">
                  <c:v>1.937984496124031E-4</c:v>
                </c:pt>
                <c:pt idx="35">
                  <c:v>2.131782945736434E-4</c:v>
                </c:pt>
                <c:pt idx="36">
                  <c:v>2.3255813953488371E-4</c:v>
                </c:pt>
                <c:pt idx="37">
                  <c:v>2.5193798449612404E-4</c:v>
                </c:pt>
                <c:pt idx="38">
                  <c:v>2.7131782945736437E-4</c:v>
                </c:pt>
                <c:pt idx="39">
                  <c:v>2.9069767441860465E-4</c:v>
                </c:pt>
                <c:pt idx="40">
                  <c:v>3.1007751937984498E-4</c:v>
                </c:pt>
                <c:pt idx="41">
                  <c:v>3.4883720930232559E-4</c:v>
                </c:pt>
                <c:pt idx="42">
                  <c:v>3.875968992248062E-4</c:v>
                </c:pt>
                <c:pt idx="43">
                  <c:v>4.263565891472868E-4</c:v>
                </c:pt>
                <c:pt idx="44">
                  <c:v>4.6511627906976741E-4</c:v>
                </c:pt>
                <c:pt idx="45">
                  <c:v>5.0387596899224808E-4</c:v>
                </c:pt>
                <c:pt idx="46">
                  <c:v>5.4263565891472874E-4</c:v>
                </c:pt>
                <c:pt idx="47">
                  <c:v>6.2015503875968996E-4</c:v>
                </c:pt>
                <c:pt idx="48">
                  <c:v>6.9767441860465117E-4</c:v>
                </c:pt>
                <c:pt idx="49">
                  <c:v>7.7519379844961239E-4</c:v>
                </c:pt>
                <c:pt idx="50">
                  <c:v>8.5271317829457361E-4</c:v>
                </c:pt>
                <c:pt idx="51">
                  <c:v>9.3023255813953483E-4</c:v>
                </c:pt>
                <c:pt idx="52">
                  <c:v>1.0077519379844962E-3</c:v>
                </c:pt>
                <c:pt idx="53">
                  <c:v>1.0852713178294575E-3</c:v>
                </c:pt>
                <c:pt idx="54">
                  <c:v>1.1627906976744186E-3</c:v>
                </c:pt>
                <c:pt idx="55">
                  <c:v>1.2403100775193799E-3</c:v>
                </c:pt>
                <c:pt idx="56">
                  <c:v>1.3178294573643412E-3</c:v>
                </c:pt>
                <c:pt idx="57">
                  <c:v>1.3953488372093023E-3</c:v>
                </c:pt>
                <c:pt idx="58">
                  <c:v>1.5503875968992248E-3</c:v>
                </c:pt>
                <c:pt idx="59">
                  <c:v>1.7441860465116279E-3</c:v>
                </c:pt>
                <c:pt idx="60">
                  <c:v>1.937984496124031E-3</c:v>
                </c:pt>
                <c:pt idx="61">
                  <c:v>2.1317829457364341E-3</c:v>
                </c:pt>
                <c:pt idx="62">
                  <c:v>2.3255813953488372E-3</c:v>
                </c:pt>
                <c:pt idx="63">
                  <c:v>2.5193798449612403E-3</c:v>
                </c:pt>
                <c:pt idx="64">
                  <c:v>2.7131782945736434E-3</c:v>
                </c:pt>
                <c:pt idx="65">
                  <c:v>2.9069767441860465E-3</c:v>
                </c:pt>
                <c:pt idx="66">
                  <c:v>3.1007751937984496E-3</c:v>
                </c:pt>
                <c:pt idx="67">
                  <c:v>3.4883720930232558E-3</c:v>
                </c:pt>
                <c:pt idx="68">
                  <c:v>3.875968992248062E-3</c:v>
                </c:pt>
                <c:pt idx="69">
                  <c:v>4.2635658914728682E-3</c:v>
                </c:pt>
                <c:pt idx="70">
                  <c:v>4.6511627906976744E-3</c:v>
                </c:pt>
                <c:pt idx="71">
                  <c:v>5.0387596899224806E-3</c:v>
                </c:pt>
                <c:pt idx="72">
                  <c:v>5.4263565891472867E-3</c:v>
                </c:pt>
                <c:pt idx="73">
                  <c:v>6.2015503875968991E-3</c:v>
                </c:pt>
                <c:pt idx="74">
                  <c:v>6.9767441860465115E-3</c:v>
                </c:pt>
                <c:pt idx="75">
                  <c:v>7.7519379844961239E-3</c:v>
                </c:pt>
                <c:pt idx="76">
                  <c:v>8.5271317829457363E-3</c:v>
                </c:pt>
                <c:pt idx="77">
                  <c:v>9.3023255813953487E-3</c:v>
                </c:pt>
                <c:pt idx="78">
                  <c:v>1.0077519379844961E-2</c:v>
                </c:pt>
                <c:pt idx="79">
                  <c:v>1.0852713178294573E-2</c:v>
                </c:pt>
                <c:pt idx="80">
                  <c:v>1.1627906976744186E-2</c:v>
                </c:pt>
                <c:pt idx="81">
                  <c:v>1.2403100775193798E-2</c:v>
                </c:pt>
                <c:pt idx="82">
                  <c:v>1.3178294573643411E-2</c:v>
                </c:pt>
                <c:pt idx="83">
                  <c:v>1.3953488372093023E-2</c:v>
                </c:pt>
                <c:pt idx="84">
                  <c:v>1.5503875968992248E-2</c:v>
                </c:pt>
                <c:pt idx="85">
                  <c:v>1.7441860465116279E-2</c:v>
                </c:pt>
                <c:pt idx="86">
                  <c:v>1.937984496124031E-2</c:v>
                </c:pt>
                <c:pt idx="87">
                  <c:v>2.1317829457364341E-2</c:v>
                </c:pt>
                <c:pt idx="88">
                  <c:v>2.3255813953488372E-2</c:v>
                </c:pt>
                <c:pt idx="89">
                  <c:v>2.5193798449612403E-2</c:v>
                </c:pt>
                <c:pt idx="90">
                  <c:v>2.7131782945736434E-2</c:v>
                </c:pt>
                <c:pt idx="91">
                  <c:v>2.9069767441860465E-2</c:v>
                </c:pt>
                <c:pt idx="92">
                  <c:v>3.1007751937984496E-2</c:v>
                </c:pt>
                <c:pt idx="93">
                  <c:v>3.4883720930232558E-2</c:v>
                </c:pt>
                <c:pt idx="94">
                  <c:v>3.875968992248062E-2</c:v>
                </c:pt>
                <c:pt idx="95">
                  <c:v>4.2635658914728682E-2</c:v>
                </c:pt>
                <c:pt idx="96">
                  <c:v>4.6511627906976744E-2</c:v>
                </c:pt>
                <c:pt idx="97">
                  <c:v>5.0387596899224806E-2</c:v>
                </c:pt>
                <c:pt idx="98">
                  <c:v>5.4263565891472867E-2</c:v>
                </c:pt>
                <c:pt idx="99">
                  <c:v>6.2015503875968991E-2</c:v>
                </c:pt>
                <c:pt idx="100">
                  <c:v>6.9767441860465115E-2</c:v>
                </c:pt>
                <c:pt idx="101">
                  <c:v>7.7519379844961239E-2</c:v>
                </c:pt>
                <c:pt idx="102">
                  <c:v>8.5271317829457363E-2</c:v>
                </c:pt>
                <c:pt idx="103">
                  <c:v>9.3023255813953487E-2</c:v>
                </c:pt>
                <c:pt idx="104">
                  <c:v>0.10077519379844961</c:v>
                </c:pt>
                <c:pt idx="105">
                  <c:v>0.10852713178294573</c:v>
                </c:pt>
                <c:pt idx="106">
                  <c:v>0.11627906976744186</c:v>
                </c:pt>
                <c:pt idx="107">
                  <c:v>0.12403100775193798</c:v>
                </c:pt>
                <c:pt idx="108">
                  <c:v>0.13178294573643412</c:v>
                </c:pt>
                <c:pt idx="109">
                  <c:v>0.13953488372093023</c:v>
                </c:pt>
                <c:pt idx="110">
                  <c:v>0.15503875968992248</c:v>
                </c:pt>
                <c:pt idx="111">
                  <c:v>0.1744186046511628</c:v>
                </c:pt>
                <c:pt idx="112">
                  <c:v>0.19379844961240311</c:v>
                </c:pt>
                <c:pt idx="113">
                  <c:v>0.2131782945736434</c:v>
                </c:pt>
                <c:pt idx="114">
                  <c:v>0.23255813953488372</c:v>
                </c:pt>
                <c:pt idx="115">
                  <c:v>0.25193798449612403</c:v>
                </c:pt>
                <c:pt idx="116">
                  <c:v>0.27131782945736432</c:v>
                </c:pt>
                <c:pt idx="117">
                  <c:v>0.29069767441860467</c:v>
                </c:pt>
                <c:pt idx="118">
                  <c:v>0.31007751937984496</c:v>
                </c:pt>
                <c:pt idx="119">
                  <c:v>0.34883720930232559</c:v>
                </c:pt>
                <c:pt idx="120">
                  <c:v>0.38759689922480622</c:v>
                </c:pt>
                <c:pt idx="121">
                  <c:v>0.4263565891472868</c:v>
                </c:pt>
                <c:pt idx="122">
                  <c:v>0.46511627906976744</c:v>
                </c:pt>
                <c:pt idx="123">
                  <c:v>0.50387596899224807</c:v>
                </c:pt>
                <c:pt idx="124">
                  <c:v>0.54263565891472865</c:v>
                </c:pt>
                <c:pt idx="125">
                  <c:v>0.62015503875968991</c:v>
                </c:pt>
                <c:pt idx="126">
                  <c:v>0.69767441860465118</c:v>
                </c:pt>
                <c:pt idx="127">
                  <c:v>0.77519379844961245</c:v>
                </c:pt>
                <c:pt idx="128">
                  <c:v>0.8527131782945736</c:v>
                </c:pt>
                <c:pt idx="129">
                  <c:v>0.93023255813953487</c:v>
                </c:pt>
                <c:pt idx="130" formatCode="0.00000">
                  <c:v>1.0077519379844961</c:v>
                </c:pt>
                <c:pt idx="131" formatCode="0.00000">
                  <c:v>1.0852713178294573</c:v>
                </c:pt>
                <c:pt idx="132" formatCode="0.00000">
                  <c:v>1.1627906976744187</c:v>
                </c:pt>
                <c:pt idx="133" formatCode="0.00000">
                  <c:v>1.2403100775193798</c:v>
                </c:pt>
                <c:pt idx="134" formatCode="0.00000">
                  <c:v>1.317829457364341</c:v>
                </c:pt>
                <c:pt idx="135" formatCode="0.00000">
                  <c:v>1.3953488372093024</c:v>
                </c:pt>
                <c:pt idx="136" formatCode="0.00000">
                  <c:v>1.5503875968992249</c:v>
                </c:pt>
                <c:pt idx="137" formatCode="0.00000">
                  <c:v>1.7441860465116279</c:v>
                </c:pt>
                <c:pt idx="138" formatCode="0.00000">
                  <c:v>1.9379844961240309</c:v>
                </c:pt>
                <c:pt idx="139" formatCode="0.00000">
                  <c:v>2.1317829457364339</c:v>
                </c:pt>
                <c:pt idx="140" formatCode="0.00000">
                  <c:v>2.3255813953488373</c:v>
                </c:pt>
                <c:pt idx="141" formatCode="0.00000">
                  <c:v>2.5193798449612403</c:v>
                </c:pt>
                <c:pt idx="142" formatCode="0.00000">
                  <c:v>2.7131782945736433</c:v>
                </c:pt>
                <c:pt idx="143" formatCode="0.00000">
                  <c:v>2.9069767441860463</c:v>
                </c:pt>
                <c:pt idx="144" formatCode="0.00000">
                  <c:v>3.1007751937984498</c:v>
                </c:pt>
                <c:pt idx="145" formatCode="0.00000">
                  <c:v>3.4883720930232558</c:v>
                </c:pt>
                <c:pt idx="146" formatCode="0.00000">
                  <c:v>3.8759689922480618</c:v>
                </c:pt>
                <c:pt idx="147" formatCode="0.00000">
                  <c:v>4.2635658914728678</c:v>
                </c:pt>
                <c:pt idx="148" formatCode="0.00000">
                  <c:v>4.6511627906976747</c:v>
                </c:pt>
                <c:pt idx="149" formatCode="0.00000">
                  <c:v>5.0387596899224807</c:v>
                </c:pt>
                <c:pt idx="150" formatCode="0.00000">
                  <c:v>5.4263565891472867</c:v>
                </c:pt>
                <c:pt idx="151" formatCode="0.00000">
                  <c:v>6.2015503875968996</c:v>
                </c:pt>
                <c:pt idx="152" formatCode="0.00000">
                  <c:v>6.9767441860465116</c:v>
                </c:pt>
                <c:pt idx="153" formatCode="0.00000">
                  <c:v>7.7519379844961236</c:v>
                </c:pt>
                <c:pt idx="154" formatCode="0.00000">
                  <c:v>8.5271317829457356</c:v>
                </c:pt>
                <c:pt idx="155" formatCode="0.00000">
                  <c:v>9.3023255813953494</c:v>
                </c:pt>
                <c:pt idx="156" formatCode="0.00000">
                  <c:v>10.077519379844961</c:v>
                </c:pt>
                <c:pt idx="157" formatCode="0.00000">
                  <c:v>10.852713178294573</c:v>
                </c:pt>
                <c:pt idx="158" formatCode="0.00000">
                  <c:v>11.627906976744185</c:v>
                </c:pt>
                <c:pt idx="159" formatCode="0.00000">
                  <c:v>12.403100775193799</c:v>
                </c:pt>
                <c:pt idx="160" formatCode="0.00000">
                  <c:v>13.178294573643411</c:v>
                </c:pt>
                <c:pt idx="161" formatCode="0.00000">
                  <c:v>13.953488372093023</c:v>
                </c:pt>
                <c:pt idx="162" formatCode="0.00000">
                  <c:v>15.503875968992247</c:v>
                </c:pt>
                <c:pt idx="163" formatCode="0.00000">
                  <c:v>17.441860465116278</c:v>
                </c:pt>
                <c:pt idx="164" formatCode="0.00000">
                  <c:v>19.379844961240309</c:v>
                </c:pt>
                <c:pt idx="165" formatCode="0.00000">
                  <c:v>21.31782945736434</c:v>
                </c:pt>
                <c:pt idx="166" formatCode="0.00000">
                  <c:v>23.255813953488371</c:v>
                </c:pt>
                <c:pt idx="167" formatCode="0.00000">
                  <c:v>25.193798449612402</c:v>
                </c:pt>
                <c:pt idx="168" formatCode="0.00000">
                  <c:v>27.131782945736433</c:v>
                </c:pt>
                <c:pt idx="169" formatCode="0.00000">
                  <c:v>29.069767441860463</c:v>
                </c:pt>
                <c:pt idx="170" formatCode="0.00000">
                  <c:v>31.007751937984494</c:v>
                </c:pt>
                <c:pt idx="171" formatCode="0.00000">
                  <c:v>34.883720930232556</c:v>
                </c:pt>
                <c:pt idx="172" formatCode="0.00000">
                  <c:v>38.759689922480618</c:v>
                </c:pt>
                <c:pt idx="173" formatCode="0.00000">
                  <c:v>42.63565891472868</c:v>
                </c:pt>
                <c:pt idx="174" formatCode="0.00000">
                  <c:v>46.511627906976742</c:v>
                </c:pt>
                <c:pt idx="175" formatCode="0.00000">
                  <c:v>50.387596899224803</c:v>
                </c:pt>
                <c:pt idx="176" formatCode="0.00000">
                  <c:v>54.263565891472865</c:v>
                </c:pt>
                <c:pt idx="177" formatCode="0.00000">
                  <c:v>62.015503875968989</c:v>
                </c:pt>
                <c:pt idx="178" formatCode="0.00000">
                  <c:v>69.767441860465112</c:v>
                </c:pt>
                <c:pt idx="179" formatCode="0.00000">
                  <c:v>77.519379844961236</c:v>
                </c:pt>
                <c:pt idx="180" formatCode="0.00000">
                  <c:v>85.271317829457359</c:v>
                </c:pt>
                <c:pt idx="181" formatCode="0.00000">
                  <c:v>93.023255813953483</c:v>
                </c:pt>
                <c:pt idx="182" formatCode="0.0000">
                  <c:v>100.77519379844961</c:v>
                </c:pt>
                <c:pt idx="183" formatCode="0.0000">
                  <c:v>108.52713178294573</c:v>
                </c:pt>
                <c:pt idx="184" formatCode="0.0000">
                  <c:v>116.27906976744185</c:v>
                </c:pt>
                <c:pt idx="185" formatCode="0.0000">
                  <c:v>124.03100775193798</c:v>
                </c:pt>
                <c:pt idx="186" formatCode="0.0000">
                  <c:v>131.7829457364341</c:v>
                </c:pt>
                <c:pt idx="187" formatCode="0.0000">
                  <c:v>139.53488372093022</c:v>
                </c:pt>
                <c:pt idx="188" formatCode="0.0000">
                  <c:v>155.03875968992247</c:v>
                </c:pt>
                <c:pt idx="189" formatCode="0.0000">
                  <c:v>174.41860465116278</c:v>
                </c:pt>
                <c:pt idx="190" formatCode="0.0000">
                  <c:v>193.79844961240309</c:v>
                </c:pt>
                <c:pt idx="191" formatCode="0.0000">
                  <c:v>213.1782945736434</c:v>
                </c:pt>
                <c:pt idx="192" formatCode="0.0000">
                  <c:v>232.55813953488371</c:v>
                </c:pt>
                <c:pt idx="193" formatCode="0.0000">
                  <c:v>251.93798449612405</c:v>
                </c:pt>
                <c:pt idx="194" formatCode="0.0000">
                  <c:v>271.31782945736433</c:v>
                </c:pt>
                <c:pt idx="195" formatCode="0.0000">
                  <c:v>290.69767441860466</c:v>
                </c:pt>
                <c:pt idx="196" formatCode="0.0000">
                  <c:v>310.07751937984494</c:v>
                </c:pt>
                <c:pt idx="197" formatCode="0.0000">
                  <c:v>348.83720930232556</c:v>
                </c:pt>
                <c:pt idx="198" formatCode="0.0000">
                  <c:v>387.59689922480618</c:v>
                </c:pt>
                <c:pt idx="199" formatCode="0.0000">
                  <c:v>426.3565891472868</c:v>
                </c:pt>
                <c:pt idx="200" formatCode="0.0000">
                  <c:v>465.11627906976742</c:v>
                </c:pt>
                <c:pt idx="201" formatCode="0.0000">
                  <c:v>503.87596899224809</c:v>
                </c:pt>
                <c:pt idx="202" formatCode="0.0000">
                  <c:v>542.63565891472865</c:v>
                </c:pt>
                <c:pt idx="203" formatCode="0.0000">
                  <c:v>620.15503875968989</c:v>
                </c:pt>
                <c:pt idx="204" formatCode="0.0000">
                  <c:v>697.67441860465112</c:v>
                </c:pt>
                <c:pt idx="205" formatCode="0.0000">
                  <c:v>775.19379844961236</c:v>
                </c:pt>
                <c:pt idx="206" formatCode="0.0000">
                  <c:v>852.71317829457359</c:v>
                </c:pt>
                <c:pt idx="207" formatCode="0.0000">
                  <c:v>930.23255813953483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srim129Xe_SiO2!$F$20:$F$300</c:f>
              <c:numCache>
                <c:formatCode>0.000E+00</c:formatCode>
                <c:ptCount val="281"/>
                <c:pt idx="0">
                  <c:v>2.4809999999999999</c:v>
                </c:pt>
                <c:pt idx="1">
                  <c:v>2.5720000000000001</c:v>
                </c:pt>
                <c:pt idx="2">
                  <c:v>2.6589999999999998</c:v>
                </c:pt>
                <c:pt idx="3">
                  <c:v>2.742</c:v>
                </c:pt>
                <c:pt idx="4">
                  <c:v>2.8210000000000002</c:v>
                </c:pt>
                <c:pt idx="5">
                  <c:v>2.8980000000000001</c:v>
                </c:pt>
                <c:pt idx="6">
                  <c:v>3.0430000000000001</c:v>
                </c:pt>
                <c:pt idx="7">
                  <c:v>3.2109999999999999</c:v>
                </c:pt>
                <c:pt idx="8">
                  <c:v>3.367</c:v>
                </c:pt>
                <c:pt idx="9">
                  <c:v>3.512</c:v>
                </c:pt>
                <c:pt idx="10">
                  <c:v>3.6480000000000001</c:v>
                </c:pt>
                <c:pt idx="11">
                  <c:v>3.7759999999999998</c:v>
                </c:pt>
                <c:pt idx="12">
                  <c:v>3.8959999999999999</c:v>
                </c:pt>
                <c:pt idx="13">
                  <c:v>4.0110000000000001</c:v>
                </c:pt>
                <c:pt idx="14">
                  <c:v>4.1189999999999998</c:v>
                </c:pt>
                <c:pt idx="15">
                  <c:v>4.3220000000000001</c:v>
                </c:pt>
                <c:pt idx="16">
                  <c:v>4.5069999999999997</c:v>
                </c:pt>
                <c:pt idx="17">
                  <c:v>4.6779999999999999</c:v>
                </c:pt>
                <c:pt idx="18">
                  <c:v>4.8369999999999997</c:v>
                </c:pt>
                <c:pt idx="19">
                  <c:v>4.9850000000000003</c:v>
                </c:pt>
                <c:pt idx="20">
                  <c:v>5.1239999999999997</c:v>
                </c:pt>
                <c:pt idx="21">
                  <c:v>5.3769999999999998</c:v>
                </c:pt>
                <c:pt idx="22">
                  <c:v>5.6040000000000001</c:v>
                </c:pt>
                <c:pt idx="23">
                  <c:v>5.81</c:v>
                </c:pt>
                <c:pt idx="24">
                  <c:v>5.9969999999999999</c:v>
                </c:pt>
                <c:pt idx="25">
                  <c:v>6.1680000000000001</c:v>
                </c:pt>
                <c:pt idx="26">
                  <c:v>6.327</c:v>
                </c:pt>
                <c:pt idx="27">
                  <c:v>6.4740000000000002</c:v>
                </c:pt>
                <c:pt idx="28">
                  <c:v>6.61</c:v>
                </c:pt>
                <c:pt idx="29">
                  <c:v>6.7380000000000004</c:v>
                </c:pt>
                <c:pt idx="30">
                  <c:v>6.8579999999999997</c:v>
                </c:pt>
                <c:pt idx="31">
                  <c:v>6.9710000000000001</c:v>
                </c:pt>
                <c:pt idx="32">
                  <c:v>7.1769999999999996</c:v>
                </c:pt>
                <c:pt idx="33">
                  <c:v>7.4059999999999997</c:v>
                </c:pt>
                <c:pt idx="34">
                  <c:v>7.6070000000000002</c:v>
                </c:pt>
                <c:pt idx="35">
                  <c:v>7.7869999999999999</c:v>
                </c:pt>
                <c:pt idx="36">
                  <c:v>7.9480000000000004</c:v>
                </c:pt>
                <c:pt idx="37">
                  <c:v>8.093</c:v>
                </c:pt>
                <c:pt idx="38">
                  <c:v>8.2240000000000002</c:v>
                </c:pt>
                <c:pt idx="39">
                  <c:v>8.3439999999999994</c:v>
                </c:pt>
                <c:pt idx="40">
                  <c:v>8.4540000000000006</c:v>
                </c:pt>
                <c:pt idx="41">
                  <c:v>8.6479999999999997</c:v>
                </c:pt>
                <c:pt idx="42">
                  <c:v>8.8130000000000006</c:v>
                </c:pt>
                <c:pt idx="43">
                  <c:v>8.9550000000000001</c:v>
                </c:pt>
                <c:pt idx="44">
                  <c:v>9.077</c:v>
                </c:pt>
                <c:pt idx="45">
                  <c:v>9.1839999999999993</c:v>
                </c:pt>
                <c:pt idx="46">
                  <c:v>9.2769999999999992</c:v>
                </c:pt>
                <c:pt idx="47">
                  <c:v>9.43</c:v>
                </c:pt>
                <c:pt idx="48">
                  <c:v>9.5489999999999995</c:v>
                </c:pt>
                <c:pt idx="49">
                  <c:v>9.64</c:v>
                </c:pt>
                <c:pt idx="50">
                  <c:v>9.7110000000000003</c:v>
                </c:pt>
                <c:pt idx="51">
                  <c:v>9.7639999999999993</c:v>
                </c:pt>
                <c:pt idx="52">
                  <c:v>9.8030000000000008</c:v>
                </c:pt>
                <c:pt idx="53">
                  <c:v>9.8309999999999995</c:v>
                </c:pt>
                <c:pt idx="54">
                  <c:v>9.85</c:v>
                </c:pt>
                <c:pt idx="55">
                  <c:v>9.8610000000000007</c:v>
                </c:pt>
                <c:pt idx="56">
                  <c:v>9.8640000000000008</c:v>
                </c:pt>
                <c:pt idx="57">
                  <c:v>9.8620000000000001</c:v>
                </c:pt>
                <c:pt idx="58">
                  <c:v>9.8450000000000006</c:v>
                </c:pt>
                <c:pt idx="59">
                  <c:v>9.8019999999999996</c:v>
                </c:pt>
                <c:pt idx="60">
                  <c:v>9.7439999999999998</c:v>
                </c:pt>
                <c:pt idx="61">
                  <c:v>9.6750000000000007</c:v>
                </c:pt>
                <c:pt idx="62">
                  <c:v>9.5980000000000008</c:v>
                </c:pt>
                <c:pt idx="63">
                  <c:v>9.516</c:v>
                </c:pt>
                <c:pt idx="64">
                  <c:v>9.43</c:v>
                </c:pt>
                <c:pt idx="65">
                  <c:v>9.3420000000000005</c:v>
                </c:pt>
                <c:pt idx="66">
                  <c:v>9.2520000000000007</c:v>
                </c:pt>
                <c:pt idx="67">
                  <c:v>9.0709999999999997</c:v>
                </c:pt>
                <c:pt idx="68">
                  <c:v>8.8919999999999995</c:v>
                </c:pt>
                <c:pt idx="69">
                  <c:v>8.7159999999999993</c:v>
                </c:pt>
                <c:pt idx="70">
                  <c:v>8.5440000000000005</c:v>
                </c:pt>
                <c:pt idx="71">
                  <c:v>8.3780000000000001</c:v>
                </c:pt>
                <c:pt idx="72">
                  <c:v>8.218</c:v>
                </c:pt>
                <c:pt idx="73">
                  <c:v>7.9139999999999997</c:v>
                </c:pt>
                <c:pt idx="74">
                  <c:v>7.633</c:v>
                </c:pt>
                <c:pt idx="75">
                  <c:v>7.3730000000000002</c:v>
                </c:pt>
                <c:pt idx="76">
                  <c:v>7.1319999999999997</c:v>
                </c:pt>
                <c:pt idx="77">
                  <c:v>6.9080000000000004</c:v>
                </c:pt>
                <c:pt idx="78">
                  <c:v>6.7</c:v>
                </c:pt>
                <c:pt idx="79">
                  <c:v>6.5060000000000002</c:v>
                </c:pt>
                <c:pt idx="80">
                  <c:v>6.3250000000000002</c:v>
                </c:pt>
                <c:pt idx="81">
                  <c:v>6.1550000000000002</c:v>
                </c:pt>
                <c:pt idx="82">
                  <c:v>5.9960000000000004</c:v>
                </c:pt>
                <c:pt idx="83">
                  <c:v>5.8460000000000001</c:v>
                </c:pt>
                <c:pt idx="84">
                  <c:v>5.5709999999999997</c:v>
                </c:pt>
                <c:pt idx="85">
                  <c:v>5.2670000000000003</c:v>
                </c:pt>
                <c:pt idx="86">
                  <c:v>5</c:v>
                </c:pt>
                <c:pt idx="87">
                  <c:v>4.7640000000000002</c:v>
                </c:pt>
                <c:pt idx="88">
                  <c:v>4.5519999999999996</c:v>
                </c:pt>
                <c:pt idx="89">
                  <c:v>4.3609999999999998</c:v>
                </c:pt>
                <c:pt idx="90">
                  <c:v>4.1870000000000003</c:v>
                </c:pt>
                <c:pt idx="91">
                  <c:v>4.03</c:v>
                </c:pt>
                <c:pt idx="92">
                  <c:v>3.8849999999999998</c:v>
                </c:pt>
                <c:pt idx="93">
                  <c:v>3.63</c:v>
                </c:pt>
                <c:pt idx="94">
                  <c:v>3.411</c:v>
                </c:pt>
                <c:pt idx="95">
                  <c:v>3.22</c:v>
                </c:pt>
                <c:pt idx="96">
                  <c:v>3.052</c:v>
                </c:pt>
                <c:pt idx="97">
                  <c:v>2.9039999999999999</c:v>
                </c:pt>
                <c:pt idx="98">
                  <c:v>2.7709999999999999</c:v>
                </c:pt>
                <c:pt idx="99">
                  <c:v>2.5430000000000001</c:v>
                </c:pt>
                <c:pt idx="100">
                  <c:v>2.3540000000000001</c:v>
                </c:pt>
                <c:pt idx="101">
                  <c:v>2.194</c:v>
                </c:pt>
                <c:pt idx="102">
                  <c:v>2.0569999999999999</c:v>
                </c:pt>
                <c:pt idx="103">
                  <c:v>1.9390000000000001</c:v>
                </c:pt>
                <c:pt idx="104">
                  <c:v>1.8340000000000001</c:v>
                </c:pt>
                <c:pt idx="105">
                  <c:v>1.742</c:v>
                </c:pt>
                <c:pt idx="106">
                  <c:v>1.66</c:v>
                </c:pt>
                <c:pt idx="107">
                  <c:v>1.5860000000000001</c:v>
                </c:pt>
                <c:pt idx="108">
                  <c:v>1.5189999999999999</c:v>
                </c:pt>
                <c:pt idx="109">
                  <c:v>1.458</c:v>
                </c:pt>
                <c:pt idx="110">
                  <c:v>1.351</c:v>
                </c:pt>
                <c:pt idx="111">
                  <c:v>1.2390000000000001</c:v>
                </c:pt>
                <c:pt idx="112">
                  <c:v>1.147</c:v>
                </c:pt>
                <c:pt idx="113">
                  <c:v>1.0680000000000001</c:v>
                </c:pt>
                <c:pt idx="114">
                  <c:v>1.0009999999999999</c:v>
                </c:pt>
                <c:pt idx="115">
                  <c:v>0.94220000000000004</c:v>
                </c:pt>
                <c:pt idx="116">
                  <c:v>0.89070000000000005</c:v>
                </c:pt>
                <c:pt idx="117">
                  <c:v>0.84509999999999996</c:v>
                </c:pt>
                <c:pt idx="118">
                  <c:v>0.80430000000000001</c:v>
                </c:pt>
                <c:pt idx="119">
                  <c:v>0.73450000000000004</c:v>
                </c:pt>
                <c:pt idx="120">
                  <c:v>0.67689999999999995</c:v>
                </c:pt>
                <c:pt idx="121">
                  <c:v>0.62829999999999997</c:v>
                </c:pt>
                <c:pt idx="122">
                  <c:v>0.58679999999999999</c:v>
                </c:pt>
                <c:pt idx="123">
                  <c:v>0.55089999999999995</c:v>
                </c:pt>
                <c:pt idx="124">
                  <c:v>0.51949999999999996</c:v>
                </c:pt>
                <c:pt idx="125">
                  <c:v>0.46710000000000002</c:v>
                </c:pt>
                <c:pt idx="126">
                  <c:v>0.42499999999999999</c:v>
                </c:pt>
                <c:pt idx="127">
                  <c:v>0.39040000000000002</c:v>
                </c:pt>
                <c:pt idx="128">
                  <c:v>0.3614</c:v>
                </c:pt>
                <c:pt idx="129">
                  <c:v>0.3367</c:v>
                </c:pt>
                <c:pt idx="130">
                  <c:v>0.31540000000000001</c:v>
                </c:pt>
                <c:pt idx="131">
                  <c:v>0.2969</c:v>
                </c:pt>
                <c:pt idx="132">
                  <c:v>0.28050000000000003</c:v>
                </c:pt>
                <c:pt idx="133">
                  <c:v>0.26600000000000001</c:v>
                </c:pt>
                <c:pt idx="134">
                  <c:v>0.253</c:v>
                </c:pt>
                <c:pt idx="135">
                  <c:v>0.2414</c:v>
                </c:pt>
                <c:pt idx="136">
                  <c:v>0.22120000000000001</c:v>
                </c:pt>
                <c:pt idx="137">
                  <c:v>0.20050000000000001</c:v>
                </c:pt>
                <c:pt idx="138">
                  <c:v>0.18360000000000001</c:v>
                </c:pt>
                <c:pt idx="139">
                  <c:v>0.16950000000000001</c:v>
                </c:pt>
                <c:pt idx="140">
                  <c:v>0.15759999999999999</c:v>
                </c:pt>
                <c:pt idx="141">
                  <c:v>0.14729999999999999</c:v>
                </c:pt>
                <c:pt idx="142">
                  <c:v>0.1384</c:v>
                </c:pt>
                <c:pt idx="143">
                  <c:v>0.1305</c:v>
                </c:pt>
                <c:pt idx="144">
                  <c:v>0.1236</c:v>
                </c:pt>
                <c:pt idx="145">
                  <c:v>0.1118</c:v>
                </c:pt>
                <c:pt idx="146">
                  <c:v>0.1022</c:v>
                </c:pt>
                <c:pt idx="147">
                  <c:v>9.4189999999999996E-2</c:v>
                </c:pt>
                <c:pt idx="148">
                  <c:v>8.7419999999999998E-2</c:v>
                </c:pt>
                <c:pt idx="149">
                  <c:v>8.1610000000000002E-2</c:v>
                </c:pt>
                <c:pt idx="150">
                  <c:v>7.6579999999999995E-2</c:v>
                </c:pt>
                <c:pt idx="151">
                  <c:v>6.8250000000000005E-2</c:v>
                </c:pt>
                <c:pt idx="152">
                  <c:v>6.164E-2</c:v>
                </c:pt>
                <c:pt idx="153">
                  <c:v>5.6259999999999998E-2</c:v>
                </c:pt>
                <c:pt idx="154">
                  <c:v>5.1790000000000003E-2</c:v>
                </c:pt>
                <c:pt idx="155">
                  <c:v>4.802E-2</c:v>
                </c:pt>
                <c:pt idx="156">
                  <c:v>4.478E-2</c:v>
                </c:pt>
                <c:pt idx="157">
                  <c:v>4.1980000000000003E-2</c:v>
                </c:pt>
                <c:pt idx="158">
                  <c:v>3.952E-2</c:v>
                </c:pt>
                <c:pt idx="159">
                  <c:v>3.7350000000000001E-2</c:v>
                </c:pt>
                <c:pt idx="160">
                  <c:v>3.542E-2</c:v>
                </c:pt>
                <c:pt idx="161">
                  <c:v>3.3689999999999998E-2</c:v>
                </c:pt>
                <c:pt idx="162">
                  <c:v>3.0710000000000001E-2</c:v>
                </c:pt>
                <c:pt idx="163">
                  <c:v>2.7689999999999999E-2</c:v>
                </c:pt>
                <c:pt idx="164">
                  <c:v>2.5229999999999999E-2</c:v>
                </c:pt>
                <c:pt idx="165">
                  <c:v>2.3189999999999999E-2</c:v>
                </c:pt>
                <c:pt idx="166">
                  <c:v>2.1479999999999999E-2</c:v>
                </c:pt>
                <c:pt idx="167">
                  <c:v>2.001E-2</c:v>
                </c:pt>
                <c:pt idx="168">
                  <c:v>1.874E-2</c:v>
                </c:pt>
                <c:pt idx="169">
                  <c:v>1.762E-2</c:v>
                </c:pt>
                <c:pt idx="170">
                  <c:v>1.6639999999999999E-2</c:v>
                </c:pt>
                <c:pt idx="171">
                  <c:v>1.499E-2</c:v>
                </c:pt>
                <c:pt idx="172">
                  <c:v>1.3639999999999999E-2</c:v>
                </c:pt>
                <c:pt idx="173">
                  <c:v>1.2529999999999999E-2</c:v>
                </c:pt>
                <c:pt idx="174">
                  <c:v>1.1599999999999999E-2</c:v>
                </c:pt>
                <c:pt idx="175">
                  <c:v>1.0789999999999999E-2</c:v>
                </c:pt>
                <c:pt idx="176">
                  <c:v>1.01E-2</c:v>
                </c:pt>
                <c:pt idx="177">
                  <c:v>8.9630000000000005E-3</c:v>
                </c:pt>
                <c:pt idx="178">
                  <c:v>8.064E-3</c:v>
                </c:pt>
                <c:pt idx="179">
                  <c:v>7.3350000000000004E-3</c:v>
                </c:pt>
                <c:pt idx="180">
                  <c:v>6.7330000000000003E-3</c:v>
                </c:pt>
                <c:pt idx="181">
                  <c:v>6.2249999999999996E-3</c:v>
                </c:pt>
                <c:pt idx="182">
                  <c:v>5.7920000000000003E-3</c:v>
                </c:pt>
                <c:pt idx="183">
                  <c:v>5.4169999999999999E-3</c:v>
                </c:pt>
                <c:pt idx="184">
                  <c:v>5.0899999999999999E-3</c:v>
                </c:pt>
                <c:pt idx="185">
                  <c:v>4.8019999999999998E-3</c:v>
                </c:pt>
                <c:pt idx="186">
                  <c:v>4.5459999999999997E-3</c:v>
                </c:pt>
                <c:pt idx="187">
                  <c:v>4.3169999999999997E-3</c:v>
                </c:pt>
                <c:pt idx="188">
                  <c:v>3.9240000000000004E-3</c:v>
                </c:pt>
                <c:pt idx="189">
                  <c:v>3.5270000000000002E-3</c:v>
                </c:pt>
                <c:pt idx="190">
                  <c:v>3.2049999999999999E-3</c:v>
                </c:pt>
                <c:pt idx="191">
                  <c:v>2.9390000000000002E-3</c:v>
                </c:pt>
                <c:pt idx="192">
                  <c:v>2.7160000000000001E-3</c:v>
                </c:pt>
                <c:pt idx="193">
                  <c:v>2.5249999999999999E-3</c:v>
                </c:pt>
                <c:pt idx="194">
                  <c:v>2.3600000000000001E-3</c:v>
                </c:pt>
                <c:pt idx="195">
                  <c:v>2.2169999999999998E-3</c:v>
                </c:pt>
                <c:pt idx="196">
                  <c:v>2.0899999999999998E-3</c:v>
                </c:pt>
                <c:pt idx="197">
                  <c:v>1.877E-3</c:v>
                </c:pt>
                <c:pt idx="198">
                  <c:v>1.7049999999999999E-3</c:v>
                </c:pt>
                <c:pt idx="199">
                  <c:v>1.5629999999999999E-3</c:v>
                </c:pt>
                <c:pt idx="200">
                  <c:v>1.4430000000000001E-3</c:v>
                </c:pt>
                <c:pt idx="201">
                  <c:v>1.341E-3</c:v>
                </c:pt>
                <c:pt idx="202">
                  <c:v>1.253E-3</c:v>
                </c:pt>
                <c:pt idx="203">
                  <c:v>1.109E-3</c:v>
                </c:pt>
                <c:pt idx="204">
                  <c:v>9.9540000000000002E-4</c:v>
                </c:pt>
                <c:pt idx="205">
                  <c:v>9.0359999999999995E-4</c:v>
                </c:pt>
                <c:pt idx="206">
                  <c:v>8.2790000000000001E-4</c:v>
                </c:pt>
                <c:pt idx="207">
                  <c:v>7.6420000000000004E-4</c:v>
                </c:pt>
                <c:pt idx="208">
                  <c:v>7.1500000000000003E-4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E5A-4667-A962-E0C6F057A8FA}"/>
            </c:ext>
          </c:extLst>
        </c:ser>
        <c:ser>
          <c:idx val="2"/>
          <c:order val="2"/>
          <c:tx>
            <c:v>dE/dxTot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srim129Xe_SiO2!$D$20:$D$300</c:f>
              <c:numCache>
                <c:formatCode>0.000000</c:formatCode>
                <c:ptCount val="281"/>
                <c:pt idx="0">
                  <c:v>1.0077519379844961E-5</c:v>
                </c:pt>
                <c:pt idx="1">
                  <c:v>1.0852713178294573E-5</c:v>
                </c:pt>
                <c:pt idx="2">
                  <c:v>1.1627906976744187E-5</c:v>
                </c:pt>
                <c:pt idx="3">
                  <c:v>1.2403100775193799E-5</c:v>
                </c:pt>
                <c:pt idx="4">
                  <c:v>1.317829457364341E-5</c:v>
                </c:pt>
                <c:pt idx="5">
                  <c:v>1.3953488372093022E-5</c:v>
                </c:pt>
                <c:pt idx="6">
                  <c:v>1.5503875968992248E-5</c:v>
                </c:pt>
                <c:pt idx="7">
                  <c:v>1.7441860465116278E-5</c:v>
                </c:pt>
                <c:pt idx="8">
                  <c:v>1.9379844961240311E-5</c:v>
                </c:pt>
                <c:pt idx="9">
                  <c:v>2.1317829457364341E-5</c:v>
                </c:pt>
                <c:pt idx="10">
                  <c:v>2.3255813953488374E-5</c:v>
                </c:pt>
                <c:pt idx="11">
                  <c:v>2.51937984496124E-5</c:v>
                </c:pt>
                <c:pt idx="12">
                  <c:v>2.7131782945736434E-5</c:v>
                </c:pt>
                <c:pt idx="13">
                  <c:v>2.9069767441860463E-5</c:v>
                </c:pt>
                <c:pt idx="14">
                  <c:v>3.1007751937984497E-5</c:v>
                </c:pt>
                <c:pt idx="15">
                  <c:v>3.4883720930232556E-5</c:v>
                </c:pt>
                <c:pt idx="16">
                  <c:v>3.8759689922480622E-5</c:v>
                </c:pt>
                <c:pt idx="17">
                  <c:v>4.2635658914728682E-5</c:v>
                </c:pt>
                <c:pt idx="18">
                  <c:v>4.6511627906976748E-5</c:v>
                </c:pt>
                <c:pt idx="19">
                  <c:v>5.0387596899224801E-5</c:v>
                </c:pt>
                <c:pt idx="20">
                  <c:v>5.4263565891472867E-5</c:v>
                </c:pt>
                <c:pt idx="21">
                  <c:v>6.2015503875968993E-5</c:v>
                </c:pt>
                <c:pt idx="22">
                  <c:v>6.9767441860465112E-5</c:v>
                </c:pt>
                <c:pt idx="23">
                  <c:v>7.7519379844961245E-5</c:v>
                </c:pt>
                <c:pt idx="24">
                  <c:v>8.5271317829457364E-5</c:v>
                </c:pt>
                <c:pt idx="25">
                  <c:v>9.3023255813953496E-5</c:v>
                </c:pt>
                <c:pt idx="26">
                  <c:v>1.007751937984496E-4</c:v>
                </c:pt>
                <c:pt idx="27">
                  <c:v>1.0852713178294573E-4</c:v>
                </c:pt>
                <c:pt idx="28">
                  <c:v>1.1627906976744185E-4</c:v>
                </c:pt>
                <c:pt idx="29">
                  <c:v>1.2403100775193799E-4</c:v>
                </c:pt>
                <c:pt idx="30">
                  <c:v>1.3178294573643412E-4</c:v>
                </c:pt>
                <c:pt idx="31">
                  <c:v>1.3953488372093022E-4</c:v>
                </c:pt>
                <c:pt idx="32">
                  <c:v>1.5503875968992249E-4</c:v>
                </c:pt>
                <c:pt idx="33">
                  <c:v>1.7441860465116279E-4</c:v>
                </c:pt>
                <c:pt idx="34">
                  <c:v>1.937984496124031E-4</c:v>
                </c:pt>
                <c:pt idx="35">
                  <c:v>2.131782945736434E-4</c:v>
                </c:pt>
                <c:pt idx="36">
                  <c:v>2.3255813953488371E-4</c:v>
                </c:pt>
                <c:pt idx="37">
                  <c:v>2.5193798449612404E-4</c:v>
                </c:pt>
                <c:pt idx="38">
                  <c:v>2.7131782945736437E-4</c:v>
                </c:pt>
                <c:pt idx="39">
                  <c:v>2.9069767441860465E-4</c:v>
                </c:pt>
                <c:pt idx="40">
                  <c:v>3.1007751937984498E-4</c:v>
                </c:pt>
                <c:pt idx="41">
                  <c:v>3.4883720930232559E-4</c:v>
                </c:pt>
                <c:pt idx="42">
                  <c:v>3.875968992248062E-4</c:v>
                </c:pt>
                <c:pt idx="43">
                  <c:v>4.263565891472868E-4</c:v>
                </c:pt>
                <c:pt idx="44">
                  <c:v>4.6511627906976741E-4</c:v>
                </c:pt>
                <c:pt idx="45">
                  <c:v>5.0387596899224808E-4</c:v>
                </c:pt>
                <c:pt idx="46">
                  <c:v>5.4263565891472874E-4</c:v>
                </c:pt>
                <c:pt idx="47">
                  <c:v>6.2015503875968996E-4</c:v>
                </c:pt>
                <c:pt idx="48">
                  <c:v>6.9767441860465117E-4</c:v>
                </c:pt>
                <c:pt idx="49">
                  <c:v>7.7519379844961239E-4</c:v>
                </c:pt>
                <c:pt idx="50">
                  <c:v>8.5271317829457361E-4</c:v>
                </c:pt>
                <c:pt idx="51">
                  <c:v>9.3023255813953483E-4</c:v>
                </c:pt>
                <c:pt idx="52">
                  <c:v>1.0077519379844962E-3</c:v>
                </c:pt>
                <c:pt idx="53">
                  <c:v>1.0852713178294575E-3</c:v>
                </c:pt>
                <c:pt idx="54">
                  <c:v>1.1627906976744186E-3</c:v>
                </c:pt>
                <c:pt idx="55">
                  <c:v>1.2403100775193799E-3</c:v>
                </c:pt>
                <c:pt idx="56">
                  <c:v>1.3178294573643412E-3</c:v>
                </c:pt>
                <c:pt idx="57">
                  <c:v>1.3953488372093023E-3</c:v>
                </c:pt>
                <c:pt idx="58">
                  <c:v>1.5503875968992248E-3</c:v>
                </c:pt>
                <c:pt idx="59">
                  <c:v>1.7441860465116279E-3</c:v>
                </c:pt>
                <c:pt idx="60">
                  <c:v>1.937984496124031E-3</c:v>
                </c:pt>
                <c:pt idx="61">
                  <c:v>2.1317829457364341E-3</c:v>
                </c:pt>
                <c:pt idx="62">
                  <c:v>2.3255813953488372E-3</c:v>
                </c:pt>
                <c:pt idx="63">
                  <c:v>2.5193798449612403E-3</c:v>
                </c:pt>
                <c:pt idx="64">
                  <c:v>2.7131782945736434E-3</c:v>
                </c:pt>
                <c:pt idx="65">
                  <c:v>2.9069767441860465E-3</c:v>
                </c:pt>
                <c:pt idx="66">
                  <c:v>3.1007751937984496E-3</c:v>
                </c:pt>
                <c:pt idx="67">
                  <c:v>3.4883720930232558E-3</c:v>
                </c:pt>
                <c:pt idx="68">
                  <c:v>3.875968992248062E-3</c:v>
                </c:pt>
                <c:pt idx="69">
                  <c:v>4.2635658914728682E-3</c:v>
                </c:pt>
                <c:pt idx="70">
                  <c:v>4.6511627906976744E-3</c:v>
                </c:pt>
                <c:pt idx="71">
                  <c:v>5.0387596899224806E-3</c:v>
                </c:pt>
                <c:pt idx="72">
                  <c:v>5.4263565891472867E-3</c:v>
                </c:pt>
                <c:pt idx="73">
                  <c:v>6.2015503875968991E-3</c:v>
                </c:pt>
                <c:pt idx="74">
                  <c:v>6.9767441860465115E-3</c:v>
                </c:pt>
                <c:pt idx="75">
                  <c:v>7.7519379844961239E-3</c:v>
                </c:pt>
                <c:pt idx="76">
                  <c:v>8.5271317829457363E-3</c:v>
                </c:pt>
                <c:pt idx="77">
                  <c:v>9.3023255813953487E-3</c:v>
                </c:pt>
                <c:pt idx="78">
                  <c:v>1.0077519379844961E-2</c:v>
                </c:pt>
                <c:pt idx="79">
                  <c:v>1.0852713178294573E-2</c:v>
                </c:pt>
                <c:pt idx="80">
                  <c:v>1.1627906976744186E-2</c:v>
                </c:pt>
                <c:pt idx="81">
                  <c:v>1.2403100775193798E-2</c:v>
                </c:pt>
                <c:pt idx="82">
                  <c:v>1.3178294573643411E-2</c:v>
                </c:pt>
                <c:pt idx="83">
                  <c:v>1.3953488372093023E-2</c:v>
                </c:pt>
                <c:pt idx="84">
                  <c:v>1.5503875968992248E-2</c:v>
                </c:pt>
                <c:pt idx="85">
                  <c:v>1.7441860465116279E-2</c:v>
                </c:pt>
                <c:pt idx="86">
                  <c:v>1.937984496124031E-2</c:v>
                </c:pt>
                <c:pt idx="87">
                  <c:v>2.1317829457364341E-2</c:v>
                </c:pt>
                <c:pt idx="88">
                  <c:v>2.3255813953488372E-2</c:v>
                </c:pt>
                <c:pt idx="89">
                  <c:v>2.5193798449612403E-2</c:v>
                </c:pt>
                <c:pt idx="90">
                  <c:v>2.7131782945736434E-2</c:v>
                </c:pt>
                <c:pt idx="91">
                  <c:v>2.9069767441860465E-2</c:v>
                </c:pt>
                <c:pt idx="92">
                  <c:v>3.1007751937984496E-2</c:v>
                </c:pt>
                <c:pt idx="93">
                  <c:v>3.4883720930232558E-2</c:v>
                </c:pt>
                <c:pt idx="94">
                  <c:v>3.875968992248062E-2</c:v>
                </c:pt>
                <c:pt idx="95">
                  <c:v>4.2635658914728682E-2</c:v>
                </c:pt>
                <c:pt idx="96">
                  <c:v>4.6511627906976744E-2</c:v>
                </c:pt>
                <c:pt idx="97">
                  <c:v>5.0387596899224806E-2</c:v>
                </c:pt>
                <c:pt idx="98">
                  <c:v>5.4263565891472867E-2</c:v>
                </c:pt>
                <c:pt idx="99">
                  <c:v>6.2015503875968991E-2</c:v>
                </c:pt>
                <c:pt idx="100">
                  <c:v>6.9767441860465115E-2</c:v>
                </c:pt>
                <c:pt idx="101">
                  <c:v>7.7519379844961239E-2</c:v>
                </c:pt>
                <c:pt idx="102">
                  <c:v>8.5271317829457363E-2</c:v>
                </c:pt>
                <c:pt idx="103">
                  <c:v>9.3023255813953487E-2</c:v>
                </c:pt>
                <c:pt idx="104">
                  <c:v>0.10077519379844961</c:v>
                </c:pt>
                <c:pt idx="105">
                  <c:v>0.10852713178294573</c:v>
                </c:pt>
                <c:pt idx="106">
                  <c:v>0.11627906976744186</c:v>
                </c:pt>
                <c:pt idx="107">
                  <c:v>0.12403100775193798</c:v>
                </c:pt>
                <c:pt idx="108">
                  <c:v>0.13178294573643412</c:v>
                </c:pt>
                <c:pt idx="109">
                  <c:v>0.13953488372093023</c:v>
                </c:pt>
                <c:pt idx="110">
                  <c:v>0.15503875968992248</c:v>
                </c:pt>
                <c:pt idx="111">
                  <c:v>0.1744186046511628</c:v>
                </c:pt>
                <c:pt idx="112">
                  <c:v>0.19379844961240311</c:v>
                </c:pt>
                <c:pt idx="113">
                  <c:v>0.2131782945736434</c:v>
                </c:pt>
                <c:pt idx="114">
                  <c:v>0.23255813953488372</c:v>
                </c:pt>
                <c:pt idx="115">
                  <c:v>0.25193798449612403</c:v>
                </c:pt>
                <c:pt idx="116">
                  <c:v>0.27131782945736432</c:v>
                </c:pt>
                <c:pt idx="117">
                  <c:v>0.29069767441860467</c:v>
                </c:pt>
                <c:pt idx="118">
                  <c:v>0.31007751937984496</c:v>
                </c:pt>
                <c:pt idx="119">
                  <c:v>0.34883720930232559</c:v>
                </c:pt>
                <c:pt idx="120">
                  <c:v>0.38759689922480622</c:v>
                </c:pt>
                <c:pt idx="121">
                  <c:v>0.4263565891472868</c:v>
                </c:pt>
                <c:pt idx="122">
                  <c:v>0.46511627906976744</c:v>
                </c:pt>
                <c:pt idx="123">
                  <c:v>0.50387596899224807</c:v>
                </c:pt>
                <c:pt idx="124">
                  <c:v>0.54263565891472865</c:v>
                </c:pt>
                <c:pt idx="125">
                  <c:v>0.62015503875968991</c:v>
                </c:pt>
                <c:pt idx="126">
                  <c:v>0.69767441860465118</c:v>
                </c:pt>
                <c:pt idx="127">
                  <c:v>0.77519379844961245</c:v>
                </c:pt>
                <c:pt idx="128">
                  <c:v>0.8527131782945736</c:v>
                </c:pt>
                <c:pt idx="129">
                  <c:v>0.93023255813953487</c:v>
                </c:pt>
                <c:pt idx="130" formatCode="0.00000">
                  <c:v>1.0077519379844961</c:v>
                </c:pt>
                <c:pt idx="131" formatCode="0.00000">
                  <c:v>1.0852713178294573</c:v>
                </c:pt>
                <c:pt idx="132" formatCode="0.00000">
                  <c:v>1.1627906976744187</c:v>
                </c:pt>
                <c:pt idx="133" formatCode="0.00000">
                  <c:v>1.2403100775193798</c:v>
                </c:pt>
                <c:pt idx="134" formatCode="0.00000">
                  <c:v>1.317829457364341</c:v>
                </c:pt>
                <c:pt idx="135" formatCode="0.00000">
                  <c:v>1.3953488372093024</c:v>
                </c:pt>
                <c:pt idx="136" formatCode="0.00000">
                  <c:v>1.5503875968992249</c:v>
                </c:pt>
                <c:pt idx="137" formatCode="0.00000">
                  <c:v>1.7441860465116279</c:v>
                </c:pt>
                <c:pt idx="138" formatCode="0.00000">
                  <c:v>1.9379844961240309</c:v>
                </c:pt>
                <c:pt idx="139" formatCode="0.00000">
                  <c:v>2.1317829457364339</c:v>
                </c:pt>
                <c:pt idx="140" formatCode="0.00000">
                  <c:v>2.3255813953488373</c:v>
                </c:pt>
                <c:pt idx="141" formatCode="0.00000">
                  <c:v>2.5193798449612403</c:v>
                </c:pt>
                <c:pt idx="142" formatCode="0.00000">
                  <c:v>2.7131782945736433</c:v>
                </c:pt>
                <c:pt idx="143" formatCode="0.00000">
                  <c:v>2.9069767441860463</c:v>
                </c:pt>
                <c:pt idx="144" formatCode="0.00000">
                  <c:v>3.1007751937984498</c:v>
                </c:pt>
                <c:pt idx="145" formatCode="0.00000">
                  <c:v>3.4883720930232558</c:v>
                </c:pt>
                <c:pt idx="146" formatCode="0.00000">
                  <c:v>3.8759689922480618</c:v>
                </c:pt>
                <c:pt idx="147" formatCode="0.00000">
                  <c:v>4.2635658914728678</c:v>
                </c:pt>
                <c:pt idx="148" formatCode="0.00000">
                  <c:v>4.6511627906976747</c:v>
                </c:pt>
                <c:pt idx="149" formatCode="0.00000">
                  <c:v>5.0387596899224807</c:v>
                </c:pt>
                <c:pt idx="150" formatCode="0.00000">
                  <c:v>5.4263565891472867</c:v>
                </c:pt>
                <c:pt idx="151" formatCode="0.00000">
                  <c:v>6.2015503875968996</c:v>
                </c:pt>
                <c:pt idx="152" formatCode="0.00000">
                  <c:v>6.9767441860465116</c:v>
                </c:pt>
                <c:pt idx="153" formatCode="0.00000">
                  <c:v>7.7519379844961236</c:v>
                </c:pt>
                <c:pt idx="154" formatCode="0.00000">
                  <c:v>8.5271317829457356</c:v>
                </c:pt>
                <c:pt idx="155" formatCode="0.00000">
                  <c:v>9.3023255813953494</c:v>
                </c:pt>
                <c:pt idx="156" formatCode="0.00000">
                  <c:v>10.077519379844961</c:v>
                </c:pt>
                <c:pt idx="157" formatCode="0.00000">
                  <c:v>10.852713178294573</c:v>
                </c:pt>
                <c:pt idx="158" formatCode="0.00000">
                  <c:v>11.627906976744185</c:v>
                </c:pt>
                <c:pt idx="159" formatCode="0.00000">
                  <c:v>12.403100775193799</c:v>
                </c:pt>
                <c:pt idx="160" formatCode="0.00000">
                  <c:v>13.178294573643411</c:v>
                </c:pt>
                <c:pt idx="161" formatCode="0.00000">
                  <c:v>13.953488372093023</c:v>
                </c:pt>
                <c:pt idx="162" formatCode="0.00000">
                  <c:v>15.503875968992247</c:v>
                </c:pt>
                <c:pt idx="163" formatCode="0.00000">
                  <c:v>17.441860465116278</c:v>
                </c:pt>
                <c:pt idx="164" formatCode="0.00000">
                  <c:v>19.379844961240309</c:v>
                </c:pt>
                <c:pt idx="165" formatCode="0.00000">
                  <c:v>21.31782945736434</c:v>
                </c:pt>
                <c:pt idx="166" formatCode="0.00000">
                  <c:v>23.255813953488371</c:v>
                </c:pt>
                <c:pt idx="167" formatCode="0.00000">
                  <c:v>25.193798449612402</c:v>
                </c:pt>
                <c:pt idx="168" formatCode="0.00000">
                  <c:v>27.131782945736433</c:v>
                </c:pt>
                <c:pt idx="169" formatCode="0.00000">
                  <c:v>29.069767441860463</c:v>
                </c:pt>
                <c:pt idx="170" formatCode="0.00000">
                  <c:v>31.007751937984494</c:v>
                </c:pt>
                <c:pt idx="171" formatCode="0.00000">
                  <c:v>34.883720930232556</c:v>
                </c:pt>
                <c:pt idx="172" formatCode="0.00000">
                  <c:v>38.759689922480618</c:v>
                </c:pt>
                <c:pt idx="173" formatCode="0.00000">
                  <c:v>42.63565891472868</c:v>
                </c:pt>
                <c:pt idx="174" formatCode="0.00000">
                  <c:v>46.511627906976742</c:v>
                </c:pt>
                <c:pt idx="175" formatCode="0.00000">
                  <c:v>50.387596899224803</c:v>
                </c:pt>
                <c:pt idx="176" formatCode="0.00000">
                  <c:v>54.263565891472865</c:v>
                </c:pt>
                <c:pt idx="177" formatCode="0.00000">
                  <c:v>62.015503875968989</c:v>
                </c:pt>
                <c:pt idx="178" formatCode="0.00000">
                  <c:v>69.767441860465112</c:v>
                </c:pt>
                <c:pt idx="179" formatCode="0.00000">
                  <c:v>77.519379844961236</c:v>
                </c:pt>
                <c:pt idx="180" formatCode="0.00000">
                  <c:v>85.271317829457359</c:v>
                </c:pt>
                <c:pt idx="181" formatCode="0.00000">
                  <c:v>93.023255813953483</c:v>
                </c:pt>
                <c:pt idx="182" formatCode="0.0000">
                  <c:v>100.77519379844961</c:v>
                </c:pt>
                <c:pt idx="183" formatCode="0.0000">
                  <c:v>108.52713178294573</c:v>
                </c:pt>
                <c:pt idx="184" formatCode="0.0000">
                  <c:v>116.27906976744185</c:v>
                </c:pt>
                <c:pt idx="185" formatCode="0.0000">
                  <c:v>124.03100775193798</c:v>
                </c:pt>
                <c:pt idx="186" formatCode="0.0000">
                  <c:v>131.7829457364341</c:v>
                </c:pt>
                <c:pt idx="187" formatCode="0.0000">
                  <c:v>139.53488372093022</c:v>
                </c:pt>
                <c:pt idx="188" formatCode="0.0000">
                  <c:v>155.03875968992247</c:v>
                </c:pt>
                <c:pt idx="189" formatCode="0.0000">
                  <c:v>174.41860465116278</c:v>
                </c:pt>
                <c:pt idx="190" formatCode="0.0000">
                  <c:v>193.79844961240309</c:v>
                </c:pt>
                <c:pt idx="191" formatCode="0.0000">
                  <c:v>213.1782945736434</c:v>
                </c:pt>
                <c:pt idx="192" formatCode="0.0000">
                  <c:v>232.55813953488371</c:v>
                </c:pt>
                <c:pt idx="193" formatCode="0.0000">
                  <c:v>251.93798449612405</c:v>
                </c:pt>
                <c:pt idx="194" formatCode="0.0000">
                  <c:v>271.31782945736433</c:v>
                </c:pt>
                <c:pt idx="195" formatCode="0.0000">
                  <c:v>290.69767441860466</c:v>
                </c:pt>
                <c:pt idx="196" formatCode="0.0000">
                  <c:v>310.07751937984494</c:v>
                </c:pt>
                <c:pt idx="197" formatCode="0.0000">
                  <c:v>348.83720930232556</c:v>
                </c:pt>
                <c:pt idx="198" formatCode="0.0000">
                  <c:v>387.59689922480618</c:v>
                </c:pt>
                <c:pt idx="199" formatCode="0.0000">
                  <c:v>426.3565891472868</c:v>
                </c:pt>
                <c:pt idx="200" formatCode="0.0000">
                  <c:v>465.11627906976742</c:v>
                </c:pt>
                <c:pt idx="201" formatCode="0.0000">
                  <c:v>503.87596899224809</c:v>
                </c:pt>
                <c:pt idx="202" formatCode="0.0000">
                  <c:v>542.63565891472865</c:v>
                </c:pt>
                <c:pt idx="203" formatCode="0.0000">
                  <c:v>620.15503875968989</c:v>
                </c:pt>
                <c:pt idx="204" formatCode="0.0000">
                  <c:v>697.67441860465112</c:v>
                </c:pt>
                <c:pt idx="205" formatCode="0.0000">
                  <c:v>775.19379844961236</c:v>
                </c:pt>
                <c:pt idx="206" formatCode="0.0000">
                  <c:v>852.71317829457359</c:v>
                </c:pt>
                <c:pt idx="207" formatCode="0.0000">
                  <c:v>930.23255813953483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srim129Xe_SiO2!$G$20:$G$300</c:f>
              <c:numCache>
                <c:formatCode>0.000E+00</c:formatCode>
                <c:ptCount val="281"/>
                <c:pt idx="0">
                  <c:v>2.6084999999999998</c:v>
                </c:pt>
                <c:pt idx="1">
                  <c:v>2.7042999999999999</c:v>
                </c:pt>
                <c:pt idx="2">
                  <c:v>2.7959999999999998</c:v>
                </c:pt>
                <c:pt idx="3">
                  <c:v>2.8835000000000002</c:v>
                </c:pt>
                <c:pt idx="4">
                  <c:v>2.9668000000000001</c:v>
                </c:pt>
                <c:pt idx="5">
                  <c:v>3.048</c:v>
                </c:pt>
                <c:pt idx="6">
                  <c:v>3.2012</c:v>
                </c:pt>
                <c:pt idx="7">
                  <c:v>3.3788</c:v>
                </c:pt>
                <c:pt idx="8">
                  <c:v>3.5438000000000001</c:v>
                </c:pt>
                <c:pt idx="9">
                  <c:v>3.6974999999999998</c:v>
                </c:pt>
                <c:pt idx="10">
                  <c:v>3.8417000000000003</c:v>
                </c:pt>
                <c:pt idx="11">
                  <c:v>3.9775999999999998</c:v>
                </c:pt>
                <c:pt idx="12">
                  <c:v>4.1052</c:v>
                </c:pt>
                <c:pt idx="13">
                  <c:v>4.2275999999999998</c:v>
                </c:pt>
                <c:pt idx="14">
                  <c:v>4.3426999999999998</c:v>
                </c:pt>
                <c:pt idx="15">
                  <c:v>4.5591999999999997</c:v>
                </c:pt>
                <c:pt idx="16">
                  <c:v>4.7570999999999994</c:v>
                </c:pt>
                <c:pt idx="17">
                  <c:v>4.9402999999999997</c:v>
                </c:pt>
                <c:pt idx="18">
                  <c:v>5.1109</c:v>
                </c:pt>
                <c:pt idx="19">
                  <c:v>5.2701000000000002</c:v>
                </c:pt>
                <c:pt idx="20">
                  <c:v>5.4198999999999993</c:v>
                </c:pt>
                <c:pt idx="21">
                  <c:v>5.6932999999999998</c:v>
                </c:pt>
                <c:pt idx="22">
                  <c:v>5.9394999999999998</c:v>
                </c:pt>
                <c:pt idx="23">
                  <c:v>6.1636999999999995</c:v>
                </c:pt>
                <c:pt idx="24">
                  <c:v>6.3678999999999997</c:v>
                </c:pt>
                <c:pt idx="25">
                  <c:v>6.5554000000000006</c:v>
                </c:pt>
                <c:pt idx="26">
                  <c:v>6.7302</c:v>
                </c:pt>
                <c:pt idx="27">
                  <c:v>6.8925000000000001</c:v>
                </c:pt>
                <c:pt idx="28">
                  <c:v>7.0430999999999999</c:v>
                </c:pt>
                <c:pt idx="29">
                  <c:v>7.1854000000000005</c:v>
                </c:pt>
                <c:pt idx="30">
                  <c:v>7.3190999999999997</c:v>
                </c:pt>
                <c:pt idx="31">
                  <c:v>7.4455</c:v>
                </c:pt>
                <c:pt idx="32">
                  <c:v>7.6771999999999991</c:v>
                </c:pt>
                <c:pt idx="33">
                  <c:v>7.9364999999999997</c:v>
                </c:pt>
                <c:pt idx="34">
                  <c:v>8.1661999999999999</c:v>
                </c:pt>
                <c:pt idx="35">
                  <c:v>8.3734999999999999</c:v>
                </c:pt>
                <c:pt idx="36">
                  <c:v>8.5606000000000009</c:v>
                </c:pt>
                <c:pt idx="37">
                  <c:v>8.730599999999999</c:v>
                </c:pt>
                <c:pt idx="38">
                  <c:v>8.8856999999999999</c:v>
                </c:pt>
                <c:pt idx="39">
                  <c:v>9.0289000000000001</c:v>
                </c:pt>
                <c:pt idx="40">
                  <c:v>9.1613000000000007</c:v>
                </c:pt>
                <c:pt idx="41">
                  <c:v>9.3981999999999992</c:v>
                </c:pt>
                <c:pt idx="42">
                  <c:v>9.6037999999999997</c:v>
                </c:pt>
                <c:pt idx="43">
                  <c:v>9.7843999999999998</c:v>
                </c:pt>
                <c:pt idx="44">
                  <c:v>9.9433000000000007</c:v>
                </c:pt>
                <c:pt idx="45">
                  <c:v>10.085699999999999</c:v>
                </c:pt>
                <c:pt idx="46">
                  <c:v>10.2127</c:v>
                </c:pt>
                <c:pt idx="47">
                  <c:v>10.43</c:v>
                </c:pt>
                <c:pt idx="48">
                  <c:v>10.61</c:v>
                </c:pt>
                <c:pt idx="49">
                  <c:v>10.758000000000001</c:v>
                </c:pt>
                <c:pt idx="50">
                  <c:v>10.884</c:v>
                </c:pt>
                <c:pt idx="51">
                  <c:v>10.988999999999999</c:v>
                </c:pt>
                <c:pt idx="52">
                  <c:v>11.078000000000001</c:v>
                </c:pt>
                <c:pt idx="53">
                  <c:v>11.154</c:v>
                </c:pt>
                <c:pt idx="54">
                  <c:v>11.219999999999999</c:v>
                </c:pt>
                <c:pt idx="55">
                  <c:v>11.276</c:v>
                </c:pt>
                <c:pt idx="56">
                  <c:v>11.322000000000001</c:v>
                </c:pt>
                <c:pt idx="57">
                  <c:v>11.363</c:v>
                </c:pt>
                <c:pt idx="58">
                  <c:v>11.427000000000001</c:v>
                </c:pt>
                <c:pt idx="59">
                  <c:v>11.48</c:v>
                </c:pt>
                <c:pt idx="60">
                  <c:v>11.512</c:v>
                </c:pt>
                <c:pt idx="61">
                  <c:v>11.541</c:v>
                </c:pt>
                <c:pt idx="62">
                  <c:v>11.557</c:v>
                </c:pt>
                <c:pt idx="63">
                  <c:v>11.559000000000001</c:v>
                </c:pt>
                <c:pt idx="64">
                  <c:v>11.548</c:v>
                </c:pt>
                <c:pt idx="65">
                  <c:v>11.528</c:v>
                </c:pt>
                <c:pt idx="66">
                  <c:v>11.499000000000001</c:v>
                </c:pt>
                <c:pt idx="67">
                  <c:v>11.428000000000001</c:v>
                </c:pt>
                <c:pt idx="68">
                  <c:v>11.346</c:v>
                </c:pt>
                <c:pt idx="69">
                  <c:v>11.259</c:v>
                </c:pt>
                <c:pt idx="70">
                  <c:v>11.172000000000001</c:v>
                </c:pt>
                <c:pt idx="71">
                  <c:v>11.088000000000001</c:v>
                </c:pt>
                <c:pt idx="72">
                  <c:v>11.007</c:v>
                </c:pt>
                <c:pt idx="73">
                  <c:v>10.859</c:v>
                </c:pt>
                <c:pt idx="74">
                  <c:v>10.731999999999999</c:v>
                </c:pt>
                <c:pt idx="75">
                  <c:v>10.628</c:v>
                </c:pt>
                <c:pt idx="76">
                  <c:v>10.544</c:v>
                </c:pt>
                <c:pt idx="77">
                  <c:v>10.48</c:v>
                </c:pt>
                <c:pt idx="78">
                  <c:v>10.434000000000001</c:v>
                </c:pt>
                <c:pt idx="79">
                  <c:v>10.403</c:v>
                </c:pt>
                <c:pt idx="80">
                  <c:v>10.387</c:v>
                </c:pt>
                <c:pt idx="81">
                  <c:v>10.382999999999999</c:v>
                </c:pt>
                <c:pt idx="82">
                  <c:v>10.39</c:v>
                </c:pt>
                <c:pt idx="83">
                  <c:v>10.407</c:v>
                </c:pt>
                <c:pt idx="84">
                  <c:v>10.465</c:v>
                </c:pt>
                <c:pt idx="85">
                  <c:v>10.574000000000002</c:v>
                </c:pt>
                <c:pt idx="86">
                  <c:v>10.712</c:v>
                </c:pt>
                <c:pt idx="87">
                  <c:v>10.873000000000001</c:v>
                </c:pt>
                <c:pt idx="88">
                  <c:v>11.048999999999999</c:v>
                </c:pt>
                <c:pt idx="89">
                  <c:v>11.234999999999999</c:v>
                </c:pt>
                <c:pt idx="90">
                  <c:v>11.427</c:v>
                </c:pt>
                <c:pt idx="91">
                  <c:v>11.626000000000001</c:v>
                </c:pt>
                <c:pt idx="92">
                  <c:v>11.827999999999999</c:v>
                </c:pt>
                <c:pt idx="93">
                  <c:v>12.238</c:v>
                </c:pt>
                <c:pt idx="94">
                  <c:v>12.65</c:v>
                </c:pt>
                <c:pt idx="95">
                  <c:v>13.062000000000001</c:v>
                </c:pt>
                <c:pt idx="96">
                  <c:v>13.472</c:v>
                </c:pt>
                <c:pt idx="97">
                  <c:v>13.884</c:v>
                </c:pt>
                <c:pt idx="98">
                  <c:v>14.291</c:v>
                </c:pt>
                <c:pt idx="99">
                  <c:v>15.113</c:v>
                </c:pt>
                <c:pt idx="100">
                  <c:v>15.934000000000001</c:v>
                </c:pt>
                <c:pt idx="101">
                  <c:v>16.763999999999999</c:v>
                </c:pt>
                <c:pt idx="102">
                  <c:v>17.596999999999998</c:v>
                </c:pt>
                <c:pt idx="103">
                  <c:v>18.439</c:v>
                </c:pt>
                <c:pt idx="104">
                  <c:v>19.283999999999999</c:v>
                </c:pt>
                <c:pt idx="105">
                  <c:v>20.132000000000001</c:v>
                </c:pt>
                <c:pt idx="106">
                  <c:v>20.98</c:v>
                </c:pt>
                <c:pt idx="107">
                  <c:v>21.825999999999997</c:v>
                </c:pt>
                <c:pt idx="108">
                  <c:v>22.668999999999997</c:v>
                </c:pt>
                <c:pt idx="109">
                  <c:v>23.507999999999999</c:v>
                </c:pt>
                <c:pt idx="110">
                  <c:v>25.151</c:v>
                </c:pt>
                <c:pt idx="111">
                  <c:v>27.138999999999999</c:v>
                </c:pt>
                <c:pt idx="112">
                  <c:v>29.036999999999999</c:v>
                </c:pt>
                <c:pt idx="113">
                  <c:v>30.828000000000003</c:v>
                </c:pt>
                <c:pt idx="114">
                  <c:v>32.521000000000001</c:v>
                </c:pt>
                <c:pt idx="115">
                  <c:v>34.102199999999996</c:v>
                </c:pt>
                <c:pt idx="116">
                  <c:v>35.590700000000005</c:v>
                </c:pt>
                <c:pt idx="117">
                  <c:v>36.975100000000005</c:v>
                </c:pt>
                <c:pt idx="118">
                  <c:v>38.274299999999997</c:v>
                </c:pt>
                <c:pt idx="119">
                  <c:v>40.644499999999994</c:v>
                </c:pt>
                <c:pt idx="120">
                  <c:v>42.736900000000006</c:v>
                </c:pt>
                <c:pt idx="121">
                  <c:v>44.618300000000005</c:v>
                </c:pt>
                <c:pt idx="122">
                  <c:v>46.296799999999998</c:v>
                </c:pt>
                <c:pt idx="123">
                  <c:v>47.8309</c:v>
                </c:pt>
                <c:pt idx="124">
                  <c:v>49.219500000000004</c:v>
                </c:pt>
                <c:pt idx="125">
                  <c:v>51.667100000000005</c:v>
                </c:pt>
                <c:pt idx="126">
                  <c:v>53.765000000000001</c:v>
                </c:pt>
                <c:pt idx="127">
                  <c:v>55.590400000000002</c:v>
                </c:pt>
                <c:pt idx="128">
                  <c:v>57.201400000000007</c:v>
                </c:pt>
                <c:pt idx="129">
                  <c:v>58.646700000000003</c:v>
                </c:pt>
                <c:pt idx="130">
                  <c:v>59.945399999999999</c:v>
                </c:pt>
                <c:pt idx="131">
                  <c:v>61.126899999999999</c:v>
                </c:pt>
                <c:pt idx="132">
                  <c:v>62.200500000000005</c:v>
                </c:pt>
                <c:pt idx="133">
                  <c:v>63.195999999999998</c:v>
                </c:pt>
                <c:pt idx="134">
                  <c:v>64.102999999999994</c:v>
                </c:pt>
                <c:pt idx="135">
                  <c:v>64.951399999999992</c:v>
                </c:pt>
                <c:pt idx="136">
                  <c:v>66.4512</c:v>
                </c:pt>
                <c:pt idx="137">
                  <c:v>68.030500000000004</c:v>
                </c:pt>
                <c:pt idx="138">
                  <c:v>69.363600000000005</c:v>
                </c:pt>
                <c:pt idx="139">
                  <c:v>70.739499999999992</c:v>
                </c:pt>
                <c:pt idx="140">
                  <c:v>71.567599999999999</c:v>
                </c:pt>
                <c:pt idx="141">
                  <c:v>72.017300000000006</c:v>
                </c:pt>
                <c:pt idx="142">
                  <c:v>72.468400000000003</c:v>
                </c:pt>
                <c:pt idx="143">
                  <c:v>72.820499999999996</c:v>
                </c:pt>
                <c:pt idx="144">
                  <c:v>73.073599999999999</c:v>
                </c:pt>
                <c:pt idx="145">
                  <c:v>73.381799999999998</c:v>
                </c:pt>
                <c:pt idx="146">
                  <c:v>73.432199999999995</c:v>
                </c:pt>
                <c:pt idx="147">
                  <c:v>73.314189999999996</c:v>
                </c:pt>
                <c:pt idx="148">
                  <c:v>73.037419999999997</c:v>
                </c:pt>
                <c:pt idx="149">
                  <c:v>72.64161</c:v>
                </c:pt>
                <c:pt idx="150">
                  <c:v>72.156580000000005</c:v>
                </c:pt>
                <c:pt idx="151">
                  <c:v>70.988250000000008</c:v>
                </c:pt>
                <c:pt idx="152">
                  <c:v>69.63163999999999</c:v>
                </c:pt>
                <c:pt idx="153">
                  <c:v>68.156259999999989</c:v>
                </c:pt>
                <c:pt idx="154">
                  <c:v>66.62178999999999</c:v>
                </c:pt>
                <c:pt idx="155">
                  <c:v>65.06801999999999</c:v>
                </c:pt>
                <c:pt idx="156">
                  <c:v>63.494780000000006</c:v>
                </c:pt>
                <c:pt idx="157">
                  <c:v>61.951979999999999</c:v>
                </c:pt>
                <c:pt idx="158">
                  <c:v>60.419520000000006</c:v>
                </c:pt>
                <c:pt idx="159">
                  <c:v>58.927350000000004</c:v>
                </c:pt>
                <c:pt idx="160">
                  <c:v>57.47542</c:v>
                </c:pt>
                <c:pt idx="161">
                  <c:v>56.063690000000001</c:v>
                </c:pt>
                <c:pt idx="162">
                  <c:v>53.380710000000001</c:v>
                </c:pt>
                <c:pt idx="163">
                  <c:v>50.307690000000001</c:v>
                </c:pt>
                <c:pt idx="164">
                  <c:v>47.535229999999999</c:v>
                </c:pt>
                <c:pt idx="165">
                  <c:v>45.063189999999999</c:v>
                </c:pt>
                <c:pt idx="166">
                  <c:v>42.871479999999998</c:v>
                </c:pt>
                <c:pt idx="167">
                  <c:v>40.950009999999999</c:v>
                </c:pt>
                <c:pt idx="168">
                  <c:v>39.268740000000001</c:v>
                </c:pt>
                <c:pt idx="169">
                  <c:v>37.827620000000003</c:v>
                </c:pt>
                <c:pt idx="170">
                  <c:v>36.486640000000001</c:v>
                </c:pt>
                <c:pt idx="171">
                  <c:v>33.974989999999998</c:v>
                </c:pt>
                <c:pt idx="172">
                  <c:v>31.813639999999999</c:v>
                </c:pt>
                <c:pt idx="173">
                  <c:v>29.952530000000003</c:v>
                </c:pt>
                <c:pt idx="174">
                  <c:v>28.3216</c:v>
                </c:pt>
                <c:pt idx="175">
                  <c:v>26.890789999999999</c:v>
                </c:pt>
                <c:pt idx="176">
                  <c:v>25.610100000000003</c:v>
                </c:pt>
                <c:pt idx="177">
                  <c:v>23.438963000000001</c:v>
                </c:pt>
                <c:pt idx="178">
                  <c:v>21.668064000000001</c:v>
                </c:pt>
                <c:pt idx="179">
                  <c:v>20.197335000000002</c:v>
                </c:pt>
                <c:pt idx="180">
                  <c:v>18.946733000000002</c:v>
                </c:pt>
                <c:pt idx="181">
                  <c:v>17.876225000000002</c:v>
                </c:pt>
                <c:pt idx="182">
                  <c:v>16.945792000000001</c:v>
                </c:pt>
                <c:pt idx="183">
                  <c:v>16.125417000000002</c:v>
                </c:pt>
                <c:pt idx="184">
                  <c:v>15.40509</c:v>
                </c:pt>
                <c:pt idx="185">
                  <c:v>14.774801999999999</c:v>
                </c:pt>
                <c:pt idx="186">
                  <c:v>14.194545999999999</c:v>
                </c:pt>
                <c:pt idx="187">
                  <c:v>13.684317</c:v>
                </c:pt>
                <c:pt idx="188">
                  <c:v>12.793923999999999</c:v>
                </c:pt>
                <c:pt idx="189">
                  <c:v>11.873526999999999</c:v>
                </c:pt>
                <c:pt idx="190">
                  <c:v>11.123204999999999</c:v>
                </c:pt>
                <c:pt idx="191">
                  <c:v>10.492939</c:v>
                </c:pt>
                <c:pt idx="192">
                  <c:v>9.9717159999999989</c:v>
                </c:pt>
                <c:pt idx="193">
                  <c:v>9.5225249999999999</c:v>
                </c:pt>
                <c:pt idx="194">
                  <c:v>9.1353599999999986</c:v>
                </c:pt>
                <c:pt idx="195">
                  <c:v>8.7982169999999993</c:v>
                </c:pt>
                <c:pt idx="196">
                  <c:v>8.5010900000000014</c:v>
                </c:pt>
                <c:pt idx="197">
                  <c:v>8.0058769999999999</c:v>
                </c:pt>
                <c:pt idx="198">
                  <c:v>7.6077050000000002</c:v>
                </c:pt>
                <c:pt idx="199">
                  <c:v>7.283563</c:v>
                </c:pt>
                <c:pt idx="200">
                  <c:v>7.0134429999999996</c:v>
                </c:pt>
                <c:pt idx="201">
                  <c:v>6.7873409999999996</c:v>
                </c:pt>
                <c:pt idx="202">
                  <c:v>6.5942530000000001</c:v>
                </c:pt>
                <c:pt idx="203">
                  <c:v>6.2871089999999992</c:v>
                </c:pt>
                <c:pt idx="204">
                  <c:v>6.0529953999999995</c:v>
                </c:pt>
                <c:pt idx="205">
                  <c:v>5.8729035999999999</c:v>
                </c:pt>
                <c:pt idx="206">
                  <c:v>5.7298279000000001</c:v>
                </c:pt>
                <c:pt idx="207">
                  <c:v>5.6157642000000001</c:v>
                </c:pt>
                <c:pt idx="208">
                  <c:v>5.5337149999999999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E5A-4667-A962-E0C6F057A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29128"/>
        <c:axId val="473828736"/>
      </c:scatterChart>
      <c:valAx>
        <c:axId val="473829128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28736"/>
        <c:crosses val="autoZero"/>
        <c:crossBetween val="midCat"/>
        <c:majorUnit val="10"/>
      </c:valAx>
      <c:valAx>
        <c:axId val="473828736"/>
        <c:scaling>
          <c:logBase val="10"/>
          <c:orientation val="minMax"/>
          <c:min val="1.0000000000000005E-2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dE/dX [MeV/(mg/cm2)</a:t>
                </a:r>
                <a:r>
                  <a:rPr lang="en-US" altLang="ja-JP">
                    <a:solidFill>
                      <a:schemeClr val="tx1"/>
                    </a:solidFill>
                  </a:rPr>
                  <a:t>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902436635719066E-2"/>
              <c:y val="0.2148127370253554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29128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431641007560619"/>
          <c:y val="0.5881920104866778"/>
          <c:w val="0.24938594652854704"/>
          <c:h val="0.15493819682796106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srim2H_SiO2!$P$5</c:f>
          <c:strCache>
            <c:ptCount val="1"/>
            <c:pt idx="0">
              <c:v>srim2H_SiO2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dE/dxElec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srim2H_SiO2!$D$20:$D$300</c:f>
              <c:numCache>
                <c:formatCode>0.000000</c:formatCode>
                <c:ptCount val="281"/>
                <c:pt idx="0">
                  <c:v>9.9999500000000007E-6</c:v>
                </c:pt>
                <c:pt idx="1">
                  <c:v>1.1249950000000001E-5</c:v>
                </c:pt>
                <c:pt idx="2">
                  <c:v>1.249995E-5</c:v>
                </c:pt>
                <c:pt idx="3">
                  <c:v>1.374995E-5</c:v>
                </c:pt>
                <c:pt idx="4">
                  <c:v>1.499995E-5</c:v>
                </c:pt>
                <c:pt idx="5">
                  <c:v>1.6249949999999998E-5</c:v>
                </c:pt>
                <c:pt idx="6">
                  <c:v>1.7499949999999998E-5</c:v>
                </c:pt>
                <c:pt idx="7">
                  <c:v>1.8749949999999998E-5</c:v>
                </c:pt>
                <c:pt idx="8">
                  <c:v>1.9999949999999998E-5</c:v>
                </c:pt>
                <c:pt idx="9">
                  <c:v>2.2499949999999998E-5</c:v>
                </c:pt>
                <c:pt idx="10">
                  <c:v>2.4999949999999998E-5</c:v>
                </c:pt>
                <c:pt idx="11">
                  <c:v>2.7499949999999997E-5</c:v>
                </c:pt>
                <c:pt idx="12">
                  <c:v>2.9999949999999997E-5</c:v>
                </c:pt>
                <c:pt idx="13">
                  <c:v>3.249995E-5</c:v>
                </c:pt>
                <c:pt idx="14">
                  <c:v>3.499995E-5</c:v>
                </c:pt>
                <c:pt idx="15">
                  <c:v>3.999995E-5</c:v>
                </c:pt>
                <c:pt idx="16">
                  <c:v>4.4999949999999999E-5</c:v>
                </c:pt>
                <c:pt idx="17">
                  <c:v>4.9999949999999999E-5</c:v>
                </c:pt>
                <c:pt idx="18">
                  <c:v>5.5000000000000002E-5</c:v>
                </c:pt>
                <c:pt idx="19">
                  <c:v>6.0000000000000002E-5</c:v>
                </c:pt>
                <c:pt idx="20">
                  <c:v>6.4999999999999994E-5</c:v>
                </c:pt>
                <c:pt idx="21">
                  <c:v>6.99995E-5</c:v>
                </c:pt>
                <c:pt idx="22">
                  <c:v>7.4999499999999999E-5</c:v>
                </c:pt>
                <c:pt idx="23">
                  <c:v>7.9999499999999999E-5</c:v>
                </c:pt>
                <c:pt idx="24">
                  <c:v>8.4999499999999998E-5</c:v>
                </c:pt>
                <c:pt idx="25">
                  <c:v>8.9999499999999998E-5</c:v>
                </c:pt>
                <c:pt idx="26">
                  <c:v>9.9999499999999997E-5</c:v>
                </c:pt>
                <c:pt idx="27">
                  <c:v>1.124995E-4</c:v>
                </c:pt>
                <c:pt idx="28">
                  <c:v>1.2499949999999999E-4</c:v>
                </c:pt>
                <c:pt idx="29">
                  <c:v>1.374995E-4</c:v>
                </c:pt>
                <c:pt idx="30">
                  <c:v>1.4999950000000001E-4</c:v>
                </c:pt>
                <c:pt idx="31">
                  <c:v>1.6249950000000001E-4</c:v>
                </c:pt>
                <c:pt idx="32">
                  <c:v>1.7499950000000002E-4</c:v>
                </c:pt>
                <c:pt idx="33">
                  <c:v>1.8749950000000002E-4</c:v>
                </c:pt>
                <c:pt idx="34">
                  <c:v>1.999995E-4</c:v>
                </c:pt>
                <c:pt idx="35">
                  <c:v>2.2499950000000001E-4</c:v>
                </c:pt>
                <c:pt idx="36">
                  <c:v>2.499995E-4</c:v>
                </c:pt>
                <c:pt idx="37">
                  <c:v>2.7499950000000001E-4</c:v>
                </c:pt>
                <c:pt idx="38">
                  <c:v>2.9999950000000002E-4</c:v>
                </c:pt>
                <c:pt idx="39">
                  <c:v>3.2499950000000003E-4</c:v>
                </c:pt>
                <c:pt idx="40">
                  <c:v>3.4999949999999999E-4</c:v>
                </c:pt>
                <c:pt idx="41">
                  <c:v>3.9999950000000001E-4</c:v>
                </c:pt>
                <c:pt idx="42">
                  <c:v>4.4999950000000003E-4</c:v>
                </c:pt>
                <c:pt idx="43">
                  <c:v>4.9999950000000006E-4</c:v>
                </c:pt>
                <c:pt idx="44">
                  <c:v>5.5000000000000003E-4</c:v>
                </c:pt>
                <c:pt idx="45">
                  <c:v>5.9999999999999995E-4</c:v>
                </c:pt>
                <c:pt idx="46">
                  <c:v>6.4999999999999997E-4</c:v>
                </c:pt>
                <c:pt idx="47">
                  <c:v>6.9999999999999999E-4</c:v>
                </c:pt>
                <c:pt idx="48">
                  <c:v>7.5000000000000002E-4</c:v>
                </c:pt>
                <c:pt idx="49">
                  <c:v>8.0000000000000004E-4</c:v>
                </c:pt>
                <c:pt idx="50">
                  <c:v>8.4999999999999995E-4</c:v>
                </c:pt>
                <c:pt idx="51">
                  <c:v>8.9999999999999998E-4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1.6249999999999999E-3</c:v>
                </c:pt>
                <c:pt idx="58">
                  <c:v>1.75E-3</c:v>
                </c:pt>
                <c:pt idx="59">
                  <c:v>1.8749999999999999E-3</c:v>
                </c:pt>
                <c:pt idx="60">
                  <c:v>2E-3</c:v>
                </c:pt>
                <c:pt idx="61">
                  <c:v>2.2499999999999998E-3</c:v>
                </c:pt>
                <c:pt idx="62">
                  <c:v>2.5000000000000001E-3</c:v>
                </c:pt>
                <c:pt idx="63">
                  <c:v>2.7499999999999998E-3</c:v>
                </c:pt>
                <c:pt idx="64">
                  <c:v>3.0000000000000001E-3</c:v>
                </c:pt>
                <c:pt idx="65">
                  <c:v>3.2499999999999999E-3</c:v>
                </c:pt>
                <c:pt idx="66">
                  <c:v>3.5000000000000001E-3</c:v>
                </c:pt>
                <c:pt idx="67">
                  <c:v>4.0000000000000001E-3</c:v>
                </c:pt>
                <c:pt idx="68">
                  <c:v>4.4999999999999997E-3</c:v>
                </c:pt>
                <c:pt idx="69">
                  <c:v>5.0000000000000001E-3</c:v>
                </c:pt>
                <c:pt idx="70">
                  <c:v>5.4999999999999997E-3</c:v>
                </c:pt>
                <c:pt idx="71">
                  <c:v>6.0000000000000001E-3</c:v>
                </c:pt>
                <c:pt idx="72">
                  <c:v>6.4999999999999997E-3</c:v>
                </c:pt>
                <c:pt idx="73">
                  <c:v>7.0000000000000001E-3</c:v>
                </c:pt>
                <c:pt idx="74">
                  <c:v>7.4999999999999997E-3</c:v>
                </c:pt>
                <c:pt idx="75">
                  <c:v>8.0000000000000002E-3</c:v>
                </c:pt>
                <c:pt idx="76">
                  <c:v>8.5000000000000006E-3</c:v>
                </c:pt>
                <c:pt idx="77">
                  <c:v>8.9999999999999993E-3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1.7500000000000002E-2</c:v>
                </c:pt>
                <c:pt idx="85">
                  <c:v>1.8749999999999999E-2</c:v>
                </c:pt>
                <c:pt idx="86">
                  <c:v>0.02</c:v>
                </c:pt>
                <c:pt idx="87">
                  <c:v>2.2499999999999999E-2</c:v>
                </c:pt>
                <c:pt idx="88">
                  <c:v>2.5000000000000001E-2</c:v>
                </c:pt>
                <c:pt idx="89">
                  <c:v>2.75E-2</c:v>
                </c:pt>
                <c:pt idx="90">
                  <c:v>0.03</c:v>
                </c:pt>
                <c:pt idx="91">
                  <c:v>3.2500000000000001E-2</c:v>
                </c:pt>
                <c:pt idx="92">
                  <c:v>3.5000000000000003E-2</c:v>
                </c:pt>
                <c:pt idx="93">
                  <c:v>0.04</c:v>
                </c:pt>
                <c:pt idx="94">
                  <c:v>4.4999999999999998E-2</c:v>
                </c:pt>
                <c:pt idx="95">
                  <c:v>0.05</c:v>
                </c:pt>
                <c:pt idx="96">
                  <c:v>5.5E-2</c:v>
                </c:pt>
                <c:pt idx="97">
                  <c:v>0.06</c:v>
                </c:pt>
                <c:pt idx="98">
                  <c:v>6.5000000000000002E-2</c:v>
                </c:pt>
                <c:pt idx="99">
                  <c:v>7.0000000000000007E-2</c:v>
                </c:pt>
                <c:pt idx="100">
                  <c:v>7.4999999999999997E-2</c:v>
                </c:pt>
                <c:pt idx="101">
                  <c:v>0.08</c:v>
                </c:pt>
                <c:pt idx="102">
                  <c:v>8.5000000000000006E-2</c:v>
                </c:pt>
                <c:pt idx="103">
                  <c:v>0.09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0.1875</c:v>
                </c:pt>
                <c:pt idx="112">
                  <c:v>0.2</c:v>
                </c:pt>
                <c:pt idx="113">
                  <c:v>0.22500000000000001</c:v>
                </c:pt>
                <c:pt idx="114">
                  <c:v>0.25</c:v>
                </c:pt>
                <c:pt idx="115">
                  <c:v>0.27500000000000002</c:v>
                </c:pt>
                <c:pt idx="116">
                  <c:v>0.3</c:v>
                </c:pt>
                <c:pt idx="117">
                  <c:v>0.32500000000000001</c:v>
                </c:pt>
                <c:pt idx="118">
                  <c:v>0.35</c:v>
                </c:pt>
                <c:pt idx="119">
                  <c:v>0.4</c:v>
                </c:pt>
                <c:pt idx="120">
                  <c:v>0.45</c:v>
                </c:pt>
                <c:pt idx="121">
                  <c:v>0.5</c:v>
                </c:pt>
                <c:pt idx="122">
                  <c:v>0.55000000000000004</c:v>
                </c:pt>
                <c:pt idx="123">
                  <c:v>0.6</c:v>
                </c:pt>
                <c:pt idx="124">
                  <c:v>0.65</c:v>
                </c:pt>
                <c:pt idx="125">
                  <c:v>0.7</c:v>
                </c:pt>
                <c:pt idx="126">
                  <c:v>0.75</c:v>
                </c:pt>
                <c:pt idx="127">
                  <c:v>0.8</c:v>
                </c:pt>
                <c:pt idx="128">
                  <c:v>0.85</c:v>
                </c:pt>
                <c:pt idx="129">
                  <c:v>0.9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1.875</c:v>
                </c:pt>
                <c:pt idx="138" formatCode="0.00000">
                  <c:v>2</c:v>
                </c:pt>
                <c:pt idx="139" formatCode="0.00000">
                  <c:v>2.25</c:v>
                </c:pt>
                <c:pt idx="140" formatCode="0.00000">
                  <c:v>2.5</c:v>
                </c:pt>
                <c:pt idx="141" formatCode="0.00000">
                  <c:v>2.75</c:v>
                </c:pt>
                <c:pt idx="142" formatCode="0.00000">
                  <c:v>3</c:v>
                </c:pt>
                <c:pt idx="143" formatCode="0.00000">
                  <c:v>3.25</c:v>
                </c:pt>
                <c:pt idx="144" formatCode="0.00000">
                  <c:v>3.5</c:v>
                </c:pt>
                <c:pt idx="145" formatCode="0.00000">
                  <c:v>4</c:v>
                </c:pt>
                <c:pt idx="146" formatCode="0.00000">
                  <c:v>4.5</c:v>
                </c:pt>
                <c:pt idx="147" formatCode="0.00000">
                  <c:v>5</c:v>
                </c:pt>
                <c:pt idx="148" formatCode="0.00000">
                  <c:v>5.5</c:v>
                </c:pt>
                <c:pt idx="149" formatCode="0.00000">
                  <c:v>6</c:v>
                </c:pt>
                <c:pt idx="150" formatCode="0.00000">
                  <c:v>6.5</c:v>
                </c:pt>
                <c:pt idx="151" formatCode="0.00000">
                  <c:v>7</c:v>
                </c:pt>
                <c:pt idx="152" formatCode="0.00000">
                  <c:v>7.5</c:v>
                </c:pt>
                <c:pt idx="153" formatCode="0.00000">
                  <c:v>8</c:v>
                </c:pt>
                <c:pt idx="154" formatCode="0.00000">
                  <c:v>8.5</c:v>
                </c:pt>
                <c:pt idx="155" formatCode="0.00000">
                  <c:v>9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18.75</c:v>
                </c:pt>
                <c:pt idx="164" formatCode="0.00000">
                  <c:v>20</c:v>
                </c:pt>
                <c:pt idx="165" formatCode="0.00000">
                  <c:v>22.5</c:v>
                </c:pt>
                <c:pt idx="166" formatCode="0.00000">
                  <c:v>25</c:v>
                </c:pt>
                <c:pt idx="167" formatCode="0.00000">
                  <c:v>27.5</c:v>
                </c:pt>
                <c:pt idx="168" formatCode="0.00000">
                  <c:v>30</c:v>
                </c:pt>
                <c:pt idx="169" formatCode="0.00000">
                  <c:v>32.5</c:v>
                </c:pt>
                <c:pt idx="170" formatCode="0.00000">
                  <c:v>35</c:v>
                </c:pt>
                <c:pt idx="171" formatCode="0.00000">
                  <c:v>40</c:v>
                </c:pt>
                <c:pt idx="172" formatCode="0.00000">
                  <c:v>45</c:v>
                </c:pt>
                <c:pt idx="173" formatCode="0.00000">
                  <c:v>50</c:v>
                </c:pt>
                <c:pt idx="174" formatCode="0.00000">
                  <c:v>55</c:v>
                </c:pt>
                <c:pt idx="175" formatCode="0.00000">
                  <c:v>60</c:v>
                </c:pt>
                <c:pt idx="176" formatCode="0.00000">
                  <c:v>65</c:v>
                </c:pt>
                <c:pt idx="177" formatCode="0.00000">
                  <c:v>70</c:v>
                </c:pt>
                <c:pt idx="178" formatCode="0.00000">
                  <c:v>75</c:v>
                </c:pt>
                <c:pt idx="179" formatCode="0.00000">
                  <c:v>80</c:v>
                </c:pt>
                <c:pt idx="180" formatCode="0.00000">
                  <c:v>85</c:v>
                </c:pt>
                <c:pt idx="181" formatCode="0.00000">
                  <c:v>90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187.5</c:v>
                </c:pt>
                <c:pt idx="190" formatCode="0.0000">
                  <c:v>200</c:v>
                </c:pt>
                <c:pt idx="191" formatCode="0.0000">
                  <c:v>225</c:v>
                </c:pt>
                <c:pt idx="192" formatCode="0.0000">
                  <c:v>250</c:v>
                </c:pt>
                <c:pt idx="193" formatCode="0.0000">
                  <c:v>275</c:v>
                </c:pt>
                <c:pt idx="194" formatCode="0.0000">
                  <c:v>300</c:v>
                </c:pt>
                <c:pt idx="195" formatCode="0.0000">
                  <c:v>325</c:v>
                </c:pt>
                <c:pt idx="196" formatCode="0.0000">
                  <c:v>350</c:v>
                </c:pt>
                <c:pt idx="197" formatCode="0.0000">
                  <c:v>400</c:v>
                </c:pt>
                <c:pt idx="198" formatCode="0.0000">
                  <c:v>450</c:v>
                </c:pt>
                <c:pt idx="199" formatCode="0.0000">
                  <c:v>500</c:v>
                </c:pt>
                <c:pt idx="200" formatCode="0.0000">
                  <c:v>550</c:v>
                </c:pt>
                <c:pt idx="201" formatCode="0.0000">
                  <c:v>600</c:v>
                </c:pt>
                <c:pt idx="202" formatCode="0.0000">
                  <c:v>650</c:v>
                </c:pt>
                <c:pt idx="203" formatCode="0.0000">
                  <c:v>700</c:v>
                </c:pt>
                <c:pt idx="204" formatCode="0.0000">
                  <c:v>750</c:v>
                </c:pt>
                <c:pt idx="205" formatCode="0.0000">
                  <c:v>800</c:v>
                </c:pt>
                <c:pt idx="206" formatCode="0.0000">
                  <c:v>850</c:v>
                </c:pt>
                <c:pt idx="207" formatCode="0.0000">
                  <c:v>900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srim2H_SiO2!$E$20:$E$300</c:f>
              <c:numCache>
                <c:formatCode>0.000E+00</c:formatCode>
                <c:ptCount val="281"/>
                <c:pt idx="0">
                  <c:v>9.5919999999999998E-3</c:v>
                </c:pt>
                <c:pt idx="1">
                  <c:v>1.017E-2</c:v>
                </c:pt>
                <c:pt idx="2">
                  <c:v>1.072E-2</c:v>
                </c:pt>
                <c:pt idx="3">
                  <c:v>1.125E-2</c:v>
                </c:pt>
                <c:pt idx="4">
                  <c:v>1.175E-2</c:v>
                </c:pt>
                <c:pt idx="5">
                  <c:v>1.223E-2</c:v>
                </c:pt>
                <c:pt idx="6">
                  <c:v>1.269E-2</c:v>
                </c:pt>
                <c:pt idx="7">
                  <c:v>1.3129999999999999E-2</c:v>
                </c:pt>
                <c:pt idx="8">
                  <c:v>1.357E-2</c:v>
                </c:pt>
                <c:pt idx="9">
                  <c:v>1.439E-2</c:v>
                </c:pt>
                <c:pt idx="10">
                  <c:v>1.5169999999999999E-2</c:v>
                </c:pt>
                <c:pt idx="11">
                  <c:v>1.5910000000000001E-2</c:v>
                </c:pt>
                <c:pt idx="12">
                  <c:v>1.661E-2</c:v>
                </c:pt>
                <c:pt idx="13">
                  <c:v>1.729E-2</c:v>
                </c:pt>
                <c:pt idx="14">
                  <c:v>1.7950000000000001E-2</c:v>
                </c:pt>
                <c:pt idx="15">
                  <c:v>1.9179999999999999E-2</c:v>
                </c:pt>
                <c:pt idx="16">
                  <c:v>2.035E-2</c:v>
                </c:pt>
                <c:pt idx="17">
                  <c:v>2.145E-2</c:v>
                </c:pt>
                <c:pt idx="18">
                  <c:v>2.2499999999999999E-2</c:v>
                </c:pt>
                <c:pt idx="19">
                  <c:v>2.35E-2</c:v>
                </c:pt>
                <c:pt idx="20">
                  <c:v>2.445E-2</c:v>
                </c:pt>
                <c:pt idx="21">
                  <c:v>2.538E-2</c:v>
                </c:pt>
                <c:pt idx="22">
                  <c:v>2.6270000000000002E-2</c:v>
                </c:pt>
                <c:pt idx="23">
                  <c:v>2.7130000000000001E-2</c:v>
                </c:pt>
                <c:pt idx="24">
                  <c:v>2.7969999999999998E-2</c:v>
                </c:pt>
                <c:pt idx="25">
                  <c:v>2.878E-2</c:v>
                </c:pt>
                <c:pt idx="26">
                  <c:v>3.0329999999999999E-2</c:v>
                </c:pt>
                <c:pt idx="27">
                  <c:v>3.2169999999999997E-2</c:v>
                </c:pt>
                <c:pt idx="28">
                  <c:v>3.3910000000000003E-2</c:v>
                </c:pt>
                <c:pt idx="29">
                  <c:v>3.5569999999999997E-2</c:v>
                </c:pt>
                <c:pt idx="30">
                  <c:v>3.7150000000000002E-2</c:v>
                </c:pt>
                <c:pt idx="31">
                  <c:v>3.8670000000000003E-2</c:v>
                </c:pt>
                <c:pt idx="32">
                  <c:v>4.0129999999999999E-2</c:v>
                </c:pt>
                <c:pt idx="33">
                  <c:v>4.1529999999999997E-2</c:v>
                </c:pt>
                <c:pt idx="34">
                  <c:v>4.2900000000000001E-2</c:v>
                </c:pt>
                <c:pt idx="35">
                  <c:v>4.5499999999999999E-2</c:v>
                </c:pt>
                <c:pt idx="36">
                  <c:v>4.7960000000000003E-2</c:v>
                </c:pt>
                <c:pt idx="37">
                  <c:v>5.0299999999999997E-2</c:v>
                </c:pt>
                <c:pt idx="38">
                  <c:v>5.2540000000000003E-2</c:v>
                </c:pt>
                <c:pt idx="39">
                  <c:v>5.4679999999999999E-2</c:v>
                </c:pt>
                <c:pt idx="40">
                  <c:v>5.6750000000000002E-2</c:v>
                </c:pt>
                <c:pt idx="41">
                  <c:v>6.0670000000000002E-2</c:v>
                </c:pt>
                <c:pt idx="42">
                  <c:v>6.4350000000000004E-2</c:v>
                </c:pt>
                <c:pt idx="43">
                  <c:v>6.7830000000000001E-2</c:v>
                </c:pt>
                <c:pt idx="44">
                  <c:v>7.1139999999999995E-2</c:v>
                </c:pt>
                <c:pt idx="45">
                  <c:v>7.4300000000000005E-2</c:v>
                </c:pt>
                <c:pt idx="46">
                  <c:v>7.7329999999999996E-2</c:v>
                </c:pt>
                <c:pt idx="47">
                  <c:v>8.0250000000000002E-2</c:v>
                </c:pt>
                <c:pt idx="48">
                  <c:v>8.3070000000000005E-2</c:v>
                </c:pt>
                <c:pt idx="49">
                  <c:v>8.5790000000000005E-2</c:v>
                </c:pt>
                <c:pt idx="50">
                  <c:v>8.8429999999999995E-2</c:v>
                </c:pt>
                <c:pt idx="51">
                  <c:v>9.0999999999999998E-2</c:v>
                </c:pt>
                <c:pt idx="52">
                  <c:v>9.5920000000000005E-2</c:v>
                </c:pt>
                <c:pt idx="53">
                  <c:v>0.1017</c:v>
                </c:pt>
                <c:pt idx="54">
                  <c:v>0.1072</c:v>
                </c:pt>
                <c:pt idx="55">
                  <c:v>0.1125</c:v>
                </c:pt>
                <c:pt idx="56">
                  <c:v>0.11749999999999999</c:v>
                </c:pt>
                <c:pt idx="57">
                  <c:v>0.12230000000000001</c:v>
                </c:pt>
                <c:pt idx="58">
                  <c:v>0.12690000000000001</c:v>
                </c:pt>
                <c:pt idx="59">
                  <c:v>0.1313</c:v>
                </c:pt>
                <c:pt idx="60">
                  <c:v>0.13569999999999999</c:v>
                </c:pt>
                <c:pt idx="61">
                  <c:v>0.14249999999999999</c:v>
                </c:pt>
                <c:pt idx="62">
                  <c:v>0.14910000000000001</c:v>
                </c:pt>
                <c:pt idx="63">
                  <c:v>0.1555</c:v>
                </c:pt>
                <c:pt idx="64">
                  <c:v>0.16170000000000001</c:v>
                </c:pt>
                <c:pt idx="65">
                  <c:v>0.1676</c:v>
                </c:pt>
                <c:pt idx="66">
                  <c:v>0.1734</c:v>
                </c:pt>
                <c:pt idx="67">
                  <c:v>0.18429999999999999</c:v>
                </c:pt>
                <c:pt idx="68">
                  <c:v>0.19439999999999999</c:v>
                </c:pt>
                <c:pt idx="69">
                  <c:v>0.20380000000000001</c:v>
                </c:pt>
                <c:pt idx="70">
                  <c:v>0.2127</c:v>
                </c:pt>
                <c:pt idx="71">
                  <c:v>0.221</c:v>
                </c:pt>
                <c:pt idx="72">
                  <c:v>0.22900000000000001</c:v>
                </c:pt>
                <c:pt idx="73">
                  <c:v>0.23669999999999999</c:v>
                </c:pt>
                <c:pt idx="74">
                  <c:v>0.2442</c:v>
                </c:pt>
                <c:pt idx="75">
                  <c:v>0.25159999999999999</c:v>
                </c:pt>
                <c:pt idx="76">
                  <c:v>0.25869999999999999</c:v>
                </c:pt>
                <c:pt idx="77">
                  <c:v>0.26579999999999998</c:v>
                </c:pt>
                <c:pt idx="78">
                  <c:v>0.27960000000000002</c:v>
                </c:pt>
                <c:pt idx="79">
                  <c:v>0.29620000000000002</c:v>
                </c:pt>
                <c:pt idx="80">
                  <c:v>0.31209999999999999</c:v>
                </c:pt>
                <c:pt idx="81">
                  <c:v>0.32719999999999999</c:v>
                </c:pt>
                <c:pt idx="82">
                  <c:v>0.34160000000000001</c:v>
                </c:pt>
                <c:pt idx="83">
                  <c:v>0.3553</c:v>
                </c:pt>
                <c:pt idx="84">
                  <c:v>0.36820000000000003</c:v>
                </c:pt>
                <c:pt idx="85">
                  <c:v>0.38040000000000002</c:v>
                </c:pt>
                <c:pt idx="86">
                  <c:v>0.39190000000000003</c:v>
                </c:pt>
                <c:pt idx="87">
                  <c:v>0.41289999999999999</c:v>
                </c:pt>
                <c:pt idx="88">
                  <c:v>0.43159999999999998</c:v>
                </c:pt>
                <c:pt idx="89">
                  <c:v>0.44819999999999999</c:v>
                </c:pt>
                <c:pt idx="90">
                  <c:v>0.46289999999999998</c:v>
                </c:pt>
                <c:pt idx="91">
                  <c:v>0.47589999999999999</c:v>
                </c:pt>
                <c:pt idx="92">
                  <c:v>0.4874</c:v>
                </c:pt>
                <c:pt idx="93">
                  <c:v>0.50660000000000005</c:v>
                </c:pt>
                <c:pt idx="94">
                  <c:v>0.52149999999999996</c:v>
                </c:pt>
                <c:pt idx="95">
                  <c:v>0.53300000000000003</c:v>
                </c:pt>
                <c:pt idx="96">
                  <c:v>0.54149999999999998</c:v>
                </c:pt>
                <c:pt idx="97">
                  <c:v>0.54779999999999995</c:v>
                </c:pt>
                <c:pt idx="98">
                  <c:v>0.55200000000000005</c:v>
                </c:pt>
                <c:pt idx="99">
                  <c:v>0.55459999999999998</c:v>
                </c:pt>
                <c:pt idx="100">
                  <c:v>0.55579999999999996</c:v>
                </c:pt>
                <c:pt idx="101">
                  <c:v>0.55579999999999996</c:v>
                </c:pt>
                <c:pt idx="102">
                  <c:v>0.55489999999999995</c:v>
                </c:pt>
                <c:pt idx="103">
                  <c:v>0.55310000000000004</c:v>
                </c:pt>
                <c:pt idx="104">
                  <c:v>0.5474</c:v>
                </c:pt>
                <c:pt idx="105">
                  <c:v>0.53769999999999996</c:v>
                </c:pt>
                <c:pt idx="106">
                  <c:v>0.52610000000000001</c:v>
                </c:pt>
                <c:pt idx="107">
                  <c:v>0.51349999999999996</c:v>
                </c:pt>
                <c:pt idx="108">
                  <c:v>0.50039999999999996</c:v>
                </c:pt>
                <c:pt idx="109">
                  <c:v>0.48720000000000002</c:v>
                </c:pt>
                <c:pt idx="110">
                  <c:v>0.4743</c:v>
                </c:pt>
                <c:pt idx="111">
                  <c:v>0.4617</c:v>
                </c:pt>
                <c:pt idx="112">
                  <c:v>0.4496</c:v>
                </c:pt>
                <c:pt idx="113">
                  <c:v>0.42680000000000001</c:v>
                </c:pt>
                <c:pt idx="114">
                  <c:v>0.40629999999999999</c:v>
                </c:pt>
                <c:pt idx="115">
                  <c:v>0.38769999999999999</c:v>
                </c:pt>
                <c:pt idx="116">
                  <c:v>0.371</c:v>
                </c:pt>
                <c:pt idx="117">
                  <c:v>0.35589999999999999</c:v>
                </c:pt>
                <c:pt idx="118">
                  <c:v>0.3422</c:v>
                </c:pt>
                <c:pt idx="119">
                  <c:v>0.31840000000000002</c:v>
                </c:pt>
                <c:pt idx="120">
                  <c:v>0.2984</c:v>
                </c:pt>
                <c:pt idx="121">
                  <c:v>0.28129999999999999</c:v>
                </c:pt>
                <c:pt idx="122">
                  <c:v>0.2666</c:v>
                </c:pt>
                <c:pt idx="123">
                  <c:v>0.25369999999999998</c:v>
                </c:pt>
                <c:pt idx="124">
                  <c:v>0.24229999999999999</c:v>
                </c:pt>
                <c:pt idx="125">
                  <c:v>0.2321</c:v>
                </c:pt>
                <c:pt idx="126">
                  <c:v>0.223</c:v>
                </c:pt>
                <c:pt idx="127">
                  <c:v>0.21490000000000001</c:v>
                </c:pt>
                <c:pt idx="128">
                  <c:v>0.20749999999999999</c:v>
                </c:pt>
                <c:pt idx="129">
                  <c:v>0.20069999999999999</c:v>
                </c:pt>
                <c:pt idx="130">
                  <c:v>0.189</c:v>
                </c:pt>
                <c:pt idx="131">
                  <c:v>0.1784</c:v>
                </c:pt>
                <c:pt idx="132">
                  <c:v>0.1678</c:v>
                </c:pt>
                <c:pt idx="133">
                  <c:v>0.15820000000000001</c:v>
                </c:pt>
                <c:pt idx="134">
                  <c:v>0.1497</c:v>
                </c:pt>
                <c:pt idx="135">
                  <c:v>0.14219999999999999</c:v>
                </c:pt>
                <c:pt idx="136">
                  <c:v>0.1353</c:v>
                </c:pt>
                <c:pt idx="137">
                  <c:v>0.12920000000000001</c:v>
                </c:pt>
                <c:pt idx="138">
                  <c:v>0.1236</c:v>
                </c:pt>
                <c:pt idx="139">
                  <c:v>0.1138</c:v>
                </c:pt>
                <c:pt idx="140">
                  <c:v>0.1056</c:v>
                </c:pt>
                <c:pt idx="141">
                  <c:v>9.8570000000000005E-2</c:v>
                </c:pt>
                <c:pt idx="142">
                  <c:v>9.2530000000000001E-2</c:v>
                </c:pt>
                <c:pt idx="143">
                  <c:v>8.727E-2</c:v>
                </c:pt>
                <c:pt idx="144">
                  <c:v>8.2629999999999995E-2</c:v>
                </c:pt>
                <c:pt idx="145">
                  <c:v>7.4840000000000004E-2</c:v>
                </c:pt>
                <c:pt idx="146">
                  <c:v>6.8519999999999998E-2</c:v>
                </c:pt>
                <c:pt idx="147">
                  <c:v>6.3289999999999999E-2</c:v>
                </c:pt>
                <c:pt idx="148">
                  <c:v>5.8869999999999999E-2</c:v>
                </c:pt>
                <c:pt idx="149">
                  <c:v>5.509E-2</c:v>
                </c:pt>
                <c:pt idx="150">
                  <c:v>5.1810000000000002E-2</c:v>
                </c:pt>
                <c:pt idx="151">
                  <c:v>4.8930000000000001E-2</c:v>
                </c:pt>
                <c:pt idx="152">
                  <c:v>4.6390000000000001E-2</c:v>
                </c:pt>
                <c:pt idx="153">
                  <c:v>4.4130000000000003E-2</c:v>
                </c:pt>
                <c:pt idx="154">
                  <c:v>4.2099999999999999E-2</c:v>
                </c:pt>
                <c:pt idx="155">
                  <c:v>4.0259999999999997E-2</c:v>
                </c:pt>
                <c:pt idx="156">
                  <c:v>3.7069999999999999E-2</c:v>
                </c:pt>
                <c:pt idx="157">
                  <c:v>3.3799999999999997E-2</c:v>
                </c:pt>
                <c:pt idx="158">
                  <c:v>3.1099999999999999E-2</c:v>
                </c:pt>
                <c:pt idx="159">
                  <c:v>2.8840000000000001E-2</c:v>
                </c:pt>
                <c:pt idx="160">
                  <c:v>2.6919999999999999E-2</c:v>
                </c:pt>
                <c:pt idx="161">
                  <c:v>2.5260000000000001E-2</c:v>
                </c:pt>
                <c:pt idx="162">
                  <c:v>2.3810000000000001E-2</c:v>
                </c:pt>
                <c:pt idx="163">
                  <c:v>2.2540000000000001E-2</c:v>
                </c:pt>
                <c:pt idx="164">
                  <c:v>2.1409999999999998E-2</c:v>
                </c:pt>
                <c:pt idx="165">
                  <c:v>1.949E-2</c:v>
                </c:pt>
                <c:pt idx="166">
                  <c:v>1.7919999999999998E-2</c:v>
                </c:pt>
                <c:pt idx="167">
                  <c:v>1.661E-2</c:v>
                </c:pt>
                <c:pt idx="168">
                  <c:v>1.549E-2</c:v>
                </c:pt>
                <c:pt idx="169">
                  <c:v>1.4540000000000001E-2</c:v>
                </c:pt>
                <c:pt idx="170">
                  <c:v>1.371E-2</c:v>
                </c:pt>
                <c:pt idx="171">
                  <c:v>1.2330000000000001E-2</c:v>
                </c:pt>
                <c:pt idx="172">
                  <c:v>1.123E-2</c:v>
                </c:pt>
                <c:pt idx="173">
                  <c:v>1.034E-2</c:v>
                </c:pt>
                <c:pt idx="174">
                  <c:v>9.5999999999999992E-3</c:v>
                </c:pt>
                <c:pt idx="175">
                  <c:v>8.9720000000000008E-3</c:v>
                </c:pt>
                <c:pt idx="176">
                  <c:v>8.4340000000000005E-3</c:v>
                </c:pt>
                <c:pt idx="177">
                  <c:v>7.9679999999999994E-3</c:v>
                </c:pt>
                <c:pt idx="178">
                  <c:v>7.5589999999999997E-3</c:v>
                </c:pt>
                <c:pt idx="179">
                  <c:v>7.1980000000000004E-3</c:v>
                </c:pt>
                <c:pt idx="180">
                  <c:v>6.8770000000000003E-3</c:v>
                </c:pt>
                <c:pt idx="181">
                  <c:v>6.5890000000000002E-3</c:v>
                </c:pt>
                <c:pt idx="182">
                  <c:v>6.0949999999999997E-3</c:v>
                </c:pt>
                <c:pt idx="183">
                  <c:v>5.5929999999999999E-3</c:v>
                </c:pt>
                <c:pt idx="184">
                  <c:v>5.1869999999999998E-3</c:v>
                </c:pt>
                <c:pt idx="185">
                  <c:v>4.8500000000000001E-3</c:v>
                </c:pt>
                <c:pt idx="186">
                  <c:v>4.5669999999999999E-3</c:v>
                </c:pt>
                <c:pt idx="187">
                  <c:v>4.326E-3</c:v>
                </c:pt>
                <c:pt idx="188">
                  <c:v>4.1180000000000001E-3</c:v>
                </c:pt>
                <c:pt idx="189">
                  <c:v>3.9360000000000003E-3</c:v>
                </c:pt>
                <c:pt idx="190">
                  <c:v>3.7759999999999998E-3</c:v>
                </c:pt>
                <c:pt idx="191">
                  <c:v>3.5079999999999998E-3</c:v>
                </c:pt>
                <c:pt idx="192">
                  <c:v>3.2919999999999998E-3</c:v>
                </c:pt>
                <c:pt idx="193">
                  <c:v>3.1150000000000001E-3</c:v>
                </c:pt>
                <c:pt idx="194">
                  <c:v>2.967E-3</c:v>
                </c:pt>
                <c:pt idx="195">
                  <c:v>2.8419999999999999E-3</c:v>
                </c:pt>
                <c:pt idx="196">
                  <c:v>2.7339999999999999E-3</c:v>
                </c:pt>
                <c:pt idx="197">
                  <c:v>2.5600000000000002E-3</c:v>
                </c:pt>
                <c:pt idx="198">
                  <c:v>2.4260000000000002E-3</c:v>
                </c:pt>
                <c:pt idx="199">
                  <c:v>2.3189999999999999E-3</c:v>
                </c:pt>
                <c:pt idx="200">
                  <c:v>2.2330000000000002E-3</c:v>
                </c:pt>
                <c:pt idx="201">
                  <c:v>2.163E-3</c:v>
                </c:pt>
                <c:pt idx="202">
                  <c:v>2.104E-3</c:v>
                </c:pt>
                <c:pt idx="203">
                  <c:v>2.055E-3</c:v>
                </c:pt>
                <c:pt idx="204">
                  <c:v>2.013E-3</c:v>
                </c:pt>
                <c:pt idx="205">
                  <c:v>1.977E-3</c:v>
                </c:pt>
                <c:pt idx="206">
                  <c:v>1.946E-3</c:v>
                </c:pt>
                <c:pt idx="207">
                  <c:v>1.92E-3</c:v>
                </c:pt>
                <c:pt idx="208">
                  <c:v>1.877E-3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035-4DF7-8111-0626F97C7970}"/>
            </c:ext>
          </c:extLst>
        </c:ser>
        <c:ser>
          <c:idx val="1"/>
          <c:order val="1"/>
          <c:tx>
            <c:v>dE/dxNucl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srim2H_SiO2!$D$20:$D$300</c:f>
              <c:numCache>
                <c:formatCode>0.000000</c:formatCode>
                <c:ptCount val="281"/>
                <c:pt idx="0">
                  <c:v>9.9999500000000007E-6</c:v>
                </c:pt>
                <c:pt idx="1">
                  <c:v>1.1249950000000001E-5</c:v>
                </c:pt>
                <c:pt idx="2">
                  <c:v>1.249995E-5</c:v>
                </c:pt>
                <c:pt idx="3">
                  <c:v>1.374995E-5</c:v>
                </c:pt>
                <c:pt idx="4">
                  <c:v>1.499995E-5</c:v>
                </c:pt>
                <c:pt idx="5">
                  <c:v>1.6249949999999998E-5</c:v>
                </c:pt>
                <c:pt idx="6">
                  <c:v>1.7499949999999998E-5</c:v>
                </c:pt>
                <c:pt idx="7">
                  <c:v>1.8749949999999998E-5</c:v>
                </c:pt>
                <c:pt idx="8">
                  <c:v>1.9999949999999998E-5</c:v>
                </c:pt>
                <c:pt idx="9">
                  <c:v>2.2499949999999998E-5</c:v>
                </c:pt>
                <c:pt idx="10">
                  <c:v>2.4999949999999998E-5</c:v>
                </c:pt>
                <c:pt idx="11">
                  <c:v>2.7499949999999997E-5</c:v>
                </c:pt>
                <c:pt idx="12">
                  <c:v>2.9999949999999997E-5</c:v>
                </c:pt>
                <c:pt idx="13">
                  <c:v>3.249995E-5</c:v>
                </c:pt>
                <c:pt idx="14">
                  <c:v>3.499995E-5</c:v>
                </c:pt>
                <c:pt idx="15">
                  <c:v>3.999995E-5</c:v>
                </c:pt>
                <c:pt idx="16">
                  <c:v>4.4999949999999999E-5</c:v>
                </c:pt>
                <c:pt idx="17">
                  <c:v>4.9999949999999999E-5</c:v>
                </c:pt>
                <c:pt idx="18">
                  <c:v>5.5000000000000002E-5</c:v>
                </c:pt>
                <c:pt idx="19">
                  <c:v>6.0000000000000002E-5</c:v>
                </c:pt>
                <c:pt idx="20">
                  <c:v>6.4999999999999994E-5</c:v>
                </c:pt>
                <c:pt idx="21">
                  <c:v>6.99995E-5</c:v>
                </c:pt>
                <c:pt idx="22">
                  <c:v>7.4999499999999999E-5</c:v>
                </c:pt>
                <c:pt idx="23">
                  <c:v>7.9999499999999999E-5</c:v>
                </c:pt>
                <c:pt idx="24">
                  <c:v>8.4999499999999998E-5</c:v>
                </c:pt>
                <c:pt idx="25">
                  <c:v>8.9999499999999998E-5</c:v>
                </c:pt>
                <c:pt idx="26">
                  <c:v>9.9999499999999997E-5</c:v>
                </c:pt>
                <c:pt idx="27">
                  <c:v>1.124995E-4</c:v>
                </c:pt>
                <c:pt idx="28">
                  <c:v>1.2499949999999999E-4</c:v>
                </c:pt>
                <c:pt idx="29">
                  <c:v>1.374995E-4</c:v>
                </c:pt>
                <c:pt idx="30">
                  <c:v>1.4999950000000001E-4</c:v>
                </c:pt>
                <c:pt idx="31">
                  <c:v>1.6249950000000001E-4</c:v>
                </c:pt>
                <c:pt idx="32">
                  <c:v>1.7499950000000002E-4</c:v>
                </c:pt>
                <c:pt idx="33">
                  <c:v>1.8749950000000002E-4</c:v>
                </c:pt>
                <c:pt idx="34">
                  <c:v>1.999995E-4</c:v>
                </c:pt>
                <c:pt idx="35">
                  <c:v>2.2499950000000001E-4</c:v>
                </c:pt>
                <c:pt idx="36">
                  <c:v>2.499995E-4</c:v>
                </c:pt>
                <c:pt idx="37">
                  <c:v>2.7499950000000001E-4</c:v>
                </c:pt>
                <c:pt idx="38">
                  <c:v>2.9999950000000002E-4</c:v>
                </c:pt>
                <c:pt idx="39">
                  <c:v>3.2499950000000003E-4</c:v>
                </c:pt>
                <c:pt idx="40">
                  <c:v>3.4999949999999999E-4</c:v>
                </c:pt>
                <c:pt idx="41">
                  <c:v>3.9999950000000001E-4</c:v>
                </c:pt>
                <c:pt idx="42">
                  <c:v>4.4999950000000003E-4</c:v>
                </c:pt>
                <c:pt idx="43">
                  <c:v>4.9999950000000006E-4</c:v>
                </c:pt>
                <c:pt idx="44">
                  <c:v>5.5000000000000003E-4</c:v>
                </c:pt>
                <c:pt idx="45">
                  <c:v>5.9999999999999995E-4</c:v>
                </c:pt>
                <c:pt idx="46">
                  <c:v>6.4999999999999997E-4</c:v>
                </c:pt>
                <c:pt idx="47">
                  <c:v>6.9999999999999999E-4</c:v>
                </c:pt>
                <c:pt idx="48">
                  <c:v>7.5000000000000002E-4</c:v>
                </c:pt>
                <c:pt idx="49">
                  <c:v>8.0000000000000004E-4</c:v>
                </c:pt>
                <c:pt idx="50">
                  <c:v>8.4999999999999995E-4</c:v>
                </c:pt>
                <c:pt idx="51">
                  <c:v>8.9999999999999998E-4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1.6249999999999999E-3</c:v>
                </c:pt>
                <c:pt idx="58">
                  <c:v>1.75E-3</c:v>
                </c:pt>
                <c:pt idx="59">
                  <c:v>1.8749999999999999E-3</c:v>
                </c:pt>
                <c:pt idx="60">
                  <c:v>2E-3</c:v>
                </c:pt>
                <c:pt idx="61">
                  <c:v>2.2499999999999998E-3</c:v>
                </c:pt>
                <c:pt idx="62">
                  <c:v>2.5000000000000001E-3</c:v>
                </c:pt>
                <c:pt idx="63">
                  <c:v>2.7499999999999998E-3</c:v>
                </c:pt>
                <c:pt idx="64">
                  <c:v>3.0000000000000001E-3</c:v>
                </c:pt>
                <c:pt idx="65">
                  <c:v>3.2499999999999999E-3</c:v>
                </c:pt>
                <c:pt idx="66">
                  <c:v>3.5000000000000001E-3</c:v>
                </c:pt>
                <c:pt idx="67">
                  <c:v>4.0000000000000001E-3</c:v>
                </c:pt>
                <c:pt idx="68">
                  <c:v>4.4999999999999997E-3</c:v>
                </c:pt>
                <c:pt idx="69">
                  <c:v>5.0000000000000001E-3</c:v>
                </c:pt>
                <c:pt idx="70">
                  <c:v>5.4999999999999997E-3</c:v>
                </c:pt>
                <c:pt idx="71">
                  <c:v>6.0000000000000001E-3</c:v>
                </c:pt>
                <c:pt idx="72">
                  <c:v>6.4999999999999997E-3</c:v>
                </c:pt>
                <c:pt idx="73">
                  <c:v>7.0000000000000001E-3</c:v>
                </c:pt>
                <c:pt idx="74">
                  <c:v>7.4999999999999997E-3</c:v>
                </c:pt>
                <c:pt idx="75">
                  <c:v>8.0000000000000002E-3</c:v>
                </c:pt>
                <c:pt idx="76">
                  <c:v>8.5000000000000006E-3</c:v>
                </c:pt>
                <c:pt idx="77">
                  <c:v>8.9999999999999993E-3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1.7500000000000002E-2</c:v>
                </c:pt>
                <c:pt idx="85">
                  <c:v>1.8749999999999999E-2</c:v>
                </c:pt>
                <c:pt idx="86">
                  <c:v>0.02</c:v>
                </c:pt>
                <c:pt idx="87">
                  <c:v>2.2499999999999999E-2</c:v>
                </c:pt>
                <c:pt idx="88">
                  <c:v>2.5000000000000001E-2</c:v>
                </c:pt>
                <c:pt idx="89">
                  <c:v>2.75E-2</c:v>
                </c:pt>
                <c:pt idx="90">
                  <c:v>0.03</c:v>
                </c:pt>
                <c:pt idx="91">
                  <c:v>3.2500000000000001E-2</c:v>
                </c:pt>
                <c:pt idx="92">
                  <c:v>3.5000000000000003E-2</c:v>
                </c:pt>
                <c:pt idx="93">
                  <c:v>0.04</c:v>
                </c:pt>
                <c:pt idx="94">
                  <c:v>4.4999999999999998E-2</c:v>
                </c:pt>
                <c:pt idx="95">
                  <c:v>0.05</c:v>
                </c:pt>
                <c:pt idx="96">
                  <c:v>5.5E-2</c:v>
                </c:pt>
                <c:pt idx="97">
                  <c:v>0.06</c:v>
                </c:pt>
                <c:pt idx="98">
                  <c:v>6.5000000000000002E-2</c:v>
                </c:pt>
                <c:pt idx="99">
                  <c:v>7.0000000000000007E-2</c:v>
                </c:pt>
                <c:pt idx="100">
                  <c:v>7.4999999999999997E-2</c:v>
                </c:pt>
                <c:pt idx="101">
                  <c:v>0.08</c:v>
                </c:pt>
                <c:pt idx="102">
                  <c:v>8.5000000000000006E-2</c:v>
                </c:pt>
                <c:pt idx="103">
                  <c:v>0.09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0.1875</c:v>
                </c:pt>
                <c:pt idx="112">
                  <c:v>0.2</c:v>
                </c:pt>
                <c:pt idx="113">
                  <c:v>0.22500000000000001</c:v>
                </c:pt>
                <c:pt idx="114">
                  <c:v>0.25</c:v>
                </c:pt>
                <c:pt idx="115">
                  <c:v>0.27500000000000002</c:v>
                </c:pt>
                <c:pt idx="116">
                  <c:v>0.3</c:v>
                </c:pt>
                <c:pt idx="117">
                  <c:v>0.32500000000000001</c:v>
                </c:pt>
                <c:pt idx="118">
                  <c:v>0.35</c:v>
                </c:pt>
                <c:pt idx="119">
                  <c:v>0.4</c:v>
                </c:pt>
                <c:pt idx="120">
                  <c:v>0.45</c:v>
                </c:pt>
                <c:pt idx="121">
                  <c:v>0.5</c:v>
                </c:pt>
                <c:pt idx="122">
                  <c:v>0.55000000000000004</c:v>
                </c:pt>
                <c:pt idx="123">
                  <c:v>0.6</c:v>
                </c:pt>
                <c:pt idx="124">
                  <c:v>0.65</c:v>
                </c:pt>
                <c:pt idx="125">
                  <c:v>0.7</c:v>
                </c:pt>
                <c:pt idx="126">
                  <c:v>0.75</c:v>
                </c:pt>
                <c:pt idx="127">
                  <c:v>0.8</c:v>
                </c:pt>
                <c:pt idx="128">
                  <c:v>0.85</c:v>
                </c:pt>
                <c:pt idx="129">
                  <c:v>0.9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1.875</c:v>
                </c:pt>
                <c:pt idx="138" formatCode="0.00000">
                  <c:v>2</c:v>
                </c:pt>
                <c:pt idx="139" formatCode="0.00000">
                  <c:v>2.25</c:v>
                </c:pt>
                <c:pt idx="140" formatCode="0.00000">
                  <c:v>2.5</c:v>
                </c:pt>
                <c:pt idx="141" formatCode="0.00000">
                  <c:v>2.75</c:v>
                </c:pt>
                <c:pt idx="142" formatCode="0.00000">
                  <c:v>3</c:v>
                </c:pt>
                <c:pt idx="143" formatCode="0.00000">
                  <c:v>3.25</c:v>
                </c:pt>
                <c:pt idx="144" formatCode="0.00000">
                  <c:v>3.5</c:v>
                </c:pt>
                <c:pt idx="145" formatCode="0.00000">
                  <c:v>4</c:v>
                </c:pt>
                <c:pt idx="146" formatCode="0.00000">
                  <c:v>4.5</c:v>
                </c:pt>
                <c:pt idx="147" formatCode="0.00000">
                  <c:v>5</c:v>
                </c:pt>
                <c:pt idx="148" formatCode="0.00000">
                  <c:v>5.5</c:v>
                </c:pt>
                <c:pt idx="149" formatCode="0.00000">
                  <c:v>6</c:v>
                </c:pt>
                <c:pt idx="150" formatCode="0.00000">
                  <c:v>6.5</c:v>
                </c:pt>
                <c:pt idx="151" formatCode="0.00000">
                  <c:v>7</c:v>
                </c:pt>
                <c:pt idx="152" formatCode="0.00000">
                  <c:v>7.5</c:v>
                </c:pt>
                <c:pt idx="153" formatCode="0.00000">
                  <c:v>8</c:v>
                </c:pt>
                <c:pt idx="154" formatCode="0.00000">
                  <c:v>8.5</c:v>
                </c:pt>
                <c:pt idx="155" formatCode="0.00000">
                  <c:v>9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18.75</c:v>
                </c:pt>
                <c:pt idx="164" formatCode="0.00000">
                  <c:v>20</c:v>
                </c:pt>
                <c:pt idx="165" formatCode="0.00000">
                  <c:v>22.5</c:v>
                </c:pt>
                <c:pt idx="166" formatCode="0.00000">
                  <c:v>25</c:v>
                </c:pt>
                <c:pt idx="167" formatCode="0.00000">
                  <c:v>27.5</c:v>
                </c:pt>
                <c:pt idx="168" formatCode="0.00000">
                  <c:v>30</c:v>
                </c:pt>
                <c:pt idx="169" formatCode="0.00000">
                  <c:v>32.5</c:v>
                </c:pt>
                <c:pt idx="170" formatCode="0.00000">
                  <c:v>35</c:v>
                </c:pt>
                <c:pt idx="171" formatCode="0.00000">
                  <c:v>40</c:v>
                </c:pt>
                <c:pt idx="172" formatCode="0.00000">
                  <c:v>45</c:v>
                </c:pt>
                <c:pt idx="173" formatCode="0.00000">
                  <c:v>50</c:v>
                </c:pt>
                <c:pt idx="174" formatCode="0.00000">
                  <c:v>55</c:v>
                </c:pt>
                <c:pt idx="175" formatCode="0.00000">
                  <c:v>60</c:v>
                </c:pt>
                <c:pt idx="176" formatCode="0.00000">
                  <c:v>65</c:v>
                </c:pt>
                <c:pt idx="177" formatCode="0.00000">
                  <c:v>70</c:v>
                </c:pt>
                <c:pt idx="178" formatCode="0.00000">
                  <c:v>75</c:v>
                </c:pt>
                <c:pt idx="179" formatCode="0.00000">
                  <c:v>80</c:v>
                </c:pt>
                <c:pt idx="180" formatCode="0.00000">
                  <c:v>85</c:v>
                </c:pt>
                <c:pt idx="181" formatCode="0.00000">
                  <c:v>90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187.5</c:v>
                </c:pt>
                <c:pt idx="190" formatCode="0.0000">
                  <c:v>200</c:v>
                </c:pt>
                <c:pt idx="191" formatCode="0.0000">
                  <c:v>225</c:v>
                </c:pt>
                <c:pt idx="192" formatCode="0.0000">
                  <c:v>250</c:v>
                </c:pt>
                <c:pt idx="193" formatCode="0.0000">
                  <c:v>275</c:v>
                </c:pt>
                <c:pt idx="194" formatCode="0.0000">
                  <c:v>300</c:v>
                </c:pt>
                <c:pt idx="195" formatCode="0.0000">
                  <c:v>325</c:v>
                </c:pt>
                <c:pt idx="196" formatCode="0.0000">
                  <c:v>350</c:v>
                </c:pt>
                <c:pt idx="197" formatCode="0.0000">
                  <c:v>400</c:v>
                </c:pt>
                <c:pt idx="198" formatCode="0.0000">
                  <c:v>450</c:v>
                </c:pt>
                <c:pt idx="199" formatCode="0.0000">
                  <c:v>500</c:v>
                </c:pt>
                <c:pt idx="200" formatCode="0.0000">
                  <c:v>550</c:v>
                </c:pt>
                <c:pt idx="201" formatCode="0.0000">
                  <c:v>600</c:v>
                </c:pt>
                <c:pt idx="202" formatCode="0.0000">
                  <c:v>650</c:v>
                </c:pt>
                <c:pt idx="203" formatCode="0.0000">
                  <c:v>700</c:v>
                </c:pt>
                <c:pt idx="204" formatCode="0.0000">
                  <c:v>750</c:v>
                </c:pt>
                <c:pt idx="205" formatCode="0.0000">
                  <c:v>800</c:v>
                </c:pt>
                <c:pt idx="206" formatCode="0.0000">
                  <c:v>850</c:v>
                </c:pt>
                <c:pt idx="207" formatCode="0.0000">
                  <c:v>900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srim2H_SiO2!$F$20:$F$300</c:f>
              <c:numCache>
                <c:formatCode>0.000E+00</c:formatCode>
                <c:ptCount val="281"/>
                <c:pt idx="0">
                  <c:v>1.8849999999999999E-2</c:v>
                </c:pt>
                <c:pt idx="1">
                  <c:v>1.9560000000000001E-2</c:v>
                </c:pt>
                <c:pt idx="2">
                  <c:v>2.019E-2</c:v>
                </c:pt>
                <c:pt idx="3">
                  <c:v>2.0760000000000001E-2</c:v>
                </c:pt>
                <c:pt idx="4">
                  <c:v>2.128E-2</c:v>
                </c:pt>
                <c:pt idx="5">
                  <c:v>2.1760000000000002E-2</c:v>
                </c:pt>
                <c:pt idx="6">
                  <c:v>2.2200000000000001E-2</c:v>
                </c:pt>
                <c:pt idx="7">
                  <c:v>2.2599999999999999E-2</c:v>
                </c:pt>
                <c:pt idx="8">
                  <c:v>2.2970000000000001E-2</c:v>
                </c:pt>
                <c:pt idx="9">
                  <c:v>2.3650000000000001E-2</c:v>
                </c:pt>
                <c:pt idx="10">
                  <c:v>2.4240000000000001E-2</c:v>
                </c:pt>
                <c:pt idx="11">
                  <c:v>2.4760000000000001E-2</c:v>
                </c:pt>
                <c:pt idx="12">
                  <c:v>2.5219999999999999E-2</c:v>
                </c:pt>
                <c:pt idx="13">
                  <c:v>2.564E-2</c:v>
                </c:pt>
                <c:pt idx="14">
                  <c:v>2.6009999999999998E-2</c:v>
                </c:pt>
                <c:pt idx="15">
                  <c:v>2.666E-2</c:v>
                </c:pt>
                <c:pt idx="16">
                  <c:v>2.7199999999999998E-2</c:v>
                </c:pt>
                <c:pt idx="17">
                  <c:v>2.7640000000000001E-2</c:v>
                </c:pt>
                <c:pt idx="18">
                  <c:v>2.802E-2</c:v>
                </c:pt>
                <c:pt idx="19">
                  <c:v>2.835E-2</c:v>
                </c:pt>
                <c:pt idx="20">
                  <c:v>2.862E-2</c:v>
                </c:pt>
                <c:pt idx="21">
                  <c:v>2.886E-2</c:v>
                </c:pt>
                <c:pt idx="22">
                  <c:v>2.9059999999999999E-2</c:v>
                </c:pt>
                <c:pt idx="23">
                  <c:v>2.9229999999999999E-2</c:v>
                </c:pt>
                <c:pt idx="24">
                  <c:v>2.938E-2</c:v>
                </c:pt>
                <c:pt idx="25">
                  <c:v>2.9499999999999998E-2</c:v>
                </c:pt>
                <c:pt idx="26">
                  <c:v>2.9700000000000001E-2</c:v>
                </c:pt>
                <c:pt idx="27">
                  <c:v>2.9860000000000001E-2</c:v>
                </c:pt>
                <c:pt idx="28">
                  <c:v>2.9950000000000001E-2</c:v>
                </c:pt>
                <c:pt idx="29">
                  <c:v>2.998E-2</c:v>
                </c:pt>
                <c:pt idx="30">
                  <c:v>2.998E-2</c:v>
                </c:pt>
                <c:pt idx="31">
                  <c:v>2.9940000000000001E-2</c:v>
                </c:pt>
                <c:pt idx="32">
                  <c:v>2.9870000000000001E-2</c:v>
                </c:pt>
                <c:pt idx="33">
                  <c:v>2.9790000000000001E-2</c:v>
                </c:pt>
                <c:pt idx="34">
                  <c:v>2.9690000000000001E-2</c:v>
                </c:pt>
                <c:pt idx="35">
                  <c:v>2.9440000000000001E-2</c:v>
                </c:pt>
                <c:pt idx="36">
                  <c:v>2.9170000000000001E-2</c:v>
                </c:pt>
                <c:pt idx="37">
                  <c:v>2.887E-2</c:v>
                </c:pt>
                <c:pt idx="38">
                  <c:v>2.8549999999999999E-2</c:v>
                </c:pt>
                <c:pt idx="39">
                  <c:v>2.8230000000000002E-2</c:v>
                </c:pt>
                <c:pt idx="40">
                  <c:v>2.7910000000000001E-2</c:v>
                </c:pt>
                <c:pt idx="41">
                  <c:v>2.726E-2</c:v>
                </c:pt>
                <c:pt idx="42">
                  <c:v>2.6620000000000001E-2</c:v>
                </c:pt>
                <c:pt idx="43">
                  <c:v>2.5999999999999999E-2</c:v>
                </c:pt>
                <c:pt idx="44">
                  <c:v>2.5409999999999999E-2</c:v>
                </c:pt>
                <c:pt idx="45">
                  <c:v>2.4840000000000001E-2</c:v>
                </c:pt>
                <c:pt idx="46">
                  <c:v>2.4289999999999999E-2</c:v>
                </c:pt>
                <c:pt idx="47">
                  <c:v>2.3769999999999999E-2</c:v>
                </c:pt>
                <c:pt idx="48">
                  <c:v>2.3269999999999999E-2</c:v>
                </c:pt>
                <c:pt idx="49">
                  <c:v>2.2800000000000001E-2</c:v>
                </c:pt>
                <c:pt idx="50">
                  <c:v>2.2349999999999998E-2</c:v>
                </c:pt>
                <c:pt idx="51">
                  <c:v>2.1909999999999999E-2</c:v>
                </c:pt>
                <c:pt idx="52">
                  <c:v>2.1100000000000001E-2</c:v>
                </c:pt>
                <c:pt idx="53">
                  <c:v>2.018E-2</c:v>
                </c:pt>
                <c:pt idx="54">
                  <c:v>1.9349999999999999E-2</c:v>
                </c:pt>
                <c:pt idx="55">
                  <c:v>1.8599999999999998E-2</c:v>
                </c:pt>
                <c:pt idx="56">
                  <c:v>1.7909999999999999E-2</c:v>
                </c:pt>
                <c:pt idx="57">
                  <c:v>1.728E-2</c:v>
                </c:pt>
                <c:pt idx="58">
                  <c:v>1.6709999999999999E-2</c:v>
                </c:pt>
                <c:pt idx="59">
                  <c:v>1.617E-2</c:v>
                </c:pt>
                <c:pt idx="60">
                  <c:v>1.5679999999999999E-2</c:v>
                </c:pt>
                <c:pt idx="61">
                  <c:v>1.4789999999999999E-2</c:v>
                </c:pt>
                <c:pt idx="62">
                  <c:v>1.401E-2</c:v>
                </c:pt>
                <c:pt idx="63">
                  <c:v>1.332E-2</c:v>
                </c:pt>
                <c:pt idx="64">
                  <c:v>1.2710000000000001E-2</c:v>
                </c:pt>
                <c:pt idx="65">
                  <c:v>1.2160000000000001E-2</c:v>
                </c:pt>
                <c:pt idx="66">
                  <c:v>1.166E-2</c:v>
                </c:pt>
                <c:pt idx="67">
                  <c:v>1.0800000000000001E-2</c:v>
                </c:pt>
                <c:pt idx="68">
                  <c:v>1.0070000000000001E-2</c:v>
                </c:pt>
                <c:pt idx="69">
                  <c:v>9.4459999999999995E-3</c:v>
                </c:pt>
                <c:pt idx="70">
                  <c:v>8.9060000000000007E-3</c:v>
                </c:pt>
                <c:pt idx="71">
                  <c:v>8.4329999999999995E-3</c:v>
                </c:pt>
                <c:pt idx="72">
                  <c:v>8.0149999999999996E-3</c:v>
                </c:pt>
                <c:pt idx="73">
                  <c:v>7.6410000000000002E-3</c:v>
                </c:pt>
                <c:pt idx="74">
                  <c:v>7.306E-3</c:v>
                </c:pt>
                <c:pt idx="75">
                  <c:v>7.0020000000000004E-3</c:v>
                </c:pt>
                <c:pt idx="76">
                  <c:v>6.7260000000000002E-3</c:v>
                </c:pt>
                <c:pt idx="77">
                  <c:v>6.4739999999999997E-3</c:v>
                </c:pt>
                <c:pt idx="78">
                  <c:v>6.0280000000000004E-3</c:v>
                </c:pt>
                <c:pt idx="79">
                  <c:v>5.561E-3</c:v>
                </c:pt>
                <c:pt idx="80">
                  <c:v>5.1679999999999999E-3</c:v>
                </c:pt>
                <c:pt idx="81">
                  <c:v>4.8329999999999996E-3</c:v>
                </c:pt>
                <c:pt idx="82">
                  <c:v>4.5430000000000002E-3</c:v>
                </c:pt>
                <c:pt idx="83">
                  <c:v>4.2900000000000004E-3</c:v>
                </c:pt>
                <c:pt idx="84">
                  <c:v>4.0670000000000003E-3</c:v>
                </c:pt>
                <c:pt idx="85">
                  <c:v>3.8679999999999999E-3</c:v>
                </c:pt>
                <c:pt idx="86">
                  <c:v>3.6900000000000001E-3</c:v>
                </c:pt>
                <c:pt idx="87">
                  <c:v>3.3830000000000002E-3</c:v>
                </c:pt>
                <c:pt idx="88">
                  <c:v>3.1280000000000001E-3</c:v>
                </c:pt>
                <c:pt idx="89">
                  <c:v>2.9120000000000001E-3</c:v>
                </c:pt>
                <c:pt idx="90">
                  <c:v>2.7269999999999998E-3</c:v>
                </c:pt>
                <c:pt idx="91">
                  <c:v>2.5660000000000001E-3</c:v>
                </c:pt>
                <c:pt idx="92">
                  <c:v>2.4250000000000001E-3</c:v>
                </c:pt>
                <c:pt idx="93">
                  <c:v>2.1879999999999998E-3</c:v>
                </c:pt>
                <c:pt idx="94">
                  <c:v>1.9970000000000001E-3</c:v>
                </c:pt>
                <c:pt idx="95">
                  <c:v>1.8389999999999999E-3</c:v>
                </c:pt>
                <c:pt idx="96">
                  <c:v>1.7060000000000001E-3</c:v>
                </c:pt>
                <c:pt idx="97">
                  <c:v>1.593E-3</c:v>
                </c:pt>
                <c:pt idx="98">
                  <c:v>1.495E-3</c:v>
                </c:pt>
                <c:pt idx="99">
                  <c:v>1.4090000000000001E-3</c:v>
                </c:pt>
                <c:pt idx="100">
                  <c:v>1.3339999999999999E-3</c:v>
                </c:pt>
                <c:pt idx="101">
                  <c:v>1.266E-3</c:v>
                </c:pt>
                <c:pt idx="102">
                  <c:v>1.206E-3</c:v>
                </c:pt>
                <c:pt idx="103">
                  <c:v>1.152E-3</c:v>
                </c:pt>
                <c:pt idx="104">
                  <c:v>1.0579999999999999E-3</c:v>
                </c:pt>
                <c:pt idx="105">
                  <c:v>9.6100000000000005E-4</c:v>
                </c:pt>
                <c:pt idx="106">
                  <c:v>8.8170000000000002E-4</c:v>
                </c:pt>
                <c:pt idx="107">
                  <c:v>8.1539999999999998E-4</c:v>
                </c:pt>
                <c:pt idx="108">
                  <c:v>7.5900000000000002E-4</c:v>
                </c:pt>
                <c:pt idx="109">
                  <c:v>7.1040000000000003E-4</c:v>
                </c:pt>
                <c:pt idx="110">
                  <c:v>6.6810000000000003E-4</c:v>
                </c:pt>
                <c:pt idx="111">
                  <c:v>6.3089999999999999E-4</c:v>
                </c:pt>
                <c:pt idx="112">
                  <c:v>5.9789999999999995E-4</c:v>
                </c:pt>
                <c:pt idx="113">
                  <c:v>5.419E-4</c:v>
                </c:pt>
                <c:pt idx="114">
                  <c:v>4.9609999999999997E-4</c:v>
                </c:pt>
                <c:pt idx="115">
                  <c:v>4.5790000000000002E-4</c:v>
                </c:pt>
                <c:pt idx="116">
                  <c:v>4.2549999999999999E-4</c:v>
                </c:pt>
                <c:pt idx="117">
                  <c:v>3.9770000000000002E-4</c:v>
                </c:pt>
                <c:pt idx="118">
                  <c:v>3.7350000000000003E-4</c:v>
                </c:pt>
                <c:pt idx="119">
                  <c:v>3.3340000000000003E-4</c:v>
                </c:pt>
                <c:pt idx="120">
                  <c:v>3.0160000000000001E-4</c:v>
                </c:pt>
                <c:pt idx="121">
                  <c:v>2.7559999999999998E-4</c:v>
                </c:pt>
                <c:pt idx="122">
                  <c:v>2.5399999999999999E-4</c:v>
                </c:pt>
                <c:pt idx="123">
                  <c:v>2.3570000000000001E-4</c:v>
                </c:pt>
                <c:pt idx="124">
                  <c:v>2.2000000000000001E-4</c:v>
                </c:pt>
                <c:pt idx="125">
                  <c:v>2.064E-4</c:v>
                </c:pt>
                <c:pt idx="126">
                  <c:v>1.9440000000000001E-4</c:v>
                </c:pt>
                <c:pt idx="127">
                  <c:v>1.839E-4</c:v>
                </c:pt>
                <c:pt idx="128">
                  <c:v>1.7450000000000001E-4</c:v>
                </c:pt>
                <c:pt idx="129">
                  <c:v>1.661E-4</c:v>
                </c:pt>
                <c:pt idx="130">
                  <c:v>1.515E-4</c:v>
                </c:pt>
                <c:pt idx="131">
                  <c:v>1.3679999999999999E-4</c:v>
                </c:pt>
                <c:pt idx="132">
                  <c:v>1.248E-4</c:v>
                </c:pt>
                <c:pt idx="133">
                  <c:v>1.148E-4</c:v>
                </c:pt>
                <c:pt idx="134">
                  <c:v>1.064E-4</c:v>
                </c:pt>
                <c:pt idx="135">
                  <c:v>9.9160000000000006E-5</c:v>
                </c:pt>
                <c:pt idx="136">
                  <c:v>9.2919999999999998E-5</c:v>
                </c:pt>
                <c:pt idx="137">
                  <c:v>8.7449999999999998E-5</c:v>
                </c:pt>
                <c:pt idx="138">
                  <c:v>8.2620000000000005E-5</c:v>
                </c:pt>
                <c:pt idx="139">
                  <c:v>7.4469999999999997E-5</c:v>
                </c:pt>
                <c:pt idx="140">
                  <c:v>6.7860000000000004E-5</c:v>
                </c:pt>
                <c:pt idx="141">
                  <c:v>6.2370000000000001E-5</c:v>
                </c:pt>
                <c:pt idx="142">
                  <c:v>5.7750000000000001E-5</c:v>
                </c:pt>
                <c:pt idx="143">
                  <c:v>5.3789999999999998E-5</c:v>
                </c:pt>
                <c:pt idx="144">
                  <c:v>5.0370000000000001E-5</c:v>
                </c:pt>
                <c:pt idx="145">
                  <c:v>4.473E-5</c:v>
                </c:pt>
                <c:pt idx="146">
                  <c:v>4.0280000000000001E-5</c:v>
                </c:pt>
                <c:pt idx="147">
                  <c:v>3.6659999999999998E-5</c:v>
                </c:pt>
                <c:pt idx="148">
                  <c:v>3.3670000000000001E-5</c:v>
                </c:pt>
                <c:pt idx="149">
                  <c:v>3.1149999999999998E-5</c:v>
                </c:pt>
                <c:pt idx="150">
                  <c:v>2.9E-5</c:v>
                </c:pt>
                <c:pt idx="151">
                  <c:v>2.7129999999999999E-5</c:v>
                </c:pt>
                <c:pt idx="152">
                  <c:v>2.5510000000000001E-5</c:v>
                </c:pt>
                <c:pt idx="153">
                  <c:v>2.4070000000000002E-5</c:v>
                </c:pt>
                <c:pt idx="154">
                  <c:v>2.2799999999999999E-5</c:v>
                </c:pt>
                <c:pt idx="155">
                  <c:v>2.1650000000000001E-5</c:v>
                </c:pt>
                <c:pt idx="156">
                  <c:v>1.9700000000000001E-5</c:v>
                </c:pt>
                <c:pt idx="157">
                  <c:v>1.7710000000000002E-5</c:v>
                </c:pt>
                <c:pt idx="158">
                  <c:v>1.611E-5</c:v>
                </c:pt>
                <c:pt idx="159">
                  <c:v>1.4780000000000001E-5</c:v>
                </c:pt>
                <c:pt idx="160">
                  <c:v>1.366E-5</c:v>
                </c:pt>
                <c:pt idx="161">
                  <c:v>1.271E-5</c:v>
                </c:pt>
                <c:pt idx="162">
                  <c:v>1.188E-5</c:v>
                </c:pt>
                <c:pt idx="163">
                  <c:v>1.116E-5</c:v>
                </c:pt>
                <c:pt idx="164">
                  <c:v>1.0530000000000001E-5</c:v>
                </c:pt>
                <c:pt idx="165">
                  <c:v>9.4620000000000002E-6</c:v>
                </c:pt>
                <c:pt idx="166">
                  <c:v>8.5990000000000002E-6</c:v>
                </c:pt>
                <c:pt idx="167">
                  <c:v>7.8849999999999999E-6</c:v>
                </c:pt>
                <c:pt idx="168">
                  <c:v>7.2849999999999997E-6</c:v>
                </c:pt>
                <c:pt idx="169">
                  <c:v>6.7730000000000002E-6</c:v>
                </c:pt>
                <c:pt idx="170">
                  <c:v>6.331E-6</c:v>
                </c:pt>
                <c:pt idx="171">
                  <c:v>5.6049999999999997E-6</c:v>
                </c:pt>
                <c:pt idx="172">
                  <c:v>5.0340000000000004E-6</c:v>
                </c:pt>
                <c:pt idx="173">
                  <c:v>4.5709999999999999E-6</c:v>
                </c:pt>
                <c:pt idx="174">
                  <c:v>4.1899999999999997E-6</c:v>
                </c:pt>
                <c:pt idx="175">
                  <c:v>3.8689999999999997E-6</c:v>
                </c:pt>
                <c:pt idx="176">
                  <c:v>3.596E-6</c:v>
                </c:pt>
                <c:pt idx="177">
                  <c:v>3.36E-6</c:v>
                </c:pt>
                <c:pt idx="178">
                  <c:v>3.1540000000000002E-6</c:v>
                </c:pt>
                <c:pt idx="179">
                  <c:v>2.9720000000000001E-6</c:v>
                </c:pt>
                <c:pt idx="180">
                  <c:v>2.8119999999999999E-6</c:v>
                </c:pt>
                <c:pt idx="181">
                  <c:v>2.6680000000000001E-6</c:v>
                </c:pt>
                <c:pt idx="182">
                  <c:v>2.4219999999999999E-6</c:v>
                </c:pt>
                <c:pt idx="183">
                  <c:v>2.1730000000000002E-6</c:v>
                </c:pt>
                <c:pt idx="184">
                  <c:v>1.9719999999999999E-6</c:v>
                </c:pt>
                <c:pt idx="185">
                  <c:v>1.807E-6</c:v>
                </c:pt>
                <c:pt idx="186">
                  <c:v>1.6670000000000001E-6</c:v>
                </c:pt>
                <c:pt idx="187">
                  <c:v>1.5489999999999999E-6</c:v>
                </c:pt>
                <c:pt idx="188">
                  <c:v>1.4470000000000001E-6</c:v>
                </c:pt>
                <c:pt idx="189">
                  <c:v>1.3570000000000001E-6</c:v>
                </c:pt>
                <c:pt idx="190">
                  <c:v>1.279E-6</c:v>
                </c:pt>
                <c:pt idx="191">
                  <c:v>1.147E-6</c:v>
                </c:pt>
                <c:pt idx="192">
                  <c:v>1.0410000000000001E-6</c:v>
                </c:pt>
                <c:pt idx="193">
                  <c:v>9.527E-7</c:v>
                </c:pt>
                <c:pt idx="194">
                  <c:v>8.7899999999999997E-7</c:v>
                </c:pt>
                <c:pt idx="195">
                  <c:v>8.1620000000000002E-7</c:v>
                </c:pt>
                <c:pt idx="196">
                  <c:v>7.6209999999999998E-7</c:v>
                </c:pt>
                <c:pt idx="197">
                  <c:v>6.7329999999999997E-7</c:v>
                </c:pt>
                <c:pt idx="198">
                  <c:v>6.0370000000000004E-7</c:v>
                </c:pt>
                <c:pt idx="199">
                  <c:v>5.4740000000000004E-7</c:v>
                </c:pt>
                <c:pt idx="200">
                  <c:v>5.0100000000000005E-7</c:v>
                </c:pt>
                <c:pt idx="201">
                  <c:v>4.6209999999999999E-7</c:v>
                </c:pt>
                <c:pt idx="202">
                  <c:v>4.2899999999999999E-7</c:v>
                </c:pt>
                <c:pt idx="203">
                  <c:v>4.0040000000000001E-7</c:v>
                </c:pt>
                <c:pt idx="204">
                  <c:v>3.7549999999999999E-7</c:v>
                </c:pt>
                <c:pt idx="205">
                  <c:v>3.5359999999999999E-7</c:v>
                </c:pt>
                <c:pt idx="206">
                  <c:v>3.3420000000000001E-7</c:v>
                </c:pt>
                <c:pt idx="207">
                  <c:v>3.1689999999999999E-7</c:v>
                </c:pt>
                <c:pt idx="208">
                  <c:v>2.8729999999999999E-7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035-4DF7-8111-0626F97C7970}"/>
            </c:ext>
          </c:extLst>
        </c:ser>
        <c:ser>
          <c:idx val="2"/>
          <c:order val="2"/>
          <c:tx>
            <c:v>dE/dxTot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srim2H_SiO2!$D$20:$D$300</c:f>
              <c:numCache>
                <c:formatCode>0.000000</c:formatCode>
                <c:ptCount val="281"/>
                <c:pt idx="0">
                  <c:v>9.9999500000000007E-6</c:v>
                </c:pt>
                <c:pt idx="1">
                  <c:v>1.1249950000000001E-5</c:v>
                </c:pt>
                <c:pt idx="2">
                  <c:v>1.249995E-5</c:v>
                </c:pt>
                <c:pt idx="3">
                  <c:v>1.374995E-5</c:v>
                </c:pt>
                <c:pt idx="4">
                  <c:v>1.499995E-5</c:v>
                </c:pt>
                <c:pt idx="5">
                  <c:v>1.6249949999999998E-5</c:v>
                </c:pt>
                <c:pt idx="6">
                  <c:v>1.7499949999999998E-5</c:v>
                </c:pt>
                <c:pt idx="7">
                  <c:v>1.8749949999999998E-5</c:v>
                </c:pt>
                <c:pt idx="8">
                  <c:v>1.9999949999999998E-5</c:v>
                </c:pt>
                <c:pt idx="9">
                  <c:v>2.2499949999999998E-5</c:v>
                </c:pt>
                <c:pt idx="10">
                  <c:v>2.4999949999999998E-5</c:v>
                </c:pt>
                <c:pt idx="11">
                  <c:v>2.7499949999999997E-5</c:v>
                </c:pt>
                <c:pt idx="12">
                  <c:v>2.9999949999999997E-5</c:v>
                </c:pt>
                <c:pt idx="13">
                  <c:v>3.249995E-5</c:v>
                </c:pt>
                <c:pt idx="14">
                  <c:v>3.499995E-5</c:v>
                </c:pt>
                <c:pt idx="15">
                  <c:v>3.999995E-5</c:v>
                </c:pt>
                <c:pt idx="16">
                  <c:v>4.4999949999999999E-5</c:v>
                </c:pt>
                <c:pt idx="17">
                  <c:v>4.9999949999999999E-5</c:v>
                </c:pt>
                <c:pt idx="18">
                  <c:v>5.5000000000000002E-5</c:v>
                </c:pt>
                <c:pt idx="19">
                  <c:v>6.0000000000000002E-5</c:v>
                </c:pt>
                <c:pt idx="20">
                  <c:v>6.4999999999999994E-5</c:v>
                </c:pt>
                <c:pt idx="21">
                  <c:v>6.99995E-5</c:v>
                </c:pt>
                <c:pt idx="22">
                  <c:v>7.4999499999999999E-5</c:v>
                </c:pt>
                <c:pt idx="23">
                  <c:v>7.9999499999999999E-5</c:v>
                </c:pt>
                <c:pt idx="24">
                  <c:v>8.4999499999999998E-5</c:v>
                </c:pt>
                <c:pt idx="25">
                  <c:v>8.9999499999999998E-5</c:v>
                </c:pt>
                <c:pt idx="26">
                  <c:v>9.9999499999999997E-5</c:v>
                </c:pt>
                <c:pt idx="27">
                  <c:v>1.124995E-4</c:v>
                </c:pt>
                <c:pt idx="28">
                  <c:v>1.2499949999999999E-4</c:v>
                </c:pt>
                <c:pt idx="29">
                  <c:v>1.374995E-4</c:v>
                </c:pt>
                <c:pt idx="30">
                  <c:v>1.4999950000000001E-4</c:v>
                </c:pt>
                <c:pt idx="31">
                  <c:v>1.6249950000000001E-4</c:v>
                </c:pt>
                <c:pt idx="32">
                  <c:v>1.7499950000000002E-4</c:v>
                </c:pt>
                <c:pt idx="33">
                  <c:v>1.8749950000000002E-4</c:v>
                </c:pt>
                <c:pt idx="34">
                  <c:v>1.999995E-4</c:v>
                </c:pt>
                <c:pt idx="35">
                  <c:v>2.2499950000000001E-4</c:v>
                </c:pt>
                <c:pt idx="36">
                  <c:v>2.499995E-4</c:v>
                </c:pt>
                <c:pt idx="37">
                  <c:v>2.7499950000000001E-4</c:v>
                </c:pt>
                <c:pt idx="38">
                  <c:v>2.9999950000000002E-4</c:v>
                </c:pt>
                <c:pt idx="39">
                  <c:v>3.2499950000000003E-4</c:v>
                </c:pt>
                <c:pt idx="40">
                  <c:v>3.4999949999999999E-4</c:v>
                </c:pt>
                <c:pt idx="41">
                  <c:v>3.9999950000000001E-4</c:v>
                </c:pt>
                <c:pt idx="42">
                  <c:v>4.4999950000000003E-4</c:v>
                </c:pt>
                <c:pt idx="43">
                  <c:v>4.9999950000000006E-4</c:v>
                </c:pt>
                <c:pt idx="44">
                  <c:v>5.5000000000000003E-4</c:v>
                </c:pt>
                <c:pt idx="45">
                  <c:v>5.9999999999999995E-4</c:v>
                </c:pt>
                <c:pt idx="46">
                  <c:v>6.4999999999999997E-4</c:v>
                </c:pt>
                <c:pt idx="47">
                  <c:v>6.9999999999999999E-4</c:v>
                </c:pt>
                <c:pt idx="48">
                  <c:v>7.5000000000000002E-4</c:v>
                </c:pt>
                <c:pt idx="49">
                  <c:v>8.0000000000000004E-4</c:v>
                </c:pt>
                <c:pt idx="50">
                  <c:v>8.4999999999999995E-4</c:v>
                </c:pt>
                <c:pt idx="51">
                  <c:v>8.9999999999999998E-4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1.6249999999999999E-3</c:v>
                </c:pt>
                <c:pt idx="58">
                  <c:v>1.75E-3</c:v>
                </c:pt>
                <c:pt idx="59">
                  <c:v>1.8749999999999999E-3</c:v>
                </c:pt>
                <c:pt idx="60">
                  <c:v>2E-3</c:v>
                </c:pt>
                <c:pt idx="61">
                  <c:v>2.2499999999999998E-3</c:v>
                </c:pt>
                <c:pt idx="62">
                  <c:v>2.5000000000000001E-3</c:v>
                </c:pt>
                <c:pt idx="63">
                  <c:v>2.7499999999999998E-3</c:v>
                </c:pt>
                <c:pt idx="64">
                  <c:v>3.0000000000000001E-3</c:v>
                </c:pt>
                <c:pt idx="65">
                  <c:v>3.2499999999999999E-3</c:v>
                </c:pt>
                <c:pt idx="66">
                  <c:v>3.5000000000000001E-3</c:v>
                </c:pt>
                <c:pt idx="67">
                  <c:v>4.0000000000000001E-3</c:v>
                </c:pt>
                <c:pt idx="68">
                  <c:v>4.4999999999999997E-3</c:v>
                </c:pt>
                <c:pt idx="69">
                  <c:v>5.0000000000000001E-3</c:v>
                </c:pt>
                <c:pt idx="70">
                  <c:v>5.4999999999999997E-3</c:v>
                </c:pt>
                <c:pt idx="71">
                  <c:v>6.0000000000000001E-3</c:v>
                </c:pt>
                <c:pt idx="72">
                  <c:v>6.4999999999999997E-3</c:v>
                </c:pt>
                <c:pt idx="73">
                  <c:v>7.0000000000000001E-3</c:v>
                </c:pt>
                <c:pt idx="74">
                  <c:v>7.4999999999999997E-3</c:v>
                </c:pt>
                <c:pt idx="75">
                  <c:v>8.0000000000000002E-3</c:v>
                </c:pt>
                <c:pt idx="76">
                  <c:v>8.5000000000000006E-3</c:v>
                </c:pt>
                <c:pt idx="77">
                  <c:v>8.9999999999999993E-3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1.7500000000000002E-2</c:v>
                </c:pt>
                <c:pt idx="85">
                  <c:v>1.8749999999999999E-2</c:v>
                </c:pt>
                <c:pt idx="86">
                  <c:v>0.02</c:v>
                </c:pt>
                <c:pt idx="87">
                  <c:v>2.2499999999999999E-2</c:v>
                </c:pt>
                <c:pt idx="88">
                  <c:v>2.5000000000000001E-2</c:v>
                </c:pt>
                <c:pt idx="89">
                  <c:v>2.75E-2</c:v>
                </c:pt>
                <c:pt idx="90">
                  <c:v>0.03</c:v>
                </c:pt>
                <c:pt idx="91">
                  <c:v>3.2500000000000001E-2</c:v>
                </c:pt>
                <c:pt idx="92">
                  <c:v>3.5000000000000003E-2</c:v>
                </c:pt>
                <c:pt idx="93">
                  <c:v>0.04</c:v>
                </c:pt>
                <c:pt idx="94">
                  <c:v>4.4999999999999998E-2</c:v>
                </c:pt>
                <c:pt idx="95">
                  <c:v>0.05</c:v>
                </c:pt>
                <c:pt idx="96">
                  <c:v>5.5E-2</c:v>
                </c:pt>
                <c:pt idx="97">
                  <c:v>0.06</c:v>
                </c:pt>
                <c:pt idx="98">
                  <c:v>6.5000000000000002E-2</c:v>
                </c:pt>
                <c:pt idx="99">
                  <c:v>7.0000000000000007E-2</c:v>
                </c:pt>
                <c:pt idx="100">
                  <c:v>7.4999999999999997E-2</c:v>
                </c:pt>
                <c:pt idx="101">
                  <c:v>0.08</c:v>
                </c:pt>
                <c:pt idx="102">
                  <c:v>8.5000000000000006E-2</c:v>
                </c:pt>
                <c:pt idx="103">
                  <c:v>0.09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0.1875</c:v>
                </c:pt>
                <c:pt idx="112">
                  <c:v>0.2</c:v>
                </c:pt>
                <c:pt idx="113">
                  <c:v>0.22500000000000001</c:v>
                </c:pt>
                <c:pt idx="114">
                  <c:v>0.25</c:v>
                </c:pt>
                <c:pt idx="115">
                  <c:v>0.27500000000000002</c:v>
                </c:pt>
                <c:pt idx="116">
                  <c:v>0.3</c:v>
                </c:pt>
                <c:pt idx="117">
                  <c:v>0.32500000000000001</c:v>
                </c:pt>
                <c:pt idx="118">
                  <c:v>0.35</c:v>
                </c:pt>
                <c:pt idx="119">
                  <c:v>0.4</c:v>
                </c:pt>
                <c:pt idx="120">
                  <c:v>0.45</c:v>
                </c:pt>
                <c:pt idx="121">
                  <c:v>0.5</c:v>
                </c:pt>
                <c:pt idx="122">
                  <c:v>0.55000000000000004</c:v>
                </c:pt>
                <c:pt idx="123">
                  <c:v>0.6</c:v>
                </c:pt>
                <c:pt idx="124">
                  <c:v>0.65</c:v>
                </c:pt>
                <c:pt idx="125">
                  <c:v>0.7</c:v>
                </c:pt>
                <c:pt idx="126">
                  <c:v>0.75</c:v>
                </c:pt>
                <c:pt idx="127">
                  <c:v>0.8</c:v>
                </c:pt>
                <c:pt idx="128">
                  <c:v>0.85</c:v>
                </c:pt>
                <c:pt idx="129">
                  <c:v>0.9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1.875</c:v>
                </c:pt>
                <c:pt idx="138" formatCode="0.00000">
                  <c:v>2</c:v>
                </c:pt>
                <c:pt idx="139" formatCode="0.00000">
                  <c:v>2.25</c:v>
                </c:pt>
                <c:pt idx="140" formatCode="0.00000">
                  <c:v>2.5</c:v>
                </c:pt>
                <c:pt idx="141" formatCode="0.00000">
                  <c:v>2.75</c:v>
                </c:pt>
                <c:pt idx="142" formatCode="0.00000">
                  <c:v>3</c:v>
                </c:pt>
                <c:pt idx="143" formatCode="0.00000">
                  <c:v>3.25</c:v>
                </c:pt>
                <c:pt idx="144" formatCode="0.00000">
                  <c:v>3.5</c:v>
                </c:pt>
                <c:pt idx="145" formatCode="0.00000">
                  <c:v>4</c:v>
                </c:pt>
                <c:pt idx="146" formatCode="0.00000">
                  <c:v>4.5</c:v>
                </c:pt>
                <c:pt idx="147" formatCode="0.00000">
                  <c:v>5</c:v>
                </c:pt>
                <c:pt idx="148" formatCode="0.00000">
                  <c:v>5.5</c:v>
                </c:pt>
                <c:pt idx="149" formatCode="0.00000">
                  <c:v>6</c:v>
                </c:pt>
                <c:pt idx="150" formatCode="0.00000">
                  <c:v>6.5</c:v>
                </c:pt>
                <c:pt idx="151" formatCode="0.00000">
                  <c:v>7</c:v>
                </c:pt>
                <c:pt idx="152" formatCode="0.00000">
                  <c:v>7.5</c:v>
                </c:pt>
                <c:pt idx="153" formatCode="0.00000">
                  <c:v>8</c:v>
                </c:pt>
                <c:pt idx="154" formatCode="0.00000">
                  <c:v>8.5</c:v>
                </c:pt>
                <c:pt idx="155" formatCode="0.00000">
                  <c:v>9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18.75</c:v>
                </c:pt>
                <c:pt idx="164" formatCode="0.00000">
                  <c:v>20</c:v>
                </c:pt>
                <c:pt idx="165" formatCode="0.00000">
                  <c:v>22.5</c:v>
                </c:pt>
                <c:pt idx="166" formatCode="0.00000">
                  <c:v>25</c:v>
                </c:pt>
                <c:pt idx="167" formatCode="0.00000">
                  <c:v>27.5</c:v>
                </c:pt>
                <c:pt idx="168" formatCode="0.00000">
                  <c:v>30</c:v>
                </c:pt>
                <c:pt idx="169" formatCode="0.00000">
                  <c:v>32.5</c:v>
                </c:pt>
                <c:pt idx="170" formatCode="0.00000">
                  <c:v>35</c:v>
                </c:pt>
                <c:pt idx="171" formatCode="0.00000">
                  <c:v>40</c:v>
                </c:pt>
                <c:pt idx="172" formatCode="0.00000">
                  <c:v>45</c:v>
                </c:pt>
                <c:pt idx="173" formatCode="0.00000">
                  <c:v>50</c:v>
                </c:pt>
                <c:pt idx="174" formatCode="0.00000">
                  <c:v>55</c:v>
                </c:pt>
                <c:pt idx="175" formatCode="0.00000">
                  <c:v>60</c:v>
                </c:pt>
                <c:pt idx="176" formatCode="0.00000">
                  <c:v>65</c:v>
                </c:pt>
                <c:pt idx="177" formatCode="0.00000">
                  <c:v>70</c:v>
                </c:pt>
                <c:pt idx="178" formatCode="0.00000">
                  <c:v>75</c:v>
                </c:pt>
                <c:pt idx="179" formatCode="0.00000">
                  <c:v>80</c:v>
                </c:pt>
                <c:pt idx="180" formatCode="0.00000">
                  <c:v>85</c:v>
                </c:pt>
                <c:pt idx="181" formatCode="0.00000">
                  <c:v>90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187.5</c:v>
                </c:pt>
                <c:pt idx="190" formatCode="0.0000">
                  <c:v>200</c:v>
                </c:pt>
                <c:pt idx="191" formatCode="0.0000">
                  <c:v>225</c:v>
                </c:pt>
                <c:pt idx="192" formatCode="0.0000">
                  <c:v>250</c:v>
                </c:pt>
                <c:pt idx="193" formatCode="0.0000">
                  <c:v>275</c:v>
                </c:pt>
                <c:pt idx="194" formatCode="0.0000">
                  <c:v>300</c:v>
                </c:pt>
                <c:pt idx="195" formatCode="0.0000">
                  <c:v>325</c:v>
                </c:pt>
                <c:pt idx="196" formatCode="0.0000">
                  <c:v>350</c:v>
                </c:pt>
                <c:pt idx="197" formatCode="0.0000">
                  <c:v>400</c:v>
                </c:pt>
                <c:pt idx="198" formatCode="0.0000">
                  <c:v>450</c:v>
                </c:pt>
                <c:pt idx="199" formatCode="0.0000">
                  <c:v>500</c:v>
                </c:pt>
                <c:pt idx="200" formatCode="0.0000">
                  <c:v>550</c:v>
                </c:pt>
                <c:pt idx="201" formatCode="0.0000">
                  <c:v>600</c:v>
                </c:pt>
                <c:pt idx="202" formatCode="0.0000">
                  <c:v>650</c:v>
                </c:pt>
                <c:pt idx="203" formatCode="0.0000">
                  <c:v>700</c:v>
                </c:pt>
                <c:pt idx="204" formatCode="0.0000">
                  <c:v>750</c:v>
                </c:pt>
                <c:pt idx="205" formatCode="0.0000">
                  <c:v>800</c:v>
                </c:pt>
                <c:pt idx="206" formatCode="0.0000">
                  <c:v>850</c:v>
                </c:pt>
                <c:pt idx="207" formatCode="0.0000">
                  <c:v>900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srim2H_SiO2!$G$20:$G$300</c:f>
              <c:numCache>
                <c:formatCode>0.000E+00</c:formatCode>
                <c:ptCount val="281"/>
                <c:pt idx="0">
                  <c:v>2.8441999999999999E-2</c:v>
                </c:pt>
                <c:pt idx="1">
                  <c:v>2.9729999999999999E-2</c:v>
                </c:pt>
                <c:pt idx="2">
                  <c:v>3.091E-2</c:v>
                </c:pt>
                <c:pt idx="3">
                  <c:v>3.2009999999999997E-2</c:v>
                </c:pt>
                <c:pt idx="4">
                  <c:v>3.3030000000000004E-2</c:v>
                </c:pt>
                <c:pt idx="5">
                  <c:v>3.3989999999999999E-2</c:v>
                </c:pt>
                <c:pt idx="6">
                  <c:v>3.4890000000000004E-2</c:v>
                </c:pt>
                <c:pt idx="7">
                  <c:v>3.5729999999999998E-2</c:v>
                </c:pt>
                <c:pt idx="8">
                  <c:v>3.6540000000000003E-2</c:v>
                </c:pt>
                <c:pt idx="9">
                  <c:v>3.8040000000000004E-2</c:v>
                </c:pt>
                <c:pt idx="10">
                  <c:v>3.9410000000000001E-2</c:v>
                </c:pt>
                <c:pt idx="11">
                  <c:v>4.0669999999999998E-2</c:v>
                </c:pt>
                <c:pt idx="12">
                  <c:v>4.1829999999999999E-2</c:v>
                </c:pt>
                <c:pt idx="13">
                  <c:v>4.2929999999999996E-2</c:v>
                </c:pt>
                <c:pt idx="14">
                  <c:v>4.3959999999999999E-2</c:v>
                </c:pt>
                <c:pt idx="15">
                  <c:v>4.5839999999999999E-2</c:v>
                </c:pt>
                <c:pt idx="16">
                  <c:v>4.7549999999999995E-2</c:v>
                </c:pt>
                <c:pt idx="17">
                  <c:v>4.9090000000000002E-2</c:v>
                </c:pt>
                <c:pt idx="18">
                  <c:v>5.0519999999999995E-2</c:v>
                </c:pt>
                <c:pt idx="19">
                  <c:v>5.185E-2</c:v>
                </c:pt>
                <c:pt idx="20">
                  <c:v>5.3069999999999999E-2</c:v>
                </c:pt>
                <c:pt idx="21">
                  <c:v>5.4239999999999997E-2</c:v>
                </c:pt>
                <c:pt idx="22">
                  <c:v>5.5330000000000004E-2</c:v>
                </c:pt>
                <c:pt idx="23">
                  <c:v>5.636E-2</c:v>
                </c:pt>
                <c:pt idx="24">
                  <c:v>5.7349999999999998E-2</c:v>
                </c:pt>
                <c:pt idx="25">
                  <c:v>5.8279999999999998E-2</c:v>
                </c:pt>
                <c:pt idx="26">
                  <c:v>6.003E-2</c:v>
                </c:pt>
                <c:pt idx="27">
                  <c:v>6.2030000000000002E-2</c:v>
                </c:pt>
                <c:pt idx="28">
                  <c:v>6.386E-2</c:v>
                </c:pt>
                <c:pt idx="29">
                  <c:v>6.5549999999999997E-2</c:v>
                </c:pt>
                <c:pt idx="30">
                  <c:v>6.7129999999999995E-2</c:v>
                </c:pt>
                <c:pt idx="31">
                  <c:v>6.8610000000000004E-2</c:v>
                </c:pt>
                <c:pt idx="32">
                  <c:v>7.0000000000000007E-2</c:v>
                </c:pt>
                <c:pt idx="33">
                  <c:v>7.1319999999999995E-2</c:v>
                </c:pt>
                <c:pt idx="34">
                  <c:v>7.2590000000000002E-2</c:v>
                </c:pt>
                <c:pt idx="35">
                  <c:v>7.4940000000000007E-2</c:v>
                </c:pt>
                <c:pt idx="36">
                  <c:v>7.7130000000000004E-2</c:v>
                </c:pt>
                <c:pt idx="37">
                  <c:v>7.916999999999999E-2</c:v>
                </c:pt>
                <c:pt idx="38">
                  <c:v>8.1089999999999995E-2</c:v>
                </c:pt>
                <c:pt idx="39">
                  <c:v>8.2909999999999998E-2</c:v>
                </c:pt>
                <c:pt idx="40">
                  <c:v>8.4659999999999999E-2</c:v>
                </c:pt>
                <c:pt idx="41">
                  <c:v>8.7930000000000008E-2</c:v>
                </c:pt>
                <c:pt idx="42">
                  <c:v>9.0970000000000009E-2</c:v>
                </c:pt>
                <c:pt idx="43">
                  <c:v>9.3829999999999997E-2</c:v>
                </c:pt>
                <c:pt idx="44">
                  <c:v>9.6549999999999997E-2</c:v>
                </c:pt>
                <c:pt idx="45">
                  <c:v>9.9140000000000006E-2</c:v>
                </c:pt>
                <c:pt idx="46">
                  <c:v>0.10161999999999999</c:v>
                </c:pt>
                <c:pt idx="47">
                  <c:v>0.10402</c:v>
                </c:pt>
                <c:pt idx="48">
                  <c:v>0.10634</c:v>
                </c:pt>
                <c:pt idx="49">
                  <c:v>0.10859000000000001</c:v>
                </c:pt>
                <c:pt idx="50">
                  <c:v>0.11077999999999999</c:v>
                </c:pt>
                <c:pt idx="51">
                  <c:v>0.11291</c:v>
                </c:pt>
                <c:pt idx="52">
                  <c:v>0.11702000000000001</c:v>
                </c:pt>
                <c:pt idx="53">
                  <c:v>0.12188</c:v>
                </c:pt>
                <c:pt idx="54">
                  <c:v>0.12655</c:v>
                </c:pt>
                <c:pt idx="55">
                  <c:v>0.13109999999999999</c:v>
                </c:pt>
                <c:pt idx="56">
                  <c:v>0.13541</c:v>
                </c:pt>
                <c:pt idx="57">
                  <c:v>0.13958000000000001</c:v>
                </c:pt>
                <c:pt idx="58">
                  <c:v>0.14361000000000002</c:v>
                </c:pt>
                <c:pt idx="59">
                  <c:v>0.14746999999999999</c:v>
                </c:pt>
                <c:pt idx="60">
                  <c:v>0.15137999999999999</c:v>
                </c:pt>
                <c:pt idx="61">
                  <c:v>0.15728999999999999</c:v>
                </c:pt>
                <c:pt idx="62">
                  <c:v>0.16311</c:v>
                </c:pt>
                <c:pt idx="63">
                  <c:v>0.16882</c:v>
                </c:pt>
                <c:pt idx="64">
                  <c:v>0.17441000000000001</c:v>
                </c:pt>
                <c:pt idx="65">
                  <c:v>0.17976</c:v>
                </c:pt>
                <c:pt idx="66">
                  <c:v>0.18506</c:v>
                </c:pt>
                <c:pt idx="67">
                  <c:v>0.1951</c:v>
                </c:pt>
                <c:pt idx="68">
                  <c:v>0.20446999999999999</c:v>
                </c:pt>
                <c:pt idx="69">
                  <c:v>0.21324600000000002</c:v>
                </c:pt>
                <c:pt idx="70">
                  <c:v>0.221606</c:v>
                </c:pt>
                <c:pt idx="71">
                  <c:v>0.229433</c:v>
                </c:pt>
                <c:pt idx="72">
                  <c:v>0.237015</c:v>
                </c:pt>
                <c:pt idx="73">
                  <c:v>0.244341</c:v>
                </c:pt>
                <c:pt idx="74">
                  <c:v>0.25150600000000001</c:v>
                </c:pt>
                <c:pt idx="75">
                  <c:v>0.258602</c:v>
                </c:pt>
                <c:pt idx="76">
                  <c:v>0.265426</c:v>
                </c:pt>
                <c:pt idx="77">
                  <c:v>0.27227399999999996</c:v>
                </c:pt>
                <c:pt idx="78">
                  <c:v>0.28562799999999999</c:v>
                </c:pt>
                <c:pt idx="79">
                  <c:v>0.301761</c:v>
                </c:pt>
                <c:pt idx="80">
                  <c:v>0.31726799999999999</c:v>
                </c:pt>
                <c:pt idx="81">
                  <c:v>0.33203299999999997</c:v>
                </c:pt>
                <c:pt idx="82">
                  <c:v>0.34614300000000003</c:v>
                </c:pt>
                <c:pt idx="83">
                  <c:v>0.35959000000000002</c:v>
                </c:pt>
                <c:pt idx="84">
                  <c:v>0.37226700000000001</c:v>
                </c:pt>
                <c:pt idx="85">
                  <c:v>0.384268</c:v>
                </c:pt>
                <c:pt idx="86">
                  <c:v>0.39559000000000005</c:v>
                </c:pt>
                <c:pt idx="87">
                  <c:v>0.41628300000000001</c:v>
                </c:pt>
                <c:pt idx="88">
                  <c:v>0.434728</c:v>
                </c:pt>
                <c:pt idx="89">
                  <c:v>0.45111200000000001</c:v>
                </c:pt>
                <c:pt idx="90">
                  <c:v>0.46562699999999996</c:v>
                </c:pt>
                <c:pt idx="91">
                  <c:v>0.478466</c:v>
                </c:pt>
                <c:pt idx="92">
                  <c:v>0.48982500000000001</c:v>
                </c:pt>
                <c:pt idx="93">
                  <c:v>0.50878800000000002</c:v>
                </c:pt>
                <c:pt idx="94">
                  <c:v>0.52349699999999999</c:v>
                </c:pt>
                <c:pt idx="95">
                  <c:v>0.53483900000000006</c:v>
                </c:pt>
                <c:pt idx="96">
                  <c:v>0.54320599999999997</c:v>
                </c:pt>
                <c:pt idx="97">
                  <c:v>0.54939299999999991</c:v>
                </c:pt>
                <c:pt idx="98">
                  <c:v>0.55349500000000007</c:v>
                </c:pt>
                <c:pt idx="99">
                  <c:v>0.55600899999999998</c:v>
                </c:pt>
                <c:pt idx="100">
                  <c:v>0.55713399999999991</c:v>
                </c:pt>
                <c:pt idx="101">
                  <c:v>0.55706599999999995</c:v>
                </c:pt>
                <c:pt idx="102">
                  <c:v>0.55610599999999999</c:v>
                </c:pt>
                <c:pt idx="103">
                  <c:v>0.55425200000000008</c:v>
                </c:pt>
                <c:pt idx="104">
                  <c:v>0.548458</c:v>
                </c:pt>
                <c:pt idx="105">
                  <c:v>0.53866099999999995</c:v>
                </c:pt>
                <c:pt idx="106">
                  <c:v>0.5269817</c:v>
                </c:pt>
                <c:pt idx="107">
                  <c:v>0.51431539999999998</c:v>
                </c:pt>
                <c:pt idx="108">
                  <c:v>0.50115899999999991</c:v>
                </c:pt>
                <c:pt idx="109">
                  <c:v>0.48791040000000002</c:v>
                </c:pt>
                <c:pt idx="110">
                  <c:v>0.4749681</c:v>
                </c:pt>
                <c:pt idx="111">
                  <c:v>0.46233089999999999</c:v>
                </c:pt>
                <c:pt idx="112">
                  <c:v>0.45019789999999998</c:v>
                </c:pt>
                <c:pt idx="113">
                  <c:v>0.4273419</c:v>
                </c:pt>
                <c:pt idx="114">
                  <c:v>0.40679609999999999</c:v>
                </c:pt>
                <c:pt idx="115">
                  <c:v>0.3881579</c:v>
                </c:pt>
                <c:pt idx="116">
                  <c:v>0.37142550000000002</c:v>
                </c:pt>
                <c:pt idx="117">
                  <c:v>0.35629769999999999</c:v>
                </c:pt>
                <c:pt idx="118">
                  <c:v>0.34257350000000003</c:v>
                </c:pt>
                <c:pt idx="119">
                  <c:v>0.3187334</c:v>
                </c:pt>
                <c:pt idx="120">
                  <c:v>0.29870160000000001</c:v>
                </c:pt>
                <c:pt idx="121">
                  <c:v>0.28157559999999998</c:v>
                </c:pt>
                <c:pt idx="122">
                  <c:v>0.26685399999999998</c:v>
                </c:pt>
                <c:pt idx="123">
                  <c:v>0.25393569999999999</c:v>
                </c:pt>
                <c:pt idx="124">
                  <c:v>0.24251999999999999</c:v>
                </c:pt>
                <c:pt idx="125">
                  <c:v>0.2323064</c:v>
                </c:pt>
                <c:pt idx="126">
                  <c:v>0.22319440000000002</c:v>
                </c:pt>
                <c:pt idx="127">
                  <c:v>0.21508389999999999</c:v>
                </c:pt>
                <c:pt idx="128">
                  <c:v>0.20767449999999998</c:v>
                </c:pt>
                <c:pt idx="129">
                  <c:v>0.20086609999999999</c:v>
                </c:pt>
                <c:pt idx="130">
                  <c:v>0.1891515</c:v>
                </c:pt>
                <c:pt idx="131">
                  <c:v>0.1785368</c:v>
                </c:pt>
                <c:pt idx="132">
                  <c:v>0.16792480000000001</c:v>
                </c:pt>
                <c:pt idx="133">
                  <c:v>0.15831480000000001</c:v>
                </c:pt>
                <c:pt idx="134">
                  <c:v>0.14980640000000001</c:v>
                </c:pt>
                <c:pt idx="135">
                  <c:v>0.14229915999999998</c:v>
                </c:pt>
                <c:pt idx="136">
                  <c:v>0.13539292</c:v>
                </c:pt>
                <c:pt idx="137">
                  <c:v>0.12928745</c:v>
                </c:pt>
                <c:pt idx="138">
                  <c:v>0.12368262000000001</c:v>
                </c:pt>
                <c:pt idx="139">
                  <c:v>0.11387446999999999</c:v>
                </c:pt>
                <c:pt idx="140">
                  <c:v>0.10566786</c:v>
                </c:pt>
                <c:pt idx="141">
                  <c:v>9.8632370000000011E-2</c:v>
                </c:pt>
                <c:pt idx="142">
                  <c:v>9.2587749999999996E-2</c:v>
                </c:pt>
                <c:pt idx="143">
                  <c:v>8.7323789999999998E-2</c:v>
                </c:pt>
                <c:pt idx="144">
                  <c:v>8.2680369999999989E-2</c:v>
                </c:pt>
                <c:pt idx="145">
                  <c:v>7.488473000000001E-2</c:v>
                </c:pt>
                <c:pt idx="146">
                  <c:v>6.8560280000000001E-2</c:v>
                </c:pt>
                <c:pt idx="147">
                  <c:v>6.3326659999999993E-2</c:v>
                </c:pt>
                <c:pt idx="148">
                  <c:v>5.8903669999999998E-2</c:v>
                </c:pt>
                <c:pt idx="149">
                  <c:v>5.5121150000000001E-2</c:v>
                </c:pt>
                <c:pt idx="150">
                  <c:v>5.1839000000000003E-2</c:v>
                </c:pt>
                <c:pt idx="151">
                  <c:v>4.8957130000000001E-2</c:v>
                </c:pt>
                <c:pt idx="152">
                  <c:v>4.641551E-2</c:v>
                </c:pt>
                <c:pt idx="153">
                  <c:v>4.4154070000000004E-2</c:v>
                </c:pt>
                <c:pt idx="154">
                  <c:v>4.2122800000000002E-2</c:v>
                </c:pt>
                <c:pt idx="155">
                  <c:v>4.0281649999999995E-2</c:v>
                </c:pt>
                <c:pt idx="156">
                  <c:v>3.7089699999999996E-2</c:v>
                </c:pt>
                <c:pt idx="157">
                  <c:v>3.3817709999999994E-2</c:v>
                </c:pt>
                <c:pt idx="158">
                  <c:v>3.1116109999999999E-2</c:v>
                </c:pt>
                <c:pt idx="159">
                  <c:v>2.885478E-2</c:v>
                </c:pt>
                <c:pt idx="160">
                  <c:v>2.6933659999999998E-2</c:v>
                </c:pt>
                <c:pt idx="161">
                  <c:v>2.527271E-2</c:v>
                </c:pt>
                <c:pt idx="162">
                  <c:v>2.382188E-2</c:v>
                </c:pt>
                <c:pt idx="163">
                  <c:v>2.2551160000000001E-2</c:v>
                </c:pt>
                <c:pt idx="164">
                  <c:v>2.142053E-2</c:v>
                </c:pt>
                <c:pt idx="165">
                  <c:v>1.9499461999999999E-2</c:v>
                </c:pt>
                <c:pt idx="166">
                  <c:v>1.7928599E-2</c:v>
                </c:pt>
                <c:pt idx="167">
                  <c:v>1.6617884999999999E-2</c:v>
                </c:pt>
                <c:pt idx="168">
                  <c:v>1.5497285E-2</c:v>
                </c:pt>
                <c:pt idx="169">
                  <c:v>1.4546773000000001E-2</c:v>
                </c:pt>
                <c:pt idx="170">
                  <c:v>1.3716331E-2</c:v>
                </c:pt>
                <c:pt idx="171">
                  <c:v>1.2335605000000001E-2</c:v>
                </c:pt>
                <c:pt idx="172">
                  <c:v>1.1235034E-2</c:v>
                </c:pt>
                <c:pt idx="173">
                  <c:v>1.0344571E-2</c:v>
                </c:pt>
                <c:pt idx="174">
                  <c:v>9.6041899999999986E-3</c:v>
                </c:pt>
                <c:pt idx="175">
                  <c:v>8.9758690000000009E-3</c:v>
                </c:pt>
                <c:pt idx="176">
                  <c:v>8.4375960000000003E-3</c:v>
                </c:pt>
                <c:pt idx="177">
                  <c:v>7.9713600000000003E-3</c:v>
                </c:pt>
                <c:pt idx="178">
                  <c:v>7.5621539999999998E-3</c:v>
                </c:pt>
                <c:pt idx="179">
                  <c:v>7.2009720000000008E-3</c:v>
                </c:pt>
                <c:pt idx="180">
                  <c:v>6.8798119999999999E-3</c:v>
                </c:pt>
                <c:pt idx="181">
                  <c:v>6.5916680000000002E-3</c:v>
                </c:pt>
                <c:pt idx="182">
                  <c:v>6.0974219999999999E-3</c:v>
                </c:pt>
                <c:pt idx="183">
                  <c:v>5.5951730000000002E-3</c:v>
                </c:pt>
                <c:pt idx="184">
                  <c:v>5.188972E-3</c:v>
                </c:pt>
                <c:pt idx="185">
                  <c:v>4.8518070000000005E-3</c:v>
                </c:pt>
                <c:pt idx="186">
                  <c:v>4.5686670000000002E-3</c:v>
                </c:pt>
                <c:pt idx="187">
                  <c:v>4.327549E-3</c:v>
                </c:pt>
                <c:pt idx="188">
                  <c:v>4.119447E-3</c:v>
                </c:pt>
                <c:pt idx="189">
                  <c:v>3.9373569999999998E-3</c:v>
                </c:pt>
                <c:pt idx="190">
                  <c:v>3.7772789999999997E-3</c:v>
                </c:pt>
                <c:pt idx="191">
                  <c:v>3.5091469999999998E-3</c:v>
                </c:pt>
                <c:pt idx="192">
                  <c:v>3.2930409999999996E-3</c:v>
                </c:pt>
                <c:pt idx="193">
                  <c:v>3.1159527000000002E-3</c:v>
                </c:pt>
                <c:pt idx="194">
                  <c:v>2.9678790000000001E-3</c:v>
                </c:pt>
                <c:pt idx="195">
                  <c:v>2.8428161999999998E-3</c:v>
                </c:pt>
                <c:pt idx="196">
                  <c:v>2.7347621E-3</c:v>
                </c:pt>
                <c:pt idx="197">
                  <c:v>2.5606733000000004E-3</c:v>
                </c:pt>
                <c:pt idx="198">
                  <c:v>2.4266037000000001E-3</c:v>
                </c:pt>
                <c:pt idx="199">
                  <c:v>2.3195474000000001E-3</c:v>
                </c:pt>
                <c:pt idx="200">
                  <c:v>2.2335010000000001E-3</c:v>
                </c:pt>
                <c:pt idx="201">
                  <c:v>2.1634621000000001E-3</c:v>
                </c:pt>
                <c:pt idx="202">
                  <c:v>2.1044290000000001E-3</c:v>
                </c:pt>
                <c:pt idx="203">
                  <c:v>2.0554003999999999E-3</c:v>
                </c:pt>
                <c:pt idx="204">
                  <c:v>2.0133755000000001E-3</c:v>
                </c:pt>
                <c:pt idx="205">
                  <c:v>1.9773536E-3</c:v>
                </c:pt>
                <c:pt idx="206">
                  <c:v>1.9463341999999999E-3</c:v>
                </c:pt>
                <c:pt idx="207">
                  <c:v>1.9203169000000001E-3</c:v>
                </c:pt>
                <c:pt idx="208">
                  <c:v>1.8772872999999999E-3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035-4DF7-8111-0626F97C79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29128"/>
        <c:axId val="473828736"/>
      </c:scatterChart>
      <c:valAx>
        <c:axId val="473829128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28736"/>
        <c:crosses val="autoZero"/>
        <c:crossBetween val="midCat"/>
        <c:majorUnit val="10"/>
      </c:valAx>
      <c:valAx>
        <c:axId val="473828736"/>
        <c:scaling>
          <c:logBase val="10"/>
          <c:orientation val="minMax"/>
          <c:min val="1.0000000000000005E-2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dE/dX [MeV/(mg/cm2)</a:t>
                </a:r>
                <a:r>
                  <a:rPr lang="en-US" altLang="ja-JP">
                    <a:solidFill>
                      <a:schemeClr val="tx1"/>
                    </a:solidFill>
                  </a:rPr>
                  <a:t>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902436635719066E-2"/>
              <c:y val="0.2148127370253554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29128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431641007560619"/>
          <c:y val="0.5881920104866778"/>
          <c:w val="0.24938594652854704"/>
          <c:h val="0.15493819682796106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srim129Xe_SiO2!$P$5</c:f>
          <c:strCache>
            <c:ptCount val="1"/>
            <c:pt idx="0">
              <c:v>srim129Xe_SiO2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Range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2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srim129Xe_SiO2!$D$20:$D$300</c:f>
              <c:numCache>
                <c:formatCode>0.000000</c:formatCode>
                <c:ptCount val="281"/>
                <c:pt idx="0">
                  <c:v>1.0077519379844961E-5</c:v>
                </c:pt>
                <c:pt idx="1">
                  <c:v>1.0852713178294573E-5</c:v>
                </c:pt>
                <c:pt idx="2">
                  <c:v>1.1627906976744187E-5</c:v>
                </c:pt>
                <c:pt idx="3">
                  <c:v>1.2403100775193799E-5</c:v>
                </c:pt>
                <c:pt idx="4">
                  <c:v>1.317829457364341E-5</c:v>
                </c:pt>
                <c:pt idx="5">
                  <c:v>1.3953488372093022E-5</c:v>
                </c:pt>
                <c:pt idx="6">
                  <c:v>1.5503875968992248E-5</c:v>
                </c:pt>
                <c:pt idx="7">
                  <c:v>1.7441860465116278E-5</c:v>
                </c:pt>
                <c:pt idx="8">
                  <c:v>1.9379844961240311E-5</c:v>
                </c:pt>
                <c:pt idx="9">
                  <c:v>2.1317829457364341E-5</c:v>
                </c:pt>
                <c:pt idx="10">
                  <c:v>2.3255813953488374E-5</c:v>
                </c:pt>
                <c:pt idx="11">
                  <c:v>2.51937984496124E-5</c:v>
                </c:pt>
                <c:pt idx="12">
                  <c:v>2.7131782945736434E-5</c:v>
                </c:pt>
                <c:pt idx="13">
                  <c:v>2.9069767441860463E-5</c:v>
                </c:pt>
                <c:pt idx="14">
                  <c:v>3.1007751937984497E-5</c:v>
                </c:pt>
                <c:pt idx="15">
                  <c:v>3.4883720930232556E-5</c:v>
                </c:pt>
                <c:pt idx="16">
                  <c:v>3.8759689922480622E-5</c:v>
                </c:pt>
                <c:pt idx="17">
                  <c:v>4.2635658914728682E-5</c:v>
                </c:pt>
                <c:pt idx="18">
                  <c:v>4.6511627906976748E-5</c:v>
                </c:pt>
                <c:pt idx="19">
                  <c:v>5.0387596899224801E-5</c:v>
                </c:pt>
                <c:pt idx="20">
                  <c:v>5.4263565891472867E-5</c:v>
                </c:pt>
                <c:pt idx="21">
                  <c:v>6.2015503875968993E-5</c:v>
                </c:pt>
                <c:pt idx="22">
                  <c:v>6.9767441860465112E-5</c:v>
                </c:pt>
                <c:pt idx="23">
                  <c:v>7.7519379844961245E-5</c:v>
                </c:pt>
                <c:pt idx="24">
                  <c:v>8.5271317829457364E-5</c:v>
                </c:pt>
                <c:pt idx="25">
                  <c:v>9.3023255813953496E-5</c:v>
                </c:pt>
                <c:pt idx="26">
                  <c:v>1.007751937984496E-4</c:v>
                </c:pt>
                <c:pt idx="27">
                  <c:v>1.0852713178294573E-4</c:v>
                </c:pt>
                <c:pt idx="28">
                  <c:v>1.1627906976744185E-4</c:v>
                </c:pt>
                <c:pt idx="29">
                  <c:v>1.2403100775193799E-4</c:v>
                </c:pt>
                <c:pt idx="30">
                  <c:v>1.3178294573643412E-4</c:v>
                </c:pt>
                <c:pt idx="31">
                  <c:v>1.3953488372093022E-4</c:v>
                </c:pt>
                <c:pt idx="32">
                  <c:v>1.5503875968992249E-4</c:v>
                </c:pt>
                <c:pt idx="33">
                  <c:v>1.7441860465116279E-4</c:v>
                </c:pt>
                <c:pt idx="34">
                  <c:v>1.937984496124031E-4</c:v>
                </c:pt>
                <c:pt idx="35">
                  <c:v>2.131782945736434E-4</c:v>
                </c:pt>
                <c:pt idx="36">
                  <c:v>2.3255813953488371E-4</c:v>
                </c:pt>
                <c:pt idx="37">
                  <c:v>2.5193798449612404E-4</c:v>
                </c:pt>
                <c:pt idx="38">
                  <c:v>2.7131782945736437E-4</c:v>
                </c:pt>
                <c:pt idx="39">
                  <c:v>2.9069767441860465E-4</c:v>
                </c:pt>
                <c:pt idx="40">
                  <c:v>3.1007751937984498E-4</c:v>
                </c:pt>
                <c:pt idx="41">
                  <c:v>3.4883720930232559E-4</c:v>
                </c:pt>
                <c:pt idx="42">
                  <c:v>3.875968992248062E-4</c:v>
                </c:pt>
                <c:pt idx="43">
                  <c:v>4.263565891472868E-4</c:v>
                </c:pt>
                <c:pt idx="44">
                  <c:v>4.6511627906976741E-4</c:v>
                </c:pt>
                <c:pt idx="45">
                  <c:v>5.0387596899224808E-4</c:v>
                </c:pt>
                <c:pt idx="46">
                  <c:v>5.4263565891472874E-4</c:v>
                </c:pt>
                <c:pt idx="47">
                  <c:v>6.2015503875968996E-4</c:v>
                </c:pt>
                <c:pt idx="48">
                  <c:v>6.9767441860465117E-4</c:v>
                </c:pt>
                <c:pt idx="49">
                  <c:v>7.7519379844961239E-4</c:v>
                </c:pt>
                <c:pt idx="50">
                  <c:v>8.5271317829457361E-4</c:v>
                </c:pt>
                <c:pt idx="51">
                  <c:v>9.3023255813953483E-4</c:v>
                </c:pt>
                <c:pt idx="52">
                  <c:v>1.0077519379844962E-3</c:v>
                </c:pt>
                <c:pt idx="53">
                  <c:v>1.0852713178294575E-3</c:v>
                </c:pt>
                <c:pt idx="54">
                  <c:v>1.1627906976744186E-3</c:v>
                </c:pt>
                <c:pt idx="55">
                  <c:v>1.2403100775193799E-3</c:v>
                </c:pt>
                <c:pt idx="56">
                  <c:v>1.3178294573643412E-3</c:v>
                </c:pt>
                <c:pt idx="57">
                  <c:v>1.3953488372093023E-3</c:v>
                </c:pt>
                <c:pt idx="58">
                  <c:v>1.5503875968992248E-3</c:v>
                </c:pt>
                <c:pt idx="59">
                  <c:v>1.7441860465116279E-3</c:v>
                </c:pt>
                <c:pt idx="60">
                  <c:v>1.937984496124031E-3</c:v>
                </c:pt>
                <c:pt idx="61">
                  <c:v>2.1317829457364341E-3</c:v>
                </c:pt>
                <c:pt idx="62">
                  <c:v>2.3255813953488372E-3</c:v>
                </c:pt>
                <c:pt idx="63">
                  <c:v>2.5193798449612403E-3</c:v>
                </c:pt>
                <c:pt idx="64">
                  <c:v>2.7131782945736434E-3</c:v>
                </c:pt>
                <c:pt idx="65">
                  <c:v>2.9069767441860465E-3</c:v>
                </c:pt>
                <c:pt idx="66">
                  <c:v>3.1007751937984496E-3</c:v>
                </c:pt>
                <c:pt idx="67">
                  <c:v>3.4883720930232558E-3</c:v>
                </c:pt>
                <c:pt idx="68">
                  <c:v>3.875968992248062E-3</c:v>
                </c:pt>
                <c:pt idx="69">
                  <c:v>4.2635658914728682E-3</c:v>
                </c:pt>
                <c:pt idx="70">
                  <c:v>4.6511627906976744E-3</c:v>
                </c:pt>
                <c:pt idx="71">
                  <c:v>5.0387596899224806E-3</c:v>
                </c:pt>
                <c:pt idx="72">
                  <c:v>5.4263565891472867E-3</c:v>
                </c:pt>
                <c:pt idx="73">
                  <c:v>6.2015503875968991E-3</c:v>
                </c:pt>
                <c:pt idx="74">
                  <c:v>6.9767441860465115E-3</c:v>
                </c:pt>
                <c:pt idx="75">
                  <c:v>7.7519379844961239E-3</c:v>
                </c:pt>
                <c:pt idx="76">
                  <c:v>8.5271317829457363E-3</c:v>
                </c:pt>
                <c:pt idx="77">
                  <c:v>9.3023255813953487E-3</c:v>
                </c:pt>
                <c:pt idx="78">
                  <c:v>1.0077519379844961E-2</c:v>
                </c:pt>
                <c:pt idx="79">
                  <c:v>1.0852713178294573E-2</c:v>
                </c:pt>
                <c:pt idx="80">
                  <c:v>1.1627906976744186E-2</c:v>
                </c:pt>
                <c:pt idx="81">
                  <c:v>1.2403100775193798E-2</c:v>
                </c:pt>
                <c:pt idx="82">
                  <c:v>1.3178294573643411E-2</c:v>
                </c:pt>
                <c:pt idx="83">
                  <c:v>1.3953488372093023E-2</c:v>
                </c:pt>
                <c:pt idx="84">
                  <c:v>1.5503875968992248E-2</c:v>
                </c:pt>
                <c:pt idx="85">
                  <c:v>1.7441860465116279E-2</c:v>
                </c:pt>
                <c:pt idx="86">
                  <c:v>1.937984496124031E-2</c:v>
                </c:pt>
                <c:pt idx="87">
                  <c:v>2.1317829457364341E-2</c:v>
                </c:pt>
                <c:pt idx="88">
                  <c:v>2.3255813953488372E-2</c:v>
                </c:pt>
                <c:pt idx="89">
                  <c:v>2.5193798449612403E-2</c:v>
                </c:pt>
                <c:pt idx="90">
                  <c:v>2.7131782945736434E-2</c:v>
                </c:pt>
                <c:pt idx="91">
                  <c:v>2.9069767441860465E-2</c:v>
                </c:pt>
                <c:pt idx="92">
                  <c:v>3.1007751937984496E-2</c:v>
                </c:pt>
                <c:pt idx="93">
                  <c:v>3.4883720930232558E-2</c:v>
                </c:pt>
                <c:pt idx="94">
                  <c:v>3.875968992248062E-2</c:v>
                </c:pt>
                <c:pt idx="95">
                  <c:v>4.2635658914728682E-2</c:v>
                </c:pt>
                <c:pt idx="96">
                  <c:v>4.6511627906976744E-2</c:v>
                </c:pt>
                <c:pt idx="97">
                  <c:v>5.0387596899224806E-2</c:v>
                </c:pt>
                <c:pt idx="98">
                  <c:v>5.4263565891472867E-2</c:v>
                </c:pt>
                <c:pt idx="99">
                  <c:v>6.2015503875968991E-2</c:v>
                </c:pt>
                <c:pt idx="100">
                  <c:v>6.9767441860465115E-2</c:v>
                </c:pt>
                <c:pt idx="101">
                  <c:v>7.7519379844961239E-2</c:v>
                </c:pt>
                <c:pt idx="102">
                  <c:v>8.5271317829457363E-2</c:v>
                </c:pt>
                <c:pt idx="103">
                  <c:v>9.3023255813953487E-2</c:v>
                </c:pt>
                <c:pt idx="104">
                  <c:v>0.10077519379844961</c:v>
                </c:pt>
                <c:pt idx="105">
                  <c:v>0.10852713178294573</c:v>
                </c:pt>
                <c:pt idx="106">
                  <c:v>0.11627906976744186</c:v>
                </c:pt>
                <c:pt idx="107">
                  <c:v>0.12403100775193798</c:v>
                </c:pt>
                <c:pt idx="108">
                  <c:v>0.13178294573643412</c:v>
                </c:pt>
                <c:pt idx="109">
                  <c:v>0.13953488372093023</c:v>
                </c:pt>
                <c:pt idx="110">
                  <c:v>0.15503875968992248</c:v>
                </c:pt>
                <c:pt idx="111">
                  <c:v>0.1744186046511628</c:v>
                </c:pt>
                <c:pt idx="112">
                  <c:v>0.19379844961240311</c:v>
                </c:pt>
                <c:pt idx="113">
                  <c:v>0.2131782945736434</c:v>
                </c:pt>
                <c:pt idx="114">
                  <c:v>0.23255813953488372</c:v>
                </c:pt>
                <c:pt idx="115">
                  <c:v>0.25193798449612403</c:v>
                </c:pt>
                <c:pt idx="116">
                  <c:v>0.27131782945736432</c:v>
                </c:pt>
                <c:pt idx="117">
                  <c:v>0.29069767441860467</c:v>
                </c:pt>
                <c:pt idx="118">
                  <c:v>0.31007751937984496</c:v>
                </c:pt>
                <c:pt idx="119">
                  <c:v>0.34883720930232559</c:v>
                </c:pt>
                <c:pt idx="120">
                  <c:v>0.38759689922480622</c:v>
                </c:pt>
                <c:pt idx="121">
                  <c:v>0.4263565891472868</c:v>
                </c:pt>
                <c:pt idx="122">
                  <c:v>0.46511627906976744</c:v>
                </c:pt>
                <c:pt idx="123">
                  <c:v>0.50387596899224807</c:v>
                </c:pt>
                <c:pt idx="124">
                  <c:v>0.54263565891472865</c:v>
                </c:pt>
                <c:pt idx="125">
                  <c:v>0.62015503875968991</c:v>
                </c:pt>
                <c:pt idx="126">
                  <c:v>0.69767441860465118</c:v>
                </c:pt>
                <c:pt idx="127">
                  <c:v>0.77519379844961245</c:v>
                </c:pt>
                <c:pt idx="128">
                  <c:v>0.8527131782945736</c:v>
                </c:pt>
                <c:pt idx="129">
                  <c:v>0.93023255813953487</c:v>
                </c:pt>
                <c:pt idx="130" formatCode="0.00000">
                  <c:v>1.0077519379844961</c:v>
                </c:pt>
                <c:pt idx="131" formatCode="0.00000">
                  <c:v>1.0852713178294573</c:v>
                </c:pt>
                <c:pt idx="132" formatCode="0.00000">
                  <c:v>1.1627906976744187</c:v>
                </c:pt>
                <c:pt idx="133" formatCode="0.00000">
                  <c:v>1.2403100775193798</c:v>
                </c:pt>
                <c:pt idx="134" formatCode="0.00000">
                  <c:v>1.317829457364341</c:v>
                </c:pt>
                <c:pt idx="135" formatCode="0.00000">
                  <c:v>1.3953488372093024</c:v>
                </c:pt>
                <c:pt idx="136" formatCode="0.00000">
                  <c:v>1.5503875968992249</c:v>
                </c:pt>
                <c:pt idx="137" formatCode="0.00000">
                  <c:v>1.7441860465116279</c:v>
                </c:pt>
                <c:pt idx="138" formatCode="0.00000">
                  <c:v>1.9379844961240309</c:v>
                </c:pt>
                <c:pt idx="139" formatCode="0.00000">
                  <c:v>2.1317829457364339</c:v>
                </c:pt>
                <c:pt idx="140" formatCode="0.00000">
                  <c:v>2.3255813953488373</c:v>
                </c:pt>
                <c:pt idx="141" formatCode="0.00000">
                  <c:v>2.5193798449612403</c:v>
                </c:pt>
                <c:pt idx="142" formatCode="0.00000">
                  <c:v>2.7131782945736433</c:v>
                </c:pt>
                <c:pt idx="143" formatCode="0.00000">
                  <c:v>2.9069767441860463</c:v>
                </c:pt>
                <c:pt idx="144" formatCode="0.00000">
                  <c:v>3.1007751937984498</c:v>
                </c:pt>
                <c:pt idx="145" formatCode="0.00000">
                  <c:v>3.4883720930232558</c:v>
                </c:pt>
                <c:pt idx="146" formatCode="0.00000">
                  <c:v>3.8759689922480618</c:v>
                </c:pt>
                <c:pt idx="147" formatCode="0.00000">
                  <c:v>4.2635658914728678</c:v>
                </c:pt>
                <c:pt idx="148" formatCode="0.00000">
                  <c:v>4.6511627906976747</c:v>
                </c:pt>
                <c:pt idx="149" formatCode="0.00000">
                  <c:v>5.0387596899224807</c:v>
                </c:pt>
                <c:pt idx="150" formatCode="0.00000">
                  <c:v>5.4263565891472867</c:v>
                </c:pt>
                <c:pt idx="151" formatCode="0.00000">
                  <c:v>6.2015503875968996</c:v>
                </c:pt>
                <c:pt idx="152" formatCode="0.00000">
                  <c:v>6.9767441860465116</c:v>
                </c:pt>
                <c:pt idx="153" formatCode="0.00000">
                  <c:v>7.7519379844961236</c:v>
                </c:pt>
                <c:pt idx="154" formatCode="0.00000">
                  <c:v>8.5271317829457356</c:v>
                </c:pt>
                <c:pt idx="155" formatCode="0.00000">
                  <c:v>9.3023255813953494</c:v>
                </c:pt>
                <c:pt idx="156" formatCode="0.00000">
                  <c:v>10.077519379844961</c:v>
                </c:pt>
                <c:pt idx="157" formatCode="0.00000">
                  <c:v>10.852713178294573</c:v>
                </c:pt>
                <c:pt idx="158" formatCode="0.00000">
                  <c:v>11.627906976744185</c:v>
                </c:pt>
                <c:pt idx="159" formatCode="0.00000">
                  <c:v>12.403100775193799</c:v>
                </c:pt>
                <c:pt idx="160" formatCode="0.00000">
                  <c:v>13.178294573643411</c:v>
                </c:pt>
                <c:pt idx="161" formatCode="0.00000">
                  <c:v>13.953488372093023</c:v>
                </c:pt>
                <c:pt idx="162" formatCode="0.00000">
                  <c:v>15.503875968992247</c:v>
                </c:pt>
                <c:pt idx="163" formatCode="0.00000">
                  <c:v>17.441860465116278</c:v>
                </c:pt>
                <c:pt idx="164" formatCode="0.00000">
                  <c:v>19.379844961240309</c:v>
                </c:pt>
                <c:pt idx="165" formatCode="0.00000">
                  <c:v>21.31782945736434</c:v>
                </c:pt>
                <c:pt idx="166" formatCode="0.00000">
                  <c:v>23.255813953488371</c:v>
                </c:pt>
                <c:pt idx="167" formatCode="0.00000">
                  <c:v>25.193798449612402</c:v>
                </c:pt>
                <c:pt idx="168" formatCode="0.00000">
                  <c:v>27.131782945736433</c:v>
                </c:pt>
                <c:pt idx="169" formatCode="0.00000">
                  <c:v>29.069767441860463</c:v>
                </c:pt>
                <c:pt idx="170" formatCode="0.00000">
                  <c:v>31.007751937984494</c:v>
                </c:pt>
                <c:pt idx="171" formatCode="0.00000">
                  <c:v>34.883720930232556</c:v>
                </c:pt>
                <c:pt idx="172" formatCode="0.00000">
                  <c:v>38.759689922480618</c:v>
                </c:pt>
                <c:pt idx="173" formatCode="0.00000">
                  <c:v>42.63565891472868</c:v>
                </c:pt>
                <c:pt idx="174" formatCode="0.00000">
                  <c:v>46.511627906976742</c:v>
                </c:pt>
                <c:pt idx="175" formatCode="0.00000">
                  <c:v>50.387596899224803</c:v>
                </c:pt>
                <c:pt idx="176" formatCode="0.00000">
                  <c:v>54.263565891472865</c:v>
                </c:pt>
                <c:pt idx="177" formatCode="0.00000">
                  <c:v>62.015503875968989</c:v>
                </c:pt>
                <c:pt idx="178" formatCode="0.00000">
                  <c:v>69.767441860465112</c:v>
                </c:pt>
                <c:pt idx="179" formatCode="0.00000">
                  <c:v>77.519379844961236</c:v>
                </c:pt>
                <c:pt idx="180" formatCode="0.00000">
                  <c:v>85.271317829457359</c:v>
                </c:pt>
                <c:pt idx="181" formatCode="0.00000">
                  <c:v>93.023255813953483</c:v>
                </c:pt>
                <c:pt idx="182" formatCode="0.0000">
                  <c:v>100.77519379844961</c:v>
                </c:pt>
                <c:pt idx="183" formatCode="0.0000">
                  <c:v>108.52713178294573</c:v>
                </c:pt>
                <c:pt idx="184" formatCode="0.0000">
                  <c:v>116.27906976744185</c:v>
                </c:pt>
                <c:pt idx="185" formatCode="0.0000">
                  <c:v>124.03100775193798</c:v>
                </c:pt>
                <c:pt idx="186" formatCode="0.0000">
                  <c:v>131.7829457364341</c:v>
                </c:pt>
                <c:pt idx="187" formatCode="0.0000">
                  <c:v>139.53488372093022</c:v>
                </c:pt>
                <c:pt idx="188" formatCode="0.0000">
                  <c:v>155.03875968992247</c:v>
                </c:pt>
                <c:pt idx="189" formatCode="0.0000">
                  <c:v>174.41860465116278</c:v>
                </c:pt>
                <c:pt idx="190" formatCode="0.0000">
                  <c:v>193.79844961240309</c:v>
                </c:pt>
                <c:pt idx="191" formatCode="0.0000">
                  <c:v>213.1782945736434</c:v>
                </c:pt>
                <c:pt idx="192" formatCode="0.0000">
                  <c:v>232.55813953488371</c:v>
                </c:pt>
                <c:pt idx="193" formatCode="0.0000">
                  <c:v>251.93798449612405</c:v>
                </c:pt>
                <c:pt idx="194" formatCode="0.0000">
                  <c:v>271.31782945736433</c:v>
                </c:pt>
                <c:pt idx="195" formatCode="0.0000">
                  <c:v>290.69767441860466</c:v>
                </c:pt>
                <c:pt idx="196" formatCode="0.0000">
                  <c:v>310.07751937984494</c:v>
                </c:pt>
                <c:pt idx="197" formatCode="0.0000">
                  <c:v>348.83720930232556</c:v>
                </c:pt>
                <c:pt idx="198" formatCode="0.0000">
                  <c:v>387.59689922480618</c:v>
                </c:pt>
                <c:pt idx="199" formatCode="0.0000">
                  <c:v>426.3565891472868</c:v>
                </c:pt>
                <c:pt idx="200" formatCode="0.0000">
                  <c:v>465.11627906976742</c:v>
                </c:pt>
                <c:pt idx="201" formatCode="0.0000">
                  <c:v>503.87596899224809</c:v>
                </c:pt>
                <c:pt idx="202" formatCode="0.0000">
                  <c:v>542.63565891472865</c:v>
                </c:pt>
                <c:pt idx="203" formatCode="0.0000">
                  <c:v>620.15503875968989</c:v>
                </c:pt>
                <c:pt idx="204" formatCode="0.0000">
                  <c:v>697.67441860465112</c:v>
                </c:pt>
                <c:pt idx="205" formatCode="0.0000">
                  <c:v>775.19379844961236</c:v>
                </c:pt>
                <c:pt idx="206" formatCode="0.0000">
                  <c:v>852.71317829457359</c:v>
                </c:pt>
                <c:pt idx="207" formatCode="0.0000">
                  <c:v>930.23255813953483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srim129Xe_SiO2!$J$20:$J$300</c:f>
              <c:numCache>
                <c:formatCode>0.00000</c:formatCode>
                <c:ptCount val="281"/>
                <c:pt idx="0">
                  <c:v>4.1000000000000003E-3</c:v>
                </c:pt>
                <c:pt idx="1">
                  <c:v>4.3E-3</c:v>
                </c:pt>
                <c:pt idx="2">
                  <c:v>4.3999999999999994E-3</c:v>
                </c:pt>
                <c:pt idx="3">
                  <c:v>4.4999999999999997E-3</c:v>
                </c:pt>
                <c:pt idx="4">
                  <c:v>4.7000000000000002E-3</c:v>
                </c:pt>
                <c:pt idx="5">
                  <c:v>4.8000000000000004E-3</c:v>
                </c:pt>
                <c:pt idx="6">
                  <c:v>5.0000000000000001E-3</c:v>
                </c:pt>
                <c:pt idx="7">
                  <c:v>5.3E-3</c:v>
                </c:pt>
                <c:pt idx="8">
                  <c:v>5.5999999999999999E-3</c:v>
                </c:pt>
                <c:pt idx="9">
                  <c:v>5.8000000000000005E-3</c:v>
                </c:pt>
                <c:pt idx="10">
                  <c:v>6.0999999999999995E-3</c:v>
                </c:pt>
                <c:pt idx="11">
                  <c:v>6.3E-3</c:v>
                </c:pt>
                <c:pt idx="12">
                  <c:v>6.5000000000000006E-3</c:v>
                </c:pt>
                <c:pt idx="13">
                  <c:v>6.8000000000000005E-3</c:v>
                </c:pt>
                <c:pt idx="14">
                  <c:v>7.000000000000001E-3</c:v>
                </c:pt>
                <c:pt idx="15">
                  <c:v>7.3999999999999995E-3</c:v>
                </c:pt>
                <c:pt idx="16">
                  <c:v>7.7999999999999996E-3</c:v>
                </c:pt>
                <c:pt idx="17">
                  <c:v>8.2000000000000007E-3</c:v>
                </c:pt>
                <c:pt idx="18">
                  <c:v>8.6E-3</c:v>
                </c:pt>
                <c:pt idx="19">
                  <c:v>8.8999999999999999E-3</c:v>
                </c:pt>
                <c:pt idx="20">
                  <c:v>9.2999999999999992E-3</c:v>
                </c:pt>
                <c:pt idx="21">
                  <c:v>9.9000000000000008E-3</c:v>
                </c:pt>
                <c:pt idx="22">
                  <c:v>1.06E-2</c:v>
                </c:pt>
                <c:pt idx="23">
                  <c:v>1.12E-2</c:v>
                </c:pt>
                <c:pt idx="24">
                  <c:v>1.18E-2</c:v>
                </c:pt>
                <c:pt idx="25">
                  <c:v>1.24E-2</c:v>
                </c:pt>
                <c:pt idx="26">
                  <c:v>1.3000000000000001E-2</c:v>
                </c:pt>
                <c:pt idx="27">
                  <c:v>1.3500000000000002E-2</c:v>
                </c:pt>
                <c:pt idx="28">
                  <c:v>1.4099999999999998E-2</c:v>
                </c:pt>
                <c:pt idx="29">
                  <c:v>1.4599999999999998E-2</c:v>
                </c:pt>
                <c:pt idx="30">
                  <c:v>1.5099999999999999E-2</c:v>
                </c:pt>
                <c:pt idx="31">
                  <c:v>1.5699999999999999E-2</c:v>
                </c:pt>
                <c:pt idx="32">
                  <c:v>1.67E-2</c:v>
                </c:pt>
                <c:pt idx="33">
                  <c:v>1.7899999999999999E-2</c:v>
                </c:pt>
                <c:pt idx="34">
                  <c:v>1.9099999999999999E-2</c:v>
                </c:pt>
                <c:pt idx="35">
                  <c:v>2.0300000000000002E-2</c:v>
                </c:pt>
                <c:pt idx="36">
                  <c:v>2.1399999999999999E-2</c:v>
                </c:pt>
                <c:pt idx="37">
                  <c:v>2.2499999999999999E-2</c:v>
                </c:pt>
                <c:pt idx="38">
                  <c:v>2.3599999999999999E-2</c:v>
                </c:pt>
                <c:pt idx="39">
                  <c:v>2.47E-2</c:v>
                </c:pt>
                <c:pt idx="40">
                  <c:v>2.58E-2</c:v>
                </c:pt>
                <c:pt idx="41">
                  <c:v>2.7800000000000002E-2</c:v>
                </c:pt>
                <c:pt idx="42">
                  <c:v>2.9899999999999999E-2</c:v>
                </c:pt>
                <c:pt idx="43">
                  <c:v>3.1899999999999998E-2</c:v>
                </c:pt>
                <c:pt idx="44">
                  <c:v>3.39E-2</c:v>
                </c:pt>
                <c:pt idx="45">
                  <c:v>3.5799999999999998E-2</c:v>
                </c:pt>
                <c:pt idx="46">
                  <c:v>3.78E-2</c:v>
                </c:pt>
                <c:pt idx="47">
                  <c:v>4.1499999999999995E-2</c:v>
                </c:pt>
                <c:pt idx="48">
                  <c:v>4.53E-2</c:v>
                </c:pt>
                <c:pt idx="49">
                  <c:v>4.9000000000000002E-2</c:v>
                </c:pt>
                <c:pt idx="50">
                  <c:v>5.2600000000000001E-2</c:v>
                </c:pt>
                <c:pt idx="51">
                  <c:v>5.6200000000000007E-2</c:v>
                </c:pt>
                <c:pt idx="52">
                  <c:v>5.9799999999999999E-2</c:v>
                </c:pt>
                <c:pt idx="53">
                  <c:v>6.3399999999999998E-2</c:v>
                </c:pt>
                <c:pt idx="54">
                  <c:v>6.6900000000000001E-2</c:v>
                </c:pt>
                <c:pt idx="55">
                  <c:v>7.039999999999999E-2</c:v>
                </c:pt>
                <c:pt idx="56">
                  <c:v>7.3899999999999993E-2</c:v>
                </c:pt>
                <c:pt idx="57">
                  <c:v>7.7499999999999999E-2</c:v>
                </c:pt>
                <c:pt idx="58">
                  <c:v>8.4400000000000003E-2</c:v>
                </c:pt>
                <c:pt idx="59">
                  <c:v>9.3200000000000005E-2</c:v>
                </c:pt>
                <c:pt idx="60">
                  <c:v>0.1018</c:v>
                </c:pt>
                <c:pt idx="61">
                  <c:v>0.1105</c:v>
                </c:pt>
                <c:pt idx="62">
                  <c:v>0.1192</c:v>
                </c:pt>
                <c:pt idx="63">
                  <c:v>0.12789999999999999</c:v>
                </c:pt>
                <c:pt idx="64">
                  <c:v>0.1366</c:v>
                </c:pt>
                <c:pt idx="65">
                  <c:v>0.14530000000000001</c:v>
                </c:pt>
                <c:pt idx="66">
                  <c:v>0.15409999999999999</c:v>
                </c:pt>
                <c:pt idx="67">
                  <c:v>0.17170000000000002</c:v>
                </c:pt>
                <c:pt idx="68">
                  <c:v>0.1895</c:v>
                </c:pt>
                <c:pt idx="69">
                  <c:v>0.20739999999999997</c:v>
                </c:pt>
                <c:pt idx="70">
                  <c:v>0.22549999999999998</c:v>
                </c:pt>
                <c:pt idx="71">
                  <c:v>0.24380000000000002</c:v>
                </c:pt>
                <c:pt idx="72">
                  <c:v>0.26219999999999999</c:v>
                </c:pt>
                <c:pt idx="73">
                  <c:v>0.29949999999999999</c:v>
                </c:pt>
                <c:pt idx="74">
                  <c:v>0.33740000000000003</c:v>
                </c:pt>
                <c:pt idx="75">
                  <c:v>0.37580000000000002</c:v>
                </c:pt>
                <c:pt idx="76">
                  <c:v>0.41449999999999998</c:v>
                </c:pt>
                <c:pt idx="77">
                  <c:v>0.45359999999999995</c:v>
                </c:pt>
                <c:pt idx="78">
                  <c:v>0.4929</c:v>
                </c:pt>
                <c:pt idx="79">
                  <c:v>0.53239999999999998</c:v>
                </c:pt>
                <c:pt idx="80">
                  <c:v>0.57210000000000005</c:v>
                </c:pt>
                <c:pt idx="81">
                  <c:v>0.61180000000000001</c:v>
                </c:pt>
                <c:pt idx="82">
                  <c:v>0.65159999999999996</c:v>
                </c:pt>
                <c:pt idx="83">
                  <c:v>0.69140000000000001</c:v>
                </c:pt>
                <c:pt idx="84">
                  <c:v>0.77069999999999994</c:v>
                </c:pt>
                <c:pt idx="85">
                  <c:v>0.86929999999999996</c:v>
                </c:pt>
                <c:pt idx="86">
                  <c:v>0.96690000000000009</c:v>
                </c:pt>
                <c:pt idx="87" formatCode="0.000">
                  <c:v>1.06</c:v>
                </c:pt>
                <c:pt idx="88" formatCode="0.000">
                  <c:v>1.1599999999999999</c:v>
                </c:pt>
                <c:pt idx="89" formatCode="0.000">
                  <c:v>1.25</c:v>
                </c:pt>
                <c:pt idx="90" formatCode="0.000">
                  <c:v>1.34</c:v>
                </c:pt>
                <c:pt idx="91" formatCode="0.000">
                  <c:v>1.44</c:v>
                </c:pt>
                <c:pt idx="92" formatCode="0.000">
                  <c:v>1.52</c:v>
                </c:pt>
                <c:pt idx="93" formatCode="0.000">
                  <c:v>1.7</c:v>
                </c:pt>
                <c:pt idx="94" formatCode="0.000">
                  <c:v>1.87</c:v>
                </c:pt>
                <c:pt idx="95" formatCode="0.000">
                  <c:v>2.0299999999999998</c:v>
                </c:pt>
                <c:pt idx="96" formatCode="0.000">
                  <c:v>2.19</c:v>
                </c:pt>
                <c:pt idx="97" formatCode="0.000">
                  <c:v>2.34</c:v>
                </c:pt>
                <c:pt idx="98" formatCode="0.000">
                  <c:v>2.4900000000000002</c:v>
                </c:pt>
                <c:pt idx="99" formatCode="0.000">
                  <c:v>2.78</c:v>
                </c:pt>
                <c:pt idx="100" formatCode="0.000">
                  <c:v>3.06</c:v>
                </c:pt>
                <c:pt idx="101" formatCode="0.000">
                  <c:v>3.32</c:v>
                </c:pt>
                <c:pt idx="102" formatCode="0.000">
                  <c:v>3.56</c:v>
                </c:pt>
                <c:pt idx="103" formatCode="0.000">
                  <c:v>3.8</c:v>
                </c:pt>
                <c:pt idx="104" formatCode="0.000">
                  <c:v>4.03</c:v>
                </c:pt>
                <c:pt idx="105" formatCode="0.000">
                  <c:v>4.24</c:v>
                </c:pt>
                <c:pt idx="106" formatCode="0.000">
                  <c:v>4.45</c:v>
                </c:pt>
                <c:pt idx="107" formatCode="0.000">
                  <c:v>4.6500000000000004</c:v>
                </c:pt>
                <c:pt idx="108" formatCode="0.000">
                  <c:v>4.84</c:v>
                </c:pt>
                <c:pt idx="109" formatCode="0.000">
                  <c:v>5.03</c:v>
                </c:pt>
                <c:pt idx="110" formatCode="0.000">
                  <c:v>5.38</c:v>
                </c:pt>
                <c:pt idx="111" formatCode="0.000">
                  <c:v>5.79</c:v>
                </c:pt>
                <c:pt idx="112" formatCode="0.000">
                  <c:v>6.17</c:v>
                </c:pt>
                <c:pt idx="113" formatCode="0.000">
                  <c:v>6.53</c:v>
                </c:pt>
                <c:pt idx="114" formatCode="0.000">
                  <c:v>6.87</c:v>
                </c:pt>
                <c:pt idx="115" formatCode="0.000">
                  <c:v>7.19</c:v>
                </c:pt>
                <c:pt idx="116" formatCode="0.000">
                  <c:v>7.5</c:v>
                </c:pt>
                <c:pt idx="117" formatCode="0.000">
                  <c:v>7.79</c:v>
                </c:pt>
                <c:pt idx="118" formatCode="0.000">
                  <c:v>8.08</c:v>
                </c:pt>
                <c:pt idx="119" formatCode="0.000">
                  <c:v>8.6199999999999992</c:v>
                </c:pt>
                <c:pt idx="120" formatCode="0.000">
                  <c:v>9.14</c:v>
                </c:pt>
                <c:pt idx="121" formatCode="0.000">
                  <c:v>9.6300000000000008</c:v>
                </c:pt>
                <c:pt idx="122" formatCode="0.000">
                  <c:v>10.1</c:v>
                </c:pt>
                <c:pt idx="123" formatCode="0.000">
                  <c:v>10.56</c:v>
                </c:pt>
                <c:pt idx="124" formatCode="0.000">
                  <c:v>11</c:v>
                </c:pt>
                <c:pt idx="125" formatCode="0.000">
                  <c:v>11.86</c:v>
                </c:pt>
                <c:pt idx="126" formatCode="0.000">
                  <c:v>12.67</c:v>
                </c:pt>
                <c:pt idx="127" formatCode="0.000">
                  <c:v>13.46</c:v>
                </c:pt>
                <c:pt idx="128" formatCode="0.000">
                  <c:v>14.22</c:v>
                </c:pt>
                <c:pt idx="129" formatCode="0.000">
                  <c:v>14.97</c:v>
                </c:pt>
                <c:pt idx="130" formatCode="0.000">
                  <c:v>15.69</c:v>
                </c:pt>
                <c:pt idx="131" formatCode="0.000">
                  <c:v>16.399999999999999</c:v>
                </c:pt>
                <c:pt idx="132" formatCode="0.000">
                  <c:v>17.100000000000001</c:v>
                </c:pt>
                <c:pt idx="133" formatCode="0.000">
                  <c:v>17.79</c:v>
                </c:pt>
                <c:pt idx="134" formatCode="0.000">
                  <c:v>18.47</c:v>
                </c:pt>
                <c:pt idx="135" formatCode="0.000">
                  <c:v>19.13</c:v>
                </c:pt>
                <c:pt idx="136" formatCode="0.000">
                  <c:v>20.440000000000001</c:v>
                </c:pt>
                <c:pt idx="137" formatCode="0.000">
                  <c:v>22.05</c:v>
                </c:pt>
                <c:pt idx="138" formatCode="0.000">
                  <c:v>23.61</c:v>
                </c:pt>
                <c:pt idx="139" formatCode="0.000">
                  <c:v>25.15</c:v>
                </c:pt>
                <c:pt idx="140" formatCode="0.000">
                  <c:v>26.67</c:v>
                </c:pt>
                <c:pt idx="141" formatCode="0.000">
                  <c:v>28.17</c:v>
                </c:pt>
                <c:pt idx="142" formatCode="0.000">
                  <c:v>29.66</c:v>
                </c:pt>
                <c:pt idx="143" formatCode="0.000">
                  <c:v>31.14</c:v>
                </c:pt>
                <c:pt idx="144" formatCode="0.000">
                  <c:v>32.619999999999997</c:v>
                </c:pt>
                <c:pt idx="145" formatCode="0.000">
                  <c:v>35.56</c:v>
                </c:pt>
                <c:pt idx="146" formatCode="0.000">
                  <c:v>38.49</c:v>
                </c:pt>
                <c:pt idx="147" formatCode="0.000">
                  <c:v>41.43</c:v>
                </c:pt>
                <c:pt idx="148" formatCode="0.000">
                  <c:v>44.38</c:v>
                </c:pt>
                <c:pt idx="149" formatCode="0.000">
                  <c:v>47.34</c:v>
                </c:pt>
                <c:pt idx="150" formatCode="0.000">
                  <c:v>50.31</c:v>
                </c:pt>
                <c:pt idx="151" formatCode="0.000">
                  <c:v>56.33</c:v>
                </c:pt>
                <c:pt idx="152" formatCode="0.000">
                  <c:v>62.47</c:v>
                </c:pt>
                <c:pt idx="153" formatCode="0.000">
                  <c:v>68.72</c:v>
                </c:pt>
                <c:pt idx="154" formatCode="0.000">
                  <c:v>75.12</c:v>
                </c:pt>
                <c:pt idx="155" formatCode="0.000">
                  <c:v>81.67</c:v>
                </c:pt>
                <c:pt idx="156" formatCode="0.000">
                  <c:v>88.38</c:v>
                </c:pt>
                <c:pt idx="157" formatCode="0.000">
                  <c:v>95.25</c:v>
                </c:pt>
                <c:pt idx="158" formatCode="0.000">
                  <c:v>102.3</c:v>
                </c:pt>
                <c:pt idx="159" formatCode="0.000">
                  <c:v>109.52</c:v>
                </c:pt>
                <c:pt idx="160" formatCode="0.000">
                  <c:v>116.93</c:v>
                </c:pt>
                <c:pt idx="161" formatCode="0.000">
                  <c:v>124.52</c:v>
                </c:pt>
                <c:pt idx="162" formatCode="0.000">
                  <c:v>140.29</c:v>
                </c:pt>
                <c:pt idx="163" formatCode="0.000">
                  <c:v>161.09</c:v>
                </c:pt>
                <c:pt idx="164" formatCode="0.000">
                  <c:v>183.13</c:v>
                </c:pt>
                <c:pt idx="165" formatCode="0.000">
                  <c:v>206.42</c:v>
                </c:pt>
                <c:pt idx="166" formatCode="0.000">
                  <c:v>230.95</c:v>
                </c:pt>
                <c:pt idx="167" formatCode="0.000">
                  <c:v>256.68</c:v>
                </c:pt>
                <c:pt idx="168" formatCode="0.000">
                  <c:v>283.56</c:v>
                </c:pt>
                <c:pt idx="169" formatCode="0.000">
                  <c:v>311.52999999999997</c:v>
                </c:pt>
                <c:pt idx="170" formatCode="0.000">
                  <c:v>340.54</c:v>
                </c:pt>
                <c:pt idx="171" formatCode="0.000">
                  <c:v>401.78</c:v>
                </c:pt>
                <c:pt idx="172" formatCode="0.000">
                  <c:v>467.37</c:v>
                </c:pt>
                <c:pt idx="173" formatCode="0.000">
                  <c:v>537.21</c:v>
                </c:pt>
                <c:pt idx="174" formatCode="0.000">
                  <c:v>611.23</c:v>
                </c:pt>
                <c:pt idx="175" formatCode="0.000">
                  <c:v>689.35</c:v>
                </c:pt>
                <c:pt idx="176" formatCode="0.000">
                  <c:v>771.51</c:v>
                </c:pt>
                <c:pt idx="177" formatCode="0.000">
                  <c:v>947.51</c:v>
                </c:pt>
                <c:pt idx="178" formatCode="0.0">
                  <c:v>1140</c:v>
                </c:pt>
                <c:pt idx="179" formatCode="0.0">
                  <c:v>1340</c:v>
                </c:pt>
                <c:pt idx="180" formatCode="0.0">
                  <c:v>1570</c:v>
                </c:pt>
                <c:pt idx="181" formatCode="0.0">
                  <c:v>1800</c:v>
                </c:pt>
                <c:pt idx="182" formatCode="0.0">
                  <c:v>2050</c:v>
                </c:pt>
                <c:pt idx="183" formatCode="0.0">
                  <c:v>2310</c:v>
                </c:pt>
                <c:pt idx="184" formatCode="0.0">
                  <c:v>2580</c:v>
                </c:pt>
                <c:pt idx="185" formatCode="0.0">
                  <c:v>2870</c:v>
                </c:pt>
                <c:pt idx="186" formatCode="0.0">
                  <c:v>3170</c:v>
                </c:pt>
                <c:pt idx="187" formatCode="0.0">
                  <c:v>3470</c:v>
                </c:pt>
                <c:pt idx="188" formatCode="0.0">
                  <c:v>4130</c:v>
                </c:pt>
                <c:pt idx="189" formatCode="0.0">
                  <c:v>5000</c:v>
                </c:pt>
                <c:pt idx="190" formatCode="0.0">
                  <c:v>5940</c:v>
                </c:pt>
                <c:pt idx="191" formatCode="0.0">
                  <c:v>6940</c:v>
                </c:pt>
                <c:pt idx="192" formatCode="0.0">
                  <c:v>7990</c:v>
                </c:pt>
                <c:pt idx="193" formatCode="0.0">
                  <c:v>9100</c:v>
                </c:pt>
                <c:pt idx="194" formatCode="0.0">
                  <c:v>10250</c:v>
                </c:pt>
                <c:pt idx="195" formatCode="0.0">
                  <c:v>11460</c:v>
                </c:pt>
                <c:pt idx="196" formatCode="0.0">
                  <c:v>12700</c:v>
                </c:pt>
                <c:pt idx="197" formatCode="0.0">
                  <c:v>15320</c:v>
                </c:pt>
                <c:pt idx="198" formatCode="0.0">
                  <c:v>18080</c:v>
                </c:pt>
                <c:pt idx="199" formatCode="0.0">
                  <c:v>20970</c:v>
                </c:pt>
                <c:pt idx="200" formatCode="0.0">
                  <c:v>23990</c:v>
                </c:pt>
                <c:pt idx="201" formatCode="0.0">
                  <c:v>27110</c:v>
                </c:pt>
                <c:pt idx="202" formatCode="0.0">
                  <c:v>30340</c:v>
                </c:pt>
                <c:pt idx="203" formatCode="0.0">
                  <c:v>37030</c:v>
                </c:pt>
                <c:pt idx="204" formatCode="0.0">
                  <c:v>44020</c:v>
                </c:pt>
                <c:pt idx="205" formatCode="0.0">
                  <c:v>51250</c:v>
                </c:pt>
                <c:pt idx="206" formatCode="0.0">
                  <c:v>58690</c:v>
                </c:pt>
                <c:pt idx="207" formatCode="0.0">
                  <c:v>66290</c:v>
                </c:pt>
                <c:pt idx="208" formatCode="0.0">
                  <c:v>73250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0BA-46D2-B43F-99004EB4F8FF}"/>
            </c:ext>
          </c:extLst>
        </c:ser>
        <c:ser>
          <c:idx val="1"/>
          <c:order val="1"/>
          <c:tx>
            <c:v>Stragg. Long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srim129Xe_SiO2!$D$20:$D$300</c:f>
              <c:numCache>
                <c:formatCode>0.000000</c:formatCode>
                <c:ptCount val="281"/>
                <c:pt idx="0">
                  <c:v>1.0077519379844961E-5</c:v>
                </c:pt>
                <c:pt idx="1">
                  <c:v>1.0852713178294573E-5</c:v>
                </c:pt>
                <c:pt idx="2">
                  <c:v>1.1627906976744187E-5</c:v>
                </c:pt>
                <c:pt idx="3">
                  <c:v>1.2403100775193799E-5</c:v>
                </c:pt>
                <c:pt idx="4">
                  <c:v>1.317829457364341E-5</c:v>
                </c:pt>
                <c:pt idx="5">
                  <c:v>1.3953488372093022E-5</c:v>
                </c:pt>
                <c:pt idx="6">
                  <c:v>1.5503875968992248E-5</c:v>
                </c:pt>
                <c:pt idx="7">
                  <c:v>1.7441860465116278E-5</c:v>
                </c:pt>
                <c:pt idx="8">
                  <c:v>1.9379844961240311E-5</c:v>
                </c:pt>
                <c:pt idx="9">
                  <c:v>2.1317829457364341E-5</c:v>
                </c:pt>
                <c:pt idx="10">
                  <c:v>2.3255813953488374E-5</c:v>
                </c:pt>
                <c:pt idx="11">
                  <c:v>2.51937984496124E-5</c:v>
                </c:pt>
                <c:pt idx="12">
                  <c:v>2.7131782945736434E-5</c:v>
                </c:pt>
                <c:pt idx="13">
                  <c:v>2.9069767441860463E-5</c:v>
                </c:pt>
                <c:pt idx="14">
                  <c:v>3.1007751937984497E-5</c:v>
                </c:pt>
                <c:pt idx="15">
                  <c:v>3.4883720930232556E-5</c:v>
                </c:pt>
                <c:pt idx="16">
                  <c:v>3.8759689922480622E-5</c:v>
                </c:pt>
                <c:pt idx="17">
                  <c:v>4.2635658914728682E-5</c:v>
                </c:pt>
                <c:pt idx="18">
                  <c:v>4.6511627906976748E-5</c:v>
                </c:pt>
                <c:pt idx="19">
                  <c:v>5.0387596899224801E-5</c:v>
                </c:pt>
                <c:pt idx="20">
                  <c:v>5.4263565891472867E-5</c:v>
                </c:pt>
                <c:pt idx="21">
                  <c:v>6.2015503875968993E-5</c:v>
                </c:pt>
                <c:pt idx="22">
                  <c:v>6.9767441860465112E-5</c:v>
                </c:pt>
                <c:pt idx="23">
                  <c:v>7.7519379844961245E-5</c:v>
                </c:pt>
                <c:pt idx="24">
                  <c:v>8.5271317829457364E-5</c:v>
                </c:pt>
                <c:pt idx="25">
                  <c:v>9.3023255813953496E-5</c:v>
                </c:pt>
                <c:pt idx="26">
                  <c:v>1.007751937984496E-4</c:v>
                </c:pt>
                <c:pt idx="27">
                  <c:v>1.0852713178294573E-4</c:v>
                </c:pt>
                <c:pt idx="28">
                  <c:v>1.1627906976744185E-4</c:v>
                </c:pt>
                <c:pt idx="29">
                  <c:v>1.2403100775193799E-4</c:v>
                </c:pt>
                <c:pt idx="30">
                  <c:v>1.3178294573643412E-4</c:v>
                </c:pt>
                <c:pt idx="31">
                  <c:v>1.3953488372093022E-4</c:v>
                </c:pt>
                <c:pt idx="32">
                  <c:v>1.5503875968992249E-4</c:v>
                </c:pt>
                <c:pt idx="33">
                  <c:v>1.7441860465116279E-4</c:v>
                </c:pt>
                <c:pt idx="34">
                  <c:v>1.937984496124031E-4</c:v>
                </c:pt>
                <c:pt idx="35">
                  <c:v>2.131782945736434E-4</c:v>
                </c:pt>
                <c:pt idx="36">
                  <c:v>2.3255813953488371E-4</c:v>
                </c:pt>
                <c:pt idx="37">
                  <c:v>2.5193798449612404E-4</c:v>
                </c:pt>
                <c:pt idx="38">
                  <c:v>2.7131782945736437E-4</c:v>
                </c:pt>
                <c:pt idx="39">
                  <c:v>2.9069767441860465E-4</c:v>
                </c:pt>
                <c:pt idx="40">
                  <c:v>3.1007751937984498E-4</c:v>
                </c:pt>
                <c:pt idx="41">
                  <c:v>3.4883720930232559E-4</c:v>
                </c:pt>
                <c:pt idx="42">
                  <c:v>3.875968992248062E-4</c:v>
                </c:pt>
                <c:pt idx="43">
                  <c:v>4.263565891472868E-4</c:v>
                </c:pt>
                <c:pt idx="44">
                  <c:v>4.6511627906976741E-4</c:v>
                </c:pt>
                <c:pt idx="45">
                  <c:v>5.0387596899224808E-4</c:v>
                </c:pt>
                <c:pt idx="46">
                  <c:v>5.4263565891472874E-4</c:v>
                </c:pt>
                <c:pt idx="47">
                  <c:v>6.2015503875968996E-4</c:v>
                </c:pt>
                <c:pt idx="48">
                  <c:v>6.9767441860465117E-4</c:v>
                </c:pt>
                <c:pt idx="49">
                  <c:v>7.7519379844961239E-4</c:v>
                </c:pt>
                <c:pt idx="50">
                  <c:v>8.5271317829457361E-4</c:v>
                </c:pt>
                <c:pt idx="51">
                  <c:v>9.3023255813953483E-4</c:v>
                </c:pt>
                <c:pt idx="52">
                  <c:v>1.0077519379844962E-3</c:v>
                </c:pt>
                <c:pt idx="53">
                  <c:v>1.0852713178294575E-3</c:v>
                </c:pt>
                <c:pt idx="54">
                  <c:v>1.1627906976744186E-3</c:v>
                </c:pt>
                <c:pt idx="55">
                  <c:v>1.2403100775193799E-3</c:v>
                </c:pt>
                <c:pt idx="56">
                  <c:v>1.3178294573643412E-3</c:v>
                </c:pt>
                <c:pt idx="57">
                  <c:v>1.3953488372093023E-3</c:v>
                </c:pt>
                <c:pt idx="58">
                  <c:v>1.5503875968992248E-3</c:v>
                </c:pt>
                <c:pt idx="59">
                  <c:v>1.7441860465116279E-3</c:v>
                </c:pt>
                <c:pt idx="60">
                  <c:v>1.937984496124031E-3</c:v>
                </c:pt>
                <c:pt idx="61">
                  <c:v>2.1317829457364341E-3</c:v>
                </c:pt>
                <c:pt idx="62">
                  <c:v>2.3255813953488372E-3</c:v>
                </c:pt>
                <c:pt idx="63">
                  <c:v>2.5193798449612403E-3</c:v>
                </c:pt>
                <c:pt idx="64">
                  <c:v>2.7131782945736434E-3</c:v>
                </c:pt>
                <c:pt idx="65">
                  <c:v>2.9069767441860465E-3</c:v>
                </c:pt>
                <c:pt idx="66">
                  <c:v>3.1007751937984496E-3</c:v>
                </c:pt>
                <c:pt idx="67">
                  <c:v>3.4883720930232558E-3</c:v>
                </c:pt>
                <c:pt idx="68">
                  <c:v>3.875968992248062E-3</c:v>
                </c:pt>
                <c:pt idx="69">
                  <c:v>4.2635658914728682E-3</c:v>
                </c:pt>
                <c:pt idx="70">
                  <c:v>4.6511627906976744E-3</c:v>
                </c:pt>
                <c:pt idx="71">
                  <c:v>5.0387596899224806E-3</c:v>
                </c:pt>
                <c:pt idx="72">
                  <c:v>5.4263565891472867E-3</c:v>
                </c:pt>
                <c:pt idx="73">
                  <c:v>6.2015503875968991E-3</c:v>
                </c:pt>
                <c:pt idx="74">
                  <c:v>6.9767441860465115E-3</c:v>
                </c:pt>
                <c:pt idx="75">
                  <c:v>7.7519379844961239E-3</c:v>
                </c:pt>
                <c:pt idx="76">
                  <c:v>8.5271317829457363E-3</c:v>
                </c:pt>
                <c:pt idx="77">
                  <c:v>9.3023255813953487E-3</c:v>
                </c:pt>
                <c:pt idx="78">
                  <c:v>1.0077519379844961E-2</c:v>
                </c:pt>
                <c:pt idx="79">
                  <c:v>1.0852713178294573E-2</c:v>
                </c:pt>
                <c:pt idx="80">
                  <c:v>1.1627906976744186E-2</c:v>
                </c:pt>
                <c:pt idx="81">
                  <c:v>1.2403100775193798E-2</c:v>
                </c:pt>
                <c:pt idx="82">
                  <c:v>1.3178294573643411E-2</c:v>
                </c:pt>
                <c:pt idx="83">
                  <c:v>1.3953488372093023E-2</c:v>
                </c:pt>
                <c:pt idx="84">
                  <c:v>1.5503875968992248E-2</c:v>
                </c:pt>
                <c:pt idx="85">
                  <c:v>1.7441860465116279E-2</c:v>
                </c:pt>
                <c:pt idx="86">
                  <c:v>1.937984496124031E-2</c:v>
                </c:pt>
                <c:pt idx="87">
                  <c:v>2.1317829457364341E-2</c:v>
                </c:pt>
                <c:pt idx="88">
                  <c:v>2.3255813953488372E-2</c:v>
                </c:pt>
                <c:pt idx="89">
                  <c:v>2.5193798449612403E-2</c:v>
                </c:pt>
                <c:pt idx="90">
                  <c:v>2.7131782945736434E-2</c:v>
                </c:pt>
                <c:pt idx="91">
                  <c:v>2.9069767441860465E-2</c:v>
                </c:pt>
                <c:pt idx="92">
                  <c:v>3.1007751937984496E-2</c:v>
                </c:pt>
                <c:pt idx="93">
                  <c:v>3.4883720930232558E-2</c:v>
                </c:pt>
                <c:pt idx="94">
                  <c:v>3.875968992248062E-2</c:v>
                </c:pt>
                <c:pt idx="95">
                  <c:v>4.2635658914728682E-2</c:v>
                </c:pt>
                <c:pt idx="96">
                  <c:v>4.6511627906976744E-2</c:v>
                </c:pt>
                <c:pt idx="97">
                  <c:v>5.0387596899224806E-2</c:v>
                </c:pt>
                <c:pt idx="98">
                  <c:v>5.4263565891472867E-2</c:v>
                </c:pt>
                <c:pt idx="99">
                  <c:v>6.2015503875968991E-2</c:v>
                </c:pt>
                <c:pt idx="100">
                  <c:v>6.9767441860465115E-2</c:v>
                </c:pt>
                <c:pt idx="101">
                  <c:v>7.7519379844961239E-2</c:v>
                </c:pt>
                <c:pt idx="102">
                  <c:v>8.5271317829457363E-2</c:v>
                </c:pt>
                <c:pt idx="103">
                  <c:v>9.3023255813953487E-2</c:v>
                </c:pt>
                <c:pt idx="104">
                  <c:v>0.10077519379844961</c:v>
                </c:pt>
                <c:pt idx="105">
                  <c:v>0.10852713178294573</c:v>
                </c:pt>
                <c:pt idx="106">
                  <c:v>0.11627906976744186</c:v>
                </c:pt>
                <c:pt idx="107">
                  <c:v>0.12403100775193798</c:v>
                </c:pt>
                <c:pt idx="108">
                  <c:v>0.13178294573643412</c:v>
                </c:pt>
                <c:pt idx="109">
                  <c:v>0.13953488372093023</c:v>
                </c:pt>
                <c:pt idx="110">
                  <c:v>0.15503875968992248</c:v>
                </c:pt>
                <c:pt idx="111">
                  <c:v>0.1744186046511628</c:v>
                </c:pt>
                <c:pt idx="112">
                  <c:v>0.19379844961240311</c:v>
                </c:pt>
                <c:pt idx="113">
                  <c:v>0.2131782945736434</c:v>
                </c:pt>
                <c:pt idx="114">
                  <c:v>0.23255813953488372</c:v>
                </c:pt>
                <c:pt idx="115">
                  <c:v>0.25193798449612403</c:v>
                </c:pt>
                <c:pt idx="116">
                  <c:v>0.27131782945736432</c:v>
                </c:pt>
                <c:pt idx="117">
                  <c:v>0.29069767441860467</c:v>
                </c:pt>
                <c:pt idx="118">
                  <c:v>0.31007751937984496</c:v>
                </c:pt>
                <c:pt idx="119">
                  <c:v>0.34883720930232559</c:v>
                </c:pt>
                <c:pt idx="120">
                  <c:v>0.38759689922480622</c:v>
                </c:pt>
                <c:pt idx="121">
                  <c:v>0.4263565891472868</c:v>
                </c:pt>
                <c:pt idx="122">
                  <c:v>0.46511627906976744</c:v>
                </c:pt>
                <c:pt idx="123">
                  <c:v>0.50387596899224807</c:v>
                </c:pt>
                <c:pt idx="124">
                  <c:v>0.54263565891472865</c:v>
                </c:pt>
                <c:pt idx="125">
                  <c:v>0.62015503875968991</c:v>
                </c:pt>
                <c:pt idx="126">
                  <c:v>0.69767441860465118</c:v>
                </c:pt>
                <c:pt idx="127">
                  <c:v>0.77519379844961245</c:v>
                </c:pt>
                <c:pt idx="128">
                  <c:v>0.8527131782945736</c:v>
                </c:pt>
                <c:pt idx="129">
                  <c:v>0.93023255813953487</c:v>
                </c:pt>
                <c:pt idx="130" formatCode="0.00000">
                  <c:v>1.0077519379844961</c:v>
                </c:pt>
                <c:pt idx="131" formatCode="0.00000">
                  <c:v>1.0852713178294573</c:v>
                </c:pt>
                <c:pt idx="132" formatCode="0.00000">
                  <c:v>1.1627906976744187</c:v>
                </c:pt>
                <c:pt idx="133" formatCode="0.00000">
                  <c:v>1.2403100775193798</c:v>
                </c:pt>
                <c:pt idx="134" formatCode="0.00000">
                  <c:v>1.317829457364341</c:v>
                </c:pt>
                <c:pt idx="135" formatCode="0.00000">
                  <c:v>1.3953488372093024</c:v>
                </c:pt>
                <c:pt idx="136" formatCode="0.00000">
                  <c:v>1.5503875968992249</c:v>
                </c:pt>
                <c:pt idx="137" formatCode="0.00000">
                  <c:v>1.7441860465116279</c:v>
                </c:pt>
                <c:pt idx="138" formatCode="0.00000">
                  <c:v>1.9379844961240309</c:v>
                </c:pt>
                <c:pt idx="139" formatCode="0.00000">
                  <c:v>2.1317829457364339</c:v>
                </c:pt>
                <c:pt idx="140" formatCode="0.00000">
                  <c:v>2.3255813953488373</c:v>
                </c:pt>
                <c:pt idx="141" formatCode="0.00000">
                  <c:v>2.5193798449612403</c:v>
                </c:pt>
                <c:pt idx="142" formatCode="0.00000">
                  <c:v>2.7131782945736433</c:v>
                </c:pt>
                <c:pt idx="143" formatCode="0.00000">
                  <c:v>2.9069767441860463</c:v>
                </c:pt>
                <c:pt idx="144" formatCode="0.00000">
                  <c:v>3.1007751937984498</c:v>
                </c:pt>
                <c:pt idx="145" formatCode="0.00000">
                  <c:v>3.4883720930232558</c:v>
                </c:pt>
                <c:pt idx="146" formatCode="0.00000">
                  <c:v>3.8759689922480618</c:v>
                </c:pt>
                <c:pt idx="147" formatCode="0.00000">
                  <c:v>4.2635658914728678</c:v>
                </c:pt>
                <c:pt idx="148" formatCode="0.00000">
                  <c:v>4.6511627906976747</c:v>
                </c:pt>
                <c:pt idx="149" formatCode="0.00000">
                  <c:v>5.0387596899224807</c:v>
                </c:pt>
                <c:pt idx="150" formatCode="0.00000">
                  <c:v>5.4263565891472867</c:v>
                </c:pt>
                <c:pt idx="151" formatCode="0.00000">
                  <c:v>6.2015503875968996</c:v>
                </c:pt>
                <c:pt idx="152" formatCode="0.00000">
                  <c:v>6.9767441860465116</c:v>
                </c:pt>
                <c:pt idx="153" formatCode="0.00000">
                  <c:v>7.7519379844961236</c:v>
                </c:pt>
                <c:pt idx="154" formatCode="0.00000">
                  <c:v>8.5271317829457356</c:v>
                </c:pt>
                <c:pt idx="155" formatCode="0.00000">
                  <c:v>9.3023255813953494</c:v>
                </c:pt>
                <c:pt idx="156" formatCode="0.00000">
                  <c:v>10.077519379844961</c:v>
                </c:pt>
                <c:pt idx="157" formatCode="0.00000">
                  <c:v>10.852713178294573</c:v>
                </c:pt>
                <c:pt idx="158" formatCode="0.00000">
                  <c:v>11.627906976744185</c:v>
                </c:pt>
                <c:pt idx="159" formatCode="0.00000">
                  <c:v>12.403100775193799</c:v>
                </c:pt>
                <c:pt idx="160" formatCode="0.00000">
                  <c:v>13.178294573643411</c:v>
                </c:pt>
                <c:pt idx="161" formatCode="0.00000">
                  <c:v>13.953488372093023</c:v>
                </c:pt>
                <c:pt idx="162" formatCode="0.00000">
                  <c:v>15.503875968992247</c:v>
                </c:pt>
                <c:pt idx="163" formatCode="0.00000">
                  <c:v>17.441860465116278</c:v>
                </c:pt>
                <c:pt idx="164" formatCode="0.00000">
                  <c:v>19.379844961240309</c:v>
                </c:pt>
                <c:pt idx="165" formatCode="0.00000">
                  <c:v>21.31782945736434</c:v>
                </c:pt>
                <c:pt idx="166" formatCode="0.00000">
                  <c:v>23.255813953488371</c:v>
                </c:pt>
                <c:pt idx="167" formatCode="0.00000">
                  <c:v>25.193798449612402</c:v>
                </c:pt>
                <c:pt idx="168" formatCode="0.00000">
                  <c:v>27.131782945736433</c:v>
                </c:pt>
                <c:pt idx="169" formatCode="0.00000">
                  <c:v>29.069767441860463</c:v>
                </c:pt>
                <c:pt idx="170" formatCode="0.00000">
                  <c:v>31.007751937984494</c:v>
                </c:pt>
                <c:pt idx="171" formatCode="0.00000">
                  <c:v>34.883720930232556</c:v>
                </c:pt>
                <c:pt idx="172" formatCode="0.00000">
                  <c:v>38.759689922480618</c:v>
                </c:pt>
                <c:pt idx="173" formatCode="0.00000">
                  <c:v>42.63565891472868</c:v>
                </c:pt>
                <c:pt idx="174" formatCode="0.00000">
                  <c:v>46.511627906976742</c:v>
                </c:pt>
                <c:pt idx="175" formatCode="0.00000">
                  <c:v>50.387596899224803</c:v>
                </c:pt>
                <c:pt idx="176" formatCode="0.00000">
                  <c:v>54.263565891472865</c:v>
                </c:pt>
                <c:pt idx="177" formatCode="0.00000">
                  <c:v>62.015503875968989</c:v>
                </c:pt>
                <c:pt idx="178" formatCode="0.00000">
                  <c:v>69.767441860465112</c:v>
                </c:pt>
                <c:pt idx="179" formatCode="0.00000">
                  <c:v>77.519379844961236</c:v>
                </c:pt>
                <c:pt idx="180" formatCode="0.00000">
                  <c:v>85.271317829457359</c:v>
                </c:pt>
                <c:pt idx="181" formatCode="0.00000">
                  <c:v>93.023255813953483</c:v>
                </c:pt>
                <c:pt idx="182" formatCode="0.0000">
                  <c:v>100.77519379844961</c:v>
                </c:pt>
                <c:pt idx="183" formatCode="0.0000">
                  <c:v>108.52713178294573</c:v>
                </c:pt>
                <c:pt idx="184" formatCode="0.0000">
                  <c:v>116.27906976744185</c:v>
                </c:pt>
                <c:pt idx="185" formatCode="0.0000">
                  <c:v>124.03100775193798</c:v>
                </c:pt>
                <c:pt idx="186" formatCode="0.0000">
                  <c:v>131.7829457364341</c:v>
                </c:pt>
                <c:pt idx="187" formatCode="0.0000">
                  <c:v>139.53488372093022</c:v>
                </c:pt>
                <c:pt idx="188" formatCode="0.0000">
                  <c:v>155.03875968992247</c:v>
                </c:pt>
                <c:pt idx="189" formatCode="0.0000">
                  <c:v>174.41860465116278</c:v>
                </c:pt>
                <c:pt idx="190" formatCode="0.0000">
                  <c:v>193.79844961240309</c:v>
                </c:pt>
                <c:pt idx="191" formatCode="0.0000">
                  <c:v>213.1782945736434</c:v>
                </c:pt>
                <c:pt idx="192" formatCode="0.0000">
                  <c:v>232.55813953488371</c:v>
                </c:pt>
                <c:pt idx="193" formatCode="0.0000">
                  <c:v>251.93798449612405</c:v>
                </c:pt>
                <c:pt idx="194" formatCode="0.0000">
                  <c:v>271.31782945736433</c:v>
                </c:pt>
                <c:pt idx="195" formatCode="0.0000">
                  <c:v>290.69767441860466</c:v>
                </c:pt>
                <c:pt idx="196" formatCode="0.0000">
                  <c:v>310.07751937984494</c:v>
                </c:pt>
                <c:pt idx="197" formatCode="0.0000">
                  <c:v>348.83720930232556</c:v>
                </c:pt>
                <c:pt idx="198" formatCode="0.0000">
                  <c:v>387.59689922480618</c:v>
                </c:pt>
                <c:pt idx="199" formatCode="0.0000">
                  <c:v>426.3565891472868</c:v>
                </c:pt>
                <c:pt idx="200" formatCode="0.0000">
                  <c:v>465.11627906976742</c:v>
                </c:pt>
                <c:pt idx="201" formatCode="0.0000">
                  <c:v>503.87596899224809</c:v>
                </c:pt>
                <c:pt idx="202" formatCode="0.0000">
                  <c:v>542.63565891472865</c:v>
                </c:pt>
                <c:pt idx="203" formatCode="0.0000">
                  <c:v>620.15503875968989</c:v>
                </c:pt>
                <c:pt idx="204" formatCode="0.0000">
                  <c:v>697.67441860465112</c:v>
                </c:pt>
                <c:pt idx="205" formatCode="0.0000">
                  <c:v>775.19379844961236</c:v>
                </c:pt>
                <c:pt idx="206" formatCode="0.0000">
                  <c:v>852.71317829457359</c:v>
                </c:pt>
                <c:pt idx="207" formatCode="0.0000">
                  <c:v>930.23255813953483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srim129Xe_SiO2!$M$20:$M$300</c:f>
              <c:numCache>
                <c:formatCode>0.00000</c:formatCode>
                <c:ptCount val="281"/>
                <c:pt idx="0">
                  <c:v>1.2999999999999999E-3</c:v>
                </c:pt>
                <c:pt idx="1">
                  <c:v>1.2999999999999999E-3</c:v>
                </c:pt>
                <c:pt idx="2">
                  <c:v>1.4E-3</c:v>
                </c:pt>
                <c:pt idx="3">
                  <c:v>1.4E-3</c:v>
                </c:pt>
                <c:pt idx="4">
                  <c:v>1.4E-3</c:v>
                </c:pt>
                <c:pt idx="5">
                  <c:v>1.5E-3</c:v>
                </c:pt>
                <c:pt idx="6">
                  <c:v>1.5E-3</c:v>
                </c:pt>
                <c:pt idx="7">
                  <c:v>1.6000000000000001E-3</c:v>
                </c:pt>
                <c:pt idx="8">
                  <c:v>1.7000000000000001E-3</c:v>
                </c:pt>
                <c:pt idx="9">
                  <c:v>1.7000000000000001E-3</c:v>
                </c:pt>
                <c:pt idx="10">
                  <c:v>1.8E-3</c:v>
                </c:pt>
                <c:pt idx="11">
                  <c:v>1.9E-3</c:v>
                </c:pt>
                <c:pt idx="12">
                  <c:v>1.9E-3</c:v>
                </c:pt>
                <c:pt idx="13">
                  <c:v>2E-3</c:v>
                </c:pt>
                <c:pt idx="14">
                  <c:v>2E-3</c:v>
                </c:pt>
                <c:pt idx="15">
                  <c:v>2.1000000000000003E-3</c:v>
                </c:pt>
                <c:pt idx="16">
                  <c:v>2.1999999999999997E-3</c:v>
                </c:pt>
                <c:pt idx="17">
                  <c:v>2.3E-3</c:v>
                </c:pt>
                <c:pt idx="18">
                  <c:v>2.4000000000000002E-3</c:v>
                </c:pt>
                <c:pt idx="19">
                  <c:v>2.5000000000000001E-3</c:v>
                </c:pt>
                <c:pt idx="20">
                  <c:v>2.5999999999999999E-3</c:v>
                </c:pt>
                <c:pt idx="21">
                  <c:v>2.8E-3</c:v>
                </c:pt>
                <c:pt idx="22">
                  <c:v>2.9000000000000002E-3</c:v>
                </c:pt>
                <c:pt idx="23">
                  <c:v>3.0999999999999999E-3</c:v>
                </c:pt>
                <c:pt idx="24">
                  <c:v>3.2000000000000002E-3</c:v>
                </c:pt>
                <c:pt idx="25">
                  <c:v>3.3E-3</c:v>
                </c:pt>
                <c:pt idx="26">
                  <c:v>3.5000000000000005E-3</c:v>
                </c:pt>
                <c:pt idx="27">
                  <c:v>3.5999999999999999E-3</c:v>
                </c:pt>
                <c:pt idx="28">
                  <c:v>3.6999999999999997E-3</c:v>
                </c:pt>
                <c:pt idx="29">
                  <c:v>3.8E-3</c:v>
                </c:pt>
                <c:pt idx="30">
                  <c:v>3.8999999999999998E-3</c:v>
                </c:pt>
                <c:pt idx="31">
                  <c:v>4.0000000000000001E-3</c:v>
                </c:pt>
                <c:pt idx="32">
                  <c:v>4.3E-3</c:v>
                </c:pt>
                <c:pt idx="33">
                  <c:v>4.4999999999999997E-3</c:v>
                </c:pt>
                <c:pt idx="34">
                  <c:v>4.8000000000000004E-3</c:v>
                </c:pt>
                <c:pt idx="35">
                  <c:v>5.0000000000000001E-3</c:v>
                </c:pt>
                <c:pt idx="36">
                  <c:v>5.1999999999999998E-3</c:v>
                </c:pt>
                <c:pt idx="37">
                  <c:v>5.4999999999999997E-3</c:v>
                </c:pt>
                <c:pt idx="38">
                  <c:v>5.7000000000000002E-3</c:v>
                </c:pt>
                <c:pt idx="39">
                  <c:v>5.8999999999999999E-3</c:v>
                </c:pt>
                <c:pt idx="40">
                  <c:v>6.0999999999999995E-3</c:v>
                </c:pt>
                <c:pt idx="41">
                  <c:v>6.5000000000000006E-3</c:v>
                </c:pt>
                <c:pt idx="42">
                  <c:v>6.9000000000000008E-3</c:v>
                </c:pt>
                <c:pt idx="43">
                  <c:v>7.2999999999999992E-3</c:v>
                </c:pt>
                <c:pt idx="44">
                  <c:v>7.7000000000000002E-3</c:v>
                </c:pt>
                <c:pt idx="45">
                  <c:v>8.0999999999999996E-3</c:v>
                </c:pt>
                <c:pt idx="46">
                  <c:v>8.4000000000000012E-3</c:v>
                </c:pt>
                <c:pt idx="47">
                  <c:v>9.1000000000000004E-3</c:v>
                </c:pt>
                <c:pt idx="48">
                  <c:v>9.7999999999999997E-3</c:v>
                </c:pt>
                <c:pt idx="49">
                  <c:v>1.0499999999999999E-2</c:v>
                </c:pt>
                <c:pt idx="50">
                  <c:v>1.11E-2</c:v>
                </c:pt>
                <c:pt idx="51">
                  <c:v>1.18E-2</c:v>
                </c:pt>
                <c:pt idx="52">
                  <c:v>1.24E-2</c:v>
                </c:pt>
                <c:pt idx="53">
                  <c:v>1.3100000000000001E-2</c:v>
                </c:pt>
                <c:pt idx="54">
                  <c:v>1.37E-2</c:v>
                </c:pt>
                <c:pt idx="55">
                  <c:v>1.4299999999999998E-2</c:v>
                </c:pt>
                <c:pt idx="56">
                  <c:v>1.49E-2</c:v>
                </c:pt>
                <c:pt idx="57">
                  <c:v>1.55E-2</c:v>
                </c:pt>
                <c:pt idx="58">
                  <c:v>1.67E-2</c:v>
                </c:pt>
                <c:pt idx="59">
                  <c:v>1.8099999999999998E-2</c:v>
                </c:pt>
                <c:pt idx="60">
                  <c:v>1.9599999999999999E-2</c:v>
                </c:pt>
                <c:pt idx="61">
                  <c:v>2.0999999999999998E-2</c:v>
                </c:pt>
                <c:pt idx="62">
                  <c:v>2.24E-2</c:v>
                </c:pt>
                <c:pt idx="63">
                  <c:v>2.3799999999999998E-2</c:v>
                </c:pt>
                <c:pt idx="64">
                  <c:v>2.52E-2</c:v>
                </c:pt>
                <c:pt idx="65">
                  <c:v>2.6500000000000003E-2</c:v>
                </c:pt>
                <c:pt idx="66">
                  <c:v>2.7900000000000001E-2</c:v>
                </c:pt>
                <c:pt idx="67">
                  <c:v>3.0599999999999999E-2</c:v>
                </c:pt>
                <c:pt idx="68">
                  <c:v>3.3300000000000003E-2</c:v>
                </c:pt>
                <c:pt idx="69">
                  <c:v>3.5900000000000001E-2</c:v>
                </c:pt>
                <c:pt idx="70">
                  <c:v>3.85E-2</c:v>
                </c:pt>
                <c:pt idx="71">
                  <c:v>4.1099999999999998E-2</c:v>
                </c:pt>
                <c:pt idx="72">
                  <c:v>4.3700000000000003E-2</c:v>
                </c:pt>
                <c:pt idx="73">
                  <c:v>4.8899999999999999E-2</c:v>
                </c:pt>
                <c:pt idx="74">
                  <c:v>5.4100000000000002E-2</c:v>
                </c:pt>
                <c:pt idx="75">
                  <c:v>5.91E-2</c:v>
                </c:pt>
                <c:pt idx="76">
                  <c:v>6.4000000000000001E-2</c:v>
                </c:pt>
                <c:pt idx="77">
                  <c:v>6.8899999999999989E-2</c:v>
                </c:pt>
                <c:pt idx="78">
                  <c:v>7.3599999999999999E-2</c:v>
                </c:pt>
                <c:pt idx="79">
                  <c:v>7.8200000000000006E-2</c:v>
                </c:pt>
                <c:pt idx="80">
                  <c:v>8.2799999999999999E-2</c:v>
                </c:pt>
                <c:pt idx="81">
                  <c:v>8.72E-2</c:v>
                </c:pt>
                <c:pt idx="82">
                  <c:v>9.1600000000000001E-2</c:v>
                </c:pt>
                <c:pt idx="83">
                  <c:v>9.5799999999999996E-2</c:v>
                </c:pt>
                <c:pt idx="84">
                  <c:v>0.1042</c:v>
                </c:pt>
                <c:pt idx="85">
                  <c:v>0.1143</c:v>
                </c:pt>
                <c:pt idx="86">
                  <c:v>0.12379999999999999</c:v>
                </c:pt>
                <c:pt idx="87">
                  <c:v>0.1326</c:v>
                </c:pt>
                <c:pt idx="88">
                  <c:v>0.1409</c:v>
                </c:pt>
                <c:pt idx="89">
                  <c:v>0.1487</c:v>
                </c:pt>
                <c:pt idx="90">
                  <c:v>0.156</c:v>
                </c:pt>
                <c:pt idx="91">
                  <c:v>0.1628</c:v>
                </c:pt>
                <c:pt idx="92">
                  <c:v>0.16930000000000001</c:v>
                </c:pt>
                <c:pt idx="93">
                  <c:v>0.18209999999999998</c:v>
                </c:pt>
                <c:pt idx="94">
                  <c:v>0.19350000000000001</c:v>
                </c:pt>
                <c:pt idx="95">
                  <c:v>0.20369999999999999</c:v>
                </c:pt>
                <c:pt idx="96">
                  <c:v>0.21309999999999998</c:v>
                </c:pt>
                <c:pt idx="97">
                  <c:v>0.22160000000000002</c:v>
                </c:pt>
                <c:pt idx="98">
                  <c:v>0.22939999999999999</c:v>
                </c:pt>
                <c:pt idx="99">
                  <c:v>0.24479999999999999</c:v>
                </c:pt>
                <c:pt idx="100">
                  <c:v>0.25800000000000001</c:v>
                </c:pt>
                <c:pt idx="101">
                  <c:v>0.26939999999999997</c:v>
                </c:pt>
                <c:pt idx="102">
                  <c:v>0.27929999999999999</c:v>
                </c:pt>
                <c:pt idx="103">
                  <c:v>0.28799999999999998</c:v>
                </c:pt>
                <c:pt idx="104">
                  <c:v>0.29580000000000001</c:v>
                </c:pt>
                <c:pt idx="105">
                  <c:v>0.30270000000000002</c:v>
                </c:pt>
                <c:pt idx="106">
                  <c:v>0.30890000000000001</c:v>
                </c:pt>
                <c:pt idx="107">
                  <c:v>0.3145</c:v>
                </c:pt>
                <c:pt idx="108">
                  <c:v>0.3196</c:v>
                </c:pt>
                <c:pt idx="109">
                  <c:v>0.32419999999999999</c:v>
                </c:pt>
                <c:pt idx="110">
                  <c:v>0.3342</c:v>
                </c:pt>
                <c:pt idx="111">
                  <c:v>0.34550000000000003</c:v>
                </c:pt>
                <c:pt idx="112">
                  <c:v>0.35489999999999999</c:v>
                </c:pt>
                <c:pt idx="113">
                  <c:v>0.3629</c:v>
                </c:pt>
                <c:pt idx="114">
                  <c:v>0.36980000000000002</c:v>
                </c:pt>
                <c:pt idx="115">
                  <c:v>0.37590000000000001</c:v>
                </c:pt>
                <c:pt idx="116">
                  <c:v>0.38130000000000003</c:v>
                </c:pt>
                <c:pt idx="117">
                  <c:v>0.38619999999999999</c:v>
                </c:pt>
                <c:pt idx="118">
                  <c:v>0.3906</c:v>
                </c:pt>
                <c:pt idx="119">
                  <c:v>0.40199999999999997</c:v>
                </c:pt>
                <c:pt idx="120">
                  <c:v>0.41180000000000005</c:v>
                </c:pt>
                <c:pt idx="121">
                  <c:v>0.42049999999999998</c:v>
                </c:pt>
                <c:pt idx="122">
                  <c:v>0.42820000000000003</c:v>
                </c:pt>
                <c:pt idx="123">
                  <c:v>0.43520000000000003</c:v>
                </c:pt>
                <c:pt idx="124">
                  <c:v>0.44160000000000005</c:v>
                </c:pt>
                <c:pt idx="125">
                  <c:v>0.46100000000000002</c:v>
                </c:pt>
                <c:pt idx="126">
                  <c:v>0.47789999999999999</c:v>
                </c:pt>
                <c:pt idx="127">
                  <c:v>0.4929</c:v>
                </c:pt>
                <c:pt idx="128">
                  <c:v>0.50659999999999994</c:v>
                </c:pt>
                <c:pt idx="129">
                  <c:v>0.51910000000000001</c:v>
                </c:pt>
                <c:pt idx="130">
                  <c:v>0.53070000000000006</c:v>
                </c:pt>
                <c:pt idx="131">
                  <c:v>0.54160000000000008</c:v>
                </c:pt>
                <c:pt idx="132">
                  <c:v>0.55179999999999996</c:v>
                </c:pt>
                <c:pt idx="133">
                  <c:v>0.56140000000000001</c:v>
                </c:pt>
                <c:pt idx="134">
                  <c:v>0.5706</c:v>
                </c:pt>
                <c:pt idx="135">
                  <c:v>0.57939999999999992</c:v>
                </c:pt>
                <c:pt idx="136">
                  <c:v>0.61009999999999998</c:v>
                </c:pt>
                <c:pt idx="137">
                  <c:v>0.65270000000000006</c:v>
                </c:pt>
                <c:pt idx="138">
                  <c:v>0.69089999999999996</c:v>
                </c:pt>
                <c:pt idx="139">
                  <c:v>0.72570000000000001</c:v>
                </c:pt>
                <c:pt idx="140">
                  <c:v>0.75790000000000002</c:v>
                </c:pt>
                <c:pt idx="141">
                  <c:v>0.78820000000000001</c:v>
                </c:pt>
                <c:pt idx="142">
                  <c:v>0.81690000000000007</c:v>
                </c:pt>
                <c:pt idx="143">
                  <c:v>0.84440000000000004</c:v>
                </c:pt>
                <c:pt idx="144">
                  <c:v>0.87070000000000003</c:v>
                </c:pt>
                <c:pt idx="145">
                  <c:v>0.96660000000000001</c:v>
                </c:pt>
                <c:pt idx="146" formatCode="0.000">
                  <c:v>1.05</c:v>
                </c:pt>
                <c:pt idx="147" formatCode="0.000">
                  <c:v>1.1299999999999999</c:v>
                </c:pt>
                <c:pt idx="148" formatCode="0.000">
                  <c:v>1.21</c:v>
                </c:pt>
                <c:pt idx="149" formatCode="0.000">
                  <c:v>1.28</c:v>
                </c:pt>
                <c:pt idx="150" formatCode="0.000">
                  <c:v>1.35</c:v>
                </c:pt>
                <c:pt idx="151" formatCode="0.000">
                  <c:v>1.6</c:v>
                </c:pt>
                <c:pt idx="152" formatCode="0.000">
                  <c:v>1.82</c:v>
                </c:pt>
                <c:pt idx="153" formatCode="0.000">
                  <c:v>2.02</c:v>
                </c:pt>
                <c:pt idx="154" formatCode="0.000">
                  <c:v>2.2200000000000002</c:v>
                </c:pt>
                <c:pt idx="155" formatCode="0.000">
                  <c:v>2.4</c:v>
                </c:pt>
                <c:pt idx="156" formatCode="0.000">
                  <c:v>2.59</c:v>
                </c:pt>
                <c:pt idx="157" formatCode="0.000">
                  <c:v>2.76</c:v>
                </c:pt>
                <c:pt idx="158" formatCode="0.000">
                  <c:v>2.94</c:v>
                </c:pt>
                <c:pt idx="159" formatCode="0.000">
                  <c:v>3.11</c:v>
                </c:pt>
                <c:pt idx="160" formatCode="0.000">
                  <c:v>3.28</c:v>
                </c:pt>
                <c:pt idx="161" formatCode="0.000">
                  <c:v>3.46</c:v>
                </c:pt>
                <c:pt idx="162" formatCode="0.000">
                  <c:v>4.12</c:v>
                </c:pt>
                <c:pt idx="163" formatCode="0.000">
                  <c:v>5.0599999999999996</c:v>
                </c:pt>
                <c:pt idx="164" formatCode="0.000">
                  <c:v>5.95</c:v>
                </c:pt>
                <c:pt idx="165" formatCode="0.000">
                  <c:v>6.8</c:v>
                </c:pt>
                <c:pt idx="166" formatCode="0.000">
                  <c:v>7.63</c:v>
                </c:pt>
                <c:pt idx="167" formatCode="0.000">
                  <c:v>8.4600000000000009</c:v>
                </c:pt>
                <c:pt idx="168" formatCode="0.000">
                  <c:v>9.2799999999999994</c:v>
                </c:pt>
                <c:pt idx="169" formatCode="0.000">
                  <c:v>10.09</c:v>
                </c:pt>
                <c:pt idx="170" formatCode="0.000">
                  <c:v>10.89</c:v>
                </c:pt>
                <c:pt idx="171" formatCode="0.000">
                  <c:v>13.92</c:v>
                </c:pt>
                <c:pt idx="172" formatCode="0.000">
                  <c:v>16.73</c:v>
                </c:pt>
                <c:pt idx="173" formatCode="0.000">
                  <c:v>19.43</c:v>
                </c:pt>
                <c:pt idx="174" formatCode="0.000">
                  <c:v>22.08</c:v>
                </c:pt>
                <c:pt idx="175" formatCode="0.000">
                  <c:v>24.69</c:v>
                </c:pt>
                <c:pt idx="176" formatCode="0.000">
                  <c:v>27.29</c:v>
                </c:pt>
                <c:pt idx="177" formatCode="0.000">
                  <c:v>36.950000000000003</c:v>
                </c:pt>
                <c:pt idx="178" formatCode="0.000">
                  <c:v>45.81</c:v>
                </c:pt>
                <c:pt idx="179" formatCode="0.000">
                  <c:v>54.31</c:v>
                </c:pt>
                <c:pt idx="180" formatCode="0.000">
                  <c:v>62.63</c:v>
                </c:pt>
                <c:pt idx="181" formatCode="0.000">
                  <c:v>70.87</c:v>
                </c:pt>
                <c:pt idx="182" formatCode="0.000">
                  <c:v>79.069999999999993</c:v>
                </c:pt>
                <c:pt idx="183" formatCode="0.000">
                  <c:v>87.26</c:v>
                </c:pt>
                <c:pt idx="184" formatCode="0.000">
                  <c:v>95.46</c:v>
                </c:pt>
                <c:pt idx="185" formatCode="0.000">
                  <c:v>103.68</c:v>
                </c:pt>
                <c:pt idx="186" formatCode="0.000">
                  <c:v>111.91</c:v>
                </c:pt>
                <c:pt idx="187" formatCode="0.000">
                  <c:v>120.17</c:v>
                </c:pt>
                <c:pt idx="188" formatCode="0.000">
                  <c:v>151.49</c:v>
                </c:pt>
                <c:pt idx="189" formatCode="0.000">
                  <c:v>195.63</c:v>
                </c:pt>
                <c:pt idx="190" formatCode="0.000">
                  <c:v>236.42</c:v>
                </c:pt>
                <c:pt idx="191" formatCode="0.000">
                  <c:v>275.36</c:v>
                </c:pt>
                <c:pt idx="192" formatCode="0.000">
                  <c:v>313.12</c:v>
                </c:pt>
                <c:pt idx="193" formatCode="0.000">
                  <c:v>350.05</c:v>
                </c:pt>
                <c:pt idx="194" formatCode="0.000">
                  <c:v>386.36</c:v>
                </c:pt>
                <c:pt idx="195" formatCode="0.000">
                  <c:v>422.15</c:v>
                </c:pt>
                <c:pt idx="196" formatCode="0.000">
                  <c:v>457.5</c:v>
                </c:pt>
                <c:pt idx="197" formatCode="0.000">
                  <c:v>588.23</c:v>
                </c:pt>
                <c:pt idx="198" formatCode="0.000">
                  <c:v>706.23</c:v>
                </c:pt>
                <c:pt idx="199" formatCode="0.000">
                  <c:v>816.47</c:v>
                </c:pt>
                <c:pt idx="200" formatCode="0.000">
                  <c:v>921.25</c:v>
                </c:pt>
                <c:pt idx="201" formatCode="0.0">
                  <c:v>1020</c:v>
                </c:pt>
                <c:pt idx="202" formatCode="0.0">
                  <c:v>1120</c:v>
                </c:pt>
                <c:pt idx="203" formatCode="0.0">
                  <c:v>1470</c:v>
                </c:pt>
                <c:pt idx="204" formatCode="0.0">
                  <c:v>1770</c:v>
                </c:pt>
                <c:pt idx="205" formatCode="0.0">
                  <c:v>2040</c:v>
                </c:pt>
                <c:pt idx="206" formatCode="0.0">
                  <c:v>2300</c:v>
                </c:pt>
                <c:pt idx="207" formatCode="0.0">
                  <c:v>2540</c:v>
                </c:pt>
                <c:pt idx="208" formatCode="0.0">
                  <c:v>2720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0BA-46D2-B43F-99004EB4F8FF}"/>
            </c:ext>
          </c:extLst>
        </c:ser>
        <c:ser>
          <c:idx val="2"/>
          <c:order val="2"/>
          <c:tx>
            <c:v>Stragg.Lateral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srim129Xe_SiO2!$D$20:$D$300</c:f>
              <c:numCache>
                <c:formatCode>0.000000</c:formatCode>
                <c:ptCount val="281"/>
                <c:pt idx="0">
                  <c:v>1.0077519379844961E-5</c:v>
                </c:pt>
                <c:pt idx="1">
                  <c:v>1.0852713178294573E-5</c:v>
                </c:pt>
                <c:pt idx="2">
                  <c:v>1.1627906976744187E-5</c:v>
                </c:pt>
                <c:pt idx="3">
                  <c:v>1.2403100775193799E-5</c:v>
                </c:pt>
                <c:pt idx="4">
                  <c:v>1.317829457364341E-5</c:v>
                </c:pt>
                <c:pt idx="5">
                  <c:v>1.3953488372093022E-5</c:v>
                </c:pt>
                <c:pt idx="6">
                  <c:v>1.5503875968992248E-5</c:v>
                </c:pt>
                <c:pt idx="7">
                  <c:v>1.7441860465116278E-5</c:v>
                </c:pt>
                <c:pt idx="8">
                  <c:v>1.9379844961240311E-5</c:v>
                </c:pt>
                <c:pt idx="9">
                  <c:v>2.1317829457364341E-5</c:v>
                </c:pt>
                <c:pt idx="10">
                  <c:v>2.3255813953488374E-5</c:v>
                </c:pt>
                <c:pt idx="11">
                  <c:v>2.51937984496124E-5</c:v>
                </c:pt>
                <c:pt idx="12">
                  <c:v>2.7131782945736434E-5</c:v>
                </c:pt>
                <c:pt idx="13">
                  <c:v>2.9069767441860463E-5</c:v>
                </c:pt>
                <c:pt idx="14">
                  <c:v>3.1007751937984497E-5</c:v>
                </c:pt>
                <c:pt idx="15">
                  <c:v>3.4883720930232556E-5</c:v>
                </c:pt>
                <c:pt idx="16">
                  <c:v>3.8759689922480622E-5</c:v>
                </c:pt>
                <c:pt idx="17">
                  <c:v>4.2635658914728682E-5</c:v>
                </c:pt>
                <c:pt idx="18">
                  <c:v>4.6511627906976748E-5</c:v>
                </c:pt>
                <c:pt idx="19">
                  <c:v>5.0387596899224801E-5</c:v>
                </c:pt>
                <c:pt idx="20">
                  <c:v>5.4263565891472867E-5</c:v>
                </c:pt>
                <c:pt idx="21">
                  <c:v>6.2015503875968993E-5</c:v>
                </c:pt>
                <c:pt idx="22">
                  <c:v>6.9767441860465112E-5</c:v>
                </c:pt>
                <c:pt idx="23">
                  <c:v>7.7519379844961245E-5</c:v>
                </c:pt>
                <c:pt idx="24">
                  <c:v>8.5271317829457364E-5</c:v>
                </c:pt>
                <c:pt idx="25">
                  <c:v>9.3023255813953496E-5</c:v>
                </c:pt>
                <c:pt idx="26">
                  <c:v>1.007751937984496E-4</c:v>
                </c:pt>
                <c:pt idx="27">
                  <c:v>1.0852713178294573E-4</c:v>
                </c:pt>
                <c:pt idx="28">
                  <c:v>1.1627906976744185E-4</c:v>
                </c:pt>
                <c:pt idx="29">
                  <c:v>1.2403100775193799E-4</c:v>
                </c:pt>
                <c:pt idx="30">
                  <c:v>1.3178294573643412E-4</c:v>
                </c:pt>
                <c:pt idx="31">
                  <c:v>1.3953488372093022E-4</c:v>
                </c:pt>
                <c:pt idx="32">
                  <c:v>1.5503875968992249E-4</c:v>
                </c:pt>
                <c:pt idx="33">
                  <c:v>1.7441860465116279E-4</c:v>
                </c:pt>
                <c:pt idx="34">
                  <c:v>1.937984496124031E-4</c:v>
                </c:pt>
                <c:pt idx="35">
                  <c:v>2.131782945736434E-4</c:v>
                </c:pt>
                <c:pt idx="36">
                  <c:v>2.3255813953488371E-4</c:v>
                </c:pt>
                <c:pt idx="37">
                  <c:v>2.5193798449612404E-4</c:v>
                </c:pt>
                <c:pt idx="38">
                  <c:v>2.7131782945736437E-4</c:v>
                </c:pt>
                <c:pt idx="39">
                  <c:v>2.9069767441860465E-4</c:v>
                </c:pt>
                <c:pt idx="40">
                  <c:v>3.1007751937984498E-4</c:v>
                </c:pt>
                <c:pt idx="41">
                  <c:v>3.4883720930232559E-4</c:v>
                </c:pt>
                <c:pt idx="42">
                  <c:v>3.875968992248062E-4</c:v>
                </c:pt>
                <c:pt idx="43">
                  <c:v>4.263565891472868E-4</c:v>
                </c:pt>
                <c:pt idx="44">
                  <c:v>4.6511627906976741E-4</c:v>
                </c:pt>
                <c:pt idx="45">
                  <c:v>5.0387596899224808E-4</c:v>
                </c:pt>
                <c:pt idx="46">
                  <c:v>5.4263565891472874E-4</c:v>
                </c:pt>
                <c:pt idx="47">
                  <c:v>6.2015503875968996E-4</c:v>
                </c:pt>
                <c:pt idx="48">
                  <c:v>6.9767441860465117E-4</c:v>
                </c:pt>
                <c:pt idx="49">
                  <c:v>7.7519379844961239E-4</c:v>
                </c:pt>
                <c:pt idx="50">
                  <c:v>8.5271317829457361E-4</c:v>
                </c:pt>
                <c:pt idx="51">
                  <c:v>9.3023255813953483E-4</c:v>
                </c:pt>
                <c:pt idx="52">
                  <c:v>1.0077519379844962E-3</c:v>
                </c:pt>
                <c:pt idx="53">
                  <c:v>1.0852713178294575E-3</c:v>
                </c:pt>
                <c:pt idx="54">
                  <c:v>1.1627906976744186E-3</c:v>
                </c:pt>
                <c:pt idx="55">
                  <c:v>1.2403100775193799E-3</c:v>
                </c:pt>
                <c:pt idx="56">
                  <c:v>1.3178294573643412E-3</c:v>
                </c:pt>
                <c:pt idx="57">
                  <c:v>1.3953488372093023E-3</c:v>
                </c:pt>
                <c:pt idx="58">
                  <c:v>1.5503875968992248E-3</c:v>
                </c:pt>
                <c:pt idx="59">
                  <c:v>1.7441860465116279E-3</c:v>
                </c:pt>
                <c:pt idx="60">
                  <c:v>1.937984496124031E-3</c:v>
                </c:pt>
                <c:pt idx="61">
                  <c:v>2.1317829457364341E-3</c:v>
                </c:pt>
                <c:pt idx="62">
                  <c:v>2.3255813953488372E-3</c:v>
                </c:pt>
                <c:pt idx="63">
                  <c:v>2.5193798449612403E-3</c:v>
                </c:pt>
                <c:pt idx="64">
                  <c:v>2.7131782945736434E-3</c:v>
                </c:pt>
                <c:pt idx="65">
                  <c:v>2.9069767441860465E-3</c:v>
                </c:pt>
                <c:pt idx="66">
                  <c:v>3.1007751937984496E-3</c:v>
                </c:pt>
                <c:pt idx="67">
                  <c:v>3.4883720930232558E-3</c:v>
                </c:pt>
                <c:pt idx="68">
                  <c:v>3.875968992248062E-3</c:v>
                </c:pt>
                <c:pt idx="69">
                  <c:v>4.2635658914728682E-3</c:v>
                </c:pt>
                <c:pt idx="70">
                  <c:v>4.6511627906976744E-3</c:v>
                </c:pt>
                <c:pt idx="71">
                  <c:v>5.0387596899224806E-3</c:v>
                </c:pt>
                <c:pt idx="72">
                  <c:v>5.4263565891472867E-3</c:v>
                </c:pt>
                <c:pt idx="73">
                  <c:v>6.2015503875968991E-3</c:v>
                </c:pt>
                <c:pt idx="74">
                  <c:v>6.9767441860465115E-3</c:v>
                </c:pt>
                <c:pt idx="75">
                  <c:v>7.7519379844961239E-3</c:v>
                </c:pt>
                <c:pt idx="76">
                  <c:v>8.5271317829457363E-3</c:v>
                </c:pt>
                <c:pt idx="77">
                  <c:v>9.3023255813953487E-3</c:v>
                </c:pt>
                <c:pt idx="78">
                  <c:v>1.0077519379844961E-2</c:v>
                </c:pt>
                <c:pt idx="79">
                  <c:v>1.0852713178294573E-2</c:v>
                </c:pt>
                <c:pt idx="80">
                  <c:v>1.1627906976744186E-2</c:v>
                </c:pt>
                <c:pt idx="81">
                  <c:v>1.2403100775193798E-2</c:v>
                </c:pt>
                <c:pt idx="82">
                  <c:v>1.3178294573643411E-2</c:v>
                </c:pt>
                <c:pt idx="83">
                  <c:v>1.3953488372093023E-2</c:v>
                </c:pt>
                <c:pt idx="84">
                  <c:v>1.5503875968992248E-2</c:v>
                </c:pt>
                <c:pt idx="85">
                  <c:v>1.7441860465116279E-2</c:v>
                </c:pt>
                <c:pt idx="86">
                  <c:v>1.937984496124031E-2</c:v>
                </c:pt>
                <c:pt idx="87">
                  <c:v>2.1317829457364341E-2</c:v>
                </c:pt>
                <c:pt idx="88">
                  <c:v>2.3255813953488372E-2</c:v>
                </c:pt>
                <c:pt idx="89">
                  <c:v>2.5193798449612403E-2</c:v>
                </c:pt>
                <c:pt idx="90">
                  <c:v>2.7131782945736434E-2</c:v>
                </c:pt>
                <c:pt idx="91">
                  <c:v>2.9069767441860465E-2</c:v>
                </c:pt>
                <c:pt idx="92">
                  <c:v>3.1007751937984496E-2</c:v>
                </c:pt>
                <c:pt idx="93">
                  <c:v>3.4883720930232558E-2</c:v>
                </c:pt>
                <c:pt idx="94">
                  <c:v>3.875968992248062E-2</c:v>
                </c:pt>
                <c:pt idx="95">
                  <c:v>4.2635658914728682E-2</c:v>
                </c:pt>
                <c:pt idx="96">
                  <c:v>4.6511627906976744E-2</c:v>
                </c:pt>
                <c:pt idx="97">
                  <c:v>5.0387596899224806E-2</c:v>
                </c:pt>
                <c:pt idx="98">
                  <c:v>5.4263565891472867E-2</c:v>
                </c:pt>
                <c:pt idx="99">
                  <c:v>6.2015503875968991E-2</c:v>
                </c:pt>
                <c:pt idx="100">
                  <c:v>6.9767441860465115E-2</c:v>
                </c:pt>
                <c:pt idx="101">
                  <c:v>7.7519379844961239E-2</c:v>
                </c:pt>
                <c:pt idx="102">
                  <c:v>8.5271317829457363E-2</c:v>
                </c:pt>
                <c:pt idx="103">
                  <c:v>9.3023255813953487E-2</c:v>
                </c:pt>
                <c:pt idx="104">
                  <c:v>0.10077519379844961</c:v>
                </c:pt>
                <c:pt idx="105">
                  <c:v>0.10852713178294573</c:v>
                </c:pt>
                <c:pt idx="106">
                  <c:v>0.11627906976744186</c:v>
                </c:pt>
                <c:pt idx="107">
                  <c:v>0.12403100775193798</c:v>
                </c:pt>
                <c:pt idx="108">
                  <c:v>0.13178294573643412</c:v>
                </c:pt>
                <c:pt idx="109">
                  <c:v>0.13953488372093023</c:v>
                </c:pt>
                <c:pt idx="110">
                  <c:v>0.15503875968992248</c:v>
                </c:pt>
                <c:pt idx="111">
                  <c:v>0.1744186046511628</c:v>
                </c:pt>
                <c:pt idx="112">
                  <c:v>0.19379844961240311</c:v>
                </c:pt>
                <c:pt idx="113">
                  <c:v>0.2131782945736434</c:v>
                </c:pt>
                <c:pt idx="114">
                  <c:v>0.23255813953488372</c:v>
                </c:pt>
                <c:pt idx="115">
                  <c:v>0.25193798449612403</c:v>
                </c:pt>
                <c:pt idx="116">
                  <c:v>0.27131782945736432</c:v>
                </c:pt>
                <c:pt idx="117">
                  <c:v>0.29069767441860467</c:v>
                </c:pt>
                <c:pt idx="118">
                  <c:v>0.31007751937984496</c:v>
                </c:pt>
                <c:pt idx="119">
                  <c:v>0.34883720930232559</c:v>
                </c:pt>
                <c:pt idx="120">
                  <c:v>0.38759689922480622</c:v>
                </c:pt>
                <c:pt idx="121">
                  <c:v>0.4263565891472868</c:v>
                </c:pt>
                <c:pt idx="122">
                  <c:v>0.46511627906976744</c:v>
                </c:pt>
                <c:pt idx="123">
                  <c:v>0.50387596899224807</c:v>
                </c:pt>
                <c:pt idx="124">
                  <c:v>0.54263565891472865</c:v>
                </c:pt>
                <c:pt idx="125">
                  <c:v>0.62015503875968991</c:v>
                </c:pt>
                <c:pt idx="126">
                  <c:v>0.69767441860465118</c:v>
                </c:pt>
                <c:pt idx="127">
                  <c:v>0.77519379844961245</c:v>
                </c:pt>
                <c:pt idx="128">
                  <c:v>0.8527131782945736</c:v>
                </c:pt>
                <c:pt idx="129">
                  <c:v>0.93023255813953487</c:v>
                </c:pt>
                <c:pt idx="130" formatCode="0.00000">
                  <c:v>1.0077519379844961</c:v>
                </c:pt>
                <c:pt idx="131" formatCode="0.00000">
                  <c:v>1.0852713178294573</c:v>
                </c:pt>
                <c:pt idx="132" formatCode="0.00000">
                  <c:v>1.1627906976744187</c:v>
                </c:pt>
                <c:pt idx="133" formatCode="0.00000">
                  <c:v>1.2403100775193798</c:v>
                </c:pt>
                <c:pt idx="134" formatCode="0.00000">
                  <c:v>1.317829457364341</c:v>
                </c:pt>
                <c:pt idx="135" formatCode="0.00000">
                  <c:v>1.3953488372093024</c:v>
                </c:pt>
                <c:pt idx="136" formatCode="0.00000">
                  <c:v>1.5503875968992249</c:v>
                </c:pt>
                <c:pt idx="137" formatCode="0.00000">
                  <c:v>1.7441860465116279</c:v>
                </c:pt>
                <c:pt idx="138" formatCode="0.00000">
                  <c:v>1.9379844961240309</c:v>
                </c:pt>
                <c:pt idx="139" formatCode="0.00000">
                  <c:v>2.1317829457364339</c:v>
                </c:pt>
                <c:pt idx="140" formatCode="0.00000">
                  <c:v>2.3255813953488373</c:v>
                </c:pt>
                <c:pt idx="141" formatCode="0.00000">
                  <c:v>2.5193798449612403</c:v>
                </c:pt>
                <c:pt idx="142" formatCode="0.00000">
                  <c:v>2.7131782945736433</c:v>
                </c:pt>
                <c:pt idx="143" formatCode="0.00000">
                  <c:v>2.9069767441860463</c:v>
                </c:pt>
                <c:pt idx="144" formatCode="0.00000">
                  <c:v>3.1007751937984498</c:v>
                </c:pt>
                <c:pt idx="145" formatCode="0.00000">
                  <c:v>3.4883720930232558</c:v>
                </c:pt>
                <c:pt idx="146" formatCode="0.00000">
                  <c:v>3.8759689922480618</c:v>
                </c:pt>
                <c:pt idx="147" formatCode="0.00000">
                  <c:v>4.2635658914728678</c:v>
                </c:pt>
                <c:pt idx="148" formatCode="0.00000">
                  <c:v>4.6511627906976747</c:v>
                </c:pt>
                <c:pt idx="149" formatCode="0.00000">
                  <c:v>5.0387596899224807</c:v>
                </c:pt>
                <c:pt idx="150" formatCode="0.00000">
                  <c:v>5.4263565891472867</c:v>
                </c:pt>
                <c:pt idx="151" formatCode="0.00000">
                  <c:v>6.2015503875968996</c:v>
                </c:pt>
                <c:pt idx="152" formatCode="0.00000">
                  <c:v>6.9767441860465116</c:v>
                </c:pt>
                <c:pt idx="153" formatCode="0.00000">
                  <c:v>7.7519379844961236</c:v>
                </c:pt>
                <c:pt idx="154" formatCode="0.00000">
                  <c:v>8.5271317829457356</c:v>
                </c:pt>
                <c:pt idx="155" formatCode="0.00000">
                  <c:v>9.3023255813953494</c:v>
                </c:pt>
                <c:pt idx="156" formatCode="0.00000">
                  <c:v>10.077519379844961</c:v>
                </c:pt>
                <c:pt idx="157" formatCode="0.00000">
                  <c:v>10.852713178294573</c:v>
                </c:pt>
                <c:pt idx="158" formatCode="0.00000">
                  <c:v>11.627906976744185</c:v>
                </c:pt>
                <c:pt idx="159" formatCode="0.00000">
                  <c:v>12.403100775193799</c:v>
                </c:pt>
                <c:pt idx="160" formatCode="0.00000">
                  <c:v>13.178294573643411</c:v>
                </c:pt>
                <c:pt idx="161" formatCode="0.00000">
                  <c:v>13.953488372093023</c:v>
                </c:pt>
                <c:pt idx="162" formatCode="0.00000">
                  <c:v>15.503875968992247</c:v>
                </c:pt>
                <c:pt idx="163" formatCode="0.00000">
                  <c:v>17.441860465116278</c:v>
                </c:pt>
                <c:pt idx="164" formatCode="0.00000">
                  <c:v>19.379844961240309</c:v>
                </c:pt>
                <c:pt idx="165" formatCode="0.00000">
                  <c:v>21.31782945736434</c:v>
                </c:pt>
                <c:pt idx="166" formatCode="0.00000">
                  <c:v>23.255813953488371</c:v>
                </c:pt>
                <c:pt idx="167" formatCode="0.00000">
                  <c:v>25.193798449612402</c:v>
                </c:pt>
                <c:pt idx="168" formatCode="0.00000">
                  <c:v>27.131782945736433</c:v>
                </c:pt>
                <c:pt idx="169" formatCode="0.00000">
                  <c:v>29.069767441860463</c:v>
                </c:pt>
                <c:pt idx="170" formatCode="0.00000">
                  <c:v>31.007751937984494</c:v>
                </c:pt>
                <c:pt idx="171" formatCode="0.00000">
                  <c:v>34.883720930232556</c:v>
                </c:pt>
                <c:pt idx="172" formatCode="0.00000">
                  <c:v>38.759689922480618</c:v>
                </c:pt>
                <c:pt idx="173" formatCode="0.00000">
                  <c:v>42.63565891472868</c:v>
                </c:pt>
                <c:pt idx="174" formatCode="0.00000">
                  <c:v>46.511627906976742</c:v>
                </c:pt>
                <c:pt idx="175" formatCode="0.00000">
                  <c:v>50.387596899224803</c:v>
                </c:pt>
                <c:pt idx="176" formatCode="0.00000">
                  <c:v>54.263565891472865</c:v>
                </c:pt>
                <c:pt idx="177" formatCode="0.00000">
                  <c:v>62.015503875968989</c:v>
                </c:pt>
                <c:pt idx="178" formatCode="0.00000">
                  <c:v>69.767441860465112</c:v>
                </c:pt>
                <c:pt idx="179" formatCode="0.00000">
                  <c:v>77.519379844961236</c:v>
                </c:pt>
                <c:pt idx="180" formatCode="0.00000">
                  <c:v>85.271317829457359</c:v>
                </c:pt>
                <c:pt idx="181" formatCode="0.00000">
                  <c:v>93.023255813953483</c:v>
                </c:pt>
                <c:pt idx="182" formatCode="0.0000">
                  <c:v>100.77519379844961</c:v>
                </c:pt>
                <c:pt idx="183" formatCode="0.0000">
                  <c:v>108.52713178294573</c:v>
                </c:pt>
                <c:pt idx="184" formatCode="0.0000">
                  <c:v>116.27906976744185</c:v>
                </c:pt>
                <c:pt idx="185" formatCode="0.0000">
                  <c:v>124.03100775193798</c:v>
                </c:pt>
                <c:pt idx="186" formatCode="0.0000">
                  <c:v>131.7829457364341</c:v>
                </c:pt>
                <c:pt idx="187" formatCode="0.0000">
                  <c:v>139.53488372093022</c:v>
                </c:pt>
                <c:pt idx="188" formatCode="0.0000">
                  <c:v>155.03875968992247</c:v>
                </c:pt>
                <c:pt idx="189" formatCode="0.0000">
                  <c:v>174.41860465116278</c:v>
                </c:pt>
                <c:pt idx="190" formatCode="0.0000">
                  <c:v>193.79844961240309</c:v>
                </c:pt>
                <c:pt idx="191" formatCode="0.0000">
                  <c:v>213.1782945736434</c:v>
                </c:pt>
                <c:pt idx="192" formatCode="0.0000">
                  <c:v>232.55813953488371</c:v>
                </c:pt>
                <c:pt idx="193" formatCode="0.0000">
                  <c:v>251.93798449612405</c:v>
                </c:pt>
                <c:pt idx="194" formatCode="0.0000">
                  <c:v>271.31782945736433</c:v>
                </c:pt>
                <c:pt idx="195" formatCode="0.0000">
                  <c:v>290.69767441860466</c:v>
                </c:pt>
                <c:pt idx="196" formatCode="0.0000">
                  <c:v>310.07751937984494</c:v>
                </c:pt>
                <c:pt idx="197" formatCode="0.0000">
                  <c:v>348.83720930232556</c:v>
                </c:pt>
                <c:pt idx="198" formatCode="0.0000">
                  <c:v>387.59689922480618</c:v>
                </c:pt>
                <c:pt idx="199" formatCode="0.0000">
                  <c:v>426.3565891472868</c:v>
                </c:pt>
                <c:pt idx="200" formatCode="0.0000">
                  <c:v>465.11627906976742</c:v>
                </c:pt>
                <c:pt idx="201" formatCode="0.0000">
                  <c:v>503.87596899224809</c:v>
                </c:pt>
                <c:pt idx="202" formatCode="0.0000">
                  <c:v>542.63565891472865</c:v>
                </c:pt>
                <c:pt idx="203" formatCode="0.0000">
                  <c:v>620.15503875968989</c:v>
                </c:pt>
                <c:pt idx="204" formatCode="0.0000">
                  <c:v>697.67441860465112</c:v>
                </c:pt>
                <c:pt idx="205" formatCode="0.0000">
                  <c:v>775.19379844961236</c:v>
                </c:pt>
                <c:pt idx="206" formatCode="0.0000">
                  <c:v>852.71317829457359</c:v>
                </c:pt>
                <c:pt idx="207" formatCode="0.0000">
                  <c:v>930.23255813953483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srim129Xe_SiO2!$P$20:$P$300</c:f>
              <c:numCache>
                <c:formatCode>0.00000</c:formatCode>
                <c:ptCount val="281"/>
                <c:pt idx="0">
                  <c:v>8.9999999999999998E-4</c:v>
                </c:pt>
                <c:pt idx="1">
                  <c:v>8.9999999999999998E-4</c:v>
                </c:pt>
                <c:pt idx="2">
                  <c:v>1E-3</c:v>
                </c:pt>
                <c:pt idx="3">
                  <c:v>1E-3</c:v>
                </c:pt>
                <c:pt idx="4">
                  <c:v>1E-3</c:v>
                </c:pt>
                <c:pt idx="5">
                  <c:v>1.0999999999999998E-3</c:v>
                </c:pt>
                <c:pt idx="6">
                  <c:v>1.0999999999999998E-3</c:v>
                </c:pt>
                <c:pt idx="7">
                  <c:v>1.2000000000000001E-3</c:v>
                </c:pt>
                <c:pt idx="8">
                  <c:v>1.2000000000000001E-3</c:v>
                </c:pt>
                <c:pt idx="9">
                  <c:v>1.2999999999999999E-3</c:v>
                </c:pt>
                <c:pt idx="10">
                  <c:v>1.2999999999999999E-3</c:v>
                </c:pt>
                <c:pt idx="11">
                  <c:v>1.4E-3</c:v>
                </c:pt>
                <c:pt idx="12">
                  <c:v>1.4E-3</c:v>
                </c:pt>
                <c:pt idx="13">
                  <c:v>1.4E-3</c:v>
                </c:pt>
                <c:pt idx="14">
                  <c:v>1.5E-3</c:v>
                </c:pt>
                <c:pt idx="15">
                  <c:v>1.6000000000000001E-3</c:v>
                </c:pt>
                <c:pt idx="16">
                  <c:v>1.6000000000000001E-3</c:v>
                </c:pt>
                <c:pt idx="17">
                  <c:v>1.7000000000000001E-3</c:v>
                </c:pt>
                <c:pt idx="18">
                  <c:v>1.8E-3</c:v>
                </c:pt>
                <c:pt idx="19">
                  <c:v>1.9E-3</c:v>
                </c:pt>
                <c:pt idx="20">
                  <c:v>1.9E-3</c:v>
                </c:pt>
                <c:pt idx="21">
                  <c:v>2.1000000000000003E-3</c:v>
                </c:pt>
                <c:pt idx="22">
                  <c:v>2.1999999999999997E-3</c:v>
                </c:pt>
                <c:pt idx="23">
                  <c:v>2.3E-3</c:v>
                </c:pt>
                <c:pt idx="24">
                  <c:v>2.4000000000000002E-3</c:v>
                </c:pt>
                <c:pt idx="25">
                  <c:v>2.5000000000000001E-3</c:v>
                </c:pt>
                <c:pt idx="26">
                  <c:v>2.5999999999999999E-3</c:v>
                </c:pt>
                <c:pt idx="27">
                  <c:v>2.7000000000000001E-3</c:v>
                </c:pt>
                <c:pt idx="28">
                  <c:v>2.8E-3</c:v>
                </c:pt>
                <c:pt idx="29">
                  <c:v>2.9000000000000002E-3</c:v>
                </c:pt>
                <c:pt idx="30">
                  <c:v>3.0000000000000001E-3</c:v>
                </c:pt>
                <c:pt idx="31">
                  <c:v>3.0999999999999999E-3</c:v>
                </c:pt>
                <c:pt idx="32">
                  <c:v>3.3E-3</c:v>
                </c:pt>
                <c:pt idx="33">
                  <c:v>3.5000000000000005E-3</c:v>
                </c:pt>
                <c:pt idx="34">
                  <c:v>3.6999999999999997E-3</c:v>
                </c:pt>
                <c:pt idx="35">
                  <c:v>4.0000000000000001E-3</c:v>
                </c:pt>
                <c:pt idx="36">
                  <c:v>4.2000000000000006E-3</c:v>
                </c:pt>
                <c:pt idx="37">
                  <c:v>4.3E-3</c:v>
                </c:pt>
                <c:pt idx="38">
                  <c:v>4.4999999999999997E-3</c:v>
                </c:pt>
                <c:pt idx="39">
                  <c:v>4.7000000000000002E-3</c:v>
                </c:pt>
                <c:pt idx="40">
                  <c:v>4.8999999999999998E-3</c:v>
                </c:pt>
                <c:pt idx="41">
                  <c:v>5.3E-3</c:v>
                </c:pt>
                <c:pt idx="42">
                  <c:v>5.5999999999999999E-3</c:v>
                </c:pt>
                <c:pt idx="43">
                  <c:v>5.8999999999999999E-3</c:v>
                </c:pt>
                <c:pt idx="44">
                  <c:v>6.3E-3</c:v>
                </c:pt>
                <c:pt idx="45">
                  <c:v>6.6E-3</c:v>
                </c:pt>
                <c:pt idx="46">
                  <c:v>6.9000000000000008E-3</c:v>
                </c:pt>
                <c:pt idx="47">
                  <c:v>7.4999999999999997E-3</c:v>
                </c:pt>
                <c:pt idx="48">
                  <c:v>8.0999999999999996E-3</c:v>
                </c:pt>
                <c:pt idx="49">
                  <c:v>8.6999999999999994E-3</c:v>
                </c:pt>
                <c:pt idx="50">
                  <c:v>9.2999999999999992E-3</c:v>
                </c:pt>
                <c:pt idx="51">
                  <c:v>9.7999999999999997E-3</c:v>
                </c:pt>
                <c:pt idx="52">
                  <c:v>1.04E-2</c:v>
                </c:pt>
                <c:pt idx="53">
                  <c:v>1.09E-2</c:v>
                </c:pt>
                <c:pt idx="54">
                  <c:v>1.15E-2</c:v>
                </c:pt>
                <c:pt idx="55">
                  <c:v>1.2E-2</c:v>
                </c:pt>
                <c:pt idx="56">
                  <c:v>1.2500000000000001E-2</c:v>
                </c:pt>
                <c:pt idx="57">
                  <c:v>1.3100000000000001E-2</c:v>
                </c:pt>
                <c:pt idx="58">
                  <c:v>1.4099999999999998E-2</c:v>
                </c:pt>
                <c:pt idx="59">
                  <c:v>1.5299999999999999E-2</c:v>
                </c:pt>
                <c:pt idx="60">
                  <c:v>1.66E-2</c:v>
                </c:pt>
                <c:pt idx="61">
                  <c:v>1.78E-2</c:v>
                </c:pt>
                <c:pt idx="62">
                  <c:v>1.9E-2</c:v>
                </c:pt>
                <c:pt idx="63">
                  <c:v>2.0200000000000003E-2</c:v>
                </c:pt>
                <c:pt idx="64">
                  <c:v>2.1399999999999999E-2</c:v>
                </c:pt>
                <c:pt idx="65">
                  <c:v>2.2600000000000002E-2</c:v>
                </c:pt>
                <c:pt idx="66">
                  <c:v>2.3799999999999998E-2</c:v>
                </c:pt>
                <c:pt idx="67">
                  <c:v>2.6100000000000002E-2</c:v>
                </c:pt>
                <c:pt idx="68">
                  <c:v>2.8399999999999998E-2</c:v>
                </c:pt>
                <c:pt idx="69">
                  <c:v>3.0699999999999998E-2</c:v>
                </c:pt>
                <c:pt idx="70">
                  <c:v>3.3000000000000002E-2</c:v>
                </c:pt>
                <c:pt idx="71">
                  <c:v>3.5299999999999998E-2</c:v>
                </c:pt>
                <c:pt idx="72">
                  <c:v>3.7600000000000001E-2</c:v>
                </c:pt>
                <c:pt idx="73">
                  <c:v>4.2200000000000001E-2</c:v>
                </c:pt>
                <c:pt idx="74">
                  <c:v>4.6800000000000001E-2</c:v>
                </c:pt>
                <c:pt idx="75">
                  <c:v>5.1400000000000001E-2</c:v>
                </c:pt>
                <c:pt idx="76">
                  <c:v>5.6000000000000008E-2</c:v>
                </c:pt>
                <c:pt idx="77">
                  <c:v>6.0600000000000001E-2</c:v>
                </c:pt>
                <c:pt idx="78">
                  <c:v>6.5200000000000008E-2</c:v>
                </c:pt>
                <c:pt idx="79">
                  <c:v>6.9699999999999998E-2</c:v>
                </c:pt>
                <c:pt idx="80">
                  <c:v>7.4200000000000002E-2</c:v>
                </c:pt>
                <c:pt idx="81">
                  <c:v>7.8700000000000006E-2</c:v>
                </c:pt>
                <c:pt idx="82">
                  <c:v>8.3199999999999996E-2</c:v>
                </c:pt>
                <c:pt idx="83">
                  <c:v>8.7599999999999997E-2</c:v>
                </c:pt>
                <c:pt idx="84">
                  <c:v>9.6299999999999997E-2</c:v>
                </c:pt>
                <c:pt idx="85">
                  <c:v>0.10700000000000001</c:v>
                </c:pt>
                <c:pt idx="86">
                  <c:v>0.1173</c:v>
                </c:pt>
                <c:pt idx="87">
                  <c:v>0.12720000000000001</c:v>
                </c:pt>
                <c:pt idx="88">
                  <c:v>0.13689999999999999</c:v>
                </c:pt>
                <c:pt idx="89">
                  <c:v>0.14610000000000001</c:v>
                </c:pt>
                <c:pt idx="90">
                  <c:v>0.15509999999999999</c:v>
                </c:pt>
                <c:pt idx="91">
                  <c:v>0.16370000000000001</c:v>
                </c:pt>
                <c:pt idx="92">
                  <c:v>0.17199999999999999</c:v>
                </c:pt>
                <c:pt idx="93">
                  <c:v>0.18770000000000001</c:v>
                </c:pt>
                <c:pt idx="94">
                  <c:v>0.20230000000000001</c:v>
                </c:pt>
                <c:pt idx="95">
                  <c:v>0.21600000000000003</c:v>
                </c:pt>
                <c:pt idx="96">
                  <c:v>0.22869999999999999</c:v>
                </c:pt>
                <c:pt idx="97">
                  <c:v>0.24060000000000001</c:v>
                </c:pt>
                <c:pt idx="98">
                  <c:v>0.25179999999999997</c:v>
                </c:pt>
                <c:pt idx="99">
                  <c:v>0.27229999999999999</c:v>
                </c:pt>
                <c:pt idx="100">
                  <c:v>0.29049999999999998</c:v>
                </c:pt>
                <c:pt idx="101">
                  <c:v>0.30680000000000002</c:v>
                </c:pt>
                <c:pt idx="102">
                  <c:v>0.3216</c:v>
                </c:pt>
                <c:pt idx="103">
                  <c:v>0.33490000000000003</c:v>
                </c:pt>
                <c:pt idx="104">
                  <c:v>0.34700000000000003</c:v>
                </c:pt>
                <c:pt idx="105">
                  <c:v>0.35809999999999997</c:v>
                </c:pt>
                <c:pt idx="106">
                  <c:v>0.36829999999999996</c:v>
                </c:pt>
                <c:pt idx="107">
                  <c:v>0.37759999999999999</c:v>
                </c:pt>
                <c:pt idx="108">
                  <c:v>0.38629999999999998</c:v>
                </c:pt>
                <c:pt idx="109">
                  <c:v>0.39429999999999998</c:v>
                </c:pt>
                <c:pt idx="110">
                  <c:v>0.40860000000000002</c:v>
                </c:pt>
                <c:pt idx="111">
                  <c:v>0.42400000000000004</c:v>
                </c:pt>
                <c:pt idx="112">
                  <c:v>0.43719999999999998</c:v>
                </c:pt>
                <c:pt idx="113">
                  <c:v>0.44869999999999999</c:v>
                </c:pt>
                <c:pt idx="114">
                  <c:v>0.45879999999999999</c:v>
                </c:pt>
                <c:pt idx="115">
                  <c:v>0.46779999999999999</c:v>
                </c:pt>
                <c:pt idx="116">
                  <c:v>0.47590000000000005</c:v>
                </c:pt>
                <c:pt idx="117">
                  <c:v>0.48319999999999996</c:v>
                </c:pt>
                <c:pt idx="118">
                  <c:v>0.4899</c:v>
                </c:pt>
                <c:pt idx="119">
                  <c:v>0.50170000000000003</c:v>
                </c:pt>
                <c:pt idx="120">
                  <c:v>0.51180000000000003</c:v>
                </c:pt>
                <c:pt idx="121">
                  <c:v>0.52080000000000004</c:v>
                </c:pt>
                <c:pt idx="122">
                  <c:v>0.52880000000000005</c:v>
                </c:pt>
                <c:pt idx="123">
                  <c:v>0.53590000000000004</c:v>
                </c:pt>
                <c:pt idx="124">
                  <c:v>0.54249999999999998</c:v>
                </c:pt>
                <c:pt idx="125">
                  <c:v>0.55400000000000005</c:v>
                </c:pt>
                <c:pt idx="126">
                  <c:v>0.56399999999999995</c:v>
                </c:pt>
                <c:pt idx="127">
                  <c:v>0.57279999999999998</c:v>
                </c:pt>
                <c:pt idx="128">
                  <c:v>0.58069999999999999</c:v>
                </c:pt>
                <c:pt idx="129">
                  <c:v>0.58789999999999998</c:v>
                </c:pt>
                <c:pt idx="130">
                  <c:v>0.59440000000000004</c:v>
                </c:pt>
                <c:pt idx="131">
                  <c:v>0.60050000000000003</c:v>
                </c:pt>
                <c:pt idx="132">
                  <c:v>0.60620000000000007</c:v>
                </c:pt>
                <c:pt idx="133">
                  <c:v>0.61150000000000004</c:v>
                </c:pt>
                <c:pt idx="134">
                  <c:v>0.61639999999999995</c:v>
                </c:pt>
                <c:pt idx="135">
                  <c:v>0.62119999999999997</c:v>
                </c:pt>
                <c:pt idx="136">
                  <c:v>0.62990000000000002</c:v>
                </c:pt>
                <c:pt idx="137">
                  <c:v>0.63979999999999992</c:v>
                </c:pt>
                <c:pt idx="138">
                  <c:v>0.64880000000000004</c:v>
                </c:pt>
                <c:pt idx="139">
                  <c:v>0.65710000000000002</c:v>
                </c:pt>
                <c:pt idx="140">
                  <c:v>0.66479999999999995</c:v>
                </c:pt>
                <c:pt idx="141">
                  <c:v>0.67199999999999993</c:v>
                </c:pt>
                <c:pt idx="142">
                  <c:v>0.67889999999999995</c:v>
                </c:pt>
                <c:pt idx="143">
                  <c:v>0.68540000000000001</c:v>
                </c:pt>
                <c:pt idx="144">
                  <c:v>0.69169999999999998</c:v>
                </c:pt>
                <c:pt idx="145">
                  <c:v>0.7036</c:v>
                </c:pt>
                <c:pt idx="146">
                  <c:v>0.71489999999999998</c:v>
                </c:pt>
                <c:pt idx="147">
                  <c:v>0.72560000000000002</c:v>
                </c:pt>
                <c:pt idx="148">
                  <c:v>0.7359</c:v>
                </c:pt>
                <c:pt idx="149">
                  <c:v>0.74590000000000001</c:v>
                </c:pt>
                <c:pt idx="150">
                  <c:v>0.75560000000000005</c:v>
                </c:pt>
                <c:pt idx="151">
                  <c:v>0.77460000000000007</c:v>
                </c:pt>
                <c:pt idx="152">
                  <c:v>0.79310000000000003</c:v>
                </c:pt>
                <c:pt idx="153">
                  <c:v>0.81140000000000012</c:v>
                </c:pt>
                <c:pt idx="154">
                  <c:v>0.82959999999999989</c:v>
                </c:pt>
                <c:pt idx="155">
                  <c:v>0.84789999999999988</c:v>
                </c:pt>
                <c:pt idx="156">
                  <c:v>0.86630000000000007</c:v>
                </c:pt>
                <c:pt idx="157">
                  <c:v>0.88500000000000001</c:v>
                </c:pt>
                <c:pt idx="158">
                  <c:v>0.90389999999999993</c:v>
                </c:pt>
                <c:pt idx="159">
                  <c:v>0.92319999999999991</c:v>
                </c:pt>
                <c:pt idx="160">
                  <c:v>0.94280000000000008</c:v>
                </c:pt>
                <c:pt idx="161">
                  <c:v>0.96289999999999998</c:v>
                </c:pt>
                <c:pt idx="162" formatCode="0.000">
                  <c:v>1</c:v>
                </c:pt>
                <c:pt idx="163" formatCode="0.000">
                  <c:v>1.06</c:v>
                </c:pt>
                <c:pt idx="164" formatCode="0.000">
                  <c:v>1.1200000000000001</c:v>
                </c:pt>
                <c:pt idx="165" formatCode="0.000">
                  <c:v>1.18</c:v>
                </c:pt>
                <c:pt idx="166" formatCode="0.000">
                  <c:v>1.24</c:v>
                </c:pt>
                <c:pt idx="167" formatCode="0.000">
                  <c:v>1.31</c:v>
                </c:pt>
                <c:pt idx="168" formatCode="0.000">
                  <c:v>1.39</c:v>
                </c:pt>
                <c:pt idx="169" formatCode="0.000">
                  <c:v>1.46</c:v>
                </c:pt>
                <c:pt idx="170" formatCode="0.000">
                  <c:v>1.54</c:v>
                </c:pt>
                <c:pt idx="171" formatCode="0.000">
                  <c:v>1.71</c:v>
                </c:pt>
                <c:pt idx="172" formatCode="0.000">
                  <c:v>1.89</c:v>
                </c:pt>
                <c:pt idx="173" formatCode="0.000">
                  <c:v>2.08</c:v>
                </c:pt>
                <c:pt idx="174" formatCode="0.000">
                  <c:v>2.2799999999999998</c:v>
                </c:pt>
                <c:pt idx="175" formatCode="0.000">
                  <c:v>2.5</c:v>
                </c:pt>
                <c:pt idx="176" formatCode="0.000">
                  <c:v>2.72</c:v>
                </c:pt>
                <c:pt idx="177" formatCode="0.000">
                  <c:v>3.2</c:v>
                </c:pt>
                <c:pt idx="178" formatCode="0.000">
                  <c:v>3.73</c:v>
                </c:pt>
                <c:pt idx="179" formatCode="0.000">
                  <c:v>4.28</c:v>
                </c:pt>
                <c:pt idx="180" formatCode="0.000">
                  <c:v>4.88</c:v>
                </c:pt>
                <c:pt idx="181" formatCode="0.000">
                  <c:v>5.5</c:v>
                </c:pt>
                <c:pt idx="182" formatCode="0.000">
                  <c:v>6.16</c:v>
                </c:pt>
                <c:pt idx="183" formatCode="0.000">
                  <c:v>6.85</c:v>
                </c:pt>
                <c:pt idx="184" formatCode="0.000">
                  <c:v>7.56</c:v>
                </c:pt>
                <c:pt idx="185" formatCode="0.000">
                  <c:v>8.31</c:v>
                </c:pt>
                <c:pt idx="186" formatCode="0.000">
                  <c:v>9.08</c:v>
                </c:pt>
                <c:pt idx="187" formatCode="0.000">
                  <c:v>9.8699999999999992</c:v>
                </c:pt>
                <c:pt idx="188" formatCode="0.000">
                  <c:v>11.53</c:v>
                </c:pt>
                <c:pt idx="189" formatCode="0.000">
                  <c:v>13.74</c:v>
                </c:pt>
                <c:pt idx="190" formatCode="0.000">
                  <c:v>16.07</c:v>
                </c:pt>
                <c:pt idx="191" formatCode="0.000">
                  <c:v>18.52</c:v>
                </c:pt>
                <c:pt idx="192" formatCode="0.000">
                  <c:v>21.07</c:v>
                </c:pt>
                <c:pt idx="193" formatCode="0.000">
                  <c:v>23.73</c:v>
                </c:pt>
                <c:pt idx="194" formatCode="0.000">
                  <c:v>26.47</c:v>
                </c:pt>
                <c:pt idx="195" formatCode="0.000">
                  <c:v>29.29</c:v>
                </c:pt>
                <c:pt idx="196" formatCode="0.000">
                  <c:v>32.18</c:v>
                </c:pt>
                <c:pt idx="197" formatCode="0.000">
                  <c:v>38.17</c:v>
                </c:pt>
                <c:pt idx="198" formatCode="0.000">
                  <c:v>44.37</c:v>
                </c:pt>
                <c:pt idx="199" formatCode="0.000">
                  <c:v>50.76</c:v>
                </c:pt>
                <c:pt idx="200" formatCode="0.000">
                  <c:v>57.29</c:v>
                </c:pt>
                <c:pt idx="201" formatCode="0.000">
                  <c:v>63.94</c:v>
                </c:pt>
                <c:pt idx="202" formatCode="0.000">
                  <c:v>70.680000000000007</c:v>
                </c:pt>
                <c:pt idx="203" formatCode="0.000">
                  <c:v>84.37</c:v>
                </c:pt>
                <c:pt idx="204" formatCode="0.000">
                  <c:v>98.22</c:v>
                </c:pt>
                <c:pt idx="205" formatCode="0.000">
                  <c:v>112.14</c:v>
                </c:pt>
                <c:pt idx="206" formatCode="0.000">
                  <c:v>126.04</c:v>
                </c:pt>
                <c:pt idx="207" formatCode="0.000">
                  <c:v>139.88</c:v>
                </c:pt>
                <c:pt idx="208" formatCode="0.000">
                  <c:v>152.25</c:v>
                </c:pt>
                <c:pt idx="209" formatCode="0.00">
                  <c:v>#N/A</c:v>
                </c:pt>
                <c:pt idx="210" formatCode="0.00">
                  <c:v>#N/A</c:v>
                </c:pt>
                <c:pt idx="211" formatCode="0.00">
                  <c:v>#N/A</c:v>
                </c:pt>
                <c:pt idx="212" formatCode="0.00">
                  <c:v>#N/A</c:v>
                </c:pt>
                <c:pt idx="213" formatCode="0.00">
                  <c:v>#N/A</c:v>
                </c:pt>
                <c:pt idx="214" formatCode="0.00">
                  <c:v>#N/A</c:v>
                </c:pt>
                <c:pt idx="215" formatCode="0.00">
                  <c:v>#N/A</c:v>
                </c:pt>
                <c:pt idx="216" formatCode="0.00">
                  <c:v>#N/A</c:v>
                </c:pt>
                <c:pt idx="217" formatCode="0.00">
                  <c:v>#N/A</c:v>
                </c:pt>
                <c:pt idx="218" formatCode="0.00">
                  <c:v>#N/A</c:v>
                </c:pt>
                <c:pt idx="219" formatCode="0.00">
                  <c:v>#N/A</c:v>
                </c:pt>
                <c:pt idx="220" formatCode="0.00">
                  <c:v>#N/A</c:v>
                </c:pt>
                <c:pt idx="221" formatCode="0.00">
                  <c:v>#N/A</c:v>
                </c:pt>
                <c:pt idx="222" formatCode="0.00">
                  <c:v>#N/A</c:v>
                </c:pt>
                <c:pt idx="223" formatCode="0.00">
                  <c:v>#N/A</c:v>
                </c:pt>
                <c:pt idx="224" formatCode="0.00">
                  <c:v>#N/A</c:v>
                </c:pt>
                <c:pt idx="225" formatCode="0.00">
                  <c:v>#N/A</c:v>
                </c:pt>
                <c:pt idx="226" formatCode="0.00">
                  <c:v>#N/A</c:v>
                </c:pt>
                <c:pt idx="227" formatCode="0.00">
                  <c:v>#N/A</c:v>
                </c:pt>
                <c:pt idx="228" formatCode="0.00">
                  <c:v>#N/A</c:v>
                </c:pt>
                <c:pt idx="229" formatCode="0.00">
                  <c:v>#N/A</c:v>
                </c:pt>
                <c:pt idx="230" formatCode="0.00">
                  <c:v>#N/A</c:v>
                </c:pt>
                <c:pt idx="231" formatCode="0.00">
                  <c:v>#N/A</c:v>
                </c:pt>
                <c:pt idx="232" formatCode="0.00">
                  <c:v>#N/A</c:v>
                </c:pt>
                <c:pt idx="233" formatCode="0.00">
                  <c:v>#N/A</c:v>
                </c:pt>
                <c:pt idx="234" formatCode="0.00">
                  <c:v>#N/A</c:v>
                </c:pt>
                <c:pt idx="235" formatCode="0.00">
                  <c:v>#N/A</c:v>
                </c:pt>
                <c:pt idx="236" formatCode="0.00">
                  <c:v>#N/A</c:v>
                </c:pt>
                <c:pt idx="237" formatCode="0.00">
                  <c:v>#N/A</c:v>
                </c:pt>
                <c:pt idx="238" formatCode="0.00">
                  <c:v>#N/A</c:v>
                </c:pt>
                <c:pt idx="239" formatCode="0.00">
                  <c:v>#N/A</c:v>
                </c:pt>
                <c:pt idx="240" formatCode="0.00">
                  <c:v>#N/A</c:v>
                </c:pt>
                <c:pt idx="241" formatCode="0.00">
                  <c:v>#N/A</c:v>
                </c:pt>
                <c:pt idx="242" formatCode="0.00">
                  <c:v>#N/A</c:v>
                </c:pt>
                <c:pt idx="243" formatCode="0.00">
                  <c:v>#N/A</c:v>
                </c:pt>
                <c:pt idx="244" formatCode="0.00">
                  <c:v>#N/A</c:v>
                </c:pt>
                <c:pt idx="245" formatCode="0.00">
                  <c:v>#N/A</c:v>
                </c:pt>
                <c:pt idx="246" formatCode="0.00">
                  <c:v>#N/A</c:v>
                </c:pt>
                <c:pt idx="247" formatCode="0.00">
                  <c:v>#N/A</c:v>
                </c:pt>
                <c:pt idx="248" formatCode="0.00">
                  <c:v>#N/A</c:v>
                </c:pt>
                <c:pt idx="249" formatCode="0.00">
                  <c:v>#N/A</c:v>
                </c:pt>
                <c:pt idx="250" formatCode="0.00">
                  <c:v>#N/A</c:v>
                </c:pt>
                <c:pt idx="251" formatCode="0.00">
                  <c:v>#N/A</c:v>
                </c:pt>
                <c:pt idx="252" formatCode="0.00">
                  <c:v>#N/A</c:v>
                </c:pt>
                <c:pt idx="253" formatCode="0.00">
                  <c:v>#N/A</c:v>
                </c:pt>
                <c:pt idx="254" formatCode="0.00">
                  <c:v>#N/A</c:v>
                </c:pt>
                <c:pt idx="255" formatCode="0.00">
                  <c:v>#N/A</c:v>
                </c:pt>
                <c:pt idx="256" formatCode="0.00">
                  <c:v>#N/A</c:v>
                </c:pt>
                <c:pt idx="257" formatCode="0.00">
                  <c:v>#N/A</c:v>
                </c:pt>
                <c:pt idx="258" formatCode="0.00">
                  <c:v>#N/A</c:v>
                </c:pt>
                <c:pt idx="259" formatCode="0.00">
                  <c:v>#N/A</c:v>
                </c:pt>
                <c:pt idx="260" formatCode="0.00">
                  <c:v>#N/A</c:v>
                </c:pt>
                <c:pt idx="261" formatCode="0.00">
                  <c:v>#N/A</c:v>
                </c:pt>
                <c:pt idx="262" formatCode="0.00">
                  <c:v>#N/A</c:v>
                </c:pt>
                <c:pt idx="263" formatCode="0.00">
                  <c:v>#N/A</c:v>
                </c:pt>
                <c:pt idx="264" formatCode="0.00">
                  <c:v>#N/A</c:v>
                </c:pt>
                <c:pt idx="265" formatCode="0.00">
                  <c:v>#N/A</c:v>
                </c:pt>
                <c:pt idx="266" formatCode="0.00">
                  <c:v>#N/A</c:v>
                </c:pt>
                <c:pt idx="267" formatCode="0.00">
                  <c:v>#N/A</c:v>
                </c:pt>
                <c:pt idx="268" formatCode="0.00">
                  <c:v>#N/A</c:v>
                </c:pt>
                <c:pt idx="269" formatCode="0.00">
                  <c:v>#N/A</c:v>
                </c:pt>
                <c:pt idx="270" formatCode="0.00">
                  <c:v>#N/A</c:v>
                </c:pt>
                <c:pt idx="271" formatCode="0.00">
                  <c:v>#N/A</c:v>
                </c:pt>
                <c:pt idx="272" formatCode="0.00">
                  <c:v>#N/A</c:v>
                </c:pt>
                <c:pt idx="273" formatCode="0.00">
                  <c:v>#N/A</c:v>
                </c:pt>
                <c:pt idx="274" formatCode="0.00">
                  <c:v>#N/A</c:v>
                </c:pt>
                <c:pt idx="275" formatCode="0.00">
                  <c:v>#N/A</c:v>
                </c:pt>
                <c:pt idx="276" formatCode="0.00">
                  <c:v>#N/A</c:v>
                </c:pt>
                <c:pt idx="277" formatCode="0.00">
                  <c:v>#N/A</c:v>
                </c:pt>
                <c:pt idx="278" formatCode="0.00">
                  <c:v>#N/A</c:v>
                </c:pt>
                <c:pt idx="279" formatCode="0.00">
                  <c:v>#N/A</c:v>
                </c:pt>
                <c:pt idx="280" formatCode="0.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0BA-46D2-B43F-99004EB4F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36184"/>
        <c:axId val="473831088"/>
      </c:scatterChart>
      <c:valAx>
        <c:axId val="473836184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31088"/>
        <c:crosses val="autoZero"/>
        <c:crossBetween val="midCat"/>
        <c:majorUnit val="10"/>
      </c:valAx>
      <c:valAx>
        <c:axId val="473831088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Range, Straggling [</a:t>
                </a:r>
                <a:r>
                  <a:rPr lang="en-US" altLang="ja-JP">
                    <a:solidFill>
                      <a:schemeClr val="tx1"/>
                    </a:solidFill>
                  </a:rPr>
                  <a:t>μm]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9.3999580850872747E-2"/>
              <c:y val="0.1800013459855979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36184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8259983206013866"/>
          <c:y val="0.16658687142977227"/>
          <c:w val="0.28994361446264111"/>
          <c:h val="0.10935415124391513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srim132Xe_SiO2!$P$5</c:f>
          <c:strCache>
            <c:ptCount val="1"/>
            <c:pt idx="0">
              <c:v>srim132Xe_SiO2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dE/dxElec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srim132Xe_SiO2!$D$20:$D$300</c:f>
              <c:numCache>
                <c:formatCode>0.000000</c:formatCode>
                <c:ptCount val="281"/>
                <c:pt idx="0">
                  <c:v>1.0606060606060606E-5</c:v>
                </c:pt>
                <c:pt idx="1">
                  <c:v>1.1363636363636365E-5</c:v>
                </c:pt>
                <c:pt idx="2">
                  <c:v>1.2121212121212122E-5</c:v>
                </c:pt>
                <c:pt idx="3">
                  <c:v>1.2878787878787878E-5</c:v>
                </c:pt>
                <c:pt idx="4">
                  <c:v>1.3636363636363637E-5</c:v>
                </c:pt>
                <c:pt idx="5">
                  <c:v>1.5151515151515151E-5</c:v>
                </c:pt>
                <c:pt idx="6">
                  <c:v>1.7045454545454543E-5</c:v>
                </c:pt>
                <c:pt idx="7">
                  <c:v>1.8939393939393939E-5</c:v>
                </c:pt>
                <c:pt idx="8">
                  <c:v>2.0833333333333333E-5</c:v>
                </c:pt>
                <c:pt idx="9">
                  <c:v>2.2727272727272729E-5</c:v>
                </c:pt>
                <c:pt idx="10">
                  <c:v>2.4621212121212119E-5</c:v>
                </c:pt>
                <c:pt idx="11">
                  <c:v>2.6515151515151516E-5</c:v>
                </c:pt>
                <c:pt idx="12">
                  <c:v>2.8409090909090909E-5</c:v>
                </c:pt>
                <c:pt idx="13">
                  <c:v>3.0303030303030302E-5</c:v>
                </c:pt>
                <c:pt idx="14">
                  <c:v>3.4090909090909085E-5</c:v>
                </c:pt>
                <c:pt idx="15">
                  <c:v>3.7878787878787879E-5</c:v>
                </c:pt>
                <c:pt idx="16">
                  <c:v>4.1666666666666665E-5</c:v>
                </c:pt>
                <c:pt idx="17">
                  <c:v>4.5454545454545459E-5</c:v>
                </c:pt>
                <c:pt idx="18">
                  <c:v>4.9242424242424238E-5</c:v>
                </c:pt>
                <c:pt idx="19">
                  <c:v>5.3030303030303032E-5</c:v>
                </c:pt>
                <c:pt idx="20">
                  <c:v>6.0606060606060605E-5</c:v>
                </c:pt>
                <c:pt idx="21">
                  <c:v>6.8181818181818171E-5</c:v>
                </c:pt>
                <c:pt idx="22">
                  <c:v>7.5757575757575758E-5</c:v>
                </c:pt>
                <c:pt idx="23">
                  <c:v>8.3333333333333331E-5</c:v>
                </c:pt>
                <c:pt idx="24">
                  <c:v>9.0909090909090917E-5</c:v>
                </c:pt>
                <c:pt idx="25">
                  <c:v>9.8484848484848477E-5</c:v>
                </c:pt>
                <c:pt idx="26">
                  <c:v>1.0606060606060606E-4</c:v>
                </c:pt>
                <c:pt idx="27">
                  <c:v>1.1363636363636364E-4</c:v>
                </c:pt>
                <c:pt idx="28">
                  <c:v>1.2121212121212121E-4</c:v>
                </c:pt>
                <c:pt idx="29">
                  <c:v>1.2878787878787881E-4</c:v>
                </c:pt>
                <c:pt idx="30">
                  <c:v>1.3636363636363634E-4</c:v>
                </c:pt>
                <c:pt idx="31">
                  <c:v>1.5151515151515152E-4</c:v>
                </c:pt>
                <c:pt idx="32">
                  <c:v>1.7045454545454544E-4</c:v>
                </c:pt>
                <c:pt idx="33">
                  <c:v>1.8939393939393939E-4</c:v>
                </c:pt>
                <c:pt idx="34">
                  <c:v>2.0833333333333335E-4</c:v>
                </c:pt>
                <c:pt idx="35">
                  <c:v>2.2727272727272727E-4</c:v>
                </c:pt>
                <c:pt idx="36">
                  <c:v>2.4621212121212123E-4</c:v>
                </c:pt>
                <c:pt idx="37">
                  <c:v>2.6515151515151518E-4</c:v>
                </c:pt>
                <c:pt idx="38">
                  <c:v>2.8409090909090908E-4</c:v>
                </c:pt>
                <c:pt idx="39">
                  <c:v>3.0303030303030303E-4</c:v>
                </c:pt>
                <c:pt idx="40">
                  <c:v>3.4090909090909088E-4</c:v>
                </c:pt>
                <c:pt idx="41">
                  <c:v>3.7878787878787879E-4</c:v>
                </c:pt>
                <c:pt idx="42">
                  <c:v>4.1666666666666669E-4</c:v>
                </c:pt>
                <c:pt idx="43">
                  <c:v>4.5454545454545455E-4</c:v>
                </c:pt>
                <c:pt idx="44">
                  <c:v>4.9242424242424245E-4</c:v>
                </c:pt>
                <c:pt idx="45">
                  <c:v>5.3030303030303036E-4</c:v>
                </c:pt>
                <c:pt idx="46">
                  <c:v>6.0606060606060606E-4</c:v>
                </c:pt>
                <c:pt idx="47">
                  <c:v>6.8181818181818176E-4</c:v>
                </c:pt>
                <c:pt idx="48">
                  <c:v>7.5757575757575758E-4</c:v>
                </c:pt>
                <c:pt idx="49">
                  <c:v>8.3333333333333339E-4</c:v>
                </c:pt>
                <c:pt idx="50">
                  <c:v>9.0909090909090909E-4</c:v>
                </c:pt>
                <c:pt idx="51">
                  <c:v>9.848484848484849E-4</c:v>
                </c:pt>
                <c:pt idx="52">
                  <c:v>1.0606060606060607E-3</c:v>
                </c:pt>
                <c:pt idx="53">
                  <c:v>1.1363636363636363E-3</c:v>
                </c:pt>
                <c:pt idx="54">
                  <c:v>1.2121212121212121E-3</c:v>
                </c:pt>
                <c:pt idx="55">
                  <c:v>1.2878787878787879E-3</c:v>
                </c:pt>
                <c:pt idx="56">
                  <c:v>1.3636363636363635E-3</c:v>
                </c:pt>
                <c:pt idx="57">
                  <c:v>1.5151515151515152E-3</c:v>
                </c:pt>
                <c:pt idx="58">
                  <c:v>1.7045454545454547E-3</c:v>
                </c:pt>
                <c:pt idx="59">
                  <c:v>1.893939393939394E-3</c:v>
                </c:pt>
                <c:pt idx="60">
                  <c:v>2.0833333333333333E-3</c:v>
                </c:pt>
                <c:pt idx="61">
                  <c:v>2.2727272727272726E-3</c:v>
                </c:pt>
                <c:pt idx="62">
                  <c:v>2.4621212121212124E-3</c:v>
                </c:pt>
                <c:pt idx="63">
                  <c:v>2.6515151515151512E-3</c:v>
                </c:pt>
                <c:pt idx="64">
                  <c:v>2.840909090909091E-3</c:v>
                </c:pt>
                <c:pt idx="65">
                  <c:v>3.0303030303030303E-3</c:v>
                </c:pt>
                <c:pt idx="66">
                  <c:v>3.4090909090909094E-3</c:v>
                </c:pt>
                <c:pt idx="67">
                  <c:v>3.787878787878788E-3</c:v>
                </c:pt>
                <c:pt idx="68">
                  <c:v>4.1666666666666666E-3</c:v>
                </c:pt>
                <c:pt idx="69">
                  <c:v>4.5454545454545452E-3</c:v>
                </c:pt>
                <c:pt idx="70">
                  <c:v>4.9242424242424247E-3</c:v>
                </c:pt>
                <c:pt idx="71">
                  <c:v>5.3030303030303025E-3</c:v>
                </c:pt>
                <c:pt idx="72">
                  <c:v>6.0606060606060606E-3</c:v>
                </c:pt>
                <c:pt idx="73">
                  <c:v>6.8181818181818187E-3</c:v>
                </c:pt>
                <c:pt idx="74">
                  <c:v>7.575757575757576E-3</c:v>
                </c:pt>
                <c:pt idx="75">
                  <c:v>8.3333333333333332E-3</c:v>
                </c:pt>
                <c:pt idx="76">
                  <c:v>9.0909090909090905E-3</c:v>
                </c:pt>
                <c:pt idx="77">
                  <c:v>9.8484848484848495E-3</c:v>
                </c:pt>
                <c:pt idx="78">
                  <c:v>1.0606060606060605E-2</c:v>
                </c:pt>
                <c:pt idx="79">
                  <c:v>1.1363636363636364E-2</c:v>
                </c:pt>
                <c:pt idx="80">
                  <c:v>1.2121212121212121E-2</c:v>
                </c:pt>
                <c:pt idx="81">
                  <c:v>1.2878787878787878E-2</c:v>
                </c:pt>
                <c:pt idx="82">
                  <c:v>1.3636363636363637E-2</c:v>
                </c:pt>
                <c:pt idx="83">
                  <c:v>1.5151515151515152E-2</c:v>
                </c:pt>
                <c:pt idx="84">
                  <c:v>1.7045454545454544E-2</c:v>
                </c:pt>
                <c:pt idx="85">
                  <c:v>1.893939393939394E-2</c:v>
                </c:pt>
                <c:pt idx="86">
                  <c:v>2.0833333333333332E-2</c:v>
                </c:pt>
                <c:pt idx="87">
                  <c:v>2.2727272727272728E-2</c:v>
                </c:pt>
                <c:pt idx="88">
                  <c:v>2.462121212121212E-2</c:v>
                </c:pt>
                <c:pt idx="89">
                  <c:v>2.6515151515151516E-2</c:v>
                </c:pt>
                <c:pt idx="90">
                  <c:v>2.8409090909090908E-2</c:v>
                </c:pt>
                <c:pt idx="91">
                  <c:v>3.0303030303030304E-2</c:v>
                </c:pt>
                <c:pt idx="92">
                  <c:v>3.4090909090909088E-2</c:v>
                </c:pt>
                <c:pt idx="93">
                  <c:v>3.787878787878788E-2</c:v>
                </c:pt>
                <c:pt idx="94">
                  <c:v>4.1666666666666664E-2</c:v>
                </c:pt>
                <c:pt idx="95">
                  <c:v>4.5454545454545456E-2</c:v>
                </c:pt>
                <c:pt idx="96">
                  <c:v>4.924242424242424E-2</c:v>
                </c:pt>
                <c:pt idx="97">
                  <c:v>5.3030303030303032E-2</c:v>
                </c:pt>
                <c:pt idx="98">
                  <c:v>6.0606060606060608E-2</c:v>
                </c:pt>
                <c:pt idx="99">
                  <c:v>6.8181818181818177E-2</c:v>
                </c:pt>
                <c:pt idx="100">
                  <c:v>7.575757575757576E-2</c:v>
                </c:pt>
                <c:pt idx="101">
                  <c:v>8.3333333333333329E-2</c:v>
                </c:pt>
                <c:pt idx="102">
                  <c:v>9.0909090909090912E-2</c:v>
                </c:pt>
                <c:pt idx="103">
                  <c:v>9.8484848484848481E-2</c:v>
                </c:pt>
                <c:pt idx="104">
                  <c:v>0.10606060606060606</c:v>
                </c:pt>
                <c:pt idx="105">
                  <c:v>0.11363636363636363</c:v>
                </c:pt>
                <c:pt idx="106">
                  <c:v>0.12121212121212122</c:v>
                </c:pt>
                <c:pt idx="107">
                  <c:v>0.12878787878787878</c:v>
                </c:pt>
                <c:pt idx="108">
                  <c:v>0.13636363636363635</c:v>
                </c:pt>
                <c:pt idx="109">
                  <c:v>0.15151515151515152</c:v>
                </c:pt>
                <c:pt idx="110">
                  <c:v>0.17045454545454544</c:v>
                </c:pt>
                <c:pt idx="111">
                  <c:v>0.18939393939393939</c:v>
                </c:pt>
                <c:pt idx="112">
                  <c:v>0.20833333333333334</c:v>
                </c:pt>
                <c:pt idx="113">
                  <c:v>0.22727272727272727</c:v>
                </c:pt>
                <c:pt idx="114">
                  <c:v>0.24621212121212122</c:v>
                </c:pt>
                <c:pt idx="115">
                  <c:v>0.26515151515151514</c:v>
                </c:pt>
                <c:pt idx="116">
                  <c:v>0.28409090909090912</c:v>
                </c:pt>
                <c:pt idx="117">
                  <c:v>0.30303030303030304</c:v>
                </c:pt>
                <c:pt idx="118">
                  <c:v>0.34090909090909088</c:v>
                </c:pt>
                <c:pt idx="119">
                  <c:v>0.37878787878787878</c:v>
                </c:pt>
                <c:pt idx="120">
                  <c:v>0.41666666666666669</c:v>
                </c:pt>
                <c:pt idx="121">
                  <c:v>0.45454545454545453</c:v>
                </c:pt>
                <c:pt idx="122">
                  <c:v>0.49242424242424243</c:v>
                </c:pt>
                <c:pt idx="123">
                  <c:v>0.53030303030303028</c:v>
                </c:pt>
                <c:pt idx="124">
                  <c:v>0.60606060606060608</c:v>
                </c:pt>
                <c:pt idx="125">
                  <c:v>0.68181818181818177</c:v>
                </c:pt>
                <c:pt idx="126">
                  <c:v>0.75757575757575757</c:v>
                </c:pt>
                <c:pt idx="127">
                  <c:v>0.83333333333333337</c:v>
                </c:pt>
                <c:pt idx="128">
                  <c:v>0.90909090909090906</c:v>
                </c:pt>
                <c:pt idx="129">
                  <c:v>0.98484848484848486</c:v>
                </c:pt>
                <c:pt idx="130" formatCode="0.00000">
                  <c:v>1.0606060606060606</c:v>
                </c:pt>
                <c:pt idx="131" formatCode="0.00000">
                  <c:v>1.1363636363636365</c:v>
                </c:pt>
                <c:pt idx="132" formatCode="0.00000">
                  <c:v>1.2121212121212122</c:v>
                </c:pt>
                <c:pt idx="133" formatCode="0.00000">
                  <c:v>1.2878787878787878</c:v>
                </c:pt>
                <c:pt idx="134" formatCode="0.00000">
                  <c:v>1.3636363636363635</c:v>
                </c:pt>
                <c:pt idx="135" formatCode="0.00000">
                  <c:v>1.5151515151515151</c:v>
                </c:pt>
                <c:pt idx="136" formatCode="0.00000">
                  <c:v>1.7045454545454546</c:v>
                </c:pt>
                <c:pt idx="137" formatCode="0.00000">
                  <c:v>1.893939393939394</c:v>
                </c:pt>
                <c:pt idx="138" formatCode="0.00000">
                  <c:v>2.0833333333333335</c:v>
                </c:pt>
                <c:pt idx="139" formatCode="0.00000">
                  <c:v>2.2727272727272729</c:v>
                </c:pt>
                <c:pt idx="140" formatCode="0.00000">
                  <c:v>2.4621212121212119</c:v>
                </c:pt>
                <c:pt idx="141" formatCode="0.00000">
                  <c:v>2.6515151515151514</c:v>
                </c:pt>
                <c:pt idx="142" formatCode="0.00000">
                  <c:v>2.8409090909090908</c:v>
                </c:pt>
                <c:pt idx="143" formatCode="0.00000">
                  <c:v>3.0303030303030303</c:v>
                </c:pt>
                <c:pt idx="144" formatCode="0.00000">
                  <c:v>3.4090909090909092</c:v>
                </c:pt>
                <c:pt idx="145" formatCode="0.00000">
                  <c:v>3.7878787878787881</c:v>
                </c:pt>
                <c:pt idx="146" formatCode="0.00000">
                  <c:v>4.166666666666667</c:v>
                </c:pt>
                <c:pt idx="147" formatCode="0.00000">
                  <c:v>4.5454545454545459</c:v>
                </c:pt>
                <c:pt idx="148" formatCode="0.00000">
                  <c:v>4.9242424242424239</c:v>
                </c:pt>
                <c:pt idx="149" formatCode="0.00000">
                  <c:v>5.3030303030303028</c:v>
                </c:pt>
                <c:pt idx="150" formatCode="0.00000">
                  <c:v>6.0606060606060606</c:v>
                </c:pt>
                <c:pt idx="151" formatCode="0.00000">
                  <c:v>6.8181818181818183</c:v>
                </c:pt>
                <c:pt idx="152" formatCode="0.00000">
                  <c:v>7.5757575757575761</c:v>
                </c:pt>
                <c:pt idx="153" formatCode="0.00000">
                  <c:v>8.3333333333333339</c:v>
                </c:pt>
                <c:pt idx="154" formatCode="0.00000">
                  <c:v>9.0909090909090917</c:v>
                </c:pt>
                <c:pt idx="155" formatCode="0.00000">
                  <c:v>9.8484848484848477</c:v>
                </c:pt>
                <c:pt idx="156" formatCode="0.00000">
                  <c:v>10.606060606060606</c:v>
                </c:pt>
                <c:pt idx="157" formatCode="0.00000">
                  <c:v>11.363636363636363</c:v>
                </c:pt>
                <c:pt idx="158" formatCode="0.00000">
                  <c:v>12.121212121212121</c:v>
                </c:pt>
                <c:pt idx="159" formatCode="0.00000">
                  <c:v>12.878787878787879</c:v>
                </c:pt>
                <c:pt idx="160" formatCode="0.00000">
                  <c:v>13.636363636363637</c:v>
                </c:pt>
                <c:pt idx="161" formatCode="0.00000">
                  <c:v>15.151515151515152</c:v>
                </c:pt>
                <c:pt idx="162" formatCode="0.00000">
                  <c:v>17.045454545454547</c:v>
                </c:pt>
                <c:pt idx="163" formatCode="0.00000">
                  <c:v>18.939393939393938</c:v>
                </c:pt>
                <c:pt idx="164" formatCode="0.00000">
                  <c:v>20.833333333333332</c:v>
                </c:pt>
                <c:pt idx="165" formatCode="0.00000">
                  <c:v>22.727272727272727</c:v>
                </c:pt>
                <c:pt idx="166" formatCode="0.00000">
                  <c:v>24.621212121212121</c:v>
                </c:pt>
                <c:pt idx="167" formatCode="0.00000">
                  <c:v>26.515151515151516</c:v>
                </c:pt>
                <c:pt idx="168" formatCode="0.00000">
                  <c:v>28.40909090909091</c:v>
                </c:pt>
                <c:pt idx="169" formatCode="0.00000">
                  <c:v>30.303030303030305</c:v>
                </c:pt>
                <c:pt idx="170" formatCode="0.00000">
                  <c:v>34.090909090909093</c:v>
                </c:pt>
                <c:pt idx="171" formatCode="0.00000">
                  <c:v>37.878787878787875</c:v>
                </c:pt>
                <c:pt idx="172" formatCode="0.00000">
                  <c:v>41.666666666666664</c:v>
                </c:pt>
                <c:pt idx="173" formatCode="0.00000">
                  <c:v>45.454545454545453</c:v>
                </c:pt>
                <c:pt idx="174" formatCode="0.00000">
                  <c:v>49.242424242424242</c:v>
                </c:pt>
                <c:pt idx="175" formatCode="0.00000">
                  <c:v>53.030303030303031</c:v>
                </c:pt>
                <c:pt idx="176" formatCode="0.00000">
                  <c:v>60.606060606060609</c:v>
                </c:pt>
                <c:pt idx="177" formatCode="0.00000">
                  <c:v>68.181818181818187</c:v>
                </c:pt>
                <c:pt idx="178" formatCode="0.00000">
                  <c:v>75.757575757575751</c:v>
                </c:pt>
                <c:pt idx="179" formatCode="0.00000">
                  <c:v>83.333333333333329</c:v>
                </c:pt>
                <c:pt idx="180" formatCode="0.00000">
                  <c:v>90.909090909090907</c:v>
                </c:pt>
                <c:pt idx="181" formatCode="0.00000">
                  <c:v>98.484848484848484</c:v>
                </c:pt>
                <c:pt idx="182" formatCode="0.0000">
                  <c:v>106.06060606060606</c:v>
                </c:pt>
                <c:pt idx="183" formatCode="0.0000">
                  <c:v>113.63636363636364</c:v>
                </c:pt>
                <c:pt idx="184" formatCode="0.0000">
                  <c:v>121.21212121212122</c:v>
                </c:pt>
                <c:pt idx="185" formatCode="0.0000">
                  <c:v>128.78787878787878</c:v>
                </c:pt>
                <c:pt idx="186" formatCode="0.0000">
                  <c:v>136.36363636363637</c:v>
                </c:pt>
                <c:pt idx="187" formatCode="0.0000">
                  <c:v>151.5151515151515</c:v>
                </c:pt>
                <c:pt idx="188" formatCode="0.0000">
                  <c:v>170.45454545454547</c:v>
                </c:pt>
                <c:pt idx="189" formatCode="0.0000">
                  <c:v>189.39393939393941</c:v>
                </c:pt>
                <c:pt idx="190" formatCode="0.0000">
                  <c:v>208.33333333333334</c:v>
                </c:pt>
                <c:pt idx="191" formatCode="0.0000">
                  <c:v>227.27272727272728</c:v>
                </c:pt>
                <c:pt idx="192" formatCode="0.0000">
                  <c:v>246.21212121212122</c:v>
                </c:pt>
                <c:pt idx="193" formatCode="0.0000">
                  <c:v>265.15151515151513</c:v>
                </c:pt>
                <c:pt idx="194" formatCode="0.0000">
                  <c:v>284.09090909090907</c:v>
                </c:pt>
                <c:pt idx="195" formatCode="0.0000">
                  <c:v>303.030303030303</c:v>
                </c:pt>
                <c:pt idx="196" formatCode="0.0000">
                  <c:v>340.90909090909093</c:v>
                </c:pt>
                <c:pt idx="197" formatCode="0.0000">
                  <c:v>378.78787878787881</c:v>
                </c:pt>
                <c:pt idx="198" formatCode="0.0000">
                  <c:v>416.66666666666669</c:v>
                </c:pt>
                <c:pt idx="199" formatCode="0.0000">
                  <c:v>454.54545454545456</c:v>
                </c:pt>
                <c:pt idx="200" formatCode="0.0000">
                  <c:v>492.42424242424244</c:v>
                </c:pt>
                <c:pt idx="201" formatCode="0.0000">
                  <c:v>530.30303030303025</c:v>
                </c:pt>
                <c:pt idx="202" formatCode="0.0000">
                  <c:v>606.06060606060601</c:v>
                </c:pt>
                <c:pt idx="203" formatCode="0.0000">
                  <c:v>681.81818181818187</c:v>
                </c:pt>
                <c:pt idx="204" formatCode="0.0000">
                  <c:v>757.57575757575762</c:v>
                </c:pt>
                <c:pt idx="205" formatCode="0.0000">
                  <c:v>833.33333333333337</c:v>
                </c:pt>
                <c:pt idx="206" formatCode="0.0000">
                  <c:v>909.09090909090912</c:v>
                </c:pt>
                <c:pt idx="207" formatCode="0.0000">
                  <c:v>984.84848484848487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srim132Xe_SiO2!$E$20:$E$300</c:f>
              <c:numCache>
                <c:formatCode>0.000E+00</c:formatCode>
                <c:ptCount val="281"/>
                <c:pt idx="0">
                  <c:v>0.1308</c:v>
                </c:pt>
                <c:pt idx="1">
                  <c:v>0.13539999999999999</c:v>
                </c:pt>
                <c:pt idx="2">
                  <c:v>0.13980000000000001</c:v>
                </c:pt>
                <c:pt idx="3">
                  <c:v>0.14419999999999999</c:v>
                </c:pt>
                <c:pt idx="4">
                  <c:v>0.14829999999999999</c:v>
                </c:pt>
                <c:pt idx="5">
                  <c:v>0.15640000000000001</c:v>
                </c:pt>
                <c:pt idx="6">
                  <c:v>0.1658</c:v>
                </c:pt>
                <c:pt idx="7">
                  <c:v>0.17480000000000001</c:v>
                </c:pt>
                <c:pt idx="8">
                  <c:v>0.18329999999999999</c:v>
                </c:pt>
                <c:pt idx="9">
                  <c:v>0.1915</c:v>
                </c:pt>
                <c:pt idx="10">
                  <c:v>0.1993</c:v>
                </c:pt>
                <c:pt idx="11">
                  <c:v>0.20680000000000001</c:v>
                </c:pt>
                <c:pt idx="12">
                  <c:v>0.21410000000000001</c:v>
                </c:pt>
                <c:pt idx="13">
                  <c:v>0.22109999999999999</c:v>
                </c:pt>
                <c:pt idx="14">
                  <c:v>0.23449999999999999</c:v>
                </c:pt>
                <c:pt idx="15">
                  <c:v>0.2472</c:v>
                </c:pt>
                <c:pt idx="16">
                  <c:v>0.25929999999999997</c:v>
                </c:pt>
                <c:pt idx="17">
                  <c:v>0.27079999999999999</c:v>
                </c:pt>
                <c:pt idx="18">
                  <c:v>0.28189999999999998</c:v>
                </c:pt>
                <c:pt idx="19">
                  <c:v>0.29249999999999998</c:v>
                </c:pt>
                <c:pt idx="20">
                  <c:v>0.31269999999999998</c:v>
                </c:pt>
                <c:pt idx="21">
                  <c:v>0.33169999999999999</c:v>
                </c:pt>
                <c:pt idx="22">
                  <c:v>0.34960000000000002</c:v>
                </c:pt>
                <c:pt idx="23">
                  <c:v>0.36670000000000003</c:v>
                </c:pt>
                <c:pt idx="24">
                  <c:v>0.38300000000000001</c:v>
                </c:pt>
                <c:pt idx="25">
                  <c:v>0.39860000000000001</c:v>
                </c:pt>
                <c:pt idx="26">
                  <c:v>0.41370000000000001</c:v>
                </c:pt>
                <c:pt idx="27">
                  <c:v>0.42820000000000003</c:v>
                </c:pt>
                <c:pt idx="28">
                  <c:v>0.44219999999999998</c:v>
                </c:pt>
                <c:pt idx="29">
                  <c:v>0.45590000000000003</c:v>
                </c:pt>
                <c:pt idx="30">
                  <c:v>0.46910000000000002</c:v>
                </c:pt>
                <c:pt idx="31">
                  <c:v>0.49440000000000001</c:v>
                </c:pt>
                <c:pt idx="32">
                  <c:v>0.52439999999999998</c:v>
                </c:pt>
                <c:pt idx="33">
                  <c:v>0.55279999999999996</c:v>
                </c:pt>
                <c:pt idx="34">
                  <c:v>0.57979999999999998</c:v>
                </c:pt>
                <c:pt idx="35">
                  <c:v>0.60560000000000003</c:v>
                </c:pt>
                <c:pt idx="36">
                  <c:v>0.63029999999999997</c:v>
                </c:pt>
                <c:pt idx="37">
                  <c:v>0.65410000000000001</c:v>
                </c:pt>
                <c:pt idx="38">
                  <c:v>0.67700000000000005</c:v>
                </c:pt>
                <c:pt idx="39">
                  <c:v>0.69930000000000003</c:v>
                </c:pt>
                <c:pt idx="40">
                  <c:v>0.74170000000000003</c:v>
                </c:pt>
                <c:pt idx="41">
                  <c:v>0.78180000000000005</c:v>
                </c:pt>
                <c:pt idx="42">
                  <c:v>0.81989999999999996</c:v>
                </c:pt>
                <c:pt idx="43">
                  <c:v>0.85640000000000005</c:v>
                </c:pt>
                <c:pt idx="44">
                  <c:v>0.89139999999999997</c:v>
                </c:pt>
                <c:pt idx="45">
                  <c:v>0.92500000000000004</c:v>
                </c:pt>
                <c:pt idx="46">
                  <c:v>0.9889</c:v>
                </c:pt>
                <c:pt idx="47">
                  <c:v>1.0489999999999999</c:v>
                </c:pt>
                <c:pt idx="48">
                  <c:v>1.1060000000000001</c:v>
                </c:pt>
                <c:pt idx="49">
                  <c:v>1.1599999999999999</c:v>
                </c:pt>
                <c:pt idx="50">
                  <c:v>1.2110000000000001</c:v>
                </c:pt>
                <c:pt idx="51">
                  <c:v>1.2609999999999999</c:v>
                </c:pt>
                <c:pt idx="52">
                  <c:v>1.3080000000000001</c:v>
                </c:pt>
                <c:pt idx="53">
                  <c:v>1.3540000000000001</c:v>
                </c:pt>
                <c:pt idx="54">
                  <c:v>1.399</c:v>
                </c:pt>
                <c:pt idx="55">
                  <c:v>1.4419999999999999</c:v>
                </c:pt>
                <c:pt idx="56">
                  <c:v>1.4830000000000001</c:v>
                </c:pt>
                <c:pt idx="57">
                  <c:v>1.5640000000000001</c:v>
                </c:pt>
                <c:pt idx="58">
                  <c:v>1.6579999999999999</c:v>
                </c:pt>
                <c:pt idx="59">
                  <c:v>1.748</c:v>
                </c:pt>
                <c:pt idx="60">
                  <c:v>1.841</c:v>
                </c:pt>
                <c:pt idx="61">
                  <c:v>1.9339999999999999</c:v>
                </c:pt>
                <c:pt idx="62">
                  <c:v>2.0190000000000001</c:v>
                </c:pt>
                <c:pt idx="63">
                  <c:v>2.0950000000000002</c:v>
                </c:pt>
                <c:pt idx="64">
                  <c:v>2.1640000000000001</c:v>
                </c:pt>
                <c:pt idx="65">
                  <c:v>2.226</c:v>
                </c:pt>
                <c:pt idx="66">
                  <c:v>2.3359999999999999</c:v>
                </c:pt>
                <c:pt idx="67">
                  <c:v>2.4329999999999998</c:v>
                </c:pt>
                <c:pt idx="68">
                  <c:v>2.5219999999999998</c:v>
                </c:pt>
                <c:pt idx="69">
                  <c:v>2.605</c:v>
                </c:pt>
                <c:pt idx="70">
                  <c:v>2.6859999999999999</c:v>
                </c:pt>
                <c:pt idx="71">
                  <c:v>2.7639999999999998</c:v>
                </c:pt>
                <c:pt idx="72">
                  <c:v>2.9169999999999998</c:v>
                </c:pt>
                <c:pt idx="73">
                  <c:v>3.0680000000000001</c:v>
                </c:pt>
                <c:pt idx="74">
                  <c:v>3.2189999999999999</c:v>
                </c:pt>
                <c:pt idx="75">
                  <c:v>3.3730000000000002</c:v>
                </c:pt>
                <c:pt idx="76">
                  <c:v>3.528</c:v>
                </c:pt>
                <c:pt idx="77">
                  <c:v>3.6859999999999999</c:v>
                </c:pt>
                <c:pt idx="78">
                  <c:v>3.8450000000000002</c:v>
                </c:pt>
                <c:pt idx="79">
                  <c:v>4.0060000000000002</c:v>
                </c:pt>
                <c:pt idx="80">
                  <c:v>4.1669999999999998</c:v>
                </c:pt>
                <c:pt idx="81">
                  <c:v>4.33</c:v>
                </c:pt>
                <c:pt idx="82">
                  <c:v>4.4930000000000003</c:v>
                </c:pt>
                <c:pt idx="83">
                  <c:v>4.819</c:v>
                </c:pt>
                <c:pt idx="84">
                  <c:v>5.2229999999999999</c:v>
                </c:pt>
                <c:pt idx="85">
                  <c:v>5.6210000000000004</c:v>
                </c:pt>
                <c:pt idx="86">
                  <c:v>6.0110000000000001</c:v>
                </c:pt>
                <c:pt idx="87">
                  <c:v>6.3920000000000003</c:v>
                </c:pt>
                <c:pt idx="88">
                  <c:v>6.7629999999999999</c:v>
                </c:pt>
                <c:pt idx="89">
                  <c:v>7.125</c:v>
                </c:pt>
                <c:pt idx="90">
                  <c:v>7.476</c:v>
                </c:pt>
                <c:pt idx="91">
                  <c:v>7.8179999999999996</c:v>
                </c:pt>
                <c:pt idx="92">
                  <c:v>8.4740000000000002</c:v>
                </c:pt>
                <c:pt idx="93">
                  <c:v>9.0980000000000008</c:v>
                </c:pt>
                <c:pt idx="94">
                  <c:v>9.6940000000000008</c:v>
                </c:pt>
                <c:pt idx="95">
                  <c:v>10.27</c:v>
                </c:pt>
                <c:pt idx="96">
                  <c:v>10.82</c:v>
                </c:pt>
                <c:pt idx="97">
                  <c:v>11.35</c:v>
                </c:pt>
                <c:pt idx="98">
                  <c:v>12.38</c:v>
                </c:pt>
                <c:pt idx="99">
                  <c:v>13.37</c:v>
                </c:pt>
                <c:pt idx="100">
                  <c:v>14.34</c:v>
                </c:pt>
                <c:pt idx="101">
                  <c:v>15.3</c:v>
                </c:pt>
                <c:pt idx="102">
                  <c:v>16.239999999999998</c:v>
                </c:pt>
                <c:pt idx="103">
                  <c:v>17.170000000000002</c:v>
                </c:pt>
                <c:pt idx="104">
                  <c:v>18.09</c:v>
                </c:pt>
                <c:pt idx="105">
                  <c:v>19</c:v>
                </c:pt>
                <c:pt idx="106">
                  <c:v>19.91</c:v>
                </c:pt>
                <c:pt idx="107">
                  <c:v>20.8</c:v>
                </c:pt>
                <c:pt idx="108">
                  <c:v>21.68</c:v>
                </c:pt>
                <c:pt idx="109">
                  <c:v>23.41</c:v>
                </c:pt>
                <c:pt idx="110">
                  <c:v>25.48</c:v>
                </c:pt>
                <c:pt idx="111">
                  <c:v>27.45</c:v>
                </c:pt>
                <c:pt idx="112">
                  <c:v>29.31</c:v>
                </c:pt>
                <c:pt idx="113">
                  <c:v>31.05</c:v>
                </c:pt>
                <c:pt idx="114">
                  <c:v>32.69</c:v>
                </c:pt>
                <c:pt idx="115">
                  <c:v>34.22</c:v>
                </c:pt>
                <c:pt idx="116">
                  <c:v>35.65</c:v>
                </c:pt>
                <c:pt idx="117">
                  <c:v>36.99</c:v>
                </c:pt>
                <c:pt idx="118">
                  <c:v>39.43</c:v>
                </c:pt>
                <c:pt idx="119">
                  <c:v>41.6</c:v>
                </c:pt>
                <c:pt idx="120">
                  <c:v>43.53</c:v>
                </c:pt>
                <c:pt idx="121">
                  <c:v>45.26</c:v>
                </c:pt>
                <c:pt idx="122">
                  <c:v>46.83</c:v>
                </c:pt>
                <c:pt idx="123">
                  <c:v>48.26</c:v>
                </c:pt>
                <c:pt idx="124">
                  <c:v>50.78</c:v>
                </c:pt>
                <c:pt idx="125">
                  <c:v>52.93</c:v>
                </c:pt>
                <c:pt idx="126">
                  <c:v>54.8</c:v>
                </c:pt>
                <c:pt idx="127">
                  <c:v>56.45</c:v>
                </c:pt>
                <c:pt idx="128">
                  <c:v>57.92</c:v>
                </c:pt>
                <c:pt idx="129">
                  <c:v>59.25</c:v>
                </c:pt>
                <c:pt idx="130">
                  <c:v>60.46</c:v>
                </c:pt>
                <c:pt idx="131">
                  <c:v>61.56</c:v>
                </c:pt>
                <c:pt idx="132">
                  <c:v>62.57</c:v>
                </c:pt>
                <c:pt idx="133">
                  <c:v>63.5</c:v>
                </c:pt>
                <c:pt idx="134">
                  <c:v>64.36</c:v>
                </c:pt>
                <c:pt idx="135">
                  <c:v>65.900000000000006</c:v>
                </c:pt>
                <c:pt idx="136">
                  <c:v>67.53</c:v>
                </c:pt>
                <c:pt idx="137">
                  <c:v>68.89</c:v>
                </c:pt>
                <c:pt idx="138">
                  <c:v>70.239999999999995</c:v>
                </c:pt>
                <c:pt idx="139">
                  <c:v>71.260000000000005</c:v>
                </c:pt>
                <c:pt idx="140">
                  <c:v>71.72</c:v>
                </c:pt>
                <c:pt idx="141">
                  <c:v>72.2</c:v>
                </c:pt>
                <c:pt idx="142">
                  <c:v>72.58</c:v>
                </c:pt>
                <c:pt idx="143">
                  <c:v>72.87</c:v>
                </c:pt>
                <c:pt idx="144">
                  <c:v>73.22</c:v>
                </c:pt>
                <c:pt idx="145">
                  <c:v>73.34</c:v>
                </c:pt>
                <c:pt idx="146">
                  <c:v>73.260000000000005</c:v>
                </c:pt>
                <c:pt idx="147">
                  <c:v>73.03</c:v>
                </c:pt>
                <c:pt idx="148">
                  <c:v>72.69</c:v>
                </c:pt>
                <c:pt idx="149">
                  <c:v>72.239999999999995</c:v>
                </c:pt>
                <c:pt idx="150">
                  <c:v>71.150000000000006</c:v>
                </c:pt>
                <c:pt idx="151">
                  <c:v>69.849999999999994</c:v>
                </c:pt>
                <c:pt idx="152">
                  <c:v>68.44</c:v>
                </c:pt>
                <c:pt idx="153">
                  <c:v>66.959999999999994</c:v>
                </c:pt>
                <c:pt idx="154">
                  <c:v>65.44</c:v>
                </c:pt>
                <c:pt idx="155">
                  <c:v>63.91</c:v>
                </c:pt>
                <c:pt idx="156">
                  <c:v>62.4</c:v>
                </c:pt>
                <c:pt idx="157">
                  <c:v>60.9</c:v>
                </c:pt>
                <c:pt idx="158">
                  <c:v>59.43</c:v>
                </c:pt>
                <c:pt idx="159">
                  <c:v>57.99</c:v>
                </c:pt>
                <c:pt idx="160">
                  <c:v>56.6</c:v>
                </c:pt>
                <c:pt idx="161">
                  <c:v>53.94</c:v>
                </c:pt>
                <c:pt idx="162">
                  <c:v>50.88</c:v>
                </c:pt>
                <c:pt idx="163">
                  <c:v>48.11</c:v>
                </c:pt>
                <c:pt idx="164">
                  <c:v>45.63</c:v>
                </c:pt>
                <c:pt idx="165">
                  <c:v>43.42</c:v>
                </c:pt>
                <c:pt idx="166">
                  <c:v>41.47</c:v>
                </c:pt>
                <c:pt idx="167">
                  <c:v>39.76</c:v>
                </c:pt>
                <c:pt idx="168">
                  <c:v>38.28</c:v>
                </c:pt>
                <c:pt idx="169">
                  <c:v>36.97</c:v>
                </c:pt>
                <c:pt idx="170">
                  <c:v>34.44</c:v>
                </c:pt>
                <c:pt idx="171">
                  <c:v>32.270000000000003</c:v>
                </c:pt>
                <c:pt idx="172">
                  <c:v>30.38</c:v>
                </c:pt>
                <c:pt idx="173">
                  <c:v>28.74</c:v>
                </c:pt>
                <c:pt idx="174">
                  <c:v>27.28</c:v>
                </c:pt>
                <c:pt idx="175">
                  <c:v>25.99</c:v>
                </c:pt>
                <c:pt idx="176">
                  <c:v>23.8</c:v>
                </c:pt>
                <c:pt idx="177">
                  <c:v>22</c:v>
                </c:pt>
                <c:pt idx="178">
                  <c:v>20.5</c:v>
                </c:pt>
                <c:pt idx="179">
                  <c:v>19.23</c:v>
                </c:pt>
                <c:pt idx="180">
                  <c:v>18.14</c:v>
                </c:pt>
                <c:pt idx="181">
                  <c:v>17.2</c:v>
                </c:pt>
                <c:pt idx="182">
                  <c:v>16.37</c:v>
                </c:pt>
                <c:pt idx="183">
                  <c:v>15.64</c:v>
                </c:pt>
                <c:pt idx="184">
                  <c:v>14.99</c:v>
                </c:pt>
                <c:pt idx="185">
                  <c:v>14.41</c:v>
                </c:pt>
                <c:pt idx="186">
                  <c:v>13.88</c:v>
                </c:pt>
                <c:pt idx="187">
                  <c:v>12.98</c:v>
                </c:pt>
                <c:pt idx="188">
                  <c:v>12.04</c:v>
                </c:pt>
                <c:pt idx="189">
                  <c:v>11.28</c:v>
                </c:pt>
                <c:pt idx="190">
                  <c:v>10.64</c:v>
                </c:pt>
                <c:pt idx="191">
                  <c:v>10.1</c:v>
                </c:pt>
                <c:pt idx="192">
                  <c:v>9.6460000000000008</c:v>
                </c:pt>
                <c:pt idx="193">
                  <c:v>9.2509999999999994</c:v>
                </c:pt>
                <c:pt idx="194">
                  <c:v>8.9060000000000006</c:v>
                </c:pt>
                <c:pt idx="195">
                  <c:v>8.6029999999999998</c:v>
                </c:pt>
                <c:pt idx="196">
                  <c:v>8.0960000000000001</c:v>
                </c:pt>
                <c:pt idx="197">
                  <c:v>7.6890000000000001</c:v>
                </c:pt>
                <c:pt idx="198">
                  <c:v>7.3570000000000002</c:v>
                </c:pt>
                <c:pt idx="199">
                  <c:v>7.0810000000000004</c:v>
                </c:pt>
                <c:pt idx="200">
                  <c:v>6.8490000000000002</c:v>
                </c:pt>
                <c:pt idx="201">
                  <c:v>6.6509999999999998</c:v>
                </c:pt>
                <c:pt idx="202">
                  <c:v>6.335</c:v>
                </c:pt>
                <c:pt idx="203">
                  <c:v>6.0949999999999998</c:v>
                </c:pt>
                <c:pt idx="204">
                  <c:v>5.9089999999999998</c:v>
                </c:pt>
                <c:pt idx="205">
                  <c:v>5.7619999999999996</c:v>
                </c:pt>
                <c:pt idx="206">
                  <c:v>5.6440000000000001</c:v>
                </c:pt>
                <c:pt idx="207">
                  <c:v>5.5490000000000004</c:v>
                </c:pt>
                <c:pt idx="208">
                  <c:v>5.5330000000000004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9E8-4EAE-A832-15E68CB15181}"/>
            </c:ext>
          </c:extLst>
        </c:ser>
        <c:ser>
          <c:idx val="1"/>
          <c:order val="1"/>
          <c:tx>
            <c:v>dE/dxNucl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srim132Xe_SiO2!$D$20:$D$300</c:f>
              <c:numCache>
                <c:formatCode>0.000000</c:formatCode>
                <c:ptCount val="281"/>
                <c:pt idx="0">
                  <c:v>1.0606060606060606E-5</c:v>
                </c:pt>
                <c:pt idx="1">
                  <c:v>1.1363636363636365E-5</c:v>
                </c:pt>
                <c:pt idx="2">
                  <c:v>1.2121212121212122E-5</c:v>
                </c:pt>
                <c:pt idx="3">
                  <c:v>1.2878787878787878E-5</c:v>
                </c:pt>
                <c:pt idx="4">
                  <c:v>1.3636363636363637E-5</c:v>
                </c:pt>
                <c:pt idx="5">
                  <c:v>1.5151515151515151E-5</c:v>
                </c:pt>
                <c:pt idx="6">
                  <c:v>1.7045454545454543E-5</c:v>
                </c:pt>
                <c:pt idx="7">
                  <c:v>1.8939393939393939E-5</c:v>
                </c:pt>
                <c:pt idx="8">
                  <c:v>2.0833333333333333E-5</c:v>
                </c:pt>
                <c:pt idx="9">
                  <c:v>2.2727272727272729E-5</c:v>
                </c:pt>
                <c:pt idx="10">
                  <c:v>2.4621212121212119E-5</c:v>
                </c:pt>
                <c:pt idx="11">
                  <c:v>2.6515151515151516E-5</c:v>
                </c:pt>
                <c:pt idx="12">
                  <c:v>2.8409090909090909E-5</c:v>
                </c:pt>
                <c:pt idx="13">
                  <c:v>3.0303030303030302E-5</c:v>
                </c:pt>
                <c:pt idx="14">
                  <c:v>3.4090909090909085E-5</c:v>
                </c:pt>
                <c:pt idx="15">
                  <c:v>3.7878787878787879E-5</c:v>
                </c:pt>
                <c:pt idx="16">
                  <c:v>4.1666666666666665E-5</c:v>
                </c:pt>
                <c:pt idx="17">
                  <c:v>4.5454545454545459E-5</c:v>
                </c:pt>
                <c:pt idx="18">
                  <c:v>4.9242424242424238E-5</c:v>
                </c:pt>
                <c:pt idx="19">
                  <c:v>5.3030303030303032E-5</c:v>
                </c:pt>
                <c:pt idx="20">
                  <c:v>6.0606060606060605E-5</c:v>
                </c:pt>
                <c:pt idx="21">
                  <c:v>6.8181818181818171E-5</c:v>
                </c:pt>
                <c:pt idx="22">
                  <c:v>7.5757575757575758E-5</c:v>
                </c:pt>
                <c:pt idx="23">
                  <c:v>8.3333333333333331E-5</c:v>
                </c:pt>
                <c:pt idx="24">
                  <c:v>9.0909090909090917E-5</c:v>
                </c:pt>
                <c:pt idx="25">
                  <c:v>9.8484848484848477E-5</c:v>
                </c:pt>
                <c:pt idx="26">
                  <c:v>1.0606060606060606E-4</c:v>
                </c:pt>
                <c:pt idx="27">
                  <c:v>1.1363636363636364E-4</c:v>
                </c:pt>
                <c:pt idx="28">
                  <c:v>1.2121212121212121E-4</c:v>
                </c:pt>
                <c:pt idx="29">
                  <c:v>1.2878787878787881E-4</c:v>
                </c:pt>
                <c:pt idx="30">
                  <c:v>1.3636363636363634E-4</c:v>
                </c:pt>
                <c:pt idx="31">
                  <c:v>1.5151515151515152E-4</c:v>
                </c:pt>
                <c:pt idx="32">
                  <c:v>1.7045454545454544E-4</c:v>
                </c:pt>
                <c:pt idx="33">
                  <c:v>1.8939393939393939E-4</c:v>
                </c:pt>
                <c:pt idx="34">
                  <c:v>2.0833333333333335E-4</c:v>
                </c:pt>
                <c:pt idx="35">
                  <c:v>2.2727272727272727E-4</c:v>
                </c:pt>
                <c:pt idx="36">
                  <c:v>2.4621212121212123E-4</c:v>
                </c:pt>
                <c:pt idx="37">
                  <c:v>2.6515151515151518E-4</c:v>
                </c:pt>
                <c:pt idx="38">
                  <c:v>2.8409090909090908E-4</c:v>
                </c:pt>
                <c:pt idx="39">
                  <c:v>3.0303030303030303E-4</c:v>
                </c:pt>
                <c:pt idx="40">
                  <c:v>3.4090909090909088E-4</c:v>
                </c:pt>
                <c:pt idx="41">
                  <c:v>3.7878787878787879E-4</c:v>
                </c:pt>
                <c:pt idx="42">
                  <c:v>4.1666666666666669E-4</c:v>
                </c:pt>
                <c:pt idx="43">
                  <c:v>4.5454545454545455E-4</c:v>
                </c:pt>
                <c:pt idx="44">
                  <c:v>4.9242424242424245E-4</c:v>
                </c:pt>
                <c:pt idx="45">
                  <c:v>5.3030303030303036E-4</c:v>
                </c:pt>
                <c:pt idx="46">
                  <c:v>6.0606060606060606E-4</c:v>
                </c:pt>
                <c:pt idx="47">
                  <c:v>6.8181818181818176E-4</c:v>
                </c:pt>
                <c:pt idx="48">
                  <c:v>7.5757575757575758E-4</c:v>
                </c:pt>
                <c:pt idx="49">
                  <c:v>8.3333333333333339E-4</c:v>
                </c:pt>
                <c:pt idx="50">
                  <c:v>9.0909090909090909E-4</c:v>
                </c:pt>
                <c:pt idx="51">
                  <c:v>9.848484848484849E-4</c:v>
                </c:pt>
                <c:pt idx="52">
                  <c:v>1.0606060606060607E-3</c:v>
                </c:pt>
                <c:pt idx="53">
                  <c:v>1.1363636363636363E-3</c:v>
                </c:pt>
                <c:pt idx="54">
                  <c:v>1.2121212121212121E-3</c:v>
                </c:pt>
                <c:pt idx="55">
                  <c:v>1.2878787878787879E-3</c:v>
                </c:pt>
                <c:pt idx="56">
                  <c:v>1.3636363636363635E-3</c:v>
                </c:pt>
                <c:pt idx="57">
                  <c:v>1.5151515151515152E-3</c:v>
                </c:pt>
                <c:pt idx="58">
                  <c:v>1.7045454545454547E-3</c:v>
                </c:pt>
                <c:pt idx="59">
                  <c:v>1.893939393939394E-3</c:v>
                </c:pt>
                <c:pt idx="60">
                  <c:v>2.0833333333333333E-3</c:v>
                </c:pt>
                <c:pt idx="61">
                  <c:v>2.2727272727272726E-3</c:v>
                </c:pt>
                <c:pt idx="62">
                  <c:v>2.4621212121212124E-3</c:v>
                </c:pt>
                <c:pt idx="63">
                  <c:v>2.6515151515151512E-3</c:v>
                </c:pt>
                <c:pt idx="64">
                  <c:v>2.840909090909091E-3</c:v>
                </c:pt>
                <c:pt idx="65">
                  <c:v>3.0303030303030303E-3</c:v>
                </c:pt>
                <c:pt idx="66">
                  <c:v>3.4090909090909094E-3</c:v>
                </c:pt>
                <c:pt idx="67">
                  <c:v>3.787878787878788E-3</c:v>
                </c:pt>
                <c:pt idx="68">
                  <c:v>4.1666666666666666E-3</c:v>
                </c:pt>
                <c:pt idx="69">
                  <c:v>4.5454545454545452E-3</c:v>
                </c:pt>
                <c:pt idx="70">
                  <c:v>4.9242424242424247E-3</c:v>
                </c:pt>
                <c:pt idx="71">
                  <c:v>5.3030303030303025E-3</c:v>
                </c:pt>
                <c:pt idx="72">
                  <c:v>6.0606060606060606E-3</c:v>
                </c:pt>
                <c:pt idx="73">
                  <c:v>6.8181818181818187E-3</c:v>
                </c:pt>
                <c:pt idx="74">
                  <c:v>7.575757575757576E-3</c:v>
                </c:pt>
                <c:pt idx="75">
                  <c:v>8.3333333333333332E-3</c:v>
                </c:pt>
                <c:pt idx="76">
                  <c:v>9.0909090909090905E-3</c:v>
                </c:pt>
                <c:pt idx="77">
                  <c:v>9.8484848484848495E-3</c:v>
                </c:pt>
                <c:pt idx="78">
                  <c:v>1.0606060606060605E-2</c:v>
                </c:pt>
                <c:pt idx="79">
                  <c:v>1.1363636363636364E-2</c:v>
                </c:pt>
                <c:pt idx="80">
                  <c:v>1.2121212121212121E-2</c:v>
                </c:pt>
                <c:pt idx="81">
                  <c:v>1.2878787878787878E-2</c:v>
                </c:pt>
                <c:pt idx="82">
                  <c:v>1.3636363636363637E-2</c:v>
                </c:pt>
                <c:pt idx="83">
                  <c:v>1.5151515151515152E-2</c:v>
                </c:pt>
                <c:pt idx="84">
                  <c:v>1.7045454545454544E-2</c:v>
                </c:pt>
                <c:pt idx="85">
                  <c:v>1.893939393939394E-2</c:v>
                </c:pt>
                <c:pt idx="86">
                  <c:v>2.0833333333333332E-2</c:v>
                </c:pt>
                <c:pt idx="87">
                  <c:v>2.2727272727272728E-2</c:v>
                </c:pt>
                <c:pt idx="88">
                  <c:v>2.462121212121212E-2</c:v>
                </c:pt>
                <c:pt idx="89">
                  <c:v>2.6515151515151516E-2</c:v>
                </c:pt>
                <c:pt idx="90">
                  <c:v>2.8409090909090908E-2</c:v>
                </c:pt>
                <c:pt idx="91">
                  <c:v>3.0303030303030304E-2</c:v>
                </c:pt>
                <c:pt idx="92">
                  <c:v>3.4090909090909088E-2</c:v>
                </c:pt>
                <c:pt idx="93">
                  <c:v>3.787878787878788E-2</c:v>
                </c:pt>
                <c:pt idx="94">
                  <c:v>4.1666666666666664E-2</c:v>
                </c:pt>
                <c:pt idx="95">
                  <c:v>4.5454545454545456E-2</c:v>
                </c:pt>
                <c:pt idx="96">
                  <c:v>4.924242424242424E-2</c:v>
                </c:pt>
                <c:pt idx="97">
                  <c:v>5.3030303030303032E-2</c:v>
                </c:pt>
                <c:pt idx="98">
                  <c:v>6.0606060606060608E-2</c:v>
                </c:pt>
                <c:pt idx="99">
                  <c:v>6.8181818181818177E-2</c:v>
                </c:pt>
                <c:pt idx="100">
                  <c:v>7.575757575757576E-2</c:v>
                </c:pt>
                <c:pt idx="101">
                  <c:v>8.3333333333333329E-2</c:v>
                </c:pt>
                <c:pt idx="102">
                  <c:v>9.0909090909090912E-2</c:v>
                </c:pt>
                <c:pt idx="103">
                  <c:v>9.8484848484848481E-2</c:v>
                </c:pt>
                <c:pt idx="104">
                  <c:v>0.10606060606060606</c:v>
                </c:pt>
                <c:pt idx="105">
                  <c:v>0.11363636363636363</c:v>
                </c:pt>
                <c:pt idx="106">
                  <c:v>0.12121212121212122</c:v>
                </c:pt>
                <c:pt idx="107">
                  <c:v>0.12878787878787878</c:v>
                </c:pt>
                <c:pt idx="108">
                  <c:v>0.13636363636363635</c:v>
                </c:pt>
                <c:pt idx="109">
                  <c:v>0.15151515151515152</c:v>
                </c:pt>
                <c:pt idx="110">
                  <c:v>0.17045454545454544</c:v>
                </c:pt>
                <c:pt idx="111">
                  <c:v>0.18939393939393939</c:v>
                </c:pt>
                <c:pt idx="112">
                  <c:v>0.20833333333333334</c:v>
                </c:pt>
                <c:pt idx="113">
                  <c:v>0.22727272727272727</c:v>
                </c:pt>
                <c:pt idx="114">
                  <c:v>0.24621212121212122</c:v>
                </c:pt>
                <c:pt idx="115">
                  <c:v>0.26515151515151514</c:v>
                </c:pt>
                <c:pt idx="116">
                  <c:v>0.28409090909090912</c:v>
                </c:pt>
                <c:pt idx="117">
                  <c:v>0.30303030303030304</c:v>
                </c:pt>
                <c:pt idx="118">
                  <c:v>0.34090909090909088</c:v>
                </c:pt>
                <c:pt idx="119">
                  <c:v>0.37878787878787878</c:v>
                </c:pt>
                <c:pt idx="120">
                  <c:v>0.41666666666666669</c:v>
                </c:pt>
                <c:pt idx="121">
                  <c:v>0.45454545454545453</c:v>
                </c:pt>
                <c:pt idx="122">
                  <c:v>0.49242424242424243</c:v>
                </c:pt>
                <c:pt idx="123">
                  <c:v>0.53030303030303028</c:v>
                </c:pt>
                <c:pt idx="124">
                  <c:v>0.60606060606060608</c:v>
                </c:pt>
                <c:pt idx="125">
                  <c:v>0.68181818181818177</c:v>
                </c:pt>
                <c:pt idx="126">
                  <c:v>0.75757575757575757</c:v>
                </c:pt>
                <c:pt idx="127">
                  <c:v>0.83333333333333337</c:v>
                </c:pt>
                <c:pt idx="128">
                  <c:v>0.90909090909090906</c:v>
                </c:pt>
                <c:pt idx="129">
                  <c:v>0.98484848484848486</c:v>
                </c:pt>
                <c:pt idx="130" formatCode="0.00000">
                  <c:v>1.0606060606060606</c:v>
                </c:pt>
                <c:pt idx="131" formatCode="0.00000">
                  <c:v>1.1363636363636365</c:v>
                </c:pt>
                <c:pt idx="132" formatCode="0.00000">
                  <c:v>1.2121212121212122</c:v>
                </c:pt>
                <c:pt idx="133" formatCode="0.00000">
                  <c:v>1.2878787878787878</c:v>
                </c:pt>
                <c:pt idx="134" formatCode="0.00000">
                  <c:v>1.3636363636363635</c:v>
                </c:pt>
                <c:pt idx="135" formatCode="0.00000">
                  <c:v>1.5151515151515151</c:v>
                </c:pt>
                <c:pt idx="136" formatCode="0.00000">
                  <c:v>1.7045454545454546</c:v>
                </c:pt>
                <c:pt idx="137" formatCode="0.00000">
                  <c:v>1.893939393939394</c:v>
                </c:pt>
                <c:pt idx="138" formatCode="0.00000">
                  <c:v>2.0833333333333335</c:v>
                </c:pt>
                <c:pt idx="139" formatCode="0.00000">
                  <c:v>2.2727272727272729</c:v>
                </c:pt>
                <c:pt idx="140" formatCode="0.00000">
                  <c:v>2.4621212121212119</c:v>
                </c:pt>
                <c:pt idx="141" formatCode="0.00000">
                  <c:v>2.6515151515151514</c:v>
                </c:pt>
                <c:pt idx="142" formatCode="0.00000">
                  <c:v>2.8409090909090908</c:v>
                </c:pt>
                <c:pt idx="143" formatCode="0.00000">
                  <c:v>3.0303030303030303</c:v>
                </c:pt>
                <c:pt idx="144" formatCode="0.00000">
                  <c:v>3.4090909090909092</c:v>
                </c:pt>
                <c:pt idx="145" formatCode="0.00000">
                  <c:v>3.7878787878787881</c:v>
                </c:pt>
                <c:pt idx="146" formatCode="0.00000">
                  <c:v>4.166666666666667</c:v>
                </c:pt>
                <c:pt idx="147" formatCode="0.00000">
                  <c:v>4.5454545454545459</c:v>
                </c:pt>
                <c:pt idx="148" formatCode="0.00000">
                  <c:v>4.9242424242424239</c:v>
                </c:pt>
                <c:pt idx="149" formatCode="0.00000">
                  <c:v>5.3030303030303028</c:v>
                </c:pt>
                <c:pt idx="150" formatCode="0.00000">
                  <c:v>6.0606060606060606</c:v>
                </c:pt>
                <c:pt idx="151" formatCode="0.00000">
                  <c:v>6.8181818181818183</c:v>
                </c:pt>
                <c:pt idx="152" formatCode="0.00000">
                  <c:v>7.5757575757575761</c:v>
                </c:pt>
                <c:pt idx="153" formatCode="0.00000">
                  <c:v>8.3333333333333339</c:v>
                </c:pt>
                <c:pt idx="154" formatCode="0.00000">
                  <c:v>9.0909090909090917</c:v>
                </c:pt>
                <c:pt idx="155" formatCode="0.00000">
                  <c:v>9.8484848484848477</c:v>
                </c:pt>
                <c:pt idx="156" formatCode="0.00000">
                  <c:v>10.606060606060606</c:v>
                </c:pt>
                <c:pt idx="157" formatCode="0.00000">
                  <c:v>11.363636363636363</c:v>
                </c:pt>
                <c:pt idx="158" formatCode="0.00000">
                  <c:v>12.121212121212121</c:v>
                </c:pt>
                <c:pt idx="159" formatCode="0.00000">
                  <c:v>12.878787878787879</c:v>
                </c:pt>
                <c:pt idx="160" formatCode="0.00000">
                  <c:v>13.636363636363637</c:v>
                </c:pt>
                <c:pt idx="161" formatCode="0.00000">
                  <c:v>15.151515151515152</c:v>
                </c:pt>
                <c:pt idx="162" formatCode="0.00000">
                  <c:v>17.045454545454547</c:v>
                </c:pt>
                <c:pt idx="163" formatCode="0.00000">
                  <c:v>18.939393939393938</c:v>
                </c:pt>
                <c:pt idx="164" formatCode="0.00000">
                  <c:v>20.833333333333332</c:v>
                </c:pt>
                <c:pt idx="165" formatCode="0.00000">
                  <c:v>22.727272727272727</c:v>
                </c:pt>
                <c:pt idx="166" formatCode="0.00000">
                  <c:v>24.621212121212121</c:v>
                </c:pt>
                <c:pt idx="167" formatCode="0.00000">
                  <c:v>26.515151515151516</c:v>
                </c:pt>
                <c:pt idx="168" formatCode="0.00000">
                  <c:v>28.40909090909091</c:v>
                </c:pt>
                <c:pt idx="169" formatCode="0.00000">
                  <c:v>30.303030303030305</c:v>
                </c:pt>
                <c:pt idx="170" formatCode="0.00000">
                  <c:v>34.090909090909093</c:v>
                </c:pt>
                <c:pt idx="171" formatCode="0.00000">
                  <c:v>37.878787878787875</c:v>
                </c:pt>
                <c:pt idx="172" formatCode="0.00000">
                  <c:v>41.666666666666664</c:v>
                </c:pt>
                <c:pt idx="173" formatCode="0.00000">
                  <c:v>45.454545454545453</c:v>
                </c:pt>
                <c:pt idx="174" formatCode="0.00000">
                  <c:v>49.242424242424242</c:v>
                </c:pt>
                <c:pt idx="175" formatCode="0.00000">
                  <c:v>53.030303030303031</c:v>
                </c:pt>
                <c:pt idx="176" formatCode="0.00000">
                  <c:v>60.606060606060609</c:v>
                </c:pt>
                <c:pt idx="177" formatCode="0.00000">
                  <c:v>68.181818181818187</c:v>
                </c:pt>
                <c:pt idx="178" formatCode="0.00000">
                  <c:v>75.757575757575751</c:v>
                </c:pt>
                <c:pt idx="179" formatCode="0.00000">
                  <c:v>83.333333333333329</c:v>
                </c:pt>
                <c:pt idx="180" formatCode="0.00000">
                  <c:v>90.909090909090907</c:v>
                </c:pt>
                <c:pt idx="181" formatCode="0.00000">
                  <c:v>98.484848484848484</c:v>
                </c:pt>
                <c:pt idx="182" formatCode="0.0000">
                  <c:v>106.06060606060606</c:v>
                </c:pt>
                <c:pt idx="183" formatCode="0.0000">
                  <c:v>113.63636363636364</c:v>
                </c:pt>
                <c:pt idx="184" formatCode="0.0000">
                  <c:v>121.21212121212122</c:v>
                </c:pt>
                <c:pt idx="185" formatCode="0.0000">
                  <c:v>128.78787878787878</c:v>
                </c:pt>
                <c:pt idx="186" formatCode="0.0000">
                  <c:v>136.36363636363637</c:v>
                </c:pt>
                <c:pt idx="187" formatCode="0.0000">
                  <c:v>151.5151515151515</c:v>
                </c:pt>
                <c:pt idx="188" formatCode="0.0000">
                  <c:v>170.45454545454547</c:v>
                </c:pt>
                <c:pt idx="189" formatCode="0.0000">
                  <c:v>189.39393939393941</c:v>
                </c:pt>
                <c:pt idx="190" formatCode="0.0000">
                  <c:v>208.33333333333334</c:v>
                </c:pt>
                <c:pt idx="191" formatCode="0.0000">
                  <c:v>227.27272727272728</c:v>
                </c:pt>
                <c:pt idx="192" formatCode="0.0000">
                  <c:v>246.21212121212122</c:v>
                </c:pt>
                <c:pt idx="193" formatCode="0.0000">
                  <c:v>265.15151515151513</c:v>
                </c:pt>
                <c:pt idx="194" formatCode="0.0000">
                  <c:v>284.09090909090907</c:v>
                </c:pt>
                <c:pt idx="195" formatCode="0.0000">
                  <c:v>303.030303030303</c:v>
                </c:pt>
                <c:pt idx="196" formatCode="0.0000">
                  <c:v>340.90909090909093</c:v>
                </c:pt>
                <c:pt idx="197" formatCode="0.0000">
                  <c:v>378.78787878787881</c:v>
                </c:pt>
                <c:pt idx="198" formatCode="0.0000">
                  <c:v>416.66666666666669</c:v>
                </c:pt>
                <c:pt idx="199" formatCode="0.0000">
                  <c:v>454.54545454545456</c:v>
                </c:pt>
                <c:pt idx="200" formatCode="0.0000">
                  <c:v>492.42424242424244</c:v>
                </c:pt>
                <c:pt idx="201" formatCode="0.0000">
                  <c:v>530.30303030303025</c:v>
                </c:pt>
                <c:pt idx="202" formatCode="0.0000">
                  <c:v>606.06060606060601</c:v>
                </c:pt>
                <c:pt idx="203" formatCode="0.0000">
                  <c:v>681.81818181818187</c:v>
                </c:pt>
                <c:pt idx="204" formatCode="0.0000">
                  <c:v>757.57575757575762</c:v>
                </c:pt>
                <c:pt idx="205" formatCode="0.0000">
                  <c:v>833.33333333333337</c:v>
                </c:pt>
                <c:pt idx="206" formatCode="0.0000">
                  <c:v>909.09090909090912</c:v>
                </c:pt>
                <c:pt idx="207" formatCode="0.0000">
                  <c:v>984.84848484848487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srim132Xe_SiO2!$F$20:$F$300</c:f>
              <c:numCache>
                <c:formatCode>0.000E+00</c:formatCode>
                <c:ptCount val="281"/>
                <c:pt idx="0">
                  <c:v>2.5550000000000002</c:v>
                </c:pt>
                <c:pt idx="1">
                  <c:v>2.6419999999999999</c:v>
                </c:pt>
                <c:pt idx="2">
                  <c:v>2.7250000000000001</c:v>
                </c:pt>
                <c:pt idx="3">
                  <c:v>2.8039999999999998</c:v>
                </c:pt>
                <c:pt idx="4">
                  <c:v>2.8809999999999998</c:v>
                </c:pt>
                <c:pt idx="5">
                  <c:v>3.0249999999999999</c:v>
                </c:pt>
                <c:pt idx="6">
                  <c:v>3.1930000000000001</c:v>
                </c:pt>
                <c:pt idx="7">
                  <c:v>3.3479999999999999</c:v>
                </c:pt>
                <c:pt idx="8">
                  <c:v>3.4929999999999999</c:v>
                </c:pt>
                <c:pt idx="9">
                  <c:v>3.6280000000000001</c:v>
                </c:pt>
                <c:pt idx="10">
                  <c:v>3.7559999999999998</c:v>
                </c:pt>
                <c:pt idx="11">
                  <c:v>3.8759999999999999</c:v>
                </c:pt>
                <c:pt idx="12">
                  <c:v>3.99</c:v>
                </c:pt>
                <c:pt idx="13">
                  <c:v>4.0990000000000002</c:v>
                </c:pt>
                <c:pt idx="14">
                  <c:v>4.3010000000000002</c:v>
                </c:pt>
                <c:pt idx="15">
                  <c:v>4.4859999999999998</c:v>
                </c:pt>
                <c:pt idx="16">
                  <c:v>4.657</c:v>
                </c:pt>
                <c:pt idx="17">
                  <c:v>4.8159999999999998</c:v>
                </c:pt>
                <c:pt idx="18">
                  <c:v>4.9640000000000004</c:v>
                </c:pt>
                <c:pt idx="19">
                  <c:v>5.1029999999999998</c:v>
                </c:pt>
                <c:pt idx="20">
                  <c:v>5.3559999999999999</c:v>
                </c:pt>
                <c:pt idx="21">
                  <c:v>5.5839999999999996</c:v>
                </c:pt>
                <c:pt idx="22">
                  <c:v>5.7889999999999997</c:v>
                </c:pt>
                <c:pt idx="23">
                  <c:v>5.9770000000000003</c:v>
                </c:pt>
                <c:pt idx="24">
                  <c:v>6.149</c:v>
                </c:pt>
                <c:pt idx="25">
                  <c:v>6.3079999999999998</c:v>
                </c:pt>
                <c:pt idx="26">
                  <c:v>6.4550000000000001</c:v>
                </c:pt>
                <c:pt idx="27">
                  <c:v>6.5919999999999996</c:v>
                </c:pt>
                <c:pt idx="28">
                  <c:v>6.72</c:v>
                </c:pt>
                <c:pt idx="29">
                  <c:v>6.8410000000000002</c:v>
                </c:pt>
                <c:pt idx="30">
                  <c:v>6.9539999999999997</c:v>
                </c:pt>
                <c:pt idx="31">
                  <c:v>7.1609999999999996</c:v>
                </c:pt>
                <c:pt idx="32">
                  <c:v>7.391</c:v>
                </c:pt>
                <c:pt idx="33">
                  <c:v>7.5940000000000003</c:v>
                </c:pt>
                <c:pt idx="34">
                  <c:v>7.774</c:v>
                </c:pt>
                <c:pt idx="35">
                  <c:v>7.9359999999999999</c:v>
                </c:pt>
                <c:pt idx="36">
                  <c:v>8.0830000000000002</c:v>
                </c:pt>
                <c:pt idx="37">
                  <c:v>8.2159999999999993</c:v>
                </c:pt>
                <c:pt idx="38">
                  <c:v>8.3369999999999997</c:v>
                </c:pt>
                <c:pt idx="39">
                  <c:v>8.4480000000000004</c:v>
                </c:pt>
                <c:pt idx="40">
                  <c:v>8.6430000000000007</c:v>
                </c:pt>
                <c:pt idx="41">
                  <c:v>8.81</c:v>
                </c:pt>
                <c:pt idx="42">
                  <c:v>8.9540000000000006</c:v>
                </c:pt>
                <c:pt idx="43">
                  <c:v>9.0790000000000006</c:v>
                </c:pt>
                <c:pt idx="44">
                  <c:v>9.1869999999999994</c:v>
                </c:pt>
                <c:pt idx="45">
                  <c:v>9.282</c:v>
                </c:pt>
                <c:pt idx="46">
                  <c:v>9.4390000000000001</c:v>
                </c:pt>
                <c:pt idx="47">
                  <c:v>9.5609999999999999</c:v>
                </c:pt>
                <c:pt idx="48">
                  <c:v>9.6549999999999994</c:v>
                </c:pt>
                <c:pt idx="49">
                  <c:v>9.7279999999999998</c:v>
                </c:pt>
                <c:pt idx="50">
                  <c:v>9.7840000000000007</c:v>
                </c:pt>
                <c:pt idx="51">
                  <c:v>9.8260000000000005</c:v>
                </c:pt>
                <c:pt idx="52">
                  <c:v>9.8559999999999999</c:v>
                </c:pt>
                <c:pt idx="53">
                  <c:v>9.8770000000000007</c:v>
                </c:pt>
                <c:pt idx="54">
                  <c:v>9.89</c:v>
                </c:pt>
                <c:pt idx="55">
                  <c:v>9.8949999999999996</c:v>
                </c:pt>
                <c:pt idx="56">
                  <c:v>9.8949999999999996</c:v>
                </c:pt>
                <c:pt idx="57">
                  <c:v>9.8810000000000002</c:v>
                </c:pt>
                <c:pt idx="58">
                  <c:v>9.8420000000000005</c:v>
                </c:pt>
                <c:pt idx="59">
                  <c:v>9.7880000000000003</c:v>
                </c:pt>
                <c:pt idx="60">
                  <c:v>9.7219999999999995</c:v>
                </c:pt>
                <c:pt idx="61">
                  <c:v>9.6479999999999997</c:v>
                </c:pt>
                <c:pt idx="62">
                  <c:v>9.5679999999999996</c:v>
                </c:pt>
                <c:pt idx="63">
                  <c:v>9.484</c:v>
                </c:pt>
                <c:pt idx="64">
                  <c:v>9.3979999999999997</c:v>
                </c:pt>
                <c:pt idx="65">
                  <c:v>9.31</c:v>
                </c:pt>
                <c:pt idx="66">
                  <c:v>9.1329999999999991</c:v>
                </c:pt>
                <c:pt idx="67">
                  <c:v>8.9559999999999995</c:v>
                </c:pt>
                <c:pt idx="68">
                  <c:v>8.782</c:v>
                </c:pt>
                <c:pt idx="69">
                  <c:v>8.6120000000000001</c:v>
                </c:pt>
                <c:pt idx="70">
                  <c:v>8.4469999999999992</c:v>
                </c:pt>
                <c:pt idx="71">
                  <c:v>8.2880000000000003</c:v>
                </c:pt>
                <c:pt idx="72">
                  <c:v>7.9859999999999998</c:v>
                </c:pt>
                <c:pt idx="73">
                  <c:v>7.7060000000000004</c:v>
                </c:pt>
                <c:pt idx="74">
                  <c:v>7.4459999999999997</c:v>
                </c:pt>
                <c:pt idx="75">
                  <c:v>7.2060000000000004</c:v>
                </c:pt>
                <c:pt idx="76">
                  <c:v>6.9820000000000002</c:v>
                </c:pt>
                <c:pt idx="77">
                  <c:v>6.774</c:v>
                </c:pt>
                <c:pt idx="78">
                  <c:v>6.5789999999999997</c:v>
                </c:pt>
                <c:pt idx="79">
                  <c:v>6.3979999999999997</c:v>
                </c:pt>
                <c:pt idx="80">
                  <c:v>6.2270000000000003</c:v>
                </c:pt>
                <c:pt idx="81">
                  <c:v>6.0670000000000002</c:v>
                </c:pt>
                <c:pt idx="82">
                  <c:v>5.9169999999999998</c:v>
                </c:pt>
                <c:pt idx="83">
                  <c:v>5.641</c:v>
                </c:pt>
                <c:pt idx="84">
                  <c:v>5.335</c:v>
                </c:pt>
                <c:pt idx="85">
                  <c:v>5.0670000000000002</c:v>
                </c:pt>
                <c:pt idx="86">
                  <c:v>4.8280000000000003</c:v>
                </c:pt>
                <c:pt idx="87">
                  <c:v>4.6139999999999999</c:v>
                </c:pt>
                <c:pt idx="88">
                  <c:v>4.4219999999999997</c:v>
                </c:pt>
                <c:pt idx="89">
                  <c:v>4.2469999999999999</c:v>
                </c:pt>
                <c:pt idx="90">
                  <c:v>4.0880000000000001</c:v>
                </c:pt>
                <c:pt idx="91">
                  <c:v>3.9420000000000002</c:v>
                </c:pt>
                <c:pt idx="92">
                  <c:v>3.6840000000000002</c:v>
                </c:pt>
                <c:pt idx="93">
                  <c:v>3.4620000000000002</c:v>
                </c:pt>
                <c:pt idx="94">
                  <c:v>3.2690000000000001</c:v>
                </c:pt>
                <c:pt idx="95">
                  <c:v>3.1</c:v>
                </c:pt>
                <c:pt idx="96">
                  <c:v>2.9489999999999998</c:v>
                </c:pt>
                <c:pt idx="97">
                  <c:v>2.8149999999999999</c:v>
                </c:pt>
                <c:pt idx="98">
                  <c:v>2.5840000000000001</c:v>
                </c:pt>
                <c:pt idx="99">
                  <c:v>2.3919999999999999</c:v>
                </c:pt>
                <c:pt idx="100">
                  <c:v>2.2309999999999999</c:v>
                </c:pt>
                <c:pt idx="101">
                  <c:v>2.0920000000000001</c:v>
                </c:pt>
                <c:pt idx="102">
                  <c:v>1.9710000000000001</c:v>
                </c:pt>
                <c:pt idx="103">
                  <c:v>1.8660000000000001</c:v>
                </c:pt>
                <c:pt idx="104">
                  <c:v>1.772</c:v>
                </c:pt>
                <c:pt idx="105">
                  <c:v>1.6879999999999999</c:v>
                </c:pt>
                <c:pt idx="106">
                  <c:v>1.613</c:v>
                </c:pt>
                <c:pt idx="107">
                  <c:v>1.5449999999999999</c:v>
                </c:pt>
                <c:pt idx="108">
                  <c:v>1.4830000000000001</c:v>
                </c:pt>
                <c:pt idx="109">
                  <c:v>1.375</c:v>
                </c:pt>
                <c:pt idx="110">
                  <c:v>1.262</c:v>
                </c:pt>
                <c:pt idx="111">
                  <c:v>1.167</c:v>
                </c:pt>
                <c:pt idx="112">
                  <c:v>1.0880000000000001</c:v>
                </c:pt>
                <c:pt idx="113">
                  <c:v>1.0189999999999999</c:v>
                </c:pt>
                <c:pt idx="114">
                  <c:v>0.95950000000000002</c:v>
                </c:pt>
                <c:pt idx="115">
                  <c:v>0.90710000000000002</c:v>
                </c:pt>
                <c:pt idx="116">
                  <c:v>0.86070000000000002</c:v>
                </c:pt>
                <c:pt idx="117">
                  <c:v>0.81930000000000003</c:v>
                </c:pt>
                <c:pt idx="118">
                  <c:v>0.74829999999999997</c:v>
                </c:pt>
                <c:pt idx="119">
                  <c:v>0.68959999999999999</c:v>
                </c:pt>
                <c:pt idx="120">
                  <c:v>0.64019999999999999</c:v>
                </c:pt>
                <c:pt idx="121">
                  <c:v>0.59789999999999999</c:v>
                </c:pt>
                <c:pt idx="122">
                  <c:v>0.56140000000000001</c:v>
                </c:pt>
                <c:pt idx="123">
                  <c:v>0.52939999999999998</c:v>
                </c:pt>
                <c:pt idx="124">
                  <c:v>0.47599999999999998</c:v>
                </c:pt>
                <c:pt idx="125">
                  <c:v>0.43319999999999997</c:v>
                </c:pt>
                <c:pt idx="126">
                  <c:v>0.39800000000000002</c:v>
                </c:pt>
                <c:pt idx="127">
                  <c:v>0.36840000000000001</c:v>
                </c:pt>
                <c:pt idx="128">
                  <c:v>0.34329999999999999</c:v>
                </c:pt>
                <c:pt idx="129">
                  <c:v>0.3216</c:v>
                </c:pt>
                <c:pt idx="130">
                  <c:v>0.30270000000000002</c:v>
                </c:pt>
                <c:pt idx="131">
                  <c:v>0.28599999999999998</c:v>
                </c:pt>
                <c:pt idx="132">
                  <c:v>0.27129999999999999</c:v>
                </c:pt>
                <c:pt idx="133">
                  <c:v>0.25800000000000001</c:v>
                </c:pt>
                <c:pt idx="134">
                  <c:v>0.24610000000000001</c:v>
                </c:pt>
                <c:pt idx="135">
                  <c:v>0.22559999999999999</c:v>
                </c:pt>
                <c:pt idx="136">
                  <c:v>0.20449999999999999</c:v>
                </c:pt>
                <c:pt idx="137">
                  <c:v>0.18729999999999999</c:v>
                </c:pt>
                <c:pt idx="138">
                  <c:v>0.1729</c:v>
                </c:pt>
                <c:pt idx="139">
                  <c:v>0.16070000000000001</c:v>
                </c:pt>
                <c:pt idx="140">
                  <c:v>0.15029999999999999</c:v>
                </c:pt>
                <c:pt idx="141">
                  <c:v>0.1411</c:v>
                </c:pt>
                <c:pt idx="142">
                  <c:v>0.1331</c:v>
                </c:pt>
                <c:pt idx="143">
                  <c:v>0.12609999999999999</c:v>
                </c:pt>
                <c:pt idx="144">
                  <c:v>0.11409999999999999</c:v>
                </c:pt>
                <c:pt idx="145">
                  <c:v>0.1043</c:v>
                </c:pt>
                <c:pt idx="146">
                  <c:v>9.6100000000000005E-2</c:v>
                </c:pt>
                <c:pt idx="147">
                  <c:v>8.9200000000000002E-2</c:v>
                </c:pt>
                <c:pt idx="148">
                  <c:v>8.3280000000000007E-2</c:v>
                </c:pt>
                <c:pt idx="149">
                  <c:v>7.8140000000000001E-2</c:v>
                </c:pt>
                <c:pt idx="150">
                  <c:v>6.9650000000000004E-2</c:v>
                </c:pt>
                <c:pt idx="151">
                  <c:v>6.2909999999999994E-2</c:v>
                </c:pt>
                <c:pt idx="152">
                  <c:v>5.7419999999999999E-2</c:v>
                </c:pt>
                <c:pt idx="153">
                  <c:v>5.2859999999999997E-2</c:v>
                </c:pt>
                <c:pt idx="154">
                  <c:v>4.9009999999999998E-2</c:v>
                </c:pt>
                <c:pt idx="155">
                  <c:v>4.5710000000000001E-2</c:v>
                </c:pt>
                <c:pt idx="156">
                  <c:v>4.2840000000000003E-2</c:v>
                </c:pt>
                <c:pt idx="157">
                  <c:v>4.0340000000000001E-2</c:v>
                </c:pt>
                <c:pt idx="158">
                  <c:v>3.8120000000000001E-2</c:v>
                </c:pt>
                <c:pt idx="159">
                  <c:v>3.6150000000000002E-2</c:v>
                </c:pt>
                <c:pt idx="160">
                  <c:v>3.4389999999999997E-2</c:v>
                </c:pt>
                <c:pt idx="161">
                  <c:v>3.1350000000000003E-2</c:v>
                </c:pt>
                <c:pt idx="162">
                  <c:v>2.826E-2</c:v>
                </c:pt>
                <c:pt idx="163">
                  <c:v>2.5760000000000002E-2</c:v>
                </c:pt>
                <c:pt idx="164">
                  <c:v>2.368E-2</c:v>
                </c:pt>
                <c:pt idx="165">
                  <c:v>2.1930000000000002E-2</c:v>
                </c:pt>
                <c:pt idx="166">
                  <c:v>2.043E-2</c:v>
                </c:pt>
                <c:pt idx="167">
                  <c:v>1.9130000000000001E-2</c:v>
                </c:pt>
                <c:pt idx="168">
                  <c:v>1.7989999999999999E-2</c:v>
                </c:pt>
                <c:pt idx="169">
                  <c:v>1.6990000000000002E-2</c:v>
                </c:pt>
                <c:pt idx="170">
                  <c:v>1.5299999999999999E-2</c:v>
                </c:pt>
                <c:pt idx="171">
                  <c:v>1.393E-2</c:v>
                </c:pt>
                <c:pt idx="172">
                  <c:v>1.2800000000000001E-2</c:v>
                </c:pt>
                <c:pt idx="173">
                  <c:v>1.184E-2</c:v>
                </c:pt>
                <c:pt idx="174">
                  <c:v>1.102E-2</c:v>
                </c:pt>
                <c:pt idx="175">
                  <c:v>1.0319999999999999E-2</c:v>
                </c:pt>
                <c:pt idx="176">
                  <c:v>9.1520000000000004E-3</c:v>
                </c:pt>
                <c:pt idx="177">
                  <c:v>8.2349999999999993E-3</c:v>
                </c:pt>
                <c:pt idx="178">
                  <c:v>7.4910000000000003E-3</c:v>
                </c:pt>
                <c:pt idx="179">
                  <c:v>6.8760000000000002E-3</c:v>
                </c:pt>
                <c:pt idx="180">
                  <c:v>6.3569999999999998E-3</c:v>
                </c:pt>
                <c:pt idx="181">
                  <c:v>5.9150000000000001E-3</c:v>
                </c:pt>
                <c:pt idx="182">
                  <c:v>5.5329999999999997E-3</c:v>
                </c:pt>
                <c:pt idx="183">
                  <c:v>5.1989999999999996E-3</c:v>
                </c:pt>
                <c:pt idx="184">
                  <c:v>4.9040000000000004E-3</c:v>
                </c:pt>
                <c:pt idx="185">
                  <c:v>4.6430000000000004E-3</c:v>
                </c:pt>
                <c:pt idx="186">
                  <c:v>4.4089999999999997E-3</c:v>
                </c:pt>
                <c:pt idx="187">
                  <c:v>4.0080000000000003E-3</c:v>
                </c:pt>
                <c:pt idx="188">
                  <c:v>3.6020000000000002E-3</c:v>
                </c:pt>
                <c:pt idx="189">
                  <c:v>3.274E-3</c:v>
                </c:pt>
                <c:pt idx="190">
                  <c:v>3.0019999999999999E-3</c:v>
                </c:pt>
                <c:pt idx="191">
                  <c:v>2.774E-3</c:v>
                </c:pt>
                <c:pt idx="192">
                  <c:v>2.5790000000000001E-3</c:v>
                </c:pt>
                <c:pt idx="193">
                  <c:v>2.4109999999999999E-3</c:v>
                </c:pt>
                <c:pt idx="194">
                  <c:v>2.264E-3</c:v>
                </c:pt>
                <c:pt idx="195">
                  <c:v>2.1350000000000002E-3</c:v>
                </c:pt>
                <c:pt idx="196">
                  <c:v>1.9170000000000001E-3</c:v>
                </c:pt>
                <c:pt idx="197">
                  <c:v>1.7420000000000001E-3</c:v>
                </c:pt>
                <c:pt idx="198">
                  <c:v>1.596E-3</c:v>
                </c:pt>
                <c:pt idx="199">
                  <c:v>1.474E-3</c:v>
                </c:pt>
                <c:pt idx="200">
                  <c:v>1.3699999999999999E-3</c:v>
                </c:pt>
                <c:pt idx="201">
                  <c:v>1.2800000000000001E-3</c:v>
                </c:pt>
                <c:pt idx="202">
                  <c:v>1.1329999999999999E-3</c:v>
                </c:pt>
                <c:pt idx="203">
                  <c:v>1.0169999999999999E-3</c:v>
                </c:pt>
                <c:pt idx="204">
                  <c:v>9.2310000000000005E-4</c:v>
                </c:pt>
                <c:pt idx="205">
                  <c:v>8.4579999999999996E-4</c:v>
                </c:pt>
                <c:pt idx="206">
                  <c:v>7.8069999999999995E-4</c:v>
                </c:pt>
                <c:pt idx="207">
                  <c:v>7.2530000000000001E-4</c:v>
                </c:pt>
                <c:pt idx="208">
                  <c:v>7.1520000000000004E-4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9E8-4EAE-A832-15E68CB15181}"/>
            </c:ext>
          </c:extLst>
        </c:ser>
        <c:ser>
          <c:idx val="2"/>
          <c:order val="2"/>
          <c:tx>
            <c:v>dE/dxTot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srim132Xe_SiO2!$D$20:$D$300</c:f>
              <c:numCache>
                <c:formatCode>0.000000</c:formatCode>
                <c:ptCount val="281"/>
                <c:pt idx="0">
                  <c:v>1.0606060606060606E-5</c:v>
                </c:pt>
                <c:pt idx="1">
                  <c:v>1.1363636363636365E-5</c:v>
                </c:pt>
                <c:pt idx="2">
                  <c:v>1.2121212121212122E-5</c:v>
                </c:pt>
                <c:pt idx="3">
                  <c:v>1.2878787878787878E-5</c:v>
                </c:pt>
                <c:pt idx="4">
                  <c:v>1.3636363636363637E-5</c:v>
                </c:pt>
                <c:pt idx="5">
                  <c:v>1.5151515151515151E-5</c:v>
                </c:pt>
                <c:pt idx="6">
                  <c:v>1.7045454545454543E-5</c:v>
                </c:pt>
                <c:pt idx="7">
                  <c:v>1.8939393939393939E-5</c:v>
                </c:pt>
                <c:pt idx="8">
                  <c:v>2.0833333333333333E-5</c:v>
                </c:pt>
                <c:pt idx="9">
                  <c:v>2.2727272727272729E-5</c:v>
                </c:pt>
                <c:pt idx="10">
                  <c:v>2.4621212121212119E-5</c:v>
                </c:pt>
                <c:pt idx="11">
                  <c:v>2.6515151515151516E-5</c:v>
                </c:pt>
                <c:pt idx="12">
                  <c:v>2.8409090909090909E-5</c:v>
                </c:pt>
                <c:pt idx="13">
                  <c:v>3.0303030303030302E-5</c:v>
                </c:pt>
                <c:pt idx="14">
                  <c:v>3.4090909090909085E-5</c:v>
                </c:pt>
                <c:pt idx="15">
                  <c:v>3.7878787878787879E-5</c:v>
                </c:pt>
                <c:pt idx="16">
                  <c:v>4.1666666666666665E-5</c:v>
                </c:pt>
                <c:pt idx="17">
                  <c:v>4.5454545454545459E-5</c:v>
                </c:pt>
                <c:pt idx="18">
                  <c:v>4.9242424242424238E-5</c:v>
                </c:pt>
                <c:pt idx="19">
                  <c:v>5.3030303030303032E-5</c:v>
                </c:pt>
                <c:pt idx="20">
                  <c:v>6.0606060606060605E-5</c:v>
                </c:pt>
                <c:pt idx="21">
                  <c:v>6.8181818181818171E-5</c:v>
                </c:pt>
                <c:pt idx="22">
                  <c:v>7.5757575757575758E-5</c:v>
                </c:pt>
                <c:pt idx="23">
                  <c:v>8.3333333333333331E-5</c:v>
                </c:pt>
                <c:pt idx="24">
                  <c:v>9.0909090909090917E-5</c:v>
                </c:pt>
                <c:pt idx="25">
                  <c:v>9.8484848484848477E-5</c:v>
                </c:pt>
                <c:pt idx="26">
                  <c:v>1.0606060606060606E-4</c:v>
                </c:pt>
                <c:pt idx="27">
                  <c:v>1.1363636363636364E-4</c:v>
                </c:pt>
                <c:pt idx="28">
                  <c:v>1.2121212121212121E-4</c:v>
                </c:pt>
                <c:pt idx="29">
                  <c:v>1.2878787878787881E-4</c:v>
                </c:pt>
                <c:pt idx="30">
                  <c:v>1.3636363636363634E-4</c:v>
                </c:pt>
                <c:pt idx="31">
                  <c:v>1.5151515151515152E-4</c:v>
                </c:pt>
                <c:pt idx="32">
                  <c:v>1.7045454545454544E-4</c:v>
                </c:pt>
                <c:pt idx="33">
                  <c:v>1.8939393939393939E-4</c:v>
                </c:pt>
                <c:pt idx="34">
                  <c:v>2.0833333333333335E-4</c:v>
                </c:pt>
                <c:pt idx="35">
                  <c:v>2.2727272727272727E-4</c:v>
                </c:pt>
                <c:pt idx="36">
                  <c:v>2.4621212121212123E-4</c:v>
                </c:pt>
                <c:pt idx="37">
                  <c:v>2.6515151515151518E-4</c:v>
                </c:pt>
                <c:pt idx="38">
                  <c:v>2.8409090909090908E-4</c:v>
                </c:pt>
                <c:pt idx="39">
                  <c:v>3.0303030303030303E-4</c:v>
                </c:pt>
                <c:pt idx="40">
                  <c:v>3.4090909090909088E-4</c:v>
                </c:pt>
                <c:pt idx="41">
                  <c:v>3.7878787878787879E-4</c:v>
                </c:pt>
                <c:pt idx="42">
                  <c:v>4.1666666666666669E-4</c:v>
                </c:pt>
                <c:pt idx="43">
                  <c:v>4.5454545454545455E-4</c:v>
                </c:pt>
                <c:pt idx="44">
                  <c:v>4.9242424242424245E-4</c:v>
                </c:pt>
                <c:pt idx="45">
                  <c:v>5.3030303030303036E-4</c:v>
                </c:pt>
                <c:pt idx="46">
                  <c:v>6.0606060606060606E-4</c:v>
                </c:pt>
                <c:pt idx="47">
                  <c:v>6.8181818181818176E-4</c:v>
                </c:pt>
                <c:pt idx="48">
                  <c:v>7.5757575757575758E-4</c:v>
                </c:pt>
                <c:pt idx="49">
                  <c:v>8.3333333333333339E-4</c:v>
                </c:pt>
                <c:pt idx="50">
                  <c:v>9.0909090909090909E-4</c:v>
                </c:pt>
                <c:pt idx="51">
                  <c:v>9.848484848484849E-4</c:v>
                </c:pt>
                <c:pt idx="52">
                  <c:v>1.0606060606060607E-3</c:v>
                </c:pt>
                <c:pt idx="53">
                  <c:v>1.1363636363636363E-3</c:v>
                </c:pt>
                <c:pt idx="54">
                  <c:v>1.2121212121212121E-3</c:v>
                </c:pt>
                <c:pt idx="55">
                  <c:v>1.2878787878787879E-3</c:v>
                </c:pt>
                <c:pt idx="56">
                  <c:v>1.3636363636363635E-3</c:v>
                </c:pt>
                <c:pt idx="57">
                  <c:v>1.5151515151515152E-3</c:v>
                </c:pt>
                <c:pt idx="58">
                  <c:v>1.7045454545454547E-3</c:v>
                </c:pt>
                <c:pt idx="59">
                  <c:v>1.893939393939394E-3</c:v>
                </c:pt>
                <c:pt idx="60">
                  <c:v>2.0833333333333333E-3</c:v>
                </c:pt>
                <c:pt idx="61">
                  <c:v>2.2727272727272726E-3</c:v>
                </c:pt>
                <c:pt idx="62">
                  <c:v>2.4621212121212124E-3</c:v>
                </c:pt>
                <c:pt idx="63">
                  <c:v>2.6515151515151512E-3</c:v>
                </c:pt>
                <c:pt idx="64">
                  <c:v>2.840909090909091E-3</c:v>
                </c:pt>
                <c:pt idx="65">
                  <c:v>3.0303030303030303E-3</c:v>
                </c:pt>
                <c:pt idx="66">
                  <c:v>3.4090909090909094E-3</c:v>
                </c:pt>
                <c:pt idx="67">
                  <c:v>3.787878787878788E-3</c:v>
                </c:pt>
                <c:pt idx="68">
                  <c:v>4.1666666666666666E-3</c:v>
                </c:pt>
                <c:pt idx="69">
                  <c:v>4.5454545454545452E-3</c:v>
                </c:pt>
                <c:pt idx="70">
                  <c:v>4.9242424242424247E-3</c:v>
                </c:pt>
                <c:pt idx="71">
                  <c:v>5.3030303030303025E-3</c:v>
                </c:pt>
                <c:pt idx="72">
                  <c:v>6.0606060606060606E-3</c:v>
                </c:pt>
                <c:pt idx="73">
                  <c:v>6.8181818181818187E-3</c:v>
                </c:pt>
                <c:pt idx="74">
                  <c:v>7.575757575757576E-3</c:v>
                </c:pt>
                <c:pt idx="75">
                  <c:v>8.3333333333333332E-3</c:v>
                </c:pt>
                <c:pt idx="76">
                  <c:v>9.0909090909090905E-3</c:v>
                </c:pt>
                <c:pt idx="77">
                  <c:v>9.8484848484848495E-3</c:v>
                </c:pt>
                <c:pt idx="78">
                  <c:v>1.0606060606060605E-2</c:v>
                </c:pt>
                <c:pt idx="79">
                  <c:v>1.1363636363636364E-2</c:v>
                </c:pt>
                <c:pt idx="80">
                  <c:v>1.2121212121212121E-2</c:v>
                </c:pt>
                <c:pt idx="81">
                  <c:v>1.2878787878787878E-2</c:v>
                </c:pt>
                <c:pt idx="82">
                  <c:v>1.3636363636363637E-2</c:v>
                </c:pt>
                <c:pt idx="83">
                  <c:v>1.5151515151515152E-2</c:v>
                </c:pt>
                <c:pt idx="84">
                  <c:v>1.7045454545454544E-2</c:v>
                </c:pt>
                <c:pt idx="85">
                  <c:v>1.893939393939394E-2</c:v>
                </c:pt>
                <c:pt idx="86">
                  <c:v>2.0833333333333332E-2</c:v>
                </c:pt>
                <c:pt idx="87">
                  <c:v>2.2727272727272728E-2</c:v>
                </c:pt>
                <c:pt idx="88">
                  <c:v>2.462121212121212E-2</c:v>
                </c:pt>
                <c:pt idx="89">
                  <c:v>2.6515151515151516E-2</c:v>
                </c:pt>
                <c:pt idx="90">
                  <c:v>2.8409090909090908E-2</c:v>
                </c:pt>
                <c:pt idx="91">
                  <c:v>3.0303030303030304E-2</c:v>
                </c:pt>
                <c:pt idx="92">
                  <c:v>3.4090909090909088E-2</c:v>
                </c:pt>
                <c:pt idx="93">
                  <c:v>3.787878787878788E-2</c:v>
                </c:pt>
                <c:pt idx="94">
                  <c:v>4.1666666666666664E-2</c:v>
                </c:pt>
                <c:pt idx="95">
                  <c:v>4.5454545454545456E-2</c:v>
                </c:pt>
                <c:pt idx="96">
                  <c:v>4.924242424242424E-2</c:v>
                </c:pt>
                <c:pt idx="97">
                  <c:v>5.3030303030303032E-2</c:v>
                </c:pt>
                <c:pt idx="98">
                  <c:v>6.0606060606060608E-2</c:v>
                </c:pt>
                <c:pt idx="99">
                  <c:v>6.8181818181818177E-2</c:v>
                </c:pt>
                <c:pt idx="100">
                  <c:v>7.575757575757576E-2</c:v>
                </c:pt>
                <c:pt idx="101">
                  <c:v>8.3333333333333329E-2</c:v>
                </c:pt>
                <c:pt idx="102">
                  <c:v>9.0909090909090912E-2</c:v>
                </c:pt>
                <c:pt idx="103">
                  <c:v>9.8484848484848481E-2</c:v>
                </c:pt>
                <c:pt idx="104">
                  <c:v>0.10606060606060606</c:v>
                </c:pt>
                <c:pt idx="105">
                  <c:v>0.11363636363636363</c:v>
                </c:pt>
                <c:pt idx="106">
                  <c:v>0.12121212121212122</c:v>
                </c:pt>
                <c:pt idx="107">
                  <c:v>0.12878787878787878</c:v>
                </c:pt>
                <c:pt idx="108">
                  <c:v>0.13636363636363635</c:v>
                </c:pt>
                <c:pt idx="109">
                  <c:v>0.15151515151515152</c:v>
                </c:pt>
                <c:pt idx="110">
                  <c:v>0.17045454545454544</c:v>
                </c:pt>
                <c:pt idx="111">
                  <c:v>0.18939393939393939</c:v>
                </c:pt>
                <c:pt idx="112">
                  <c:v>0.20833333333333334</c:v>
                </c:pt>
                <c:pt idx="113">
                  <c:v>0.22727272727272727</c:v>
                </c:pt>
                <c:pt idx="114">
                  <c:v>0.24621212121212122</c:v>
                </c:pt>
                <c:pt idx="115">
                  <c:v>0.26515151515151514</c:v>
                </c:pt>
                <c:pt idx="116">
                  <c:v>0.28409090909090912</c:v>
                </c:pt>
                <c:pt idx="117">
                  <c:v>0.30303030303030304</c:v>
                </c:pt>
                <c:pt idx="118">
                  <c:v>0.34090909090909088</c:v>
                </c:pt>
                <c:pt idx="119">
                  <c:v>0.37878787878787878</c:v>
                </c:pt>
                <c:pt idx="120">
                  <c:v>0.41666666666666669</c:v>
                </c:pt>
                <c:pt idx="121">
                  <c:v>0.45454545454545453</c:v>
                </c:pt>
                <c:pt idx="122">
                  <c:v>0.49242424242424243</c:v>
                </c:pt>
                <c:pt idx="123">
                  <c:v>0.53030303030303028</c:v>
                </c:pt>
                <c:pt idx="124">
                  <c:v>0.60606060606060608</c:v>
                </c:pt>
                <c:pt idx="125">
                  <c:v>0.68181818181818177</c:v>
                </c:pt>
                <c:pt idx="126">
                  <c:v>0.75757575757575757</c:v>
                </c:pt>
                <c:pt idx="127">
                  <c:v>0.83333333333333337</c:v>
                </c:pt>
                <c:pt idx="128">
                  <c:v>0.90909090909090906</c:v>
                </c:pt>
                <c:pt idx="129">
                  <c:v>0.98484848484848486</c:v>
                </c:pt>
                <c:pt idx="130" formatCode="0.00000">
                  <c:v>1.0606060606060606</c:v>
                </c:pt>
                <c:pt idx="131" formatCode="0.00000">
                  <c:v>1.1363636363636365</c:v>
                </c:pt>
                <c:pt idx="132" formatCode="0.00000">
                  <c:v>1.2121212121212122</c:v>
                </c:pt>
                <c:pt idx="133" formatCode="0.00000">
                  <c:v>1.2878787878787878</c:v>
                </c:pt>
                <c:pt idx="134" formatCode="0.00000">
                  <c:v>1.3636363636363635</c:v>
                </c:pt>
                <c:pt idx="135" formatCode="0.00000">
                  <c:v>1.5151515151515151</c:v>
                </c:pt>
                <c:pt idx="136" formatCode="0.00000">
                  <c:v>1.7045454545454546</c:v>
                </c:pt>
                <c:pt idx="137" formatCode="0.00000">
                  <c:v>1.893939393939394</c:v>
                </c:pt>
                <c:pt idx="138" formatCode="0.00000">
                  <c:v>2.0833333333333335</c:v>
                </c:pt>
                <c:pt idx="139" formatCode="0.00000">
                  <c:v>2.2727272727272729</c:v>
                </c:pt>
                <c:pt idx="140" formatCode="0.00000">
                  <c:v>2.4621212121212119</c:v>
                </c:pt>
                <c:pt idx="141" formatCode="0.00000">
                  <c:v>2.6515151515151514</c:v>
                </c:pt>
                <c:pt idx="142" formatCode="0.00000">
                  <c:v>2.8409090909090908</c:v>
                </c:pt>
                <c:pt idx="143" formatCode="0.00000">
                  <c:v>3.0303030303030303</c:v>
                </c:pt>
                <c:pt idx="144" formatCode="0.00000">
                  <c:v>3.4090909090909092</c:v>
                </c:pt>
                <c:pt idx="145" formatCode="0.00000">
                  <c:v>3.7878787878787881</c:v>
                </c:pt>
                <c:pt idx="146" formatCode="0.00000">
                  <c:v>4.166666666666667</c:v>
                </c:pt>
                <c:pt idx="147" formatCode="0.00000">
                  <c:v>4.5454545454545459</c:v>
                </c:pt>
                <c:pt idx="148" formatCode="0.00000">
                  <c:v>4.9242424242424239</c:v>
                </c:pt>
                <c:pt idx="149" formatCode="0.00000">
                  <c:v>5.3030303030303028</c:v>
                </c:pt>
                <c:pt idx="150" formatCode="0.00000">
                  <c:v>6.0606060606060606</c:v>
                </c:pt>
                <c:pt idx="151" formatCode="0.00000">
                  <c:v>6.8181818181818183</c:v>
                </c:pt>
                <c:pt idx="152" formatCode="0.00000">
                  <c:v>7.5757575757575761</c:v>
                </c:pt>
                <c:pt idx="153" formatCode="0.00000">
                  <c:v>8.3333333333333339</c:v>
                </c:pt>
                <c:pt idx="154" formatCode="0.00000">
                  <c:v>9.0909090909090917</c:v>
                </c:pt>
                <c:pt idx="155" formatCode="0.00000">
                  <c:v>9.8484848484848477</c:v>
                </c:pt>
                <c:pt idx="156" formatCode="0.00000">
                  <c:v>10.606060606060606</c:v>
                </c:pt>
                <c:pt idx="157" formatCode="0.00000">
                  <c:v>11.363636363636363</c:v>
                </c:pt>
                <c:pt idx="158" formatCode="0.00000">
                  <c:v>12.121212121212121</c:v>
                </c:pt>
                <c:pt idx="159" formatCode="0.00000">
                  <c:v>12.878787878787879</c:v>
                </c:pt>
                <c:pt idx="160" formatCode="0.00000">
                  <c:v>13.636363636363637</c:v>
                </c:pt>
                <c:pt idx="161" formatCode="0.00000">
                  <c:v>15.151515151515152</c:v>
                </c:pt>
                <c:pt idx="162" formatCode="0.00000">
                  <c:v>17.045454545454547</c:v>
                </c:pt>
                <c:pt idx="163" formatCode="0.00000">
                  <c:v>18.939393939393938</c:v>
                </c:pt>
                <c:pt idx="164" formatCode="0.00000">
                  <c:v>20.833333333333332</c:v>
                </c:pt>
                <c:pt idx="165" formatCode="0.00000">
                  <c:v>22.727272727272727</c:v>
                </c:pt>
                <c:pt idx="166" formatCode="0.00000">
                  <c:v>24.621212121212121</c:v>
                </c:pt>
                <c:pt idx="167" formatCode="0.00000">
                  <c:v>26.515151515151516</c:v>
                </c:pt>
                <c:pt idx="168" formatCode="0.00000">
                  <c:v>28.40909090909091</c:v>
                </c:pt>
                <c:pt idx="169" formatCode="0.00000">
                  <c:v>30.303030303030305</c:v>
                </c:pt>
                <c:pt idx="170" formatCode="0.00000">
                  <c:v>34.090909090909093</c:v>
                </c:pt>
                <c:pt idx="171" formatCode="0.00000">
                  <c:v>37.878787878787875</c:v>
                </c:pt>
                <c:pt idx="172" formatCode="0.00000">
                  <c:v>41.666666666666664</c:v>
                </c:pt>
                <c:pt idx="173" formatCode="0.00000">
                  <c:v>45.454545454545453</c:v>
                </c:pt>
                <c:pt idx="174" formatCode="0.00000">
                  <c:v>49.242424242424242</c:v>
                </c:pt>
                <c:pt idx="175" formatCode="0.00000">
                  <c:v>53.030303030303031</c:v>
                </c:pt>
                <c:pt idx="176" formatCode="0.00000">
                  <c:v>60.606060606060609</c:v>
                </c:pt>
                <c:pt idx="177" formatCode="0.00000">
                  <c:v>68.181818181818187</c:v>
                </c:pt>
                <c:pt idx="178" formatCode="0.00000">
                  <c:v>75.757575757575751</c:v>
                </c:pt>
                <c:pt idx="179" formatCode="0.00000">
                  <c:v>83.333333333333329</c:v>
                </c:pt>
                <c:pt idx="180" formatCode="0.00000">
                  <c:v>90.909090909090907</c:v>
                </c:pt>
                <c:pt idx="181" formatCode="0.00000">
                  <c:v>98.484848484848484</c:v>
                </c:pt>
                <c:pt idx="182" formatCode="0.0000">
                  <c:v>106.06060606060606</c:v>
                </c:pt>
                <c:pt idx="183" formatCode="0.0000">
                  <c:v>113.63636363636364</c:v>
                </c:pt>
                <c:pt idx="184" formatCode="0.0000">
                  <c:v>121.21212121212122</c:v>
                </c:pt>
                <c:pt idx="185" formatCode="0.0000">
                  <c:v>128.78787878787878</c:v>
                </c:pt>
                <c:pt idx="186" formatCode="0.0000">
                  <c:v>136.36363636363637</c:v>
                </c:pt>
                <c:pt idx="187" formatCode="0.0000">
                  <c:v>151.5151515151515</c:v>
                </c:pt>
                <c:pt idx="188" formatCode="0.0000">
                  <c:v>170.45454545454547</c:v>
                </c:pt>
                <c:pt idx="189" formatCode="0.0000">
                  <c:v>189.39393939393941</c:v>
                </c:pt>
                <c:pt idx="190" formatCode="0.0000">
                  <c:v>208.33333333333334</c:v>
                </c:pt>
                <c:pt idx="191" formatCode="0.0000">
                  <c:v>227.27272727272728</c:v>
                </c:pt>
                <c:pt idx="192" formatCode="0.0000">
                  <c:v>246.21212121212122</c:v>
                </c:pt>
                <c:pt idx="193" formatCode="0.0000">
                  <c:v>265.15151515151513</c:v>
                </c:pt>
                <c:pt idx="194" formatCode="0.0000">
                  <c:v>284.09090909090907</c:v>
                </c:pt>
                <c:pt idx="195" formatCode="0.0000">
                  <c:v>303.030303030303</c:v>
                </c:pt>
                <c:pt idx="196" formatCode="0.0000">
                  <c:v>340.90909090909093</c:v>
                </c:pt>
                <c:pt idx="197" formatCode="0.0000">
                  <c:v>378.78787878787881</c:v>
                </c:pt>
                <c:pt idx="198" formatCode="0.0000">
                  <c:v>416.66666666666669</c:v>
                </c:pt>
                <c:pt idx="199" formatCode="0.0000">
                  <c:v>454.54545454545456</c:v>
                </c:pt>
                <c:pt idx="200" formatCode="0.0000">
                  <c:v>492.42424242424244</c:v>
                </c:pt>
                <c:pt idx="201" formatCode="0.0000">
                  <c:v>530.30303030303025</c:v>
                </c:pt>
                <c:pt idx="202" formatCode="0.0000">
                  <c:v>606.06060606060601</c:v>
                </c:pt>
                <c:pt idx="203" formatCode="0.0000">
                  <c:v>681.81818181818187</c:v>
                </c:pt>
                <c:pt idx="204" formatCode="0.0000">
                  <c:v>757.57575757575762</c:v>
                </c:pt>
                <c:pt idx="205" formatCode="0.0000">
                  <c:v>833.33333333333337</c:v>
                </c:pt>
                <c:pt idx="206" formatCode="0.0000">
                  <c:v>909.09090909090912</c:v>
                </c:pt>
                <c:pt idx="207" formatCode="0.0000">
                  <c:v>984.84848484848487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srim132Xe_SiO2!$G$20:$G$300</c:f>
              <c:numCache>
                <c:formatCode>0.000E+00</c:formatCode>
                <c:ptCount val="281"/>
                <c:pt idx="0">
                  <c:v>2.6858</c:v>
                </c:pt>
                <c:pt idx="1">
                  <c:v>2.7774000000000001</c:v>
                </c:pt>
                <c:pt idx="2">
                  <c:v>2.8648000000000002</c:v>
                </c:pt>
                <c:pt idx="3">
                  <c:v>2.9481999999999999</c:v>
                </c:pt>
                <c:pt idx="4">
                  <c:v>3.0292999999999997</c:v>
                </c:pt>
                <c:pt idx="5">
                  <c:v>3.1814</c:v>
                </c:pt>
                <c:pt idx="6">
                  <c:v>3.3588</c:v>
                </c:pt>
                <c:pt idx="7">
                  <c:v>3.5227999999999997</c:v>
                </c:pt>
                <c:pt idx="8">
                  <c:v>3.6762999999999999</c:v>
                </c:pt>
                <c:pt idx="9">
                  <c:v>3.8195000000000001</c:v>
                </c:pt>
                <c:pt idx="10">
                  <c:v>3.9552999999999998</c:v>
                </c:pt>
                <c:pt idx="11">
                  <c:v>4.0827999999999998</c:v>
                </c:pt>
                <c:pt idx="12">
                  <c:v>4.2041000000000004</c:v>
                </c:pt>
                <c:pt idx="13">
                  <c:v>4.3201000000000001</c:v>
                </c:pt>
                <c:pt idx="14">
                  <c:v>4.5354999999999999</c:v>
                </c:pt>
                <c:pt idx="15">
                  <c:v>4.7332000000000001</c:v>
                </c:pt>
                <c:pt idx="16">
                  <c:v>4.9162999999999997</c:v>
                </c:pt>
                <c:pt idx="17">
                  <c:v>5.0868000000000002</c:v>
                </c:pt>
                <c:pt idx="18">
                  <c:v>5.2459000000000007</c:v>
                </c:pt>
                <c:pt idx="19">
                  <c:v>5.3955000000000002</c:v>
                </c:pt>
                <c:pt idx="20">
                  <c:v>5.6686999999999994</c:v>
                </c:pt>
                <c:pt idx="21">
                  <c:v>5.9156999999999993</c:v>
                </c:pt>
                <c:pt idx="22">
                  <c:v>6.1385999999999994</c:v>
                </c:pt>
                <c:pt idx="23">
                  <c:v>6.3437000000000001</c:v>
                </c:pt>
                <c:pt idx="24">
                  <c:v>6.532</c:v>
                </c:pt>
                <c:pt idx="25">
                  <c:v>6.7065999999999999</c:v>
                </c:pt>
                <c:pt idx="26">
                  <c:v>6.8687000000000005</c:v>
                </c:pt>
                <c:pt idx="27">
                  <c:v>7.0202</c:v>
                </c:pt>
                <c:pt idx="28">
                  <c:v>7.1621999999999995</c:v>
                </c:pt>
                <c:pt idx="29">
                  <c:v>7.2968999999999999</c:v>
                </c:pt>
                <c:pt idx="30">
                  <c:v>7.4230999999999998</c:v>
                </c:pt>
                <c:pt idx="31">
                  <c:v>7.6553999999999993</c:v>
                </c:pt>
                <c:pt idx="32">
                  <c:v>7.9154</c:v>
                </c:pt>
                <c:pt idx="33">
                  <c:v>8.1468000000000007</c:v>
                </c:pt>
                <c:pt idx="34">
                  <c:v>8.3537999999999997</c:v>
                </c:pt>
                <c:pt idx="35">
                  <c:v>8.5416000000000007</c:v>
                </c:pt>
                <c:pt idx="36">
                  <c:v>8.7133000000000003</c:v>
                </c:pt>
                <c:pt idx="37">
                  <c:v>8.870099999999999</c:v>
                </c:pt>
                <c:pt idx="38">
                  <c:v>9.0139999999999993</c:v>
                </c:pt>
                <c:pt idx="39">
                  <c:v>9.1473000000000013</c:v>
                </c:pt>
                <c:pt idx="40">
                  <c:v>9.3847000000000005</c:v>
                </c:pt>
                <c:pt idx="41">
                  <c:v>9.591800000000001</c:v>
                </c:pt>
                <c:pt idx="42">
                  <c:v>9.7739000000000011</c:v>
                </c:pt>
                <c:pt idx="43">
                  <c:v>9.9354000000000013</c:v>
                </c:pt>
                <c:pt idx="44">
                  <c:v>10.078399999999998</c:v>
                </c:pt>
                <c:pt idx="45">
                  <c:v>10.207000000000001</c:v>
                </c:pt>
                <c:pt idx="46">
                  <c:v>10.427899999999999</c:v>
                </c:pt>
                <c:pt idx="47">
                  <c:v>10.61</c:v>
                </c:pt>
                <c:pt idx="48">
                  <c:v>10.760999999999999</c:v>
                </c:pt>
                <c:pt idx="49">
                  <c:v>10.888</c:v>
                </c:pt>
                <c:pt idx="50">
                  <c:v>10.995000000000001</c:v>
                </c:pt>
                <c:pt idx="51">
                  <c:v>11.087</c:v>
                </c:pt>
                <c:pt idx="52">
                  <c:v>11.164</c:v>
                </c:pt>
                <c:pt idx="53">
                  <c:v>11.231000000000002</c:v>
                </c:pt>
                <c:pt idx="54">
                  <c:v>11.289000000000001</c:v>
                </c:pt>
                <c:pt idx="55">
                  <c:v>11.337</c:v>
                </c:pt>
                <c:pt idx="56">
                  <c:v>11.378</c:v>
                </c:pt>
                <c:pt idx="57">
                  <c:v>11.445</c:v>
                </c:pt>
                <c:pt idx="58">
                  <c:v>11.5</c:v>
                </c:pt>
                <c:pt idx="59">
                  <c:v>11.536</c:v>
                </c:pt>
                <c:pt idx="60">
                  <c:v>11.562999999999999</c:v>
                </c:pt>
                <c:pt idx="61">
                  <c:v>11.581999999999999</c:v>
                </c:pt>
                <c:pt idx="62">
                  <c:v>11.587</c:v>
                </c:pt>
                <c:pt idx="63">
                  <c:v>11.579000000000001</c:v>
                </c:pt>
                <c:pt idx="64">
                  <c:v>11.561999999999999</c:v>
                </c:pt>
                <c:pt idx="65">
                  <c:v>11.536000000000001</c:v>
                </c:pt>
                <c:pt idx="66">
                  <c:v>11.468999999999999</c:v>
                </c:pt>
                <c:pt idx="67">
                  <c:v>11.388999999999999</c:v>
                </c:pt>
                <c:pt idx="68">
                  <c:v>11.304</c:v>
                </c:pt>
                <c:pt idx="69">
                  <c:v>11.217000000000001</c:v>
                </c:pt>
                <c:pt idx="70">
                  <c:v>11.132999999999999</c:v>
                </c:pt>
                <c:pt idx="71">
                  <c:v>11.052</c:v>
                </c:pt>
                <c:pt idx="72">
                  <c:v>10.902999999999999</c:v>
                </c:pt>
                <c:pt idx="73">
                  <c:v>10.774000000000001</c:v>
                </c:pt>
                <c:pt idx="74">
                  <c:v>10.664999999999999</c:v>
                </c:pt>
                <c:pt idx="75">
                  <c:v>10.579000000000001</c:v>
                </c:pt>
                <c:pt idx="76">
                  <c:v>10.51</c:v>
                </c:pt>
                <c:pt idx="77">
                  <c:v>10.46</c:v>
                </c:pt>
                <c:pt idx="78">
                  <c:v>10.423999999999999</c:v>
                </c:pt>
                <c:pt idx="79">
                  <c:v>10.404</c:v>
                </c:pt>
                <c:pt idx="80">
                  <c:v>10.394</c:v>
                </c:pt>
                <c:pt idx="81">
                  <c:v>10.397</c:v>
                </c:pt>
                <c:pt idx="82">
                  <c:v>10.41</c:v>
                </c:pt>
                <c:pt idx="83">
                  <c:v>10.46</c:v>
                </c:pt>
                <c:pt idx="84">
                  <c:v>10.558</c:v>
                </c:pt>
                <c:pt idx="85">
                  <c:v>10.688000000000001</c:v>
                </c:pt>
                <c:pt idx="86">
                  <c:v>10.839</c:v>
                </c:pt>
                <c:pt idx="87">
                  <c:v>11.006</c:v>
                </c:pt>
                <c:pt idx="88">
                  <c:v>11.184999999999999</c:v>
                </c:pt>
                <c:pt idx="89">
                  <c:v>11.372</c:v>
                </c:pt>
                <c:pt idx="90">
                  <c:v>11.564</c:v>
                </c:pt>
                <c:pt idx="91">
                  <c:v>11.76</c:v>
                </c:pt>
                <c:pt idx="92">
                  <c:v>12.158000000000001</c:v>
                </c:pt>
                <c:pt idx="93">
                  <c:v>12.56</c:v>
                </c:pt>
                <c:pt idx="94">
                  <c:v>12.963000000000001</c:v>
                </c:pt>
                <c:pt idx="95">
                  <c:v>13.37</c:v>
                </c:pt>
                <c:pt idx="96">
                  <c:v>13.769</c:v>
                </c:pt>
                <c:pt idx="97">
                  <c:v>14.164999999999999</c:v>
                </c:pt>
                <c:pt idx="98">
                  <c:v>14.964</c:v>
                </c:pt>
                <c:pt idx="99">
                  <c:v>15.761999999999999</c:v>
                </c:pt>
                <c:pt idx="100">
                  <c:v>16.570999999999998</c:v>
                </c:pt>
                <c:pt idx="101">
                  <c:v>17.391999999999999</c:v>
                </c:pt>
                <c:pt idx="102">
                  <c:v>18.210999999999999</c:v>
                </c:pt>
                <c:pt idx="103">
                  <c:v>19.036000000000001</c:v>
                </c:pt>
                <c:pt idx="104">
                  <c:v>19.861999999999998</c:v>
                </c:pt>
                <c:pt idx="105">
                  <c:v>20.687999999999999</c:v>
                </c:pt>
                <c:pt idx="106">
                  <c:v>21.523</c:v>
                </c:pt>
                <c:pt idx="107">
                  <c:v>22.344999999999999</c:v>
                </c:pt>
                <c:pt idx="108">
                  <c:v>23.163</c:v>
                </c:pt>
                <c:pt idx="109">
                  <c:v>24.785</c:v>
                </c:pt>
                <c:pt idx="110">
                  <c:v>26.742000000000001</c:v>
                </c:pt>
                <c:pt idx="111">
                  <c:v>28.617000000000001</c:v>
                </c:pt>
                <c:pt idx="112">
                  <c:v>30.398</c:v>
                </c:pt>
                <c:pt idx="113">
                  <c:v>32.069000000000003</c:v>
                </c:pt>
                <c:pt idx="114">
                  <c:v>33.649499999999996</c:v>
                </c:pt>
                <c:pt idx="115">
                  <c:v>35.127099999999999</c:v>
                </c:pt>
                <c:pt idx="116">
                  <c:v>36.5107</c:v>
                </c:pt>
                <c:pt idx="117">
                  <c:v>37.8093</c:v>
                </c:pt>
                <c:pt idx="118">
                  <c:v>40.1783</c:v>
                </c:pt>
                <c:pt idx="119">
                  <c:v>42.2896</c:v>
                </c:pt>
                <c:pt idx="120">
                  <c:v>44.170200000000001</c:v>
                </c:pt>
                <c:pt idx="121">
                  <c:v>45.857900000000001</c:v>
                </c:pt>
                <c:pt idx="122">
                  <c:v>47.391399999999997</c:v>
                </c:pt>
                <c:pt idx="123">
                  <c:v>48.789400000000001</c:v>
                </c:pt>
                <c:pt idx="124">
                  <c:v>51.256</c:v>
                </c:pt>
                <c:pt idx="125">
                  <c:v>53.363199999999999</c:v>
                </c:pt>
                <c:pt idx="126">
                  <c:v>55.198</c:v>
                </c:pt>
                <c:pt idx="127">
                  <c:v>56.818400000000004</c:v>
                </c:pt>
                <c:pt idx="128">
                  <c:v>58.263300000000001</c:v>
                </c:pt>
                <c:pt idx="129">
                  <c:v>59.571599999999997</c:v>
                </c:pt>
                <c:pt idx="130">
                  <c:v>60.762700000000002</c:v>
                </c:pt>
                <c:pt idx="131">
                  <c:v>61.846000000000004</c:v>
                </c:pt>
                <c:pt idx="132">
                  <c:v>62.841299999999997</c:v>
                </c:pt>
                <c:pt idx="133">
                  <c:v>63.758000000000003</c:v>
                </c:pt>
                <c:pt idx="134">
                  <c:v>64.606099999999998</c:v>
                </c:pt>
                <c:pt idx="135">
                  <c:v>66.125600000000006</c:v>
                </c:pt>
                <c:pt idx="136">
                  <c:v>67.734499999999997</c:v>
                </c:pt>
                <c:pt idx="137">
                  <c:v>69.077299999999994</c:v>
                </c:pt>
                <c:pt idx="138">
                  <c:v>70.412899999999993</c:v>
                </c:pt>
                <c:pt idx="139">
                  <c:v>71.420700000000011</c:v>
                </c:pt>
                <c:pt idx="140">
                  <c:v>71.8703</c:v>
                </c:pt>
                <c:pt idx="141">
                  <c:v>72.341099999999997</c:v>
                </c:pt>
                <c:pt idx="142">
                  <c:v>72.713099999999997</c:v>
                </c:pt>
                <c:pt idx="143">
                  <c:v>72.996099999999998</c:v>
                </c:pt>
                <c:pt idx="144">
                  <c:v>73.334099999999992</c:v>
                </c:pt>
                <c:pt idx="145">
                  <c:v>73.444299999999998</c:v>
                </c:pt>
                <c:pt idx="146">
                  <c:v>73.356100000000012</c:v>
                </c:pt>
                <c:pt idx="147">
                  <c:v>73.119200000000006</c:v>
                </c:pt>
                <c:pt idx="148">
                  <c:v>72.77328</c:v>
                </c:pt>
                <c:pt idx="149">
                  <c:v>72.31814</c:v>
                </c:pt>
                <c:pt idx="150">
                  <c:v>71.219650000000001</c:v>
                </c:pt>
                <c:pt idx="151">
                  <c:v>69.912909999999997</c:v>
                </c:pt>
                <c:pt idx="152">
                  <c:v>68.497419999999991</c:v>
                </c:pt>
                <c:pt idx="153">
                  <c:v>67.012859999999989</c:v>
                </c:pt>
                <c:pt idx="154">
                  <c:v>65.489009999999993</c:v>
                </c:pt>
                <c:pt idx="155">
                  <c:v>63.955709999999996</c:v>
                </c:pt>
                <c:pt idx="156">
                  <c:v>62.442839999999997</c:v>
                </c:pt>
                <c:pt idx="157">
                  <c:v>60.940339999999999</c:v>
                </c:pt>
                <c:pt idx="158">
                  <c:v>59.468119999999999</c:v>
                </c:pt>
                <c:pt idx="159">
                  <c:v>58.026150000000001</c:v>
                </c:pt>
                <c:pt idx="160">
                  <c:v>56.634390000000003</c:v>
                </c:pt>
                <c:pt idx="161">
                  <c:v>53.971350000000001</c:v>
                </c:pt>
                <c:pt idx="162">
                  <c:v>50.908260000000006</c:v>
                </c:pt>
                <c:pt idx="163">
                  <c:v>48.135759999999998</c:v>
                </c:pt>
                <c:pt idx="164">
                  <c:v>45.653680000000001</c:v>
                </c:pt>
                <c:pt idx="165">
                  <c:v>43.441929999999999</c:v>
                </c:pt>
                <c:pt idx="166">
                  <c:v>41.490429999999996</c:v>
                </c:pt>
                <c:pt idx="167">
                  <c:v>39.779129999999995</c:v>
                </c:pt>
                <c:pt idx="168">
                  <c:v>38.297989999999999</c:v>
                </c:pt>
                <c:pt idx="169">
                  <c:v>36.986989999999999</c:v>
                </c:pt>
                <c:pt idx="170">
                  <c:v>34.455300000000001</c:v>
                </c:pt>
                <c:pt idx="171">
                  <c:v>32.283930000000005</c:v>
                </c:pt>
                <c:pt idx="172">
                  <c:v>30.392799999999998</c:v>
                </c:pt>
                <c:pt idx="173">
                  <c:v>28.751839999999998</c:v>
                </c:pt>
                <c:pt idx="174">
                  <c:v>27.29102</c:v>
                </c:pt>
                <c:pt idx="175">
                  <c:v>26.000319999999999</c:v>
                </c:pt>
                <c:pt idx="176">
                  <c:v>23.809152000000001</c:v>
                </c:pt>
                <c:pt idx="177">
                  <c:v>22.008234999999999</c:v>
                </c:pt>
                <c:pt idx="178">
                  <c:v>20.507491000000002</c:v>
                </c:pt>
                <c:pt idx="179">
                  <c:v>19.236875999999999</c:v>
                </c:pt>
                <c:pt idx="180">
                  <c:v>18.146357000000002</c:v>
                </c:pt>
                <c:pt idx="181">
                  <c:v>17.205915000000001</c:v>
                </c:pt>
                <c:pt idx="182">
                  <c:v>16.375533000000001</c:v>
                </c:pt>
                <c:pt idx="183">
                  <c:v>15.645199</c:v>
                </c:pt>
                <c:pt idx="184">
                  <c:v>14.994904</c:v>
                </c:pt>
                <c:pt idx="185">
                  <c:v>14.414643</c:v>
                </c:pt>
                <c:pt idx="186">
                  <c:v>13.884409000000002</c:v>
                </c:pt>
                <c:pt idx="187">
                  <c:v>12.984008000000001</c:v>
                </c:pt>
                <c:pt idx="188">
                  <c:v>12.043602</c:v>
                </c:pt>
                <c:pt idx="189">
                  <c:v>11.283273999999999</c:v>
                </c:pt>
                <c:pt idx="190">
                  <c:v>10.643002000000001</c:v>
                </c:pt>
                <c:pt idx="191">
                  <c:v>10.102774</c:v>
                </c:pt>
                <c:pt idx="192">
                  <c:v>9.6485790000000016</c:v>
                </c:pt>
                <c:pt idx="193">
                  <c:v>9.2534109999999998</c:v>
                </c:pt>
                <c:pt idx="194">
                  <c:v>8.9082640000000008</c:v>
                </c:pt>
                <c:pt idx="195">
                  <c:v>8.6051350000000006</c:v>
                </c:pt>
                <c:pt idx="196">
                  <c:v>8.0979170000000007</c:v>
                </c:pt>
                <c:pt idx="197">
                  <c:v>7.6907420000000002</c:v>
                </c:pt>
                <c:pt idx="198">
                  <c:v>7.3585960000000004</c:v>
                </c:pt>
                <c:pt idx="199">
                  <c:v>7.0824740000000004</c:v>
                </c:pt>
                <c:pt idx="200">
                  <c:v>6.8503699999999998</c:v>
                </c:pt>
                <c:pt idx="201">
                  <c:v>6.6522800000000002</c:v>
                </c:pt>
                <c:pt idx="202">
                  <c:v>6.3361330000000002</c:v>
                </c:pt>
                <c:pt idx="203">
                  <c:v>6.0960169999999998</c:v>
                </c:pt>
                <c:pt idx="204">
                  <c:v>5.9099230999999994</c:v>
                </c:pt>
                <c:pt idx="205">
                  <c:v>5.7628457999999991</c:v>
                </c:pt>
                <c:pt idx="206">
                  <c:v>5.6447807000000001</c:v>
                </c:pt>
                <c:pt idx="207">
                  <c:v>5.5497253000000004</c:v>
                </c:pt>
                <c:pt idx="208">
                  <c:v>5.5337152000000005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9E8-4EAE-A832-15E68CB151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29128"/>
        <c:axId val="473828736"/>
      </c:scatterChart>
      <c:valAx>
        <c:axId val="473829128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28736"/>
        <c:crosses val="autoZero"/>
        <c:crossBetween val="midCat"/>
        <c:majorUnit val="10"/>
      </c:valAx>
      <c:valAx>
        <c:axId val="473828736"/>
        <c:scaling>
          <c:logBase val="10"/>
          <c:orientation val="minMax"/>
          <c:min val="1.0000000000000005E-2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dE/dX [MeV/(mg/cm2)</a:t>
                </a:r>
                <a:r>
                  <a:rPr lang="en-US" altLang="ja-JP">
                    <a:solidFill>
                      <a:schemeClr val="tx1"/>
                    </a:solidFill>
                  </a:rPr>
                  <a:t>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902436635719066E-2"/>
              <c:y val="0.2148127370253554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29128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431641007560619"/>
          <c:y val="0.5881920104866778"/>
          <c:w val="0.24938594652854704"/>
          <c:h val="0.15493819682796106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srim132Xe_SiO2!$P$5</c:f>
          <c:strCache>
            <c:ptCount val="1"/>
            <c:pt idx="0">
              <c:v>srim132Xe_SiO2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Range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2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srim132Xe_SiO2!$D$20:$D$300</c:f>
              <c:numCache>
                <c:formatCode>0.000000</c:formatCode>
                <c:ptCount val="281"/>
                <c:pt idx="0">
                  <c:v>1.0606060606060606E-5</c:v>
                </c:pt>
                <c:pt idx="1">
                  <c:v>1.1363636363636365E-5</c:v>
                </c:pt>
                <c:pt idx="2">
                  <c:v>1.2121212121212122E-5</c:v>
                </c:pt>
                <c:pt idx="3">
                  <c:v>1.2878787878787878E-5</c:v>
                </c:pt>
                <c:pt idx="4">
                  <c:v>1.3636363636363637E-5</c:v>
                </c:pt>
                <c:pt idx="5">
                  <c:v>1.5151515151515151E-5</c:v>
                </c:pt>
                <c:pt idx="6">
                  <c:v>1.7045454545454543E-5</c:v>
                </c:pt>
                <c:pt idx="7">
                  <c:v>1.8939393939393939E-5</c:v>
                </c:pt>
                <c:pt idx="8">
                  <c:v>2.0833333333333333E-5</c:v>
                </c:pt>
                <c:pt idx="9">
                  <c:v>2.2727272727272729E-5</c:v>
                </c:pt>
                <c:pt idx="10">
                  <c:v>2.4621212121212119E-5</c:v>
                </c:pt>
                <c:pt idx="11">
                  <c:v>2.6515151515151516E-5</c:v>
                </c:pt>
                <c:pt idx="12">
                  <c:v>2.8409090909090909E-5</c:v>
                </c:pt>
                <c:pt idx="13">
                  <c:v>3.0303030303030302E-5</c:v>
                </c:pt>
                <c:pt idx="14">
                  <c:v>3.4090909090909085E-5</c:v>
                </c:pt>
                <c:pt idx="15">
                  <c:v>3.7878787878787879E-5</c:v>
                </c:pt>
                <c:pt idx="16">
                  <c:v>4.1666666666666665E-5</c:v>
                </c:pt>
                <c:pt idx="17">
                  <c:v>4.5454545454545459E-5</c:v>
                </c:pt>
                <c:pt idx="18">
                  <c:v>4.9242424242424238E-5</c:v>
                </c:pt>
                <c:pt idx="19">
                  <c:v>5.3030303030303032E-5</c:v>
                </c:pt>
                <c:pt idx="20">
                  <c:v>6.0606060606060605E-5</c:v>
                </c:pt>
                <c:pt idx="21">
                  <c:v>6.8181818181818171E-5</c:v>
                </c:pt>
                <c:pt idx="22">
                  <c:v>7.5757575757575758E-5</c:v>
                </c:pt>
                <c:pt idx="23">
                  <c:v>8.3333333333333331E-5</c:v>
                </c:pt>
                <c:pt idx="24">
                  <c:v>9.0909090909090917E-5</c:v>
                </c:pt>
                <c:pt idx="25">
                  <c:v>9.8484848484848477E-5</c:v>
                </c:pt>
                <c:pt idx="26">
                  <c:v>1.0606060606060606E-4</c:v>
                </c:pt>
                <c:pt idx="27">
                  <c:v>1.1363636363636364E-4</c:v>
                </c:pt>
                <c:pt idx="28">
                  <c:v>1.2121212121212121E-4</c:v>
                </c:pt>
                <c:pt idx="29">
                  <c:v>1.2878787878787881E-4</c:v>
                </c:pt>
                <c:pt idx="30">
                  <c:v>1.3636363636363634E-4</c:v>
                </c:pt>
                <c:pt idx="31">
                  <c:v>1.5151515151515152E-4</c:v>
                </c:pt>
                <c:pt idx="32">
                  <c:v>1.7045454545454544E-4</c:v>
                </c:pt>
                <c:pt idx="33">
                  <c:v>1.8939393939393939E-4</c:v>
                </c:pt>
                <c:pt idx="34">
                  <c:v>2.0833333333333335E-4</c:v>
                </c:pt>
                <c:pt idx="35">
                  <c:v>2.2727272727272727E-4</c:v>
                </c:pt>
                <c:pt idx="36">
                  <c:v>2.4621212121212123E-4</c:v>
                </c:pt>
                <c:pt idx="37">
                  <c:v>2.6515151515151518E-4</c:v>
                </c:pt>
                <c:pt idx="38">
                  <c:v>2.8409090909090908E-4</c:v>
                </c:pt>
                <c:pt idx="39">
                  <c:v>3.0303030303030303E-4</c:v>
                </c:pt>
                <c:pt idx="40">
                  <c:v>3.4090909090909088E-4</c:v>
                </c:pt>
                <c:pt idx="41">
                  <c:v>3.7878787878787879E-4</c:v>
                </c:pt>
                <c:pt idx="42">
                  <c:v>4.1666666666666669E-4</c:v>
                </c:pt>
                <c:pt idx="43">
                  <c:v>4.5454545454545455E-4</c:v>
                </c:pt>
                <c:pt idx="44">
                  <c:v>4.9242424242424245E-4</c:v>
                </c:pt>
                <c:pt idx="45">
                  <c:v>5.3030303030303036E-4</c:v>
                </c:pt>
                <c:pt idx="46">
                  <c:v>6.0606060606060606E-4</c:v>
                </c:pt>
                <c:pt idx="47">
                  <c:v>6.8181818181818176E-4</c:v>
                </c:pt>
                <c:pt idx="48">
                  <c:v>7.5757575757575758E-4</c:v>
                </c:pt>
                <c:pt idx="49">
                  <c:v>8.3333333333333339E-4</c:v>
                </c:pt>
                <c:pt idx="50">
                  <c:v>9.0909090909090909E-4</c:v>
                </c:pt>
                <c:pt idx="51">
                  <c:v>9.848484848484849E-4</c:v>
                </c:pt>
                <c:pt idx="52">
                  <c:v>1.0606060606060607E-3</c:v>
                </c:pt>
                <c:pt idx="53">
                  <c:v>1.1363636363636363E-3</c:v>
                </c:pt>
                <c:pt idx="54">
                  <c:v>1.2121212121212121E-3</c:v>
                </c:pt>
                <c:pt idx="55">
                  <c:v>1.2878787878787879E-3</c:v>
                </c:pt>
                <c:pt idx="56">
                  <c:v>1.3636363636363635E-3</c:v>
                </c:pt>
                <c:pt idx="57">
                  <c:v>1.5151515151515152E-3</c:v>
                </c:pt>
                <c:pt idx="58">
                  <c:v>1.7045454545454547E-3</c:v>
                </c:pt>
                <c:pt idx="59">
                  <c:v>1.893939393939394E-3</c:v>
                </c:pt>
                <c:pt idx="60">
                  <c:v>2.0833333333333333E-3</c:v>
                </c:pt>
                <c:pt idx="61">
                  <c:v>2.2727272727272726E-3</c:v>
                </c:pt>
                <c:pt idx="62">
                  <c:v>2.4621212121212124E-3</c:v>
                </c:pt>
                <c:pt idx="63">
                  <c:v>2.6515151515151512E-3</c:v>
                </c:pt>
                <c:pt idx="64">
                  <c:v>2.840909090909091E-3</c:v>
                </c:pt>
                <c:pt idx="65">
                  <c:v>3.0303030303030303E-3</c:v>
                </c:pt>
                <c:pt idx="66">
                  <c:v>3.4090909090909094E-3</c:v>
                </c:pt>
                <c:pt idx="67">
                  <c:v>3.787878787878788E-3</c:v>
                </c:pt>
                <c:pt idx="68">
                  <c:v>4.1666666666666666E-3</c:v>
                </c:pt>
                <c:pt idx="69">
                  <c:v>4.5454545454545452E-3</c:v>
                </c:pt>
                <c:pt idx="70">
                  <c:v>4.9242424242424247E-3</c:v>
                </c:pt>
                <c:pt idx="71">
                  <c:v>5.3030303030303025E-3</c:v>
                </c:pt>
                <c:pt idx="72">
                  <c:v>6.0606060606060606E-3</c:v>
                </c:pt>
                <c:pt idx="73">
                  <c:v>6.8181818181818187E-3</c:v>
                </c:pt>
                <c:pt idx="74">
                  <c:v>7.575757575757576E-3</c:v>
                </c:pt>
                <c:pt idx="75">
                  <c:v>8.3333333333333332E-3</c:v>
                </c:pt>
                <c:pt idx="76">
                  <c:v>9.0909090909090905E-3</c:v>
                </c:pt>
                <c:pt idx="77">
                  <c:v>9.8484848484848495E-3</c:v>
                </c:pt>
                <c:pt idx="78">
                  <c:v>1.0606060606060605E-2</c:v>
                </c:pt>
                <c:pt idx="79">
                  <c:v>1.1363636363636364E-2</c:v>
                </c:pt>
                <c:pt idx="80">
                  <c:v>1.2121212121212121E-2</c:v>
                </c:pt>
                <c:pt idx="81">
                  <c:v>1.2878787878787878E-2</c:v>
                </c:pt>
                <c:pt idx="82">
                  <c:v>1.3636363636363637E-2</c:v>
                </c:pt>
                <c:pt idx="83">
                  <c:v>1.5151515151515152E-2</c:v>
                </c:pt>
                <c:pt idx="84">
                  <c:v>1.7045454545454544E-2</c:v>
                </c:pt>
                <c:pt idx="85">
                  <c:v>1.893939393939394E-2</c:v>
                </c:pt>
                <c:pt idx="86">
                  <c:v>2.0833333333333332E-2</c:v>
                </c:pt>
                <c:pt idx="87">
                  <c:v>2.2727272727272728E-2</c:v>
                </c:pt>
                <c:pt idx="88">
                  <c:v>2.462121212121212E-2</c:v>
                </c:pt>
                <c:pt idx="89">
                  <c:v>2.6515151515151516E-2</c:v>
                </c:pt>
                <c:pt idx="90">
                  <c:v>2.8409090909090908E-2</c:v>
                </c:pt>
                <c:pt idx="91">
                  <c:v>3.0303030303030304E-2</c:v>
                </c:pt>
                <c:pt idx="92">
                  <c:v>3.4090909090909088E-2</c:v>
                </c:pt>
                <c:pt idx="93">
                  <c:v>3.787878787878788E-2</c:v>
                </c:pt>
                <c:pt idx="94">
                  <c:v>4.1666666666666664E-2</c:v>
                </c:pt>
                <c:pt idx="95">
                  <c:v>4.5454545454545456E-2</c:v>
                </c:pt>
                <c:pt idx="96">
                  <c:v>4.924242424242424E-2</c:v>
                </c:pt>
                <c:pt idx="97">
                  <c:v>5.3030303030303032E-2</c:v>
                </c:pt>
                <c:pt idx="98">
                  <c:v>6.0606060606060608E-2</c:v>
                </c:pt>
                <c:pt idx="99">
                  <c:v>6.8181818181818177E-2</c:v>
                </c:pt>
                <c:pt idx="100">
                  <c:v>7.575757575757576E-2</c:v>
                </c:pt>
                <c:pt idx="101">
                  <c:v>8.3333333333333329E-2</c:v>
                </c:pt>
                <c:pt idx="102">
                  <c:v>9.0909090909090912E-2</c:v>
                </c:pt>
                <c:pt idx="103">
                  <c:v>9.8484848484848481E-2</c:v>
                </c:pt>
                <c:pt idx="104">
                  <c:v>0.10606060606060606</c:v>
                </c:pt>
                <c:pt idx="105">
                  <c:v>0.11363636363636363</c:v>
                </c:pt>
                <c:pt idx="106">
                  <c:v>0.12121212121212122</c:v>
                </c:pt>
                <c:pt idx="107">
                  <c:v>0.12878787878787878</c:v>
                </c:pt>
                <c:pt idx="108">
                  <c:v>0.13636363636363635</c:v>
                </c:pt>
                <c:pt idx="109">
                  <c:v>0.15151515151515152</c:v>
                </c:pt>
                <c:pt idx="110">
                  <c:v>0.17045454545454544</c:v>
                </c:pt>
                <c:pt idx="111">
                  <c:v>0.18939393939393939</c:v>
                </c:pt>
                <c:pt idx="112">
                  <c:v>0.20833333333333334</c:v>
                </c:pt>
                <c:pt idx="113">
                  <c:v>0.22727272727272727</c:v>
                </c:pt>
                <c:pt idx="114">
                  <c:v>0.24621212121212122</c:v>
                </c:pt>
                <c:pt idx="115">
                  <c:v>0.26515151515151514</c:v>
                </c:pt>
                <c:pt idx="116">
                  <c:v>0.28409090909090912</c:v>
                </c:pt>
                <c:pt idx="117">
                  <c:v>0.30303030303030304</c:v>
                </c:pt>
                <c:pt idx="118">
                  <c:v>0.34090909090909088</c:v>
                </c:pt>
                <c:pt idx="119">
                  <c:v>0.37878787878787878</c:v>
                </c:pt>
                <c:pt idx="120">
                  <c:v>0.41666666666666669</c:v>
                </c:pt>
                <c:pt idx="121">
                  <c:v>0.45454545454545453</c:v>
                </c:pt>
                <c:pt idx="122">
                  <c:v>0.49242424242424243</c:v>
                </c:pt>
                <c:pt idx="123">
                  <c:v>0.53030303030303028</c:v>
                </c:pt>
                <c:pt idx="124">
                  <c:v>0.60606060606060608</c:v>
                </c:pt>
                <c:pt idx="125">
                  <c:v>0.68181818181818177</c:v>
                </c:pt>
                <c:pt idx="126">
                  <c:v>0.75757575757575757</c:v>
                </c:pt>
                <c:pt idx="127">
                  <c:v>0.83333333333333337</c:v>
                </c:pt>
                <c:pt idx="128">
                  <c:v>0.90909090909090906</c:v>
                </c:pt>
                <c:pt idx="129">
                  <c:v>0.98484848484848486</c:v>
                </c:pt>
                <c:pt idx="130" formatCode="0.00000">
                  <c:v>1.0606060606060606</c:v>
                </c:pt>
                <c:pt idx="131" formatCode="0.00000">
                  <c:v>1.1363636363636365</c:v>
                </c:pt>
                <c:pt idx="132" formatCode="0.00000">
                  <c:v>1.2121212121212122</c:v>
                </c:pt>
                <c:pt idx="133" formatCode="0.00000">
                  <c:v>1.2878787878787878</c:v>
                </c:pt>
                <c:pt idx="134" formatCode="0.00000">
                  <c:v>1.3636363636363635</c:v>
                </c:pt>
                <c:pt idx="135" formatCode="0.00000">
                  <c:v>1.5151515151515151</c:v>
                </c:pt>
                <c:pt idx="136" formatCode="0.00000">
                  <c:v>1.7045454545454546</c:v>
                </c:pt>
                <c:pt idx="137" formatCode="0.00000">
                  <c:v>1.893939393939394</c:v>
                </c:pt>
                <c:pt idx="138" formatCode="0.00000">
                  <c:v>2.0833333333333335</c:v>
                </c:pt>
                <c:pt idx="139" formatCode="0.00000">
                  <c:v>2.2727272727272729</c:v>
                </c:pt>
                <c:pt idx="140" formatCode="0.00000">
                  <c:v>2.4621212121212119</c:v>
                </c:pt>
                <c:pt idx="141" formatCode="0.00000">
                  <c:v>2.6515151515151514</c:v>
                </c:pt>
                <c:pt idx="142" formatCode="0.00000">
                  <c:v>2.8409090909090908</c:v>
                </c:pt>
                <c:pt idx="143" formatCode="0.00000">
                  <c:v>3.0303030303030303</c:v>
                </c:pt>
                <c:pt idx="144" formatCode="0.00000">
                  <c:v>3.4090909090909092</c:v>
                </c:pt>
                <c:pt idx="145" formatCode="0.00000">
                  <c:v>3.7878787878787881</c:v>
                </c:pt>
                <c:pt idx="146" formatCode="0.00000">
                  <c:v>4.166666666666667</c:v>
                </c:pt>
                <c:pt idx="147" formatCode="0.00000">
                  <c:v>4.5454545454545459</c:v>
                </c:pt>
                <c:pt idx="148" formatCode="0.00000">
                  <c:v>4.9242424242424239</c:v>
                </c:pt>
                <c:pt idx="149" formatCode="0.00000">
                  <c:v>5.3030303030303028</c:v>
                </c:pt>
                <c:pt idx="150" formatCode="0.00000">
                  <c:v>6.0606060606060606</c:v>
                </c:pt>
                <c:pt idx="151" formatCode="0.00000">
                  <c:v>6.8181818181818183</c:v>
                </c:pt>
                <c:pt idx="152" formatCode="0.00000">
                  <c:v>7.5757575757575761</c:v>
                </c:pt>
                <c:pt idx="153" formatCode="0.00000">
                  <c:v>8.3333333333333339</c:v>
                </c:pt>
                <c:pt idx="154" formatCode="0.00000">
                  <c:v>9.0909090909090917</c:v>
                </c:pt>
                <c:pt idx="155" formatCode="0.00000">
                  <c:v>9.8484848484848477</c:v>
                </c:pt>
                <c:pt idx="156" formatCode="0.00000">
                  <c:v>10.606060606060606</c:v>
                </c:pt>
                <c:pt idx="157" formatCode="0.00000">
                  <c:v>11.363636363636363</c:v>
                </c:pt>
                <c:pt idx="158" formatCode="0.00000">
                  <c:v>12.121212121212121</c:v>
                </c:pt>
                <c:pt idx="159" formatCode="0.00000">
                  <c:v>12.878787878787879</c:v>
                </c:pt>
                <c:pt idx="160" formatCode="0.00000">
                  <c:v>13.636363636363637</c:v>
                </c:pt>
                <c:pt idx="161" formatCode="0.00000">
                  <c:v>15.151515151515152</c:v>
                </c:pt>
                <c:pt idx="162" formatCode="0.00000">
                  <c:v>17.045454545454547</c:v>
                </c:pt>
                <c:pt idx="163" formatCode="0.00000">
                  <c:v>18.939393939393938</c:v>
                </c:pt>
                <c:pt idx="164" formatCode="0.00000">
                  <c:v>20.833333333333332</c:v>
                </c:pt>
                <c:pt idx="165" formatCode="0.00000">
                  <c:v>22.727272727272727</c:v>
                </c:pt>
                <c:pt idx="166" formatCode="0.00000">
                  <c:v>24.621212121212121</c:v>
                </c:pt>
                <c:pt idx="167" formatCode="0.00000">
                  <c:v>26.515151515151516</c:v>
                </c:pt>
                <c:pt idx="168" formatCode="0.00000">
                  <c:v>28.40909090909091</c:v>
                </c:pt>
                <c:pt idx="169" formatCode="0.00000">
                  <c:v>30.303030303030305</c:v>
                </c:pt>
                <c:pt idx="170" formatCode="0.00000">
                  <c:v>34.090909090909093</c:v>
                </c:pt>
                <c:pt idx="171" formatCode="0.00000">
                  <c:v>37.878787878787875</c:v>
                </c:pt>
                <c:pt idx="172" formatCode="0.00000">
                  <c:v>41.666666666666664</c:v>
                </c:pt>
                <c:pt idx="173" formatCode="0.00000">
                  <c:v>45.454545454545453</c:v>
                </c:pt>
                <c:pt idx="174" formatCode="0.00000">
                  <c:v>49.242424242424242</c:v>
                </c:pt>
                <c:pt idx="175" formatCode="0.00000">
                  <c:v>53.030303030303031</c:v>
                </c:pt>
                <c:pt idx="176" formatCode="0.00000">
                  <c:v>60.606060606060609</c:v>
                </c:pt>
                <c:pt idx="177" formatCode="0.00000">
                  <c:v>68.181818181818187</c:v>
                </c:pt>
                <c:pt idx="178" formatCode="0.00000">
                  <c:v>75.757575757575751</c:v>
                </c:pt>
                <c:pt idx="179" formatCode="0.00000">
                  <c:v>83.333333333333329</c:v>
                </c:pt>
                <c:pt idx="180" formatCode="0.00000">
                  <c:v>90.909090909090907</c:v>
                </c:pt>
                <c:pt idx="181" formatCode="0.00000">
                  <c:v>98.484848484848484</c:v>
                </c:pt>
                <c:pt idx="182" formatCode="0.0000">
                  <c:v>106.06060606060606</c:v>
                </c:pt>
                <c:pt idx="183" formatCode="0.0000">
                  <c:v>113.63636363636364</c:v>
                </c:pt>
                <c:pt idx="184" formatCode="0.0000">
                  <c:v>121.21212121212122</c:v>
                </c:pt>
                <c:pt idx="185" formatCode="0.0000">
                  <c:v>128.78787878787878</c:v>
                </c:pt>
                <c:pt idx="186" formatCode="0.0000">
                  <c:v>136.36363636363637</c:v>
                </c:pt>
                <c:pt idx="187" formatCode="0.0000">
                  <c:v>151.5151515151515</c:v>
                </c:pt>
                <c:pt idx="188" formatCode="0.0000">
                  <c:v>170.45454545454547</c:v>
                </c:pt>
                <c:pt idx="189" formatCode="0.0000">
                  <c:v>189.39393939393941</c:v>
                </c:pt>
                <c:pt idx="190" formatCode="0.0000">
                  <c:v>208.33333333333334</c:v>
                </c:pt>
                <c:pt idx="191" formatCode="0.0000">
                  <c:v>227.27272727272728</c:v>
                </c:pt>
                <c:pt idx="192" formatCode="0.0000">
                  <c:v>246.21212121212122</c:v>
                </c:pt>
                <c:pt idx="193" formatCode="0.0000">
                  <c:v>265.15151515151513</c:v>
                </c:pt>
                <c:pt idx="194" formatCode="0.0000">
                  <c:v>284.09090909090907</c:v>
                </c:pt>
                <c:pt idx="195" formatCode="0.0000">
                  <c:v>303.030303030303</c:v>
                </c:pt>
                <c:pt idx="196" formatCode="0.0000">
                  <c:v>340.90909090909093</c:v>
                </c:pt>
                <c:pt idx="197" formatCode="0.0000">
                  <c:v>378.78787878787881</c:v>
                </c:pt>
                <c:pt idx="198" formatCode="0.0000">
                  <c:v>416.66666666666669</c:v>
                </c:pt>
                <c:pt idx="199" formatCode="0.0000">
                  <c:v>454.54545454545456</c:v>
                </c:pt>
                <c:pt idx="200" formatCode="0.0000">
                  <c:v>492.42424242424244</c:v>
                </c:pt>
                <c:pt idx="201" formatCode="0.0000">
                  <c:v>530.30303030303025</c:v>
                </c:pt>
                <c:pt idx="202" formatCode="0.0000">
                  <c:v>606.06060606060601</c:v>
                </c:pt>
                <c:pt idx="203" formatCode="0.0000">
                  <c:v>681.81818181818187</c:v>
                </c:pt>
                <c:pt idx="204" formatCode="0.0000">
                  <c:v>757.57575757575762</c:v>
                </c:pt>
                <c:pt idx="205" formatCode="0.0000">
                  <c:v>833.33333333333337</c:v>
                </c:pt>
                <c:pt idx="206" formatCode="0.0000">
                  <c:v>909.09090909090912</c:v>
                </c:pt>
                <c:pt idx="207" formatCode="0.0000">
                  <c:v>984.84848484848487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srim132Xe_SiO2!$J$20:$J$300</c:f>
              <c:numCache>
                <c:formatCode>0.00000</c:formatCode>
                <c:ptCount val="281"/>
                <c:pt idx="0">
                  <c:v>4.3E-3</c:v>
                </c:pt>
                <c:pt idx="1">
                  <c:v>4.4999999999999997E-3</c:v>
                </c:pt>
                <c:pt idx="2">
                  <c:v>4.5999999999999999E-3</c:v>
                </c:pt>
                <c:pt idx="3">
                  <c:v>4.7000000000000002E-3</c:v>
                </c:pt>
                <c:pt idx="4">
                  <c:v>4.8000000000000004E-3</c:v>
                </c:pt>
                <c:pt idx="5">
                  <c:v>5.0999999999999995E-3</c:v>
                </c:pt>
                <c:pt idx="6">
                  <c:v>5.4000000000000003E-3</c:v>
                </c:pt>
                <c:pt idx="7">
                  <c:v>5.5999999999999999E-3</c:v>
                </c:pt>
                <c:pt idx="8">
                  <c:v>5.8999999999999999E-3</c:v>
                </c:pt>
                <c:pt idx="9">
                  <c:v>6.0999999999999995E-3</c:v>
                </c:pt>
                <c:pt idx="10">
                  <c:v>6.4000000000000003E-3</c:v>
                </c:pt>
                <c:pt idx="11">
                  <c:v>6.6E-3</c:v>
                </c:pt>
                <c:pt idx="12">
                  <c:v>6.8000000000000005E-3</c:v>
                </c:pt>
                <c:pt idx="13">
                  <c:v>7.0999999999999995E-3</c:v>
                </c:pt>
                <c:pt idx="14">
                  <c:v>7.4999999999999997E-3</c:v>
                </c:pt>
                <c:pt idx="15">
                  <c:v>7.9000000000000008E-3</c:v>
                </c:pt>
                <c:pt idx="16">
                  <c:v>8.3000000000000001E-3</c:v>
                </c:pt>
                <c:pt idx="17">
                  <c:v>8.6E-3</c:v>
                </c:pt>
                <c:pt idx="18">
                  <c:v>8.9999999999999993E-3</c:v>
                </c:pt>
                <c:pt idx="19">
                  <c:v>9.4000000000000004E-3</c:v>
                </c:pt>
                <c:pt idx="20">
                  <c:v>0.01</c:v>
                </c:pt>
                <c:pt idx="21">
                  <c:v>1.0699999999999999E-2</c:v>
                </c:pt>
                <c:pt idx="22">
                  <c:v>1.1300000000000001E-2</c:v>
                </c:pt>
                <c:pt idx="23">
                  <c:v>1.1899999999999999E-2</c:v>
                </c:pt>
                <c:pt idx="24">
                  <c:v>1.2500000000000001E-2</c:v>
                </c:pt>
                <c:pt idx="25">
                  <c:v>1.3100000000000001E-2</c:v>
                </c:pt>
                <c:pt idx="26">
                  <c:v>1.37E-2</c:v>
                </c:pt>
                <c:pt idx="27">
                  <c:v>1.4199999999999999E-2</c:v>
                </c:pt>
                <c:pt idx="28">
                  <c:v>1.47E-2</c:v>
                </c:pt>
                <c:pt idx="29">
                  <c:v>1.5299999999999999E-2</c:v>
                </c:pt>
                <c:pt idx="30">
                  <c:v>1.5800000000000002E-2</c:v>
                </c:pt>
                <c:pt idx="31">
                  <c:v>1.6800000000000002E-2</c:v>
                </c:pt>
                <c:pt idx="32">
                  <c:v>1.7999999999999999E-2</c:v>
                </c:pt>
                <c:pt idx="33">
                  <c:v>1.9200000000000002E-2</c:v>
                </c:pt>
                <c:pt idx="34">
                  <c:v>2.0399999999999998E-2</c:v>
                </c:pt>
                <c:pt idx="35">
                  <c:v>2.1600000000000001E-2</c:v>
                </c:pt>
                <c:pt idx="36">
                  <c:v>2.2700000000000001E-2</c:v>
                </c:pt>
                <c:pt idx="37">
                  <c:v>2.3799999999999998E-2</c:v>
                </c:pt>
                <c:pt idx="38">
                  <c:v>2.4899999999999999E-2</c:v>
                </c:pt>
                <c:pt idx="39">
                  <c:v>2.5899999999999999E-2</c:v>
                </c:pt>
                <c:pt idx="40">
                  <c:v>2.8000000000000004E-2</c:v>
                </c:pt>
                <c:pt idx="41">
                  <c:v>3.0099999999999998E-2</c:v>
                </c:pt>
                <c:pt idx="42">
                  <c:v>3.2100000000000004E-2</c:v>
                </c:pt>
                <c:pt idx="43">
                  <c:v>3.4100000000000005E-2</c:v>
                </c:pt>
                <c:pt idx="44">
                  <c:v>3.5999999999999997E-2</c:v>
                </c:pt>
                <c:pt idx="45">
                  <c:v>3.7999999999999999E-2</c:v>
                </c:pt>
                <c:pt idx="46">
                  <c:v>4.1799999999999997E-2</c:v>
                </c:pt>
                <c:pt idx="47">
                  <c:v>4.5499999999999999E-2</c:v>
                </c:pt>
                <c:pt idx="48">
                  <c:v>4.9200000000000001E-2</c:v>
                </c:pt>
                <c:pt idx="49">
                  <c:v>5.28E-2</c:v>
                </c:pt>
                <c:pt idx="50">
                  <c:v>5.6399999999999992E-2</c:v>
                </c:pt>
                <c:pt idx="51">
                  <c:v>0.06</c:v>
                </c:pt>
                <c:pt idx="52">
                  <c:v>6.3600000000000004E-2</c:v>
                </c:pt>
                <c:pt idx="53">
                  <c:v>6.7100000000000007E-2</c:v>
                </c:pt>
                <c:pt idx="54">
                  <c:v>7.0699999999999999E-2</c:v>
                </c:pt>
                <c:pt idx="55">
                  <c:v>7.4200000000000002E-2</c:v>
                </c:pt>
                <c:pt idx="56">
                  <c:v>7.7700000000000005E-2</c:v>
                </c:pt>
                <c:pt idx="57">
                  <c:v>8.4699999999999998E-2</c:v>
                </c:pt>
                <c:pt idx="58">
                  <c:v>9.3400000000000011E-2</c:v>
                </c:pt>
                <c:pt idx="59">
                  <c:v>0.1021</c:v>
                </c:pt>
                <c:pt idx="60">
                  <c:v>0.11080000000000001</c:v>
                </c:pt>
                <c:pt idx="61">
                  <c:v>0.11939999999999999</c:v>
                </c:pt>
                <c:pt idx="62">
                  <c:v>0.12809999999999999</c:v>
                </c:pt>
                <c:pt idx="63">
                  <c:v>0.1368</c:v>
                </c:pt>
                <c:pt idx="64">
                  <c:v>0.14550000000000002</c:v>
                </c:pt>
                <c:pt idx="65">
                  <c:v>0.1542</c:v>
                </c:pt>
                <c:pt idx="66">
                  <c:v>0.17180000000000001</c:v>
                </c:pt>
                <c:pt idx="67">
                  <c:v>0.1895</c:v>
                </c:pt>
                <c:pt idx="68">
                  <c:v>0.20739999999999997</c:v>
                </c:pt>
                <c:pt idx="69">
                  <c:v>0.22549999999999998</c:v>
                </c:pt>
                <c:pt idx="70">
                  <c:v>0.24369999999999997</c:v>
                </c:pt>
                <c:pt idx="71">
                  <c:v>0.2621</c:v>
                </c:pt>
                <c:pt idx="72">
                  <c:v>0.29930000000000001</c:v>
                </c:pt>
                <c:pt idx="73">
                  <c:v>0.33700000000000002</c:v>
                </c:pt>
                <c:pt idx="74">
                  <c:v>0.37519999999999998</c:v>
                </c:pt>
                <c:pt idx="75">
                  <c:v>0.41390000000000005</c:v>
                </c:pt>
                <c:pt idx="76">
                  <c:v>0.45289999999999997</c:v>
                </c:pt>
                <c:pt idx="77">
                  <c:v>0.49210000000000004</c:v>
                </c:pt>
                <c:pt idx="78">
                  <c:v>0.53159999999999996</c:v>
                </c:pt>
                <c:pt idx="79">
                  <c:v>0.57119999999999993</c:v>
                </c:pt>
                <c:pt idx="80">
                  <c:v>0.6109</c:v>
                </c:pt>
                <c:pt idx="81">
                  <c:v>0.65060000000000007</c:v>
                </c:pt>
                <c:pt idx="82">
                  <c:v>0.69040000000000001</c:v>
                </c:pt>
                <c:pt idx="83">
                  <c:v>0.76980000000000004</c:v>
                </c:pt>
                <c:pt idx="84">
                  <c:v>0.86860000000000004</c:v>
                </c:pt>
                <c:pt idx="85">
                  <c:v>0.96639999999999993</c:v>
                </c:pt>
                <c:pt idx="86" formatCode="0.000">
                  <c:v>1.06</c:v>
                </c:pt>
                <c:pt idx="87" formatCode="0.000">
                  <c:v>1.1599999999999999</c:v>
                </c:pt>
                <c:pt idx="88" formatCode="0.000">
                  <c:v>1.25</c:v>
                </c:pt>
                <c:pt idx="89" formatCode="0.000">
                  <c:v>1.35</c:v>
                </c:pt>
                <c:pt idx="90" formatCode="0.000">
                  <c:v>1.44</c:v>
                </c:pt>
                <c:pt idx="91" formatCode="0.000">
                  <c:v>1.53</c:v>
                </c:pt>
                <c:pt idx="92" formatCode="0.000">
                  <c:v>1.7</c:v>
                </c:pt>
                <c:pt idx="93" formatCode="0.000">
                  <c:v>1.87</c:v>
                </c:pt>
                <c:pt idx="94" formatCode="0.000">
                  <c:v>2.04</c:v>
                </c:pt>
                <c:pt idx="95" formatCode="0.000">
                  <c:v>2.2000000000000002</c:v>
                </c:pt>
                <c:pt idx="96" formatCode="0.000">
                  <c:v>2.35</c:v>
                </c:pt>
                <c:pt idx="97" formatCode="0.000">
                  <c:v>2.5</c:v>
                </c:pt>
                <c:pt idx="98" formatCode="0.000">
                  <c:v>2.8</c:v>
                </c:pt>
                <c:pt idx="99" formatCode="0.000">
                  <c:v>3.07</c:v>
                </c:pt>
                <c:pt idx="100" formatCode="0.000">
                  <c:v>3.33</c:v>
                </c:pt>
                <c:pt idx="101" formatCode="0.000">
                  <c:v>3.58</c:v>
                </c:pt>
                <c:pt idx="102" formatCode="0.000">
                  <c:v>3.82</c:v>
                </c:pt>
                <c:pt idx="103" formatCode="0.000">
                  <c:v>4.05</c:v>
                </c:pt>
                <c:pt idx="104" formatCode="0.000">
                  <c:v>4.2699999999999996</c:v>
                </c:pt>
                <c:pt idx="105" formatCode="0.000">
                  <c:v>4.4800000000000004</c:v>
                </c:pt>
                <c:pt idx="106" formatCode="0.000">
                  <c:v>4.68</c:v>
                </c:pt>
                <c:pt idx="107" formatCode="0.000">
                  <c:v>4.88</c:v>
                </c:pt>
                <c:pt idx="108" formatCode="0.000">
                  <c:v>5.07</c:v>
                </c:pt>
                <c:pt idx="109" formatCode="0.000">
                  <c:v>5.42</c:v>
                </c:pt>
                <c:pt idx="110" formatCode="0.000">
                  <c:v>5.84</c:v>
                </c:pt>
                <c:pt idx="111" formatCode="0.000">
                  <c:v>6.23</c:v>
                </c:pt>
                <c:pt idx="112" formatCode="0.000">
                  <c:v>6.59</c:v>
                </c:pt>
                <c:pt idx="113" formatCode="0.000">
                  <c:v>6.93</c:v>
                </c:pt>
                <c:pt idx="114" formatCode="0.000">
                  <c:v>7.26</c:v>
                </c:pt>
                <c:pt idx="115" formatCode="0.000">
                  <c:v>7.57</c:v>
                </c:pt>
                <c:pt idx="116" formatCode="0.000">
                  <c:v>7.87</c:v>
                </c:pt>
                <c:pt idx="117" formatCode="0.000">
                  <c:v>8.16</c:v>
                </c:pt>
                <c:pt idx="118" formatCode="0.000">
                  <c:v>8.7100000000000009</c:v>
                </c:pt>
                <c:pt idx="119" formatCode="0.000">
                  <c:v>9.23</c:v>
                </c:pt>
                <c:pt idx="120" formatCode="0.000">
                  <c:v>9.73</c:v>
                </c:pt>
                <c:pt idx="121" formatCode="0.000">
                  <c:v>10.210000000000001</c:v>
                </c:pt>
                <c:pt idx="122" formatCode="0.000">
                  <c:v>10.67</c:v>
                </c:pt>
                <c:pt idx="123" formatCode="0.000">
                  <c:v>11.12</c:v>
                </c:pt>
                <c:pt idx="124" formatCode="0.000">
                  <c:v>11.98</c:v>
                </c:pt>
                <c:pt idx="125" formatCode="0.000">
                  <c:v>12.8</c:v>
                </c:pt>
                <c:pt idx="126" formatCode="0.000">
                  <c:v>13.59</c:v>
                </c:pt>
                <c:pt idx="127" formatCode="0.000">
                  <c:v>14.36</c:v>
                </c:pt>
                <c:pt idx="128" formatCode="0.000">
                  <c:v>15.11</c:v>
                </c:pt>
                <c:pt idx="129" formatCode="0.000">
                  <c:v>15.84</c:v>
                </c:pt>
                <c:pt idx="130" formatCode="0.000">
                  <c:v>16.559999999999999</c:v>
                </c:pt>
                <c:pt idx="131" formatCode="0.000">
                  <c:v>17.260000000000002</c:v>
                </c:pt>
                <c:pt idx="132" formatCode="0.000">
                  <c:v>17.95</c:v>
                </c:pt>
                <c:pt idx="133" formatCode="0.000">
                  <c:v>18.63</c:v>
                </c:pt>
                <c:pt idx="134" formatCode="0.000">
                  <c:v>19.3</c:v>
                </c:pt>
                <c:pt idx="135" formatCode="0.000">
                  <c:v>20.62</c:v>
                </c:pt>
                <c:pt idx="136" formatCode="0.000">
                  <c:v>22.23</c:v>
                </c:pt>
                <c:pt idx="137" formatCode="0.000">
                  <c:v>23.8</c:v>
                </c:pt>
                <c:pt idx="138" formatCode="0.000">
                  <c:v>25.35</c:v>
                </c:pt>
                <c:pt idx="139" formatCode="0.000">
                  <c:v>26.87</c:v>
                </c:pt>
                <c:pt idx="140" formatCode="0.000">
                  <c:v>28.37</c:v>
                </c:pt>
                <c:pt idx="141" formatCode="0.000">
                  <c:v>29.86</c:v>
                </c:pt>
                <c:pt idx="142" formatCode="0.000">
                  <c:v>31.35</c:v>
                </c:pt>
                <c:pt idx="143" formatCode="0.000">
                  <c:v>32.83</c:v>
                </c:pt>
                <c:pt idx="144" formatCode="0.000">
                  <c:v>35.770000000000003</c:v>
                </c:pt>
                <c:pt idx="145" formatCode="0.000">
                  <c:v>38.71</c:v>
                </c:pt>
                <c:pt idx="146" formatCode="0.000">
                  <c:v>41.64</c:v>
                </c:pt>
                <c:pt idx="147" formatCode="0.000">
                  <c:v>44.59</c:v>
                </c:pt>
                <c:pt idx="148" formatCode="0.000">
                  <c:v>47.54</c:v>
                </c:pt>
                <c:pt idx="149" formatCode="0.000">
                  <c:v>50.51</c:v>
                </c:pt>
                <c:pt idx="150" formatCode="0.000">
                  <c:v>56.52</c:v>
                </c:pt>
                <c:pt idx="151" formatCode="0.000">
                  <c:v>62.63</c:v>
                </c:pt>
                <c:pt idx="152" formatCode="0.000">
                  <c:v>68.849999999999994</c:v>
                </c:pt>
                <c:pt idx="153" formatCode="0.000">
                  <c:v>75.22</c:v>
                </c:pt>
                <c:pt idx="154" formatCode="0.000">
                  <c:v>81.73</c:v>
                </c:pt>
                <c:pt idx="155" formatCode="0.000">
                  <c:v>88.39</c:v>
                </c:pt>
                <c:pt idx="156" formatCode="0.000">
                  <c:v>95.21</c:v>
                </c:pt>
                <c:pt idx="157" formatCode="0.000">
                  <c:v>102.2</c:v>
                </c:pt>
                <c:pt idx="158" formatCode="0.000">
                  <c:v>109.36</c:v>
                </c:pt>
                <c:pt idx="159" formatCode="0.000">
                  <c:v>116.7</c:v>
                </c:pt>
                <c:pt idx="160" formatCode="0.000">
                  <c:v>124.22</c:v>
                </c:pt>
                <c:pt idx="161" formatCode="0.000">
                  <c:v>139.81</c:v>
                </c:pt>
                <c:pt idx="162" formatCode="0.000">
                  <c:v>160.38</c:v>
                </c:pt>
                <c:pt idx="163" formatCode="0.000">
                  <c:v>182.15</c:v>
                </c:pt>
                <c:pt idx="164" formatCode="0.000">
                  <c:v>205.15</c:v>
                </c:pt>
                <c:pt idx="165" formatCode="0.000">
                  <c:v>229.35</c:v>
                </c:pt>
                <c:pt idx="166" formatCode="0.000">
                  <c:v>254.75</c:v>
                </c:pt>
                <c:pt idx="167" formatCode="0.000">
                  <c:v>281.27999999999997</c:v>
                </c:pt>
                <c:pt idx="168" formatCode="0.000">
                  <c:v>308.89999999999998</c:v>
                </c:pt>
                <c:pt idx="169" formatCode="0.000">
                  <c:v>337.54</c:v>
                </c:pt>
                <c:pt idx="170" formatCode="0.000">
                  <c:v>397.94</c:v>
                </c:pt>
                <c:pt idx="171" formatCode="0.000">
                  <c:v>462.59</c:v>
                </c:pt>
                <c:pt idx="172" formatCode="0.000">
                  <c:v>531.41999999999996</c:v>
                </c:pt>
                <c:pt idx="173" formatCode="0.000">
                  <c:v>604.36</c:v>
                </c:pt>
                <c:pt idx="174" formatCode="0.000">
                  <c:v>681.33</c:v>
                </c:pt>
                <c:pt idx="175" formatCode="0.000">
                  <c:v>762.26</c:v>
                </c:pt>
                <c:pt idx="176" formatCode="0.000">
                  <c:v>935.6</c:v>
                </c:pt>
                <c:pt idx="177" formatCode="0.0">
                  <c:v>1120</c:v>
                </c:pt>
                <c:pt idx="178" formatCode="0.0">
                  <c:v>1330</c:v>
                </c:pt>
                <c:pt idx="179" formatCode="0.0">
                  <c:v>1540</c:v>
                </c:pt>
                <c:pt idx="180" formatCode="0.0">
                  <c:v>1770</c:v>
                </c:pt>
                <c:pt idx="181" formatCode="0.0">
                  <c:v>2020</c:v>
                </c:pt>
                <c:pt idx="182" formatCode="0.0">
                  <c:v>2280</c:v>
                </c:pt>
                <c:pt idx="183" formatCode="0.0">
                  <c:v>2550</c:v>
                </c:pt>
                <c:pt idx="184" formatCode="0.0">
                  <c:v>2830</c:v>
                </c:pt>
                <c:pt idx="185" formatCode="0.0">
                  <c:v>3120</c:v>
                </c:pt>
                <c:pt idx="186" formatCode="0.0">
                  <c:v>3420</c:v>
                </c:pt>
                <c:pt idx="187" formatCode="0.0">
                  <c:v>4070.0000000000005</c:v>
                </c:pt>
                <c:pt idx="188" formatCode="0.0">
                  <c:v>4930</c:v>
                </c:pt>
                <c:pt idx="189" formatCode="0.0">
                  <c:v>5850</c:v>
                </c:pt>
                <c:pt idx="190" formatCode="0.0">
                  <c:v>6840</c:v>
                </c:pt>
                <c:pt idx="191" formatCode="0.0">
                  <c:v>7880</c:v>
                </c:pt>
                <c:pt idx="192" formatCode="0.0">
                  <c:v>8970</c:v>
                </c:pt>
                <c:pt idx="193" formatCode="0.0">
                  <c:v>10110</c:v>
                </c:pt>
                <c:pt idx="194" formatCode="0.0">
                  <c:v>11300</c:v>
                </c:pt>
                <c:pt idx="195" formatCode="0.0">
                  <c:v>12530</c:v>
                </c:pt>
                <c:pt idx="196" formatCode="0.0">
                  <c:v>15110</c:v>
                </c:pt>
                <c:pt idx="197" formatCode="0.0">
                  <c:v>17840</c:v>
                </c:pt>
                <c:pt idx="198" formatCode="0.0">
                  <c:v>20710</c:v>
                </c:pt>
                <c:pt idx="199" formatCode="0.0">
                  <c:v>23700</c:v>
                </c:pt>
                <c:pt idx="200" formatCode="0.0">
                  <c:v>26790</c:v>
                </c:pt>
                <c:pt idx="201" formatCode="0.0">
                  <c:v>29980</c:v>
                </c:pt>
                <c:pt idx="202" formatCode="0.0">
                  <c:v>36620</c:v>
                </c:pt>
                <c:pt idx="203" formatCode="0.0">
                  <c:v>43560</c:v>
                </c:pt>
                <c:pt idx="204" formatCode="0.0">
                  <c:v>50740</c:v>
                </c:pt>
                <c:pt idx="205" formatCode="0.0">
                  <c:v>58130</c:v>
                </c:pt>
                <c:pt idx="206" formatCode="0.0">
                  <c:v>65690</c:v>
                </c:pt>
                <c:pt idx="207" formatCode="0.0">
                  <c:v>73390</c:v>
                </c:pt>
                <c:pt idx="208" formatCode="0.0">
                  <c:v>74950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728-4E43-AF3C-640C7DEA4FBA}"/>
            </c:ext>
          </c:extLst>
        </c:ser>
        <c:ser>
          <c:idx val="1"/>
          <c:order val="1"/>
          <c:tx>
            <c:v>Stragg. Long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srim132Xe_SiO2!$D$20:$D$300</c:f>
              <c:numCache>
                <c:formatCode>0.000000</c:formatCode>
                <c:ptCount val="281"/>
                <c:pt idx="0">
                  <c:v>1.0606060606060606E-5</c:v>
                </c:pt>
                <c:pt idx="1">
                  <c:v>1.1363636363636365E-5</c:v>
                </c:pt>
                <c:pt idx="2">
                  <c:v>1.2121212121212122E-5</c:v>
                </c:pt>
                <c:pt idx="3">
                  <c:v>1.2878787878787878E-5</c:v>
                </c:pt>
                <c:pt idx="4">
                  <c:v>1.3636363636363637E-5</c:v>
                </c:pt>
                <c:pt idx="5">
                  <c:v>1.5151515151515151E-5</c:v>
                </c:pt>
                <c:pt idx="6">
                  <c:v>1.7045454545454543E-5</c:v>
                </c:pt>
                <c:pt idx="7">
                  <c:v>1.8939393939393939E-5</c:v>
                </c:pt>
                <c:pt idx="8">
                  <c:v>2.0833333333333333E-5</c:v>
                </c:pt>
                <c:pt idx="9">
                  <c:v>2.2727272727272729E-5</c:v>
                </c:pt>
                <c:pt idx="10">
                  <c:v>2.4621212121212119E-5</c:v>
                </c:pt>
                <c:pt idx="11">
                  <c:v>2.6515151515151516E-5</c:v>
                </c:pt>
                <c:pt idx="12">
                  <c:v>2.8409090909090909E-5</c:v>
                </c:pt>
                <c:pt idx="13">
                  <c:v>3.0303030303030302E-5</c:v>
                </c:pt>
                <c:pt idx="14">
                  <c:v>3.4090909090909085E-5</c:v>
                </c:pt>
                <c:pt idx="15">
                  <c:v>3.7878787878787879E-5</c:v>
                </c:pt>
                <c:pt idx="16">
                  <c:v>4.1666666666666665E-5</c:v>
                </c:pt>
                <c:pt idx="17">
                  <c:v>4.5454545454545459E-5</c:v>
                </c:pt>
                <c:pt idx="18">
                  <c:v>4.9242424242424238E-5</c:v>
                </c:pt>
                <c:pt idx="19">
                  <c:v>5.3030303030303032E-5</c:v>
                </c:pt>
                <c:pt idx="20">
                  <c:v>6.0606060606060605E-5</c:v>
                </c:pt>
                <c:pt idx="21">
                  <c:v>6.8181818181818171E-5</c:v>
                </c:pt>
                <c:pt idx="22">
                  <c:v>7.5757575757575758E-5</c:v>
                </c:pt>
                <c:pt idx="23">
                  <c:v>8.3333333333333331E-5</c:v>
                </c:pt>
                <c:pt idx="24">
                  <c:v>9.0909090909090917E-5</c:v>
                </c:pt>
                <c:pt idx="25">
                  <c:v>9.8484848484848477E-5</c:v>
                </c:pt>
                <c:pt idx="26">
                  <c:v>1.0606060606060606E-4</c:v>
                </c:pt>
                <c:pt idx="27">
                  <c:v>1.1363636363636364E-4</c:v>
                </c:pt>
                <c:pt idx="28">
                  <c:v>1.2121212121212121E-4</c:v>
                </c:pt>
                <c:pt idx="29">
                  <c:v>1.2878787878787881E-4</c:v>
                </c:pt>
                <c:pt idx="30">
                  <c:v>1.3636363636363634E-4</c:v>
                </c:pt>
                <c:pt idx="31">
                  <c:v>1.5151515151515152E-4</c:v>
                </c:pt>
                <c:pt idx="32">
                  <c:v>1.7045454545454544E-4</c:v>
                </c:pt>
                <c:pt idx="33">
                  <c:v>1.8939393939393939E-4</c:v>
                </c:pt>
                <c:pt idx="34">
                  <c:v>2.0833333333333335E-4</c:v>
                </c:pt>
                <c:pt idx="35">
                  <c:v>2.2727272727272727E-4</c:v>
                </c:pt>
                <c:pt idx="36">
                  <c:v>2.4621212121212123E-4</c:v>
                </c:pt>
                <c:pt idx="37">
                  <c:v>2.6515151515151518E-4</c:v>
                </c:pt>
                <c:pt idx="38">
                  <c:v>2.8409090909090908E-4</c:v>
                </c:pt>
                <c:pt idx="39">
                  <c:v>3.0303030303030303E-4</c:v>
                </c:pt>
                <c:pt idx="40">
                  <c:v>3.4090909090909088E-4</c:v>
                </c:pt>
                <c:pt idx="41">
                  <c:v>3.7878787878787879E-4</c:v>
                </c:pt>
                <c:pt idx="42">
                  <c:v>4.1666666666666669E-4</c:v>
                </c:pt>
                <c:pt idx="43">
                  <c:v>4.5454545454545455E-4</c:v>
                </c:pt>
                <c:pt idx="44">
                  <c:v>4.9242424242424245E-4</c:v>
                </c:pt>
                <c:pt idx="45">
                  <c:v>5.3030303030303036E-4</c:v>
                </c:pt>
                <c:pt idx="46">
                  <c:v>6.0606060606060606E-4</c:v>
                </c:pt>
                <c:pt idx="47">
                  <c:v>6.8181818181818176E-4</c:v>
                </c:pt>
                <c:pt idx="48">
                  <c:v>7.5757575757575758E-4</c:v>
                </c:pt>
                <c:pt idx="49">
                  <c:v>8.3333333333333339E-4</c:v>
                </c:pt>
                <c:pt idx="50">
                  <c:v>9.0909090909090909E-4</c:v>
                </c:pt>
                <c:pt idx="51">
                  <c:v>9.848484848484849E-4</c:v>
                </c:pt>
                <c:pt idx="52">
                  <c:v>1.0606060606060607E-3</c:v>
                </c:pt>
                <c:pt idx="53">
                  <c:v>1.1363636363636363E-3</c:v>
                </c:pt>
                <c:pt idx="54">
                  <c:v>1.2121212121212121E-3</c:v>
                </c:pt>
                <c:pt idx="55">
                  <c:v>1.2878787878787879E-3</c:v>
                </c:pt>
                <c:pt idx="56">
                  <c:v>1.3636363636363635E-3</c:v>
                </c:pt>
                <c:pt idx="57">
                  <c:v>1.5151515151515152E-3</c:v>
                </c:pt>
                <c:pt idx="58">
                  <c:v>1.7045454545454547E-3</c:v>
                </c:pt>
                <c:pt idx="59">
                  <c:v>1.893939393939394E-3</c:v>
                </c:pt>
                <c:pt idx="60">
                  <c:v>2.0833333333333333E-3</c:v>
                </c:pt>
                <c:pt idx="61">
                  <c:v>2.2727272727272726E-3</c:v>
                </c:pt>
                <c:pt idx="62">
                  <c:v>2.4621212121212124E-3</c:v>
                </c:pt>
                <c:pt idx="63">
                  <c:v>2.6515151515151512E-3</c:v>
                </c:pt>
                <c:pt idx="64">
                  <c:v>2.840909090909091E-3</c:v>
                </c:pt>
                <c:pt idx="65">
                  <c:v>3.0303030303030303E-3</c:v>
                </c:pt>
                <c:pt idx="66">
                  <c:v>3.4090909090909094E-3</c:v>
                </c:pt>
                <c:pt idx="67">
                  <c:v>3.787878787878788E-3</c:v>
                </c:pt>
                <c:pt idx="68">
                  <c:v>4.1666666666666666E-3</c:v>
                </c:pt>
                <c:pt idx="69">
                  <c:v>4.5454545454545452E-3</c:v>
                </c:pt>
                <c:pt idx="70">
                  <c:v>4.9242424242424247E-3</c:v>
                </c:pt>
                <c:pt idx="71">
                  <c:v>5.3030303030303025E-3</c:v>
                </c:pt>
                <c:pt idx="72">
                  <c:v>6.0606060606060606E-3</c:v>
                </c:pt>
                <c:pt idx="73">
                  <c:v>6.8181818181818187E-3</c:v>
                </c:pt>
                <c:pt idx="74">
                  <c:v>7.575757575757576E-3</c:v>
                </c:pt>
                <c:pt idx="75">
                  <c:v>8.3333333333333332E-3</c:v>
                </c:pt>
                <c:pt idx="76">
                  <c:v>9.0909090909090905E-3</c:v>
                </c:pt>
                <c:pt idx="77">
                  <c:v>9.8484848484848495E-3</c:v>
                </c:pt>
                <c:pt idx="78">
                  <c:v>1.0606060606060605E-2</c:v>
                </c:pt>
                <c:pt idx="79">
                  <c:v>1.1363636363636364E-2</c:v>
                </c:pt>
                <c:pt idx="80">
                  <c:v>1.2121212121212121E-2</c:v>
                </c:pt>
                <c:pt idx="81">
                  <c:v>1.2878787878787878E-2</c:v>
                </c:pt>
                <c:pt idx="82">
                  <c:v>1.3636363636363637E-2</c:v>
                </c:pt>
                <c:pt idx="83">
                  <c:v>1.5151515151515152E-2</c:v>
                </c:pt>
                <c:pt idx="84">
                  <c:v>1.7045454545454544E-2</c:v>
                </c:pt>
                <c:pt idx="85">
                  <c:v>1.893939393939394E-2</c:v>
                </c:pt>
                <c:pt idx="86">
                  <c:v>2.0833333333333332E-2</c:v>
                </c:pt>
                <c:pt idx="87">
                  <c:v>2.2727272727272728E-2</c:v>
                </c:pt>
                <c:pt idx="88">
                  <c:v>2.462121212121212E-2</c:v>
                </c:pt>
                <c:pt idx="89">
                  <c:v>2.6515151515151516E-2</c:v>
                </c:pt>
                <c:pt idx="90">
                  <c:v>2.8409090909090908E-2</c:v>
                </c:pt>
                <c:pt idx="91">
                  <c:v>3.0303030303030304E-2</c:v>
                </c:pt>
                <c:pt idx="92">
                  <c:v>3.4090909090909088E-2</c:v>
                </c:pt>
                <c:pt idx="93">
                  <c:v>3.787878787878788E-2</c:v>
                </c:pt>
                <c:pt idx="94">
                  <c:v>4.1666666666666664E-2</c:v>
                </c:pt>
                <c:pt idx="95">
                  <c:v>4.5454545454545456E-2</c:v>
                </c:pt>
                <c:pt idx="96">
                  <c:v>4.924242424242424E-2</c:v>
                </c:pt>
                <c:pt idx="97">
                  <c:v>5.3030303030303032E-2</c:v>
                </c:pt>
                <c:pt idx="98">
                  <c:v>6.0606060606060608E-2</c:v>
                </c:pt>
                <c:pt idx="99">
                  <c:v>6.8181818181818177E-2</c:v>
                </c:pt>
                <c:pt idx="100">
                  <c:v>7.575757575757576E-2</c:v>
                </c:pt>
                <c:pt idx="101">
                  <c:v>8.3333333333333329E-2</c:v>
                </c:pt>
                <c:pt idx="102">
                  <c:v>9.0909090909090912E-2</c:v>
                </c:pt>
                <c:pt idx="103">
                  <c:v>9.8484848484848481E-2</c:v>
                </c:pt>
                <c:pt idx="104">
                  <c:v>0.10606060606060606</c:v>
                </c:pt>
                <c:pt idx="105">
                  <c:v>0.11363636363636363</c:v>
                </c:pt>
                <c:pt idx="106">
                  <c:v>0.12121212121212122</c:v>
                </c:pt>
                <c:pt idx="107">
                  <c:v>0.12878787878787878</c:v>
                </c:pt>
                <c:pt idx="108">
                  <c:v>0.13636363636363635</c:v>
                </c:pt>
                <c:pt idx="109">
                  <c:v>0.15151515151515152</c:v>
                </c:pt>
                <c:pt idx="110">
                  <c:v>0.17045454545454544</c:v>
                </c:pt>
                <c:pt idx="111">
                  <c:v>0.18939393939393939</c:v>
                </c:pt>
                <c:pt idx="112">
                  <c:v>0.20833333333333334</c:v>
                </c:pt>
                <c:pt idx="113">
                  <c:v>0.22727272727272727</c:v>
                </c:pt>
                <c:pt idx="114">
                  <c:v>0.24621212121212122</c:v>
                </c:pt>
                <c:pt idx="115">
                  <c:v>0.26515151515151514</c:v>
                </c:pt>
                <c:pt idx="116">
                  <c:v>0.28409090909090912</c:v>
                </c:pt>
                <c:pt idx="117">
                  <c:v>0.30303030303030304</c:v>
                </c:pt>
                <c:pt idx="118">
                  <c:v>0.34090909090909088</c:v>
                </c:pt>
                <c:pt idx="119">
                  <c:v>0.37878787878787878</c:v>
                </c:pt>
                <c:pt idx="120">
                  <c:v>0.41666666666666669</c:v>
                </c:pt>
                <c:pt idx="121">
                  <c:v>0.45454545454545453</c:v>
                </c:pt>
                <c:pt idx="122">
                  <c:v>0.49242424242424243</c:v>
                </c:pt>
                <c:pt idx="123">
                  <c:v>0.53030303030303028</c:v>
                </c:pt>
                <c:pt idx="124">
                  <c:v>0.60606060606060608</c:v>
                </c:pt>
                <c:pt idx="125">
                  <c:v>0.68181818181818177</c:v>
                </c:pt>
                <c:pt idx="126">
                  <c:v>0.75757575757575757</c:v>
                </c:pt>
                <c:pt idx="127">
                  <c:v>0.83333333333333337</c:v>
                </c:pt>
                <c:pt idx="128">
                  <c:v>0.90909090909090906</c:v>
                </c:pt>
                <c:pt idx="129">
                  <c:v>0.98484848484848486</c:v>
                </c:pt>
                <c:pt idx="130" formatCode="0.00000">
                  <c:v>1.0606060606060606</c:v>
                </c:pt>
                <c:pt idx="131" formatCode="0.00000">
                  <c:v>1.1363636363636365</c:v>
                </c:pt>
                <c:pt idx="132" formatCode="0.00000">
                  <c:v>1.2121212121212122</c:v>
                </c:pt>
                <c:pt idx="133" formatCode="0.00000">
                  <c:v>1.2878787878787878</c:v>
                </c:pt>
                <c:pt idx="134" formatCode="0.00000">
                  <c:v>1.3636363636363635</c:v>
                </c:pt>
                <c:pt idx="135" formatCode="0.00000">
                  <c:v>1.5151515151515151</c:v>
                </c:pt>
                <c:pt idx="136" formatCode="0.00000">
                  <c:v>1.7045454545454546</c:v>
                </c:pt>
                <c:pt idx="137" formatCode="0.00000">
                  <c:v>1.893939393939394</c:v>
                </c:pt>
                <c:pt idx="138" formatCode="0.00000">
                  <c:v>2.0833333333333335</c:v>
                </c:pt>
                <c:pt idx="139" formatCode="0.00000">
                  <c:v>2.2727272727272729</c:v>
                </c:pt>
                <c:pt idx="140" formatCode="0.00000">
                  <c:v>2.4621212121212119</c:v>
                </c:pt>
                <c:pt idx="141" formatCode="0.00000">
                  <c:v>2.6515151515151514</c:v>
                </c:pt>
                <c:pt idx="142" formatCode="0.00000">
                  <c:v>2.8409090909090908</c:v>
                </c:pt>
                <c:pt idx="143" formatCode="0.00000">
                  <c:v>3.0303030303030303</c:v>
                </c:pt>
                <c:pt idx="144" formatCode="0.00000">
                  <c:v>3.4090909090909092</c:v>
                </c:pt>
                <c:pt idx="145" formatCode="0.00000">
                  <c:v>3.7878787878787881</c:v>
                </c:pt>
                <c:pt idx="146" formatCode="0.00000">
                  <c:v>4.166666666666667</c:v>
                </c:pt>
                <c:pt idx="147" formatCode="0.00000">
                  <c:v>4.5454545454545459</c:v>
                </c:pt>
                <c:pt idx="148" formatCode="0.00000">
                  <c:v>4.9242424242424239</c:v>
                </c:pt>
                <c:pt idx="149" formatCode="0.00000">
                  <c:v>5.3030303030303028</c:v>
                </c:pt>
                <c:pt idx="150" formatCode="0.00000">
                  <c:v>6.0606060606060606</c:v>
                </c:pt>
                <c:pt idx="151" formatCode="0.00000">
                  <c:v>6.8181818181818183</c:v>
                </c:pt>
                <c:pt idx="152" formatCode="0.00000">
                  <c:v>7.5757575757575761</c:v>
                </c:pt>
                <c:pt idx="153" formatCode="0.00000">
                  <c:v>8.3333333333333339</c:v>
                </c:pt>
                <c:pt idx="154" formatCode="0.00000">
                  <c:v>9.0909090909090917</c:v>
                </c:pt>
                <c:pt idx="155" formatCode="0.00000">
                  <c:v>9.8484848484848477</c:v>
                </c:pt>
                <c:pt idx="156" formatCode="0.00000">
                  <c:v>10.606060606060606</c:v>
                </c:pt>
                <c:pt idx="157" formatCode="0.00000">
                  <c:v>11.363636363636363</c:v>
                </c:pt>
                <c:pt idx="158" formatCode="0.00000">
                  <c:v>12.121212121212121</c:v>
                </c:pt>
                <c:pt idx="159" formatCode="0.00000">
                  <c:v>12.878787878787879</c:v>
                </c:pt>
                <c:pt idx="160" formatCode="0.00000">
                  <c:v>13.636363636363637</c:v>
                </c:pt>
                <c:pt idx="161" formatCode="0.00000">
                  <c:v>15.151515151515152</c:v>
                </c:pt>
                <c:pt idx="162" formatCode="0.00000">
                  <c:v>17.045454545454547</c:v>
                </c:pt>
                <c:pt idx="163" formatCode="0.00000">
                  <c:v>18.939393939393938</c:v>
                </c:pt>
                <c:pt idx="164" formatCode="0.00000">
                  <c:v>20.833333333333332</c:v>
                </c:pt>
                <c:pt idx="165" formatCode="0.00000">
                  <c:v>22.727272727272727</c:v>
                </c:pt>
                <c:pt idx="166" formatCode="0.00000">
                  <c:v>24.621212121212121</c:v>
                </c:pt>
                <c:pt idx="167" formatCode="0.00000">
                  <c:v>26.515151515151516</c:v>
                </c:pt>
                <c:pt idx="168" formatCode="0.00000">
                  <c:v>28.40909090909091</c:v>
                </c:pt>
                <c:pt idx="169" formatCode="0.00000">
                  <c:v>30.303030303030305</c:v>
                </c:pt>
                <c:pt idx="170" formatCode="0.00000">
                  <c:v>34.090909090909093</c:v>
                </c:pt>
                <c:pt idx="171" formatCode="0.00000">
                  <c:v>37.878787878787875</c:v>
                </c:pt>
                <c:pt idx="172" formatCode="0.00000">
                  <c:v>41.666666666666664</c:v>
                </c:pt>
                <c:pt idx="173" formatCode="0.00000">
                  <c:v>45.454545454545453</c:v>
                </c:pt>
                <c:pt idx="174" formatCode="0.00000">
                  <c:v>49.242424242424242</c:v>
                </c:pt>
                <c:pt idx="175" formatCode="0.00000">
                  <c:v>53.030303030303031</c:v>
                </c:pt>
                <c:pt idx="176" formatCode="0.00000">
                  <c:v>60.606060606060609</c:v>
                </c:pt>
                <c:pt idx="177" formatCode="0.00000">
                  <c:v>68.181818181818187</c:v>
                </c:pt>
                <c:pt idx="178" formatCode="0.00000">
                  <c:v>75.757575757575751</c:v>
                </c:pt>
                <c:pt idx="179" formatCode="0.00000">
                  <c:v>83.333333333333329</c:v>
                </c:pt>
                <c:pt idx="180" formatCode="0.00000">
                  <c:v>90.909090909090907</c:v>
                </c:pt>
                <c:pt idx="181" formatCode="0.00000">
                  <c:v>98.484848484848484</c:v>
                </c:pt>
                <c:pt idx="182" formatCode="0.0000">
                  <c:v>106.06060606060606</c:v>
                </c:pt>
                <c:pt idx="183" formatCode="0.0000">
                  <c:v>113.63636363636364</c:v>
                </c:pt>
                <c:pt idx="184" formatCode="0.0000">
                  <c:v>121.21212121212122</c:v>
                </c:pt>
                <c:pt idx="185" formatCode="0.0000">
                  <c:v>128.78787878787878</c:v>
                </c:pt>
                <c:pt idx="186" formatCode="0.0000">
                  <c:v>136.36363636363637</c:v>
                </c:pt>
                <c:pt idx="187" formatCode="0.0000">
                  <c:v>151.5151515151515</c:v>
                </c:pt>
                <c:pt idx="188" formatCode="0.0000">
                  <c:v>170.45454545454547</c:v>
                </c:pt>
                <c:pt idx="189" formatCode="0.0000">
                  <c:v>189.39393939393941</c:v>
                </c:pt>
                <c:pt idx="190" formatCode="0.0000">
                  <c:v>208.33333333333334</c:v>
                </c:pt>
                <c:pt idx="191" formatCode="0.0000">
                  <c:v>227.27272727272728</c:v>
                </c:pt>
                <c:pt idx="192" formatCode="0.0000">
                  <c:v>246.21212121212122</c:v>
                </c:pt>
                <c:pt idx="193" formatCode="0.0000">
                  <c:v>265.15151515151513</c:v>
                </c:pt>
                <c:pt idx="194" formatCode="0.0000">
                  <c:v>284.09090909090907</c:v>
                </c:pt>
                <c:pt idx="195" formatCode="0.0000">
                  <c:v>303.030303030303</c:v>
                </c:pt>
                <c:pt idx="196" formatCode="0.0000">
                  <c:v>340.90909090909093</c:v>
                </c:pt>
                <c:pt idx="197" formatCode="0.0000">
                  <c:v>378.78787878787881</c:v>
                </c:pt>
                <c:pt idx="198" formatCode="0.0000">
                  <c:v>416.66666666666669</c:v>
                </c:pt>
                <c:pt idx="199" formatCode="0.0000">
                  <c:v>454.54545454545456</c:v>
                </c:pt>
                <c:pt idx="200" formatCode="0.0000">
                  <c:v>492.42424242424244</c:v>
                </c:pt>
                <c:pt idx="201" formatCode="0.0000">
                  <c:v>530.30303030303025</c:v>
                </c:pt>
                <c:pt idx="202" formatCode="0.0000">
                  <c:v>606.06060606060601</c:v>
                </c:pt>
                <c:pt idx="203" formatCode="0.0000">
                  <c:v>681.81818181818187</c:v>
                </c:pt>
                <c:pt idx="204" formatCode="0.0000">
                  <c:v>757.57575757575762</c:v>
                </c:pt>
                <c:pt idx="205" formatCode="0.0000">
                  <c:v>833.33333333333337</c:v>
                </c:pt>
                <c:pt idx="206" formatCode="0.0000">
                  <c:v>909.09090909090912</c:v>
                </c:pt>
                <c:pt idx="207" formatCode="0.0000">
                  <c:v>984.84848484848487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srim132Xe_SiO2!$M$20:$M$300</c:f>
              <c:numCache>
                <c:formatCode>0.00000</c:formatCode>
                <c:ptCount val="281"/>
                <c:pt idx="0">
                  <c:v>1.2999999999999999E-3</c:v>
                </c:pt>
                <c:pt idx="1">
                  <c:v>1.4E-3</c:v>
                </c:pt>
                <c:pt idx="2">
                  <c:v>1.4E-3</c:v>
                </c:pt>
                <c:pt idx="3">
                  <c:v>1.4E-3</c:v>
                </c:pt>
                <c:pt idx="4">
                  <c:v>1.5E-3</c:v>
                </c:pt>
                <c:pt idx="5">
                  <c:v>1.5E-3</c:v>
                </c:pt>
                <c:pt idx="6">
                  <c:v>1.6000000000000001E-3</c:v>
                </c:pt>
                <c:pt idx="7">
                  <c:v>1.7000000000000001E-3</c:v>
                </c:pt>
                <c:pt idx="8">
                  <c:v>1.7000000000000001E-3</c:v>
                </c:pt>
                <c:pt idx="9">
                  <c:v>1.8E-3</c:v>
                </c:pt>
                <c:pt idx="10">
                  <c:v>1.9E-3</c:v>
                </c:pt>
                <c:pt idx="11">
                  <c:v>1.9E-3</c:v>
                </c:pt>
                <c:pt idx="12">
                  <c:v>2E-3</c:v>
                </c:pt>
                <c:pt idx="13">
                  <c:v>2E-3</c:v>
                </c:pt>
                <c:pt idx="14">
                  <c:v>2.1000000000000003E-3</c:v>
                </c:pt>
                <c:pt idx="15">
                  <c:v>2.1999999999999997E-3</c:v>
                </c:pt>
                <c:pt idx="16">
                  <c:v>2.3E-3</c:v>
                </c:pt>
                <c:pt idx="17">
                  <c:v>2.4000000000000002E-3</c:v>
                </c:pt>
                <c:pt idx="18">
                  <c:v>2.5000000000000001E-3</c:v>
                </c:pt>
                <c:pt idx="19">
                  <c:v>2.5999999999999999E-3</c:v>
                </c:pt>
                <c:pt idx="20">
                  <c:v>2.8E-3</c:v>
                </c:pt>
                <c:pt idx="21">
                  <c:v>2.9000000000000002E-3</c:v>
                </c:pt>
                <c:pt idx="22">
                  <c:v>3.0999999999999999E-3</c:v>
                </c:pt>
                <c:pt idx="23">
                  <c:v>3.2000000000000002E-3</c:v>
                </c:pt>
                <c:pt idx="24">
                  <c:v>3.3E-3</c:v>
                </c:pt>
                <c:pt idx="25">
                  <c:v>3.5000000000000005E-3</c:v>
                </c:pt>
                <c:pt idx="26">
                  <c:v>3.5999999999999999E-3</c:v>
                </c:pt>
                <c:pt idx="27">
                  <c:v>3.6999999999999997E-3</c:v>
                </c:pt>
                <c:pt idx="28">
                  <c:v>3.8E-3</c:v>
                </c:pt>
                <c:pt idx="29">
                  <c:v>3.8999999999999998E-3</c:v>
                </c:pt>
                <c:pt idx="30">
                  <c:v>4.0000000000000001E-3</c:v>
                </c:pt>
                <c:pt idx="31">
                  <c:v>4.3E-3</c:v>
                </c:pt>
                <c:pt idx="32">
                  <c:v>4.4999999999999997E-3</c:v>
                </c:pt>
                <c:pt idx="33">
                  <c:v>4.8000000000000004E-3</c:v>
                </c:pt>
                <c:pt idx="34">
                  <c:v>5.0000000000000001E-3</c:v>
                </c:pt>
                <c:pt idx="35">
                  <c:v>5.1999999999999998E-3</c:v>
                </c:pt>
                <c:pt idx="36">
                  <c:v>5.4999999999999997E-3</c:v>
                </c:pt>
                <c:pt idx="37">
                  <c:v>5.7000000000000002E-3</c:v>
                </c:pt>
                <c:pt idx="38">
                  <c:v>5.8999999999999999E-3</c:v>
                </c:pt>
                <c:pt idx="39">
                  <c:v>6.0999999999999995E-3</c:v>
                </c:pt>
                <c:pt idx="40">
                  <c:v>6.5000000000000006E-3</c:v>
                </c:pt>
                <c:pt idx="41">
                  <c:v>6.9000000000000008E-3</c:v>
                </c:pt>
                <c:pt idx="42">
                  <c:v>7.2999999999999992E-3</c:v>
                </c:pt>
                <c:pt idx="43">
                  <c:v>7.7000000000000002E-3</c:v>
                </c:pt>
                <c:pt idx="44">
                  <c:v>8.0000000000000002E-3</c:v>
                </c:pt>
                <c:pt idx="45">
                  <c:v>8.4000000000000012E-3</c:v>
                </c:pt>
                <c:pt idx="46">
                  <c:v>9.1000000000000004E-3</c:v>
                </c:pt>
                <c:pt idx="47">
                  <c:v>9.7999999999999997E-3</c:v>
                </c:pt>
                <c:pt idx="48">
                  <c:v>1.04E-2</c:v>
                </c:pt>
                <c:pt idx="49">
                  <c:v>1.11E-2</c:v>
                </c:pt>
                <c:pt idx="50">
                  <c:v>1.17E-2</c:v>
                </c:pt>
                <c:pt idx="51">
                  <c:v>1.24E-2</c:v>
                </c:pt>
                <c:pt idx="52">
                  <c:v>1.3000000000000001E-2</c:v>
                </c:pt>
                <c:pt idx="53">
                  <c:v>1.3600000000000001E-2</c:v>
                </c:pt>
                <c:pt idx="54">
                  <c:v>1.4199999999999999E-2</c:v>
                </c:pt>
                <c:pt idx="55">
                  <c:v>1.4799999999999999E-2</c:v>
                </c:pt>
                <c:pt idx="56">
                  <c:v>1.54E-2</c:v>
                </c:pt>
                <c:pt idx="57">
                  <c:v>1.66E-2</c:v>
                </c:pt>
                <c:pt idx="58">
                  <c:v>1.7999999999999999E-2</c:v>
                </c:pt>
                <c:pt idx="59">
                  <c:v>1.95E-2</c:v>
                </c:pt>
                <c:pt idx="60">
                  <c:v>2.0899999999999998E-2</c:v>
                </c:pt>
                <c:pt idx="61">
                  <c:v>2.2200000000000001E-2</c:v>
                </c:pt>
                <c:pt idx="62">
                  <c:v>2.3599999999999999E-2</c:v>
                </c:pt>
                <c:pt idx="63">
                  <c:v>2.5000000000000001E-2</c:v>
                </c:pt>
                <c:pt idx="64">
                  <c:v>2.63E-2</c:v>
                </c:pt>
                <c:pt idx="65">
                  <c:v>2.7600000000000003E-2</c:v>
                </c:pt>
                <c:pt idx="66">
                  <c:v>3.0300000000000001E-2</c:v>
                </c:pt>
                <c:pt idx="67">
                  <c:v>3.3000000000000002E-2</c:v>
                </c:pt>
                <c:pt idx="68">
                  <c:v>3.56E-2</c:v>
                </c:pt>
                <c:pt idx="69">
                  <c:v>3.8199999999999998E-2</c:v>
                </c:pt>
                <c:pt idx="70">
                  <c:v>4.07E-2</c:v>
                </c:pt>
                <c:pt idx="71">
                  <c:v>4.3299999999999998E-2</c:v>
                </c:pt>
                <c:pt idx="72">
                  <c:v>4.8500000000000001E-2</c:v>
                </c:pt>
                <c:pt idx="73">
                  <c:v>5.3500000000000006E-2</c:v>
                </c:pt>
                <c:pt idx="74">
                  <c:v>5.8499999999999996E-2</c:v>
                </c:pt>
                <c:pt idx="75">
                  <c:v>6.3399999999999998E-2</c:v>
                </c:pt>
                <c:pt idx="76">
                  <c:v>6.8200000000000011E-2</c:v>
                </c:pt>
                <c:pt idx="77">
                  <c:v>7.2899999999999993E-2</c:v>
                </c:pt>
                <c:pt idx="78">
                  <c:v>7.7499999999999999E-2</c:v>
                </c:pt>
                <c:pt idx="79">
                  <c:v>8.199999999999999E-2</c:v>
                </c:pt>
                <c:pt idx="80">
                  <c:v>8.6499999999999994E-2</c:v>
                </c:pt>
                <c:pt idx="81">
                  <c:v>9.0800000000000006E-2</c:v>
                </c:pt>
                <c:pt idx="82">
                  <c:v>9.5000000000000001E-2</c:v>
                </c:pt>
                <c:pt idx="83">
                  <c:v>0.10340000000000001</c:v>
                </c:pt>
                <c:pt idx="84">
                  <c:v>0.1135</c:v>
                </c:pt>
                <c:pt idx="85">
                  <c:v>0.12290000000000001</c:v>
                </c:pt>
                <c:pt idx="86">
                  <c:v>0.1318</c:v>
                </c:pt>
                <c:pt idx="87">
                  <c:v>0.1401</c:v>
                </c:pt>
                <c:pt idx="88">
                  <c:v>0.1479</c:v>
                </c:pt>
                <c:pt idx="89">
                  <c:v>0.1552</c:v>
                </c:pt>
                <c:pt idx="90">
                  <c:v>0.16220000000000001</c:v>
                </c:pt>
                <c:pt idx="91">
                  <c:v>0.16870000000000002</c:v>
                </c:pt>
                <c:pt idx="92">
                  <c:v>0.18160000000000001</c:v>
                </c:pt>
                <c:pt idx="93">
                  <c:v>0.19309999999999999</c:v>
                </c:pt>
                <c:pt idx="94">
                  <c:v>0.20350000000000001</c:v>
                </c:pt>
                <c:pt idx="95">
                  <c:v>0.21290000000000001</c:v>
                </c:pt>
                <c:pt idx="96">
                  <c:v>0.22149999999999997</c:v>
                </c:pt>
                <c:pt idx="97">
                  <c:v>0.22939999999999999</c:v>
                </c:pt>
                <c:pt idx="98">
                  <c:v>0.24510000000000001</c:v>
                </c:pt>
                <c:pt idx="99">
                  <c:v>0.25850000000000001</c:v>
                </c:pt>
                <c:pt idx="100">
                  <c:v>0.27</c:v>
                </c:pt>
                <c:pt idx="101">
                  <c:v>0.28010000000000002</c:v>
                </c:pt>
                <c:pt idx="102">
                  <c:v>0.28910000000000002</c:v>
                </c:pt>
                <c:pt idx="103">
                  <c:v>0.29700000000000004</c:v>
                </c:pt>
                <c:pt idx="104">
                  <c:v>0.30399999999999999</c:v>
                </c:pt>
                <c:pt idx="105">
                  <c:v>0.31040000000000001</c:v>
                </c:pt>
                <c:pt idx="106">
                  <c:v>0.31609999999999999</c:v>
                </c:pt>
                <c:pt idx="107">
                  <c:v>0.32130000000000003</c:v>
                </c:pt>
                <c:pt idx="108">
                  <c:v>0.32599999999999996</c:v>
                </c:pt>
                <c:pt idx="109">
                  <c:v>0.3362</c:v>
                </c:pt>
                <c:pt idx="110">
                  <c:v>0.3478</c:v>
                </c:pt>
                <c:pt idx="111">
                  <c:v>0.35750000000000004</c:v>
                </c:pt>
                <c:pt idx="112">
                  <c:v>0.36570000000000003</c:v>
                </c:pt>
                <c:pt idx="113">
                  <c:v>0.37280000000000002</c:v>
                </c:pt>
                <c:pt idx="114">
                  <c:v>0.379</c:v>
                </c:pt>
                <c:pt idx="115">
                  <c:v>0.38450000000000001</c:v>
                </c:pt>
                <c:pt idx="116">
                  <c:v>0.38950000000000001</c:v>
                </c:pt>
                <c:pt idx="117">
                  <c:v>0.39400000000000002</c:v>
                </c:pt>
                <c:pt idx="118">
                  <c:v>0.40560000000000002</c:v>
                </c:pt>
                <c:pt idx="119">
                  <c:v>0.41559999999999997</c:v>
                </c:pt>
                <c:pt idx="120">
                  <c:v>0.42430000000000001</c:v>
                </c:pt>
                <c:pt idx="121">
                  <c:v>0.43220000000000003</c:v>
                </c:pt>
                <c:pt idx="122">
                  <c:v>0.43920000000000003</c:v>
                </c:pt>
                <c:pt idx="123">
                  <c:v>0.44569999999999999</c:v>
                </c:pt>
                <c:pt idx="124">
                  <c:v>0.46529999999999994</c:v>
                </c:pt>
                <c:pt idx="125">
                  <c:v>0.48230000000000006</c:v>
                </c:pt>
                <c:pt idx="126">
                  <c:v>0.49749999999999994</c:v>
                </c:pt>
                <c:pt idx="127">
                  <c:v>0.51119999999999999</c:v>
                </c:pt>
                <c:pt idx="128">
                  <c:v>0.52380000000000004</c:v>
                </c:pt>
                <c:pt idx="129">
                  <c:v>0.53550000000000009</c:v>
                </c:pt>
                <c:pt idx="130">
                  <c:v>0.5464</c:v>
                </c:pt>
                <c:pt idx="131">
                  <c:v>0.55659999999999998</c:v>
                </c:pt>
                <c:pt idx="132">
                  <c:v>0.56630000000000003</c:v>
                </c:pt>
                <c:pt idx="133">
                  <c:v>0.5756</c:v>
                </c:pt>
                <c:pt idx="134">
                  <c:v>0.58440000000000003</c:v>
                </c:pt>
                <c:pt idx="135">
                  <c:v>0.61519999999999997</c:v>
                </c:pt>
                <c:pt idx="136">
                  <c:v>0.65780000000000005</c:v>
                </c:pt>
                <c:pt idx="137">
                  <c:v>0.69610000000000005</c:v>
                </c:pt>
                <c:pt idx="138">
                  <c:v>0.73089999999999999</c:v>
                </c:pt>
                <c:pt idx="139">
                  <c:v>0.7631</c:v>
                </c:pt>
                <c:pt idx="140">
                  <c:v>0.79330000000000001</c:v>
                </c:pt>
                <c:pt idx="141">
                  <c:v>0.82200000000000006</c:v>
                </c:pt>
                <c:pt idx="142">
                  <c:v>0.84939999999999993</c:v>
                </c:pt>
                <c:pt idx="143">
                  <c:v>0.87569999999999992</c:v>
                </c:pt>
                <c:pt idx="144">
                  <c:v>0.97119999999999995</c:v>
                </c:pt>
                <c:pt idx="145" formatCode="0.000">
                  <c:v>1.06</c:v>
                </c:pt>
                <c:pt idx="146" formatCode="0.000">
                  <c:v>1.1399999999999999</c:v>
                </c:pt>
                <c:pt idx="147" formatCode="0.000">
                  <c:v>1.21</c:v>
                </c:pt>
                <c:pt idx="148" formatCode="0.000">
                  <c:v>1.28</c:v>
                </c:pt>
                <c:pt idx="149" formatCode="0.000">
                  <c:v>1.35</c:v>
                </c:pt>
                <c:pt idx="150" formatCode="0.000">
                  <c:v>1.6</c:v>
                </c:pt>
                <c:pt idx="151" formatCode="0.000">
                  <c:v>1.82</c:v>
                </c:pt>
                <c:pt idx="152" formatCode="0.000">
                  <c:v>2.02</c:v>
                </c:pt>
                <c:pt idx="153" formatCode="0.000">
                  <c:v>2.21</c:v>
                </c:pt>
                <c:pt idx="154" formatCode="0.000">
                  <c:v>2.4</c:v>
                </c:pt>
                <c:pt idx="155" formatCode="0.000">
                  <c:v>2.58</c:v>
                </c:pt>
                <c:pt idx="156" formatCode="0.000">
                  <c:v>2.75</c:v>
                </c:pt>
                <c:pt idx="157" formatCode="0.000">
                  <c:v>2.93</c:v>
                </c:pt>
                <c:pt idx="158" formatCode="0.000">
                  <c:v>3.1</c:v>
                </c:pt>
                <c:pt idx="159" formatCode="0.000">
                  <c:v>3.27</c:v>
                </c:pt>
                <c:pt idx="160" formatCode="0.000">
                  <c:v>3.44</c:v>
                </c:pt>
                <c:pt idx="161" formatCode="0.000">
                  <c:v>4.09</c:v>
                </c:pt>
                <c:pt idx="162" formatCode="0.000">
                  <c:v>5.0199999999999996</c:v>
                </c:pt>
                <c:pt idx="163" formatCode="0.000">
                  <c:v>5.89</c:v>
                </c:pt>
                <c:pt idx="164" formatCode="0.000">
                  <c:v>6.73</c:v>
                </c:pt>
                <c:pt idx="165" formatCode="0.000">
                  <c:v>7.55</c:v>
                </c:pt>
                <c:pt idx="166" formatCode="0.000">
                  <c:v>8.36</c:v>
                </c:pt>
                <c:pt idx="167" formatCode="0.000">
                  <c:v>9.17</c:v>
                </c:pt>
                <c:pt idx="168" formatCode="0.000">
                  <c:v>9.9700000000000006</c:v>
                </c:pt>
                <c:pt idx="169" formatCode="0.000">
                  <c:v>10.76</c:v>
                </c:pt>
                <c:pt idx="170" formatCode="0.000">
                  <c:v>13.74</c:v>
                </c:pt>
                <c:pt idx="171" formatCode="0.000">
                  <c:v>16.510000000000002</c:v>
                </c:pt>
                <c:pt idx="172" formatCode="0.000">
                  <c:v>19.170000000000002</c:v>
                </c:pt>
                <c:pt idx="173" formatCode="0.000">
                  <c:v>21.77</c:v>
                </c:pt>
                <c:pt idx="174" formatCode="0.000">
                  <c:v>24.35</c:v>
                </c:pt>
                <c:pt idx="175" formatCode="0.000">
                  <c:v>26.91</c:v>
                </c:pt>
                <c:pt idx="176" formatCode="0.000">
                  <c:v>36.409999999999997</c:v>
                </c:pt>
                <c:pt idx="177" formatCode="0.000">
                  <c:v>45.13</c:v>
                </c:pt>
                <c:pt idx="178" formatCode="0.000">
                  <c:v>53.5</c:v>
                </c:pt>
                <c:pt idx="179" formatCode="0.000">
                  <c:v>61.69</c:v>
                </c:pt>
                <c:pt idx="180" formatCode="0.000">
                  <c:v>69.8</c:v>
                </c:pt>
                <c:pt idx="181" formatCode="0.000">
                  <c:v>77.88</c:v>
                </c:pt>
                <c:pt idx="182" formatCode="0.000">
                  <c:v>85.94</c:v>
                </c:pt>
                <c:pt idx="183" formatCode="0.000">
                  <c:v>94.02</c:v>
                </c:pt>
                <c:pt idx="184" formatCode="0.000">
                  <c:v>102.11</c:v>
                </c:pt>
                <c:pt idx="185" formatCode="0.000">
                  <c:v>110.22</c:v>
                </c:pt>
                <c:pt idx="186" formatCode="0.000">
                  <c:v>118.36</c:v>
                </c:pt>
                <c:pt idx="187" formatCode="0.000">
                  <c:v>149.24</c:v>
                </c:pt>
                <c:pt idx="188" formatCode="0.000">
                  <c:v>192.75</c:v>
                </c:pt>
                <c:pt idx="189" formatCode="0.000">
                  <c:v>232.98</c:v>
                </c:pt>
                <c:pt idx="190" formatCode="0.000">
                  <c:v>271.39999999999998</c:v>
                </c:pt>
                <c:pt idx="191" formatCode="0.000">
                  <c:v>308.68</c:v>
                </c:pt>
                <c:pt idx="192" formatCode="0.000">
                  <c:v>345.16</c:v>
                </c:pt>
                <c:pt idx="193" formatCode="0.000">
                  <c:v>381.04</c:v>
                </c:pt>
                <c:pt idx="194" formatCode="0.000">
                  <c:v>416.42</c:v>
                </c:pt>
                <c:pt idx="195" formatCode="0.000">
                  <c:v>451.38</c:v>
                </c:pt>
                <c:pt idx="196" formatCode="0.000">
                  <c:v>580.75</c:v>
                </c:pt>
                <c:pt idx="197" formatCode="0.000">
                  <c:v>697.59</c:v>
                </c:pt>
                <c:pt idx="198" formatCode="0.000">
                  <c:v>806.84</c:v>
                </c:pt>
                <c:pt idx="199" formatCode="0.000">
                  <c:v>910.74</c:v>
                </c:pt>
                <c:pt idx="200" formatCode="0.0">
                  <c:v>1010</c:v>
                </c:pt>
                <c:pt idx="201" formatCode="0.0">
                  <c:v>1110</c:v>
                </c:pt>
                <c:pt idx="202" formatCode="0.0">
                  <c:v>1450</c:v>
                </c:pt>
                <c:pt idx="203" formatCode="0.0">
                  <c:v>1750</c:v>
                </c:pt>
                <c:pt idx="204" formatCode="0.0">
                  <c:v>2029.9999999999998</c:v>
                </c:pt>
                <c:pt idx="205" formatCode="0.0">
                  <c:v>2280</c:v>
                </c:pt>
                <c:pt idx="206" formatCode="0.0">
                  <c:v>2520</c:v>
                </c:pt>
                <c:pt idx="207" formatCode="0.0">
                  <c:v>2740</c:v>
                </c:pt>
                <c:pt idx="208" formatCode="0.0">
                  <c:v>2750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728-4E43-AF3C-640C7DEA4FBA}"/>
            </c:ext>
          </c:extLst>
        </c:ser>
        <c:ser>
          <c:idx val="2"/>
          <c:order val="2"/>
          <c:tx>
            <c:v>Stragg.Lateral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srim132Xe_SiO2!$D$20:$D$300</c:f>
              <c:numCache>
                <c:formatCode>0.000000</c:formatCode>
                <c:ptCount val="281"/>
                <c:pt idx="0">
                  <c:v>1.0606060606060606E-5</c:v>
                </c:pt>
                <c:pt idx="1">
                  <c:v>1.1363636363636365E-5</c:v>
                </c:pt>
                <c:pt idx="2">
                  <c:v>1.2121212121212122E-5</c:v>
                </c:pt>
                <c:pt idx="3">
                  <c:v>1.2878787878787878E-5</c:v>
                </c:pt>
                <c:pt idx="4">
                  <c:v>1.3636363636363637E-5</c:v>
                </c:pt>
                <c:pt idx="5">
                  <c:v>1.5151515151515151E-5</c:v>
                </c:pt>
                <c:pt idx="6">
                  <c:v>1.7045454545454543E-5</c:v>
                </c:pt>
                <c:pt idx="7">
                  <c:v>1.8939393939393939E-5</c:v>
                </c:pt>
                <c:pt idx="8">
                  <c:v>2.0833333333333333E-5</c:v>
                </c:pt>
                <c:pt idx="9">
                  <c:v>2.2727272727272729E-5</c:v>
                </c:pt>
                <c:pt idx="10">
                  <c:v>2.4621212121212119E-5</c:v>
                </c:pt>
                <c:pt idx="11">
                  <c:v>2.6515151515151516E-5</c:v>
                </c:pt>
                <c:pt idx="12">
                  <c:v>2.8409090909090909E-5</c:v>
                </c:pt>
                <c:pt idx="13">
                  <c:v>3.0303030303030302E-5</c:v>
                </c:pt>
                <c:pt idx="14">
                  <c:v>3.4090909090909085E-5</c:v>
                </c:pt>
                <c:pt idx="15">
                  <c:v>3.7878787878787879E-5</c:v>
                </c:pt>
                <c:pt idx="16">
                  <c:v>4.1666666666666665E-5</c:v>
                </c:pt>
                <c:pt idx="17">
                  <c:v>4.5454545454545459E-5</c:v>
                </c:pt>
                <c:pt idx="18">
                  <c:v>4.9242424242424238E-5</c:v>
                </c:pt>
                <c:pt idx="19">
                  <c:v>5.3030303030303032E-5</c:v>
                </c:pt>
                <c:pt idx="20">
                  <c:v>6.0606060606060605E-5</c:v>
                </c:pt>
                <c:pt idx="21">
                  <c:v>6.8181818181818171E-5</c:v>
                </c:pt>
                <c:pt idx="22">
                  <c:v>7.5757575757575758E-5</c:v>
                </c:pt>
                <c:pt idx="23">
                  <c:v>8.3333333333333331E-5</c:v>
                </c:pt>
                <c:pt idx="24">
                  <c:v>9.0909090909090917E-5</c:v>
                </c:pt>
                <c:pt idx="25">
                  <c:v>9.8484848484848477E-5</c:v>
                </c:pt>
                <c:pt idx="26">
                  <c:v>1.0606060606060606E-4</c:v>
                </c:pt>
                <c:pt idx="27">
                  <c:v>1.1363636363636364E-4</c:v>
                </c:pt>
                <c:pt idx="28">
                  <c:v>1.2121212121212121E-4</c:v>
                </c:pt>
                <c:pt idx="29">
                  <c:v>1.2878787878787881E-4</c:v>
                </c:pt>
                <c:pt idx="30">
                  <c:v>1.3636363636363634E-4</c:v>
                </c:pt>
                <c:pt idx="31">
                  <c:v>1.5151515151515152E-4</c:v>
                </c:pt>
                <c:pt idx="32">
                  <c:v>1.7045454545454544E-4</c:v>
                </c:pt>
                <c:pt idx="33">
                  <c:v>1.8939393939393939E-4</c:v>
                </c:pt>
                <c:pt idx="34">
                  <c:v>2.0833333333333335E-4</c:v>
                </c:pt>
                <c:pt idx="35">
                  <c:v>2.2727272727272727E-4</c:v>
                </c:pt>
                <c:pt idx="36">
                  <c:v>2.4621212121212123E-4</c:v>
                </c:pt>
                <c:pt idx="37">
                  <c:v>2.6515151515151518E-4</c:v>
                </c:pt>
                <c:pt idx="38">
                  <c:v>2.8409090909090908E-4</c:v>
                </c:pt>
                <c:pt idx="39">
                  <c:v>3.0303030303030303E-4</c:v>
                </c:pt>
                <c:pt idx="40">
                  <c:v>3.4090909090909088E-4</c:v>
                </c:pt>
                <c:pt idx="41">
                  <c:v>3.7878787878787879E-4</c:v>
                </c:pt>
                <c:pt idx="42">
                  <c:v>4.1666666666666669E-4</c:v>
                </c:pt>
                <c:pt idx="43">
                  <c:v>4.5454545454545455E-4</c:v>
                </c:pt>
                <c:pt idx="44">
                  <c:v>4.9242424242424245E-4</c:v>
                </c:pt>
                <c:pt idx="45">
                  <c:v>5.3030303030303036E-4</c:v>
                </c:pt>
                <c:pt idx="46">
                  <c:v>6.0606060606060606E-4</c:v>
                </c:pt>
                <c:pt idx="47">
                  <c:v>6.8181818181818176E-4</c:v>
                </c:pt>
                <c:pt idx="48">
                  <c:v>7.5757575757575758E-4</c:v>
                </c:pt>
                <c:pt idx="49">
                  <c:v>8.3333333333333339E-4</c:v>
                </c:pt>
                <c:pt idx="50">
                  <c:v>9.0909090909090909E-4</c:v>
                </c:pt>
                <c:pt idx="51">
                  <c:v>9.848484848484849E-4</c:v>
                </c:pt>
                <c:pt idx="52">
                  <c:v>1.0606060606060607E-3</c:v>
                </c:pt>
                <c:pt idx="53">
                  <c:v>1.1363636363636363E-3</c:v>
                </c:pt>
                <c:pt idx="54">
                  <c:v>1.2121212121212121E-3</c:v>
                </c:pt>
                <c:pt idx="55">
                  <c:v>1.2878787878787879E-3</c:v>
                </c:pt>
                <c:pt idx="56">
                  <c:v>1.3636363636363635E-3</c:v>
                </c:pt>
                <c:pt idx="57">
                  <c:v>1.5151515151515152E-3</c:v>
                </c:pt>
                <c:pt idx="58">
                  <c:v>1.7045454545454547E-3</c:v>
                </c:pt>
                <c:pt idx="59">
                  <c:v>1.893939393939394E-3</c:v>
                </c:pt>
                <c:pt idx="60">
                  <c:v>2.0833333333333333E-3</c:v>
                </c:pt>
                <c:pt idx="61">
                  <c:v>2.2727272727272726E-3</c:v>
                </c:pt>
                <c:pt idx="62">
                  <c:v>2.4621212121212124E-3</c:v>
                </c:pt>
                <c:pt idx="63">
                  <c:v>2.6515151515151512E-3</c:v>
                </c:pt>
                <c:pt idx="64">
                  <c:v>2.840909090909091E-3</c:v>
                </c:pt>
                <c:pt idx="65">
                  <c:v>3.0303030303030303E-3</c:v>
                </c:pt>
                <c:pt idx="66">
                  <c:v>3.4090909090909094E-3</c:v>
                </c:pt>
                <c:pt idx="67">
                  <c:v>3.787878787878788E-3</c:v>
                </c:pt>
                <c:pt idx="68">
                  <c:v>4.1666666666666666E-3</c:v>
                </c:pt>
                <c:pt idx="69">
                  <c:v>4.5454545454545452E-3</c:v>
                </c:pt>
                <c:pt idx="70">
                  <c:v>4.9242424242424247E-3</c:v>
                </c:pt>
                <c:pt idx="71">
                  <c:v>5.3030303030303025E-3</c:v>
                </c:pt>
                <c:pt idx="72">
                  <c:v>6.0606060606060606E-3</c:v>
                </c:pt>
                <c:pt idx="73">
                  <c:v>6.8181818181818187E-3</c:v>
                </c:pt>
                <c:pt idx="74">
                  <c:v>7.575757575757576E-3</c:v>
                </c:pt>
                <c:pt idx="75">
                  <c:v>8.3333333333333332E-3</c:v>
                </c:pt>
                <c:pt idx="76">
                  <c:v>9.0909090909090905E-3</c:v>
                </c:pt>
                <c:pt idx="77">
                  <c:v>9.8484848484848495E-3</c:v>
                </c:pt>
                <c:pt idx="78">
                  <c:v>1.0606060606060605E-2</c:v>
                </c:pt>
                <c:pt idx="79">
                  <c:v>1.1363636363636364E-2</c:v>
                </c:pt>
                <c:pt idx="80">
                  <c:v>1.2121212121212121E-2</c:v>
                </c:pt>
                <c:pt idx="81">
                  <c:v>1.2878787878787878E-2</c:v>
                </c:pt>
                <c:pt idx="82">
                  <c:v>1.3636363636363637E-2</c:v>
                </c:pt>
                <c:pt idx="83">
                  <c:v>1.5151515151515152E-2</c:v>
                </c:pt>
                <c:pt idx="84">
                  <c:v>1.7045454545454544E-2</c:v>
                </c:pt>
                <c:pt idx="85">
                  <c:v>1.893939393939394E-2</c:v>
                </c:pt>
                <c:pt idx="86">
                  <c:v>2.0833333333333332E-2</c:v>
                </c:pt>
                <c:pt idx="87">
                  <c:v>2.2727272727272728E-2</c:v>
                </c:pt>
                <c:pt idx="88">
                  <c:v>2.462121212121212E-2</c:v>
                </c:pt>
                <c:pt idx="89">
                  <c:v>2.6515151515151516E-2</c:v>
                </c:pt>
                <c:pt idx="90">
                  <c:v>2.8409090909090908E-2</c:v>
                </c:pt>
                <c:pt idx="91">
                  <c:v>3.0303030303030304E-2</c:v>
                </c:pt>
                <c:pt idx="92">
                  <c:v>3.4090909090909088E-2</c:v>
                </c:pt>
                <c:pt idx="93">
                  <c:v>3.787878787878788E-2</c:v>
                </c:pt>
                <c:pt idx="94">
                  <c:v>4.1666666666666664E-2</c:v>
                </c:pt>
                <c:pt idx="95">
                  <c:v>4.5454545454545456E-2</c:v>
                </c:pt>
                <c:pt idx="96">
                  <c:v>4.924242424242424E-2</c:v>
                </c:pt>
                <c:pt idx="97">
                  <c:v>5.3030303030303032E-2</c:v>
                </c:pt>
                <c:pt idx="98">
                  <c:v>6.0606060606060608E-2</c:v>
                </c:pt>
                <c:pt idx="99">
                  <c:v>6.8181818181818177E-2</c:v>
                </c:pt>
                <c:pt idx="100">
                  <c:v>7.575757575757576E-2</c:v>
                </c:pt>
                <c:pt idx="101">
                  <c:v>8.3333333333333329E-2</c:v>
                </c:pt>
                <c:pt idx="102">
                  <c:v>9.0909090909090912E-2</c:v>
                </c:pt>
                <c:pt idx="103">
                  <c:v>9.8484848484848481E-2</c:v>
                </c:pt>
                <c:pt idx="104">
                  <c:v>0.10606060606060606</c:v>
                </c:pt>
                <c:pt idx="105">
                  <c:v>0.11363636363636363</c:v>
                </c:pt>
                <c:pt idx="106">
                  <c:v>0.12121212121212122</c:v>
                </c:pt>
                <c:pt idx="107">
                  <c:v>0.12878787878787878</c:v>
                </c:pt>
                <c:pt idx="108">
                  <c:v>0.13636363636363635</c:v>
                </c:pt>
                <c:pt idx="109">
                  <c:v>0.15151515151515152</c:v>
                </c:pt>
                <c:pt idx="110">
                  <c:v>0.17045454545454544</c:v>
                </c:pt>
                <c:pt idx="111">
                  <c:v>0.18939393939393939</c:v>
                </c:pt>
                <c:pt idx="112">
                  <c:v>0.20833333333333334</c:v>
                </c:pt>
                <c:pt idx="113">
                  <c:v>0.22727272727272727</c:v>
                </c:pt>
                <c:pt idx="114">
                  <c:v>0.24621212121212122</c:v>
                </c:pt>
                <c:pt idx="115">
                  <c:v>0.26515151515151514</c:v>
                </c:pt>
                <c:pt idx="116">
                  <c:v>0.28409090909090912</c:v>
                </c:pt>
                <c:pt idx="117">
                  <c:v>0.30303030303030304</c:v>
                </c:pt>
                <c:pt idx="118">
                  <c:v>0.34090909090909088</c:v>
                </c:pt>
                <c:pt idx="119">
                  <c:v>0.37878787878787878</c:v>
                </c:pt>
                <c:pt idx="120">
                  <c:v>0.41666666666666669</c:v>
                </c:pt>
                <c:pt idx="121">
                  <c:v>0.45454545454545453</c:v>
                </c:pt>
                <c:pt idx="122">
                  <c:v>0.49242424242424243</c:v>
                </c:pt>
                <c:pt idx="123">
                  <c:v>0.53030303030303028</c:v>
                </c:pt>
                <c:pt idx="124">
                  <c:v>0.60606060606060608</c:v>
                </c:pt>
                <c:pt idx="125">
                  <c:v>0.68181818181818177</c:v>
                </c:pt>
                <c:pt idx="126">
                  <c:v>0.75757575757575757</c:v>
                </c:pt>
                <c:pt idx="127">
                  <c:v>0.83333333333333337</c:v>
                </c:pt>
                <c:pt idx="128">
                  <c:v>0.90909090909090906</c:v>
                </c:pt>
                <c:pt idx="129">
                  <c:v>0.98484848484848486</c:v>
                </c:pt>
                <c:pt idx="130" formatCode="0.00000">
                  <c:v>1.0606060606060606</c:v>
                </c:pt>
                <c:pt idx="131" formatCode="0.00000">
                  <c:v>1.1363636363636365</c:v>
                </c:pt>
                <c:pt idx="132" formatCode="0.00000">
                  <c:v>1.2121212121212122</c:v>
                </c:pt>
                <c:pt idx="133" formatCode="0.00000">
                  <c:v>1.2878787878787878</c:v>
                </c:pt>
                <c:pt idx="134" formatCode="0.00000">
                  <c:v>1.3636363636363635</c:v>
                </c:pt>
                <c:pt idx="135" formatCode="0.00000">
                  <c:v>1.5151515151515151</c:v>
                </c:pt>
                <c:pt idx="136" formatCode="0.00000">
                  <c:v>1.7045454545454546</c:v>
                </c:pt>
                <c:pt idx="137" formatCode="0.00000">
                  <c:v>1.893939393939394</c:v>
                </c:pt>
                <c:pt idx="138" formatCode="0.00000">
                  <c:v>2.0833333333333335</c:v>
                </c:pt>
                <c:pt idx="139" formatCode="0.00000">
                  <c:v>2.2727272727272729</c:v>
                </c:pt>
                <c:pt idx="140" formatCode="0.00000">
                  <c:v>2.4621212121212119</c:v>
                </c:pt>
                <c:pt idx="141" formatCode="0.00000">
                  <c:v>2.6515151515151514</c:v>
                </c:pt>
                <c:pt idx="142" formatCode="0.00000">
                  <c:v>2.8409090909090908</c:v>
                </c:pt>
                <c:pt idx="143" formatCode="0.00000">
                  <c:v>3.0303030303030303</c:v>
                </c:pt>
                <c:pt idx="144" formatCode="0.00000">
                  <c:v>3.4090909090909092</c:v>
                </c:pt>
                <c:pt idx="145" formatCode="0.00000">
                  <c:v>3.7878787878787881</c:v>
                </c:pt>
                <c:pt idx="146" formatCode="0.00000">
                  <c:v>4.166666666666667</c:v>
                </c:pt>
                <c:pt idx="147" formatCode="0.00000">
                  <c:v>4.5454545454545459</c:v>
                </c:pt>
                <c:pt idx="148" formatCode="0.00000">
                  <c:v>4.9242424242424239</c:v>
                </c:pt>
                <c:pt idx="149" formatCode="0.00000">
                  <c:v>5.3030303030303028</c:v>
                </c:pt>
                <c:pt idx="150" formatCode="0.00000">
                  <c:v>6.0606060606060606</c:v>
                </c:pt>
                <c:pt idx="151" formatCode="0.00000">
                  <c:v>6.8181818181818183</c:v>
                </c:pt>
                <c:pt idx="152" formatCode="0.00000">
                  <c:v>7.5757575757575761</c:v>
                </c:pt>
                <c:pt idx="153" formatCode="0.00000">
                  <c:v>8.3333333333333339</c:v>
                </c:pt>
                <c:pt idx="154" formatCode="0.00000">
                  <c:v>9.0909090909090917</c:v>
                </c:pt>
                <c:pt idx="155" formatCode="0.00000">
                  <c:v>9.8484848484848477</c:v>
                </c:pt>
                <c:pt idx="156" formatCode="0.00000">
                  <c:v>10.606060606060606</c:v>
                </c:pt>
                <c:pt idx="157" formatCode="0.00000">
                  <c:v>11.363636363636363</c:v>
                </c:pt>
                <c:pt idx="158" formatCode="0.00000">
                  <c:v>12.121212121212121</c:v>
                </c:pt>
                <c:pt idx="159" formatCode="0.00000">
                  <c:v>12.878787878787879</c:v>
                </c:pt>
                <c:pt idx="160" formatCode="0.00000">
                  <c:v>13.636363636363637</c:v>
                </c:pt>
                <c:pt idx="161" formatCode="0.00000">
                  <c:v>15.151515151515152</c:v>
                </c:pt>
                <c:pt idx="162" formatCode="0.00000">
                  <c:v>17.045454545454547</c:v>
                </c:pt>
                <c:pt idx="163" formatCode="0.00000">
                  <c:v>18.939393939393938</c:v>
                </c:pt>
                <c:pt idx="164" formatCode="0.00000">
                  <c:v>20.833333333333332</c:v>
                </c:pt>
                <c:pt idx="165" formatCode="0.00000">
                  <c:v>22.727272727272727</c:v>
                </c:pt>
                <c:pt idx="166" formatCode="0.00000">
                  <c:v>24.621212121212121</c:v>
                </c:pt>
                <c:pt idx="167" formatCode="0.00000">
                  <c:v>26.515151515151516</c:v>
                </c:pt>
                <c:pt idx="168" formatCode="0.00000">
                  <c:v>28.40909090909091</c:v>
                </c:pt>
                <c:pt idx="169" formatCode="0.00000">
                  <c:v>30.303030303030305</c:v>
                </c:pt>
                <c:pt idx="170" formatCode="0.00000">
                  <c:v>34.090909090909093</c:v>
                </c:pt>
                <c:pt idx="171" formatCode="0.00000">
                  <c:v>37.878787878787875</c:v>
                </c:pt>
                <c:pt idx="172" formatCode="0.00000">
                  <c:v>41.666666666666664</c:v>
                </c:pt>
                <c:pt idx="173" formatCode="0.00000">
                  <c:v>45.454545454545453</c:v>
                </c:pt>
                <c:pt idx="174" formatCode="0.00000">
                  <c:v>49.242424242424242</c:v>
                </c:pt>
                <c:pt idx="175" formatCode="0.00000">
                  <c:v>53.030303030303031</c:v>
                </c:pt>
                <c:pt idx="176" formatCode="0.00000">
                  <c:v>60.606060606060609</c:v>
                </c:pt>
                <c:pt idx="177" formatCode="0.00000">
                  <c:v>68.181818181818187</c:v>
                </c:pt>
                <c:pt idx="178" formatCode="0.00000">
                  <c:v>75.757575757575751</c:v>
                </c:pt>
                <c:pt idx="179" formatCode="0.00000">
                  <c:v>83.333333333333329</c:v>
                </c:pt>
                <c:pt idx="180" formatCode="0.00000">
                  <c:v>90.909090909090907</c:v>
                </c:pt>
                <c:pt idx="181" formatCode="0.00000">
                  <c:v>98.484848484848484</c:v>
                </c:pt>
                <c:pt idx="182" formatCode="0.0000">
                  <c:v>106.06060606060606</c:v>
                </c:pt>
                <c:pt idx="183" formatCode="0.0000">
                  <c:v>113.63636363636364</c:v>
                </c:pt>
                <c:pt idx="184" formatCode="0.0000">
                  <c:v>121.21212121212122</c:v>
                </c:pt>
                <c:pt idx="185" formatCode="0.0000">
                  <c:v>128.78787878787878</c:v>
                </c:pt>
                <c:pt idx="186" formatCode="0.0000">
                  <c:v>136.36363636363637</c:v>
                </c:pt>
                <c:pt idx="187" formatCode="0.0000">
                  <c:v>151.5151515151515</c:v>
                </c:pt>
                <c:pt idx="188" formatCode="0.0000">
                  <c:v>170.45454545454547</c:v>
                </c:pt>
                <c:pt idx="189" formatCode="0.0000">
                  <c:v>189.39393939393941</c:v>
                </c:pt>
                <c:pt idx="190" formatCode="0.0000">
                  <c:v>208.33333333333334</c:v>
                </c:pt>
                <c:pt idx="191" formatCode="0.0000">
                  <c:v>227.27272727272728</c:v>
                </c:pt>
                <c:pt idx="192" formatCode="0.0000">
                  <c:v>246.21212121212122</c:v>
                </c:pt>
                <c:pt idx="193" formatCode="0.0000">
                  <c:v>265.15151515151513</c:v>
                </c:pt>
                <c:pt idx="194" formatCode="0.0000">
                  <c:v>284.09090909090907</c:v>
                </c:pt>
                <c:pt idx="195" formatCode="0.0000">
                  <c:v>303.030303030303</c:v>
                </c:pt>
                <c:pt idx="196" formatCode="0.0000">
                  <c:v>340.90909090909093</c:v>
                </c:pt>
                <c:pt idx="197" formatCode="0.0000">
                  <c:v>378.78787878787881</c:v>
                </c:pt>
                <c:pt idx="198" formatCode="0.0000">
                  <c:v>416.66666666666669</c:v>
                </c:pt>
                <c:pt idx="199" formatCode="0.0000">
                  <c:v>454.54545454545456</c:v>
                </c:pt>
                <c:pt idx="200" formatCode="0.0000">
                  <c:v>492.42424242424244</c:v>
                </c:pt>
                <c:pt idx="201" formatCode="0.0000">
                  <c:v>530.30303030303025</c:v>
                </c:pt>
                <c:pt idx="202" formatCode="0.0000">
                  <c:v>606.06060606060601</c:v>
                </c:pt>
                <c:pt idx="203" formatCode="0.0000">
                  <c:v>681.81818181818187</c:v>
                </c:pt>
                <c:pt idx="204" formatCode="0.0000">
                  <c:v>757.57575757575762</c:v>
                </c:pt>
                <c:pt idx="205" formatCode="0.0000">
                  <c:v>833.33333333333337</c:v>
                </c:pt>
                <c:pt idx="206" formatCode="0.0000">
                  <c:v>909.09090909090912</c:v>
                </c:pt>
                <c:pt idx="207" formatCode="0.0000">
                  <c:v>984.84848484848487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srim132Xe_SiO2!$P$20:$P$300</c:f>
              <c:numCache>
                <c:formatCode>0.00000</c:formatCode>
                <c:ptCount val="281"/>
                <c:pt idx="0">
                  <c:v>8.9999999999999998E-4</c:v>
                </c:pt>
                <c:pt idx="1">
                  <c:v>1E-3</c:v>
                </c:pt>
                <c:pt idx="2">
                  <c:v>1E-3</c:v>
                </c:pt>
                <c:pt idx="3">
                  <c:v>1E-3</c:v>
                </c:pt>
                <c:pt idx="4">
                  <c:v>1.0999999999999998E-3</c:v>
                </c:pt>
                <c:pt idx="5">
                  <c:v>1.0999999999999998E-3</c:v>
                </c:pt>
                <c:pt idx="6">
                  <c:v>1.2000000000000001E-3</c:v>
                </c:pt>
                <c:pt idx="7">
                  <c:v>1.2000000000000001E-3</c:v>
                </c:pt>
                <c:pt idx="8">
                  <c:v>1.2999999999999999E-3</c:v>
                </c:pt>
                <c:pt idx="9">
                  <c:v>1.2999999999999999E-3</c:v>
                </c:pt>
                <c:pt idx="10">
                  <c:v>1.4E-3</c:v>
                </c:pt>
                <c:pt idx="11">
                  <c:v>1.4E-3</c:v>
                </c:pt>
                <c:pt idx="12">
                  <c:v>1.4E-3</c:v>
                </c:pt>
                <c:pt idx="13">
                  <c:v>1.5E-3</c:v>
                </c:pt>
                <c:pt idx="14">
                  <c:v>1.6000000000000001E-3</c:v>
                </c:pt>
                <c:pt idx="15">
                  <c:v>1.6000000000000001E-3</c:v>
                </c:pt>
                <c:pt idx="16">
                  <c:v>1.7000000000000001E-3</c:v>
                </c:pt>
                <c:pt idx="17">
                  <c:v>1.8E-3</c:v>
                </c:pt>
                <c:pt idx="18">
                  <c:v>1.9E-3</c:v>
                </c:pt>
                <c:pt idx="19">
                  <c:v>1.9E-3</c:v>
                </c:pt>
                <c:pt idx="20">
                  <c:v>2.1000000000000003E-3</c:v>
                </c:pt>
                <c:pt idx="21">
                  <c:v>2.1999999999999997E-3</c:v>
                </c:pt>
                <c:pt idx="22">
                  <c:v>2.3E-3</c:v>
                </c:pt>
                <c:pt idx="23">
                  <c:v>2.4000000000000002E-3</c:v>
                </c:pt>
                <c:pt idx="24">
                  <c:v>2.5000000000000001E-3</c:v>
                </c:pt>
                <c:pt idx="25">
                  <c:v>2.5999999999999999E-3</c:v>
                </c:pt>
                <c:pt idx="26">
                  <c:v>2.7000000000000001E-3</c:v>
                </c:pt>
                <c:pt idx="27">
                  <c:v>2.8E-3</c:v>
                </c:pt>
                <c:pt idx="28">
                  <c:v>2.9000000000000002E-3</c:v>
                </c:pt>
                <c:pt idx="29">
                  <c:v>3.0000000000000001E-3</c:v>
                </c:pt>
                <c:pt idx="30">
                  <c:v>3.0999999999999999E-3</c:v>
                </c:pt>
                <c:pt idx="31">
                  <c:v>3.3E-3</c:v>
                </c:pt>
                <c:pt idx="32">
                  <c:v>3.5000000000000005E-3</c:v>
                </c:pt>
                <c:pt idx="33">
                  <c:v>3.6999999999999997E-3</c:v>
                </c:pt>
                <c:pt idx="34">
                  <c:v>3.8999999999999998E-3</c:v>
                </c:pt>
                <c:pt idx="35">
                  <c:v>4.1000000000000003E-3</c:v>
                </c:pt>
                <c:pt idx="36">
                  <c:v>4.3E-3</c:v>
                </c:pt>
                <c:pt idx="37">
                  <c:v>4.4999999999999997E-3</c:v>
                </c:pt>
                <c:pt idx="38">
                  <c:v>4.7000000000000002E-3</c:v>
                </c:pt>
                <c:pt idx="39">
                  <c:v>4.8999999999999998E-3</c:v>
                </c:pt>
                <c:pt idx="40">
                  <c:v>5.3E-3</c:v>
                </c:pt>
                <c:pt idx="41">
                  <c:v>5.5999999999999999E-3</c:v>
                </c:pt>
                <c:pt idx="42">
                  <c:v>5.8999999999999999E-3</c:v>
                </c:pt>
                <c:pt idx="43">
                  <c:v>6.3E-3</c:v>
                </c:pt>
                <c:pt idx="44">
                  <c:v>6.6E-3</c:v>
                </c:pt>
                <c:pt idx="45">
                  <c:v>6.9000000000000008E-3</c:v>
                </c:pt>
                <c:pt idx="46">
                  <c:v>7.4999999999999997E-3</c:v>
                </c:pt>
                <c:pt idx="47">
                  <c:v>8.0999999999999996E-3</c:v>
                </c:pt>
                <c:pt idx="48">
                  <c:v>8.6999999999999994E-3</c:v>
                </c:pt>
                <c:pt idx="49">
                  <c:v>9.2999999999999992E-3</c:v>
                </c:pt>
                <c:pt idx="50">
                  <c:v>9.7999999999999997E-3</c:v>
                </c:pt>
                <c:pt idx="51">
                  <c:v>1.04E-2</c:v>
                </c:pt>
                <c:pt idx="52">
                  <c:v>1.09E-2</c:v>
                </c:pt>
                <c:pt idx="53">
                  <c:v>1.14E-2</c:v>
                </c:pt>
                <c:pt idx="54">
                  <c:v>1.2E-2</c:v>
                </c:pt>
                <c:pt idx="55">
                  <c:v>1.2500000000000001E-2</c:v>
                </c:pt>
                <c:pt idx="56">
                  <c:v>1.3000000000000001E-2</c:v>
                </c:pt>
                <c:pt idx="57">
                  <c:v>1.4000000000000002E-2</c:v>
                </c:pt>
                <c:pt idx="58">
                  <c:v>1.5299999999999999E-2</c:v>
                </c:pt>
                <c:pt idx="59">
                  <c:v>1.6500000000000001E-2</c:v>
                </c:pt>
                <c:pt idx="60">
                  <c:v>1.77E-2</c:v>
                </c:pt>
                <c:pt idx="61">
                  <c:v>1.89E-2</c:v>
                </c:pt>
                <c:pt idx="62">
                  <c:v>2.01E-2</c:v>
                </c:pt>
                <c:pt idx="63">
                  <c:v>2.1299999999999999E-2</c:v>
                </c:pt>
                <c:pt idx="64">
                  <c:v>2.2499999999999999E-2</c:v>
                </c:pt>
                <c:pt idx="65">
                  <c:v>2.3599999999999999E-2</c:v>
                </c:pt>
                <c:pt idx="66">
                  <c:v>2.5899999999999999E-2</c:v>
                </c:pt>
                <c:pt idx="67">
                  <c:v>2.8199999999999996E-2</c:v>
                </c:pt>
                <c:pt idx="68">
                  <c:v>3.0499999999999999E-2</c:v>
                </c:pt>
                <c:pt idx="69">
                  <c:v>3.2800000000000003E-2</c:v>
                </c:pt>
                <c:pt idx="70">
                  <c:v>3.5099999999999999E-2</c:v>
                </c:pt>
                <c:pt idx="71">
                  <c:v>3.7400000000000003E-2</c:v>
                </c:pt>
                <c:pt idx="72">
                  <c:v>4.19E-2</c:v>
                </c:pt>
                <c:pt idx="73">
                  <c:v>4.65E-2</c:v>
                </c:pt>
                <c:pt idx="74">
                  <c:v>5.1000000000000004E-2</c:v>
                </c:pt>
                <c:pt idx="75">
                  <c:v>5.5600000000000004E-2</c:v>
                </c:pt>
                <c:pt idx="76">
                  <c:v>6.0100000000000001E-2</c:v>
                </c:pt>
                <c:pt idx="77">
                  <c:v>6.4700000000000008E-2</c:v>
                </c:pt>
                <c:pt idx="78">
                  <c:v>6.9199999999999998E-2</c:v>
                </c:pt>
                <c:pt idx="79">
                  <c:v>7.3700000000000002E-2</c:v>
                </c:pt>
                <c:pt idx="80">
                  <c:v>7.8100000000000003E-2</c:v>
                </c:pt>
                <c:pt idx="81">
                  <c:v>8.249999999999999E-2</c:v>
                </c:pt>
                <c:pt idx="82">
                  <c:v>8.6900000000000005E-2</c:v>
                </c:pt>
                <c:pt idx="83">
                  <c:v>9.5599999999999991E-2</c:v>
                </c:pt>
                <c:pt idx="84">
                  <c:v>0.1062</c:v>
                </c:pt>
                <c:pt idx="85">
                  <c:v>0.11650000000000001</c:v>
                </c:pt>
                <c:pt idx="86">
                  <c:v>0.12640000000000001</c:v>
                </c:pt>
                <c:pt idx="87">
                  <c:v>0.13600000000000001</c:v>
                </c:pt>
                <c:pt idx="88">
                  <c:v>0.14530000000000001</c:v>
                </c:pt>
                <c:pt idx="89">
                  <c:v>0.15429999999999999</c:v>
                </c:pt>
                <c:pt idx="90">
                  <c:v>0.16289999999999999</c:v>
                </c:pt>
                <c:pt idx="91">
                  <c:v>0.17119999999999999</c:v>
                </c:pt>
                <c:pt idx="92">
                  <c:v>0.187</c:v>
                </c:pt>
                <c:pt idx="93">
                  <c:v>0.20169999999999999</c:v>
                </c:pt>
                <c:pt idx="94">
                  <c:v>0.21539999999999998</c:v>
                </c:pt>
                <c:pt idx="95">
                  <c:v>0.2283</c:v>
                </c:pt>
                <c:pt idx="96">
                  <c:v>0.24030000000000001</c:v>
                </c:pt>
                <c:pt idx="97">
                  <c:v>0.25159999999999999</c:v>
                </c:pt>
                <c:pt idx="98">
                  <c:v>0.2722</c:v>
                </c:pt>
                <c:pt idx="99">
                  <c:v>0.29070000000000001</c:v>
                </c:pt>
                <c:pt idx="100">
                  <c:v>0.30720000000000003</c:v>
                </c:pt>
                <c:pt idx="101">
                  <c:v>0.3221</c:v>
                </c:pt>
                <c:pt idx="102">
                  <c:v>0.3357</c:v>
                </c:pt>
                <c:pt idx="103">
                  <c:v>0.34799999999999998</c:v>
                </c:pt>
                <c:pt idx="104">
                  <c:v>0.35930000000000001</c:v>
                </c:pt>
                <c:pt idx="105">
                  <c:v>0.36960000000000004</c:v>
                </c:pt>
                <c:pt idx="106">
                  <c:v>0.37909999999999999</c:v>
                </c:pt>
                <c:pt idx="107">
                  <c:v>0.38790000000000002</c:v>
                </c:pt>
                <c:pt idx="108">
                  <c:v>0.39610000000000001</c:v>
                </c:pt>
                <c:pt idx="109">
                  <c:v>0.41070000000000001</c:v>
                </c:pt>
                <c:pt idx="110">
                  <c:v>0.4264</c:v>
                </c:pt>
                <c:pt idx="111">
                  <c:v>0.43990000000000001</c:v>
                </c:pt>
                <c:pt idx="112">
                  <c:v>0.4516</c:v>
                </c:pt>
                <c:pt idx="113">
                  <c:v>0.46189999999999998</c:v>
                </c:pt>
                <c:pt idx="114">
                  <c:v>0.47110000000000002</c:v>
                </c:pt>
                <c:pt idx="115">
                  <c:v>0.47939999999999994</c:v>
                </c:pt>
                <c:pt idx="116">
                  <c:v>0.48680000000000001</c:v>
                </c:pt>
                <c:pt idx="117">
                  <c:v>0.49359999999999998</c:v>
                </c:pt>
                <c:pt idx="118">
                  <c:v>0.50570000000000004</c:v>
                </c:pt>
                <c:pt idx="119">
                  <c:v>0.5161</c:v>
                </c:pt>
                <c:pt idx="120">
                  <c:v>0.5252</c:v>
                </c:pt>
                <c:pt idx="121">
                  <c:v>0.5333</c:v>
                </c:pt>
                <c:pt idx="122">
                  <c:v>0.54059999999999997</c:v>
                </c:pt>
                <c:pt idx="123">
                  <c:v>0.54720000000000002</c:v>
                </c:pt>
                <c:pt idx="124">
                  <c:v>0.55899999999999994</c:v>
                </c:pt>
                <c:pt idx="125">
                  <c:v>0.56909999999999994</c:v>
                </c:pt>
                <c:pt idx="126">
                  <c:v>0.57800000000000007</c:v>
                </c:pt>
                <c:pt idx="127">
                  <c:v>0.58600000000000008</c:v>
                </c:pt>
                <c:pt idx="128">
                  <c:v>0.59329999999999994</c:v>
                </c:pt>
                <c:pt idx="129">
                  <c:v>0.59989999999999999</c:v>
                </c:pt>
                <c:pt idx="130">
                  <c:v>0.60609999999999997</c:v>
                </c:pt>
                <c:pt idx="131">
                  <c:v>0.61180000000000001</c:v>
                </c:pt>
                <c:pt idx="132">
                  <c:v>0.61709999999999998</c:v>
                </c:pt>
                <c:pt idx="133">
                  <c:v>0.62220000000000009</c:v>
                </c:pt>
                <c:pt idx="134">
                  <c:v>0.62690000000000001</c:v>
                </c:pt>
                <c:pt idx="135">
                  <c:v>0.63579999999999992</c:v>
                </c:pt>
                <c:pt idx="136">
                  <c:v>0.64580000000000004</c:v>
                </c:pt>
                <c:pt idx="137">
                  <c:v>0.65480000000000005</c:v>
                </c:pt>
                <c:pt idx="138">
                  <c:v>0.66320000000000001</c:v>
                </c:pt>
                <c:pt idx="139">
                  <c:v>0.67089999999999994</c:v>
                </c:pt>
                <c:pt idx="140">
                  <c:v>0.67820000000000003</c:v>
                </c:pt>
                <c:pt idx="141">
                  <c:v>0.68510000000000004</c:v>
                </c:pt>
                <c:pt idx="142">
                  <c:v>0.69159999999999999</c:v>
                </c:pt>
                <c:pt idx="143">
                  <c:v>0.69800000000000006</c:v>
                </c:pt>
                <c:pt idx="144">
                  <c:v>0.70989999999999998</c:v>
                </c:pt>
                <c:pt idx="145">
                  <c:v>0.72110000000000007</c:v>
                </c:pt>
                <c:pt idx="146">
                  <c:v>0.7319</c:v>
                </c:pt>
                <c:pt idx="147">
                  <c:v>0.74209999999999998</c:v>
                </c:pt>
                <c:pt idx="148">
                  <c:v>0.75209999999999999</c:v>
                </c:pt>
                <c:pt idx="149">
                  <c:v>0.76180000000000003</c:v>
                </c:pt>
                <c:pt idx="150">
                  <c:v>0.78070000000000006</c:v>
                </c:pt>
                <c:pt idx="151">
                  <c:v>0.79900000000000004</c:v>
                </c:pt>
                <c:pt idx="152">
                  <c:v>0.81720000000000004</c:v>
                </c:pt>
                <c:pt idx="153">
                  <c:v>0.83520000000000005</c:v>
                </c:pt>
                <c:pt idx="154">
                  <c:v>0.85319999999999996</c:v>
                </c:pt>
                <c:pt idx="155">
                  <c:v>0.87140000000000006</c:v>
                </c:pt>
                <c:pt idx="156">
                  <c:v>0.88979999999999992</c:v>
                </c:pt>
                <c:pt idx="157">
                  <c:v>0.90839999999999999</c:v>
                </c:pt>
                <c:pt idx="158">
                  <c:v>0.92730000000000001</c:v>
                </c:pt>
                <c:pt idx="159">
                  <c:v>0.94659999999999989</c:v>
                </c:pt>
                <c:pt idx="160">
                  <c:v>0.96630000000000005</c:v>
                </c:pt>
                <c:pt idx="161" formatCode="0.000">
                  <c:v>1.01</c:v>
                </c:pt>
                <c:pt idx="162" formatCode="0.000">
                  <c:v>1.06</c:v>
                </c:pt>
                <c:pt idx="163" formatCode="0.000">
                  <c:v>1.1200000000000001</c:v>
                </c:pt>
                <c:pt idx="164" formatCode="0.000">
                  <c:v>1.18</c:v>
                </c:pt>
                <c:pt idx="165" formatCode="0.000">
                  <c:v>1.24</c:v>
                </c:pt>
                <c:pt idx="166" formatCode="0.000">
                  <c:v>1.31</c:v>
                </c:pt>
                <c:pt idx="167" formatCode="0.000">
                  <c:v>1.38</c:v>
                </c:pt>
                <c:pt idx="168" formatCode="0.000">
                  <c:v>1.45</c:v>
                </c:pt>
                <c:pt idx="169" formatCode="0.000">
                  <c:v>1.53</c:v>
                </c:pt>
                <c:pt idx="170" formatCode="0.000">
                  <c:v>1.69</c:v>
                </c:pt>
                <c:pt idx="171" formatCode="0.000">
                  <c:v>1.87</c:v>
                </c:pt>
                <c:pt idx="172" formatCode="0.000">
                  <c:v>2.06</c:v>
                </c:pt>
                <c:pt idx="173" formatCode="0.000">
                  <c:v>2.25</c:v>
                </c:pt>
                <c:pt idx="174" formatCode="0.000">
                  <c:v>2.46</c:v>
                </c:pt>
                <c:pt idx="175" formatCode="0.000">
                  <c:v>2.68</c:v>
                </c:pt>
                <c:pt idx="176" formatCode="0.000">
                  <c:v>3.15</c:v>
                </c:pt>
                <c:pt idx="177" formatCode="0.000">
                  <c:v>3.66</c:v>
                </c:pt>
                <c:pt idx="178" formatCode="0.000">
                  <c:v>4.2</c:v>
                </c:pt>
                <c:pt idx="179" formatCode="0.000">
                  <c:v>4.78</c:v>
                </c:pt>
                <c:pt idx="180" formatCode="0.000">
                  <c:v>5.39</c:v>
                </c:pt>
                <c:pt idx="181" formatCode="0.000">
                  <c:v>6.03</c:v>
                </c:pt>
                <c:pt idx="182" formatCode="0.000">
                  <c:v>6.71</c:v>
                </c:pt>
                <c:pt idx="183" formatCode="0.000">
                  <c:v>7.4</c:v>
                </c:pt>
                <c:pt idx="184" formatCode="0.000">
                  <c:v>8.1300000000000008</c:v>
                </c:pt>
                <c:pt idx="185" formatCode="0.000">
                  <c:v>8.8800000000000008</c:v>
                </c:pt>
                <c:pt idx="186" formatCode="0.000">
                  <c:v>9.66</c:v>
                </c:pt>
                <c:pt idx="187" formatCode="0.000">
                  <c:v>11.28</c:v>
                </c:pt>
                <c:pt idx="188" formatCode="0.000">
                  <c:v>13.44</c:v>
                </c:pt>
                <c:pt idx="189" formatCode="0.000">
                  <c:v>15.72</c:v>
                </c:pt>
                <c:pt idx="190" formatCode="0.000">
                  <c:v>18.11</c:v>
                </c:pt>
                <c:pt idx="191" formatCode="0.000">
                  <c:v>20.61</c:v>
                </c:pt>
                <c:pt idx="192" formatCode="0.000">
                  <c:v>23.21</c:v>
                </c:pt>
                <c:pt idx="193" formatCode="0.000">
                  <c:v>25.9</c:v>
                </c:pt>
                <c:pt idx="194" formatCode="0.000">
                  <c:v>28.66</c:v>
                </c:pt>
                <c:pt idx="195" formatCode="0.000">
                  <c:v>31.5</c:v>
                </c:pt>
                <c:pt idx="196" formatCode="0.000">
                  <c:v>37.369999999999997</c:v>
                </c:pt>
                <c:pt idx="197" formatCode="0.000">
                  <c:v>43.47</c:v>
                </c:pt>
                <c:pt idx="198" formatCode="0.000">
                  <c:v>49.74</c:v>
                </c:pt>
                <c:pt idx="199" formatCode="0.000">
                  <c:v>56.17</c:v>
                </c:pt>
                <c:pt idx="200" formatCode="0.000">
                  <c:v>62.71</c:v>
                </c:pt>
                <c:pt idx="201" formatCode="0.000">
                  <c:v>69.36</c:v>
                </c:pt>
                <c:pt idx="202" formatCode="0.000">
                  <c:v>82.86</c:v>
                </c:pt>
                <c:pt idx="203" formatCode="0.000">
                  <c:v>96.53</c:v>
                </c:pt>
                <c:pt idx="204" formatCode="0.000">
                  <c:v>110.29</c:v>
                </c:pt>
                <c:pt idx="205" formatCode="0.000">
                  <c:v>124.05</c:v>
                </c:pt>
                <c:pt idx="206" formatCode="0.000">
                  <c:v>137.76</c:v>
                </c:pt>
                <c:pt idx="207" formatCode="0.000">
                  <c:v>151.38</c:v>
                </c:pt>
                <c:pt idx="208" formatCode="0.000">
                  <c:v>154.09</c:v>
                </c:pt>
                <c:pt idx="209" formatCode="0.00">
                  <c:v>#N/A</c:v>
                </c:pt>
                <c:pt idx="210" formatCode="0.00">
                  <c:v>#N/A</c:v>
                </c:pt>
                <c:pt idx="211" formatCode="0.00">
                  <c:v>#N/A</c:v>
                </c:pt>
                <c:pt idx="212" formatCode="0.00">
                  <c:v>#N/A</c:v>
                </c:pt>
                <c:pt idx="213" formatCode="0.00">
                  <c:v>#N/A</c:v>
                </c:pt>
                <c:pt idx="214" formatCode="0.00">
                  <c:v>#N/A</c:v>
                </c:pt>
                <c:pt idx="215" formatCode="0.00">
                  <c:v>#N/A</c:v>
                </c:pt>
                <c:pt idx="216" formatCode="0.00">
                  <c:v>#N/A</c:v>
                </c:pt>
                <c:pt idx="217" formatCode="0.00">
                  <c:v>#N/A</c:v>
                </c:pt>
                <c:pt idx="218" formatCode="0.00">
                  <c:v>#N/A</c:v>
                </c:pt>
                <c:pt idx="219" formatCode="0.00">
                  <c:v>#N/A</c:v>
                </c:pt>
                <c:pt idx="220" formatCode="0.00">
                  <c:v>#N/A</c:v>
                </c:pt>
                <c:pt idx="221" formatCode="0.00">
                  <c:v>#N/A</c:v>
                </c:pt>
                <c:pt idx="222" formatCode="0.00">
                  <c:v>#N/A</c:v>
                </c:pt>
                <c:pt idx="223" formatCode="0.00">
                  <c:v>#N/A</c:v>
                </c:pt>
                <c:pt idx="224" formatCode="0.00">
                  <c:v>#N/A</c:v>
                </c:pt>
                <c:pt idx="225" formatCode="0.00">
                  <c:v>#N/A</c:v>
                </c:pt>
                <c:pt idx="226" formatCode="0.00">
                  <c:v>#N/A</c:v>
                </c:pt>
                <c:pt idx="227" formatCode="0.00">
                  <c:v>#N/A</c:v>
                </c:pt>
                <c:pt idx="228" formatCode="0.00">
                  <c:v>#N/A</c:v>
                </c:pt>
                <c:pt idx="229" formatCode="0.00">
                  <c:v>#N/A</c:v>
                </c:pt>
                <c:pt idx="230" formatCode="0.00">
                  <c:v>#N/A</c:v>
                </c:pt>
                <c:pt idx="231" formatCode="0.00">
                  <c:v>#N/A</c:v>
                </c:pt>
                <c:pt idx="232" formatCode="0.00">
                  <c:v>#N/A</c:v>
                </c:pt>
                <c:pt idx="233" formatCode="0.00">
                  <c:v>#N/A</c:v>
                </c:pt>
                <c:pt idx="234" formatCode="0.00">
                  <c:v>#N/A</c:v>
                </c:pt>
                <c:pt idx="235" formatCode="0.00">
                  <c:v>#N/A</c:v>
                </c:pt>
                <c:pt idx="236" formatCode="0.00">
                  <c:v>#N/A</c:v>
                </c:pt>
                <c:pt idx="237" formatCode="0.00">
                  <c:v>#N/A</c:v>
                </c:pt>
                <c:pt idx="238" formatCode="0.00">
                  <c:v>#N/A</c:v>
                </c:pt>
                <c:pt idx="239" formatCode="0.00">
                  <c:v>#N/A</c:v>
                </c:pt>
                <c:pt idx="240" formatCode="0.00">
                  <c:v>#N/A</c:v>
                </c:pt>
                <c:pt idx="241" formatCode="0.00">
                  <c:v>#N/A</c:v>
                </c:pt>
                <c:pt idx="242" formatCode="0.00">
                  <c:v>#N/A</c:v>
                </c:pt>
                <c:pt idx="243" formatCode="0.00">
                  <c:v>#N/A</c:v>
                </c:pt>
                <c:pt idx="244" formatCode="0.00">
                  <c:v>#N/A</c:v>
                </c:pt>
                <c:pt idx="245" formatCode="0.00">
                  <c:v>#N/A</c:v>
                </c:pt>
                <c:pt idx="246" formatCode="0.00">
                  <c:v>#N/A</c:v>
                </c:pt>
                <c:pt idx="247" formatCode="0.00">
                  <c:v>#N/A</c:v>
                </c:pt>
                <c:pt idx="248" formatCode="0.00">
                  <c:v>#N/A</c:v>
                </c:pt>
                <c:pt idx="249" formatCode="0.00">
                  <c:v>#N/A</c:v>
                </c:pt>
                <c:pt idx="250" formatCode="0.00">
                  <c:v>#N/A</c:v>
                </c:pt>
                <c:pt idx="251" formatCode="0.00">
                  <c:v>#N/A</c:v>
                </c:pt>
                <c:pt idx="252" formatCode="0.00">
                  <c:v>#N/A</c:v>
                </c:pt>
                <c:pt idx="253" formatCode="0.00">
                  <c:v>#N/A</c:v>
                </c:pt>
                <c:pt idx="254" formatCode="0.00">
                  <c:v>#N/A</c:v>
                </c:pt>
                <c:pt idx="255" formatCode="0.00">
                  <c:v>#N/A</c:v>
                </c:pt>
                <c:pt idx="256" formatCode="0.00">
                  <c:v>#N/A</c:v>
                </c:pt>
                <c:pt idx="257" formatCode="0.00">
                  <c:v>#N/A</c:v>
                </c:pt>
                <c:pt idx="258" formatCode="0.00">
                  <c:v>#N/A</c:v>
                </c:pt>
                <c:pt idx="259" formatCode="0.00">
                  <c:v>#N/A</c:v>
                </c:pt>
                <c:pt idx="260" formatCode="0.00">
                  <c:v>#N/A</c:v>
                </c:pt>
                <c:pt idx="261" formatCode="0.00">
                  <c:v>#N/A</c:v>
                </c:pt>
                <c:pt idx="262" formatCode="0.00">
                  <c:v>#N/A</c:v>
                </c:pt>
                <c:pt idx="263" formatCode="0.00">
                  <c:v>#N/A</c:v>
                </c:pt>
                <c:pt idx="264" formatCode="0.00">
                  <c:v>#N/A</c:v>
                </c:pt>
                <c:pt idx="265" formatCode="0.00">
                  <c:v>#N/A</c:v>
                </c:pt>
                <c:pt idx="266" formatCode="0.00">
                  <c:v>#N/A</c:v>
                </c:pt>
                <c:pt idx="267" formatCode="0.00">
                  <c:v>#N/A</c:v>
                </c:pt>
                <c:pt idx="268" formatCode="0.00">
                  <c:v>#N/A</c:v>
                </c:pt>
                <c:pt idx="269" formatCode="0.00">
                  <c:v>#N/A</c:v>
                </c:pt>
                <c:pt idx="270" formatCode="0.00">
                  <c:v>#N/A</c:v>
                </c:pt>
                <c:pt idx="271" formatCode="0.00">
                  <c:v>#N/A</c:v>
                </c:pt>
                <c:pt idx="272" formatCode="0.00">
                  <c:v>#N/A</c:v>
                </c:pt>
                <c:pt idx="273" formatCode="0.00">
                  <c:v>#N/A</c:v>
                </c:pt>
                <c:pt idx="274" formatCode="0.00">
                  <c:v>#N/A</c:v>
                </c:pt>
                <c:pt idx="275" formatCode="0.00">
                  <c:v>#N/A</c:v>
                </c:pt>
                <c:pt idx="276" formatCode="0.00">
                  <c:v>#N/A</c:v>
                </c:pt>
                <c:pt idx="277" formatCode="0.00">
                  <c:v>#N/A</c:v>
                </c:pt>
                <c:pt idx="278" formatCode="0.00">
                  <c:v>#N/A</c:v>
                </c:pt>
                <c:pt idx="279" formatCode="0.00">
                  <c:v>#N/A</c:v>
                </c:pt>
                <c:pt idx="280" formatCode="0.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728-4E43-AF3C-640C7DEA4F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36184"/>
        <c:axId val="473831088"/>
      </c:scatterChart>
      <c:valAx>
        <c:axId val="473836184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31088"/>
        <c:crosses val="autoZero"/>
        <c:crossBetween val="midCat"/>
        <c:majorUnit val="10"/>
      </c:valAx>
      <c:valAx>
        <c:axId val="473831088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Range, Straggling [</a:t>
                </a:r>
                <a:r>
                  <a:rPr lang="en-US" altLang="ja-JP">
                    <a:solidFill>
                      <a:schemeClr val="tx1"/>
                    </a:solidFill>
                  </a:rPr>
                  <a:t>μm]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9.3999580850872747E-2"/>
              <c:y val="0.1800013459855979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36184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8259983206013866"/>
          <c:y val="0.16658687142977227"/>
          <c:w val="0.28994361446264111"/>
          <c:h val="0.10935415124391513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srim136Xe_SiO2!$P$5</c:f>
          <c:strCache>
            <c:ptCount val="1"/>
            <c:pt idx="0">
              <c:v>srim136Xe_SiO2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dE/dxElec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srim136Xe_SiO2!$D$20:$D$300</c:f>
              <c:numCache>
                <c:formatCode>0.000000</c:formatCode>
                <c:ptCount val="281"/>
                <c:pt idx="0">
                  <c:v>1.0294117647058823E-5</c:v>
                </c:pt>
                <c:pt idx="1">
                  <c:v>1.1029411764705883E-5</c:v>
                </c:pt>
                <c:pt idx="2">
                  <c:v>1.1764705882352942E-5</c:v>
                </c:pt>
                <c:pt idx="3">
                  <c:v>1.2499999999999999E-5</c:v>
                </c:pt>
                <c:pt idx="4">
                  <c:v>1.3235294117647058E-5</c:v>
                </c:pt>
                <c:pt idx="5">
                  <c:v>1.4705882352941177E-5</c:v>
                </c:pt>
                <c:pt idx="6">
                  <c:v>1.6544117647058822E-5</c:v>
                </c:pt>
                <c:pt idx="7">
                  <c:v>1.8382352941176472E-5</c:v>
                </c:pt>
                <c:pt idx="8">
                  <c:v>2.0220588235294116E-5</c:v>
                </c:pt>
                <c:pt idx="9">
                  <c:v>2.2058823529411766E-5</c:v>
                </c:pt>
                <c:pt idx="10">
                  <c:v>2.389705882352941E-5</c:v>
                </c:pt>
                <c:pt idx="11">
                  <c:v>2.573529411764706E-5</c:v>
                </c:pt>
                <c:pt idx="12">
                  <c:v>2.7573529411764703E-5</c:v>
                </c:pt>
                <c:pt idx="13">
                  <c:v>2.9411764705882354E-5</c:v>
                </c:pt>
                <c:pt idx="14">
                  <c:v>3.3088235294117644E-5</c:v>
                </c:pt>
                <c:pt idx="15">
                  <c:v>3.6764705882352945E-5</c:v>
                </c:pt>
                <c:pt idx="16">
                  <c:v>4.0441176470588232E-5</c:v>
                </c:pt>
                <c:pt idx="17">
                  <c:v>4.4117647058823532E-5</c:v>
                </c:pt>
                <c:pt idx="18">
                  <c:v>4.7794117647058819E-5</c:v>
                </c:pt>
                <c:pt idx="19">
                  <c:v>5.147058823529412E-5</c:v>
                </c:pt>
                <c:pt idx="20">
                  <c:v>5.8823529411764708E-5</c:v>
                </c:pt>
                <c:pt idx="21">
                  <c:v>6.6176470588235288E-5</c:v>
                </c:pt>
                <c:pt idx="22">
                  <c:v>7.3529411764705889E-5</c:v>
                </c:pt>
                <c:pt idx="23">
                  <c:v>8.0882352941176464E-5</c:v>
                </c:pt>
                <c:pt idx="24">
                  <c:v>8.8235294117647065E-5</c:v>
                </c:pt>
                <c:pt idx="25">
                  <c:v>9.5588235294117639E-5</c:v>
                </c:pt>
                <c:pt idx="26">
                  <c:v>1.0294117647058824E-4</c:v>
                </c:pt>
                <c:pt idx="27">
                  <c:v>1.1029411764705881E-4</c:v>
                </c:pt>
                <c:pt idx="28">
                  <c:v>1.1764705882352942E-4</c:v>
                </c:pt>
                <c:pt idx="29">
                  <c:v>1.25E-4</c:v>
                </c:pt>
                <c:pt idx="30">
                  <c:v>1.3235294117647058E-4</c:v>
                </c:pt>
                <c:pt idx="31">
                  <c:v>1.4705882352941178E-4</c:v>
                </c:pt>
                <c:pt idx="32">
                  <c:v>1.6544117647058823E-4</c:v>
                </c:pt>
                <c:pt idx="33">
                  <c:v>1.838235294117647E-4</c:v>
                </c:pt>
                <c:pt idx="34">
                  <c:v>2.0220588235294118E-4</c:v>
                </c:pt>
                <c:pt idx="35">
                  <c:v>2.2058823529411763E-4</c:v>
                </c:pt>
                <c:pt idx="36">
                  <c:v>2.3897058823529413E-4</c:v>
                </c:pt>
                <c:pt idx="37">
                  <c:v>2.5735294117647061E-4</c:v>
                </c:pt>
                <c:pt idx="38">
                  <c:v>2.7573529411764705E-4</c:v>
                </c:pt>
                <c:pt idx="39">
                  <c:v>2.9411764705882356E-4</c:v>
                </c:pt>
                <c:pt idx="40">
                  <c:v>3.3088235294117646E-4</c:v>
                </c:pt>
                <c:pt idx="41">
                  <c:v>3.6764705882352941E-4</c:v>
                </c:pt>
                <c:pt idx="42">
                  <c:v>4.0441176470588236E-4</c:v>
                </c:pt>
                <c:pt idx="43">
                  <c:v>4.4117647058823526E-4</c:v>
                </c:pt>
                <c:pt idx="44">
                  <c:v>4.7794117647058826E-4</c:v>
                </c:pt>
                <c:pt idx="45">
                  <c:v>5.1470588235294121E-4</c:v>
                </c:pt>
                <c:pt idx="46">
                  <c:v>5.8823529411764712E-4</c:v>
                </c:pt>
                <c:pt idx="47">
                  <c:v>6.6176470588235291E-4</c:v>
                </c:pt>
                <c:pt idx="48">
                  <c:v>7.3529411764705881E-4</c:v>
                </c:pt>
                <c:pt idx="49">
                  <c:v>8.0882352941176472E-4</c:v>
                </c:pt>
                <c:pt idx="50">
                  <c:v>8.8235294117647051E-4</c:v>
                </c:pt>
                <c:pt idx="51">
                  <c:v>9.5588235294117652E-4</c:v>
                </c:pt>
                <c:pt idx="52">
                  <c:v>1.0294117647058824E-3</c:v>
                </c:pt>
                <c:pt idx="53">
                  <c:v>1.1029411764705882E-3</c:v>
                </c:pt>
                <c:pt idx="54">
                  <c:v>1.1764705882352942E-3</c:v>
                </c:pt>
                <c:pt idx="55">
                  <c:v>1.25E-3</c:v>
                </c:pt>
                <c:pt idx="56">
                  <c:v>1.3235294117647058E-3</c:v>
                </c:pt>
                <c:pt idx="57">
                  <c:v>1.4705882352941176E-3</c:v>
                </c:pt>
                <c:pt idx="58">
                  <c:v>1.6544117647058823E-3</c:v>
                </c:pt>
                <c:pt idx="59">
                  <c:v>1.838235294117647E-3</c:v>
                </c:pt>
                <c:pt idx="60">
                  <c:v>2.022058823529412E-3</c:v>
                </c:pt>
                <c:pt idx="61">
                  <c:v>2.2058823529411764E-3</c:v>
                </c:pt>
                <c:pt idx="62">
                  <c:v>2.3897058823529414E-3</c:v>
                </c:pt>
                <c:pt idx="63">
                  <c:v>2.5735294117647058E-3</c:v>
                </c:pt>
                <c:pt idx="64">
                  <c:v>2.7573529411764708E-3</c:v>
                </c:pt>
                <c:pt idx="65">
                  <c:v>2.9411764705882353E-3</c:v>
                </c:pt>
                <c:pt idx="66">
                  <c:v>3.3088235294117647E-3</c:v>
                </c:pt>
                <c:pt idx="67">
                  <c:v>3.6764705882352941E-3</c:v>
                </c:pt>
                <c:pt idx="68">
                  <c:v>4.0441176470588239E-3</c:v>
                </c:pt>
                <c:pt idx="69">
                  <c:v>4.4117647058823529E-3</c:v>
                </c:pt>
                <c:pt idx="70">
                  <c:v>4.7794117647058827E-3</c:v>
                </c:pt>
                <c:pt idx="71">
                  <c:v>5.1470588235294117E-3</c:v>
                </c:pt>
                <c:pt idx="72">
                  <c:v>5.8823529411764705E-3</c:v>
                </c:pt>
                <c:pt idx="73">
                  <c:v>6.6176470588235293E-3</c:v>
                </c:pt>
                <c:pt idx="74">
                  <c:v>7.3529411764705881E-3</c:v>
                </c:pt>
                <c:pt idx="75">
                  <c:v>8.0882352941176478E-3</c:v>
                </c:pt>
                <c:pt idx="76">
                  <c:v>8.8235294117647058E-3</c:v>
                </c:pt>
                <c:pt idx="77">
                  <c:v>9.5588235294117654E-3</c:v>
                </c:pt>
                <c:pt idx="78">
                  <c:v>1.0294117647058823E-2</c:v>
                </c:pt>
                <c:pt idx="79">
                  <c:v>1.1029411764705883E-2</c:v>
                </c:pt>
                <c:pt idx="80">
                  <c:v>1.1764705882352941E-2</c:v>
                </c:pt>
                <c:pt idx="81">
                  <c:v>1.2499999999999999E-2</c:v>
                </c:pt>
                <c:pt idx="82">
                  <c:v>1.3235294117647059E-2</c:v>
                </c:pt>
                <c:pt idx="83">
                  <c:v>1.4705882352941176E-2</c:v>
                </c:pt>
                <c:pt idx="84">
                  <c:v>1.6544117647058824E-2</c:v>
                </c:pt>
                <c:pt idx="85">
                  <c:v>1.8382352941176471E-2</c:v>
                </c:pt>
                <c:pt idx="86">
                  <c:v>2.0220588235294119E-2</c:v>
                </c:pt>
                <c:pt idx="87">
                  <c:v>2.2058823529411766E-2</c:v>
                </c:pt>
                <c:pt idx="88">
                  <c:v>2.389705882352941E-2</c:v>
                </c:pt>
                <c:pt idx="89">
                  <c:v>2.5735294117647058E-2</c:v>
                </c:pt>
                <c:pt idx="90">
                  <c:v>2.7573529411764705E-2</c:v>
                </c:pt>
                <c:pt idx="91">
                  <c:v>2.9411764705882353E-2</c:v>
                </c:pt>
                <c:pt idx="92">
                  <c:v>3.3088235294117647E-2</c:v>
                </c:pt>
                <c:pt idx="93">
                  <c:v>3.6764705882352942E-2</c:v>
                </c:pt>
                <c:pt idx="94">
                  <c:v>4.0441176470588237E-2</c:v>
                </c:pt>
                <c:pt idx="95">
                  <c:v>4.4117647058823532E-2</c:v>
                </c:pt>
                <c:pt idx="96">
                  <c:v>4.779411764705882E-2</c:v>
                </c:pt>
                <c:pt idx="97">
                  <c:v>5.1470588235294115E-2</c:v>
                </c:pt>
                <c:pt idx="98">
                  <c:v>5.8823529411764705E-2</c:v>
                </c:pt>
                <c:pt idx="99">
                  <c:v>6.6176470588235295E-2</c:v>
                </c:pt>
                <c:pt idx="100">
                  <c:v>7.3529411764705885E-2</c:v>
                </c:pt>
                <c:pt idx="101">
                  <c:v>8.0882352941176475E-2</c:v>
                </c:pt>
                <c:pt idx="102">
                  <c:v>8.8235294117647065E-2</c:v>
                </c:pt>
                <c:pt idx="103">
                  <c:v>9.5588235294117641E-2</c:v>
                </c:pt>
                <c:pt idx="104">
                  <c:v>0.10294117647058823</c:v>
                </c:pt>
                <c:pt idx="105">
                  <c:v>0.11029411764705882</c:v>
                </c:pt>
                <c:pt idx="106">
                  <c:v>0.11764705882352941</c:v>
                </c:pt>
                <c:pt idx="107">
                  <c:v>0.125</c:v>
                </c:pt>
                <c:pt idx="108">
                  <c:v>0.13235294117647059</c:v>
                </c:pt>
                <c:pt idx="109">
                  <c:v>0.14705882352941177</c:v>
                </c:pt>
                <c:pt idx="110">
                  <c:v>0.16544117647058823</c:v>
                </c:pt>
                <c:pt idx="111">
                  <c:v>0.18382352941176472</c:v>
                </c:pt>
                <c:pt idx="112">
                  <c:v>0.20220588235294118</c:v>
                </c:pt>
                <c:pt idx="113">
                  <c:v>0.22058823529411764</c:v>
                </c:pt>
                <c:pt idx="114">
                  <c:v>0.23897058823529413</c:v>
                </c:pt>
                <c:pt idx="115">
                  <c:v>0.25735294117647056</c:v>
                </c:pt>
                <c:pt idx="116">
                  <c:v>0.27573529411764708</c:v>
                </c:pt>
                <c:pt idx="117">
                  <c:v>0.29411764705882354</c:v>
                </c:pt>
                <c:pt idx="118">
                  <c:v>0.33088235294117646</c:v>
                </c:pt>
                <c:pt idx="119">
                  <c:v>0.36764705882352944</c:v>
                </c:pt>
                <c:pt idx="120">
                  <c:v>0.40441176470588236</c:v>
                </c:pt>
                <c:pt idx="121">
                  <c:v>0.44117647058823528</c:v>
                </c:pt>
                <c:pt idx="122">
                  <c:v>0.47794117647058826</c:v>
                </c:pt>
                <c:pt idx="123">
                  <c:v>0.51470588235294112</c:v>
                </c:pt>
                <c:pt idx="124">
                  <c:v>0.58823529411764708</c:v>
                </c:pt>
                <c:pt idx="125">
                  <c:v>0.66176470588235292</c:v>
                </c:pt>
                <c:pt idx="126">
                  <c:v>0.73529411764705888</c:v>
                </c:pt>
                <c:pt idx="127">
                  <c:v>0.80882352941176472</c:v>
                </c:pt>
                <c:pt idx="128">
                  <c:v>0.88235294117647056</c:v>
                </c:pt>
                <c:pt idx="129">
                  <c:v>0.95588235294117652</c:v>
                </c:pt>
                <c:pt idx="130" formatCode="0.00000">
                  <c:v>1.0294117647058822</c:v>
                </c:pt>
                <c:pt idx="131" formatCode="0.00000">
                  <c:v>1.1029411764705883</c:v>
                </c:pt>
                <c:pt idx="132" formatCode="0.00000">
                  <c:v>1.1764705882352942</c:v>
                </c:pt>
                <c:pt idx="133" formatCode="0.00000">
                  <c:v>1.25</c:v>
                </c:pt>
                <c:pt idx="134" formatCode="0.00000">
                  <c:v>1.3235294117647058</c:v>
                </c:pt>
                <c:pt idx="135" formatCode="0.00000">
                  <c:v>1.4705882352941178</c:v>
                </c:pt>
                <c:pt idx="136" formatCode="0.00000">
                  <c:v>1.6544117647058822</c:v>
                </c:pt>
                <c:pt idx="137" formatCode="0.00000">
                  <c:v>1.838235294117647</c:v>
                </c:pt>
                <c:pt idx="138" formatCode="0.00000">
                  <c:v>2.0220588235294117</c:v>
                </c:pt>
                <c:pt idx="139" formatCode="0.00000">
                  <c:v>2.2058823529411766</c:v>
                </c:pt>
                <c:pt idx="140" formatCode="0.00000">
                  <c:v>2.3897058823529411</c:v>
                </c:pt>
                <c:pt idx="141" formatCode="0.00000">
                  <c:v>2.5735294117647061</c:v>
                </c:pt>
                <c:pt idx="142" formatCode="0.00000">
                  <c:v>2.7573529411764706</c:v>
                </c:pt>
                <c:pt idx="143" formatCode="0.00000">
                  <c:v>2.9411764705882355</c:v>
                </c:pt>
                <c:pt idx="144" formatCode="0.00000">
                  <c:v>3.3088235294117645</c:v>
                </c:pt>
                <c:pt idx="145" formatCode="0.00000">
                  <c:v>3.6764705882352939</c:v>
                </c:pt>
                <c:pt idx="146" formatCode="0.00000">
                  <c:v>4.0441176470588234</c:v>
                </c:pt>
                <c:pt idx="147" formatCode="0.00000">
                  <c:v>4.4117647058823533</c:v>
                </c:pt>
                <c:pt idx="148" formatCode="0.00000">
                  <c:v>4.7794117647058822</c:v>
                </c:pt>
                <c:pt idx="149" formatCode="0.00000">
                  <c:v>5.1470588235294121</c:v>
                </c:pt>
                <c:pt idx="150" formatCode="0.00000">
                  <c:v>5.882352941176471</c:v>
                </c:pt>
                <c:pt idx="151" formatCode="0.00000">
                  <c:v>6.617647058823529</c:v>
                </c:pt>
                <c:pt idx="152" formatCode="0.00000">
                  <c:v>7.3529411764705879</c:v>
                </c:pt>
                <c:pt idx="153" formatCode="0.00000">
                  <c:v>8.0882352941176467</c:v>
                </c:pt>
                <c:pt idx="154" formatCode="0.00000">
                  <c:v>8.8235294117647065</c:v>
                </c:pt>
                <c:pt idx="155" formatCode="0.00000">
                  <c:v>9.5588235294117645</c:v>
                </c:pt>
                <c:pt idx="156" formatCode="0.00000">
                  <c:v>10.294117647058824</c:v>
                </c:pt>
                <c:pt idx="157" formatCode="0.00000">
                  <c:v>11.029411764705882</c:v>
                </c:pt>
                <c:pt idx="158" formatCode="0.00000">
                  <c:v>11.764705882352942</c:v>
                </c:pt>
                <c:pt idx="159" formatCode="0.00000">
                  <c:v>12.5</c:v>
                </c:pt>
                <c:pt idx="160" formatCode="0.00000">
                  <c:v>13.235294117647058</c:v>
                </c:pt>
                <c:pt idx="161" formatCode="0.00000">
                  <c:v>14.705882352941176</c:v>
                </c:pt>
                <c:pt idx="162" formatCode="0.00000">
                  <c:v>16.544117647058822</c:v>
                </c:pt>
                <c:pt idx="163" formatCode="0.00000">
                  <c:v>18.382352941176471</c:v>
                </c:pt>
                <c:pt idx="164" formatCode="0.00000">
                  <c:v>20.220588235294116</c:v>
                </c:pt>
                <c:pt idx="165" formatCode="0.00000">
                  <c:v>22.058823529411764</c:v>
                </c:pt>
                <c:pt idx="166" formatCode="0.00000">
                  <c:v>23.897058823529413</c:v>
                </c:pt>
                <c:pt idx="167" formatCode="0.00000">
                  <c:v>25.735294117647058</c:v>
                </c:pt>
                <c:pt idx="168" formatCode="0.00000">
                  <c:v>27.573529411764707</c:v>
                </c:pt>
                <c:pt idx="169" formatCode="0.00000">
                  <c:v>29.411764705882351</c:v>
                </c:pt>
                <c:pt idx="170" formatCode="0.00000">
                  <c:v>33.088235294117645</c:v>
                </c:pt>
                <c:pt idx="171" formatCode="0.00000">
                  <c:v>36.764705882352942</c:v>
                </c:pt>
                <c:pt idx="172" formatCode="0.00000">
                  <c:v>40.441176470588232</c:v>
                </c:pt>
                <c:pt idx="173" formatCode="0.00000">
                  <c:v>44.117647058823529</c:v>
                </c:pt>
                <c:pt idx="174" formatCode="0.00000">
                  <c:v>47.794117647058826</c:v>
                </c:pt>
                <c:pt idx="175" formatCode="0.00000">
                  <c:v>51.470588235294116</c:v>
                </c:pt>
                <c:pt idx="176" formatCode="0.00000">
                  <c:v>58.823529411764703</c:v>
                </c:pt>
                <c:pt idx="177" formatCode="0.00000">
                  <c:v>66.17647058823529</c:v>
                </c:pt>
                <c:pt idx="178" formatCode="0.00000">
                  <c:v>73.529411764705884</c:v>
                </c:pt>
                <c:pt idx="179" formatCode="0.00000">
                  <c:v>80.882352941176464</c:v>
                </c:pt>
                <c:pt idx="180" formatCode="0.00000">
                  <c:v>88.235294117647058</c:v>
                </c:pt>
                <c:pt idx="181" formatCode="0.00000">
                  <c:v>95.588235294117652</c:v>
                </c:pt>
                <c:pt idx="182" formatCode="0.0000">
                  <c:v>102.94117647058823</c:v>
                </c:pt>
                <c:pt idx="183" formatCode="0.0000">
                  <c:v>110.29411764705883</c:v>
                </c:pt>
                <c:pt idx="184" formatCode="0.0000">
                  <c:v>117.64705882352941</c:v>
                </c:pt>
                <c:pt idx="185" formatCode="0.0000">
                  <c:v>125</c:v>
                </c:pt>
                <c:pt idx="186" formatCode="0.0000">
                  <c:v>132.35294117647058</c:v>
                </c:pt>
                <c:pt idx="187" formatCode="0.0000">
                  <c:v>147.05882352941177</c:v>
                </c:pt>
                <c:pt idx="188" formatCode="0.0000">
                  <c:v>165.44117647058823</c:v>
                </c:pt>
                <c:pt idx="189" formatCode="0.0000">
                  <c:v>183.8235294117647</c:v>
                </c:pt>
                <c:pt idx="190" formatCode="0.0000">
                  <c:v>202.20588235294119</c:v>
                </c:pt>
                <c:pt idx="191" formatCode="0.0000">
                  <c:v>220.58823529411765</c:v>
                </c:pt>
                <c:pt idx="192" formatCode="0.0000">
                  <c:v>238.97058823529412</c:v>
                </c:pt>
                <c:pt idx="193" formatCode="0.0000">
                  <c:v>257.35294117647061</c:v>
                </c:pt>
                <c:pt idx="194" formatCode="0.0000">
                  <c:v>275.73529411764707</c:v>
                </c:pt>
                <c:pt idx="195" formatCode="0.0000">
                  <c:v>294.11764705882354</c:v>
                </c:pt>
                <c:pt idx="196" formatCode="0.0000">
                  <c:v>330.88235294117646</c:v>
                </c:pt>
                <c:pt idx="197" formatCode="0.0000">
                  <c:v>367.64705882352939</c:v>
                </c:pt>
                <c:pt idx="198" formatCode="0.0000">
                  <c:v>404.41176470588238</c:v>
                </c:pt>
                <c:pt idx="199" formatCode="0.0000">
                  <c:v>441.1764705882353</c:v>
                </c:pt>
                <c:pt idx="200" formatCode="0.0000">
                  <c:v>477.94117647058823</c:v>
                </c:pt>
                <c:pt idx="201" formatCode="0.0000">
                  <c:v>514.70588235294122</c:v>
                </c:pt>
                <c:pt idx="202" formatCode="0.0000">
                  <c:v>588.23529411764707</c:v>
                </c:pt>
                <c:pt idx="203" formatCode="0.0000">
                  <c:v>661.76470588235293</c:v>
                </c:pt>
                <c:pt idx="204" formatCode="0.0000">
                  <c:v>735.29411764705878</c:v>
                </c:pt>
                <c:pt idx="205" formatCode="0.0000">
                  <c:v>808.82352941176475</c:v>
                </c:pt>
                <c:pt idx="206" formatCode="0.0000">
                  <c:v>882.35294117647061</c:v>
                </c:pt>
                <c:pt idx="207" formatCode="0.0000">
                  <c:v>955.88235294117646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srim136Xe_SiO2!$E$20:$E$300</c:f>
              <c:numCache>
                <c:formatCode>0.000E+00</c:formatCode>
                <c:ptCount val="281"/>
                <c:pt idx="0">
                  <c:v>0.12889999999999999</c:v>
                </c:pt>
                <c:pt idx="1">
                  <c:v>0.13339999999999999</c:v>
                </c:pt>
                <c:pt idx="2">
                  <c:v>0.13780000000000001</c:v>
                </c:pt>
                <c:pt idx="3">
                  <c:v>0.14199999999999999</c:v>
                </c:pt>
                <c:pt idx="4">
                  <c:v>0.14610000000000001</c:v>
                </c:pt>
                <c:pt idx="5">
                  <c:v>0.154</c:v>
                </c:pt>
                <c:pt idx="6">
                  <c:v>0.16339999999999999</c:v>
                </c:pt>
                <c:pt idx="7">
                  <c:v>0.17219999999999999</c:v>
                </c:pt>
                <c:pt idx="8">
                  <c:v>0.18060000000000001</c:v>
                </c:pt>
                <c:pt idx="9">
                  <c:v>0.18870000000000001</c:v>
                </c:pt>
                <c:pt idx="10">
                  <c:v>0.19639999999999999</c:v>
                </c:pt>
                <c:pt idx="11">
                  <c:v>0.20380000000000001</c:v>
                </c:pt>
                <c:pt idx="12">
                  <c:v>0.2109</c:v>
                </c:pt>
                <c:pt idx="13">
                  <c:v>0.21779999999999999</c:v>
                </c:pt>
                <c:pt idx="14">
                  <c:v>0.2311</c:v>
                </c:pt>
                <c:pt idx="15">
                  <c:v>0.24360000000000001</c:v>
                </c:pt>
                <c:pt idx="16">
                  <c:v>0.25540000000000002</c:v>
                </c:pt>
                <c:pt idx="17">
                  <c:v>0.26679999999999998</c:v>
                </c:pt>
                <c:pt idx="18">
                  <c:v>0.2777</c:v>
                </c:pt>
                <c:pt idx="19">
                  <c:v>0.28820000000000001</c:v>
                </c:pt>
                <c:pt idx="20">
                  <c:v>0.30809999999999998</c:v>
                </c:pt>
                <c:pt idx="21">
                  <c:v>0.32679999999999998</c:v>
                </c:pt>
                <c:pt idx="22">
                  <c:v>0.34439999999999998</c:v>
                </c:pt>
                <c:pt idx="23">
                  <c:v>0.36130000000000001</c:v>
                </c:pt>
                <c:pt idx="24">
                  <c:v>0.37730000000000002</c:v>
                </c:pt>
                <c:pt idx="25">
                  <c:v>0.39269999999999999</c:v>
                </c:pt>
                <c:pt idx="26">
                  <c:v>0.40749999999999997</c:v>
                </c:pt>
                <c:pt idx="27">
                  <c:v>0.4219</c:v>
                </c:pt>
                <c:pt idx="28">
                  <c:v>0.43569999999999998</c:v>
                </c:pt>
                <c:pt idx="29">
                  <c:v>0.4491</c:v>
                </c:pt>
                <c:pt idx="30">
                  <c:v>0.46210000000000001</c:v>
                </c:pt>
                <c:pt idx="31">
                  <c:v>0.48709999999999998</c:v>
                </c:pt>
                <c:pt idx="32">
                  <c:v>0.51670000000000005</c:v>
                </c:pt>
                <c:pt idx="33">
                  <c:v>0.54459999999999997</c:v>
                </c:pt>
                <c:pt idx="34">
                  <c:v>0.57120000000000004</c:v>
                </c:pt>
                <c:pt idx="35">
                  <c:v>0.59660000000000002</c:v>
                </c:pt>
                <c:pt idx="36">
                  <c:v>0.621</c:v>
                </c:pt>
                <c:pt idx="37">
                  <c:v>0.64439999999999997</c:v>
                </c:pt>
                <c:pt idx="38">
                  <c:v>0.66700000000000004</c:v>
                </c:pt>
                <c:pt idx="39">
                  <c:v>0.68889999999999996</c:v>
                </c:pt>
                <c:pt idx="40">
                  <c:v>0.73070000000000002</c:v>
                </c:pt>
                <c:pt idx="41">
                  <c:v>0.7702</c:v>
                </c:pt>
                <c:pt idx="42">
                  <c:v>0.80779999999999996</c:v>
                </c:pt>
                <c:pt idx="43">
                  <c:v>0.84370000000000001</c:v>
                </c:pt>
                <c:pt idx="44">
                  <c:v>0.87819999999999998</c:v>
                </c:pt>
                <c:pt idx="45">
                  <c:v>0.9113</c:v>
                </c:pt>
                <c:pt idx="46">
                  <c:v>0.97419999999999995</c:v>
                </c:pt>
                <c:pt idx="47">
                  <c:v>1.0329999999999999</c:v>
                </c:pt>
                <c:pt idx="48">
                  <c:v>1.089</c:v>
                </c:pt>
                <c:pt idx="49">
                  <c:v>1.1419999999999999</c:v>
                </c:pt>
                <c:pt idx="50">
                  <c:v>1.1930000000000001</c:v>
                </c:pt>
                <c:pt idx="51">
                  <c:v>1.242</c:v>
                </c:pt>
                <c:pt idx="52">
                  <c:v>1.2889999999999999</c:v>
                </c:pt>
                <c:pt idx="53">
                  <c:v>1.3340000000000001</c:v>
                </c:pt>
                <c:pt idx="54">
                  <c:v>1.3779999999999999</c:v>
                </c:pt>
                <c:pt idx="55">
                  <c:v>1.42</c:v>
                </c:pt>
                <c:pt idx="56">
                  <c:v>1.4610000000000001</c:v>
                </c:pt>
                <c:pt idx="57">
                  <c:v>1.54</c:v>
                </c:pt>
                <c:pt idx="58">
                  <c:v>1.6339999999999999</c:v>
                </c:pt>
                <c:pt idx="59">
                  <c:v>1.722</c:v>
                </c:pt>
                <c:pt idx="60">
                  <c:v>1.8080000000000001</c:v>
                </c:pt>
                <c:pt idx="61">
                  <c:v>1.9019999999999999</c:v>
                </c:pt>
                <c:pt idx="62">
                  <c:v>1.988</c:v>
                </c:pt>
                <c:pt idx="63">
                  <c:v>2.0649999999999999</c:v>
                </c:pt>
                <c:pt idx="64">
                  <c:v>2.1339999999999999</c:v>
                </c:pt>
                <c:pt idx="65">
                  <c:v>2.1970000000000001</c:v>
                </c:pt>
                <c:pt idx="66">
                  <c:v>2.3079999999999998</c:v>
                </c:pt>
                <c:pt idx="67">
                  <c:v>2.4049999999999998</c:v>
                </c:pt>
                <c:pt idx="68">
                  <c:v>2.4929999999999999</c:v>
                </c:pt>
                <c:pt idx="69">
                  <c:v>2.5760000000000001</c:v>
                </c:pt>
                <c:pt idx="70">
                  <c:v>2.6549999999999998</c:v>
                </c:pt>
                <c:pt idx="71">
                  <c:v>2.7320000000000002</c:v>
                </c:pt>
                <c:pt idx="72">
                  <c:v>2.8809999999999998</c:v>
                </c:pt>
                <c:pt idx="73">
                  <c:v>3.028</c:v>
                </c:pt>
                <c:pt idx="74">
                  <c:v>3.1749999999999998</c:v>
                </c:pt>
                <c:pt idx="75">
                  <c:v>3.323</c:v>
                </c:pt>
                <c:pt idx="76">
                  <c:v>3.4729999999999999</c:v>
                </c:pt>
                <c:pt idx="77">
                  <c:v>3.625</c:v>
                </c:pt>
                <c:pt idx="78">
                  <c:v>3.7789999999999999</c:v>
                </c:pt>
                <c:pt idx="79">
                  <c:v>3.9350000000000001</c:v>
                </c:pt>
                <c:pt idx="80">
                  <c:v>4.0910000000000002</c:v>
                </c:pt>
                <c:pt idx="81">
                  <c:v>4.2489999999999997</c:v>
                </c:pt>
                <c:pt idx="82">
                  <c:v>4.407</c:v>
                </c:pt>
                <c:pt idx="83">
                  <c:v>4.7229999999999999</c:v>
                </c:pt>
                <c:pt idx="84">
                  <c:v>5.1159999999999997</c:v>
                </c:pt>
                <c:pt idx="85">
                  <c:v>5.5039999999999996</c:v>
                </c:pt>
                <c:pt idx="86">
                  <c:v>5.8860000000000001</c:v>
                </c:pt>
                <c:pt idx="87">
                  <c:v>6.2590000000000003</c:v>
                </c:pt>
                <c:pt idx="88">
                  <c:v>6.6219999999999999</c:v>
                </c:pt>
                <c:pt idx="89">
                  <c:v>6.9770000000000003</c:v>
                </c:pt>
                <c:pt idx="90">
                  <c:v>7.3220000000000001</c:v>
                </c:pt>
                <c:pt idx="91">
                  <c:v>7.6580000000000004</c:v>
                </c:pt>
                <c:pt idx="92">
                  <c:v>8.3040000000000003</c:v>
                </c:pt>
                <c:pt idx="93">
                  <c:v>8.9179999999999993</c:v>
                </c:pt>
                <c:pt idx="94">
                  <c:v>9.5039999999999996</c:v>
                </c:pt>
                <c:pt idx="95">
                  <c:v>10.07</c:v>
                </c:pt>
                <c:pt idx="96">
                  <c:v>10.61</c:v>
                </c:pt>
                <c:pt idx="97">
                  <c:v>11.13</c:v>
                </c:pt>
                <c:pt idx="98">
                  <c:v>12.14</c:v>
                </c:pt>
                <c:pt idx="99">
                  <c:v>13.11</c:v>
                </c:pt>
                <c:pt idx="100">
                  <c:v>14.06</c:v>
                </c:pt>
                <c:pt idx="101">
                  <c:v>14.99</c:v>
                </c:pt>
                <c:pt idx="102">
                  <c:v>15.9</c:v>
                </c:pt>
                <c:pt idx="103">
                  <c:v>16.809999999999999</c:v>
                </c:pt>
                <c:pt idx="104">
                  <c:v>17.71</c:v>
                </c:pt>
                <c:pt idx="105">
                  <c:v>18.600000000000001</c:v>
                </c:pt>
                <c:pt idx="106">
                  <c:v>19.48</c:v>
                </c:pt>
                <c:pt idx="107">
                  <c:v>20.350000000000001</c:v>
                </c:pt>
                <c:pt idx="108">
                  <c:v>21.22</c:v>
                </c:pt>
                <c:pt idx="109">
                  <c:v>22.9</c:v>
                </c:pt>
                <c:pt idx="110">
                  <c:v>24.94</c:v>
                </c:pt>
                <c:pt idx="111">
                  <c:v>26.88</c:v>
                </c:pt>
                <c:pt idx="112">
                  <c:v>28.72</c:v>
                </c:pt>
                <c:pt idx="113">
                  <c:v>30.45</c:v>
                </c:pt>
                <c:pt idx="114">
                  <c:v>32.07</c:v>
                </c:pt>
                <c:pt idx="115">
                  <c:v>33.6</c:v>
                </c:pt>
                <c:pt idx="116">
                  <c:v>35.03</c:v>
                </c:pt>
                <c:pt idx="117">
                  <c:v>36.369999999999997</c:v>
                </c:pt>
                <c:pt idx="118">
                  <c:v>38.82</c:v>
                </c:pt>
                <c:pt idx="119">
                  <c:v>40.99</c:v>
                </c:pt>
                <c:pt idx="120">
                  <c:v>42.92</c:v>
                </c:pt>
                <c:pt idx="121">
                  <c:v>44.67</c:v>
                </c:pt>
                <c:pt idx="122">
                  <c:v>46.25</c:v>
                </c:pt>
                <c:pt idx="123">
                  <c:v>47.69</c:v>
                </c:pt>
                <c:pt idx="124">
                  <c:v>50.22</c:v>
                </c:pt>
                <c:pt idx="125">
                  <c:v>52.39</c:v>
                </c:pt>
                <c:pt idx="126">
                  <c:v>54.27</c:v>
                </c:pt>
                <c:pt idx="127">
                  <c:v>55.93</c:v>
                </c:pt>
                <c:pt idx="128">
                  <c:v>57.42</c:v>
                </c:pt>
                <c:pt idx="129">
                  <c:v>58.76</c:v>
                </c:pt>
                <c:pt idx="130">
                  <c:v>59.97</c:v>
                </c:pt>
                <c:pt idx="131">
                  <c:v>61.08</c:v>
                </c:pt>
                <c:pt idx="132">
                  <c:v>62.11</c:v>
                </c:pt>
                <c:pt idx="133">
                  <c:v>63.05</c:v>
                </c:pt>
                <c:pt idx="134">
                  <c:v>63.92</c:v>
                </c:pt>
                <c:pt idx="135">
                  <c:v>65.47</c:v>
                </c:pt>
                <c:pt idx="136">
                  <c:v>67.13</c:v>
                </c:pt>
                <c:pt idx="137">
                  <c:v>68.52</c:v>
                </c:pt>
                <c:pt idx="138">
                  <c:v>69.75</c:v>
                </c:pt>
                <c:pt idx="139">
                  <c:v>70.989999999999995</c:v>
                </c:pt>
                <c:pt idx="140">
                  <c:v>71.52</c:v>
                </c:pt>
                <c:pt idx="141">
                  <c:v>72.010000000000005</c:v>
                </c:pt>
                <c:pt idx="142">
                  <c:v>72.42</c:v>
                </c:pt>
                <c:pt idx="143">
                  <c:v>72.739999999999995</c:v>
                </c:pt>
                <c:pt idx="144">
                  <c:v>73.150000000000006</c:v>
                </c:pt>
                <c:pt idx="145">
                  <c:v>73.33</c:v>
                </c:pt>
                <c:pt idx="146">
                  <c:v>73.3</c:v>
                </c:pt>
                <c:pt idx="147">
                  <c:v>73.13</c:v>
                </c:pt>
                <c:pt idx="148">
                  <c:v>72.83</c:v>
                </c:pt>
                <c:pt idx="149">
                  <c:v>72.44</c:v>
                </c:pt>
                <c:pt idx="150">
                  <c:v>71.430000000000007</c:v>
                </c:pt>
                <c:pt idx="151">
                  <c:v>70.209999999999994</c:v>
                </c:pt>
                <c:pt idx="152">
                  <c:v>68.87</c:v>
                </c:pt>
                <c:pt idx="153">
                  <c:v>67.44</c:v>
                </c:pt>
                <c:pt idx="154">
                  <c:v>65.98</c:v>
                </c:pt>
                <c:pt idx="155">
                  <c:v>64.5</c:v>
                </c:pt>
                <c:pt idx="156">
                  <c:v>63.02</c:v>
                </c:pt>
                <c:pt idx="157">
                  <c:v>61.56</c:v>
                </c:pt>
                <c:pt idx="158">
                  <c:v>60.12</c:v>
                </c:pt>
                <c:pt idx="159">
                  <c:v>58.71</c:v>
                </c:pt>
                <c:pt idx="160">
                  <c:v>57.33</c:v>
                </c:pt>
                <c:pt idx="161">
                  <c:v>54.71</c:v>
                </c:pt>
                <c:pt idx="162">
                  <c:v>51.66</c:v>
                </c:pt>
                <c:pt idx="163">
                  <c:v>48.9</c:v>
                </c:pt>
                <c:pt idx="164">
                  <c:v>46.4</c:v>
                </c:pt>
                <c:pt idx="165">
                  <c:v>44.17</c:v>
                </c:pt>
                <c:pt idx="166">
                  <c:v>42.18</c:v>
                </c:pt>
                <c:pt idx="167">
                  <c:v>40.43</c:v>
                </c:pt>
                <c:pt idx="168">
                  <c:v>38.9</c:v>
                </c:pt>
                <c:pt idx="169">
                  <c:v>37.58</c:v>
                </c:pt>
                <c:pt idx="170">
                  <c:v>35.07</c:v>
                </c:pt>
                <c:pt idx="171">
                  <c:v>32.869999999999997</c:v>
                </c:pt>
                <c:pt idx="172">
                  <c:v>30.96</c:v>
                </c:pt>
                <c:pt idx="173">
                  <c:v>29.29</c:v>
                </c:pt>
                <c:pt idx="174">
                  <c:v>27.82</c:v>
                </c:pt>
                <c:pt idx="175">
                  <c:v>26.5</c:v>
                </c:pt>
                <c:pt idx="176">
                  <c:v>24.27</c:v>
                </c:pt>
                <c:pt idx="177">
                  <c:v>22.44</c:v>
                </c:pt>
                <c:pt idx="178">
                  <c:v>20.91</c:v>
                </c:pt>
                <c:pt idx="179">
                  <c:v>19.62</c:v>
                </c:pt>
                <c:pt idx="180">
                  <c:v>18.510000000000002</c:v>
                </c:pt>
                <c:pt idx="181">
                  <c:v>17.54</c:v>
                </c:pt>
                <c:pt idx="182">
                  <c:v>16.7</c:v>
                </c:pt>
                <c:pt idx="183">
                  <c:v>15.95</c:v>
                </c:pt>
                <c:pt idx="184">
                  <c:v>15.29</c:v>
                </c:pt>
                <c:pt idx="185">
                  <c:v>14.69</c:v>
                </c:pt>
                <c:pt idx="186">
                  <c:v>14.15</c:v>
                </c:pt>
                <c:pt idx="187">
                  <c:v>13.23</c:v>
                </c:pt>
                <c:pt idx="188">
                  <c:v>12.27</c:v>
                </c:pt>
                <c:pt idx="189">
                  <c:v>11.49</c:v>
                </c:pt>
                <c:pt idx="190">
                  <c:v>10.83</c:v>
                </c:pt>
                <c:pt idx="191">
                  <c:v>10.28</c:v>
                </c:pt>
                <c:pt idx="192">
                  <c:v>9.8130000000000006</c:v>
                </c:pt>
                <c:pt idx="193">
                  <c:v>9.407</c:v>
                </c:pt>
                <c:pt idx="194">
                  <c:v>9.0519999999999996</c:v>
                </c:pt>
                <c:pt idx="195">
                  <c:v>8.7409999999999997</c:v>
                </c:pt>
                <c:pt idx="196">
                  <c:v>8.2189999999999994</c:v>
                </c:pt>
                <c:pt idx="197">
                  <c:v>7.8</c:v>
                </c:pt>
                <c:pt idx="198">
                  <c:v>7.4580000000000002</c:v>
                </c:pt>
                <c:pt idx="199">
                  <c:v>7.173</c:v>
                </c:pt>
                <c:pt idx="200">
                  <c:v>6.9329999999999998</c:v>
                </c:pt>
                <c:pt idx="201">
                  <c:v>6.7290000000000001</c:v>
                </c:pt>
                <c:pt idx="202">
                  <c:v>6.4020000000000001</c:v>
                </c:pt>
                <c:pt idx="203">
                  <c:v>6.1529999999999996</c:v>
                </c:pt>
                <c:pt idx="204">
                  <c:v>5.9589999999999996</c:v>
                </c:pt>
                <c:pt idx="205">
                  <c:v>5.806</c:v>
                </c:pt>
                <c:pt idx="206">
                  <c:v>5.6829999999999998</c:v>
                </c:pt>
                <c:pt idx="207">
                  <c:v>5.5830000000000002</c:v>
                </c:pt>
                <c:pt idx="208">
                  <c:v>5.5339999999999998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807-40D1-AB40-D4628A39AD15}"/>
            </c:ext>
          </c:extLst>
        </c:ser>
        <c:ser>
          <c:idx val="1"/>
          <c:order val="1"/>
          <c:tx>
            <c:v>dE/dxNucl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srim136Xe_SiO2!$D$20:$D$300</c:f>
              <c:numCache>
                <c:formatCode>0.000000</c:formatCode>
                <c:ptCount val="281"/>
                <c:pt idx="0">
                  <c:v>1.0294117647058823E-5</c:v>
                </c:pt>
                <c:pt idx="1">
                  <c:v>1.1029411764705883E-5</c:v>
                </c:pt>
                <c:pt idx="2">
                  <c:v>1.1764705882352942E-5</c:v>
                </c:pt>
                <c:pt idx="3">
                  <c:v>1.2499999999999999E-5</c:v>
                </c:pt>
                <c:pt idx="4">
                  <c:v>1.3235294117647058E-5</c:v>
                </c:pt>
                <c:pt idx="5">
                  <c:v>1.4705882352941177E-5</c:v>
                </c:pt>
                <c:pt idx="6">
                  <c:v>1.6544117647058822E-5</c:v>
                </c:pt>
                <c:pt idx="7">
                  <c:v>1.8382352941176472E-5</c:v>
                </c:pt>
                <c:pt idx="8">
                  <c:v>2.0220588235294116E-5</c:v>
                </c:pt>
                <c:pt idx="9">
                  <c:v>2.2058823529411766E-5</c:v>
                </c:pt>
                <c:pt idx="10">
                  <c:v>2.389705882352941E-5</c:v>
                </c:pt>
                <c:pt idx="11">
                  <c:v>2.573529411764706E-5</c:v>
                </c:pt>
                <c:pt idx="12">
                  <c:v>2.7573529411764703E-5</c:v>
                </c:pt>
                <c:pt idx="13">
                  <c:v>2.9411764705882354E-5</c:v>
                </c:pt>
                <c:pt idx="14">
                  <c:v>3.3088235294117644E-5</c:v>
                </c:pt>
                <c:pt idx="15">
                  <c:v>3.6764705882352945E-5</c:v>
                </c:pt>
                <c:pt idx="16">
                  <c:v>4.0441176470588232E-5</c:v>
                </c:pt>
                <c:pt idx="17">
                  <c:v>4.4117647058823532E-5</c:v>
                </c:pt>
                <c:pt idx="18">
                  <c:v>4.7794117647058819E-5</c:v>
                </c:pt>
                <c:pt idx="19">
                  <c:v>5.147058823529412E-5</c:v>
                </c:pt>
                <c:pt idx="20">
                  <c:v>5.8823529411764708E-5</c:v>
                </c:pt>
                <c:pt idx="21">
                  <c:v>6.6176470588235288E-5</c:v>
                </c:pt>
                <c:pt idx="22">
                  <c:v>7.3529411764705889E-5</c:v>
                </c:pt>
                <c:pt idx="23">
                  <c:v>8.0882352941176464E-5</c:v>
                </c:pt>
                <c:pt idx="24">
                  <c:v>8.8235294117647065E-5</c:v>
                </c:pt>
                <c:pt idx="25">
                  <c:v>9.5588235294117639E-5</c:v>
                </c:pt>
                <c:pt idx="26">
                  <c:v>1.0294117647058824E-4</c:v>
                </c:pt>
                <c:pt idx="27">
                  <c:v>1.1029411764705881E-4</c:v>
                </c:pt>
                <c:pt idx="28">
                  <c:v>1.1764705882352942E-4</c:v>
                </c:pt>
                <c:pt idx="29">
                  <c:v>1.25E-4</c:v>
                </c:pt>
                <c:pt idx="30">
                  <c:v>1.3235294117647058E-4</c:v>
                </c:pt>
                <c:pt idx="31">
                  <c:v>1.4705882352941178E-4</c:v>
                </c:pt>
                <c:pt idx="32">
                  <c:v>1.6544117647058823E-4</c:v>
                </c:pt>
                <c:pt idx="33">
                  <c:v>1.838235294117647E-4</c:v>
                </c:pt>
                <c:pt idx="34">
                  <c:v>2.0220588235294118E-4</c:v>
                </c:pt>
                <c:pt idx="35">
                  <c:v>2.2058823529411763E-4</c:v>
                </c:pt>
                <c:pt idx="36">
                  <c:v>2.3897058823529413E-4</c:v>
                </c:pt>
                <c:pt idx="37">
                  <c:v>2.5735294117647061E-4</c:v>
                </c:pt>
                <c:pt idx="38">
                  <c:v>2.7573529411764705E-4</c:v>
                </c:pt>
                <c:pt idx="39">
                  <c:v>2.9411764705882356E-4</c:v>
                </c:pt>
                <c:pt idx="40">
                  <c:v>3.3088235294117646E-4</c:v>
                </c:pt>
                <c:pt idx="41">
                  <c:v>3.6764705882352941E-4</c:v>
                </c:pt>
                <c:pt idx="42">
                  <c:v>4.0441176470588236E-4</c:v>
                </c:pt>
                <c:pt idx="43">
                  <c:v>4.4117647058823526E-4</c:v>
                </c:pt>
                <c:pt idx="44">
                  <c:v>4.7794117647058826E-4</c:v>
                </c:pt>
                <c:pt idx="45">
                  <c:v>5.1470588235294121E-4</c:v>
                </c:pt>
                <c:pt idx="46">
                  <c:v>5.8823529411764712E-4</c:v>
                </c:pt>
                <c:pt idx="47">
                  <c:v>6.6176470588235291E-4</c:v>
                </c:pt>
                <c:pt idx="48">
                  <c:v>7.3529411764705881E-4</c:v>
                </c:pt>
                <c:pt idx="49">
                  <c:v>8.0882352941176472E-4</c:v>
                </c:pt>
                <c:pt idx="50">
                  <c:v>8.8235294117647051E-4</c:v>
                </c:pt>
                <c:pt idx="51">
                  <c:v>9.5588235294117652E-4</c:v>
                </c:pt>
                <c:pt idx="52">
                  <c:v>1.0294117647058824E-3</c:v>
                </c:pt>
                <c:pt idx="53">
                  <c:v>1.1029411764705882E-3</c:v>
                </c:pt>
                <c:pt idx="54">
                  <c:v>1.1764705882352942E-3</c:v>
                </c:pt>
                <c:pt idx="55">
                  <c:v>1.25E-3</c:v>
                </c:pt>
                <c:pt idx="56">
                  <c:v>1.3235294117647058E-3</c:v>
                </c:pt>
                <c:pt idx="57">
                  <c:v>1.4705882352941176E-3</c:v>
                </c:pt>
                <c:pt idx="58">
                  <c:v>1.6544117647058823E-3</c:v>
                </c:pt>
                <c:pt idx="59">
                  <c:v>1.838235294117647E-3</c:v>
                </c:pt>
                <c:pt idx="60">
                  <c:v>2.022058823529412E-3</c:v>
                </c:pt>
                <c:pt idx="61">
                  <c:v>2.2058823529411764E-3</c:v>
                </c:pt>
                <c:pt idx="62">
                  <c:v>2.3897058823529414E-3</c:v>
                </c:pt>
                <c:pt idx="63">
                  <c:v>2.5735294117647058E-3</c:v>
                </c:pt>
                <c:pt idx="64">
                  <c:v>2.7573529411764708E-3</c:v>
                </c:pt>
                <c:pt idx="65">
                  <c:v>2.9411764705882353E-3</c:v>
                </c:pt>
                <c:pt idx="66">
                  <c:v>3.3088235294117647E-3</c:v>
                </c:pt>
                <c:pt idx="67">
                  <c:v>3.6764705882352941E-3</c:v>
                </c:pt>
                <c:pt idx="68">
                  <c:v>4.0441176470588239E-3</c:v>
                </c:pt>
                <c:pt idx="69">
                  <c:v>4.4117647058823529E-3</c:v>
                </c:pt>
                <c:pt idx="70">
                  <c:v>4.7794117647058827E-3</c:v>
                </c:pt>
                <c:pt idx="71">
                  <c:v>5.1470588235294117E-3</c:v>
                </c:pt>
                <c:pt idx="72">
                  <c:v>5.8823529411764705E-3</c:v>
                </c:pt>
                <c:pt idx="73">
                  <c:v>6.6176470588235293E-3</c:v>
                </c:pt>
                <c:pt idx="74">
                  <c:v>7.3529411764705881E-3</c:v>
                </c:pt>
                <c:pt idx="75">
                  <c:v>8.0882352941176478E-3</c:v>
                </c:pt>
                <c:pt idx="76">
                  <c:v>8.8235294117647058E-3</c:v>
                </c:pt>
                <c:pt idx="77">
                  <c:v>9.5588235294117654E-3</c:v>
                </c:pt>
                <c:pt idx="78">
                  <c:v>1.0294117647058823E-2</c:v>
                </c:pt>
                <c:pt idx="79">
                  <c:v>1.1029411764705883E-2</c:v>
                </c:pt>
                <c:pt idx="80">
                  <c:v>1.1764705882352941E-2</c:v>
                </c:pt>
                <c:pt idx="81">
                  <c:v>1.2499999999999999E-2</c:v>
                </c:pt>
                <c:pt idx="82">
                  <c:v>1.3235294117647059E-2</c:v>
                </c:pt>
                <c:pt idx="83">
                  <c:v>1.4705882352941176E-2</c:v>
                </c:pt>
                <c:pt idx="84">
                  <c:v>1.6544117647058824E-2</c:v>
                </c:pt>
                <c:pt idx="85">
                  <c:v>1.8382352941176471E-2</c:v>
                </c:pt>
                <c:pt idx="86">
                  <c:v>2.0220588235294119E-2</c:v>
                </c:pt>
                <c:pt idx="87">
                  <c:v>2.2058823529411766E-2</c:v>
                </c:pt>
                <c:pt idx="88">
                  <c:v>2.389705882352941E-2</c:v>
                </c:pt>
                <c:pt idx="89">
                  <c:v>2.5735294117647058E-2</c:v>
                </c:pt>
                <c:pt idx="90">
                  <c:v>2.7573529411764705E-2</c:v>
                </c:pt>
                <c:pt idx="91">
                  <c:v>2.9411764705882353E-2</c:v>
                </c:pt>
                <c:pt idx="92">
                  <c:v>3.3088235294117647E-2</c:v>
                </c:pt>
                <c:pt idx="93">
                  <c:v>3.6764705882352942E-2</c:v>
                </c:pt>
                <c:pt idx="94">
                  <c:v>4.0441176470588237E-2</c:v>
                </c:pt>
                <c:pt idx="95">
                  <c:v>4.4117647058823532E-2</c:v>
                </c:pt>
                <c:pt idx="96">
                  <c:v>4.779411764705882E-2</c:v>
                </c:pt>
                <c:pt idx="97">
                  <c:v>5.1470588235294115E-2</c:v>
                </c:pt>
                <c:pt idx="98">
                  <c:v>5.8823529411764705E-2</c:v>
                </c:pt>
                <c:pt idx="99">
                  <c:v>6.6176470588235295E-2</c:v>
                </c:pt>
                <c:pt idx="100">
                  <c:v>7.3529411764705885E-2</c:v>
                </c:pt>
                <c:pt idx="101">
                  <c:v>8.0882352941176475E-2</c:v>
                </c:pt>
                <c:pt idx="102">
                  <c:v>8.8235294117647065E-2</c:v>
                </c:pt>
                <c:pt idx="103">
                  <c:v>9.5588235294117641E-2</c:v>
                </c:pt>
                <c:pt idx="104">
                  <c:v>0.10294117647058823</c:v>
                </c:pt>
                <c:pt idx="105">
                  <c:v>0.11029411764705882</c:v>
                </c:pt>
                <c:pt idx="106">
                  <c:v>0.11764705882352941</c:v>
                </c:pt>
                <c:pt idx="107">
                  <c:v>0.125</c:v>
                </c:pt>
                <c:pt idx="108">
                  <c:v>0.13235294117647059</c:v>
                </c:pt>
                <c:pt idx="109">
                  <c:v>0.14705882352941177</c:v>
                </c:pt>
                <c:pt idx="110">
                  <c:v>0.16544117647058823</c:v>
                </c:pt>
                <c:pt idx="111">
                  <c:v>0.18382352941176472</c:v>
                </c:pt>
                <c:pt idx="112">
                  <c:v>0.20220588235294118</c:v>
                </c:pt>
                <c:pt idx="113">
                  <c:v>0.22058823529411764</c:v>
                </c:pt>
                <c:pt idx="114">
                  <c:v>0.23897058823529413</c:v>
                </c:pt>
                <c:pt idx="115">
                  <c:v>0.25735294117647056</c:v>
                </c:pt>
                <c:pt idx="116">
                  <c:v>0.27573529411764708</c:v>
                </c:pt>
                <c:pt idx="117">
                  <c:v>0.29411764705882354</c:v>
                </c:pt>
                <c:pt idx="118">
                  <c:v>0.33088235294117646</c:v>
                </c:pt>
                <c:pt idx="119">
                  <c:v>0.36764705882352944</c:v>
                </c:pt>
                <c:pt idx="120">
                  <c:v>0.40441176470588236</c:v>
                </c:pt>
                <c:pt idx="121">
                  <c:v>0.44117647058823528</c:v>
                </c:pt>
                <c:pt idx="122">
                  <c:v>0.47794117647058826</c:v>
                </c:pt>
                <c:pt idx="123">
                  <c:v>0.51470588235294112</c:v>
                </c:pt>
                <c:pt idx="124">
                  <c:v>0.58823529411764708</c:v>
                </c:pt>
                <c:pt idx="125">
                  <c:v>0.66176470588235292</c:v>
                </c:pt>
                <c:pt idx="126">
                  <c:v>0.73529411764705888</c:v>
                </c:pt>
                <c:pt idx="127">
                  <c:v>0.80882352941176472</c:v>
                </c:pt>
                <c:pt idx="128">
                  <c:v>0.88235294117647056</c:v>
                </c:pt>
                <c:pt idx="129">
                  <c:v>0.95588235294117652</c:v>
                </c:pt>
                <c:pt idx="130" formatCode="0.00000">
                  <c:v>1.0294117647058822</c:v>
                </c:pt>
                <c:pt idx="131" formatCode="0.00000">
                  <c:v>1.1029411764705883</c:v>
                </c:pt>
                <c:pt idx="132" formatCode="0.00000">
                  <c:v>1.1764705882352942</c:v>
                </c:pt>
                <c:pt idx="133" formatCode="0.00000">
                  <c:v>1.25</c:v>
                </c:pt>
                <c:pt idx="134" formatCode="0.00000">
                  <c:v>1.3235294117647058</c:v>
                </c:pt>
                <c:pt idx="135" formatCode="0.00000">
                  <c:v>1.4705882352941178</c:v>
                </c:pt>
                <c:pt idx="136" formatCode="0.00000">
                  <c:v>1.6544117647058822</c:v>
                </c:pt>
                <c:pt idx="137" formatCode="0.00000">
                  <c:v>1.838235294117647</c:v>
                </c:pt>
                <c:pt idx="138" formatCode="0.00000">
                  <c:v>2.0220588235294117</c:v>
                </c:pt>
                <c:pt idx="139" formatCode="0.00000">
                  <c:v>2.2058823529411766</c:v>
                </c:pt>
                <c:pt idx="140" formatCode="0.00000">
                  <c:v>2.3897058823529411</c:v>
                </c:pt>
                <c:pt idx="141" formatCode="0.00000">
                  <c:v>2.5735294117647061</c:v>
                </c:pt>
                <c:pt idx="142" formatCode="0.00000">
                  <c:v>2.7573529411764706</c:v>
                </c:pt>
                <c:pt idx="143" formatCode="0.00000">
                  <c:v>2.9411764705882355</c:v>
                </c:pt>
                <c:pt idx="144" formatCode="0.00000">
                  <c:v>3.3088235294117645</c:v>
                </c:pt>
                <c:pt idx="145" formatCode="0.00000">
                  <c:v>3.6764705882352939</c:v>
                </c:pt>
                <c:pt idx="146" formatCode="0.00000">
                  <c:v>4.0441176470588234</c:v>
                </c:pt>
                <c:pt idx="147" formatCode="0.00000">
                  <c:v>4.4117647058823533</c:v>
                </c:pt>
                <c:pt idx="148" formatCode="0.00000">
                  <c:v>4.7794117647058822</c:v>
                </c:pt>
                <c:pt idx="149" formatCode="0.00000">
                  <c:v>5.1470588235294121</c:v>
                </c:pt>
                <c:pt idx="150" formatCode="0.00000">
                  <c:v>5.882352941176471</c:v>
                </c:pt>
                <c:pt idx="151" formatCode="0.00000">
                  <c:v>6.617647058823529</c:v>
                </c:pt>
                <c:pt idx="152" formatCode="0.00000">
                  <c:v>7.3529411764705879</c:v>
                </c:pt>
                <c:pt idx="153" formatCode="0.00000">
                  <c:v>8.0882352941176467</c:v>
                </c:pt>
                <c:pt idx="154" formatCode="0.00000">
                  <c:v>8.8235294117647065</c:v>
                </c:pt>
                <c:pt idx="155" formatCode="0.00000">
                  <c:v>9.5588235294117645</c:v>
                </c:pt>
                <c:pt idx="156" formatCode="0.00000">
                  <c:v>10.294117647058824</c:v>
                </c:pt>
                <c:pt idx="157" formatCode="0.00000">
                  <c:v>11.029411764705882</c:v>
                </c:pt>
                <c:pt idx="158" formatCode="0.00000">
                  <c:v>11.764705882352942</c:v>
                </c:pt>
                <c:pt idx="159" formatCode="0.00000">
                  <c:v>12.5</c:v>
                </c:pt>
                <c:pt idx="160" formatCode="0.00000">
                  <c:v>13.235294117647058</c:v>
                </c:pt>
                <c:pt idx="161" formatCode="0.00000">
                  <c:v>14.705882352941176</c:v>
                </c:pt>
                <c:pt idx="162" formatCode="0.00000">
                  <c:v>16.544117647058822</c:v>
                </c:pt>
                <c:pt idx="163" formatCode="0.00000">
                  <c:v>18.382352941176471</c:v>
                </c:pt>
                <c:pt idx="164" formatCode="0.00000">
                  <c:v>20.220588235294116</c:v>
                </c:pt>
                <c:pt idx="165" formatCode="0.00000">
                  <c:v>22.058823529411764</c:v>
                </c:pt>
                <c:pt idx="166" formatCode="0.00000">
                  <c:v>23.897058823529413</c:v>
                </c:pt>
                <c:pt idx="167" formatCode="0.00000">
                  <c:v>25.735294117647058</c:v>
                </c:pt>
                <c:pt idx="168" formatCode="0.00000">
                  <c:v>27.573529411764707</c:v>
                </c:pt>
                <c:pt idx="169" formatCode="0.00000">
                  <c:v>29.411764705882351</c:v>
                </c:pt>
                <c:pt idx="170" formatCode="0.00000">
                  <c:v>33.088235294117645</c:v>
                </c:pt>
                <c:pt idx="171" formatCode="0.00000">
                  <c:v>36.764705882352942</c:v>
                </c:pt>
                <c:pt idx="172" formatCode="0.00000">
                  <c:v>40.441176470588232</c:v>
                </c:pt>
                <c:pt idx="173" formatCode="0.00000">
                  <c:v>44.117647058823529</c:v>
                </c:pt>
                <c:pt idx="174" formatCode="0.00000">
                  <c:v>47.794117647058826</c:v>
                </c:pt>
                <c:pt idx="175" formatCode="0.00000">
                  <c:v>51.470588235294116</c:v>
                </c:pt>
                <c:pt idx="176" formatCode="0.00000">
                  <c:v>58.823529411764703</c:v>
                </c:pt>
                <c:pt idx="177" formatCode="0.00000">
                  <c:v>66.17647058823529</c:v>
                </c:pt>
                <c:pt idx="178" formatCode="0.00000">
                  <c:v>73.529411764705884</c:v>
                </c:pt>
                <c:pt idx="179" formatCode="0.00000">
                  <c:v>80.882352941176464</c:v>
                </c:pt>
                <c:pt idx="180" formatCode="0.00000">
                  <c:v>88.235294117647058</c:v>
                </c:pt>
                <c:pt idx="181" formatCode="0.00000">
                  <c:v>95.588235294117652</c:v>
                </c:pt>
                <c:pt idx="182" formatCode="0.0000">
                  <c:v>102.94117647058823</c:v>
                </c:pt>
                <c:pt idx="183" formatCode="0.0000">
                  <c:v>110.29411764705883</c:v>
                </c:pt>
                <c:pt idx="184" formatCode="0.0000">
                  <c:v>117.64705882352941</c:v>
                </c:pt>
                <c:pt idx="185" formatCode="0.0000">
                  <c:v>125</c:v>
                </c:pt>
                <c:pt idx="186" formatCode="0.0000">
                  <c:v>132.35294117647058</c:v>
                </c:pt>
                <c:pt idx="187" formatCode="0.0000">
                  <c:v>147.05882352941177</c:v>
                </c:pt>
                <c:pt idx="188" formatCode="0.0000">
                  <c:v>165.44117647058823</c:v>
                </c:pt>
                <c:pt idx="189" formatCode="0.0000">
                  <c:v>183.8235294117647</c:v>
                </c:pt>
                <c:pt idx="190" formatCode="0.0000">
                  <c:v>202.20588235294119</c:v>
                </c:pt>
                <c:pt idx="191" formatCode="0.0000">
                  <c:v>220.58823529411765</c:v>
                </c:pt>
                <c:pt idx="192" formatCode="0.0000">
                  <c:v>238.97058823529412</c:v>
                </c:pt>
                <c:pt idx="193" formatCode="0.0000">
                  <c:v>257.35294117647061</c:v>
                </c:pt>
                <c:pt idx="194" formatCode="0.0000">
                  <c:v>275.73529411764707</c:v>
                </c:pt>
                <c:pt idx="195" formatCode="0.0000">
                  <c:v>294.11764705882354</c:v>
                </c:pt>
                <c:pt idx="196" formatCode="0.0000">
                  <c:v>330.88235294117646</c:v>
                </c:pt>
                <c:pt idx="197" formatCode="0.0000">
                  <c:v>367.64705882352939</c:v>
                </c:pt>
                <c:pt idx="198" formatCode="0.0000">
                  <c:v>404.41176470588238</c:v>
                </c:pt>
                <c:pt idx="199" formatCode="0.0000">
                  <c:v>441.1764705882353</c:v>
                </c:pt>
                <c:pt idx="200" formatCode="0.0000">
                  <c:v>477.94117647058823</c:v>
                </c:pt>
                <c:pt idx="201" formatCode="0.0000">
                  <c:v>514.70588235294122</c:v>
                </c:pt>
                <c:pt idx="202" formatCode="0.0000">
                  <c:v>588.23529411764707</c:v>
                </c:pt>
                <c:pt idx="203" formatCode="0.0000">
                  <c:v>661.76470588235293</c:v>
                </c:pt>
                <c:pt idx="204" formatCode="0.0000">
                  <c:v>735.29411764705878</c:v>
                </c:pt>
                <c:pt idx="205" formatCode="0.0000">
                  <c:v>808.82352941176475</c:v>
                </c:pt>
                <c:pt idx="206" formatCode="0.0000">
                  <c:v>882.35294117647061</c:v>
                </c:pt>
                <c:pt idx="207" formatCode="0.0000">
                  <c:v>955.88235294117646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srim136Xe_SiO2!$F$20:$F$300</c:f>
              <c:numCache>
                <c:formatCode>0.000E+00</c:formatCode>
                <c:ptCount val="281"/>
                <c:pt idx="0">
                  <c:v>2.5339999999999998</c:v>
                </c:pt>
                <c:pt idx="1">
                  <c:v>2.62</c:v>
                </c:pt>
                <c:pt idx="2">
                  <c:v>2.702</c:v>
                </c:pt>
                <c:pt idx="3">
                  <c:v>2.7810000000000001</c:v>
                </c:pt>
                <c:pt idx="4">
                  <c:v>2.8570000000000002</c:v>
                </c:pt>
                <c:pt idx="5">
                  <c:v>3.0009999999999999</c:v>
                </c:pt>
                <c:pt idx="6">
                  <c:v>3.1680000000000001</c:v>
                </c:pt>
                <c:pt idx="7">
                  <c:v>3.323</c:v>
                </c:pt>
                <c:pt idx="8">
                  <c:v>3.4670000000000001</c:v>
                </c:pt>
                <c:pt idx="9">
                  <c:v>3.6019999999999999</c:v>
                </c:pt>
                <c:pt idx="10">
                  <c:v>3.7290000000000001</c:v>
                </c:pt>
                <c:pt idx="11">
                  <c:v>3.8490000000000002</c:v>
                </c:pt>
                <c:pt idx="12">
                  <c:v>3.9630000000000001</c:v>
                </c:pt>
                <c:pt idx="13">
                  <c:v>4.0709999999999997</c:v>
                </c:pt>
                <c:pt idx="14">
                  <c:v>4.2729999999999997</c:v>
                </c:pt>
                <c:pt idx="15">
                  <c:v>4.4580000000000002</c:v>
                </c:pt>
                <c:pt idx="16">
                  <c:v>4.6289999999999996</c:v>
                </c:pt>
                <c:pt idx="17">
                  <c:v>4.7880000000000003</c:v>
                </c:pt>
                <c:pt idx="18">
                  <c:v>4.9359999999999999</c:v>
                </c:pt>
                <c:pt idx="19">
                  <c:v>5.0739999999999998</c:v>
                </c:pt>
                <c:pt idx="20">
                  <c:v>5.3280000000000003</c:v>
                </c:pt>
                <c:pt idx="21">
                  <c:v>5.556</c:v>
                </c:pt>
                <c:pt idx="22">
                  <c:v>5.7619999999999996</c:v>
                </c:pt>
                <c:pt idx="23">
                  <c:v>5.95</c:v>
                </c:pt>
                <c:pt idx="24">
                  <c:v>6.1219999999999999</c:v>
                </c:pt>
                <c:pt idx="25">
                  <c:v>6.282</c:v>
                </c:pt>
                <c:pt idx="26">
                  <c:v>6.4290000000000003</c:v>
                </c:pt>
                <c:pt idx="27">
                  <c:v>6.5670000000000002</c:v>
                </c:pt>
                <c:pt idx="28">
                  <c:v>6.6959999999999997</c:v>
                </c:pt>
                <c:pt idx="29">
                  <c:v>6.8170000000000002</c:v>
                </c:pt>
                <c:pt idx="30">
                  <c:v>6.931</c:v>
                </c:pt>
                <c:pt idx="31">
                  <c:v>7.1390000000000002</c:v>
                </c:pt>
                <c:pt idx="32">
                  <c:v>7.3710000000000004</c:v>
                </c:pt>
                <c:pt idx="33">
                  <c:v>7.5750000000000002</c:v>
                </c:pt>
                <c:pt idx="34">
                  <c:v>7.7569999999999997</c:v>
                </c:pt>
                <c:pt idx="35">
                  <c:v>7.9210000000000003</c:v>
                </c:pt>
                <c:pt idx="36">
                  <c:v>8.0679999999999996</c:v>
                </c:pt>
                <c:pt idx="37">
                  <c:v>8.2029999999999994</c:v>
                </c:pt>
                <c:pt idx="38">
                  <c:v>8.3249999999999993</c:v>
                </c:pt>
                <c:pt idx="39">
                  <c:v>8.4380000000000006</c:v>
                </c:pt>
                <c:pt idx="40">
                  <c:v>8.6359999999999992</c:v>
                </c:pt>
                <c:pt idx="41">
                  <c:v>8.8059999999999992</c:v>
                </c:pt>
                <c:pt idx="42">
                  <c:v>8.952</c:v>
                </c:pt>
                <c:pt idx="43">
                  <c:v>9.0790000000000006</c:v>
                </c:pt>
                <c:pt idx="44">
                  <c:v>9.19</c:v>
                </c:pt>
                <c:pt idx="45">
                  <c:v>9.2870000000000008</c:v>
                </c:pt>
                <c:pt idx="46">
                  <c:v>9.4480000000000004</c:v>
                </c:pt>
                <c:pt idx="47">
                  <c:v>9.5739999999999998</c:v>
                </c:pt>
                <c:pt idx="48">
                  <c:v>9.6720000000000006</c:v>
                </c:pt>
                <c:pt idx="49">
                  <c:v>9.7490000000000006</c:v>
                </c:pt>
                <c:pt idx="50">
                  <c:v>9.8079999999999998</c:v>
                </c:pt>
                <c:pt idx="51">
                  <c:v>9.8529999999999998</c:v>
                </c:pt>
                <c:pt idx="52">
                  <c:v>9.8870000000000005</c:v>
                </c:pt>
                <c:pt idx="53">
                  <c:v>9.91</c:v>
                </c:pt>
                <c:pt idx="54">
                  <c:v>9.9250000000000007</c:v>
                </c:pt>
                <c:pt idx="55">
                  <c:v>9.9339999999999993</c:v>
                </c:pt>
                <c:pt idx="56">
                  <c:v>9.9359999999999999</c:v>
                </c:pt>
                <c:pt idx="57">
                  <c:v>9.9260000000000002</c:v>
                </c:pt>
                <c:pt idx="58">
                  <c:v>9.8930000000000007</c:v>
                </c:pt>
                <c:pt idx="59">
                  <c:v>9.843</c:v>
                </c:pt>
                <c:pt idx="60">
                  <c:v>9.7810000000000006</c:v>
                </c:pt>
                <c:pt idx="61">
                  <c:v>9.7100000000000009</c:v>
                </c:pt>
                <c:pt idx="62">
                  <c:v>9.6340000000000003</c:v>
                </c:pt>
                <c:pt idx="63">
                  <c:v>9.5530000000000008</c:v>
                </c:pt>
                <c:pt idx="64">
                  <c:v>9.4700000000000006</c:v>
                </c:pt>
                <c:pt idx="65">
                  <c:v>9.3840000000000003</c:v>
                </c:pt>
                <c:pt idx="66">
                  <c:v>9.2110000000000003</c:v>
                </c:pt>
                <c:pt idx="67">
                  <c:v>9.0370000000000008</c:v>
                </c:pt>
                <c:pt idx="68">
                  <c:v>8.8659999999999997</c:v>
                </c:pt>
                <c:pt idx="69">
                  <c:v>8.6980000000000004</c:v>
                </c:pt>
                <c:pt idx="70">
                  <c:v>8.5359999999999996</c:v>
                </c:pt>
                <c:pt idx="71">
                  <c:v>8.3780000000000001</c:v>
                </c:pt>
                <c:pt idx="72">
                  <c:v>8.0779999999999994</c:v>
                </c:pt>
                <c:pt idx="73">
                  <c:v>7.8</c:v>
                </c:pt>
                <c:pt idx="74">
                  <c:v>7.5410000000000004</c:v>
                </c:pt>
                <c:pt idx="75">
                  <c:v>7.3010000000000002</c:v>
                </c:pt>
                <c:pt idx="76">
                  <c:v>7.077</c:v>
                </c:pt>
                <c:pt idx="77">
                  <c:v>6.8689999999999998</c:v>
                </c:pt>
                <c:pt idx="78">
                  <c:v>6.6740000000000004</c:v>
                </c:pt>
                <c:pt idx="79">
                  <c:v>6.492</c:v>
                </c:pt>
                <c:pt idx="80">
                  <c:v>6.3209999999999997</c:v>
                </c:pt>
                <c:pt idx="81">
                  <c:v>6.16</c:v>
                </c:pt>
                <c:pt idx="82">
                  <c:v>6.0090000000000003</c:v>
                </c:pt>
                <c:pt idx="83">
                  <c:v>5.7309999999999999</c:v>
                </c:pt>
                <c:pt idx="84">
                  <c:v>5.4240000000000004</c:v>
                </c:pt>
                <c:pt idx="85">
                  <c:v>5.1529999999999996</c:v>
                </c:pt>
                <c:pt idx="86">
                  <c:v>4.9119999999999999</c:v>
                </c:pt>
                <c:pt idx="87">
                  <c:v>4.6959999999999997</c:v>
                </c:pt>
                <c:pt idx="88">
                  <c:v>4.5019999999999998</c:v>
                </c:pt>
                <c:pt idx="89">
                  <c:v>4.3250000000000002</c:v>
                </c:pt>
                <c:pt idx="90">
                  <c:v>4.1639999999999997</c:v>
                </c:pt>
                <c:pt idx="91">
                  <c:v>4.016</c:v>
                </c:pt>
                <c:pt idx="92">
                  <c:v>3.7549999999999999</c:v>
                </c:pt>
                <c:pt idx="93">
                  <c:v>3.53</c:v>
                </c:pt>
                <c:pt idx="94">
                  <c:v>3.3340000000000001</c:v>
                </c:pt>
                <c:pt idx="95">
                  <c:v>3.1619999999999999</c:v>
                </c:pt>
                <c:pt idx="96">
                  <c:v>3.01</c:v>
                </c:pt>
                <c:pt idx="97">
                  <c:v>2.8730000000000002</c:v>
                </c:pt>
                <c:pt idx="98">
                  <c:v>2.6379999999999999</c:v>
                </c:pt>
                <c:pt idx="99">
                  <c:v>2.4430000000000001</c:v>
                </c:pt>
                <c:pt idx="100">
                  <c:v>2.2789999999999999</c:v>
                </c:pt>
                <c:pt idx="101">
                  <c:v>2.1379999999999999</c:v>
                </c:pt>
                <c:pt idx="102">
                  <c:v>2.0150000000000001</c:v>
                </c:pt>
                <c:pt idx="103">
                  <c:v>1.907</c:v>
                </c:pt>
                <c:pt idx="104">
                  <c:v>1.8120000000000001</c:v>
                </c:pt>
                <c:pt idx="105">
                  <c:v>1.726</c:v>
                </c:pt>
                <c:pt idx="106">
                  <c:v>1.65</c:v>
                </c:pt>
                <c:pt idx="107">
                  <c:v>1.58</c:v>
                </c:pt>
                <c:pt idx="108">
                  <c:v>1.5169999999999999</c:v>
                </c:pt>
                <c:pt idx="109">
                  <c:v>1.4059999999999999</c:v>
                </c:pt>
                <c:pt idx="110">
                  <c:v>1.2909999999999999</c:v>
                </c:pt>
                <c:pt idx="111">
                  <c:v>1.1950000000000001</c:v>
                </c:pt>
                <c:pt idx="112">
                  <c:v>1.113</c:v>
                </c:pt>
                <c:pt idx="113">
                  <c:v>1.0429999999999999</c:v>
                </c:pt>
                <c:pt idx="114">
                  <c:v>0.98240000000000005</c:v>
                </c:pt>
                <c:pt idx="115">
                  <c:v>0.92879999999999996</c:v>
                </c:pt>
                <c:pt idx="116">
                  <c:v>0.88139999999999996</c:v>
                </c:pt>
                <c:pt idx="117">
                  <c:v>0.83899999999999997</c:v>
                </c:pt>
                <c:pt idx="118">
                  <c:v>0.76639999999999997</c:v>
                </c:pt>
                <c:pt idx="119">
                  <c:v>0.70640000000000003</c:v>
                </c:pt>
                <c:pt idx="120">
                  <c:v>0.65590000000000004</c:v>
                </c:pt>
                <c:pt idx="121">
                  <c:v>0.61270000000000002</c:v>
                </c:pt>
                <c:pt idx="122">
                  <c:v>0.57530000000000003</c:v>
                </c:pt>
                <c:pt idx="123">
                  <c:v>0.54249999999999998</c:v>
                </c:pt>
                <c:pt idx="124">
                  <c:v>0.4879</c:v>
                </c:pt>
                <c:pt idx="125">
                  <c:v>0.44409999999999999</c:v>
                </c:pt>
                <c:pt idx="126">
                  <c:v>0.40799999999999997</c:v>
                </c:pt>
                <c:pt idx="127">
                  <c:v>0.37769999999999998</c:v>
                </c:pt>
                <c:pt idx="128">
                  <c:v>0.35199999999999998</c:v>
                </c:pt>
                <c:pt idx="129">
                  <c:v>0.32979999999999998</c:v>
                </c:pt>
                <c:pt idx="130">
                  <c:v>0.31040000000000001</c:v>
                </c:pt>
                <c:pt idx="131">
                  <c:v>0.29339999999999999</c:v>
                </c:pt>
                <c:pt idx="132">
                  <c:v>0.2782</c:v>
                </c:pt>
                <c:pt idx="133">
                  <c:v>0.26469999999999999</c:v>
                </c:pt>
                <c:pt idx="134">
                  <c:v>0.2525</c:v>
                </c:pt>
                <c:pt idx="135">
                  <c:v>0.23139999999999999</c:v>
                </c:pt>
                <c:pt idx="136">
                  <c:v>0.20979999999999999</c:v>
                </c:pt>
                <c:pt idx="137">
                  <c:v>0.19220000000000001</c:v>
                </c:pt>
                <c:pt idx="138">
                  <c:v>0.1774</c:v>
                </c:pt>
                <c:pt idx="139">
                  <c:v>0.16489999999999999</c:v>
                </c:pt>
                <c:pt idx="140">
                  <c:v>0.1542</c:v>
                </c:pt>
                <c:pt idx="141">
                  <c:v>0.14480000000000001</c:v>
                </c:pt>
                <c:pt idx="142">
                  <c:v>0.1366</c:v>
                </c:pt>
                <c:pt idx="143">
                  <c:v>0.12939999999999999</c:v>
                </c:pt>
                <c:pt idx="144">
                  <c:v>0.1171</c:v>
                </c:pt>
                <c:pt idx="145">
                  <c:v>0.107</c:v>
                </c:pt>
                <c:pt idx="146">
                  <c:v>9.8650000000000002E-2</c:v>
                </c:pt>
                <c:pt idx="147">
                  <c:v>9.1569999999999999E-2</c:v>
                </c:pt>
                <c:pt idx="148">
                  <c:v>8.5489999999999997E-2</c:v>
                </c:pt>
                <c:pt idx="149">
                  <c:v>8.022E-2</c:v>
                </c:pt>
                <c:pt idx="150">
                  <c:v>7.1499999999999994E-2</c:v>
                </c:pt>
                <c:pt idx="151">
                  <c:v>6.4589999999999995E-2</c:v>
                </c:pt>
                <c:pt idx="152">
                  <c:v>5.8959999999999999E-2</c:v>
                </c:pt>
                <c:pt idx="153">
                  <c:v>5.4280000000000002E-2</c:v>
                </c:pt>
                <c:pt idx="154">
                  <c:v>5.0319999999999997E-2</c:v>
                </c:pt>
                <c:pt idx="155">
                  <c:v>4.6940000000000003E-2</c:v>
                </c:pt>
                <c:pt idx="156">
                  <c:v>4.3999999999999997E-2</c:v>
                </c:pt>
                <c:pt idx="157">
                  <c:v>4.1430000000000002E-2</c:v>
                </c:pt>
                <c:pt idx="158">
                  <c:v>3.9149999999999997E-2</c:v>
                </c:pt>
                <c:pt idx="159">
                  <c:v>3.7130000000000003E-2</c:v>
                </c:pt>
                <c:pt idx="160">
                  <c:v>3.5319999999999997E-2</c:v>
                </c:pt>
                <c:pt idx="161">
                  <c:v>3.2199999999999999E-2</c:v>
                </c:pt>
                <c:pt idx="162">
                  <c:v>2.903E-2</c:v>
                </c:pt>
                <c:pt idx="163">
                  <c:v>2.6460000000000001E-2</c:v>
                </c:pt>
                <c:pt idx="164">
                  <c:v>2.4320000000000001E-2</c:v>
                </c:pt>
                <c:pt idx="165">
                  <c:v>2.2519999999999998E-2</c:v>
                </c:pt>
                <c:pt idx="166">
                  <c:v>2.0979999999999999E-2</c:v>
                </c:pt>
                <c:pt idx="167">
                  <c:v>1.9650000000000001E-2</c:v>
                </c:pt>
                <c:pt idx="168">
                  <c:v>1.848E-2</c:v>
                </c:pt>
                <c:pt idx="169">
                  <c:v>1.746E-2</c:v>
                </c:pt>
                <c:pt idx="170">
                  <c:v>1.5720000000000001E-2</c:v>
                </c:pt>
                <c:pt idx="171">
                  <c:v>1.431E-2</c:v>
                </c:pt>
                <c:pt idx="172">
                  <c:v>1.315E-2</c:v>
                </c:pt>
                <c:pt idx="173">
                  <c:v>1.217E-2</c:v>
                </c:pt>
                <c:pt idx="174">
                  <c:v>1.133E-2</c:v>
                </c:pt>
                <c:pt idx="175">
                  <c:v>1.06E-2</c:v>
                </c:pt>
                <c:pt idx="176">
                  <c:v>9.4050000000000002E-3</c:v>
                </c:pt>
                <c:pt idx="177">
                  <c:v>8.4620000000000008E-3</c:v>
                </c:pt>
                <c:pt idx="178">
                  <c:v>7.698E-3</c:v>
                </c:pt>
                <c:pt idx="179">
                  <c:v>7.0660000000000002E-3</c:v>
                </c:pt>
                <c:pt idx="180">
                  <c:v>6.5329999999999997E-3</c:v>
                </c:pt>
                <c:pt idx="181">
                  <c:v>6.0790000000000002E-3</c:v>
                </c:pt>
                <c:pt idx="182">
                  <c:v>5.6860000000000001E-3</c:v>
                </c:pt>
                <c:pt idx="183">
                  <c:v>5.3429999999999997E-3</c:v>
                </c:pt>
                <c:pt idx="184">
                  <c:v>5.0400000000000002E-3</c:v>
                </c:pt>
                <c:pt idx="185">
                  <c:v>4.7720000000000002E-3</c:v>
                </c:pt>
                <c:pt idx="186">
                  <c:v>4.5310000000000003E-3</c:v>
                </c:pt>
                <c:pt idx="187">
                  <c:v>4.1190000000000003E-3</c:v>
                </c:pt>
                <c:pt idx="188">
                  <c:v>3.702E-3</c:v>
                </c:pt>
                <c:pt idx="189">
                  <c:v>3.3649999999999999E-3</c:v>
                </c:pt>
                <c:pt idx="190">
                  <c:v>3.0860000000000002E-3</c:v>
                </c:pt>
                <c:pt idx="191">
                  <c:v>2.8509999999999998E-3</c:v>
                </c:pt>
                <c:pt idx="192">
                  <c:v>2.6510000000000001E-3</c:v>
                </c:pt>
                <c:pt idx="193">
                  <c:v>2.4780000000000002E-3</c:v>
                </c:pt>
                <c:pt idx="194">
                  <c:v>2.3270000000000001E-3</c:v>
                </c:pt>
                <c:pt idx="195">
                  <c:v>2.1949999999999999E-3</c:v>
                </c:pt>
                <c:pt idx="196">
                  <c:v>1.9710000000000001E-3</c:v>
                </c:pt>
                <c:pt idx="197">
                  <c:v>1.7899999999999999E-3</c:v>
                </c:pt>
                <c:pt idx="198">
                  <c:v>1.6410000000000001E-3</c:v>
                </c:pt>
                <c:pt idx="199">
                  <c:v>1.516E-3</c:v>
                </c:pt>
                <c:pt idx="200">
                  <c:v>1.4090000000000001E-3</c:v>
                </c:pt>
                <c:pt idx="201">
                  <c:v>1.3159999999999999E-3</c:v>
                </c:pt>
                <c:pt idx="202">
                  <c:v>1.165E-3</c:v>
                </c:pt>
                <c:pt idx="203">
                  <c:v>1.0449999999999999E-3</c:v>
                </c:pt>
                <c:pt idx="204">
                  <c:v>9.4910000000000003E-4</c:v>
                </c:pt>
                <c:pt idx="205">
                  <c:v>8.696E-4</c:v>
                </c:pt>
                <c:pt idx="206">
                  <c:v>8.0270000000000005E-4</c:v>
                </c:pt>
                <c:pt idx="207">
                  <c:v>7.4580000000000002E-4</c:v>
                </c:pt>
                <c:pt idx="208">
                  <c:v>7.1549999999999999E-4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807-40D1-AB40-D4628A39AD15}"/>
            </c:ext>
          </c:extLst>
        </c:ser>
        <c:ser>
          <c:idx val="2"/>
          <c:order val="2"/>
          <c:tx>
            <c:v>dE/dxTot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srim136Xe_SiO2!$D$20:$D$300</c:f>
              <c:numCache>
                <c:formatCode>0.000000</c:formatCode>
                <c:ptCount val="281"/>
                <c:pt idx="0">
                  <c:v>1.0294117647058823E-5</c:v>
                </c:pt>
                <c:pt idx="1">
                  <c:v>1.1029411764705883E-5</c:v>
                </c:pt>
                <c:pt idx="2">
                  <c:v>1.1764705882352942E-5</c:v>
                </c:pt>
                <c:pt idx="3">
                  <c:v>1.2499999999999999E-5</c:v>
                </c:pt>
                <c:pt idx="4">
                  <c:v>1.3235294117647058E-5</c:v>
                </c:pt>
                <c:pt idx="5">
                  <c:v>1.4705882352941177E-5</c:v>
                </c:pt>
                <c:pt idx="6">
                  <c:v>1.6544117647058822E-5</c:v>
                </c:pt>
                <c:pt idx="7">
                  <c:v>1.8382352941176472E-5</c:v>
                </c:pt>
                <c:pt idx="8">
                  <c:v>2.0220588235294116E-5</c:v>
                </c:pt>
                <c:pt idx="9">
                  <c:v>2.2058823529411766E-5</c:v>
                </c:pt>
                <c:pt idx="10">
                  <c:v>2.389705882352941E-5</c:v>
                </c:pt>
                <c:pt idx="11">
                  <c:v>2.573529411764706E-5</c:v>
                </c:pt>
                <c:pt idx="12">
                  <c:v>2.7573529411764703E-5</c:v>
                </c:pt>
                <c:pt idx="13">
                  <c:v>2.9411764705882354E-5</c:v>
                </c:pt>
                <c:pt idx="14">
                  <c:v>3.3088235294117644E-5</c:v>
                </c:pt>
                <c:pt idx="15">
                  <c:v>3.6764705882352945E-5</c:v>
                </c:pt>
                <c:pt idx="16">
                  <c:v>4.0441176470588232E-5</c:v>
                </c:pt>
                <c:pt idx="17">
                  <c:v>4.4117647058823532E-5</c:v>
                </c:pt>
                <c:pt idx="18">
                  <c:v>4.7794117647058819E-5</c:v>
                </c:pt>
                <c:pt idx="19">
                  <c:v>5.147058823529412E-5</c:v>
                </c:pt>
                <c:pt idx="20">
                  <c:v>5.8823529411764708E-5</c:v>
                </c:pt>
                <c:pt idx="21">
                  <c:v>6.6176470588235288E-5</c:v>
                </c:pt>
                <c:pt idx="22">
                  <c:v>7.3529411764705889E-5</c:v>
                </c:pt>
                <c:pt idx="23">
                  <c:v>8.0882352941176464E-5</c:v>
                </c:pt>
                <c:pt idx="24">
                  <c:v>8.8235294117647065E-5</c:v>
                </c:pt>
                <c:pt idx="25">
                  <c:v>9.5588235294117639E-5</c:v>
                </c:pt>
                <c:pt idx="26">
                  <c:v>1.0294117647058824E-4</c:v>
                </c:pt>
                <c:pt idx="27">
                  <c:v>1.1029411764705881E-4</c:v>
                </c:pt>
                <c:pt idx="28">
                  <c:v>1.1764705882352942E-4</c:v>
                </c:pt>
                <c:pt idx="29">
                  <c:v>1.25E-4</c:v>
                </c:pt>
                <c:pt idx="30">
                  <c:v>1.3235294117647058E-4</c:v>
                </c:pt>
                <c:pt idx="31">
                  <c:v>1.4705882352941178E-4</c:v>
                </c:pt>
                <c:pt idx="32">
                  <c:v>1.6544117647058823E-4</c:v>
                </c:pt>
                <c:pt idx="33">
                  <c:v>1.838235294117647E-4</c:v>
                </c:pt>
                <c:pt idx="34">
                  <c:v>2.0220588235294118E-4</c:v>
                </c:pt>
                <c:pt idx="35">
                  <c:v>2.2058823529411763E-4</c:v>
                </c:pt>
                <c:pt idx="36">
                  <c:v>2.3897058823529413E-4</c:v>
                </c:pt>
                <c:pt idx="37">
                  <c:v>2.5735294117647061E-4</c:v>
                </c:pt>
                <c:pt idx="38">
                  <c:v>2.7573529411764705E-4</c:v>
                </c:pt>
                <c:pt idx="39">
                  <c:v>2.9411764705882356E-4</c:v>
                </c:pt>
                <c:pt idx="40">
                  <c:v>3.3088235294117646E-4</c:v>
                </c:pt>
                <c:pt idx="41">
                  <c:v>3.6764705882352941E-4</c:v>
                </c:pt>
                <c:pt idx="42">
                  <c:v>4.0441176470588236E-4</c:v>
                </c:pt>
                <c:pt idx="43">
                  <c:v>4.4117647058823526E-4</c:v>
                </c:pt>
                <c:pt idx="44">
                  <c:v>4.7794117647058826E-4</c:v>
                </c:pt>
                <c:pt idx="45">
                  <c:v>5.1470588235294121E-4</c:v>
                </c:pt>
                <c:pt idx="46">
                  <c:v>5.8823529411764712E-4</c:v>
                </c:pt>
                <c:pt idx="47">
                  <c:v>6.6176470588235291E-4</c:v>
                </c:pt>
                <c:pt idx="48">
                  <c:v>7.3529411764705881E-4</c:v>
                </c:pt>
                <c:pt idx="49">
                  <c:v>8.0882352941176472E-4</c:v>
                </c:pt>
                <c:pt idx="50">
                  <c:v>8.8235294117647051E-4</c:v>
                </c:pt>
                <c:pt idx="51">
                  <c:v>9.5588235294117652E-4</c:v>
                </c:pt>
                <c:pt idx="52">
                  <c:v>1.0294117647058824E-3</c:v>
                </c:pt>
                <c:pt idx="53">
                  <c:v>1.1029411764705882E-3</c:v>
                </c:pt>
                <c:pt idx="54">
                  <c:v>1.1764705882352942E-3</c:v>
                </c:pt>
                <c:pt idx="55">
                  <c:v>1.25E-3</c:v>
                </c:pt>
                <c:pt idx="56">
                  <c:v>1.3235294117647058E-3</c:v>
                </c:pt>
                <c:pt idx="57">
                  <c:v>1.4705882352941176E-3</c:v>
                </c:pt>
                <c:pt idx="58">
                  <c:v>1.6544117647058823E-3</c:v>
                </c:pt>
                <c:pt idx="59">
                  <c:v>1.838235294117647E-3</c:v>
                </c:pt>
                <c:pt idx="60">
                  <c:v>2.022058823529412E-3</c:v>
                </c:pt>
                <c:pt idx="61">
                  <c:v>2.2058823529411764E-3</c:v>
                </c:pt>
                <c:pt idx="62">
                  <c:v>2.3897058823529414E-3</c:v>
                </c:pt>
                <c:pt idx="63">
                  <c:v>2.5735294117647058E-3</c:v>
                </c:pt>
                <c:pt idx="64">
                  <c:v>2.7573529411764708E-3</c:v>
                </c:pt>
                <c:pt idx="65">
                  <c:v>2.9411764705882353E-3</c:v>
                </c:pt>
                <c:pt idx="66">
                  <c:v>3.3088235294117647E-3</c:v>
                </c:pt>
                <c:pt idx="67">
                  <c:v>3.6764705882352941E-3</c:v>
                </c:pt>
                <c:pt idx="68">
                  <c:v>4.0441176470588239E-3</c:v>
                </c:pt>
                <c:pt idx="69">
                  <c:v>4.4117647058823529E-3</c:v>
                </c:pt>
                <c:pt idx="70">
                  <c:v>4.7794117647058827E-3</c:v>
                </c:pt>
                <c:pt idx="71">
                  <c:v>5.1470588235294117E-3</c:v>
                </c:pt>
                <c:pt idx="72">
                  <c:v>5.8823529411764705E-3</c:v>
                </c:pt>
                <c:pt idx="73">
                  <c:v>6.6176470588235293E-3</c:v>
                </c:pt>
                <c:pt idx="74">
                  <c:v>7.3529411764705881E-3</c:v>
                </c:pt>
                <c:pt idx="75">
                  <c:v>8.0882352941176478E-3</c:v>
                </c:pt>
                <c:pt idx="76">
                  <c:v>8.8235294117647058E-3</c:v>
                </c:pt>
                <c:pt idx="77">
                  <c:v>9.5588235294117654E-3</c:v>
                </c:pt>
                <c:pt idx="78">
                  <c:v>1.0294117647058823E-2</c:v>
                </c:pt>
                <c:pt idx="79">
                  <c:v>1.1029411764705883E-2</c:v>
                </c:pt>
                <c:pt idx="80">
                  <c:v>1.1764705882352941E-2</c:v>
                </c:pt>
                <c:pt idx="81">
                  <c:v>1.2499999999999999E-2</c:v>
                </c:pt>
                <c:pt idx="82">
                  <c:v>1.3235294117647059E-2</c:v>
                </c:pt>
                <c:pt idx="83">
                  <c:v>1.4705882352941176E-2</c:v>
                </c:pt>
                <c:pt idx="84">
                  <c:v>1.6544117647058824E-2</c:v>
                </c:pt>
                <c:pt idx="85">
                  <c:v>1.8382352941176471E-2</c:v>
                </c:pt>
                <c:pt idx="86">
                  <c:v>2.0220588235294119E-2</c:v>
                </c:pt>
                <c:pt idx="87">
                  <c:v>2.2058823529411766E-2</c:v>
                </c:pt>
                <c:pt idx="88">
                  <c:v>2.389705882352941E-2</c:v>
                </c:pt>
                <c:pt idx="89">
                  <c:v>2.5735294117647058E-2</c:v>
                </c:pt>
                <c:pt idx="90">
                  <c:v>2.7573529411764705E-2</c:v>
                </c:pt>
                <c:pt idx="91">
                  <c:v>2.9411764705882353E-2</c:v>
                </c:pt>
                <c:pt idx="92">
                  <c:v>3.3088235294117647E-2</c:v>
                </c:pt>
                <c:pt idx="93">
                  <c:v>3.6764705882352942E-2</c:v>
                </c:pt>
                <c:pt idx="94">
                  <c:v>4.0441176470588237E-2</c:v>
                </c:pt>
                <c:pt idx="95">
                  <c:v>4.4117647058823532E-2</c:v>
                </c:pt>
                <c:pt idx="96">
                  <c:v>4.779411764705882E-2</c:v>
                </c:pt>
                <c:pt idx="97">
                  <c:v>5.1470588235294115E-2</c:v>
                </c:pt>
                <c:pt idx="98">
                  <c:v>5.8823529411764705E-2</c:v>
                </c:pt>
                <c:pt idx="99">
                  <c:v>6.6176470588235295E-2</c:v>
                </c:pt>
                <c:pt idx="100">
                  <c:v>7.3529411764705885E-2</c:v>
                </c:pt>
                <c:pt idx="101">
                  <c:v>8.0882352941176475E-2</c:v>
                </c:pt>
                <c:pt idx="102">
                  <c:v>8.8235294117647065E-2</c:v>
                </c:pt>
                <c:pt idx="103">
                  <c:v>9.5588235294117641E-2</c:v>
                </c:pt>
                <c:pt idx="104">
                  <c:v>0.10294117647058823</c:v>
                </c:pt>
                <c:pt idx="105">
                  <c:v>0.11029411764705882</c:v>
                </c:pt>
                <c:pt idx="106">
                  <c:v>0.11764705882352941</c:v>
                </c:pt>
                <c:pt idx="107">
                  <c:v>0.125</c:v>
                </c:pt>
                <c:pt idx="108">
                  <c:v>0.13235294117647059</c:v>
                </c:pt>
                <c:pt idx="109">
                  <c:v>0.14705882352941177</c:v>
                </c:pt>
                <c:pt idx="110">
                  <c:v>0.16544117647058823</c:v>
                </c:pt>
                <c:pt idx="111">
                  <c:v>0.18382352941176472</c:v>
                </c:pt>
                <c:pt idx="112">
                  <c:v>0.20220588235294118</c:v>
                </c:pt>
                <c:pt idx="113">
                  <c:v>0.22058823529411764</c:v>
                </c:pt>
                <c:pt idx="114">
                  <c:v>0.23897058823529413</c:v>
                </c:pt>
                <c:pt idx="115">
                  <c:v>0.25735294117647056</c:v>
                </c:pt>
                <c:pt idx="116">
                  <c:v>0.27573529411764708</c:v>
                </c:pt>
                <c:pt idx="117">
                  <c:v>0.29411764705882354</c:v>
                </c:pt>
                <c:pt idx="118">
                  <c:v>0.33088235294117646</c:v>
                </c:pt>
                <c:pt idx="119">
                  <c:v>0.36764705882352944</c:v>
                </c:pt>
                <c:pt idx="120">
                  <c:v>0.40441176470588236</c:v>
                </c:pt>
                <c:pt idx="121">
                  <c:v>0.44117647058823528</c:v>
                </c:pt>
                <c:pt idx="122">
                  <c:v>0.47794117647058826</c:v>
                </c:pt>
                <c:pt idx="123">
                  <c:v>0.51470588235294112</c:v>
                </c:pt>
                <c:pt idx="124">
                  <c:v>0.58823529411764708</c:v>
                </c:pt>
                <c:pt idx="125">
                  <c:v>0.66176470588235292</c:v>
                </c:pt>
                <c:pt idx="126">
                  <c:v>0.73529411764705888</c:v>
                </c:pt>
                <c:pt idx="127">
                  <c:v>0.80882352941176472</c:v>
                </c:pt>
                <c:pt idx="128">
                  <c:v>0.88235294117647056</c:v>
                </c:pt>
                <c:pt idx="129">
                  <c:v>0.95588235294117652</c:v>
                </c:pt>
                <c:pt idx="130" formatCode="0.00000">
                  <c:v>1.0294117647058822</c:v>
                </c:pt>
                <c:pt idx="131" formatCode="0.00000">
                  <c:v>1.1029411764705883</c:v>
                </c:pt>
                <c:pt idx="132" formatCode="0.00000">
                  <c:v>1.1764705882352942</c:v>
                </c:pt>
                <c:pt idx="133" formatCode="0.00000">
                  <c:v>1.25</c:v>
                </c:pt>
                <c:pt idx="134" formatCode="0.00000">
                  <c:v>1.3235294117647058</c:v>
                </c:pt>
                <c:pt idx="135" formatCode="0.00000">
                  <c:v>1.4705882352941178</c:v>
                </c:pt>
                <c:pt idx="136" formatCode="0.00000">
                  <c:v>1.6544117647058822</c:v>
                </c:pt>
                <c:pt idx="137" formatCode="0.00000">
                  <c:v>1.838235294117647</c:v>
                </c:pt>
                <c:pt idx="138" formatCode="0.00000">
                  <c:v>2.0220588235294117</c:v>
                </c:pt>
                <c:pt idx="139" formatCode="0.00000">
                  <c:v>2.2058823529411766</c:v>
                </c:pt>
                <c:pt idx="140" formatCode="0.00000">
                  <c:v>2.3897058823529411</c:v>
                </c:pt>
                <c:pt idx="141" formatCode="0.00000">
                  <c:v>2.5735294117647061</c:v>
                </c:pt>
                <c:pt idx="142" formatCode="0.00000">
                  <c:v>2.7573529411764706</c:v>
                </c:pt>
                <c:pt idx="143" formatCode="0.00000">
                  <c:v>2.9411764705882355</c:v>
                </c:pt>
                <c:pt idx="144" formatCode="0.00000">
                  <c:v>3.3088235294117645</c:v>
                </c:pt>
                <c:pt idx="145" formatCode="0.00000">
                  <c:v>3.6764705882352939</c:v>
                </c:pt>
                <c:pt idx="146" formatCode="0.00000">
                  <c:v>4.0441176470588234</c:v>
                </c:pt>
                <c:pt idx="147" formatCode="0.00000">
                  <c:v>4.4117647058823533</c:v>
                </c:pt>
                <c:pt idx="148" formatCode="0.00000">
                  <c:v>4.7794117647058822</c:v>
                </c:pt>
                <c:pt idx="149" formatCode="0.00000">
                  <c:v>5.1470588235294121</c:v>
                </c:pt>
                <c:pt idx="150" formatCode="0.00000">
                  <c:v>5.882352941176471</c:v>
                </c:pt>
                <c:pt idx="151" formatCode="0.00000">
                  <c:v>6.617647058823529</c:v>
                </c:pt>
                <c:pt idx="152" formatCode="0.00000">
                  <c:v>7.3529411764705879</c:v>
                </c:pt>
                <c:pt idx="153" formatCode="0.00000">
                  <c:v>8.0882352941176467</c:v>
                </c:pt>
                <c:pt idx="154" formatCode="0.00000">
                  <c:v>8.8235294117647065</c:v>
                </c:pt>
                <c:pt idx="155" formatCode="0.00000">
                  <c:v>9.5588235294117645</c:v>
                </c:pt>
                <c:pt idx="156" formatCode="0.00000">
                  <c:v>10.294117647058824</c:v>
                </c:pt>
                <c:pt idx="157" formatCode="0.00000">
                  <c:v>11.029411764705882</c:v>
                </c:pt>
                <c:pt idx="158" formatCode="0.00000">
                  <c:v>11.764705882352942</c:v>
                </c:pt>
                <c:pt idx="159" formatCode="0.00000">
                  <c:v>12.5</c:v>
                </c:pt>
                <c:pt idx="160" formatCode="0.00000">
                  <c:v>13.235294117647058</c:v>
                </c:pt>
                <c:pt idx="161" formatCode="0.00000">
                  <c:v>14.705882352941176</c:v>
                </c:pt>
                <c:pt idx="162" formatCode="0.00000">
                  <c:v>16.544117647058822</c:v>
                </c:pt>
                <c:pt idx="163" formatCode="0.00000">
                  <c:v>18.382352941176471</c:v>
                </c:pt>
                <c:pt idx="164" formatCode="0.00000">
                  <c:v>20.220588235294116</c:v>
                </c:pt>
                <c:pt idx="165" formatCode="0.00000">
                  <c:v>22.058823529411764</c:v>
                </c:pt>
                <c:pt idx="166" formatCode="0.00000">
                  <c:v>23.897058823529413</c:v>
                </c:pt>
                <c:pt idx="167" formatCode="0.00000">
                  <c:v>25.735294117647058</c:v>
                </c:pt>
                <c:pt idx="168" formatCode="0.00000">
                  <c:v>27.573529411764707</c:v>
                </c:pt>
                <c:pt idx="169" formatCode="0.00000">
                  <c:v>29.411764705882351</c:v>
                </c:pt>
                <c:pt idx="170" formatCode="0.00000">
                  <c:v>33.088235294117645</c:v>
                </c:pt>
                <c:pt idx="171" formatCode="0.00000">
                  <c:v>36.764705882352942</c:v>
                </c:pt>
                <c:pt idx="172" formatCode="0.00000">
                  <c:v>40.441176470588232</c:v>
                </c:pt>
                <c:pt idx="173" formatCode="0.00000">
                  <c:v>44.117647058823529</c:v>
                </c:pt>
                <c:pt idx="174" formatCode="0.00000">
                  <c:v>47.794117647058826</c:v>
                </c:pt>
                <c:pt idx="175" formatCode="0.00000">
                  <c:v>51.470588235294116</c:v>
                </c:pt>
                <c:pt idx="176" formatCode="0.00000">
                  <c:v>58.823529411764703</c:v>
                </c:pt>
                <c:pt idx="177" formatCode="0.00000">
                  <c:v>66.17647058823529</c:v>
                </c:pt>
                <c:pt idx="178" formatCode="0.00000">
                  <c:v>73.529411764705884</c:v>
                </c:pt>
                <c:pt idx="179" formatCode="0.00000">
                  <c:v>80.882352941176464</c:v>
                </c:pt>
                <c:pt idx="180" formatCode="0.00000">
                  <c:v>88.235294117647058</c:v>
                </c:pt>
                <c:pt idx="181" formatCode="0.00000">
                  <c:v>95.588235294117652</c:v>
                </c:pt>
                <c:pt idx="182" formatCode="0.0000">
                  <c:v>102.94117647058823</c:v>
                </c:pt>
                <c:pt idx="183" formatCode="0.0000">
                  <c:v>110.29411764705883</c:v>
                </c:pt>
                <c:pt idx="184" formatCode="0.0000">
                  <c:v>117.64705882352941</c:v>
                </c:pt>
                <c:pt idx="185" formatCode="0.0000">
                  <c:v>125</c:v>
                </c:pt>
                <c:pt idx="186" formatCode="0.0000">
                  <c:v>132.35294117647058</c:v>
                </c:pt>
                <c:pt idx="187" formatCode="0.0000">
                  <c:v>147.05882352941177</c:v>
                </c:pt>
                <c:pt idx="188" formatCode="0.0000">
                  <c:v>165.44117647058823</c:v>
                </c:pt>
                <c:pt idx="189" formatCode="0.0000">
                  <c:v>183.8235294117647</c:v>
                </c:pt>
                <c:pt idx="190" formatCode="0.0000">
                  <c:v>202.20588235294119</c:v>
                </c:pt>
                <c:pt idx="191" formatCode="0.0000">
                  <c:v>220.58823529411765</c:v>
                </c:pt>
                <c:pt idx="192" formatCode="0.0000">
                  <c:v>238.97058823529412</c:v>
                </c:pt>
                <c:pt idx="193" formatCode="0.0000">
                  <c:v>257.35294117647061</c:v>
                </c:pt>
                <c:pt idx="194" formatCode="0.0000">
                  <c:v>275.73529411764707</c:v>
                </c:pt>
                <c:pt idx="195" formatCode="0.0000">
                  <c:v>294.11764705882354</c:v>
                </c:pt>
                <c:pt idx="196" formatCode="0.0000">
                  <c:v>330.88235294117646</c:v>
                </c:pt>
                <c:pt idx="197" formatCode="0.0000">
                  <c:v>367.64705882352939</c:v>
                </c:pt>
                <c:pt idx="198" formatCode="0.0000">
                  <c:v>404.41176470588238</c:v>
                </c:pt>
                <c:pt idx="199" formatCode="0.0000">
                  <c:v>441.1764705882353</c:v>
                </c:pt>
                <c:pt idx="200" formatCode="0.0000">
                  <c:v>477.94117647058823</c:v>
                </c:pt>
                <c:pt idx="201" formatCode="0.0000">
                  <c:v>514.70588235294122</c:v>
                </c:pt>
                <c:pt idx="202" formatCode="0.0000">
                  <c:v>588.23529411764707</c:v>
                </c:pt>
                <c:pt idx="203" formatCode="0.0000">
                  <c:v>661.76470588235293</c:v>
                </c:pt>
                <c:pt idx="204" formatCode="0.0000">
                  <c:v>735.29411764705878</c:v>
                </c:pt>
                <c:pt idx="205" formatCode="0.0000">
                  <c:v>808.82352941176475</c:v>
                </c:pt>
                <c:pt idx="206" formatCode="0.0000">
                  <c:v>882.35294117647061</c:v>
                </c:pt>
                <c:pt idx="207" formatCode="0.0000">
                  <c:v>955.88235294117646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srim136Xe_SiO2!$G$20:$G$300</c:f>
              <c:numCache>
                <c:formatCode>0.000E+00</c:formatCode>
                <c:ptCount val="281"/>
                <c:pt idx="0">
                  <c:v>2.6628999999999996</c:v>
                </c:pt>
                <c:pt idx="1">
                  <c:v>2.7534000000000001</c:v>
                </c:pt>
                <c:pt idx="2">
                  <c:v>2.8397999999999999</c:v>
                </c:pt>
                <c:pt idx="3">
                  <c:v>2.923</c:v>
                </c:pt>
                <c:pt idx="4">
                  <c:v>3.0031000000000003</c:v>
                </c:pt>
                <c:pt idx="5">
                  <c:v>3.1549999999999998</c:v>
                </c:pt>
                <c:pt idx="6">
                  <c:v>3.3314000000000004</c:v>
                </c:pt>
                <c:pt idx="7">
                  <c:v>3.4952000000000001</c:v>
                </c:pt>
                <c:pt idx="8">
                  <c:v>3.6476000000000002</c:v>
                </c:pt>
                <c:pt idx="9">
                  <c:v>3.7906999999999997</c:v>
                </c:pt>
                <c:pt idx="10">
                  <c:v>3.9254000000000002</c:v>
                </c:pt>
                <c:pt idx="11">
                  <c:v>4.0528000000000004</c:v>
                </c:pt>
                <c:pt idx="12">
                  <c:v>4.1738999999999997</c:v>
                </c:pt>
                <c:pt idx="13">
                  <c:v>4.2888000000000002</c:v>
                </c:pt>
                <c:pt idx="14">
                  <c:v>4.5040999999999993</c:v>
                </c:pt>
                <c:pt idx="15">
                  <c:v>4.7016</c:v>
                </c:pt>
                <c:pt idx="16">
                  <c:v>4.8843999999999994</c:v>
                </c:pt>
                <c:pt idx="17">
                  <c:v>5.0548000000000002</c:v>
                </c:pt>
                <c:pt idx="18">
                  <c:v>5.2137000000000002</c:v>
                </c:pt>
                <c:pt idx="19">
                  <c:v>5.3621999999999996</c:v>
                </c:pt>
                <c:pt idx="20">
                  <c:v>5.6360999999999999</c:v>
                </c:pt>
                <c:pt idx="21">
                  <c:v>5.8827999999999996</c:v>
                </c:pt>
                <c:pt idx="22">
                  <c:v>6.1063999999999998</c:v>
                </c:pt>
                <c:pt idx="23">
                  <c:v>6.3113000000000001</c:v>
                </c:pt>
                <c:pt idx="24">
                  <c:v>6.4992999999999999</c:v>
                </c:pt>
                <c:pt idx="25">
                  <c:v>6.6746999999999996</c:v>
                </c:pt>
                <c:pt idx="26">
                  <c:v>6.8365</c:v>
                </c:pt>
                <c:pt idx="27">
                  <c:v>6.9889000000000001</c:v>
                </c:pt>
                <c:pt idx="28">
                  <c:v>7.1316999999999995</c:v>
                </c:pt>
                <c:pt idx="29">
                  <c:v>7.2660999999999998</c:v>
                </c:pt>
                <c:pt idx="30">
                  <c:v>7.3931000000000004</c:v>
                </c:pt>
                <c:pt idx="31">
                  <c:v>7.6261000000000001</c:v>
                </c:pt>
                <c:pt idx="32">
                  <c:v>7.8877000000000006</c:v>
                </c:pt>
                <c:pt idx="33">
                  <c:v>8.1196000000000002</c:v>
                </c:pt>
                <c:pt idx="34">
                  <c:v>8.3281999999999989</c:v>
                </c:pt>
                <c:pt idx="35">
                  <c:v>8.5175999999999998</c:v>
                </c:pt>
                <c:pt idx="36">
                  <c:v>8.6890000000000001</c:v>
                </c:pt>
                <c:pt idx="37">
                  <c:v>8.8473999999999986</c:v>
                </c:pt>
                <c:pt idx="38">
                  <c:v>8.9919999999999991</c:v>
                </c:pt>
                <c:pt idx="39">
                  <c:v>9.1269000000000009</c:v>
                </c:pt>
                <c:pt idx="40">
                  <c:v>9.3666999999999998</c:v>
                </c:pt>
                <c:pt idx="41">
                  <c:v>9.5762</c:v>
                </c:pt>
                <c:pt idx="42">
                  <c:v>9.7598000000000003</c:v>
                </c:pt>
                <c:pt idx="43">
                  <c:v>9.9227000000000007</c:v>
                </c:pt>
                <c:pt idx="44">
                  <c:v>10.068199999999999</c:v>
                </c:pt>
                <c:pt idx="45">
                  <c:v>10.198300000000001</c:v>
                </c:pt>
                <c:pt idx="46">
                  <c:v>10.4222</c:v>
                </c:pt>
                <c:pt idx="47">
                  <c:v>10.606999999999999</c:v>
                </c:pt>
                <c:pt idx="48">
                  <c:v>10.761000000000001</c:v>
                </c:pt>
                <c:pt idx="49">
                  <c:v>10.891</c:v>
                </c:pt>
                <c:pt idx="50">
                  <c:v>11.000999999999999</c:v>
                </c:pt>
                <c:pt idx="51">
                  <c:v>11.094999999999999</c:v>
                </c:pt>
                <c:pt idx="52">
                  <c:v>11.176</c:v>
                </c:pt>
                <c:pt idx="53">
                  <c:v>11.244</c:v>
                </c:pt>
                <c:pt idx="54">
                  <c:v>11.303000000000001</c:v>
                </c:pt>
                <c:pt idx="55">
                  <c:v>11.353999999999999</c:v>
                </c:pt>
                <c:pt idx="56">
                  <c:v>11.397</c:v>
                </c:pt>
                <c:pt idx="57">
                  <c:v>11.466000000000001</c:v>
                </c:pt>
                <c:pt idx="58">
                  <c:v>11.527000000000001</c:v>
                </c:pt>
                <c:pt idx="59">
                  <c:v>11.565</c:v>
                </c:pt>
                <c:pt idx="60">
                  <c:v>11.589</c:v>
                </c:pt>
                <c:pt idx="61">
                  <c:v>11.612</c:v>
                </c:pt>
                <c:pt idx="62">
                  <c:v>11.622</c:v>
                </c:pt>
                <c:pt idx="63">
                  <c:v>11.618</c:v>
                </c:pt>
                <c:pt idx="64">
                  <c:v>11.604000000000001</c:v>
                </c:pt>
                <c:pt idx="65">
                  <c:v>11.581</c:v>
                </c:pt>
                <c:pt idx="66">
                  <c:v>11.519</c:v>
                </c:pt>
                <c:pt idx="67">
                  <c:v>11.442</c:v>
                </c:pt>
                <c:pt idx="68">
                  <c:v>11.359</c:v>
                </c:pt>
                <c:pt idx="69">
                  <c:v>11.274000000000001</c:v>
                </c:pt>
                <c:pt idx="70">
                  <c:v>11.190999999999999</c:v>
                </c:pt>
                <c:pt idx="71">
                  <c:v>11.11</c:v>
                </c:pt>
                <c:pt idx="72">
                  <c:v>10.959</c:v>
                </c:pt>
                <c:pt idx="73">
                  <c:v>10.827999999999999</c:v>
                </c:pt>
                <c:pt idx="74">
                  <c:v>10.716000000000001</c:v>
                </c:pt>
                <c:pt idx="75">
                  <c:v>10.624000000000001</c:v>
                </c:pt>
                <c:pt idx="76">
                  <c:v>10.55</c:v>
                </c:pt>
                <c:pt idx="77">
                  <c:v>10.494</c:v>
                </c:pt>
                <c:pt idx="78">
                  <c:v>10.452999999999999</c:v>
                </c:pt>
                <c:pt idx="79">
                  <c:v>10.427</c:v>
                </c:pt>
                <c:pt idx="80">
                  <c:v>10.411999999999999</c:v>
                </c:pt>
                <c:pt idx="81">
                  <c:v>10.408999999999999</c:v>
                </c:pt>
                <c:pt idx="82">
                  <c:v>10.416</c:v>
                </c:pt>
                <c:pt idx="83">
                  <c:v>10.454000000000001</c:v>
                </c:pt>
                <c:pt idx="84">
                  <c:v>10.54</c:v>
                </c:pt>
                <c:pt idx="85">
                  <c:v>10.657</c:v>
                </c:pt>
                <c:pt idx="86">
                  <c:v>10.798</c:v>
                </c:pt>
                <c:pt idx="87">
                  <c:v>10.955</c:v>
                </c:pt>
                <c:pt idx="88">
                  <c:v>11.123999999999999</c:v>
                </c:pt>
                <c:pt idx="89">
                  <c:v>11.302</c:v>
                </c:pt>
                <c:pt idx="90">
                  <c:v>11.486000000000001</c:v>
                </c:pt>
                <c:pt idx="91">
                  <c:v>11.673999999999999</c:v>
                </c:pt>
                <c:pt idx="92">
                  <c:v>12.059000000000001</c:v>
                </c:pt>
                <c:pt idx="93">
                  <c:v>12.447999999999999</c:v>
                </c:pt>
                <c:pt idx="94">
                  <c:v>12.837999999999999</c:v>
                </c:pt>
                <c:pt idx="95">
                  <c:v>13.231999999999999</c:v>
                </c:pt>
                <c:pt idx="96">
                  <c:v>13.62</c:v>
                </c:pt>
                <c:pt idx="97">
                  <c:v>14.003</c:v>
                </c:pt>
                <c:pt idx="98">
                  <c:v>14.778</c:v>
                </c:pt>
                <c:pt idx="99">
                  <c:v>15.552999999999999</c:v>
                </c:pt>
                <c:pt idx="100">
                  <c:v>16.338999999999999</c:v>
                </c:pt>
                <c:pt idx="101">
                  <c:v>17.128</c:v>
                </c:pt>
                <c:pt idx="102">
                  <c:v>17.914999999999999</c:v>
                </c:pt>
                <c:pt idx="103">
                  <c:v>18.716999999999999</c:v>
                </c:pt>
                <c:pt idx="104">
                  <c:v>19.522000000000002</c:v>
                </c:pt>
                <c:pt idx="105">
                  <c:v>20.326000000000001</c:v>
                </c:pt>
                <c:pt idx="106">
                  <c:v>21.13</c:v>
                </c:pt>
                <c:pt idx="107">
                  <c:v>21.93</c:v>
                </c:pt>
                <c:pt idx="108">
                  <c:v>22.736999999999998</c:v>
                </c:pt>
                <c:pt idx="109">
                  <c:v>24.305999999999997</c:v>
                </c:pt>
                <c:pt idx="110">
                  <c:v>26.231000000000002</c:v>
                </c:pt>
                <c:pt idx="111">
                  <c:v>28.074999999999999</c:v>
                </c:pt>
                <c:pt idx="112">
                  <c:v>29.832999999999998</c:v>
                </c:pt>
                <c:pt idx="113">
                  <c:v>31.492999999999999</c:v>
                </c:pt>
                <c:pt idx="114">
                  <c:v>33.052399999999999</c:v>
                </c:pt>
                <c:pt idx="115">
                  <c:v>34.528800000000004</c:v>
                </c:pt>
                <c:pt idx="116">
                  <c:v>35.9114</c:v>
                </c:pt>
                <c:pt idx="117">
                  <c:v>37.208999999999996</c:v>
                </c:pt>
                <c:pt idx="118">
                  <c:v>39.586399999999998</c:v>
                </c:pt>
                <c:pt idx="119">
                  <c:v>41.696400000000004</c:v>
                </c:pt>
                <c:pt idx="120">
                  <c:v>43.575900000000004</c:v>
                </c:pt>
                <c:pt idx="121">
                  <c:v>45.282699999999998</c:v>
                </c:pt>
                <c:pt idx="122">
                  <c:v>46.825299999999999</c:v>
                </c:pt>
                <c:pt idx="123">
                  <c:v>48.232499999999995</c:v>
                </c:pt>
                <c:pt idx="124">
                  <c:v>50.707900000000002</c:v>
                </c:pt>
                <c:pt idx="125">
                  <c:v>52.834099999999999</c:v>
                </c:pt>
                <c:pt idx="126">
                  <c:v>54.678000000000004</c:v>
                </c:pt>
                <c:pt idx="127">
                  <c:v>56.307699999999997</c:v>
                </c:pt>
                <c:pt idx="128">
                  <c:v>57.771999999999998</c:v>
                </c:pt>
                <c:pt idx="129">
                  <c:v>59.089799999999997</c:v>
                </c:pt>
                <c:pt idx="130">
                  <c:v>60.2804</c:v>
                </c:pt>
                <c:pt idx="131">
                  <c:v>61.373399999999997</c:v>
                </c:pt>
                <c:pt idx="132">
                  <c:v>62.388199999999998</c:v>
                </c:pt>
                <c:pt idx="133">
                  <c:v>63.314699999999995</c:v>
                </c:pt>
                <c:pt idx="134">
                  <c:v>64.172499999999999</c:v>
                </c:pt>
                <c:pt idx="135">
                  <c:v>65.701399999999992</c:v>
                </c:pt>
                <c:pt idx="136">
                  <c:v>67.339799999999997</c:v>
                </c:pt>
                <c:pt idx="137">
                  <c:v>68.712199999999996</c:v>
                </c:pt>
                <c:pt idx="138">
                  <c:v>69.927400000000006</c:v>
                </c:pt>
                <c:pt idx="139">
                  <c:v>71.154899999999998</c:v>
                </c:pt>
                <c:pt idx="140">
                  <c:v>71.674199999999999</c:v>
                </c:pt>
                <c:pt idx="141">
                  <c:v>72.154800000000009</c:v>
                </c:pt>
                <c:pt idx="142">
                  <c:v>72.556600000000003</c:v>
                </c:pt>
                <c:pt idx="143">
                  <c:v>72.869399999999999</c:v>
                </c:pt>
                <c:pt idx="144">
                  <c:v>73.267099999999999</c:v>
                </c:pt>
                <c:pt idx="145">
                  <c:v>73.436999999999998</c:v>
                </c:pt>
                <c:pt idx="146">
                  <c:v>73.398650000000004</c:v>
                </c:pt>
                <c:pt idx="147">
                  <c:v>73.22157</c:v>
                </c:pt>
                <c:pt idx="148">
                  <c:v>72.915489999999991</c:v>
                </c:pt>
                <c:pt idx="149">
                  <c:v>72.520219999999995</c:v>
                </c:pt>
                <c:pt idx="150">
                  <c:v>71.501500000000007</c:v>
                </c:pt>
                <c:pt idx="151">
                  <c:v>70.274589999999989</c:v>
                </c:pt>
                <c:pt idx="152">
                  <c:v>68.928960000000004</c:v>
                </c:pt>
                <c:pt idx="153">
                  <c:v>67.494280000000003</c:v>
                </c:pt>
                <c:pt idx="154">
                  <c:v>66.030320000000003</c:v>
                </c:pt>
                <c:pt idx="155">
                  <c:v>64.546940000000006</c:v>
                </c:pt>
                <c:pt idx="156">
                  <c:v>63.064</c:v>
                </c:pt>
                <c:pt idx="157">
                  <c:v>61.601430000000001</c:v>
                </c:pt>
                <c:pt idx="158">
                  <c:v>60.159149999999997</c:v>
                </c:pt>
                <c:pt idx="159">
                  <c:v>58.747129999999999</c:v>
                </c:pt>
                <c:pt idx="160">
                  <c:v>57.365319999999997</c:v>
                </c:pt>
                <c:pt idx="161">
                  <c:v>54.742200000000004</c:v>
                </c:pt>
                <c:pt idx="162">
                  <c:v>51.689029999999995</c:v>
                </c:pt>
                <c:pt idx="163">
                  <c:v>48.926459999999999</c:v>
                </c:pt>
                <c:pt idx="164">
                  <c:v>46.424320000000002</c:v>
                </c:pt>
                <c:pt idx="165">
                  <c:v>44.192520000000002</c:v>
                </c:pt>
                <c:pt idx="166">
                  <c:v>42.200980000000001</c:v>
                </c:pt>
                <c:pt idx="167">
                  <c:v>40.449649999999998</c:v>
                </c:pt>
                <c:pt idx="168">
                  <c:v>38.918479999999995</c:v>
                </c:pt>
                <c:pt idx="169">
                  <c:v>37.597459999999998</c:v>
                </c:pt>
                <c:pt idx="170">
                  <c:v>35.085720000000002</c:v>
                </c:pt>
                <c:pt idx="171">
                  <c:v>32.884309999999999</c:v>
                </c:pt>
                <c:pt idx="172">
                  <c:v>30.97315</c:v>
                </c:pt>
                <c:pt idx="173">
                  <c:v>29.30217</c:v>
                </c:pt>
                <c:pt idx="174">
                  <c:v>27.831330000000001</c:v>
                </c:pt>
                <c:pt idx="175">
                  <c:v>26.5106</c:v>
                </c:pt>
                <c:pt idx="176">
                  <c:v>24.279405000000001</c:v>
                </c:pt>
                <c:pt idx="177">
                  <c:v>22.448462000000003</c:v>
                </c:pt>
                <c:pt idx="178">
                  <c:v>20.917698000000001</c:v>
                </c:pt>
                <c:pt idx="179">
                  <c:v>19.627065999999999</c:v>
                </c:pt>
                <c:pt idx="180">
                  <c:v>18.516533000000003</c:v>
                </c:pt>
                <c:pt idx="181">
                  <c:v>17.546078999999999</c:v>
                </c:pt>
                <c:pt idx="182">
                  <c:v>16.705686</c:v>
                </c:pt>
                <c:pt idx="183">
                  <c:v>15.955342999999999</c:v>
                </c:pt>
                <c:pt idx="184">
                  <c:v>15.295039999999998</c:v>
                </c:pt>
                <c:pt idx="185">
                  <c:v>14.694772</c:v>
                </c:pt>
                <c:pt idx="186">
                  <c:v>14.154531</c:v>
                </c:pt>
                <c:pt idx="187">
                  <c:v>13.234119</c:v>
                </c:pt>
                <c:pt idx="188">
                  <c:v>12.273702</c:v>
                </c:pt>
                <c:pt idx="189">
                  <c:v>11.493365000000001</c:v>
                </c:pt>
                <c:pt idx="190">
                  <c:v>10.833086</c:v>
                </c:pt>
                <c:pt idx="191">
                  <c:v>10.282850999999999</c:v>
                </c:pt>
                <c:pt idx="192">
                  <c:v>9.8156510000000008</c:v>
                </c:pt>
                <c:pt idx="193">
                  <c:v>9.409478</c:v>
                </c:pt>
                <c:pt idx="194">
                  <c:v>9.0543269999999989</c:v>
                </c:pt>
                <c:pt idx="195">
                  <c:v>8.7431950000000001</c:v>
                </c:pt>
                <c:pt idx="196">
                  <c:v>8.2209709999999987</c:v>
                </c:pt>
                <c:pt idx="197">
                  <c:v>7.8017899999999996</c:v>
                </c:pt>
                <c:pt idx="198">
                  <c:v>7.4596410000000004</c:v>
                </c:pt>
                <c:pt idx="199">
                  <c:v>7.1745159999999997</c:v>
                </c:pt>
                <c:pt idx="200">
                  <c:v>6.9344089999999996</c:v>
                </c:pt>
                <c:pt idx="201">
                  <c:v>6.7303160000000002</c:v>
                </c:pt>
                <c:pt idx="202">
                  <c:v>6.4031650000000004</c:v>
                </c:pt>
                <c:pt idx="203">
                  <c:v>6.154045</c:v>
                </c:pt>
                <c:pt idx="204">
                  <c:v>5.9599490999999993</c:v>
                </c:pt>
                <c:pt idx="205">
                  <c:v>5.8068695999999997</c:v>
                </c:pt>
                <c:pt idx="206">
                  <c:v>5.6838027000000002</c:v>
                </c:pt>
                <c:pt idx="207">
                  <c:v>5.5837458</c:v>
                </c:pt>
                <c:pt idx="208">
                  <c:v>5.5347154999999999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807-40D1-AB40-D4628A39A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29128"/>
        <c:axId val="473828736"/>
      </c:scatterChart>
      <c:valAx>
        <c:axId val="473829128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28736"/>
        <c:crosses val="autoZero"/>
        <c:crossBetween val="midCat"/>
        <c:majorUnit val="10"/>
      </c:valAx>
      <c:valAx>
        <c:axId val="473828736"/>
        <c:scaling>
          <c:logBase val="10"/>
          <c:orientation val="minMax"/>
          <c:min val="1.0000000000000005E-2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dE/dX [MeV/(mg/cm2)</a:t>
                </a:r>
                <a:r>
                  <a:rPr lang="en-US" altLang="ja-JP">
                    <a:solidFill>
                      <a:schemeClr val="tx1"/>
                    </a:solidFill>
                  </a:rPr>
                  <a:t>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902436635719066E-2"/>
              <c:y val="0.2148127370253554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29128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431641007560619"/>
          <c:y val="0.5881920104866778"/>
          <c:w val="0.24938594652854704"/>
          <c:h val="0.15493819682796106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srim136Xe_SiO2!$P$5</c:f>
          <c:strCache>
            <c:ptCount val="1"/>
            <c:pt idx="0">
              <c:v>srim136Xe_SiO2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Range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2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srim136Xe_SiO2!$D$20:$D$300</c:f>
              <c:numCache>
                <c:formatCode>0.000000</c:formatCode>
                <c:ptCount val="281"/>
                <c:pt idx="0">
                  <c:v>1.0294117647058823E-5</c:v>
                </c:pt>
                <c:pt idx="1">
                  <c:v>1.1029411764705883E-5</c:v>
                </c:pt>
                <c:pt idx="2">
                  <c:v>1.1764705882352942E-5</c:v>
                </c:pt>
                <c:pt idx="3">
                  <c:v>1.2499999999999999E-5</c:v>
                </c:pt>
                <c:pt idx="4">
                  <c:v>1.3235294117647058E-5</c:v>
                </c:pt>
                <c:pt idx="5">
                  <c:v>1.4705882352941177E-5</c:v>
                </c:pt>
                <c:pt idx="6">
                  <c:v>1.6544117647058822E-5</c:v>
                </c:pt>
                <c:pt idx="7">
                  <c:v>1.8382352941176472E-5</c:v>
                </c:pt>
                <c:pt idx="8">
                  <c:v>2.0220588235294116E-5</c:v>
                </c:pt>
                <c:pt idx="9">
                  <c:v>2.2058823529411766E-5</c:v>
                </c:pt>
                <c:pt idx="10">
                  <c:v>2.389705882352941E-5</c:v>
                </c:pt>
                <c:pt idx="11">
                  <c:v>2.573529411764706E-5</c:v>
                </c:pt>
                <c:pt idx="12">
                  <c:v>2.7573529411764703E-5</c:v>
                </c:pt>
                <c:pt idx="13">
                  <c:v>2.9411764705882354E-5</c:v>
                </c:pt>
                <c:pt idx="14">
                  <c:v>3.3088235294117644E-5</c:v>
                </c:pt>
                <c:pt idx="15">
                  <c:v>3.6764705882352945E-5</c:v>
                </c:pt>
                <c:pt idx="16">
                  <c:v>4.0441176470588232E-5</c:v>
                </c:pt>
                <c:pt idx="17">
                  <c:v>4.4117647058823532E-5</c:v>
                </c:pt>
                <c:pt idx="18">
                  <c:v>4.7794117647058819E-5</c:v>
                </c:pt>
                <c:pt idx="19">
                  <c:v>5.147058823529412E-5</c:v>
                </c:pt>
                <c:pt idx="20">
                  <c:v>5.8823529411764708E-5</c:v>
                </c:pt>
                <c:pt idx="21">
                  <c:v>6.6176470588235288E-5</c:v>
                </c:pt>
                <c:pt idx="22">
                  <c:v>7.3529411764705889E-5</c:v>
                </c:pt>
                <c:pt idx="23">
                  <c:v>8.0882352941176464E-5</c:v>
                </c:pt>
                <c:pt idx="24">
                  <c:v>8.8235294117647065E-5</c:v>
                </c:pt>
                <c:pt idx="25">
                  <c:v>9.5588235294117639E-5</c:v>
                </c:pt>
                <c:pt idx="26">
                  <c:v>1.0294117647058824E-4</c:v>
                </c:pt>
                <c:pt idx="27">
                  <c:v>1.1029411764705881E-4</c:v>
                </c:pt>
                <c:pt idx="28">
                  <c:v>1.1764705882352942E-4</c:v>
                </c:pt>
                <c:pt idx="29">
                  <c:v>1.25E-4</c:v>
                </c:pt>
                <c:pt idx="30">
                  <c:v>1.3235294117647058E-4</c:v>
                </c:pt>
                <c:pt idx="31">
                  <c:v>1.4705882352941178E-4</c:v>
                </c:pt>
                <c:pt idx="32">
                  <c:v>1.6544117647058823E-4</c:v>
                </c:pt>
                <c:pt idx="33">
                  <c:v>1.838235294117647E-4</c:v>
                </c:pt>
                <c:pt idx="34">
                  <c:v>2.0220588235294118E-4</c:v>
                </c:pt>
                <c:pt idx="35">
                  <c:v>2.2058823529411763E-4</c:v>
                </c:pt>
                <c:pt idx="36">
                  <c:v>2.3897058823529413E-4</c:v>
                </c:pt>
                <c:pt idx="37">
                  <c:v>2.5735294117647061E-4</c:v>
                </c:pt>
                <c:pt idx="38">
                  <c:v>2.7573529411764705E-4</c:v>
                </c:pt>
                <c:pt idx="39">
                  <c:v>2.9411764705882356E-4</c:v>
                </c:pt>
                <c:pt idx="40">
                  <c:v>3.3088235294117646E-4</c:v>
                </c:pt>
                <c:pt idx="41">
                  <c:v>3.6764705882352941E-4</c:v>
                </c:pt>
                <c:pt idx="42">
                  <c:v>4.0441176470588236E-4</c:v>
                </c:pt>
                <c:pt idx="43">
                  <c:v>4.4117647058823526E-4</c:v>
                </c:pt>
                <c:pt idx="44">
                  <c:v>4.7794117647058826E-4</c:v>
                </c:pt>
                <c:pt idx="45">
                  <c:v>5.1470588235294121E-4</c:v>
                </c:pt>
                <c:pt idx="46">
                  <c:v>5.8823529411764712E-4</c:v>
                </c:pt>
                <c:pt idx="47">
                  <c:v>6.6176470588235291E-4</c:v>
                </c:pt>
                <c:pt idx="48">
                  <c:v>7.3529411764705881E-4</c:v>
                </c:pt>
                <c:pt idx="49">
                  <c:v>8.0882352941176472E-4</c:v>
                </c:pt>
                <c:pt idx="50">
                  <c:v>8.8235294117647051E-4</c:v>
                </c:pt>
                <c:pt idx="51">
                  <c:v>9.5588235294117652E-4</c:v>
                </c:pt>
                <c:pt idx="52">
                  <c:v>1.0294117647058824E-3</c:v>
                </c:pt>
                <c:pt idx="53">
                  <c:v>1.1029411764705882E-3</c:v>
                </c:pt>
                <c:pt idx="54">
                  <c:v>1.1764705882352942E-3</c:v>
                </c:pt>
                <c:pt idx="55">
                  <c:v>1.25E-3</c:v>
                </c:pt>
                <c:pt idx="56">
                  <c:v>1.3235294117647058E-3</c:v>
                </c:pt>
                <c:pt idx="57">
                  <c:v>1.4705882352941176E-3</c:v>
                </c:pt>
                <c:pt idx="58">
                  <c:v>1.6544117647058823E-3</c:v>
                </c:pt>
                <c:pt idx="59">
                  <c:v>1.838235294117647E-3</c:v>
                </c:pt>
                <c:pt idx="60">
                  <c:v>2.022058823529412E-3</c:v>
                </c:pt>
                <c:pt idx="61">
                  <c:v>2.2058823529411764E-3</c:v>
                </c:pt>
                <c:pt idx="62">
                  <c:v>2.3897058823529414E-3</c:v>
                </c:pt>
                <c:pt idx="63">
                  <c:v>2.5735294117647058E-3</c:v>
                </c:pt>
                <c:pt idx="64">
                  <c:v>2.7573529411764708E-3</c:v>
                </c:pt>
                <c:pt idx="65">
                  <c:v>2.9411764705882353E-3</c:v>
                </c:pt>
                <c:pt idx="66">
                  <c:v>3.3088235294117647E-3</c:v>
                </c:pt>
                <c:pt idx="67">
                  <c:v>3.6764705882352941E-3</c:v>
                </c:pt>
                <c:pt idx="68">
                  <c:v>4.0441176470588239E-3</c:v>
                </c:pt>
                <c:pt idx="69">
                  <c:v>4.4117647058823529E-3</c:v>
                </c:pt>
                <c:pt idx="70">
                  <c:v>4.7794117647058827E-3</c:v>
                </c:pt>
                <c:pt idx="71">
                  <c:v>5.1470588235294117E-3</c:v>
                </c:pt>
                <c:pt idx="72">
                  <c:v>5.8823529411764705E-3</c:v>
                </c:pt>
                <c:pt idx="73">
                  <c:v>6.6176470588235293E-3</c:v>
                </c:pt>
                <c:pt idx="74">
                  <c:v>7.3529411764705881E-3</c:v>
                </c:pt>
                <c:pt idx="75">
                  <c:v>8.0882352941176478E-3</c:v>
                </c:pt>
                <c:pt idx="76">
                  <c:v>8.8235294117647058E-3</c:v>
                </c:pt>
                <c:pt idx="77">
                  <c:v>9.5588235294117654E-3</c:v>
                </c:pt>
                <c:pt idx="78">
                  <c:v>1.0294117647058823E-2</c:v>
                </c:pt>
                <c:pt idx="79">
                  <c:v>1.1029411764705883E-2</c:v>
                </c:pt>
                <c:pt idx="80">
                  <c:v>1.1764705882352941E-2</c:v>
                </c:pt>
                <c:pt idx="81">
                  <c:v>1.2499999999999999E-2</c:v>
                </c:pt>
                <c:pt idx="82">
                  <c:v>1.3235294117647059E-2</c:v>
                </c:pt>
                <c:pt idx="83">
                  <c:v>1.4705882352941176E-2</c:v>
                </c:pt>
                <c:pt idx="84">
                  <c:v>1.6544117647058824E-2</c:v>
                </c:pt>
                <c:pt idx="85">
                  <c:v>1.8382352941176471E-2</c:v>
                </c:pt>
                <c:pt idx="86">
                  <c:v>2.0220588235294119E-2</c:v>
                </c:pt>
                <c:pt idx="87">
                  <c:v>2.2058823529411766E-2</c:v>
                </c:pt>
                <c:pt idx="88">
                  <c:v>2.389705882352941E-2</c:v>
                </c:pt>
                <c:pt idx="89">
                  <c:v>2.5735294117647058E-2</c:v>
                </c:pt>
                <c:pt idx="90">
                  <c:v>2.7573529411764705E-2</c:v>
                </c:pt>
                <c:pt idx="91">
                  <c:v>2.9411764705882353E-2</c:v>
                </c:pt>
                <c:pt idx="92">
                  <c:v>3.3088235294117647E-2</c:v>
                </c:pt>
                <c:pt idx="93">
                  <c:v>3.6764705882352942E-2</c:v>
                </c:pt>
                <c:pt idx="94">
                  <c:v>4.0441176470588237E-2</c:v>
                </c:pt>
                <c:pt idx="95">
                  <c:v>4.4117647058823532E-2</c:v>
                </c:pt>
                <c:pt idx="96">
                  <c:v>4.779411764705882E-2</c:v>
                </c:pt>
                <c:pt idx="97">
                  <c:v>5.1470588235294115E-2</c:v>
                </c:pt>
                <c:pt idx="98">
                  <c:v>5.8823529411764705E-2</c:v>
                </c:pt>
                <c:pt idx="99">
                  <c:v>6.6176470588235295E-2</c:v>
                </c:pt>
                <c:pt idx="100">
                  <c:v>7.3529411764705885E-2</c:v>
                </c:pt>
                <c:pt idx="101">
                  <c:v>8.0882352941176475E-2</c:v>
                </c:pt>
                <c:pt idx="102">
                  <c:v>8.8235294117647065E-2</c:v>
                </c:pt>
                <c:pt idx="103">
                  <c:v>9.5588235294117641E-2</c:v>
                </c:pt>
                <c:pt idx="104">
                  <c:v>0.10294117647058823</c:v>
                </c:pt>
                <c:pt idx="105">
                  <c:v>0.11029411764705882</c:v>
                </c:pt>
                <c:pt idx="106">
                  <c:v>0.11764705882352941</c:v>
                </c:pt>
                <c:pt idx="107">
                  <c:v>0.125</c:v>
                </c:pt>
                <c:pt idx="108">
                  <c:v>0.13235294117647059</c:v>
                </c:pt>
                <c:pt idx="109">
                  <c:v>0.14705882352941177</c:v>
                </c:pt>
                <c:pt idx="110">
                  <c:v>0.16544117647058823</c:v>
                </c:pt>
                <c:pt idx="111">
                  <c:v>0.18382352941176472</c:v>
                </c:pt>
                <c:pt idx="112">
                  <c:v>0.20220588235294118</c:v>
                </c:pt>
                <c:pt idx="113">
                  <c:v>0.22058823529411764</c:v>
                </c:pt>
                <c:pt idx="114">
                  <c:v>0.23897058823529413</c:v>
                </c:pt>
                <c:pt idx="115">
                  <c:v>0.25735294117647056</c:v>
                </c:pt>
                <c:pt idx="116">
                  <c:v>0.27573529411764708</c:v>
                </c:pt>
                <c:pt idx="117">
                  <c:v>0.29411764705882354</c:v>
                </c:pt>
                <c:pt idx="118">
                  <c:v>0.33088235294117646</c:v>
                </c:pt>
                <c:pt idx="119">
                  <c:v>0.36764705882352944</c:v>
                </c:pt>
                <c:pt idx="120">
                  <c:v>0.40441176470588236</c:v>
                </c:pt>
                <c:pt idx="121">
                  <c:v>0.44117647058823528</c:v>
                </c:pt>
                <c:pt idx="122">
                  <c:v>0.47794117647058826</c:v>
                </c:pt>
                <c:pt idx="123">
                  <c:v>0.51470588235294112</c:v>
                </c:pt>
                <c:pt idx="124">
                  <c:v>0.58823529411764708</c:v>
                </c:pt>
                <c:pt idx="125">
                  <c:v>0.66176470588235292</c:v>
                </c:pt>
                <c:pt idx="126">
                  <c:v>0.73529411764705888</c:v>
                </c:pt>
                <c:pt idx="127">
                  <c:v>0.80882352941176472</c:v>
                </c:pt>
                <c:pt idx="128">
                  <c:v>0.88235294117647056</c:v>
                </c:pt>
                <c:pt idx="129">
                  <c:v>0.95588235294117652</c:v>
                </c:pt>
                <c:pt idx="130" formatCode="0.00000">
                  <c:v>1.0294117647058822</c:v>
                </c:pt>
                <c:pt idx="131" formatCode="0.00000">
                  <c:v>1.1029411764705883</c:v>
                </c:pt>
                <c:pt idx="132" formatCode="0.00000">
                  <c:v>1.1764705882352942</c:v>
                </c:pt>
                <c:pt idx="133" formatCode="0.00000">
                  <c:v>1.25</c:v>
                </c:pt>
                <c:pt idx="134" formatCode="0.00000">
                  <c:v>1.3235294117647058</c:v>
                </c:pt>
                <c:pt idx="135" formatCode="0.00000">
                  <c:v>1.4705882352941178</c:v>
                </c:pt>
                <c:pt idx="136" formatCode="0.00000">
                  <c:v>1.6544117647058822</c:v>
                </c:pt>
                <c:pt idx="137" formatCode="0.00000">
                  <c:v>1.838235294117647</c:v>
                </c:pt>
                <c:pt idx="138" formatCode="0.00000">
                  <c:v>2.0220588235294117</c:v>
                </c:pt>
                <c:pt idx="139" formatCode="0.00000">
                  <c:v>2.2058823529411766</c:v>
                </c:pt>
                <c:pt idx="140" formatCode="0.00000">
                  <c:v>2.3897058823529411</c:v>
                </c:pt>
                <c:pt idx="141" formatCode="0.00000">
                  <c:v>2.5735294117647061</c:v>
                </c:pt>
                <c:pt idx="142" formatCode="0.00000">
                  <c:v>2.7573529411764706</c:v>
                </c:pt>
                <c:pt idx="143" formatCode="0.00000">
                  <c:v>2.9411764705882355</c:v>
                </c:pt>
                <c:pt idx="144" formatCode="0.00000">
                  <c:v>3.3088235294117645</c:v>
                </c:pt>
                <c:pt idx="145" formatCode="0.00000">
                  <c:v>3.6764705882352939</c:v>
                </c:pt>
                <c:pt idx="146" formatCode="0.00000">
                  <c:v>4.0441176470588234</c:v>
                </c:pt>
                <c:pt idx="147" formatCode="0.00000">
                  <c:v>4.4117647058823533</c:v>
                </c:pt>
                <c:pt idx="148" formatCode="0.00000">
                  <c:v>4.7794117647058822</c:v>
                </c:pt>
                <c:pt idx="149" formatCode="0.00000">
                  <c:v>5.1470588235294121</c:v>
                </c:pt>
                <c:pt idx="150" formatCode="0.00000">
                  <c:v>5.882352941176471</c:v>
                </c:pt>
                <c:pt idx="151" formatCode="0.00000">
                  <c:v>6.617647058823529</c:v>
                </c:pt>
                <c:pt idx="152" formatCode="0.00000">
                  <c:v>7.3529411764705879</c:v>
                </c:pt>
                <c:pt idx="153" formatCode="0.00000">
                  <c:v>8.0882352941176467</c:v>
                </c:pt>
                <c:pt idx="154" formatCode="0.00000">
                  <c:v>8.8235294117647065</c:v>
                </c:pt>
                <c:pt idx="155" formatCode="0.00000">
                  <c:v>9.5588235294117645</c:v>
                </c:pt>
                <c:pt idx="156" formatCode="0.00000">
                  <c:v>10.294117647058824</c:v>
                </c:pt>
                <c:pt idx="157" formatCode="0.00000">
                  <c:v>11.029411764705882</c:v>
                </c:pt>
                <c:pt idx="158" formatCode="0.00000">
                  <c:v>11.764705882352942</c:v>
                </c:pt>
                <c:pt idx="159" formatCode="0.00000">
                  <c:v>12.5</c:v>
                </c:pt>
                <c:pt idx="160" formatCode="0.00000">
                  <c:v>13.235294117647058</c:v>
                </c:pt>
                <c:pt idx="161" formatCode="0.00000">
                  <c:v>14.705882352941176</c:v>
                </c:pt>
                <c:pt idx="162" formatCode="0.00000">
                  <c:v>16.544117647058822</c:v>
                </c:pt>
                <c:pt idx="163" formatCode="0.00000">
                  <c:v>18.382352941176471</c:v>
                </c:pt>
                <c:pt idx="164" formatCode="0.00000">
                  <c:v>20.220588235294116</c:v>
                </c:pt>
                <c:pt idx="165" formatCode="0.00000">
                  <c:v>22.058823529411764</c:v>
                </c:pt>
                <c:pt idx="166" formatCode="0.00000">
                  <c:v>23.897058823529413</c:v>
                </c:pt>
                <c:pt idx="167" formatCode="0.00000">
                  <c:v>25.735294117647058</c:v>
                </c:pt>
                <c:pt idx="168" formatCode="0.00000">
                  <c:v>27.573529411764707</c:v>
                </c:pt>
                <c:pt idx="169" formatCode="0.00000">
                  <c:v>29.411764705882351</c:v>
                </c:pt>
                <c:pt idx="170" formatCode="0.00000">
                  <c:v>33.088235294117645</c:v>
                </c:pt>
                <c:pt idx="171" formatCode="0.00000">
                  <c:v>36.764705882352942</c:v>
                </c:pt>
                <c:pt idx="172" formatCode="0.00000">
                  <c:v>40.441176470588232</c:v>
                </c:pt>
                <c:pt idx="173" formatCode="0.00000">
                  <c:v>44.117647058823529</c:v>
                </c:pt>
                <c:pt idx="174" formatCode="0.00000">
                  <c:v>47.794117647058826</c:v>
                </c:pt>
                <c:pt idx="175" formatCode="0.00000">
                  <c:v>51.470588235294116</c:v>
                </c:pt>
                <c:pt idx="176" formatCode="0.00000">
                  <c:v>58.823529411764703</c:v>
                </c:pt>
                <c:pt idx="177" formatCode="0.00000">
                  <c:v>66.17647058823529</c:v>
                </c:pt>
                <c:pt idx="178" formatCode="0.00000">
                  <c:v>73.529411764705884</c:v>
                </c:pt>
                <c:pt idx="179" formatCode="0.00000">
                  <c:v>80.882352941176464</c:v>
                </c:pt>
                <c:pt idx="180" formatCode="0.00000">
                  <c:v>88.235294117647058</c:v>
                </c:pt>
                <c:pt idx="181" formatCode="0.00000">
                  <c:v>95.588235294117652</c:v>
                </c:pt>
                <c:pt idx="182" formatCode="0.0000">
                  <c:v>102.94117647058823</c:v>
                </c:pt>
                <c:pt idx="183" formatCode="0.0000">
                  <c:v>110.29411764705883</c:v>
                </c:pt>
                <c:pt idx="184" formatCode="0.0000">
                  <c:v>117.64705882352941</c:v>
                </c:pt>
                <c:pt idx="185" formatCode="0.0000">
                  <c:v>125</c:v>
                </c:pt>
                <c:pt idx="186" formatCode="0.0000">
                  <c:v>132.35294117647058</c:v>
                </c:pt>
                <c:pt idx="187" formatCode="0.0000">
                  <c:v>147.05882352941177</c:v>
                </c:pt>
                <c:pt idx="188" formatCode="0.0000">
                  <c:v>165.44117647058823</c:v>
                </c:pt>
                <c:pt idx="189" formatCode="0.0000">
                  <c:v>183.8235294117647</c:v>
                </c:pt>
                <c:pt idx="190" formatCode="0.0000">
                  <c:v>202.20588235294119</c:v>
                </c:pt>
                <c:pt idx="191" formatCode="0.0000">
                  <c:v>220.58823529411765</c:v>
                </c:pt>
                <c:pt idx="192" formatCode="0.0000">
                  <c:v>238.97058823529412</c:v>
                </c:pt>
                <c:pt idx="193" formatCode="0.0000">
                  <c:v>257.35294117647061</c:v>
                </c:pt>
                <c:pt idx="194" formatCode="0.0000">
                  <c:v>275.73529411764707</c:v>
                </c:pt>
                <c:pt idx="195" formatCode="0.0000">
                  <c:v>294.11764705882354</c:v>
                </c:pt>
                <c:pt idx="196" formatCode="0.0000">
                  <c:v>330.88235294117646</c:v>
                </c:pt>
                <c:pt idx="197" formatCode="0.0000">
                  <c:v>367.64705882352939</c:v>
                </c:pt>
                <c:pt idx="198" formatCode="0.0000">
                  <c:v>404.41176470588238</c:v>
                </c:pt>
                <c:pt idx="199" formatCode="0.0000">
                  <c:v>441.1764705882353</c:v>
                </c:pt>
                <c:pt idx="200" formatCode="0.0000">
                  <c:v>477.94117647058823</c:v>
                </c:pt>
                <c:pt idx="201" formatCode="0.0000">
                  <c:v>514.70588235294122</c:v>
                </c:pt>
                <c:pt idx="202" formatCode="0.0000">
                  <c:v>588.23529411764707</c:v>
                </c:pt>
                <c:pt idx="203" formatCode="0.0000">
                  <c:v>661.76470588235293</c:v>
                </c:pt>
                <c:pt idx="204" formatCode="0.0000">
                  <c:v>735.29411764705878</c:v>
                </c:pt>
                <c:pt idx="205" formatCode="0.0000">
                  <c:v>808.82352941176475</c:v>
                </c:pt>
                <c:pt idx="206" formatCode="0.0000">
                  <c:v>882.35294117647061</c:v>
                </c:pt>
                <c:pt idx="207" formatCode="0.0000">
                  <c:v>955.88235294117646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srim136Xe_SiO2!$J$20:$J$300</c:f>
              <c:numCache>
                <c:formatCode>0.00000</c:formatCode>
                <c:ptCount val="281"/>
                <c:pt idx="0">
                  <c:v>4.3999999999999994E-3</c:v>
                </c:pt>
                <c:pt idx="1">
                  <c:v>4.4999999999999997E-3</c:v>
                </c:pt>
                <c:pt idx="2">
                  <c:v>4.7000000000000002E-3</c:v>
                </c:pt>
                <c:pt idx="3">
                  <c:v>4.8000000000000004E-3</c:v>
                </c:pt>
                <c:pt idx="4">
                  <c:v>4.8999999999999998E-3</c:v>
                </c:pt>
                <c:pt idx="5">
                  <c:v>5.1999999999999998E-3</c:v>
                </c:pt>
                <c:pt idx="6">
                  <c:v>5.4000000000000003E-3</c:v>
                </c:pt>
                <c:pt idx="7">
                  <c:v>5.7000000000000002E-3</c:v>
                </c:pt>
                <c:pt idx="8">
                  <c:v>6.0000000000000001E-3</c:v>
                </c:pt>
                <c:pt idx="9">
                  <c:v>6.1999999999999998E-3</c:v>
                </c:pt>
                <c:pt idx="10">
                  <c:v>6.5000000000000006E-3</c:v>
                </c:pt>
                <c:pt idx="11">
                  <c:v>6.7000000000000002E-3</c:v>
                </c:pt>
                <c:pt idx="12">
                  <c:v>6.9000000000000008E-3</c:v>
                </c:pt>
                <c:pt idx="13">
                  <c:v>7.1999999999999998E-3</c:v>
                </c:pt>
                <c:pt idx="14">
                  <c:v>7.6E-3</c:v>
                </c:pt>
                <c:pt idx="15">
                  <c:v>8.0000000000000002E-3</c:v>
                </c:pt>
                <c:pt idx="16">
                  <c:v>8.4000000000000012E-3</c:v>
                </c:pt>
                <c:pt idx="17">
                  <c:v>8.7999999999999988E-3</c:v>
                </c:pt>
                <c:pt idx="18">
                  <c:v>9.1000000000000004E-3</c:v>
                </c:pt>
                <c:pt idx="19">
                  <c:v>9.4999999999999998E-3</c:v>
                </c:pt>
                <c:pt idx="20">
                  <c:v>1.0199999999999999E-2</c:v>
                </c:pt>
                <c:pt idx="21">
                  <c:v>1.0800000000000001E-2</c:v>
                </c:pt>
                <c:pt idx="22">
                  <c:v>1.15E-2</c:v>
                </c:pt>
                <c:pt idx="23">
                  <c:v>1.21E-2</c:v>
                </c:pt>
                <c:pt idx="24">
                  <c:v>1.2699999999999999E-2</c:v>
                </c:pt>
                <c:pt idx="25">
                  <c:v>1.32E-2</c:v>
                </c:pt>
                <c:pt idx="26">
                  <c:v>1.3800000000000002E-2</c:v>
                </c:pt>
                <c:pt idx="27">
                  <c:v>1.44E-2</c:v>
                </c:pt>
                <c:pt idx="28">
                  <c:v>1.49E-2</c:v>
                </c:pt>
                <c:pt idx="29">
                  <c:v>1.54E-2</c:v>
                </c:pt>
                <c:pt idx="30">
                  <c:v>1.6E-2</c:v>
                </c:pt>
                <c:pt idx="31">
                  <c:v>1.7000000000000001E-2</c:v>
                </c:pt>
                <c:pt idx="32">
                  <c:v>1.8200000000000001E-2</c:v>
                </c:pt>
                <c:pt idx="33">
                  <c:v>1.9400000000000001E-2</c:v>
                </c:pt>
                <c:pt idx="34">
                  <c:v>2.06E-2</c:v>
                </c:pt>
                <c:pt idx="35">
                  <c:v>2.18E-2</c:v>
                </c:pt>
                <c:pt idx="36">
                  <c:v>2.29E-2</c:v>
                </c:pt>
                <c:pt idx="37">
                  <c:v>2.4E-2</c:v>
                </c:pt>
                <c:pt idx="38">
                  <c:v>2.5100000000000001E-2</c:v>
                </c:pt>
                <c:pt idx="39">
                  <c:v>2.6200000000000001E-2</c:v>
                </c:pt>
                <c:pt idx="40">
                  <c:v>2.8299999999999999E-2</c:v>
                </c:pt>
                <c:pt idx="41">
                  <c:v>3.0300000000000001E-2</c:v>
                </c:pt>
                <c:pt idx="42">
                  <c:v>3.2300000000000002E-2</c:v>
                </c:pt>
                <c:pt idx="43">
                  <c:v>3.4300000000000004E-2</c:v>
                </c:pt>
                <c:pt idx="44">
                  <c:v>3.6299999999999999E-2</c:v>
                </c:pt>
                <c:pt idx="45">
                  <c:v>3.8199999999999998E-2</c:v>
                </c:pt>
                <c:pt idx="46">
                  <c:v>4.1999999999999996E-2</c:v>
                </c:pt>
                <c:pt idx="47">
                  <c:v>4.58E-2</c:v>
                </c:pt>
                <c:pt idx="48">
                  <c:v>4.9500000000000002E-2</c:v>
                </c:pt>
                <c:pt idx="49">
                  <c:v>5.3100000000000001E-2</c:v>
                </c:pt>
                <c:pt idx="50">
                  <c:v>5.6799999999999996E-2</c:v>
                </c:pt>
                <c:pt idx="51">
                  <c:v>6.0299999999999999E-2</c:v>
                </c:pt>
                <c:pt idx="52">
                  <c:v>6.3899999999999998E-2</c:v>
                </c:pt>
                <c:pt idx="53">
                  <c:v>6.7500000000000004E-2</c:v>
                </c:pt>
                <c:pt idx="54">
                  <c:v>7.0999999999999994E-2</c:v>
                </c:pt>
                <c:pt idx="55">
                  <c:v>7.4499999999999997E-2</c:v>
                </c:pt>
                <c:pt idx="56">
                  <c:v>7.8E-2</c:v>
                </c:pt>
                <c:pt idx="57">
                  <c:v>8.4999999999999992E-2</c:v>
                </c:pt>
                <c:pt idx="58">
                  <c:v>9.3700000000000006E-2</c:v>
                </c:pt>
                <c:pt idx="59">
                  <c:v>0.1024</c:v>
                </c:pt>
                <c:pt idx="60">
                  <c:v>0.11100000000000002</c:v>
                </c:pt>
                <c:pt idx="61">
                  <c:v>0.1197</c:v>
                </c:pt>
                <c:pt idx="62">
                  <c:v>0.12840000000000001</c:v>
                </c:pt>
                <c:pt idx="63">
                  <c:v>0.1371</c:v>
                </c:pt>
                <c:pt idx="64">
                  <c:v>0.1457</c:v>
                </c:pt>
                <c:pt idx="65">
                  <c:v>0.1545</c:v>
                </c:pt>
                <c:pt idx="66">
                  <c:v>0.17199999999999999</c:v>
                </c:pt>
                <c:pt idx="67">
                  <c:v>0.18970000000000001</c:v>
                </c:pt>
                <c:pt idx="68">
                  <c:v>0.20750000000000002</c:v>
                </c:pt>
                <c:pt idx="69">
                  <c:v>0.22539999999999999</c:v>
                </c:pt>
                <c:pt idx="70">
                  <c:v>0.24359999999999998</c:v>
                </c:pt>
                <c:pt idx="71">
                  <c:v>0.26190000000000002</c:v>
                </c:pt>
                <c:pt idx="72">
                  <c:v>0.2989</c:v>
                </c:pt>
                <c:pt idx="73">
                  <c:v>0.33650000000000002</c:v>
                </c:pt>
                <c:pt idx="74">
                  <c:v>0.37459999999999999</c:v>
                </c:pt>
                <c:pt idx="75">
                  <c:v>0.41310000000000002</c:v>
                </c:pt>
                <c:pt idx="76">
                  <c:v>0.45190000000000002</c:v>
                </c:pt>
                <c:pt idx="77">
                  <c:v>0.49109999999999998</c:v>
                </c:pt>
                <c:pt idx="78">
                  <c:v>0.53049999999999997</c:v>
                </c:pt>
                <c:pt idx="79">
                  <c:v>0.57000000000000006</c:v>
                </c:pt>
                <c:pt idx="80">
                  <c:v>0.60960000000000003</c:v>
                </c:pt>
                <c:pt idx="81">
                  <c:v>0.64939999999999998</c:v>
                </c:pt>
                <c:pt idx="82">
                  <c:v>0.68910000000000005</c:v>
                </c:pt>
                <c:pt idx="83">
                  <c:v>0.76859999999999995</c:v>
                </c:pt>
                <c:pt idx="84">
                  <c:v>0.86750000000000005</c:v>
                </c:pt>
                <c:pt idx="85">
                  <c:v>0.96560000000000001</c:v>
                </c:pt>
                <c:pt idx="86" formatCode="0.000">
                  <c:v>1.06</c:v>
                </c:pt>
                <c:pt idx="87" formatCode="0.000">
                  <c:v>1.1599999999999999</c:v>
                </c:pt>
                <c:pt idx="88" formatCode="0.000">
                  <c:v>1.25</c:v>
                </c:pt>
                <c:pt idx="89" formatCode="0.000">
                  <c:v>1.35</c:v>
                </c:pt>
                <c:pt idx="90" formatCode="0.000">
                  <c:v>1.44</c:v>
                </c:pt>
                <c:pt idx="91" formatCode="0.000">
                  <c:v>1.53</c:v>
                </c:pt>
                <c:pt idx="92" formatCode="0.000">
                  <c:v>1.71</c:v>
                </c:pt>
                <c:pt idx="93" formatCode="0.000">
                  <c:v>1.88</c:v>
                </c:pt>
                <c:pt idx="94" formatCode="0.000">
                  <c:v>2.04</c:v>
                </c:pt>
                <c:pt idx="95" formatCode="0.000">
                  <c:v>2.21</c:v>
                </c:pt>
                <c:pt idx="96" formatCode="0.000">
                  <c:v>2.36</c:v>
                </c:pt>
                <c:pt idx="97" formatCode="0.000">
                  <c:v>2.52</c:v>
                </c:pt>
                <c:pt idx="98" formatCode="0.000">
                  <c:v>2.81</c:v>
                </c:pt>
                <c:pt idx="99" formatCode="0.000">
                  <c:v>3.09</c:v>
                </c:pt>
                <c:pt idx="100" formatCode="0.000">
                  <c:v>3.36</c:v>
                </c:pt>
                <c:pt idx="101" formatCode="0.000">
                  <c:v>3.61</c:v>
                </c:pt>
                <c:pt idx="102" formatCode="0.000">
                  <c:v>3.85</c:v>
                </c:pt>
                <c:pt idx="103" formatCode="0.000">
                  <c:v>4.09</c:v>
                </c:pt>
                <c:pt idx="104" formatCode="0.000">
                  <c:v>4.3099999999999996</c:v>
                </c:pt>
                <c:pt idx="105" formatCode="0.000">
                  <c:v>4.5199999999999996</c:v>
                </c:pt>
                <c:pt idx="106" formatCode="0.000">
                  <c:v>4.7300000000000004</c:v>
                </c:pt>
                <c:pt idx="107" formatCode="0.000">
                  <c:v>4.93</c:v>
                </c:pt>
                <c:pt idx="108" formatCode="0.000">
                  <c:v>5.12</c:v>
                </c:pt>
                <c:pt idx="109" formatCode="0.000">
                  <c:v>5.48</c:v>
                </c:pt>
                <c:pt idx="110" formatCode="0.000">
                  <c:v>5.91</c:v>
                </c:pt>
                <c:pt idx="111" formatCode="0.000">
                  <c:v>6.3</c:v>
                </c:pt>
                <c:pt idx="112" formatCode="0.000">
                  <c:v>6.67</c:v>
                </c:pt>
                <c:pt idx="113" formatCode="0.000">
                  <c:v>7.02</c:v>
                </c:pt>
                <c:pt idx="114" formatCode="0.000">
                  <c:v>7.35</c:v>
                </c:pt>
                <c:pt idx="115" formatCode="0.000">
                  <c:v>7.67</c:v>
                </c:pt>
                <c:pt idx="116" formatCode="0.000">
                  <c:v>7.98</c:v>
                </c:pt>
                <c:pt idx="117" formatCode="0.000">
                  <c:v>8.27</c:v>
                </c:pt>
                <c:pt idx="118" formatCode="0.000">
                  <c:v>8.83</c:v>
                </c:pt>
                <c:pt idx="119" formatCode="0.000">
                  <c:v>9.36</c:v>
                </c:pt>
                <c:pt idx="120" formatCode="0.000">
                  <c:v>9.86</c:v>
                </c:pt>
                <c:pt idx="121" formatCode="0.000">
                  <c:v>10.35</c:v>
                </c:pt>
                <c:pt idx="122" formatCode="0.000">
                  <c:v>10.81</c:v>
                </c:pt>
                <c:pt idx="123" formatCode="0.000">
                  <c:v>11.27</c:v>
                </c:pt>
                <c:pt idx="124" formatCode="0.000">
                  <c:v>12.14</c:v>
                </c:pt>
                <c:pt idx="125" formatCode="0.000">
                  <c:v>12.97</c:v>
                </c:pt>
                <c:pt idx="126" formatCode="0.000">
                  <c:v>13.77</c:v>
                </c:pt>
                <c:pt idx="127" formatCode="0.000">
                  <c:v>14.54</c:v>
                </c:pt>
                <c:pt idx="128" formatCode="0.000">
                  <c:v>15.3</c:v>
                </c:pt>
                <c:pt idx="129" formatCode="0.000">
                  <c:v>16.03</c:v>
                </c:pt>
                <c:pt idx="130" formatCode="0.000">
                  <c:v>16.760000000000002</c:v>
                </c:pt>
                <c:pt idx="131" formatCode="0.000">
                  <c:v>17.46</c:v>
                </c:pt>
                <c:pt idx="132" formatCode="0.000">
                  <c:v>18.16</c:v>
                </c:pt>
                <c:pt idx="133" formatCode="0.000">
                  <c:v>18.850000000000001</c:v>
                </c:pt>
                <c:pt idx="134" formatCode="0.000">
                  <c:v>19.52</c:v>
                </c:pt>
                <c:pt idx="135" formatCode="0.000">
                  <c:v>20.85</c:v>
                </c:pt>
                <c:pt idx="136" formatCode="0.000">
                  <c:v>22.47</c:v>
                </c:pt>
                <c:pt idx="137" formatCode="0.000">
                  <c:v>24.05</c:v>
                </c:pt>
                <c:pt idx="138" formatCode="0.000">
                  <c:v>25.6</c:v>
                </c:pt>
                <c:pt idx="139" formatCode="0.000">
                  <c:v>27.13</c:v>
                </c:pt>
                <c:pt idx="140" formatCode="0.000">
                  <c:v>28.64</c:v>
                </c:pt>
                <c:pt idx="141" formatCode="0.000">
                  <c:v>30.14</c:v>
                </c:pt>
                <c:pt idx="142" formatCode="0.000">
                  <c:v>31.63</c:v>
                </c:pt>
                <c:pt idx="143" formatCode="0.000">
                  <c:v>33.11</c:v>
                </c:pt>
                <c:pt idx="144" formatCode="0.000">
                  <c:v>36.06</c:v>
                </c:pt>
                <c:pt idx="145" formatCode="0.000">
                  <c:v>38.99</c:v>
                </c:pt>
                <c:pt idx="146" formatCode="0.000">
                  <c:v>41.93</c:v>
                </c:pt>
                <c:pt idx="147" formatCode="0.000">
                  <c:v>44.87</c:v>
                </c:pt>
                <c:pt idx="148" formatCode="0.000">
                  <c:v>47.82</c:v>
                </c:pt>
                <c:pt idx="149" formatCode="0.000">
                  <c:v>50.78</c:v>
                </c:pt>
                <c:pt idx="150" formatCode="0.000">
                  <c:v>56.77</c:v>
                </c:pt>
                <c:pt idx="151" formatCode="0.000">
                  <c:v>62.85</c:v>
                </c:pt>
                <c:pt idx="152" formatCode="0.000">
                  <c:v>69.040000000000006</c:v>
                </c:pt>
                <c:pt idx="153" formatCode="0.000">
                  <c:v>75.36</c:v>
                </c:pt>
                <c:pt idx="154" formatCode="0.000">
                  <c:v>81.819999999999993</c:v>
                </c:pt>
                <c:pt idx="155" formatCode="0.000">
                  <c:v>88.42</c:v>
                </c:pt>
                <c:pt idx="156" formatCode="0.000">
                  <c:v>95.18</c:v>
                </c:pt>
                <c:pt idx="157" formatCode="0.000">
                  <c:v>102.1</c:v>
                </c:pt>
                <c:pt idx="158" formatCode="0.000">
                  <c:v>109.18</c:v>
                </c:pt>
                <c:pt idx="159" formatCode="0.000">
                  <c:v>116.43</c:v>
                </c:pt>
                <c:pt idx="160" formatCode="0.000">
                  <c:v>123.86</c:v>
                </c:pt>
                <c:pt idx="161" formatCode="0.000">
                  <c:v>139.25</c:v>
                </c:pt>
                <c:pt idx="162" formatCode="0.000">
                  <c:v>159.51</c:v>
                </c:pt>
                <c:pt idx="163" formatCode="0.000">
                  <c:v>180.95</c:v>
                </c:pt>
                <c:pt idx="164" formatCode="0.000">
                  <c:v>203.57</c:v>
                </c:pt>
                <c:pt idx="165" formatCode="0.000">
                  <c:v>227.37</c:v>
                </c:pt>
                <c:pt idx="166" formatCode="0.000">
                  <c:v>252.33</c:v>
                </c:pt>
                <c:pt idx="167" formatCode="0.000">
                  <c:v>278.41000000000003</c:v>
                </c:pt>
                <c:pt idx="168" formatCode="0.000">
                  <c:v>305.58</c:v>
                </c:pt>
                <c:pt idx="169" formatCode="0.000">
                  <c:v>333.76</c:v>
                </c:pt>
                <c:pt idx="170" formatCode="0.000">
                  <c:v>393.12</c:v>
                </c:pt>
                <c:pt idx="171" formatCode="0.000">
                  <c:v>456.6</c:v>
                </c:pt>
                <c:pt idx="172" formatCode="0.000">
                  <c:v>524.15</c:v>
                </c:pt>
                <c:pt idx="173" formatCode="0.000">
                  <c:v>595.71</c:v>
                </c:pt>
                <c:pt idx="174" formatCode="0.000">
                  <c:v>671.2</c:v>
                </c:pt>
                <c:pt idx="175" formatCode="0.000">
                  <c:v>750.57</c:v>
                </c:pt>
                <c:pt idx="176" formatCode="0.000">
                  <c:v>920.54</c:v>
                </c:pt>
                <c:pt idx="177" formatCode="0.0">
                  <c:v>1110</c:v>
                </c:pt>
                <c:pt idx="178" formatCode="0.0">
                  <c:v>1300</c:v>
                </c:pt>
                <c:pt idx="179" formatCode="0.0">
                  <c:v>1520</c:v>
                </c:pt>
                <c:pt idx="180" formatCode="0.0">
                  <c:v>1740</c:v>
                </c:pt>
                <c:pt idx="181" formatCode="0.0">
                  <c:v>1980</c:v>
                </c:pt>
                <c:pt idx="182" formatCode="0.0">
                  <c:v>2230</c:v>
                </c:pt>
                <c:pt idx="183" formatCode="0.0">
                  <c:v>2500</c:v>
                </c:pt>
                <c:pt idx="184" formatCode="0.0">
                  <c:v>2770</c:v>
                </c:pt>
                <c:pt idx="185" formatCode="0.0">
                  <c:v>3060</c:v>
                </c:pt>
                <c:pt idx="186" formatCode="0.0">
                  <c:v>3360</c:v>
                </c:pt>
                <c:pt idx="187" formatCode="0.0">
                  <c:v>3990</c:v>
                </c:pt>
                <c:pt idx="188" formatCode="0.0">
                  <c:v>4840</c:v>
                </c:pt>
                <c:pt idx="189" formatCode="0.0">
                  <c:v>5740</c:v>
                </c:pt>
                <c:pt idx="190" formatCode="0.0">
                  <c:v>6710</c:v>
                </c:pt>
                <c:pt idx="191" formatCode="0.0">
                  <c:v>7730</c:v>
                </c:pt>
                <c:pt idx="192" formatCode="0.0">
                  <c:v>8800</c:v>
                </c:pt>
                <c:pt idx="193" formatCode="0.0">
                  <c:v>9930</c:v>
                </c:pt>
                <c:pt idx="194" formatCode="0.0">
                  <c:v>11090</c:v>
                </c:pt>
                <c:pt idx="195" formatCode="0.0">
                  <c:v>12310</c:v>
                </c:pt>
                <c:pt idx="196" formatCode="0.0">
                  <c:v>14850</c:v>
                </c:pt>
                <c:pt idx="197" formatCode="0.0">
                  <c:v>17540</c:v>
                </c:pt>
                <c:pt idx="198" formatCode="0.0">
                  <c:v>20370</c:v>
                </c:pt>
                <c:pt idx="199" formatCode="0.0">
                  <c:v>23310</c:v>
                </c:pt>
                <c:pt idx="200" formatCode="0.0">
                  <c:v>26370</c:v>
                </c:pt>
                <c:pt idx="201" formatCode="0.0">
                  <c:v>29530</c:v>
                </c:pt>
                <c:pt idx="202" formatCode="0.0">
                  <c:v>36090</c:v>
                </c:pt>
                <c:pt idx="203" formatCode="0.0">
                  <c:v>42960</c:v>
                </c:pt>
                <c:pt idx="204" formatCode="0.0">
                  <c:v>50080</c:v>
                </c:pt>
                <c:pt idx="205" formatCode="0.0">
                  <c:v>57410</c:v>
                </c:pt>
                <c:pt idx="206" formatCode="0.0">
                  <c:v>64920</c:v>
                </c:pt>
                <c:pt idx="207" formatCode="0.0">
                  <c:v>72570</c:v>
                </c:pt>
                <c:pt idx="208" formatCode="0.0">
                  <c:v>77220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9F2-43EA-97A7-C2C036EBC404}"/>
            </c:ext>
          </c:extLst>
        </c:ser>
        <c:ser>
          <c:idx val="1"/>
          <c:order val="1"/>
          <c:tx>
            <c:v>Stragg. Long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srim136Xe_SiO2!$D$20:$D$300</c:f>
              <c:numCache>
                <c:formatCode>0.000000</c:formatCode>
                <c:ptCount val="281"/>
                <c:pt idx="0">
                  <c:v>1.0294117647058823E-5</c:v>
                </c:pt>
                <c:pt idx="1">
                  <c:v>1.1029411764705883E-5</c:v>
                </c:pt>
                <c:pt idx="2">
                  <c:v>1.1764705882352942E-5</c:v>
                </c:pt>
                <c:pt idx="3">
                  <c:v>1.2499999999999999E-5</c:v>
                </c:pt>
                <c:pt idx="4">
                  <c:v>1.3235294117647058E-5</c:v>
                </c:pt>
                <c:pt idx="5">
                  <c:v>1.4705882352941177E-5</c:v>
                </c:pt>
                <c:pt idx="6">
                  <c:v>1.6544117647058822E-5</c:v>
                </c:pt>
                <c:pt idx="7">
                  <c:v>1.8382352941176472E-5</c:v>
                </c:pt>
                <c:pt idx="8">
                  <c:v>2.0220588235294116E-5</c:v>
                </c:pt>
                <c:pt idx="9">
                  <c:v>2.2058823529411766E-5</c:v>
                </c:pt>
                <c:pt idx="10">
                  <c:v>2.389705882352941E-5</c:v>
                </c:pt>
                <c:pt idx="11">
                  <c:v>2.573529411764706E-5</c:v>
                </c:pt>
                <c:pt idx="12">
                  <c:v>2.7573529411764703E-5</c:v>
                </c:pt>
                <c:pt idx="13">
                  <c:v>2.9411764705882354E-5</c:v>
                </c:pt>
                <c:pt idx="14">
                  <c:v>3.3088235294117644E-5</c:v>
                </c:pt>
                <c:pt idx="15">
                  <c:v>3.6764705882352945E-5</c:v>
                </c:pt>
                <c:pt idx="16">
                  <c:v>4.0441176470588232E-5</c:v>
                </c:pt>
                <c:pt idx="17">
                  <c:v>4.4117647058823532E-5</c:v>
                </c:pt>
                <c:pt idx="18">
                  <c:v>4.7794117647058819E-5</c:v>
                </c:pt>
                <c:pt idx="19">
                  <c:v>5.147058823529412E-5</c:v>
                </c:pt>
                <c:pt idx="20">
                  <c:v>5.8823529411764708E-5</c:v>
                </c:pt>
                <c:pt idx="21">
                  <c:v>6.6176470588235288E-5</c:v>
                </c:pt>
                <c:pt idx="22">
                  <c:v>7.3529411764705889E-5</c:v>
                </c:pt>
                <c:pt idx="23">
                  <c:v>8.0882352941176464E-5</c:v>
                </c:pt>
                <c:pt idx="24">
                  <c:v>8.8235294117647065E-5</c:v>
                </c:pt>
                <c:pt idx="25">
                  <c:v>9.5588235294117639E-5</c:v>
                </c:pt>
                <c:pt idx="26">
                  <c:v>1.0294117647058824E-4</c:v>
                </c:pt>
                <c:pt idx="27">
                  <c:v>1.1029411764705881E-4</c:v>
                </c:pt>
                <c:pt idx="28">
                  <c:v>1.1764705882352942E-4</c:v>
                </c:pt>
                <c:pt idx="29">
                  <c:v>1.25E-4</c:v>
                </c:pt>
                <c:pt idx="30">
                  <c:v>1.3235294117647058E-4</c:v>
                </c:pt>
                <c:pt idx="31">
                  <c:v>1.4705882352941178E-4</c:v>
                </c:pt>
                <c:pt idx="32">
                  <c:v>1.6544117647058823E-4</c:v>
                </c:pt>
                <c:pt idx="33">
                  <c:v>1.838235294117647E-4</c:v>
                </c:pt>
                <c:pt idx="34">
                  <c:v>2.0220588235294118E-4</c:v>
                </c:pt>
                <c:pt idx="35">
                  <c:v>2.2058823529411763E-4</c:v>
                </c:pt>
                <c:pt idx="36">
                  <c:v>2.3897058823529413E-4</c:v>
                </c:pt>
                <c:pt idx="37">
                  <c:v>2.5735294117647061E-4</c:v>
                </c:pt>
                <c:pt idx="38">
                  <c:v>2.7573529411764705E-4</c:v>
                </c:pt>
                <c:pt idx="39">
                  <c:v>2.9411764705882356E-4</c:v>
                </c:pt>
                <c:pt idx="40">
                  <c:v>3.3088235294117646E-4</c:v>
                </c:pt>
                <c:pt idx="41">
                  <c:v>3.6764705882352941E-4</c:v>
                </c:pt>
                <c:pt idx="42">
                  <c:v>4.0441176470588236E-4</c:v>
                </c:pt>
                <c:pt idx="43">
                  <c:v>4.4117647058823526E-4</c:v>
                </c:pt>
                <c:pt idx="44">
                  <c:v>4.7794117647058826E-4</c:v>
                </c:pt>
                <c:pt idx="45">
                  <c:v>5.1470588235294121E-4</c:v>
                </c:pt>
                <c:pt idx="46">
                  <c:v>5.8823529411764712E-4</c:v>
                </c:pt>
                <c:pt idx="47">
                  <c:v>6.6176470588235291E-4</c:v>
                </c:pt>
                <c:pt idx="48">
                  <c:v>7.3529411764705881E-4</c:v>
                </c:pt>
                <c:pt idx="49">
                  <c:v>8.0882352941176472E-4</c:v>
                </c:pt>
                <c:pt idx="50">
                  <c:v>8.8235294117647051E-4</c:v>
                </c:pt>
                <c:pt idx="51">
                  <c:v>9.5588235294117652E-4</c:v>
                </c:pt>
                <c:pt idx="52">
                  <c:v>1.0294117647058824E-3</c:v>
                </c:pt>
                <c:pt idx="53">
                  <c:v>1.1029411764705882E-3</c:v>
                </c:pt>
                <c:pt idx="54">
                  <c:v>1.1764705882352942E-3</c:v>
                </c:pt>
                <c:pt idx="55">
                  <c:v>1.25E-3</c:v>
                </c:pt>
                <c:pt idx="56">
                  <c:v>1.3235294117647058E-3</c:v>
                </c:pt>
                <c:pt idx="57">
                  <c:v>1.4705882352941176E-3</c:v>
                </c:pt>
                <c:pt idx="58">
                  <c:v>1.6544117647058823E-3</c:v>
                </c:pt>
                <c:pt idx="59">
                  <c:v>1.838235294117647E-3</c:v>
                </c:pt>
                <c:pt idx="60">
                  <c:v>2.022058823529412E-3</c:v>
                </c:pt>
                <c:pt idx="61">
                  <c:v>2.2058823529411764E-3</c:v>
                </c:pt>
                <c:pt idx="62">
                  <c:v>2.3897058823529414E-3</c:v>
                </c:pt>
                <c:pt idx="63">
                  <c:v>2.5735294117647058E-3</c:v>
                </c:pt>
                <c:pt idx="64">
                  <c:v>2.7573529411764708E-3</c:v>
                </c:pt>
                <c:pt idx="65">
                  <c:v>2.9411764705882353E-3</c:v>
                </c:pt>
                <c:pt idx="66">
                  <c:v>3.3088235294117647E-3</c:v>
                </c:pt>
                <c:pt idx="67">
                  <c:v>3.6764705882352941E-3</c:v>
                </c:pt>
                <c:pt idx="68">
                  <c:v>4.0441176470588239E-3</c:v>
                </c:pt>
                <c:pt idx="69">
                  <c:v>4.4117647058823529E-3</c:v>
                </c:pt>
                <c:pt idx="70">
                  <c:v>4.7794117647058827E-3</c:v>
                </c:pt>
                <c:pt idx="71">
                  <c:v>5.1470588235294117E-3</c:v>
                </c:pt>
                <c:pt idx="72">
                  <c:v>5.8823529411764705E-3</c:v>
                </c:pt>
                <c:pt idx="73">
                  <c:v>6.6176470588235293E-3</c:v>
                </c:pt>
                <c:pt idx="74">
                  <c:v>7.3529411764705881E-3</c:v>
                </c:pt>
                <c:pt idx="75">
                  <c:v>8.0882352941176478E-3</c:v>
                </c:pt>
                <c:pt idx="76">
                  <c:v>8.8235294117647058E-3</c:v>
                </c:pt>
                <c:pt idx="77">
                  <c:v>9.5588235294117654E-3</c:v>
                </c:pt>
                <c:pt idx="78">
                  <c:v>1.0294117647058823E-2</c:v>
                </c:pt>
                <c:pt idx="79">
                  <c:v>1.1029411764705883E-2</c:v>
                </c:pt>
                <c:pt idx="80">
                  <c:v>1.1764705882352941E-2</c:v>
                </c:pt>
                <c:pt idx="81">
                  <c:v>1.2499999999999999E-2</c:v>
                </c:pt>
                <c:pt idx="82">
                  <c:v>1.3235294117647059E-2</c:v>
                </c:pt>
                <c:pt idx="83">
                  <c:v>1.4705882352941176E-2</c:v>
                </c:pt>
                <c:pt idx="84">
                  <c:v>1.6544117647058824E-2</c:v>
                </c:pt>
                <c:pt idx="85">
                  <c:v>1.8382352941176471E-2</c:v>
                </c:pt>
                <c:pt idx="86">
                  <c:v>2.0220588235294119E-2</c:v>
                </c:pt>
                <c:pt idx="87">
                  <c:v>2.2058823529411766E-2</c:v>
                </c:pt>
                <c:pt idx="88">
                  <c:v>2.389705882352941E-2</c:v>
                </c:pt>
                <c:pt idx="89">
                  <c:v>2.5735294117647058E-2</c:v>
                </c:pt>
                <c:pt idx="90">
                  <c:v>2.7573529411764705E-2</c:v>
                </c:pt>
                <c:pt idx="91">
                  <c:v>2.9411764705882353E-2</c:v>
                </c:pt>
                <c:pt idx="92">
                  <c:v>3.3088235294117647E-2</c:v>
                </c:pt>
                <c:pt idx="93">
                  <c:v>3.6764705882352942E-2</c:v>
                </c:pt>
                <c:pt idx="94">
                  <c:v>4.0441176470588237E-2</c:v>
                </c:pt>
                <c:pt idx="95">
                  <c:v>4.4117647058823532E-2</c:v>
                </c:pt>
                <c:pt idx="96">
                  <c:v>4.779411764705882E-2</c:v>
                </c:pt>
                <c:pt idx="97">
                  <c:v>5.1470588235294115E-2</c:v>
                </c:pt>
                <c:pt idx="98">
                  <c:v>5.8823529411764705E-2</c:v>
                </c:pt>
                <c:pt idx="99">
                  <c:v>6.6176470588235295E-2</c:v>
                </c:pt>
                <c:pt idx="100">
                  <c:v>7.3529411764705885E-2</c:v>
                </c:pt>
                <c:pt idx="101">
                  <c:v>8.0882352941176475E-2</c:v>
                </c:pt>
                <c:pt idx="102">
                  <c:v>8.8235294117647065E-2</c:v>
                </c:pt>
                <c:pt idx="103">
                  <c:v>9.5588235294117641E-2</c:v>
                </c:pt>
                <c:pt idx="104">
                  <c:v>0.10294117647058823</c:v>
                </c:pt>
                <c:pt idx="105">
                  <c:v>0.11029411764705882</c:v>
                </c:pt>
                <c:pt idx="106">
                  <c:v>0.11764705882352941</c:v>
                </c:pt>
                <c:pt idx="107">
                  <c:v>0.125</c:v>
                </c:pt>
                <c:pt idx="108">
                  <c:v>0.13235294117647059</c:v>
                </c:pt>
                <c:pt idx="109">
                  <c:v>0.14705882352941177</c:v>
                </c:pt>
                <c:pt idx="110">
                  <c:v>0.16544117647058823</c:v>
                </c:pt>
                <c:pt idx="111">
                  <c:v>0.18382352941176472</c:v>
                </c:pt>
                <c:pt idx="112">
                  <c:v>0.20220588235294118</c:v>
                </c:pt>
                <c:pt idx="113">
                  <c:v>0.22058823529411764</c:v>
                </c:pt>
                <c:pt idx="114">
                  <c:v>0.23897058823529413</c:v>
                </c:pt>
                <c:pt idx="115">
                  <c:v>0.25735294117647056</c:v>
                </c:pt>
                <c:pt idx="116">
                  <c:v>0.27573529411764708</c:v>
                </c:pt>
                <c:pt idx="117">
                  <c:v>0.29411764705882354</c:v>
                </c:pt>
                <c:pt idx="118">
                  <c:v>0.33088235294117646</c:v>
                </c:pt>
                <c:pt idx="119">
                  <c:v>0.36764705882352944</c:v>
                </c:pt>
                <c:pt idx="120">
                  <c:v>0.40441176470588236</c:v>
                </c:pt>
                <c:pt idx="121">
                  <c:v>0.44117647058823528</c:v>
                </c:pt>
                <c:pt idx="122">
                  <c:v>0.47794117647058826</c:v>
                </c:pt>
                <c:pt idx="123">
                  <c:v>0.51470588235294112</c:v>
                </c:pt>
                <c:pt idx="124">
                  <c:v>0.58823529411764708</c:v>
                </c:pt>
                <c:pt idx="125">
                  <c:v>0.66176470588235292</c:v>
                </c:pt>
                <c:pt idx="126">
                  <c:v>0.73529411764705888</c:v>
                </c:pt>
                <c:pt idx="127">
                  <c:v>0.80882352941176472</c:v>
                </c:pt>
                <c:pt idx="128">
                  <c:v>0.88235294117647056</c:v>
                </c:pt>
                <c:pt idx="129">
                  <c:v>0.95588235294117652</c:v>
                </c:pt>
                <c:pt idx="130" formatCode="0.00000">
                  <c:v>1.0294117647058822</c:v>
                </c:pt>
                <c:pt idx="131" formatCode="0.00000">
                  <c:v>1.1029411764705883</c:v>
                </c:pt>
                <c:pt idx="132" formatCode="0.00000">
                  <c:v>1.1764705882352942</c:v>
                </c:pt>
                <c:pt idx="133" formatCode="0.00000">
                  <c:v>1.25</c:v>
                </c:pt>
                <c:pt idx="134" formatCode="0.00000">
                  <c:v>1.3235294117647058</c:v>
                </c:pt>
                <c:pt idx="135" formatCode="0.00000">
                  <c:v>1.4705882352941178</c:v>
                </c:pt>
                <c:pt idx="136" formatCode="0.00000">
                  <c:v>1.6544117647058822</c:v>
                </c:pt>
                <c:pt idx="137" formatCode="0.00000">
                  <c:v>1.838235294117647</c:v>
                </c:pt>
                <c:pt idx="138" formatCode="0.00000">
                  <c:v>2.0220588235294117</c:v>
                </c:pt>
                <c:pt idx="139" formatCode="0.00000">
                  <c:v>2.2058823529411766</c:v>
                </c:pt>
                <c:pt idx="140" formatCode="0.00000">
                  <c:v>2.3897058823529411</c:v>
                </c:pt>
                <c:pt idx="141" formatCode="0.00000">
                  <c:v>2.5735294117647061</c:v>
                </c:pt>
                <c:pt idx="142" formatCode="0.00000">
                  <c:v>2.7573529411764706</c:v>
                </c:pt>
                <c:pt idx="143" formatCode="0.00000">
                  <c:v>2.9411764705882355</c:v>
                </c:pt>
                <c:pt idx="144" formatCode="0.00000">
                  <c:v>3.3088235294117645</c:v>
                </c:pt>
                <c:pt idx="145" formatCode="0.00000">
                  <c:v>3.6764705882352939</c:v>
                </c:pt>
                <c:pt idx="146" formatCode="0.00000">
                  <c:v>4.0441176470588234</c:v>
                </c:pt>
                <c:pt idx="147" formatCode="0.00000">
                  <c:v>4.4117647058823533</c:v>
                </c:pt>
                <c:pt idx="148" formatCode="0.00000">
                  <c:v>4.7794117647058822</c:v>
                </c:pt>
                <c:pt idx="149" formatCode="0.00000">
                  <c:v>5.1470588235294121</c:v>
                </c:pt>
                <c:pt idx="150" formatCode="0.00000">
                  <c:v>5.882352941176471</c:v>
                </c:pt>
                <c:pt idx="151" formatCode="0.00000">
                  <c:v>6.617647058823529</c:v>
                </c:pt>
                <c:pt idx="152" formatCode="0.00000">
                  <c:v>7.3529411764705879</c:v>
                </c:pt>
                <c:pt idx="153" formatCode="0.00000">
                  <c:v>8.0882352941176467</c:v>
                </c:pt>
                <c:pt idx="154" formatCode="0.00000">
                  <c:v>8.8235294117647065</c:v>
                </c:pt>
                <c:pt idx="155" formatCode="0.00000">
                  <c:v>9.5588235294117645</c:v>
                </c:pt>
                <c:pt idx="156" formatCode="0.00000">
                  <c:v>10.294117647058824</c:v>
                </c:pt>
                <c:pt idx="157" formatCode="0.00000">
                  <c:v>11.029411764705882</c:v>
                </c:pt>
                <c:pt idx="158" formatCode="0.00000">
                  <c:v>11.764705882352942</c:v>
                </c:pt>
                <c:pt idx="159" formatCode="0.00000">
                  <c:v>12.5</c:v>
                </c:pt>
                <c:pt idx="160" formatCode="0.00000">
                  <c:v>13.235294117647058</c:v>
                </c:pt>
                <c:pt idx="161" formatCode="0.00000">
                  <c:v>14.705882352941176</c:v>
                </c:pt>
                <c:pt idx="162" formatCode="0.00000">
                  <c:v>16.544117647058822</c:v>
                </c:pt>
                <c:pt idx="163" formatCode="0.00000">
                  <c:v>18.382352941176471</c:v>
                </c:pt>
                <c:pt idx="164" formatCode="0.00000">
                  <c:v>20.220588235294116</c:v>
                </c:pt>
                <c:pt idx="165" formatCode="0.00000">
                  <c:v>22.058823529411764</c:v>
                </c:pt>
                <c:pt idx="166" formatCode="0.00000">
                  <c:v>23.897058823529413</c:v>
                </c:pt>
                <c:pt idx="167" formatCode="0.00000">
                  <c:v>25.735294117647058</c:v>
                </c:pt>
                <c:pt idx="168" formatCode="0.00000">
                  <c:v>27.573529411764707</c:v>
                </c:pt>
                <c:pt idx="169" formatCode="0.00000">
                  <c:v>29.411764705882351</c:v>
                </c:pt>
                <c:pt idx="170" formatCode="0.00000">
                  <c:v>33.088235294117645</c:v>
                </c:pt>
                <c:pt idx="171" formatCode="0.00000">
                  <c:v>36.764705882352942</c:v>
                </c:pt>
                <c:pt idx="172" formatCode="0.00000">
                  <c:v>40.441176470588232</c:v>
                </c:pt>
                <c:pt idx="173" formatCode="0.00000">
                  <c:v>44.117647058823529</c:v>
                </c:pt>
                <c:pt idx="174" formatCode="0.00000">
                  <c:v>47.794117647058826</c:v>
                </c:pt>
                <c:pt idx="175" formatCode="0.00000">
                  <c:v>51.470588235294116</c:v>
                </c:pt>
                <c:pt idx="176" formatCode="0.00000">
                  <c:v>58.823529411764703</c:v>
                </c:pt>
                <c:pt idx="177" formatCode="0.00000">
                  <c:v>66.17647058823529</c:v>
                </c:pt>
                <c:pt idx="178" formatCode="0.00000">
                  <c:v>73.529411764705884</c:v>
                </c:pt>
                <c:pt idx="179" formatCode="0.00000">
                  <c:v>80.882352941176464</c:v>
                </c:pt>
                <c:pt idx="180" formatCode="0.00000">
                  <c:v>88.235294117647058</c:v>
                </c:pt>
                <c:pt idx="181" formatCode="0.00000">
                  <c:v>95.588235294117652</c:v>
                </c:pt>
                <c:pt idx="182" formatCode="0.0000">
                  <c:v>102.94117647058823</c:v>
                </c:pt>
                <c:pt idx="183" formatCode="0.0000">
                  <c:v>110.29411764705883</c:v>
                </c:pt>
                <c:pt idx="184" formatCode="0.0000">
                  <c:v>117.64705882352941</c:v>
                </c:pt>
                <c:pt idx="185" formatCode="0.0000">
                  <c:v>125</c:v>
                </c:pt>
                <c:pt idx="186" formatCode="0.0000">
                  <c:v>132.35294117647058</c:v>
                </c:pt>
                <c:pt idx="187" formatCode="0.0000">
                  <c:v>147.05882352941177</c:v>
                </c:pt>
                <c:pt idx="188" formatCode="0.0000">
                  <c:v>165.44117647058823</c:v>
                </c:pt>
                <c:pt idx="189" formatCode="0.0000">
                  <c:v>183.8235294117647</c:v>
                </c:pt>
                <c:pt idx="190" formatCode="0.0000">
                  <c:v>202.20588235294119</c:v>
                </c:pt>
                <c:pt idx="191" formatCode="0.0000">
                  <c:v>220.58823529411765</c:v>
                </c:pt>
                <c:pt idx="192" formatCode="0.0000">
                  <c:v>238.97058823529412</c:v>
                </c:pt>
                <c:pt idx="193" formatCode="0.0000">
                  <c:v>257.35294117647061</c:v>
                </c:pt>
                <c:pt idx="194" formatCode="0.0000">
                  <c:v>275.73529411764707</c:v>
                </c:pt>
                <c:pt idx="195" formatCode="0.0000">
                  <c:v>294.11764705882354</c:v>
                </c:pt>
                <c:pt idx="196" formatCode="0.0000">
                  <c:v>330.88235294117646</c:v>
                </c:pt>
                <c:pt idx="197" formatCode="0.0000">
                  <c:v>367.64705882352939</c:v>
                </c:pt>
                <c:pt idx="198" formatCode="0.0000">
                  <c:v>404.41176470588238</c:v>
                </c:pt>
                <c:pt idx="199" formatCode="0.0000">
                  <c:v>441.1764705882353</c:v>
                </c:pt>
                <c:pt idx="200" formatCode="0.0000">
                  <c:v>477.94117647058823</c:v>
                </c:pt>
                <c:pt idx="201" formatCode="0.0000">
                  <c:v>514.70588235294122</c:v>
                </c:pt>
                <c:pt idx="202" formatCode="0.0000">
                  <c:v>588.23529411764707</c:v>
                </c:pt>
                <c:pt idx="203" formatCode="0.0000">
                  <c:v>661.76470588235293</c:v>
                </c:pt>
                <c:pt idx="204" formatCode="0.0000">
                  <c:v>735.29411764705878</c:v>
                </c:pt>
                <c:pt idx="205" formatCode="0.0000">
                  <c:v>808.82352941176475</c:v>
                </c:pt>
                <c:pt idx="206" formatCode="0.0000">
                  <c:v>882.35294117647061</c:v>
                </c:pt>
                <c:pt idx="207" formatCode="0.0000">
                  <c:v>955.88235294117646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srim136Xe_SiO2!$M$20:$M$300</c:f>
              <c:numCache>
                <c:formatCode>0.00000</c:formatCode>
                <c:ptCount val="281"/>
                <c:pt idx="0">
                  <c:v>1.2999999999999999E-3</c:v>
                </c:pt>
                <c:pt idx="1">
                  <c:v>1.4E-3</c:v>
                </c:pt>
                <c:pt idx="2">
                  <c:v>1.4E-3</c:v>
                </c:pt>
                <c:pt idx="3">
                  <c:v>1.4E-3</c:v>
                </c:pt>
                <c:pt idx="4">
                  <c:v>1.5E-3</c:v>
                </c:pt>
                <c:pt idx="5">
                  <c:v>1.5E-3</c:v>
                </c:pt>
                <c:pt idx="6">
                  <c:v>1.6000000000000001E-3</c:v>
                </c:pt>
                <c:pt idx="7">
                  <c:v>1.7000000000000001E-3</c:v>
                </c:pt>
                <c:pt idx="8">
                  <c:v>1.7000000000000001E-3</c:v>
                </c:pt>
                <c:pt idx="9">
                  <c:v>1.8E-3</c:v>
                </c:pt>
                <c:pt idx="10">
                  <c:v>1.9E-3</c:v>
                </c:pt>
                <c:pt idx="11">
                  <c:v>1.9E-3</c:v>
                </c:pt>
                <c:pt idx="12">
                  <c:v>2E-3</c:v>
                </c:pt>
                <c:pt idx="13">
                  <c:v>2E-3</c:v>
                </c:pt>
                <c:pt idx="14">
                  <c:v>2.1999999999999997E-3</c:v>
                </c:pt>
                <c:pt idx="15">
                  <c:v>2.3E-3</c:v>
                </c:pt>
                <c:pt idx="16">
                  <c:v>2.3E-3</c:v>
                </c:pt>
                <c:pt idx="17">
                  <c:v>2.4000000000000002E-3</c:v>
                </c:pt>
                <c:pt idx="18">
                  <c:v>2.5000000000000001E-3</c:v>
                </c:pt>
                <c:pt idx="19">
                  <c:v>2.5999999999999999E-3</c:v>
                </c:pt>
                <c:pt idx="20">
                  <c:v>2.8E-3</c:v>
                </c:pt>
                <c:pt idx="21">
                  <c:v>2.9000000000000002E-3</c:v>
                </c:pt>
                <c:pt idx="22">
                  <c:v>3.0999999999999999E-3</c:v>
                </c:pt>
                <c:pt idx="23">
                  <c:v>3.2000000000000002E-3</c:v>
                </c:pt>
                <c:pt idx="24">
                  <c:v>3.3E-3</c:v>
                </c:pt>
                <c:pt idx="25">
                  <c:v>3.5000000000000005E-3</c:v>
                </c:pt>
                <c:pt idx="26">
                  <c:v>3.5999999999999999E-3</c:v>
                </c:pt>
                <c:pt idx="27">
                  <c:v>3.6999999999999997E-3</c:v>
                </c:pt>
                <c:pt idx="28">
                  <c:v>3.8E-3</c:v>
                </c:pt>
                <c:pt idx="29">
                  <c:v>3.8999999999999998E-3</c:v>
                </c:pt>
                <c:pt idx="30">
                  <c:v>4.0000000000000001E-3</c:v>
                </c:pt>
                <c:pt idx="31">
                  <c:v>4.2000000000000006E-3</c:v>
                </c:pt>
                <c:pt idx="32">
                  <c:v>4.4999999999999997E-3</c:v>
                </c:pt>
                <c:pt idx="33">
                  <c:v>4.8000000000000004E-3</c:v>
                </c:pt>
                <c:pt idx="34">
                  <c:v>5.0000000000000001E-3</c:v>
                </c:pt>
                <c:pt idx="35">
                  <c:v>5.1999999999999998E-3</c:v>
                </c:pt>
                <c:pt idx="36">
                  <c:v>5.4000000000000003E-3</c:v>
                </c:pt>
                <c:pt idx="37">
                  <c:v>5.7000000000000002E-3</c:v>
                </c:pt>
                <c:pt idx="38">
                  <c:v>5.8999999999999999E-3</c:v>
                </c:pt>
                <c:pt idx="39">
                  <c:v>6.0999999999999995E-3</c:v>
                </c:pt>
                <c:pt idx="40">
                  <c:v>6.5000000000000006E-3</c:v>
                </c:pt>
                <c:pt idx="41">
                  <c:v>6.9000000000000008E-3</c:v>
                </c:pt>
                <c:pt idx="42">
                  <c:v>7.2999999999999992E-3</c:v>
                </c:pt>
                <c:pt idx="43">
                  <c:v>7.6E-3</c:v>
                </c:pt>
                <c:pt idx="44">
                  <c:v>8.0000000000000002E-3</c:v>
                </c:pt>
                <c:pt idx="45">
                  <c:v>8.3000000000000001E-3</c:v>
                </c:pt>
                <c:pt idx="46">
                  <c:v>8.9999999999999993E-3</c:v>
                </c:pt>
                <c:pt idx="47">
                  <c:v>9.7000000000000003E-3</c:v>
                </c:pt>
                <c:pt idx="48">
                  <c:v>1.04E-2</c:v>
                </c:pt>
                <c:pt idx="49">
                  <c:v>1.0999999999999999E-2</c:v>
                </c:pt>
                <c:pt idx="50">
                  <c:v>1.17E-2</c:v>
                </c:pt>
                <c:pt idx="51">
                  <c:v>1.23E-2</c:v>
                </c:pt>
                <c:pt idx="52">
                  <c:v>1.29E-2</c:v>
                </c:pt>
                <c:pt idx="53">
                  <c:v>1.3500000000000002E-2</c:v>
                </c:pt>
                <c:pt idx="54">
                  <c:v>1.4099999999999998E-2</c:v>
                </c:pt>
                <c:pt idx="55">
                  <c:v>1.47E-2</c:v>
                </c:pt>
                <c:pt idx="56">
                  <c:v>1.5299999999999999E-2</c:v>
                </c:pt>
                <c:pt idx="57">
                  <c:v>1.6400000000000001E-2</c:v>
                </c:pt>
                <c:pt idx="58">
                  <c:v>1.7899999999999999E-2</c:v>
                </c:pt>
                <c:pt idx="59">
                  <c:v>1.9300000000000001E-2</c:v>
                </c:pt>
                <c:pt idx="60">
                  <c:v>2.07E-2</c:v>
                </c:pt>
                <c:pt idx="61">
                  <c:v>2.1999999999999999E-2</c:v>
                </c:pt>
                <c:pt idx="62">
                  <c:v>2.3400000000000001E-2</c:v>
                </c:pt>
                <c:pt idx="63">
                  <c:v>2.47E-2</c:v>
                </c:pt>
                <c:pt idx="64">
                  <c:v>2.6000000000000002E-2</c:v>
                </c:pt>
                <c:pt idx="65">
                  <c:v>2.7400000000000001E-2</c:v>
                </c:pt>
                <c:pt idx="66">
                  <c:v>0.03</c:v>
                </c:pt>
                <c:pt idx="67">
                  <c:v>3.2600000000000004E-2</c:v>
                </c:pt>
                <c:pt idx="68">
                  <c:v>3.5199999999999995E-2</c:v>
                </c:pt>
                <c:pt idx="69">
                  <c:v>3.7699999999999997E-2</c:v>
                </c:pt>
                <c:pt idx="70">
                  <c:v>4.0300000000000002E-2</c:v>
                </c:pt>
                <c:pt idx="71">
                  <c:v>4.2799999999999998E-2</c:v>
                </c:pt>
                <c:pt idx="72">
                  <c:v>4.7899999999999998E-2</c:v>
                </c:pt>
                <c:pt idx="73">
                  <c:v>5.2900000000000003E-2</c:v>
                </c:pt>
                <c:pt idx="74">
                  <c:v>5.7799999999999997E-2</c:v>
                </c:pt>
                <c:pt idx="75">
                  <c:v>6.2600000000000003E-2</c:v>
                </c:pt>
                <c:pt idx="76">
                  <c:v>6.7400000000000002E-2</c:v>
                </c:pt>
                <c:pt idx="77">
                  <c:v>7.1999999999999995E-2</c:v>
                </c:pt>
                <c:pt idx="78">
                  <c:v>7.6600000000000001E-2</c:v>
                </c:pt>
                <c:pt idx="79">
                  <c:v>8.1100000000000005E-2</c:v>
                </c:pt>
                <c:pt idx="80">
                  <c:v>8.5499999999999993E-2</c:v>
                </c:pt>
                <c:pt idx="81">
                  <c:v>8.9700000000000002E-2</c:v>
                </c:pt>
                <c:pt idx="82">
                  <c:v>9.3899999999999997E-2</c:v>
                </c:pt>
                <c:pt idx="83">
                  <c:v>0.10229999999999999</c:v>
                </c:pt>
                <c:pt idx="84">
                  <c:v>0.11240000000000001</c:v>
                </c:pt>
                <c:pt idx="85">
                  <c:v>0.12179999999999999</c:v>
                </c:pt>
                <c:pt idx="86">
                  <c:v>0.13069999999999998</c:v>
                </c:pt>
                <c:pt idx="87">
                  <c:v>0.13899999999999998</c:v>
                </c:pt>
                <c:pt idx="88">
                  <c:v>0.1469</c:v>
                </c:pt>
                <c:pt idx="89">
                  <c:v>0.15429999999999999</c:v>
                </c:pt>
                <c:pt idx="90">
                  <c:v>0.1613</c:v>
                </c:pt>
                <c:pt idx="91">
                  <c:v>0.16789999999999999</c:v>
                </c:pt>
                <c:pt idx="92">
                  <c:v>0.18090000000000001</c:v>
                </c:pt>
                <c:pt idx="93">
                  <c:v>0.1925</c:v>
                </c:pt>
                <c:pt idx="94">
                  <c:v>0.20299999999999999</c:v>
                </c:pt>
                <c:pt idx="95">
                  <c:v>0.21259999999999998</c:v>
                </c:pt>
                <c:pt idx="96">
                  <c:v>0.22139999999999999</c:v>
                </c:pt>
                <c:pt idx="97">
                  <c:v>0.22939999999999999</c:v>
                </c:pt>
                <c:pt idx="98">
                  <c:v>0.24540000000000001</c:v>
                </c:pt>
                <c:pt idx="99">
                  <c:v>0.25900000000000001</c:v>
                </c:pt>
                <c:pt idx="100">
                  <c:v>0.27080000000000004</c:v>
                </c:pt>
                <c:pt idx="101">
                  <c:v>0.28120000000000001</c:v>
                </c:pt>
                <c:pt idx="102">
                  <c:v>0.2903</c:v>
                </c:pt>
                <c:pt idx="103">
                  <c:v>0.29849999999999999</c:v>
                </c:pt>
                <c:pt idx="104">
                  <c:v>0.30569999999999997</c:v>
                </c:pt>
                <c:pt idx="105">
                  <c:v>0.31219999999999998</c:v>
                </c:pt>
                <c:pt idx="106">
                  <c:v>0.31819999999999998</c:v>
                </c:pt>
                <c:pt idx="107">
                  <c:v>0.32350000000000001</c:v>
                </c:pt>
                <c:pt idx="108">
                  <c:v>0.32839999999999997</c:v>
                </c:pt>
                <c:pt idx="109">
                  <c:v>0.33889999999999998</c:v>
                </c:pt>
                <c:pt idx="110">
                  <c:v>0.35089999999999999</c:v>
                </c:pt>
                <c:pt idx="111">
                  <c:v>0.36080000000000001</c:v>
                </c:pt>
                <c:pt idx="112">
                  <c:v>0.36930000000000002</c:v>
                </c:pt>
                <c:pt idx="113">
                  <c:v>0.37659999999999999</c:v>
                </c:pt>
                <c:pt idx="114">
                  <c:v>0.38300000000000001</c:v>
                </c:pt>
                <c:pt idx="115">
                  <c:v>0.38869999999999999</c:v>
                </c:pt>
                <c:pt idx="116">
                  <c:v>0.39380000000000004</c:v>
                </c:pt>
                <c:pt idx="117">
                  <c:v>0.39839999999999998</c:v>
                </c:pt>
                <c:pt idx="118">
                  <c:v>0.4103</c:v>
                </c:pt>
                <c:pt idx="119">
                  <c:v>0.42049999999999998</c:v>
                </c:pt>
                <c:pt idx="120">
                  <c:v>0.42939999999999995</c:v>
                </c:pt>
                <c:pt idx="121">
                  <c:v>0.43739999999999996</c:v>
                </c:pt>
                <c:pt idx="122">
                  <c:v>0.4446</c:v>
                </c:pt>
                <c:pt idx="123">
                  <c:v>0.45119999999999993</c:v>
                </c:pt>
                <c:pt idx="124">
                  <c:v>0.47099999999999997</c:v>
                </c:pt>
                <c:pt idx="125">
                  <c:v>0.48819999999999997</c:v>
                </c:pt>
                <c:pt idx="126">
                  <c:v>0.50350000000000006</c:v>
                </c:pt>
                <c:pt idx="127">
                  <c:v>0.51740000000000008</c:v>
                </c:pt>
                <c:pt idx="128">
                  <c:v>0.53</c:v>
                </c:pt>
                <c:pt idx="129">
                  <c:v>0.54180000000000006</c:v>
                </c:pt>
                <c:pt idx="130">
                  <c:v>0.55279999999999996</c:v>
                </c:pt>
                <c:pt idx="131">
                  <c:v>0.56310000000000004</c:v>
                </c:pt>
                <c:pt idx="132">
                  <c:v>0.57279999999999998</c:v>
                </c:pt>
                <c:pt idx="133">
                  <c:v>0.58209999999999995</c:v>
                </c:pt>
                <c:pt idx="134">
                  <c:v>0.59089999999999998</c:v>
                </c:pt>
                <c:pt idx="135">
                  <c:v>0.62180000000000002</c:v>
                </c:pt>
                <c:pt idx="136">
                  <c:v>0.66459999999999997</c:v>
                </c:pt>
                <c:pt idx="137">
                  <c:v>0.70289999999999997</c:v>
                </c:pt>
                <c:pt idx="138">
                  <c:v>0.7379</c:v>
                </c:pt>
                <c:pt idx="139">
                  <c:v>0.77010000000000001</c:v>
                </c:pt>
                <c:pt idx="140">
                  <c:v>0.80030000000000001</c:v>
                </c:pt>
                <c:pt idx="141">
                  <c:v>0.82889999999999997</c:v>
                </c:pt>
                <c:pt idx="142">
                  <c:v>0.85619999999999996</c:v>
                </c:pt>
                <c:pt idx="143">
                  <c:v>0.88239999999999996</c:v>
                </c:pt>
                <c:pt idx="144">
                  <c:v>0.97750000000000004</c:v>
                </c:pt>
                <c:pt idx="145" formatCode="0.000">
                  <c:v>1.06</c:v>
                </c:pt>
                <c:pt idx="146" formatCode="0.000">
                  <c:v>1.1399999999999999</c:v>
                </c:pt>
                <c:pt idx="147" formatCode="0.000">
                  <c:v>1.22</c:v>
                </c:pt>
                <c:pt idx="148" formatCode="0.000">
                  <c:v>1.29</c:v>
                </c:pt>
                <c:pt idx="149" formatCode="0.000">
                  <c:v>1.36</c:v>
                </c:pt>
                <c:pt idx="150" formatCode="0.000">
                  <c:v>1.6</c:v>
                </c:pt>
                <c:pt idx="151" formatCode="0.000">
                  <c:v>1.82</c:v>
                </c:pt>
                <c:pt idx="152" formatCode="0.000">
                  <c:v>2.02</c:v>
                </c:pt>
                <c:pt idx="153" formatCode="0.000">
                  <c:v>2.21</c:v>
                </c:pt>
                <c:pt idx="154" formatCode="0.000">
                  <c:v>2.39</c:v>
                </c:pt>
                <c:pt idx="155" formatCode="0.000">
                  <c:v>2.57</c:v>
                </c:pt>
                <c:pt idx="156" formatCode="0.000">
                  <c:v>2.74</c:v>
                </c:pt>
                <c:pt idx="157" formatCode="0.000">
                  <c:v>2.91</c:v>
                </c:pt>
                <c:pt idx="158" formatCode="0.000">
                  <c:v>3.08</c:v>
                </c:pt>
                <c:pt idx="159" formatCode="0.000">
                  <c:v>3.25</c:v>
                </c:pt>
                <c:pt idx="160" formatCode="0.000">
                  <c:v>3.41</c:v>
                </c:pt>
                <c:pt idx="161" formatCode="0.000">
                  <c:v>4.05</c:v>
                </c:pt>
                <c:pt idx="162" formatCode="0.000">
                  <c:v>4.96</c:v>
                </c:pt>
                <c:pt idx="163" formatCode="0.000">
                  <c:v>5.82</c:v>
                </c:pt>
                <c:pt idx="164" formatCode="0.000">
                  <c:v>6.64</c:v>
                </c:pt>
                <c:pt idx="165" formatCode="0.000">
                  <c:v>7.45</c:v>
                </c:pt>
                <c:pt idx="166" formatCode="0.000">
                  <c:v>8.24</c:v>
                </c:pt>
                <c:pt idx="167" formatCode="0.000">
                  <c:v>9.0299999999999994</c:v>
                </c:pt>
                <c:pt idx="168" formatCode="0.000">
                  <c:v>9.82</c:v>
                </c:pt>
                <c:pt idx="169" formatCode="0.000">
                  <c:v>10.6</c:v>
                </c:pt>
                <c:pt idx="170" formatCode="0.000">
                  <c:v>13.52</c:v>
                </c:pt>
                <c:pt idx="171" formatCode="0.000">
                  <c:v>16.239999999999998</c:v>
                </c:pt>
                <c:pt idx="172" formatCode="0.000">
                  <c:v>18.84</c:v>
                </c:pt>
                <c:pt idx="173" formatCode="0.000">
                  <c:v>21.39</c:v>
                </c:pt>
                <c:pt idx="174" formatCode="0.000">
                  <c:v>23.91</c:v>
                </c:pt>
                <c:pt idx="175" formatCode="0.000">
                  <c:v>26.42</c:v>
                </c:pt>
                <c:pt idx="176" formatCode="0.000">
                  <c:v>35.729999999999997</c:v>
                </c:pt>
                <c:pt idx="177" formatCode="0.000">
                  <c:v>44.27</c:v>
                </c:pt>
                <c:pt idx="178" formatCode="0.000">
                  <c:v>52.47</c:v>
                </c:pt>
                <c:pt idx="179" formatCode="0.000">
                  <c:v>60.49</c:v>
                </c:pt>
                <c:pt idx="180" formatCode="0.000">
                  <c:v>68.44</c:v>
                </c:pt>
                <c:pt idx="181" formatCode="0.000">
                  <c:v>76.349999999999994</c:v>
                </c:pt>
                <c:pt idx="182" formatCode="0.000">
                  <c:v>84.26</c:v>
                </c:pt>
                <c:pt idx="183" formatCode="0.000">
                  <c:v>92.18</c:v>
                </c:pt>
                <c:pt idx="184" formatCode="0.000">
                  <c:v>100.11</c:v>
                </c:pt>
                <c:pt idx="185" formatCode="0.000">
                  <c:v>108.07</c:v>
                </c:pt>
                <c:pt idx="186" formatCode="0.000">
                  <c:v>116.05</c:v>
                </c:pt>
                <c:pt idx="187" formatCode="0.000">
                  <c:v>146.35</c:v>
                </c:pt>
                <c:pt idx="188" formatCode="0.000">
                  <c:v>189.07</c:v>
                </c:pt>
                <c:pt idx="189" formatCode="0.000">
                  <c:v>228.57</c:v>
                </c:pt>
                <c:pt idx="190" formatCode="0.000">
                  <c:v>266.32</c:v>
                </c:pt>
                <c:pt idx="191" formatCode="0.000">
                  <c:v>302.98</c:v>
                </c:pt>
                <c:pt idx="192" formatCode="0.000">
                  <c:v>338.87</c:v>
                </c:pt>
                <c:pt idx="193" formatCode="0.000">
                  <c:v>374.19</c:v>
                </c:pt>
                <c:pt idx="194" formatCode="0.000">
                  <c:v>409.05</c:v>
                </c:pt>
                <c:pt idx="195" formatCode="0.000">
                  <c:v>443.51</c:v>
                </c:pt>
                <c:pt idx="196" formatCode="0.000">
                  <c:v>571.09</c:v>
                </c:pt>
                <c:pt idx="197" formatCode="0.000">
                  <c:v>686.43</c:v>
                </c:pt>
                <c:pt idx="198" formatCode="0.000">
                  <c:v>794.36</c:v>
                </c:pt>
                <c:pt idx="199" formatCode="0.000">
                  <c:v>897.11</c:v>
                </c:pt>
                <c:pt idx="200" formatCode="0.000">
                  <c:v>995.86</c:v>
                </c:pt>
                <c:pt idx="201" formatCode="0.0">
                  <c:v>1090</c:v>
                </c:pt>
                <c:pt idx="202" formatCode="0.0">
                  <c:v>1430</c:v>
                </c:pt>
                <c:pt idx="203" formatCode="0.0">
                  <c:v>1730</c:v>
                </c:pt>
                <c:pt idx="204" formatCode="0.0">
                  <c:v>2000</c:v>
                </c:pt>
                <c:pt idx="205" formatCode="0.0">
                  <c:v>2260</c:v>
                </c:pt>
                <c:pt idx="206" formatCode="0.0">
                  <c:v>2490</c:v>
                </c:pt>
                <c:pt idx="207" formatCode="0.0">
                  <c:v>2720</c:v>
                </c:pt>
                <c:pt idx="208" formatCode="0.0">
                  <c:v>2800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9F2-43EA-97A7-C2C036EBC404}"/>
            </c:ext>
          </c:extLst>
        </c:ser>
        <c:ser>
          <c:idx val="2"/>
          <c:order val="2"/>
          <c:tx>
            <c:v>Stragg.Lateral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srim136Xe_SiO2!$D$20:$D$300</c:f>
              <c:numCache>
                <c:formatCode>0.000000</c:formatCode>
                <c:ptCount val="281"/>
                <c:pt idx="0">
                  <c:v>1.0294117647058823E-5</c:v>
                </c:pt>
                <c:pt idx="1">
                  <c:v>1.1029411764705883E-5</c:v>
                </c:pt>
                <c:pt idx="2">
                  <c:v>1.1764705882352942E-5</c:v>
                </c:pt>
                <c:pt idx="3">
                  <c:v>1.2499999999999999E-5</c:v>
                </c:pt>
                <c:pt idx="4">
                  <c:v>1.3235294117647058E-5</c:v>
                </c:pt>
                <c:pt idx="5">
                  <c:v>1.4705882352941177E-5</c:v>
                </c:pt>
                <c:pt idx="6">
                  <c:v>1.6544117647058822E-5</c:v>
                </c:pt>
                <c:pt idx="7">
                  <c:v>1.8382352941176472E-5</c:v>
                </c:pt>
                <c:pt idx="8">
                  <c:v>2.0220588235294116E-5</c:v>
                </c:pt>
                <c:pt idx="9">
                  <c:v>2.2058823529411766E-5</c:v>
                </c:pt>
                <c:pt idx="10">
                  <c:v>2.389705882352941E-5</c:v>
                </c:pt>
                <c:pt idx="11">
                  <c:v>2.573529411764706E-5</c:v>
                </c:pt>
                <c:pt idx="12">
                  <c:v>2.7573529411764703E-5</c:v>
                </c:pt>
                <c:pt idx="13">
                  <c:v>2.9411764705882354E-5</c:v>
                </c:pt>
                <c:pt idx="14">
                  <c:v>3.3088235294117644E-5</c:v>
                </c:pt>
                <c:pt idx="15">
                  <c:v>3.6764705882352945E-5</c:v>
                </c:pt>
                <c:pt idx="16">
                  <c:v>4.0441176470588232E-5</c:v>
                </c:pt>
                <c:pt idx="17">
                  <c:v>4.4117647058823532E-5</c:v>
                </c:pt>
                <c:pt idx="18">
                  <c:v>4.7794117647058819E-5</c:v>
                </c:pt>
                <c:pt idx="19">
                  <c:v>5.147058823529412E-5</c:v>
                </c:pt>
                <c:pt idx="20">
                  <c:v>5.8823529411764708E-5</c:v>
                </c:pt>
                <c:pt idx="21">
                  <c:v>6.6176470588235288E-5</c:v>
                </c:pt>
                <c:pt idx="22">
                  <c:v>7.3529411764705889E-5</c:v>
                </c:pt>
                <c:pt idx="23">
                  <c:v>8.0882352941176464E-5</c:v>
                </c:pt>
                <c:pt idx="24">
                  <c:v>8.8235294117647065E-5</c:v>
                </c:pt>
                <c:pt idx="25">
                  <c:v>9.5588235294117639E-5</c:v>
                </c:pt>
                <c:pt idx="26">
                  <c:v>1.0294117647058824E-4</c:v>
                </c:pt>
                <c:pt idx="27">
                  <c:v>1.1029411764705881E-4</c:v>
                </c:pt>
                <c:pt idx="28">
                  <c:v>1.1764705882352942E-4</c:v>
                </c:pt>
                <c:pt idx="29">
                  <c:v>1.25E-4</c:v>
                </c:pt>
                <c:pt idx="30">
                  <c:v>1.3235294117647058E-4</c:v>
                </c:pt>
                <c:pt idx="31">
                  <c:v>1.4705882352941178E-4</c:v>
                </c:pt>
                <c:pt idx="32">
                  <c:v>1.6544117647058823E-4</c:v>
                </c:pt>
                <c:pt idx="33">
                  <c:v>1.838235294117647E-4</c:v>
                </c:pt>
                <c:pt idx="34">
                  <c:v>2.0220588235294118E-4</c:v>
                </c:pt>
                <c:pt idx="35">
                  <c:v>2.2058823529411763E-4</c:v>
                </c:pt>
                <c:pt idx="36">
                  <c:v>2.3897058823529413E-4</c:v>
                </c:pt>
                <c:pt idx="37">
                  <c:v>2.5735294117647061E-4</c:v>
                </c:pt>
                <c:pt idx="38">
                  <c:v>2.7573529411764705E-4</c:v>
                </c:pt>
                <c:pt idx="39">
                  <c:v>2.9411764705882356E-4</c:v>
                </c:pt>
                <c:pt idx="40">
                  <c:v>3.3088235294117646E-4</c:v>
                </c:pt>
                <c:pt idx="41">
                  <c:v>3.6764705882352941E-4</c:v>
                </c:pt>
                <c:pt idx="42">
                  <c:v>4.0441176470588236E-4</c:v>
                </c:pt>
                <c:pt idx="43">
                  <c:v>4.4117647058823526E-4</c:v>
                </c:pt>
                <c:pt idx="44">
                  <c:v>4.7794117647058826E-4</c:v>
                </c:pt>
                <c:pt idx="45">
                  <c:v>5.1470588235294121E-4</c:v>
                </c:pt>
                <c:pt idx="46">
                  <c:v>5.8823529411764712E-4</c:v>
                </c:pt>
                <c:pt idx="47">
                  <c:v>6.6176470588235291E-4</c:v>
                </c:pt>
                <c:pt idx="48">
                  <c:v>7.3529411764705881E-4</c:v>
                </c:pt>
                <c:pt idx="49">
                  <c:v>8.0882352941176472E-4</c:v>
                </c:pt>
                <c:pt idx="50">
                  <c:v>8.8235294117647051E-4</c:v>
                </c:pt>
                <c:pt idx="51">
                  <c:v>9.5588235294117652E-4</c:v>
                </c:pt>
                <c:pt idx="52">
                  <c:v>1.0294117647058824E-3</c:v>
                </c:pt>
                <c:pt idx="53">
                  <c:v>1.1029411764705882E-3</c:v>
                </c:pt>
                <c:pt idx="54">
                  <c:v>1.1764705882352942E-3</c:v>
                </c:pt>
                <c:pt idx="55">
                  <c:v>1.25E-3</c:v>
                </c:pt>
                <c:pt idx="56">
                  <c:v>1.3235294117647058E-3</c:v>
                </c:pt>
                <c:pt idx="57">
                  <c:v>1.4705882352941176E-3</c:v>
                </c:pt>
                <c:pt idx="58">
                  <c:v>1.6544117647058823E-3</c:v>
                </c:pt>
                <c:pt idx="59">
                  <c:v>1.838235294117647E-3</c:v>
                </c:pt>
                <c:pt idx="60">
                  <c:v>2.022058823529412E-3</c:v>
                </c:pt>
                <c:pt idx="61">
                  <c:v>2.2058823529411764E-3</c:v>
                </c:pt>
                <c:pt idx="62">
                  <c:v>2.3897058823529414E-3</c:v>
                </c:pt>
                <c:pt idx="63">
                  <c:v>2.5735294117647058E-3</c:v>
                </c:pt>
                <c:pt idx="64">
                  <c:v>2.7573529411764708E-3</c:v>
                </c:pt>
                <c:pt idx="65">
                  <c:v>2.9411764705882353E-3</c:v>
                </c:pt>
                <c:pt idx="66">
                  <c:v>3.3088235294117647E-3</c:v>
                </c:pt>
                <c:pt idx="67">
                  <c:v>3.6764705882352941E-3</c:v>
                </c:pt>
                <c:pt idx="68">
                  <c:v>4.0441176470588239E-3</c:v>
                </c:pt>
                <c:pt idx="69">
                  <c:v>4.4117647058823529E-3</c:v>
                </c:pt>
                <c:pt idx="70">
                  <c:v>4.7794117647058827E-3</c:v>
                </c:pt>
                <c:pt idx="71">
                  <c:v>5.1470588235294117E-3</c:v>
                </c:pt>
                <c:pt idx="72">
                  <c:v>5.8823529411764705E-3</c:v>
                </c:pt>
                <c:pt idx="73">
                  <c:v>6.6176470588235293E-3</c:v>
                </c:pt>
                <c:pt idx="74">
                  <c:v>7.3529411764705881E-3</c:v>
                </c:pt>
                <c:pt idx="75">
                  <c:v>8.0882352941176478E-3</c:v>
                </c:pt>
                <c:pt idx="76">
                  <c:v>8.8235294117647058E-3</c:v>
                </c:pt>
                <c:pt idx="77">
                  <c:v>9.5588235294117654E-3</c:v>
                </c:pt>
                <c:pt idx="78">
                  <c:v>1.0294117647058823E-2</c:v>
                </c:pt>
                <c:pt idx="79">
                  <c:v>1.1029411764705883E-2</c:v>
                </c:pt>
                <c:pt idx="80">
                  <c:v>1.1764705882352941E-2</c:v>
                </c:pt>
                <c:pt idx="81">
                  <c:v>1.2499999999999999E-2</c:v>
                </c:pt>
                <c:pt idx="82">
                  <c:v>1.3235294117647059E-2</c:v>
                </c:pt>
                <c:pt idx="83">
                  <c:v>1.4705882352941176E-2</c:v>
                </c:pt>
                <c:pt idx="84">
                  <c:v>1.6544117647058824E-2</c:v>
                </c:pt>
                <c:pt idx="85">
                  <c:v>1.8382352941176471E-2</c:v>
                </c:pt>
                <c:pt idx="86">
                  <c:v>2.0220588235294119E-2</c:v>
                </c:pt>
                <c:pt idx="87">
                  <c:v>2.2058823529411766E-2</c:v>
                </c:pt>
                <c:pt idx="88">
                  <c:v>2.389705882352941E-2</c:v>
                </c:pt>
                <c:pt idx="89">
                  <c:v>2.5735294117647058E-2</c:v>
                </c:pt>
                <c:pt idx="90">
                  <c:v>2.7573529411764705E-2</c:v>
                </c:pt>
                <c:pt idx="91">
                  <c:v>2.9411764705882353E-2</c:v>
                </c:pt>
                <c:pt idx="92">
                  <c:v>3.3088235294117647E-2</c:v>
                </c:pt>
                <c:pt idx="93">
                  <c:v>3.6764705882352942E-2</c:v>
                </c:pt>
                <c:pt idx="94">
                  <c:v>4.0441176470588237E-2</c:v>
                </c:pt>
                <c:pt idx="95">
                  <c:v>4.4117647058823532E-2</c:v>
                </c:pt>
                <c:pt idx="96">
                  <c:v>4.779411764705882E-2</c:v>
                </c:pt>
                <c:pt idx="97">
                  <c:v>5.1470588235294115E-2</c:v>
                </c:pt>
                <c:pt idx="98">
                  <c:v>5.8823529411764705E-2</c:v>
                </c:pt>
                <c:pt idx="99">
                  <c:v>6.6176470588235295E-2</c:v>
                </c:pt>
                <c:pt idx="100">
                  <c:v>7.3529411764705885E-2</c:v>
                </c:pt>
                <c:pt idx="101">
                  <c:v>8.0882352941176475E-2</c:v>
                </c:pt>
                <c:pt idx="102">
                  <c:v>8.8235294117647065E-2</c:v>
                </c:pt>
                <c:pt idx="103">
                  <c:v>9.5588235294117641E-2</c:v>
                </c:pt>
                <c:pt idx="104">
                  <c:v>0.10294117647058823</c:v>
                </c:pt>
                <c:pt idx="105">
                  <c:v>0.11029411764705882</c:v>
                </c:pt>
                <c:pt idx="106">
                  <c:v>0.11764705882352941</c:v>
                </c:pt>
                <c:pt idx="107">
                  <c:v>0.125</c:v>
                </c:pt>
                <c:pt idx="108">
                  <c:v>0.13235294117647059</c:v>
                </c:pt>
                <c:pt idx="109">
                  <c:v>0.14705882352941177</c:v>
                </c:pt>
                <c:pt idx="110">
                  <c:v>0.16544117647058823</c:v>
                </c:pt>
                <c:pt idx="111">
                  <c:v>0.18382352941176472</c:v>
                </c:pt>
                <c:pt idx="112">
                  <c:v>0.20220588235294118</c:v>
                </c:pt>
                <c:pt idx="113">
                  <c:v>0.22058823529411764</c:v>
                </c:pt>
                <c:pt idx="114">
                  <c:v>0.23897058823529413</c:v>
                </c:pt>
                <c:pt idx="115">
                  <c:v>0.25735294117647056</c:v>
                </c:pt>
                <c:pt idx="116">
                  <c:v>0.27573529411764708</c:v>
                </c:pt>
                <c:pt idx="117">
                  <c:v>0.29411764705882354</c:v>
                </c:pt>
                <c:pt idx="118">
                  <c:v>0.33088235294117646</c:v>
                </c:pt>
                <c:pt idx="119">
                  <c:v>0.36764705882352944</c:v>
                </c:pt>
                <c:pt idx="120">
                  <c:v>0.40441176470588236</c:v>
                </c:pt>
                <c:pt idx="121">
                  <c:v>0.44117647058823528</c:v>
                </c:pt>
                <c:pt idx="122">
                  <c:v>0.47794117647058826</c:v>
                </c:pt>
                <c:pt idx="123">
                  <c:v>0.51470588235294112</c:v>
                </c:pt>
                <c:pt idx="124">
                  <c:v>0.58823529411764708</c:v>
                </c:pt>
                <c:pt idx="125">
                  <c:v>0.66176470588235292</c:v>
                </c:pt>
                <c:pt idx="126">
                  <c:v>0.73529411764705888</c:v>
                </c:pt>
                <c:pt idx="127">
                  <c:v>0.80882352941176472</c:v>
                </c:pt>
                <c:pt idx="128">
                  <c:v>0.88235294117647056</c:v>
                </c:pt>
                <c:pt idx="129">
                  <c:v>0.95588235294117652</c:v>
                </c:pt>
                <c:pt idx="130" formatCode="0.00000">
                  <c:v>1.0294117647058822</c:v>
                </c:pt>
                <c:pt idx="131" formatCode="0.00000">
                  <c:v>1.1029411764705883</c:v>
                </c:pt>
                <c:pt idx="132" formatCode="0.00000">
                  <c:v>1.1764705882352942</c:v>
                </c:pt>
                <c:pt idx="133" formatCode="0.00000">
                  <c:v>1.25</c:v>
                </c:pt>
                <c:pt idx="134" formatCode="0.00000">
                  <c:v>1.3235294117647058</c:v>
                </c:pt>
                <c:pt idx="135" formatCode="0.00000">
                  <c:v>1.4705882352941178</c:v>
                </c:pt>
                <c:pt idx="136" formatCode="0.00000">
                  <c:v>1.6544117647058822</c:v>
                </c:pt>
                <c:pt idx="137" formatCode="0.00000">
                  <c:v>1.838235294117647</c:v>
                </c:pt>
                <c:pt idx="138" formatCode="0.00000">
                  <c:v>2.0220588235294117</c:v>
                </c:pt>
                <c:pt idx="139" formatCode="0.00000">
                  <c:v>2.2058823529411766</c:v>
                </c:pt>
                <c:pt idx="140" formatCode="0.00000">
                  <c:v>2.3897058823529411</c:v>
                </c:pt>
                <c:pt idx="141" formatCode="0.00000">
                  <c:v>2.5735294117647061</c:v>
                </c:pt>
                <c:pt idx="142" formatCode="0.00000">
                  <c:v>2.7573529411764706</c:v>
                </c:pt>
                <c:pt idx="143" formatCode="0.00000">
                  <c:v>2.9411764705882355</c:v>
                </c:pt>
                <c:pt idx="144" formatCode="0.00000">
                  <c:v>3.3088235294117645</c:v>
                </c:pt>
                <c:pt idx="145" formatCode="0.00000">
                  <c:v>3.6764705882352939</c:v>
                </c:pt>
                <c:pt idx="146" formatCode="0.00000">
                  <c:v>4.0441176470588234</c:v>
                </c:pt>
                <c:pt idx="147" formatCode="0.00000">
                  <c:v>4.4117647058823533</c:v>
                </c:pt>
                <c:pt idx="148" formatCode="0.00000">
                  <c:v>4.7794117647058822</c:v>
                </c:pt>
                <c:pt idx="149" formatCode="0.00000">
                  <c:v>5.1470588235294121</c:v>
                </c:pt>
                <c:pt idx="150" formatCode="0.00000">
                  <c:v>5.882352941176471</c:v>
                </c:pt>
                <c:pt idx="151" formatCode="0.00000">
                  <c:v>6.617647058823529</c:v>
                </c:pt>
                <c:pt idx="152" formatCode="0.00000">
                  <c:v>7.3529411764705879</c:v>
                </c:pt>
                <c:pt idx="153" formatCode="0.00000">
                  <c:v>8.0882352941176467</c:v>
                </c:pt>
                <c:pt idx="154" formatCode="0.00000">
                  <c:v>8.8235294117647065</c:v>
                </c:pt>
                <c:pt idx="155" formatCode="0.00000">
                  <c:v>9.5588235294117645</c:v>
                </c:pt>
                <c:pt idx="156" formatCode="0.00000">
                  <c:v>10.294117647058824</c:v>
                </c:pt>
                <c:pt idx="157" formatCode="0.00000">
                  <c:v>11.029411764705882</c:v>
                </c:pt>
                <c:pt idx="158" formatCode="0.00000">
                  <c:v>11.764705882352942</c:v>
                </c:pt>
                <c:pt idx="159" formatCode="0.00000">
                  <c:v>12.5</c:v>
                </c:pt>
                <c:pt idx="160" formatCode="0.00000">
                  <c:v>13.235294117647058</c:v>
                </c:pt>
                <c:pt idx="161" formatCode="0.00000">
                  <c:v>14.705882352941176</c:v>
                </c:pt>
                <c:pt idx="162" formatCode="0.00000">
                  <c:v>16.544117647058822</c:v>
                </c:pt>
                <c:pt idx="163" formatCode="0.00000">
                  <c:v>18.382352941176471</c:v>
                </c:pt>
                <c:pt idx="164" formatCode="0.00000">
                  <c:v>20.220588235294116</c:v>
                </c:pt>
                <c:pt idx="165" formatCode="0.00000">
                  <c:v>22.058823529411764</c:v>
                </c:pt>
                <c:pt idx="166" formatCode="0.00000">
                  <c:v>23.897058823529413</c:v>
                </c:pt>
                <c:pt idx="167" formatCode="0.00000">
                  <c:v>25.735294117647058</c:v>
                </c:pt>
                <c:pt idx="168" formatCode="0.00000">
                  <c:v>27.573529411764707</c:v>
                </c:pt>
                <c:pt idx="169" formatCode="0.00000">
                  <c:v>29.411764705882351</c:v>
                </c:pt>
                <c:pt idx="170" formatCode="0.00000">
                  <c:v>33.088235294117645</c:v>
                </c:pt>
                <c:pt idx="171" formatCode="0.00000">
                  <c:v>36.764705882352942</c:v>
                </c:pt>
                <c:pt idx="172" formatCode="0.00000">
                  <c:v>40.441176470588232</c:v>
                </c:pt>
                <c:pt idx="173" formatCode="0.00000">
                  <c:v>44.117647058823529</c:v>
                </c:pt>
                <c:pt idx="174" formatCode="0.00000">
                  <c:v>47.794117647058826</c:v>
                </c:pt>
                <c:pt idx="175" formatCode="0.00000">
                  <c:v>51.470588235294116</c:v>
                </c:pt>
                <c:pt idx="176" formatCode="0.00000">
                  <c:v>58.823529411764703</c:v>
                </c:pt>
                <c:pt idx="177" formatCode="0.00000">
                  <c:v>66.17647058823529</c:v>
                </c:pt>
                <c:pt idx="178" formatCode="0.00000">
                  <c:v>73.529411764705884</c:v>
                </c:pt>
                <c:pt idx="179" formatCode="0.00000">
                  <c:v>80.882352941176464</c:v>
                </c:pt>
                <c:pt idx="180" formatCode="0.00000">
                  <c:v>88.235294117647058</c:v>
                </c:pt>
                <c:pt idx="181" formatCode="0.00000">
                  <c:v>95.588235294117652</c:v>
                </c:pt>
                <c:pt idx="182" formatCode="0.0000">
                  <c:v>102.94117647058823</c:v>
                </c:pt>
                <c:pt idx="183" formatCode="0.0000">
                  <c:v>110.29411764705883</c:v>
                </c:pt>
                <c:pt idx="184" formatCode="0.0000">
                  <c:v>117.64705882352941</c:v>
                </c:pt>
                <c:pt idx="185" formatCode="0.0000">
                  <c:v>125</c:v>
                </c:pt>
                <c:pt idx="186" formatCode="0.0000">
                  <c:v>132.35294117647058</c:v>
                </c:pt>
                <c:pt idx="187" formatCode="0.0000">
                  <c:v>147.05882352941177</c:v>
                </c:pt>
                <c:pt idx="188" formatCode="0.0000">
                  <c:v>165.44117647058823</c:v>
                </c:pt>
                <c:pt idx="189" formatCode="0.0000">
                  <c:v>183.8235294117647</c:v>
                </c:pt>
                <c:pt idx="190" formatCode="0.0000">
                  <c:v>202.20588235294119</c:v>
                </c:pt>
                <c:pt idx="191" formatCode="0.0000">
                  <c:v>220.58823529411765</c:v>
                </c:pt>
                <c:pt idx="192" formatCode="0.0000">
                  <c:v>238.97058823529412</c:v>
                </c:pt>
                <c:pt idx="193" formatCode="0.0000">
                  <c:v>257.35294117647061</c:v>
                </c:pt>
                <c:pt idx="194" formatCode="0.0000">
                  <c:v>275.73529411764707</c:v>
                </c:pt>
                <c:pt idx="195" formatCode="0.0000">
                  <c:v>294.11764705882354</c:v>
                </c:pt>
                <c:pt idx="196" formatCode="0.0000">
                  <c:v>330.88235294117646</c:v>
                </c:pt>
                <c:pt idx="197" formatCode="0.0000">
                  <c:v>367.64705882352939</c:v>
                </c:pt>
                <c:pt idx="198" formatCode="0.0000">
                  <c:v>404.41176470588238</c:v>
                </c:pt>
                <c:pt idx="199" formatCode="0.0000">
                  <c:v>441.1764705882353</c:v>
                </c:pt>
                <c:pt idx="200" formatCode="0.0000">
                  <c:v>477.94117647058823</c:v>
                </c:pt>
                <c:pt idx="201" formatCode="0.0000">
                  <c:v>514.70588235294122</c:v>
                </c:pt>
                <c:pt idx="202" formatCode="0.0000">
                  <c:v>588.23529411764707</c:v>
                </c:pt>
                <c:pt idx="203" formatCode="0.0000">
                  <c:v>661.76470588235293</c:v>
                </c:pt>
                <c:pt idx="204" formatCode="0.0000">
                  <c:v>735.29411764705878</c:v>
                </c:pt>
                <c:pt idx="205" formatCode="0.0000">
                  <c:v>808.82352941176475</c:v>
                </c:pt>
                <c:pt idx="206" formatCode="0.0000">
                  <c:v>882.35294117647061</c:v>
                </c:pt>
                <c:pt idx="207" formatCode="0.0000">
                  <c:v>955.88235294117646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srim136Xe_SiO2!$P$20:$P$300</c:f>
              <c:numCache>
                <c:formatCode>0.00000</c:formatCode>
                <c:ptCount val="281"/>
                <c:pt idx="0">
                  <c:v>1E-3</c:v>
                </c:pt>
                <c:pt idx="1">
                  <c:v>1E-3</c:v>
                </c:pt>
                <c:pt idx="2">
                  <c:v>1E-3</c:v>
                </c:pt>
                <c:pt idx="3">
                  <c:v>1E-3</c:v>
                </c:pt>
                <c:pt idx="4">
                  <c:v>1.0999999999999998E-3</c:v>
                </c:pt>
                <c:pt idx="5">
                  <c:v>1.0999999999999998E-3</c:v>
                </c:pt>
                <c:pt idx="6">
                  <c:v>1.2000000000000001E-3</c:v>
                </c:pt>
                <c:pt idx="7">
                  <c:v>1.2000000000000001E-3</c:v>
                </c:pt>
                <c:pt idx="8">
                  <c:v>1.2999999999999999E-3</c:v>
                </c:pt>
                <c:pt idx="9">
                  <c:v>1.2999999999999999E-3</c:v>
                </c:pt>
                <c:pt idx="10">
                  <c:v>1.4E-3</c:v>
                </c:pt>
                <c:pt idx="11">
                  <c:v>1.4E-3</c:v>
                </c:pt>
                <c:pt idx="12">
                  <c:v>1.4E-3</c:v>
                </c:pt>
                <c:pt idx="13">
                  <c:v>1.5E-3</c:v>
                </c:pt>
                <c:pt idx="14">
                  <c:v>1.6000000000000001E-3</c:v>
                </c:pt>
                <c:pt idx="15">
                  <c:v>1.6000000000000001E-3</c:v>
                </c:pt>
                <c:pt idx="16">
                  <c:v>1.7000000000000001E-3</c:v>
                </c:pt>
                <c:pt idx="17">
                  <c:v>1.8E-3</c:v>
                </c:pt>
                <c:pt idx="18">
                  <c:v>1.9E-3</c:v>
                </c:pt>
                <c:pt idx="19">
                  <c:v>1.9E-3</c:v>
                </c:pt>
                <c:pt idx="20">
                  <c:v>2.1000000000000003E-3</c:v>
                </c:pt>
                <c:pt idx="21">
                  <c:v>2.1999999999999997E-3</c:v>
                </c:pt>
                <c:pt idx="22">
                  <c:v>2.3E-3</c:v>
                </c:pt>
                <c:pt idx="23">
                  <c:v>2.4000000000000002E-3</c:v>
                </c:pt>
                <c:pt idx="24">
                  <c:v>2.5000000000000001E-3</c:v>
                </c:pt>
                <c:pt idx="25">
                  <c:v>2.5999999999999999E-3</c:v>
                </c:pt>
                <c:pt idx="26">
                  <c:v>2.7000000000000001E-3</c:v>
                </c:pt>
                <c:pt idx="27">
                  <c:v>2.8E-3</c:v>
                </c:pt>
                <c:pt idx="28">
                  <c:v>2.9000000000000002E-3</c:v>
                </c:pt>
                <c:pt idx="29">
                  <c:v>3.0000000000000001E-3</c:v>
                </c:pt>
                <c:pt idx="30">
                  <c:v>3.0999999999999999E-3</c:v>
                </c:pt>
                <c:pt idx="31">
                  <c:v>3.3E-3</c:v>
                </c:pt>
                <c:pt idx="32">
                  <c:v>3.5000000000000005E-3</c:v>
                </c:pt>
                <c:pt idx="33">
                  <c:v>3.6999999999999997E-3</c:v>
                </c:pt>
                <c:pt idx="34">
                  <c:v>3.8999999999999998E-3</c:v>
                </c:pt>
                <c:pt idx="35">
                  <c:v>4.1000000000000003E-3</c:v>
                </c:pt>
                <c:pt idx="36">
                  <c:v>4.3E-3</c:v>
                </c:pt>
                <c:pt idx="37">
                  <c:v>4.4999999999999997E-3</c:v>
                </c:pt>
                <c:pt idx="38">
                  <c:v>4.7000000000000002E-3</c:v>
                </c:pt>
                <c:pt idx="39">
                  <c:v>4.8999999999999998E-3</c:v>
                </c:pt>
                <c:pt idx="40">
                  <c:v>5.1999999999999998E-3</c:v>
                </c:pt>
                <c:pt idx="41">
                  <c:v>5.5999999999999999E-3</c:v>
                </c:pt>
                <c:pt idx="42">
                  <c:v>5.8999999999999999E-3</c:v>
                </c:pt>
                <c:pt idx="43">
                  <c:v>6.1999999999999998E-3</c:v>
                </c:pt>
                <c:pt idx="44">
                  <c:v>6.6E-3</c:v>
                </c:pt>
                <c:pt idx="45">
                  <c:v>6.9000000000000008E-3</c:v>
                </c:pt>
                <c:pt idx="46">
                  <c:v>7.4999999999999997E-3</c:v>
                </c:pt>
                <c:pt idx="47">
                  <c:v>8.0999999999999996E-3</c:v>
                </c:pt>
                <c:pt idx="48">
                  <c:v>8.6E-3</c:v>
                </c:pt>
                <c:pt idx="49">
                  <c:v>9.1999999999999998E-3</c:v>
                </c:pt>
                <c:pt idx="50">
                  <c:v>9.7999999999999997E-3</c:v>
                </c:pt>
                <c:pt idx="51">
                  <c:v>1.03E-2</c:v>
                </c:pt>
                <c:pt idx="52">
                  <c:v>1.0800000000000001E-2</c:v>
                </c:pt>
                <c:pt idx="53">
                  <c:v>1.14E-2</c:v>
                </c:pt>
                <c:pt idx="54">
                  <c:v>1.1899999999999999E-2</c:v>
                </c:pt>
                <c:pt idx="55">
                  <c:v>1.24E-2</c:v>
                </c:pt>
                <c:pt idx="56">
                  <c:v>1.29E-2</c:v>
                </c:pt>
                <c:pt idx="57">
                  <c:v>1.3900000000000001E-2</c:v>
                </c:pt>
                <c:pt idx="58">
                  <c:v>1.52E-2</c:v>
                </c:pt>
                <c:pt idx="59">
                  <c:v>1.6400000000000001E-2</c:v>
                </c:pt>
                <c:pt idx="60">
                  <c:v>1.7599999999999998E-2</c:v>
                </c:pt>
                <c:pt idx="61">
                  <c:v>1.8800000000000001E-2</c:v>
                </c:pt>
                <c:pt idx="62">
                  <c:v>0.02</c:v>
                </c:pt>
                <c:pt idx="63">
                  <c:v>2.1100000000000001E-2</c:v>
                </c:pt>
                <c:pt idx="64">
                  <c:v>2.23E-2</c:v>
                </c:pt>
                <c:pt idx="65">
                  <c:v>2.3400000000000001E-2</c:v>
                </c:pt>
                <c:pt idx="66">
                  <c:v>2.5700000000000001E-2</c:v>
                </c:pt>
                <c:pt idx="67">
                  <c:v>2.8000000000000004E-2</c:v>
                </c:pt>
                <c:pt idx="68">
                  <c:v>3.0300000000000001E-2</c:v>
                </c:pt>
                <c:pt idx="69">
                  <c:v>3.2500000000000001E-2</c:v>
                </c:pt>
                <c:pt idx="70">
                  <c:v>3.4799999999999998E-2</c:v>
                </c:pt>
                <c:pt idx="71">
                  <c:v>3.6999999999999998E-2</c:v>
                </c:pt>
                <c:pt idx="72">
                  <c:v>4.1499999999999995E-2</c:v>
                </c:pt>
                <c:pt idx="73">
                  <c:v>4.5999999999999999E-2</c:v>
                </c:pt>
                <c:pt idx="74">
                  <c:v>5.0500000000000003E-2</c:v>
                </c:pt>
                <c:pt idx="75">
                  <c:v>5.5000000000000007E-2</c:v>
                </c:pt>
                <c:pt idx="76">
                  <c:v>5.9499999999999997E-2</c:v>
                </c:pt>
                <c:pt idx="77">
                  <c:v>6.4000000000000001E-2</c:v>
                </c:pt>
                <c:pt idx="78">
                  <c:v>6.8500000000000005E-2</c:v>
                </c:pt>
                <c:pt idx="79">
                  <c:v>7.2899999999999993E-2</c:v>
                </c:pt>
                <c:pt idx="80">
                  <c:v>7.7300000000000008E-2</c:v>
                </c:pt>
                <c:pt idx="81">
                  <c:v>8.1699999999999995E-2</c:v>
                </c:pt>
                <c:pt idx="82">
                  <c:v>8.6099999999999996E-2</c:v>
                </c:pt>
                <c:pt idx="83">
                  <c:v>9.4699999999999993E-2</c:v>
                </c:pt>
                <c:pt idx="84">
                  <c:v>0.1052</c:v>
                </c:pt>
                <c:pt idx="85">
                  <c:v>0.11539999999999999</c:v>
                </c:pt>
                <c:pt idx="86">
                  <c:v>0.12540000000000001</c:v>
                </c:pt>
                <c:pt idx="87">
                  <c:v>0.13500000000000001</c:v>
                </c:pt>
                <c:pt idx="88">
                  <c:v>0.14419999999999999</c:v>
                </c:pt>
                <c:pt idx="89">
                  <c:v>0.1532</c:v>
                </c:pt>
                <c:pt idx="90">
                  <c:v>0.16189999999999999</c:v>
                </c:pt>
                <c:pt idx="91">
                  <c:v>0.17019999999999999</c:v>
                </c:pt>
                <c:pt idx="92">
                  <c:v>0.18609999999999999</c:v>
                </c:pt>
                <c:pt idx="93">
                  <c:v>0.2009</c:v>
                </c:pt>
                <c:pt idx="94">
                  <c:v>0.21469999999999997</c:v>
                </c:pt>
                <c:pt idx="95">
                  <c:v>0.22759999999999997</c:v>
                </c:pt>
                <c:pt idx="96">
                  <c:v>0.23980000000000001</c:v>
                </c:pt>
                <c:pt idx="97">
                  <c:v>0.25119999999999998</c:v>
                </c:pt>
                <c:pt idx="98">
                  <c:v>0.27210000000000001</c:v>
                </c:pt>
                <c:pt idx="99">
                  <c:v>0.2908</c:v>
                </c:pt>
                <c:pt idx="100">
                  <c:v>0.30759999999999998</c:v>
                </c:pt>
                <c:pt idx="101">
                  <c:v>0.32280000000000003</c:v>
                </c:pt>
                <c:pt idx="102">
                  <c:v>0.33660000000000001</c:v>
                </c:pt>
                <c:pt idx="103">
                  <c:v>0.34910000000000002</c:v>
                </c:pt>
                <c:pt idx="104">
                  <c:v>0.36070000000000002</c:v>
                </c:pt>
                <c:pt idx="105">
                  <c:v>0.37120000000000003</c:v>
                </c:pt>
                <c:pt idx="106">
                  <c:v>0.38100000000000001</c:v>
                </c:pt>
                <c:pt idx="107">
                  <c:v>0.39</c:v>
                </c:pt>
                <c:pt idx="108">
                  <c:v>0.39829999999999999</c:v>
                </c:pt>
                <c:pt idx="109">
                  <c:v>0.4133</c:v>
                </c:pt>
                <c:pt idx="110">
                  <c:v>0.42949999999999999</c:v>
                </c:pt>
                <c:pt idx="111">
                  <c:v>0.44329999999999997</c:v>
                </c:pt>
                <c:pt idx="112">
                  <c:v>0.45540000000000003</c:v>
                </c:pt>
                <c:pt idx="113">
                  <c:v>0.46600000000000003</c:v>
                </c:pt>
                <c:pt idx="114">
                  <c:v>0.47539999999999993</c:v>
                </c:pt>
                <c:pt idx="115">
                  <c:v>0.48390000000000005</c:v>
                </c:pt>
                <c:pt idx="116">
                  <c:v>0.49149999999999999</c:v>
                </c:pt>
                <c:pt idx="117">
                  <c:v>0.49850000000000005</c:v>
                </c:pt>
                <c:pt idx="118">
                  <c:v>0.51090000000000002</c:v>
                </c:pt>
                <c:pt idx="119">
                  <c:v>0.52149999999999996</c:v>
                </c:pt>
                <c:pt idx="120">
                  <c:v>0.53090000000000004</c:v>
                </c:pt>
                <c:pt idx="121">
                  <c:v>0.53920000000000001</c:v>
                </c:pt>
                <c:pt idx="122">
                  <c:v>0.54659999999999997</c:v>
                </c:pt>
                <c:pt idx="123">
                  <c:v>0.5534</c:v>
                </c:pt>
                <c:pt idx="124">
                  <c:v>0.56540000000000001</c:v>
                </c:pt>
                <c:pt idx="125">
                  <c:v>0.57569999999999999</c:v>
                </c:pt>
                <c:pt idx="126">
                  <c:v>0.58479999999999999</c:v>
                </c:pt>
                <c:pt idx="127">
                  <c:v>0.59299999999999997</c:v>
                </c:pt>
                <c:pt idx="128">
                  <c:v>0.60039999999999993</c:v>
                </c:pt>
                <c:pt idx="129">
                  <c:v>0.60709999999999997</c:v>
                </c:pt>
                <c:pt idx="130">
                  <c:v>0.61340000000000006</c:v>
                </c:pt>
                <c:pt idx="131">
                  <c:v>0.61919999999999997</c:v>
                </c:pt>
                <c:pt idx="132">
                  <c:v>0.62460000000000004</c:v>
                </c:pt>
                <c:pt idx="133">
                  <c:v>0.62969999999999993</c:v>
                </c:pt>
                <c:pt idx="134">
                  <c:v>0.63449999999999995</c:v>
                </c:pt>
                <c:pt idx="135">
                  <c:v>0.64349999999999996</c:v>
                </c:pt>
                <c:pt idx="136">
                  <c:v>0.65359999999999996</c:v>
                </c:pt>
                <c:pt idx="137">
                  <c:v>0.66269999999999996</c:v>
                </c:pt>
                <c:pt idx="138">
                  <c:v>0.67120000000000002</c:v>
                </c:pt>
                <c:pt idx="139">
                  <c:v>0.67900000000000005</c:v>
                </c:pt>
                <c:pt idx="140">
                  <c:v>0.68630000000000002</c:v>
                </c:pt>
                <c:pt idx="141">
                  <c:v>0.69320000000000004</c:v>
                </c:pt>
                <c:pt idx="142">
                  <c:v>0.69979999999999998</c:v>
                </c:pt>
                <c:pt idx="143">
                  <c:v>0.70620000000000005</c:v>
                </c:pt>
                <c:pt idx="144">
                  <c:v>0.71820000000000006</c:v>
                </c:pt>
                <c:pt idx="145">
                  <c:v>0.72939999999999994</c:v>
                </c:pt>
                <c:pt idx="146">
                  <c:v>0.74009999999999998</c:v>
                </c:pt>
                <c:pt idx="147">
                  <c:v>0.75039999999999996</c:v>
                </c:pt>
                <c:pt idx="148">
                  <c:v>0.76029999999999998</c:v>
                </c:pt>
                <c:pt idx="149">
                  <c:v>0.77</c:v>
                </c:pt>
                <c:pt idx="150">
                  <c:v>0.78869999999999996</c:v>
                </c:pt>
                <c:pt idx="151">
                  <c:v>0.80690000000000006</c:v>
                </c:pt>
                <c:pt idx="152">
                  <c:v>0.82479999999999998</c:v>
                </c:pt>
                <c:pt idx="153">
                  <c:v>0.84260000000000002</c:v>
                </c:pt>
                <c:pt idx="154">
                  <c:v>0.86029999999999995</c:v>
                </c:pt>
                <c:pt idx="155">
                  <c:v>0.87819999999999998</c:v>
                </c:pt>
                <c:pt idx="156">
                  <c:v>0.8962</c:v>
                </c:pt>
                <c:pt idx="157">
                  <c:v>0.91439999999999999</c:v>
                </c:pt>
                <c:pt idx="158">
                  <c:v>0.93300000000000005</c:v>
                </c:pt>
                <c:pt idx="159">
                  <c:v>0.95180000000000009</c:v>
                </c:pt>
                <c:pt idx="160">
                  <c:v>0.97100000000000009</c:v>
                </c:pt>
                <c:pt idx="161" formatCode="0.000">
                  <c:v>1.01</c:v>
                </c:pt>
                <c:pt idx="162" formatCode="0.000">
                  <c:v>1.06</c:v>
                </c:pt>
                <c:pt idx="163" formatCode="0.000">
                  <c:v>1.1200000000000001</c:v>
                </c:pt>
                <c:pt idx="164" formatCode="0.000">
                  <c:v>1.18</c:v>
                </c:pt>
                <c:pt idx="165" formatCode="0.000">
                  <c:v>1.24</c:v>
                </c:pt>
                <c:pt idx="166" formatCode="0.000">
                  <c:v>1.3</c:v>
                </c:pt>
                <c:pt idx="167" formatCode="0.000">
                  <c:v>1.37</c:v>
                </c:pt>
                <c:pt idx="168" formatCode="0.000">
                  <c:v>1.44</c:v>
                </c:pt>
                <c:pt idx="169" formatCode="0.000">
                  <c:v>1.52</c:v>
                </c:pt>
                <c:pt idx="170" formatCode="0.000">
                  <c:v>1.67</c:v>
                </c:pt>
                <c:pt idx="171" formatCode="0.000">
                  <c:v>1.84</c:v>
                </c:pt>
                <c:pt idx="172" formatCode="0.000">
                  <c:v>2.0299999999999998</c:v>
                </c:pt>
                <c:pt idx="173" formatCode="0.000">
                  <c:v>2.2200000000000002</c:v>
                </c:pt>
                <c:pt idx="174" formatCode="0.000">
                  <c:v>2.42</c:v>
                </c:pt>
                <c:pt idx="175" formatCode="0.000">
                  <c:v>2.63</c:v>
                </c:pt>
                <c:pt idx="176" formatCode="0.000">
                  <c:v>3.09</c:v>
                </c:pt>
                <c:pt idx="177" formatCode="0.000">
                  <c:v>3.58</c:v>
                </c:pt>
                <c:pt idx="178" formatCode="0.000">
                  <c:v>4.1100000000000003</c:v>
                </c:pt>
                <c:pt idx="179" formatCode="0.000">
                  <c:v>4.67</c:v>
                </c:pt>
                <c:pt idx="180" formatCode="0.000">
                  <c:v>5.26</c:v>
                </c:pt>
                <c:pt idx="181" formatCode="0.000">
                  <c:v>5.88</c:v>
                </c:pt>
                <c:pt idx="182" formatCode="0.000">
                  <c:v>6.53</c:v>
                </c:pt>
                <c:pt idx="183" formatCode="0.000">
                  <c:v>7.21</c:v>
                </c:pt>
                <c:pt idx="184" formatCode="0.000">
                  <c:v>7.91</c:v>
                </c:pt>
                <c:pt idx="185" formatCode="0.000">
                  <c:v>8.64</c:v>
                </c:pt>
                <c:pt idx="186" formatCode="0.000">
                  <c:v>9.39</c:v>
                </c:pt>
                <c:pt idx="187" formatCode="0.000">
                  <c:v>10.97</c:v>
                </c:pt>
                <c:pt idx="188" formatCode="0.000">
                  <c:v>13.06</c:v>
                </c:pt>
                <c:pt idx="189" formatCode="0.000">
                  <c:v>15.27</c:v>
                </c:pt>
                <c:pt idx="190" formatCode="0.000">
                  <c:v>17.600000000000001</c:v>
                </c:pt>
                <c:pt idx="191" formatCode="0.000">
                  <c:v>20.03</c:v>
                </c:pt>
                <c:pt idx="192" formatCode="0.000">
                  <c:v>22.56</c:v>
                </c:pt>
                <c:pt idx="193" formatCode="0.000">
                  <c:v>25.18</c:v>
                </c:pt>
                <c:pt idx="194" formatCode="0.000">
                  <c:v>27.87</c:v>
                </c:pt>
                <c:pt idx="195" formatCode="0.000">
                  <c:v>30.64</c:v>
                </c:pt>
                <c:pt idx="196" formatCode="0.000">
                  <c:v>36.36</c:v>
                </c:pt>
                <c:pt idx="197" formatCode="0.000">
                  <c:v>42.31</c:v>
                </c:pt>
                <c:pt idx="198" formatCode="0.000">
                  <c:v>48.45</c:v>
                </c:pt>
                <c:pt idx="199" formatCode="0.000">
                  <c:v>54.74</c:v>
                </c:pt>
                <c:pt idx="200" formatCode="0.000">
                  <c:v>61.15</c:v>
                </c:pt>
                <c:pt idx="201" formatCode="0.000">
                  <c:v>67.66</c:v>
                </c:pt>
                <c:pt idx="202" formatCode="0.000">
                  <c:v>80.92</c:v>
                </c:pt>
                <c:pt idx="203" formatCode="0.000">
                  <c:v>94.37</c:v>
                </c:pt>
                <c:pt idx="204" formatCode="0.000">
                  <c:v>107.91</c:v>
                </c:pt>
                <c:pt idx="205" formatCode="0.000">
                  <c:v>121.48</c:v>
                </c:pt>
                <c:pt idx="206" formatCode="0.000">
                  <c:v>135.02000000000001</c:v>
                </c:pt>
                <c:pt idx="207" formatCode="0.000">
                  <c:v>148.47999999999999</c:v>
                </c:pt>
                <c:pt idx="208" formatCode="0.000">
                  <c:v>156.5</c:v>
                </c:pt>
                <c:pt idx="209" formatCode="0.00">
                  <c:v>#N/A</c:v>
                </c:pt>
                <c:pt idx="210" formatCode="0.00">
                  <c:v>#N/A</c:v>
                </c:pt>
                <c:pt idx="211" formatCode="0.00">
                  <c:v>#N/A</c:v>
                </c:pt>
                <c:pt idx="212" formatCode="0.00">
                  <c:v>#N/A</c:v>
                </c:pt>
                <c:pt idx="213" formatCode="0.00">
                  <c:v>#N/A</c:v>
                </c:pt>
                <c:pt idx="214" formatCode="0.00">
                  <c:v>#N/A</c:v>
                </c:pt>
                <c:pt idx="215" formatCode="0.00">
                  <c:v>#N/A</c:v>
                </c:pt>
                <c:pt idx="216" formatCode="0.00">
                  <c:v>#N/A</c:v>
                </c:pt>
                <c:pt idx="217" formatCode="0.00">
                  <c:v>#N/A</c:v>
                </c:pt>
                <c:pt idx="218" formatCode="0.00">
                  <c:v>#N/A</c:v>
                </c:pt>
                <c:pt idx="219" formatCode="0.00">
                  <c:v>#N/A</c:v>
                </c:pt>
                <c:pt idx="220" formatCode="0.00">
                  <c:v>#N/A</c:v>
                </c:pt>
                <c:pt idx="221" formatCode="0.00">
                  <c:v>#N/A</c:v>
                </c:pt>
                <c:pt idx="222" formatCode="0.00">
                  <c:v>#N/A</c:v>
                </c:pt>
                <c:pt idx="223" formatCode="0.00">
                  <c:v>#N/A</c:v>
                </c:pt>
                <c:pt idx="224" formatCode="0.00">
                  <c:v>#N/A</c:v>
                </c:pt>
                <c:pt idx="225" formatCode="0.00">
                  <c:v>#N/A</c:v>
                </c:pt>
                <c:pt idx="226" formatCode="0.00">
                  <c:v>#N/A</c:v>
                </c:pt>
                <c:pt idx="227" formatCode="0.00">
                  <c:v>#N/A</c:v>
                </c:pt>
                <c:pt idx="228" formatCode="0.00">
                  <c:v>#N/A</c:v>
                </c:pt>
                <c:pt idx="229" formatCode="0.00">
                  <c:v>#N/A</c:v>
                </c:pt>
                <c:pt idx="230" formatCode="0.00">
                  <c:v>#N/A</c:v>
                </c:pt>
                <c:pt idx="231" formatCode="0.00">
                  <c:v>#N/A</c:v>
                </c:pt>
                <c:pt idx="232" formatCode="0.00">
                  <c:v>#N/A</c:v>
                </c:pt>
                <c:pt idx="233" formatCode="0.00">
                  <c:v>#N/A</c:v>
                </c:pt>
                <c:pt idx="234" formatCode="0.00">
                  <c:v>#N/A</c:v>
                </c:pt>
                <c:pt idx="235" formatCode="0.00">
                  <c:v>#N/A</c:v>
                </c:pt>
                <c:pt idx="236" formatCode="0.00">
                  <c:v>#N/A</c:v>
                </c:pt>
                <c:pt idx="237" formatCode="0.00">
                  <c:v>#N/A</c:v>
                </c:pt>
                <c:pt idx="238" formatCode="0.00">
                  <c:v>#N/A</c:v>
                </c:pt>
                <c:pt idx="239" formatCode="0.00">
                  <c:v>#N/A</c:v>
                </c:pt>
                <c:pt idx="240" formatCode="0.00">
                  <c:v>#N/A</c:v>
                </c:pt>
                <c:pt idx="241" formatCode="0.00">
                  <c:v>#N/A</c:v>
                </c:pt>
                <c:pt idx="242" formatCode="0.00">
                  <c:v>#N/A</c:v>
                </c:pt>
                <c:pt idx="243" formatCode="0.00">
                  <c:v>#N/A</c:v>
                </c:pt>
                <c:pt idx="244" formatCode="0.00">
                  <c:v>#N/A</c:v>
                </c:pt>
                <c:pt idx="245" formatCode="0.00">
                  <c:v>#N/A</c:v>
                </c:pt>
                <c:pt idx="246" formatCode="0.00">
                  <c:v>#N/A</c:v>
                </c:pt>
                <c:pt idx="247" formatCode="0.00">
                  <c:v>#N/A</c:v>
                </c:pt>
                <c:pt idx="248" formatCode="0.00">
                  <c:v>#N/A</c:v>
                </c:pt>
                <c:pt idx="249" formatCode="0.00">
                  <c:v>#N/A</c:v>
                </c:pt>
                <c:pt idx="250" formatCode="0.00">
                  <c:v>#N/A</c:v>
                </c:pt>
                <c:pt idx="251" formatCode="0.00">
                  <c:v>#N/A</c:v>
                </c:pt>
                <c:pt idx="252" formatCode="0.00">
                  <c:v>#N/A</c:v>
                </c:pt>
                <c:pt idx="253" formatCode="0.00">
                  <c:v>#N/A</c:v>
                </c:pt>
                <c:pt idx="254" formatCode="0.00">
                  <c:v>#N/A</c:v>
                </c:pt>
                <c:pt idx="255" formatCode="0.00">
                  <c:v>#N/A</c:v>
                </c:pt>
                <c:pt idx="256" formatCode="0.00">
                  <c:v>#N/A</c:v>
                </c:pt>
                <c:pt idx="257" formatCode="0.00">
                  <c:v>#N/A</c:v>
                </c:pt>
                <c:pt idx="258" formatCode="0.00">
                  <c:v>#N/A</c:v>
                </c:pt>
                <c:pt idx="259" formatCode="0.00">
                  <c:v>#N/A</c:v>
                </c:pt>
                <c:pt idx="260" formatCode="0.00">
                  <c:v>#N/A</c:v>
                </c:pt>
                <c:pt idx="261" formatCode="0.00">
                  <c:v>#N/A</c:v>
                </c:pt>
                <c:pt idx="262" formatCode="0.00">
                  <c:v>#N/A</c:v>
                </c:pt>
                <c:pt idx="263" formatCode="0.00">
                  <c:v>#N/A</c:v>
                </c:pt>
                <c:pt idx="264" formatCode="0.00">
                  <c:v>#N/A</c:v>
                </c:pt>
                <c:pt idx="265" formatCode="0.00">
                  <c:v>#N/A</c:v>
                </c:pt>
                <c:pt idx="266" formatCode="0.00">
                  <c:v>#N/A</c:v>
                </c:pt>
                <c:pt idx="267" formatCode="0.00">
                  <c:v>#N/A</c:v>
                </c:pt>
                <c:pt idx="268" formatCode="0.00">
                  <c:v>#N/A</c:v>
                </c:pt>
                <c:pt idx="269" formatCode="0.00">
                  <c:v>#N/A</c:v>
                </c:pt>
                <c:pt idx="270" formatCode="0.00">
                  <c:v>#N/A</c:v>
                </c:pt>
                <c:pt idx="271" formatCode="0.00">
                  <c:v>#N/A</c:v>
                </c:pt>
                <c:pt idx="272" formatCode="0.00">
                  <c:v>#N/A</c:v>
                </c:pt>
                <c:pt idx="273" formatCode="0.00">
                  <c:v>#N/A</c:v>
                </c:pt>
                <c:pt idx="274" formatCode="0.00">
                  <c:v>#N/A</c:v>
                </c:pt>
                <c:pt idx="275" formatCode="0.00">
                  <c:v>#N/A</c:v>
                </c:pt>
                <c:pt idx="276" formatCode="0.00">
                  <c:v>#N/A</c:v>
                </c:pt>
                <c:pt idx="277" formatCode="0.00">
                  <c:v>#N/A</c:v>
                </c:pt>
                <c:pt idx="278" formatCode="0.00">
                  <c:v>#N/A</c:v>
                </c:pt>
                <c:pt idx="279" formatCode="0.00">
                  <c:v>#N/A</c:v>
                </c:pt>
                <c:pt idx="280" formatCode="0.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9F2-43EA-97A7-C2C036EBC4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36184"/>
        <c:axId val="473831088"/>
      </c:scatterChart>
      <c:valAx>
        <c:axId val="473836184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31088"/>
        <c:crosses val="autoZero"/>
        <c:crossBetween val="midCat"/>
        <c:majorUnit val="10"/>
      </c:valAx>
      <c:valAx>
        <c:axId val="473831088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Range, Straggling [</a:t>
                </a:r>
                <a:r>
                  <a:rPr lang="en-US" altLang="ja-JP">
                    <a:solidFill>
                      <a:schemeClr val="tx1"/>
                    </a:solidFill>
                  </a:rPr>
                  <a:t>μm]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9.3999580850872747E-2"/>
              <c:y val="0.1800013459855979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36184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8259983206013866"/>
          <c:y val="0.16658687142977227"/>
          <c:w val="0.28994361446264111"/>
          <c:h val="0.10935415124391513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srim181Ta_SiO2!$P$5</c:f>
          <c:strCache>
            <c:ptCount val="1"/>
            <c:pt idx="0">
              <c:v>srim181Ta_SiO2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dE/dxElec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srim181Ta_SiO2!$D$20:$D$300</c:f>
              <c:numCache>
                <c:formatCode>0.000000</c:formatCode>
                <c:ptCount val="281"/>
                <c:pt idx="0">
                  <c:v>1.1049723756906078E-5</c:v>
                </c:pt>
                <c:pt idx="1">
                  <c:v>1.2430939226519336E-5</c:v>
                </c:pt>
                <c:pt idx="2">
                  <c:v>1.3812154696132597E-5</c:v>
                </c:pt>
                <c:pt idx="3">
                  <c:v>1.5193370165745856E-5</c:v>
                </c:pt>
                <c:pt idx="4">
                  <c:v>1.6574585635359117E-5</c:v>
                </c:pt>
                <c:pt idx="5">
                  <c:v>1.7955801104972374E-5</c:v>
                </c:pt>
                <c:pt idx="6">
                  <c:v>1.9337016574585635E-5</c:v>
                </c:pt>
                <c:pt idx="7">
                  <c:v>2.0718232044198896E-5</c:v>
                </c:pt>
                <c:pt idx="8">
                  <c:v>2.2099447513812157E-5</c:v>
                </c:pt>
                <c:pt idx="9">
                  <c:v>2.4861878453038672E-5</c:v>
                </c:pt>
                <c:pt idx="10">
                  <c:v>2.7624309392265193E-5</c:v>
                </c:pt>
                <c:pt idx="11">
                  <c:v>3.0386740331491712E-5</c:v>
                </c:pt>
                <c:pt idx="12">
                  <c:v>3.3149171270718233E-5</c:v>
                </c:pt>
                <c:pt idx="13">
                  <c:v>3.5911602209944748E-5</c:v>
                </c:pt>
                <c:pt idx="14">
                  <c:v>3.867403314917127E-5</c:v>
                </c:pt>
                <c:pt idx="15">
                  <c:v>4.4198895027624314E-5</c:v>
                </c:pt>
                <c:pt idx="16">
                  <c:v>4.9723756906077343E-5</c:v>
                </c:pt>
                <c:pt idx="17">
                  <c:v>5.5248618784530387E-5</c:v>
                </c:pt>
                <c:pt idx="18">
                  <c:v>6.0773480662983424E-5</c:v>
                </c:pt>
                <c:pt idx="19">
                  <c:v>6.6298342541436467E-5</c:v>
                </c:pt>
                <c:pt idx="20">
                  <c:v>7.1823204419889497E-5</c:v>
                </c:pt>
                <c:pt idx="21">
                  <c:v>7.734806629834254E-5</c:v>
                </c:pt>
                <c:pt idx="22">
                  <c:v>8.2872928176795584E-5</c:v>
                </c:pt>
                <c:pt idx="23">
                  <c:v>8.8397790055248627E-5</c:v>
                </c:pt>
                <c:pt idx="24">
                  <c:v>9.3922651933701671E-5</c:v>
                </c:pt>
                <c:pt idx="25">
                  <c:v>9.9447513812154687E-5</c:v>
                </c:pt>
                <c:pt idx="26">
                  <c:v>1.1049723756906077E-4</c:v>
                </c:pt>
                <c:pt idx="27">
                  <c:v>1.2430939226519336E-4</c:v>
                </c:pt>
                <c:pt idx="28">
                  <c:v>1.3812154696132598E-4</c:v>
                </c:pt>
                <c:pt idx="29">
                  <c:v>1.5193370165745857E-4</c:v>
                </c:pt>
                <c:pt idx="30">
                  <c:v>1.6574585635359117E-4</c:v>
                </c:pt>
                <c:pt idx="31">
                  <c:v>1.7955801104972376E-4</c:v>
                </c:pt>
                <c:pt idx="32">
                  <c:v>1.9337016574585638E-4</c:v>
                </c:pt>
                <c:pt idx="33">
                  <c:v>2.0718232044198895E-4</c:v>
                </c:pt>
                <c:pt idx="34">
                  <c:v>2.2099447513812155E-4</c:v>
                </c:pt>
                <c:pt idx="35">
                  <c:v>2.4861878453038671E-4</c:v>
                </c:pt>
                <c:pt idx="36">
                  <c:v>2.7624309392265195E-4</c:v>
                </c:pt>
                <c:pt idx="37">
                  <c:v>3.0386740331491714E-4</c:v>
                </c:pt>
                <c:pt idx="38">
                  <c:v>3.3149171270718233E-4</c:v>
                </c:pt>
                <c:pt idx="39">
                  <c:v>3.5911602209944752E-4</c:v>
                </c:pt>
                <c:pt idx="40">
                  <c:v>3.8674033149171277E-4</c:v>
                </c:pt>
                <c:pt idx="41">
                  <c:v>4.419889502762431E-4</c:v>
                </c:pt>
                <c:pt idx="42">
                  <c:v>4.9723756906077342E-4</c:v>
                </c:pt>
                <c:pt idx="43">
                  <c:v>5.5248618784530391E-4</c:v>
                </c:pt>
                <c:pt idx="44">
                  <c:v>6.0773480662983429E-4</c:v>
                </c:pt>
                <c:pt idx="45">
                  <c:v>6.6298342541436467E-4</c:v>
                </c:pt>
                <c:pt idx="46">
                  <c:v>7.1823204419889505E-4</c:v>
                </c:pt>
                <c:pt idx="47">
                  <c:v>7.7348066298342554E-4</c:v>
                </c:pt>
                <c:pt idx="48">
                  <c:v>8.2872928176795581E-4</c:v>
                </c:pt>
                <c:pt idx="49">
                  <c:v>8.8397790055248619E-4</c:v>
                </c:pt>
                <c:pt idx="50">
                  <c:v>9.3922651933701668E-4</c:v>
                </c:pt>
                <c:pt idx="51">
                  <c:v>9.9447513812154684E-4</c:v>
                </c:pt>
                <c:pt idx="52">
                  <c:v>1.1049723756906078E-3</c:v>
                </c:pt>
                <c:pt idx="53">
                  <c:v>1.2430939226519338E-3</c:v>
                </c:pt>
                <c:pt idx="54">
                  <c:v>1.3812154696132596E-3</c:v>
                </c:pt>
                <c:pt idx="55">
                  <c:v>1.5193370165745858E-3</c:v>
                </c:pt>
                <c:pt idx="56">
                  <c:v>1.6574585635359116E-3</c:v>
                </c:pt>
                <c:pt idx="57">
                  <c:v>1.7955801104972376E-3</c:v>
                </c:pt>
                <c:pt idx="58">
                  <c:v>1.9337016574585634E-3</c:v>
                </c:pt>
                <c:pt idx="59">
                  <c:v>2.0718232044198894E-3</c:v>
                </c:pt>
                <c:pt idx="60">
                  <c:v>2.2099447513812156E-3</c:v>
                </c:pt>
                <c:pt idx="61">
                  <c:v>2.4861878453038676E-3</c:v>
                </c:pt>
                <c:pt idx="62">
                  <c:v>2.7624309392265192E-3</c:v>
                </c:pt>
                <c:pt idx="63">
                  <c:v>3.0386740331491717E-3</c:v>
                </c:pt>
                <c:pt idx="64">
                  <c:v>3.3149171270718232E-3</c:v>
                </c:pt>
                <c:pt idx="65">
                  <c:v>3.5911602209944752E-3</c:v>
                </c:pt>
                <c:pt idx="66">
                  <c:v>3.8674033149171268E-3</c:v>
                </c:pt>
                <c:pt idx="67">
                  <c:v>4.4198895027624313E-3</c:v>
                </c:pt>
                <c:pt idx="68">
                  <c:v>4.9723756906077353E-3</c:v>
                </c:pt>
                <c:pt idx="69">
                  <c:v>5.5248618784530384E-3</c:v>
                </c:pt>
                <c:pt idx="70">
                  <c:v>6.0773480662983433E-3</c:v>
                </c:pt>
                <c:pt idx="71">
                  <c:v>6.6298342541436465E-3</c:v>
                </c:pt>
                <c:pt idx="72">
                  <c:v>7.1823204419889505E-3</c:v>
                </c:pt>
                <c:pt idx="73">
                  <c:v>7.7348066298342536E-3</c:v>
                </c:pt>
                <c:pt idx="74">
                  <c:v>8.2872928176795577E-3</c:v>
                </c:pt>
                <c:pt idx="75">
                  <c:v>8.8397790055248626E-3</c:v>
                </c:pt>
                <c:pt idx="76">
                  <c:v>9.3922651933701657E-3</c:v>
                </c:pt>
                <c:pt idx="77">
                  <c:v>9.9447513812154706E-3</c:v>
                </c:pt>
                <c:pt idx="78">
                  <c:v>1.1049723756906077E-2</c:v>
                </c:pt>
                <c:pt idx="79">
                  <c:v>1.2430939226519336E-2</c:v>
                </c:pt>
                <c:pt idx="80">
                  <c:v>1.3812154696132596E-2</c:v>
                </c:pt>
                <c:pt idx="81">
                  <c:v>1.5193370165745856E-2</c:v>
                </c:pt>
                <c:pt idx="82">
                  <c:v>1.6574585635359115E-2</c:v>
                </c:pt>
                <c:pt idx="83">
                  <c:v>1.7955801104972375E-2</c:v>
                </c:pt>
                <c:pt idx="84">
                  <c:v>1.9337016574585635E-2</c:v>
                </c:pt>
                <c:pt idx="85">
                  <c:v>2.0718232044198894E-2</c:v>
                </c:pt>
                <c:pt idx="86">
                  <c:v>2.2099447513812154E-2</c:v>
                </c:pt>
                <c:pt idx="87">
                  <c:v>2.4861878453038673E-2</c:v>
                </c:pt>
                <c:pt idx="88">
                  <c:v>2.7624309392265192E-2</c:v>
                </c:pt>
                <c:pt idx="89">
                  <c:v>3.0386740331491711E-2</c:v>
                </c:pt>
                <c:pt idx="90">
                  <c:v>3.3149171270718231E-2</c:v>
                </c:pt>
                <c:pt idx="91">
                  <c:v>3.591160220994475E-2</c:v>
                </c:pt>
                <c:pt idx="92">
                  <c:v>3.8674033149171269E-2</c:v>
                </c:pt>
                <c:pt idx="93">
                  <c:v>4.4198895027624308E-2</c:v>
                </c:pt>
                <c:pt idx="94">
                  <c:v>4.9723756906077346E-2</c:v>
                </c:pt>
                <c:pt idx="95">
                  <c:v>5.5248618784530384E-2</c:v>
                </c:pt>
                <c:pt idx="96">
                  <c:v>6.0773480662983423E-2</c:v>
                </c:pt>
                <c:pt idx="97">
                  <c:v>6.6298342541436461E-2</c:v>
                </c:pt>
                <c:pt idx="98">
                  <c:v>7.18232044198895E-2</c:v>
                </c:pt>
                <c:pt idx="99">
                  <c:v>7.7348066298342538E-2</c:v>
                </c:pt>
                <c:pt idx="100">
                  <c:v>8.2872928176795577E-2</c:v>
                </c:pt>
                <c:pt idx="101">
                  <c:v>8.8397790055248615E-2</c:v>
                </c:pt>
                <c:pt idx="102">
                  <c:v>9.3922651933701654E-2</c:v>
                </c:pt>
                <c:pt idx="103">
                  <c:v>9.9447513812154692E-2</c:v>
                </c:pt>
                <c:pt idx="104">
                  <c:v>0.11049723756906077</c:v>
                </c:pt>
                <c:pt idx="105">
                  <c:v>0.12430939226519337</c:v>
                </c:pt>
                <c:pt idx="106">
                  <c:v>0.13812154696132597</c:v>
                </c:pt>
                <c:pt idx="107">
                  <c:v>0.15193370165745856</c:v>
                </c:pt>
                <c:pt idx="108">
                  <c:v>0.16574585635359115</c:v>
                </c:pt>
                <c:pt idx="109">
                  <c:v>0.17955801104972377</c:v>
                </c:pt>
                <c:pt idx="110">
                  <c:v>0.19337016574585636</c:v>
                </c:pt>
                <c:pt idx="111">
                  <c:v>0.20718232044198895</c:v>
                </c:pt>
                <c:pt idx="112">
                  <c:v>0.22099447513812154</c:v>
                </c:pt>
                <c:pt idx="113">
                  <c:v>0.24861878453038674</c:v>
                </c:pt>
                <c:pt idx="114">
                  <c:v>0.27624309392265195</c:v>
                </c:pt>
                <c:pt idx="115">
                  <c:v>0.30386740331491713</c:v>
                </c:pt>
                <c:pt idx="116">
                  <c:v>0.33149171270718231</c:v>
                </c:pt>
                <c:pt idx="117">
                  <c:v>0.35911602209944754</c:v>
                </c:pt>
                <c:pt idx="118">
                  <c:v>0.38674033149171272</c:v>
                </c:pt>
                <c:pt idx="119">
                  <c:v>0.44198895027624308</c:v>
                </c:pt>
                <c:pt idx="120">
                  <c:v>0.49723756906077349</c:v>
                </c:pt>
                <c:pt idx="121">
                  <c:v>0.5524861878453039</c:v>
                </c:pt>
                <c:pt idx="122">
                  <c:v>0.60773480662983426</c:v>
                </c:pt>
                <c:pt idx="123">
                  <c:v>0.66298342541436461</c:v>
                </c:pt>
                <c:pt idx="124">
                  <c:v>0.71823204419889508</c:v>
                </c:pt>
                <c:pt idx="125">
                  <c:v>0.77348066298342544</c:v>
                </c:pt>
                <c:pt idx="126">
                  <c:v>0.82872928176795579</c:v>
                </c:pt>
                <c:pt idx="127">
                  <c:v>0.88397790055248615</c:v>
                </c:pt>
                <c:pt idx="128">
                  <c:v>0.93922651933701662</c:v>
                </c:pt>
                <c:pt idx="129">
                  <c:v>0.99447513812154698</c:v>
                </c:pt>
                <c:pt idx="130" formatCode="0.00000">
                  <c:v>1.1049723756906078</c:v>
                </c:pt>
                <c:pt idx="131" formatCode="0.00000">
                  <c:v>1.2430939226519337</c:v>
                </c:pt>
                <c:pt idx="132" formatCode="0.00000">
                  <c:v>1.3812154696132597</c:v>
                </c:pt>
                <c:pt idx="133" formatCode="0.00000">
                  <c:v>1.5193370165745856</c:v>
                </c:pt>
                <c:pt idx="134" formatCode="0.00000">
                  <c:v>1.6574585635359116</c:v>
                </c:pt>
                <c:pt idx="135" formatCode="0.00000">
                  <c:v>1.7955801104972375</c:v>
                </c:pt>
                <c:pt idx="136" formatCode="0.00000">
                  <c:v>1.9337016574585635</c:v>
                </c:pt>
                <c:pt idx="137" formatCode="0.00000">
                  <c:v>2.0718232044198897</c:v>
                </c:pt>
                <c:pt idx="138" formatCode="0.00000">
                  <c:v>2.2099447513812156</c:v>
                </c:pt>
                <c:pt idx="139" formatCode="0.00000">
                  <c:v>2.4861878453038675</c:v>
                </c:pt>
                <c:pt idx="140" formatCode="0.00000">
                  <c:v>2.7624309392265194</c:v>
                </c:pt>
                <c:pt idx="141" formatCode="0.00000">
                  <c:v>3.0386740331491713</c:v>
                </c:pt>
                <c:pt idx="142" formatCode="0.00000">
                  <c:v>3.3149171270718232</c:v>
                </c:pt>
                <c:pt idx="143" formatCode="0.00000">
                  <c:v>3.5911602209944751</c:v>
                </c:pt>
                <c:pt idx="144" formatCode="0.00000">
                  <c:v>3.867403314917127</c:v>
                </c:pt>
                <c:pt idx="145" formatCode="0.00000">
                  <c:v>4.4198895027624312</c:v>
                </c:pt>
                <c:pt idx="146" formatCode="0.00000">
                  <c:v>4.972375690607735</c:v>
                </c:pt>
                <c:pt idx="147" formatCode="0.00000">
                  <c:v>5.5248618784530388</c:v>
                </c:pt>
                <c:pt idx="148" formatCode="0.00000">
                  <c:v>6.0773480662983426</c:v>
                </c:pt>
                <c:pt idx="149" formatCode="0.00000">
                  <c:v>6.6298342541436464</c:v>
                </c:pt>
                <c:pt idx="150" formatCode="0.00000">
                  <c:v>7.1823204419889501</c:v>
                </c:pt>
                <c:pt idx="151" formatCode="0.00000">
                  <c:v>7.7348066298342539</c:v>
                </c:pt>
                <c:pt idx="152" formatCode="0.00000">
                  <c:v>8.2872928176795586</c:v>
                </c:pt>
                <c:pt idx="153" formatCode="0.00000">
                  <c:v>8.8397790055248624</c:v>
                </c:pt>
                <c:pt idx="154" formatCode="0.00000">
                  <c:v>9.3922651933701662</c:v>
                </c:pt>
                <c:pt idx="155" formatCode="0.00000">
                  <c:v>9.94475138121547</c:v>
                </c:pt>
                <c:pt idx="156" formatCode="0.00000">
                  <c:v>11.049723756906078</c:v>
                </c:pt>
                <c:pt idx="157" formatCode="0.00000">
                  <c:v>12.430939226519337</c:v>
                </c:pt>
                <c:pt idx="158" formatCode="0.00000">
                  <c:v>13.812154696132596</c:v>
                </c:pt>
                <c:pt idx="159" formatCode="0.00000">
                  <c:v>15.193370165745856</c:v>
                </c:pt>
                <c:pt idx="160" formatCode="0.00000">
                  <c:v>16.574585635359117</c:v>
                </c:pt>
                <c:pt idx="161" formatCode="0.00000">
                  <c:v>17.955801104972377</c:v>
                </c:pt>
                <c:pt idx="162" formatCode="0.00000">
                  <c:v>19.337016574585636</c:v>
                </c:pt>
                <c:pt idx="163" formatCode="0.00000">
                  <c:v>20.718232044198896</c:v>
                </c:pt>
                <c:pt idx="164" formatCode="0.00000">
                  <c:v>22.099447513812155</c:v>
                </c:pt>
                <c:pt idx="165" formatCode="0.00000">
                  <c:v>24.861878453038674</c:v>
                </c:pt>
                <c:pt idx="166" formatCode="0.00000">
                  <c:v>27.624309392265193</c:v>
                </c:pt>
                <c:pt idx="167" formatCode="0.00000">
                  <c:v>30.386740331491712</c:v>
                </c:pt>
                <c:pt idx="168" formatCode="0.00000">
                  <c:v>33.149171270718234</c:v>
                </c:pt>
                <c:pt idx="169" formatCode="0.00000">
                  <c:v>35.911602209944753</c:v>
                </c:pt>
                <c:pt idx="170" formatCode="0.00000">
                  <c:v>38.674033149171272</c:v>
                </c:pt>
                <c:pt idx="171" formatCode="0.00000">
                  <c:v>44.19889502762431</c:v>
                </c:pt>
                <c:pt idx="172" formatCode="0.00000">
                  <c:v>49.723756906077348</c:v>
                </c:pt>
                <c:pt idx="173" formatCode="0.00000">
                  <c:v>55.248618784530386</c:v>
                </c:pt>
                <c:pt idx="174" formatCode="0.00000">
                  <c:v>60.773480662983424</c:v>
                </c:pt>
                <c:pt idx="175" formatCode="0.00000">
                  <c:v>66.298342541436469</c:v>
                </c:pt>
                <c:pt idx="176" formatCode="0.00000">
                  <c:v>71.823204419889507</c:v>
                </c:pt>
                <c:pt idx="177" formatCode="0.00000">
                  <c:v>77.348066298342545</c:v>
                </c:pt>
                <c:pt idx="178" formatCode="0.00000">
                  <c:v>82.872928176795583</c:v>
                </c:pt>
                <c:pt idx="179" formatCode="0.00000">
                  <c:v>88.39779005524862</c:v>
                </c:pt>
                <c:pt idx="180" formatCode="0.00000">
                  <c:v>93.922651933701658</c:v>
                </c:pt>
                <c:pt idx="181" formatCode="0.00000">
                  <c:v>99.447513812154696</c:v>
                </c:pt>
                <c:pt idx="182" formatCode="0.0000">
                  <c:v>110.49723756906077</c:v>
                </c:pt>
                <c:pt idx="183" formatCode="0.0000">
                  <c:v>124.30939226519337</c:v>
                </c:pt>
                <c:pt idx="184" formatCode="0.0000">
                  <c:v>138.12154696132598</c:v>
                </c:pt>
                <c:pt idx="185" formatCode="0.0000">
                  <c:v>151.93370165745856</c:v>
                </c:pt>
                <c:pt idx="186" formatCode="0.0000">
                  <c:v>165.74585635359117</c:v>
                </c:pt>
                <c:pt idx="187" formatCode="0.0000">
                  <c:v>179.55801104972375</c:v>
                </c:pt>
                <c:pt idx="188" formatCode="0.0000">
                  <c:v>193.37016574585635</c:v>
                </c:pt>
                <c:pt idx="189" formatCode="0.0000">
                  <c:v>207.18232044198896</c:v>
                </c:pt>
                <c:pt idx="190" formatCode="0.0000">
                  <c:v>220.99447513812154</c:v>
                </c:pt>
                <c:pt idx="191" formatCode="0.0000">
                  <c:v>248.61878453038673</c:v>
                </c:pt>
                <c:pt idx="192" formatCode="0.0000">
                  <c:v>276.24309392265195</c:v>
                </c:pt>
                <c:pt idx="193" formatCode="0.0000">
                  <c:v>303.86740331491711</c:v>
                </c:pt>
                <c:pt idx="194" formatCode="0.0000">
                  <c:v>331.49171270718233</c:v>
                </c:pt>
                <c:pt idx="195" formatCode="0.0000">
                  <c:v>359.11602209944749</c:v>
                </c:pt>
                <c:pt idx="196" formatCode="0.0000">
                  <c:v>386.74033149171271</c:v>
                </c:pt>
                <c:pt idx="197" formatCode="0.0000">
                  <c:v>441.98895027624309</c:v>
                </c:pt>
                <c:pt idx="198" formatCode="0.0000">
                  <c:v>497.23756906077347</c:v>
                </c:pt>
                <c:pt idx="199" formatCode="0.0000">
                  <c:v>552.4861878453039</c:v>
                </c:pt>
                <c:pt idx="200" formatCode="0.0000">
                  <c:v>607.73480662983422</c:v>
                </c:pt>
                <c:pt idx="201" formatCode="0.0000">
                  <c:v>662.98342541436466</c:v>
                </c:pt>
                <c:pt idx="202" formatCode="0.0000">
                  <c:v>718.23204419889498</c:v>
                </c:pt>
                <c:pt idx="203" formatCode="0.0000">
                  <c:v>773.48066298342542</c:v>
                </c:pt>
                <c:pt idx="204" formatCode="0.0000">
                  <c:v>828.72928176795585</c:v>
                </c:pt>
                <c:pt idx="205" formatCode="0.0000">
                  <c:v>883.97790055248618</c:v>
                </c:pt>
                <c:pt idx="206" formatCode="0.0000">
                  <c:v>939.22651933701661</c:v>
                </c:pt>
                <c:pt idx="207" formatCode="0.0000">
                  <c:v>994.47513812154693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srim181Ta_SiO2!$E$20:$E$300</c:f>
              <c:numCache>
                <c:formatCode>0.000E+00</c:formatCode>
                <c:ptCount val="281"/>
                <c:pt idx="0">
                  <c:v>0.14940000000000001</c:v>
                </c:pt>
                <c:pt idx="1">
                  <c:v>0.1585</c:v>
                </c:pt>
                <c:pt idx="2">
                  <c:v>0.16700000000000001</c:v>
                </c:pt>
                <c:pt idx="3">
                  <c:v>0.17519999999999999</c:v>
                </c:pt>
                <c:pt idx="4">
                  <c:v>0.183</c:v>
                </c:pt>
                <c:pt idx="5">
                  <c:v>0.19040000000000001</c:v>
                </c:pt>
                <c:pt idx="6">
                  <c:v>0.1976</c:v>
                </c:pt>
                <c:pt idx="7">
                  <c:v>0.2046</c:v>
                </c:pt>
                <c:pt idx="8">
                  <c:v>0.21129999999999999</c:v>
                </c:pt>
                <c:pt idx="9">
                  <c:v>0.22409999999999999</c:v>
                </c:pt>
                <c:pt idx="10">
                  <c:v>0.23619999999999999</c:v>
                </c:pt>
                <c:pt idx="11">
                  <c:v>0.2477</c:v>
                </c:pt>
                <c:pt idx="12">
                  <c:v>0.25879999999999997</c:v>
                </c:pt>
                <c:pt idx="13">
                  <c:v>0.26929999999999998</c:v>
                </c:pt>
                <c:pt idx="14">
                  <c:v>0.27950000000000003</c:v>
                </c:pt>
                <c:pt idx="15">
                  <c:v>0.29880000000000001</c:v>
                </c:pt>
                <c:pt idx="16">
                  <c:v>0.31690000000000002</c:v>
                </c:pt>
                <c:pt idx="17">
                  <c:v>0.33410000000000001</c:v>
                </c:pt>
                <c:pt idx="18">
                  <c:v>0.35039999999999999</c:v>
                </c:pt>
                <c:pt idx="19">
                  <c:v>0.3659</c:v>
                </c:pt>
                <c:pt idx="20">
                  <c:v>0.38090000000000002</c:v>
                </c:pt>
                <c:pt idx="21">
                  <c:v>0.39529999999999998</c:v>
                </c:pt>
                <c:pt idx="22">
                  <c:v>0.40910000000000002</c:v>
                </c:pt>
                <c:pt idx="23">
                  <c:v>0.42249999999999999</c:v>
                </c:pt>
                <c:pt idx="24">
                  <c:v>0.43559999999999999</c:v>
                </c:pt>
                <c:pt idx="25">
                  <c:v>0.44819999999999999</c:v>
                </c:pt>
                <c:pt idx="26">
                  <c:v>0.47239999999999999</c:v>
                </c:pt>
                <c:pt idx="27">
                  <c:v>0.50109999999999999</c:v>
                </c:pt>
                <c:pt idx="28">
                  <c:v>0.5282</c:v>
                </c:pt>
                <c:pt idx="29">
                  <c:v>0.55400000000000005</c:v>
                </c:pt>
                <c:pt idx="30">
                  <c:v>0.5786</c:v>
                </c:pt>
                <c:pt idx="31">
                  <c:v>0.60219999999999996</c:v>
                </c:pt>
                <c:pt idx="32">
                  <c:v>0.625</c:v>
                </c:pt>
                <c:pt idx="33">
                  <c:v>0.64690000000000003</c:v>
                </c:pt>
                <c:pt idx="34">
                  <c:v>0.66810000000000003</c:v>
                </c:pt>
                <c:pt idx="35">
                  <c:v>0.70860000000000001</c:v>
                </c:pt>
                <c:pt idx="36">
                  <c:v>0.747</c:v>
                </c:pt>
                <c:pt idx="37">
                  <c:v>0.78339999999999999</c:v>
                </c:pt>
                <c:pt idx="38">
                  <c:v>0.81830000000000003</c:v>
                </c:pt>
                <c:pt idx="39">
                  <c:v>0.85170000000000001</c:v>
                </c:pt>
                <c:pt idx="40">
                  <c:v>0.88380000000000003</c:v>
                </c:pt>
                <c:pt idx="41">
                  <c:v>0.94489999999999996</c:v>
                </c:pt>
                <c:pt idx="42">
                  <c:v>1.002</c:v>
                </c:pt>
                <c:pt idx="43">
                  <c:v>1.056</c:v>
                </c:pt>
                <c:pt idx="44">
                  <c:v>1.1080000000000001</c:v>
                </c:pt>
                <c:pt idx="45">
                  <c:v>1.157</c:v>
                </c:pt>
                <c:pt idx="46">
                  <c:v>1.204</c:v>
                </c:pt>
                <c:pt idx="47">
                  <c:v>1.25</c:v>
                </c:pt>
                <c:pt idx="48">
                  <c:v>1.294</c:v>
                </c:pt>
                <c:pt idx="49">
                  <c:v>1.3360000000000001</c:v>
                </c:pt>
                <c:pt idx="50">
                  <c:v>1.377</c:v>
                </c:pt>
                <c:pt idx="51">
                  <c:v>1.417</c:v>
                </c:pt>
                <c:pt idx="52">
                  <c:v>1.494</c:v>
                </c:pt>
                <c:pt idx="53">
                  <c:v>1.585</c:v>
                </c:pt>
                <c:pt idx="54">
                  <c:v>1.67</c:v>
                </c:pt>
                <c:pt idx="55">
                  <c:v>1.752</c:v>
                </c:pt>
                <c:pt idx="56">
                  <c:v>1.83</c:v>
                </c:pt>
                <c:pt idx="57">
                  <c:v>1.9039999999999999</c:v>
                </c:pt>
                <c:pt idx="58">
                  <c:v>1.976</c:v>
                </c:pt>
                <c:pt idx="59">
                  <c:v>2.1269999999999998</c:v>
                </c:pt>
                <c:pt idx="60">
                  <c:v>2.3079999999999998</c:v>
                </c:pt>
                <c:pt idx="61">
                  <c:v>2.544</c:v>
                </c:pt>
                <c:pt idx="62">
                  <c:v>2.677</c:v>
                </c:pt>
                <c:pt idx="63">
                  <c:v>2.758</c:v>
                </c:pt>
                <c:pt idx="64">
                  <c:v>2.8140000000000001</c:v>
                </c:pt>
                <c:pt idx="65">
                  <c:v>2.8620000000000001</c:v>
                </c:pt>
                <c:pt idx="66">
                  <c:v>2.911</c:v>
                </c:pt>
                <c:pt idx="67">
                  <c:v>3.0230000000000001</c:v>
                </c:pt>
                <c:pt idx="68">
                  <c:v>3.161</c:v>
                </c:pt>
                <c:pt idx="69">
                  <c:v>3.319</c:v>
                </c:pt>
                <c:pt idx="70">
                  <c:v>3.492</c:v>
                </c:pt>
                <c:pt idx="71">
                  <c:v>3.673</c:v>
                </c:pt>
                <c:pt idx="72">
                  <c:v>3.8580000000000001</c:v>
                </c:pt>
                <c:pt idx="73">
                  <c:v>4.0439999999999996</c:v>
                </c:pt>
                <c:pt idx="74">
                  <c:v>4.2270000000000003</c:v>
                </c:pt>
                <c:pt idx="75">
                  <c:v>4.407</c:v>
                </c:pt>
                <c:pt idx="76">
                  <c:v>4.5830000000000002</c:v>
                </c:pt>
                <c:pt idx="77">
                  <c:v>4.7530000000000001</c:v>
                </c:pt>
                <c:pt idx="78">
                  <c:v>5.0759999999999996</c:v>
                </c:pt>
                <c:pt idx="79">
                  <c:v>5.4470000000000001</c:v>
                </c:pt>
                <c:pt idx="80">
                  <c:v>5.7850000000000001</c:v>
                </c:pt>
                <c:pt idx="81">
                  <c:v>6.0919999999999996</c:v>
                </c:pt>
                <c:pt idx="82">
                  <c:v>6.3730000000000002</c:v>
                </c:pt>
                <c:pt idx="83">
                  <c:v>6.6319999999999997</c:v>
                </c:pt>
                <c:pt idx="84">
                  <c:v>6.8730000000000002</c:v>
                </c:pt>
                <c:pt idx="85">
                  <c:v>7.0970000000000004</c:v>
                </c:pt>
                <c:pt idx="86">
                  <c:v>7.3090000000000002</c:v>
                </c:pt>
                <c:pt idx="87">
                  <c:v>7.7039999999999997</c:v>
                </c:pt>
                <c:pt idx="88">
                  <c:v>8.0719999999999992</c:v>
                </c:pt>
                <c:pt idx="89">
                  <c:v>8.4220000000000006</c:v>
                </c:pt>
                <c:pt idx="90">
                  <c:v>8.7650000000000006</c:v>
                </c:pt>
                <c:pt idx="91">
                  <c:v>9.1029999999999998</c:v>
                </c:pt>
                <c:pt idx="92">
                  <c:v>9.4420000000000002</c:v>
                </c:pt>
                <c:pt idx="93">
                  <c:v>10.130000000000001</c:v>
                </c:pt>
                <c:pt idx="94">
                  <c:v>10.84</c:v>
                </c:pt>
                <c:pt idx="95">
                  <c:v>11.58</c:v>
                </c:pt>
                <c:pt idx="96">
                  <c:v>12.34</c:v>
                </c:pt>
                <c:pt idx="97">
                  <c:v>13.12</c:v>
                </c:pt>
                <c:pt idx="98">
                  <c:v>13.91</c:v>
                </c:pt>
                <c:pt idx="99">
                  <c:v>14.72</c:v>
                </c:pt>
                <c:pt idx="100">
                  <c:v>15.54</c:v>
                </c:pt>
                <c:pt idx="101">
                  <c:v>16.36</c:v>
                </c:pt>
                <c:pt idx="102">
                  <c:v>17.190000000000001</c:v>
                </c:pt>
                <c:pt idx="103">
                  <c:v>18.02</c:v>
                </c:pt>
                <c:pt idx="104">
                  <c:v>19.66</c:v>
                </c:pt>
                <c:pt idx="105">
                  <c:v>21.67</c:v>
                </c:pt>
                <c:pt idx="106">
                  <c:v>23.62</c:v>
                </c:pt>
                <c:pt idx="107">
                  <c:v>25.5</c:v>
                </c:pt>
                <c:pt idx="108">
                  <c:v>27.3</c:v>
                </c:pt>
                <c:pt idx="109">
                  <c:v>29.02</c:v>
                </c:pt>
                <c:pt idx="110">
                  <c:v>30.65</c:v>
                </c:pt>
                <c:pt idx="111">
                  <c:v>32.21</c:v>
                </c:pt>
                <c:pt idx="112">
                  <c:v>33.69</c:v>
                </c:pt>
                <c:pt idx="113">
                  <c:v>36.450000000000003</c:v>
                </c:pt>
                <c:pt idx="114">
                  <c:v>38.96</c:v>
                </c:pt>
                <c:pt idx="115">
                  <c:v>41.26</c:v>
                </c:pt>
                <c:pt idx="116">
                  <c:v>43.38</c:v>
                </c:pt>
                <c:pt idx="117">
                  <c:v>45.34</c:v>
                </c:pt>
                <c:pt idx="118">
                  <c:v>47.17</c:v>
                </c:pt>
                <c:pt idx="119">
                  <c:v>50.5</c:v>
                </c:pt>
                <c:pt idx="120">
                  <c:v>53.48</c:v>
                </c:pt>
                <c:pt idx="121">
                  <c:v>56.17</c:v>
                </c:pt>
                <c:pt idx="122">
                  <c:v>58.61</c:v>
                </c:pt>
                <c:pt idx="123">
                  <c:v>60.85</c:v>
                </c:pt>
                <c:pt idx="124">
                  <c:v>62.92</c:v>
                </c:pt>
                <c:pt idx="125">
                  <c:v>64.83</c:v>
                </c:pt>
                <c:pt idx="126">
                  <c:v>66.599999999999994</c:v>
                </c:pt>
                <c:pt idx="127">
                  <c:v>68.260000000000005</c:v>
                </c:pt>
                <c:pt idx="128">
                  <c:v>69.81</c:v>
                </c:pt>
                <c:pt idx="129">
                  <c:v>71.25</c:v>
                </c:pt>
                <c:pt idx="130">
                  <c:v>73.89</c:v>
                </c:pt>
                <c:pt idx="131">
                  <c:v>76.760000000000005</c:v>
                </c:pt>
                <c:pt idx="132">
                  <c:v>79.239999999999995</c:v>
                </c:pt>
                <c:pt idx="133">
                  <c:v>81.39</c:v>
                </c:pt>
                <c:pt idx="134">
                  <c:v>83.26</c:v>
                </c:pt>
                <c:pt idx="135">
                  <c:v>84.88</c:v>
                </c:pt>
                <c:pt idx="136">
                  <c:v>86.3</c:v>
                </c:pt>
                <c:pt idx="137">
                  <c:v>87.77</c:v>
                </c:pt>
                <c:pt idx="138">
                  <c:v>89</c:v>
                </c:pt>
                <c:pt idx="139">
                  <c:v>90.24</c:v>
                </c:pt>
                <c:pt idx="140">
                  <c:v>91.23</c:v>
                </c:pt>
                <c:pt idx="141">
                  <c:v>91.91</c:v>
                </c:pt>
                <c:pt idx="142">
                  <c:v>92.36</c:v>
                </c:pt>
                <c:pt idx="143">
                  <c:v>92.61</c:v>
                </c:pt>
                <c:pt idx="144">
                  <c:v>92.72</c:v>
                </c:pt>
                <c:pt idx="145">
                  <c:v>92.59</c:v>
                </c:pt>
                <c:pt idx="146">
                  <c:v>92.13</c:v>
                </c:pt>
                <c:pt idx="147">
                  <c:v>91.46</c:v>
                </c:pt>
                <c:pt idx="148">
                  <c:v>90.66</c:v>
                </c:pt>
                <c:pt idx="149">
                  <c:v>89.76</c:v>
                </c:pt>
                <c:pt idx="150">
                  <c:v>88.81</c:v>
                </c:pt>
                <c:pt idx="151">
                  <c:v>87.83</c:v>
                </c:pt>
                <c:pt idx="152">
                  <c:v>86.82</c:v>
                </c:pt>
                <c:pt idx="153">
                  <c:v>85.81</c:v>
                </c:pt>
                <c:pt idx="154">
                  <c:v>84.8</c:v>
                </c:pt>
                <c:pt idx="155">
                  <c:v>83.8</c:v>
                </c:pt>
                <c:pt idx="156">
                  <c:v>81.83</c:v>
                </c:pt>
                <c:pt idx="157">
                  <c:v>79.45</c:v>
                </c:pt>
                <c:pt idx="158">
                  <c:v>77.17</c:v>
                </c:pt>
                <c:pt idx="159">
                  <c:v>75.010000000000005</c:v>
                </c:pt>
                <c:pt idx="160">
                  <c:v>72.95</c:v>
                </c:pt>
                <c:pt idx="161">
                  <c:v>71</c:v>
                </c:pt>
                <c:pt idx="162">
                  <c:v>69.150000000000006</c:v>
                </c:pt>
                <c:pt idx="163">
                  <c:v>67.400000000000006</c:v>
                </c:pt>
                <c:pt idx="164">
                  <c:v>65.75</c:v>
                </c:pt>
                <c:pt idx="165">
                  <c:v>62.71</c:v>
                </c:pt>
                <c:pt idx="166">
                  <c:v>60</c:v>
                </c:pt>
                <c:pt idx="167">
                  <c:v>57.54</c:v>
                </c:pt>
                <c:pt idx="168">
                  <c:v>54.99</c:v>
                </c:pt>
                <c:pt idx="169">
                  <c:v>52.68</c:v>
                </c:pt>
                <c:pt idx="170">
                  <c:v>50.58</c:v>
                </c:pt>
                <c:pt idx="171">
                  <c:v>46.92</c:v>
                </c:pt>
                <c:pt idx="172">
                  <c:v>43.82</c:v>
                </c:pt>
                <c:pt idx="173">
                  <c:v>41.16</c:v>
                </c:pt>
                <c:pt idx="174">
                  <c:v>38.869999999999997</c:v>
                </c:pt>
                <c:pt idx="175">
                  <c:v>36.86</c:v>
                </c:pt>
                <c:pt idx="176">
                  <c:v>35.090000000000003</c:v>
                </c:pt>
                <c:pt idx="177">
                  <c:v>33.520000000000003</c:v>
                </c:pt>
                <c:pt idx="178">
                  <c:v>32.11</c:v>
                </c:pt>
                <c:pt idx="179">
                  <c:v>30.85</c:v>
                </c:pt>
                <c:pt idx="180">
                  <c:v>29.7</c:v>
                </c:pt>
                <c:pt idx="181">
                  <c:v>28.66</c:v>
                </c:pt>
                <c:pt idx="182">
                  <c:v>26.84</c:v>
                </c:pt>
                <c:pt idx="183">
                  <c:v>24.95</c:v>
                </c:pt>
                <c:pt idx="184">
                  <c:v>23.38</c:v>
                </c:pt>
                <c:pt idx="185">
                  <c:v>22.07</c:v>
                </c:pt>
                <c:pt idx="186">
                  <c:v>20.94</c:v>
                </c:pt>
                <c:pt idx="187">
                  <c:v>19.97</c:v>
                </c:pt>
                <c:pt idx="188">
                  <c:v>19.13</c:v>
                </c:pt>
                <c:pt idx="189">
                  <c:v>18.38</c:v>
                </c:pt>
                <c:pt idx="190">
                  <c:v>17.73</c:v>
                </c:pt>
                <c:pt idx="191">
                  <c:v>16.61</c:v>
                </c:pt>
                <c:pt idx="192">
                  <c:v>15.69</c:v>
                </c:pt>
                <c:pt idx="193">
                  <c:v>14.93</c:v>
                </c:pt>
                <c:pt idx="194">
                  <c:v>14.29</c:v>
                </c:pt>
                <c:pt idx="195">
                  <c:v>13.75</c:v>
                </c:pt>
                <c:pt idx="196">
                  <c:v>13.28</c:v>
                </c:pt>
                <c:pt idx="197">
                  <c:v>12.52</c:v>
                </c:pt>
                <c:pt idx="198">
                  <c:v>11.94</c:v>
                </c:pt>
                <c:pt idx="199">
                  <c:v>11.47</c:v>
                </c:pt>
                <c:pt idx="200">
                  <c:v>11.1</c:v>
                </c:pt>
                <c:pt idx="201">
                  <c:v>10.79</c:v>
                </c:pt>
                <c:pt idx="202">
                  <c:v>10.53</c:v>
                </c:pt>
                <c:pt idx="203">
                  <c:v>10.32</c:v>
                </c:pt>
                <c:pt idx="204">
                  <c:v>10.14</c:v>
                </c:pt>
                <c:pt idx="205">
                  <c:v>9.9870000000000001</c:v>
                </c:pt>
                <c:pt idx="206">
                  <c:v>9.8569999999999993</c:v>
                </c:pt>
                <c:pt idx="207">
                  <c:v>9.7439999999999998</c:v>
                </c:pt>
                <c:pt idx="208">
                  <c:v>9.7349999999999994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D57-4A99-951E-EDCC2B90DAD8}"/>
            </c:ext>
          </c:extLst>
        </c:ser>
        <c:ser>
          <c:idx val="1"/>
          <c:order val="1"/>
          <c:tx>
            <c:v>dE/dxNucl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srim181Ta_SiO2!$D$20:$D$300</c:f>
              <c:numCache>
                <c:formatCode>0.000000</c:formatCode>
                <c:ptCount val="281"/>
                <c:pt idx="0">
                  <c:v>1.1049723756906078E-5</c:v>
                </c:pt>
                <c:pt idx="1">
                  <c:v>1.2430939226519336E-5</c:v>
                </c:pt>
                <c:pt idx="2">
                  <c:v>1.3812154696132597E-5</c:v>
                </c:pt>
                <c:pt idx="3">
                  <c:v>1.5193370165745856E-5</c:v>
                </c:pt>
                <c:pt idx="4">
                  <c:v>1.6574585635359117E-5</c:v>
                </c:pt>
                <c:pt idx="5">
                  <c:v>1.7955801104972374E-5</c:v>
                </c:pt>
                <c:pt idx="6">
                  <c:v>1.9337016574585635E-5</c:v>
                </c:pt>
                <c:pt idx="7">
                  <c:v>2.0718232044198896E-5</c:v>
                </c:pt>
                <c:pt idx="8">
                  <c:v>2.2099447513812157E-5</c:v>
                </c:pt>
                <c:pt idx="9">
                  <c:v>2.4861878453038672E-5</c:v>
                </c:pt>
                <c:pt idx="10">
                  <c:v>2.7624309392265193E-5</c:v>
                </c:pt>
                <c:pt idx="11">
                  <c:v>3.0386740331491712E-5</c:v>
                </c:pt>
                <c:pt idx="12">
                  <c:v>3.3149171270718233E-5</c:v>
                </c:pt>
                <c:pt idx="13">
                  <c:v>3.5911602209944748E-5</c:v>
                </c:pt>
                <c:pt idx="14">
                  <c:v>3.867403314917127E-5</c:v>
                </c:pt>
                <c:pt idx="15">
                  <c:v>4.4198895027624314E-5</c:v>
                </c:pt>
                <c:pt idx="16">
                  <c:v>4.9723756906077343E-5</c:v>
                </c:pt>
                <c:pt idx="17">
                  <c:v>5.5248618784530387E-5</c:v>
                </c:pt>
                <c:pt idx="18">
                  <c:v>6.0773480662983424E-5</c:v>
                </c:pt>
                <c:pt idx="19">
                  <c:v>6.6298342541436467E-5</c:v>
                </c:pt>
                <c:pt idx="20">
                  <c:v>7.1823204419889497E-5</c:v>
                </c:pt>
                <c:pt idx="21">
                  <c:v>7.734806629834254E-5</c:v>
                </c:pt>
                <c:pt idx="22">
                  <c:v>8.2872928176795584E-5</c:v>
                </c:pt>
                <c:pt idx="23">
                  <c:v>8.8397790055248627E-5</c:v>
                </c:pt>
                <c:pt idx="24">
                  <c:v>9.3922651933701671E-5</c:v>
                </c:pt>
                <c:pt idx="25">
                  <c:v>9.9447513812154687E-5</c:v>
                </c:pt>
                <c:pt idx="26">
                  <c:v>1.1049723756906077E-4</c:v>
                </c:pt>
                <c:pt idx="27">
                  <c:v>1.2430939226519336E-4</c:v>
                </c:pt>
                <c:pt idx="28">
                  <c:v>1.3812154696132598E-4</c:v>
                </c:pt>
                <c:pt idx="29">
                  <c:v>1.5193370165745857E-4</c:v>
                </c:pt>
                <c:pt idx="30">
                  <c:v>1.6574585635359117E-4</c:v>
                </c:pt>
                <c:pt idx="31">
                  <c:v>1.7955801104972376E-4</c:v>
                </c:pt>
                <c:pt idx="32">
                  <c:v>1.9337016574585638E-4</c:v>
                </c:pt>
                <c:pt idx="33">
                  <c:v>2.0718232044198895E-4</c:v>
                </c:pt>
                <c:pt idx="34">
                  <c:v>2.2099447513812155E-4</c:v>
                </c:pt>
                <c:pt idx="35">
                  <c:v>2.4861878453038671E-4</c:v>
                </c:pt>
                <c:pt idx="36">
                  <c:v>2.7624309392265195E-4</c:v>
                </c:pt>
                <c:pt idx="37">
                  <c:v>3.0386740331491714E-4</c:v>
                </c:pt>
                <c:pt idx="38">
                  <c:v>3.3149171270718233E-4</c:v>
                </c:pt>
                <c:pt idx="39">
                  <c:v>3.5911602209944752E-4</c:v>
                </c:pt>
                <c:pt idx="40">
                  <c:v>3.8674033149171277E-4</c:v>
                </c:pt>
                <c:pt idx="41">
                  <c:v>4.419889502762431E-4</c:v>
                </c:pt>
                <c:pt idx="42">
                  <c:v>4.9723756906077342E-4</c:v>
                </c:pt>
                <c:pt idx="43">
                  <c:v>5.5248618784530391E-4</c:v>
                </c:pt>
                <c:pt idx="44">
                  <c:v>6.0773480662983429E-4</c:v>
                </c:pt>
                <c:pt idx="45">
                  <c:v>6.6298342541436467E-4</c:v>
                </c:pt>
                <c:pt idx="46">
                  <c:v>7.1823204419889505E-4</c:v>
                </c:pt>
                <c:pt idx="47">
                  <c:v>7.7348066298342554E-4</c:v>
                </c:pt>
                <c:pt idx="48">
                  <c:v>8.2872928176795581E-4</c:v>
                </c:pt>
                <c:pt idx="49">
                  <c:v>8.8397790055248619E-4</c:v>
                </c:pt>
                <c:pt idx="50">
                  <c:v>9.3922651933701668E-4</c:v>
                </c:pt>
                <c:pt idx="51">
                  <c:v>9.9447513812154684E-4</c:v>
                </c:pt>
                <c:pt idx="52">
                  <c:v>1.1049723756906078E-3</c:v>
                </c:pt>
                <c:pt idx="53">
                  <c:v>1.2430939226519338E-3</c:v>
                </c:pt>
                <c:pt idx="54">
                  <c:v>1.3812154696132596E-3</c:v>
                </c:pt>
                <c:pt idx="55">
                  <c:v>1.5193370165745858E-3</c:v>
                </c:pt>
                <c:pt idx="56">
                  <c:v>1.6574585635359116E-3</c:v>
                </c:pt>
                <c:pt idx="57">
                  <c:v>1.7955801104972376E-3</c:v>
                </c:pt>
                <c:pt idx="58">
                  <c:v>1.9337016574585634E-3</c:v>
                </c:pt>
                <c:pt idx="59">
                  <c:v>2.0718232044198894E-3</c:v>
                </c:pt>
                <c:pt idx="60">
                  <c:v>2.2099447513812156E-3</c:v>
                </c:pt>
                <c:pt idx="61">
                  <c:v>2.4861878453038676E-3</c:v>
                </c:pt>
                <c:pt idx="62">
                  <c:v>2.7624309392265192E-3</c:v>
                </c:pt>
                <c:pt idx="63">
                  <c:v>3.0386740331491717E-3</c:v>
                </c:pt>
                <c:pt idx="64">
                  <c:v>3.3149171270718232E-3</c:v>
                </c:pt>
                <c:pt idx="65">
                  <c:v>3.5911602209944752E-3</c:v>
                </c:pt>
                <c:pt idx="66">
                  <c:v>3.8674033149171268E-3</c:v>
                </c:pt>
                <c:pt idx="67">
                  <c:v>4.4198895027624313E-3</c:v>
                </c:pt>
                <c:pt idx="68">
                  <c:v>4.9723756906077353E-3</c:v>
                </c:pt>
                <c:pt idx="69">
                  <c:v>5.5248618784530384E-3</c:v>
                </c:pt>
                <c:pt idx="70">
                  <c:v>6.0773480662983433E-3</c:v>
                </c:pt>
                <c:pt idx="71">
                  <c:v>6.6298342541436465E-3</c:v>
                </c:pt>
                <c:pt idx="72">
                  <c:v>7.1823204419889505E-3</c:v>
                </c:pt>
                <c:pt idx="73">
                  <c:v>7.7348066298342536E-3</c:v>
                </c:pt>
                <c:pt idx="74">
                  <c:v>8.2872928176795577E-3</c:v>
                </c:pt>
                <c:pt idx="75">
                  <c:v>8.8397790055248626E-3</c:v>
                </c:pt>
                <c:pt idx="76">
                  <c:v>9.3922651933701657E-3</c:v>
                </c:pt>
                <c:pt idx="77">
                  <c:v>9.9447513812154706E-3</c:v>
                </c:pt>
                <c:pt idx="78">
                  <c:v>1.1049723756906077E-2</c:v>
                </c:pt>
                <c:pt idx="79">
                  <c:v>1.2430939226519336E-2</c:v>
                </c:pt>
                <c:pt idx="80">
                  <c:v>1.3812154696132596E-2</c:v>
                </c:pt>
                <c:pt idx="81">
                  <c:v>1.5193370165745856E-2</c:v>
                </c:pt>
                <c:pt idx="82">
                  <c:v>1.6574585635359115E-2</c:v>
                </c:pt>
                <c:pt idx="83">
                  <c:v>1.7955801104972375E-2</c:v>
                </c:pt>
                <c:pt idx="84">
                  <c:v>1.9337016574585635E-2</c:v>
                </c:pt>
                <c:pt idx="85">
                  <c:v>2.0718232044198894E-2</c:v>
                </c:pt>
                <c:pt idx="86">
                  <c:v>2.2099447513812154E-2</c:v>
                </c:pt>
                <c:pt idx="87">
                  <c:v>2.4861878453038673E-2</c:v>
                </c:pt>
                <c:pt idx="88">
                  <c:v>2.7624309392265192E-2</c:v>
                </c:pt>
                <c:pt idx="89">
                  <c:v>3.0386740331491711E-2</c:v>
                </c:pt>
                <c:pt idx="90">
                  <c:v>3.3149171270718231E-2</c:v>
                </c:pt>
                <c:pt idx="91">
                  <c:v>3.591160220994475E-2</c:v>
                </c:pt>
                <c:pt idx="92">
                  <c:v>3.8674033149171269E-2</c:v>
                </c:pt>
                <c:pt idx="93">
                  <c:v>4.4198895027624308E-2</c:v>
                </c:pt>
                <c:pt idx="94">
                  <c:v>4.9723756906077346E-2</c:v>
                </c:pt>
                <c:pt idx="95">
                  <c:v>5.5248618784530384E-2</c:v>
                </c:pt>
                <c:pt idx="96">
                  <c:v>6.0773480662983423E-2</c:v>
                </c:pt>
                <c:pt idx="97">
                  <c:v>6.6298342541436461E-2</c:v>
                </c:pt>
                <c:pt idx="98">
                  <c:v>7.18232044198895E-2</c:v>
                </c:pt>
                <c:pt idx="99">
                  <c:v>7.7348066298342538E-2</c:v>
                </c:pt>
                <c:pt idx="100">
                  <c:v>8.2872928176795577E-2</c:v>
                </c:pt>
                <c:pt idx="101">
                  <c:v>8.8397790055248615E-2</c:v>
                </c:pt>
                <c:pt idx="102">
                  <c:v>9.3922651933701654E-2</c:v>
                </c:pt>
                <c:pt idx="103">
                  <c:v>9.9447513812154692E-2</c:v>
                </c:pt>
                <c:pt idx="104">
                  <c:v>0.11049723756906077</c:v>
                </c:pt>
                <c:pt idx="105">
                  <c:v>0.12430939226519337</c:v>
                </c:pt>
                <c:pt idx="106">
                  <c:v>0.13812154696132597</c:v>
                </c:pt>
                <c:pt idx="107">
                  <c:v>0.15193370165745856</c:v>
                </c:pt>
                <c:pt idx="108">
                  <c:v>0.16574585635359115</c:v>
                </c:pt>
                <c:pt idx="109">
                  <c:v>0.17955801104972377</c:v>
                </c:pt>
                <c:pt idx="110">
                  <c:v>0.19337016574585636</c:v>
                </c:pt>
                <c:pt idx="111">
                  <c:v>0.20718232044198895</c:v>
                </c:pt>
                <c:pt idx="112">
                  <c:v>0.22099447513812154</c:v>
                </c:pt>
                <c:pt idx="113">
                  <c:v>0.24861878453038674</c:v>
                </c:pt>
                <c:pt idx="114">
                  <c:v>0.27624309392265195</c:v>
                </c:pt>
                <c:pt idx="115">
                  <c:v>0.30386740331491713</c:v>
                </c:pt>
                <c:pt idx="116">
                  <c:v>0.33149171270718231</c:v>
                </c:pt>
                <c:pt idx="117">
                  <c:v>0.35911602209944754</c:v>
                </c:pt>
                <c:pt idx="118">
                  <c:v>0.38674033149171272</c:v>
                </c:pt>
                <c:pt idx="119">
                  <c:v>0.44198895027624308</c:v>
                </c:pt>
                <c:pt idx="120">
                  <c:v>0.49723756906077349</c:v>
                </c:pt>
                <c:pt idx="121">
                  <c:v>0.5524861878453039</c:v>
                </c:pt>
                <c:pt idx="122">
                  <c:v>0.60773480662983426</c:v>
                </c:pt>
                <c:pt idx="123">
                  <c:v>0.66298342541436461</c:v>
                </c:pt>
                <c:pt idx="124">
                  <c:v>0.71823204419889508</c:v>
                </c:pt>
                <c:pt idx="125">
                  <c:v>0.77348066298342544</c:v>
                </c:pt>
                <c:pt idx="126">
                  <c:v>0.82872928176795579</c:v>
                </c:pt>
                <c:pt idx="127">
                  <c:v>0.88397790055248615</c:v>
                </c:pt>
                <c:pt idx="128">
                  <c:v>0.93922651933701662</c:v>
                </c:pt>
                <c:pt idx="129">
                  <c:v>0.99447513812154698</c:v>
                </c:pt>
                <c:pt idx="130" formatCode="0.00000">
                  <c:v>1.1049723756906078</c:v>
                </c:pt>
                <c:pt idx="131" formatCode="0.00000">
                  <c:v>1.2430939226519337</c:v>
                </c:pt>
                <c:pt idx="132" formatCode="0.00000">
                  <c:v>1.3812154696132597</c:v>
                </c:pt>
                <c:pt idx="133" formatCode="0.00000">
                  <c:v>1.5193370165745856</c:v>
                </c:pt>
                <c:pt idx="134" formatCode="0.00000">
                  <c:v>1.6574585635359116</c:v>
                </c:pt>
                <c:pt idx="135" formatCode="0.00000">
                  <c:v>1.7955801104972375</c:v>
                </c:pt>
                <c:pt idx="136" formatCode="0.00000">
                  <c:v>1.9337016574585635</c:v>
                </c:pt>
                <c:pt idx="137" formatCode="0.00000">
                  <c:v>2.0718232044198897</c:v>
                </c:pt>
                <c:pt idx="138" formatCode="0.00000">
                  <c:v>2.2099447513812156</c:v>
                </c:pt>
                <c:pt idx="139" formatCode="0.00000">
                  <c:v>2.4861878453038675</c:v>
                </c:pt>
                <c:pt idx="140" formatCode="0.00000">
                  <c:v>2.7624309392265194</c:v>
                </c:pt>
                <c:pt idx="141" formatCode="0.00000">
                  <c:v>3.0386740331491713</c:v>
                </c:pt>
                <c:pt idx="142" formatCode="0.00000">
                  <c:v>3.3149171270718232</c:v>
                </c:pt>
                <c:pt idx="143" formatCode="0.00000">
                  <c:v>3.5911602209944751</c:v>
                </c:pt>
                <c:pt idx="144" formatCode="0.00000">
                  <c:v>3.867403314917127</c:v>
                </c:pt>
                <c:pt idx="145" formatCode="0.00000">
                  <c:v>4.4198895027624312</c:v>
                </c:pt>
                <c:pt idx="146" formatCode="0.00000">
                  <c:v>4.972375690607735</c:v>
                </c:pt>
                <c:pt idx="147" formatCode="0.00000">
                  <c:v>5.5248618784530388</c:v>
                </c:pt>
                <c:pt idx="148" formatCode="0.00000">
                  <c:v>6.0773480662983426</c:v>
                </c:pt>
                <c:pt idx="149" formatCode="0.00000">
                  <c:v>6.6298342541436464</c:v>
                </c:pt>
                <c:pt idx="150" formatCode="0.00000">
                  <c:v>7.1823204419889501</c:v>
                </c:pt>
                <c:pt idx="151" formatCode="0.00000">
                  <c:v>7.7348066298342539</c:v>
                </c:pt>
                <c:pt idx="152" formatCode="0.00000">
                  <c:v>8.2872928176795586</c:v>
                </c:pt>
                <c:pt idx="153" formatCode="0.00000">
                  <c:v>8.8397790055248624</c:v>
                </c:pt>
                <c:pt idx="154" formatCode="0.00000">
                  <c:v>9.3922651933701662</c:v>
                </c:pt>
                <c:pt idx="155" formatCode="0.00000">
                  <c:v>9.94475138121547</c:v>
                </c:pt>
                <c:pt idx="156" formatCode="0.00000">
                  <c:v>11.049723756906078</c:v>
                </c:pt>
                <c:pt idx="157" formatCode="0.00000">
                  <c:v>12.430939226519337</c:v>
                </c:pt>
                <c:pt idx="158" formatCode="0.00000">
                  <c:v>13.812154696132596</c:v>
                </c:pt>
                <c:pt idx="159" formatCode="0.00000">
                  <c:v>15.193370165745856</c:v>
                </c:pt>
                <c:pt idx="160" formatCode="0.00000">
                  <c:v>16.574585635359117</c:v>
                </c:pt>
                <c:pt idx="161" formatCode="0.00000">
                  <c:v>17.955801104972377</c:v>
                </c:pt>
                <c:pt idx="162" formatCode="0.00000">
                  <c:v>19.337016574585636</c:v>
                </c:pt>
                <c:pt idx="163" formatCode="0.00000">
                  <c:v>20.718232044198896</c:v>
                </c:pt>
                <c:pt idx="164" formatCode="0.00000">
                  <c:v>22.099447513812155</c:v>
                </c:pt>
                <c:pt idx="165" formatCode="0.00000">
                  <c:v>24.861878453038674</c:v>
                </c:pt>
                <c:pt idx="166" formatCode="0.00000">
                  <c:v>27.624309392265193</c:v>
                </c:pt>
                <c:pt idx="167" formatCode="0.00000">
                  <c:v>30.386740331491712</c:v>
                </c:pt>
                <c:pt idx="168" formatCode="0.00000">
                  <c:v>33.149171270718234</c:v>
                </c:pt>
                <c:pt idx="169" formatCode="0.00000">
                  <c:v>35.911602209944753</c:v>
                </c:pt>
                <c:pt idx="170" formatCode="0.00000">
                  <c:v>38.674033149171272</c:v>
                </c:pt>
                <c:pt idx="171" formatCode="0.00000">
                  <c:v>44.19889502762431</c:v>
                </c:pt>
                <c:pt idx="172" formatCode="0.00000">
                  <c:v>49.723756906077348</c:v>
                </c:pt>
                <c:pt idx="173" formatCode="0.00000">
                  <c:v>55.248618784530386</c:v>
                </c:pt>
                <c:pt idx="174" formatCode="0.00000">
                  <c:v>60.773480662983424</c:v>
                </c:pt>
                <c:pt idx="175" formatCode="0.00000">
                  <c:v>66.298342541436469</c:v>
                </c:pt>
                <c:pt idx="176" formatCode="0.00000">
                  <c:v>71.823204419889507</c:v>
                </c:pt>
                <c:pt idx="177" formatCode="0.00000">
                  <c:v>77.348066298342545</c:v>
                </c:pt>
                <c:pt idx="178" formatCode="0.00000">
                  <c:v>82.872928176795583</c:v>
                </c:pt>
                <c:pt idx="179" formatCode="0.00000">
                  <c:v>88.39779005524862</c:v>
                </c:pt>
                <c:pt idx="180" formatCode="0.00000">
                  <c:v>93.922651933701658</c:v>
                </c:pt>
                <c:pt idx="181" formatCode="0.00000">
                  <c:v>99.447513812154696</c:v>
                </c:pt>
                <c:pt idx="182" formatCode="0.0000">
                  <c:v>110.49723756906077</c:v>
                </c:pt>
                <c:pt idx="183" formatCode="0.0000">
                  <c:v>124.30939226519337</c:v>
                </c:pt>
                <c:pt idx="184" formatCode="0.0000">
                  <c:v>138.12154696132598</c:v>
                </c:pt>
                <c:pt idx="185" formatCode="0.0000">
                  <c:v>151.93370165745856</c:v>
                </c:pt>
                <c:pt idx="186" formatCode="0.0000">
                  <c:v>165.74585635359117</c:v>
                </c:pt>
                <c:pt idx="187" formatCode="0.0000">
                  <c:v>179.55801104972375</c:v>
                </c:pt>
                <c:pt idx="188" formatCode="0.0000">
                  <c:v>193.37016574585635</c:v>
                </c:pt>
                <c:pt idx="189" formatCode="0.0000">
                  <c:v>207.18232044198896</c:v>
                </c:pt>
                <c:pt idx="190" formatCode="0.0000">
                  <c:v>220.99447513812154</c:v>
                </c:pt>
                <c:pt idx="191" formatCode="0.0000">
                  <c:v>248.61878453038673</c:v>
                </c:pt>
                <c:pt idx="192" formatCode="0.0000">
                  <c:v>276.24309392265195</c:v>
                </c:pt>
                <c:pt idx="193" formatCode="0.0000">
                  <c:v>303.86740331491711</c:v>
                </c:pt>
                <c:pt idx="194" formatCode="0.0000">
                  <c:v>331.49171270718233</c:v>
                </c:pt>
                <c:pt idx="195" formatCode="0.0000">
                  <c:v>359.11602209944749</c:v>
                </c:pt>
                <c:pt idx="196" formatCode="0.0000">
                  <c:v>386.74033149171271</c:v>
                </c:pt>
                <c:pt idx="197" formatCode="0.0000">
                  <c:v>441.98895027624309</c:v>
                </c:pt>
                <c:pt idx="198" formatCode="0.0000">
                  <c:v>497.23756906077347</c:v>
                </c:pt>
                <c:pt idx="199" formatCode="0.0000">
                  <c:v>552.4861878453039</c:v>
                </c:pt>
                <c:pt idx="200" formatCode="0.0000">
                  <c:v>607.73480662983422</c:v>
                </c:pt>
                <c:pt idx="201" formatCode="0.0000">
                  <c:v>662.98342541436466</c:v>
                </c:pt>
                <c:pt idx="202" formatCode="0.0000">
                  <c:v>718.23204419889498</c:v>
                </c:pt>
                <c:pt idx="203" formatCode="0.0000">
                  <c:v>773.48066298342542</c:v>
                </c:pt>
                <c:pt idx="204" formatCode="0.0000">
                  <c:v>828.72928176795585</c:v>
                </c:pt>
                <c:pt idx="205" formatCode="0.0000">
                  <c:v>883.97790055248618</c:v>
                </c:pt>
                <c:pt idx="206" formatCode="0.0000">
                  <c:v>939.22651933701661</c:v>
                </c:pt>
                <c:pt idx="207" formatCode="0.0000">
                  <c:v>994.47513812154693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srim181Ta_SiO2!$F$20:$F$300</c:f>
              <c:numCache>
                <c:formatCode>0.000E+00</c:formatCode>
                <c:ptCount val="281"/>
                <c:pt idx="0">
                  <c:v>3.0209999999999999</c:v>
                </c:pt>
                <c:pt idx="1">
                  <c:v>3.202</c:v>
                </c:pt>
                <c:pt idx="2">
                  <c:v>3.3719999999999999</c:v>
                </c:pt>
                <c:pt idx="3">
                  <c:v>3.5310000000000001</c:v>
                </c:pt>
                <c:pt idx="4">
                  <c:v>3.681</c:v>
                </c:pt>
                <c:pt idx="5">
                  <c:v>3.823</c:v>
                </c:pt>
                <c:pt idx="6">
                  <c:v>3.9580000000000002</c:v>
                </c:pt>
                <c:pt idx="7">
                  <c:v>4.0869999999999997</c:v>
                </c:pt>
                <c:pt idx="8">
                  <c:v>4.21</c:v>
                </c:pt>
                <c:pt idx="9">
                  <c:v>4.4409999999999998</c:v>
                </c:pt>
                <c:pt idx="10">
                  <c:v>4.6539999999999999</c:v>
                </c:pt>
                <c:pt idx="11">
                  <c:v>4.8529999999999998</c:v>
                </c:pt>
                <c:pt idx="12">
                  <c:v>5.0389999999999997</c:v>
                </c:pt>
                <c:pt idx="13">
                  <c:v>5.2140000000000004</c:v>
                </c:pt>
                <c:pt idx="14">
                  <c:v>5.3789999999999996</c:v>
                </c:pt>
                <c:pt idx="15">
                  <c:v>5.6840000000000002</c:v>
                </c:pt>
                <c:pt idx="16">
                  <c:v>5.96</c:v>
                </c:pt>
                <c:pt idx="17">
                  <c:v>6.2140000000000004</c:v>
                </c:pt>
                <c:pt idx="18">
                  <c:v>6.4470000000000001</c:v>
                </c:pt>
                <c:pt idx="19">
                  <c:v>6.6630000000000003</c:v>
                </c:pt>
                <c:pt idx="20">
                  <c:v>6.8650000000000002</c:v>
                </c:pt>
                <c:pt idx="21">
                  <c:v>7.0540000000000003</c:v>
                </c:pt>
                <c:pt idx="22">
                  <c:v>7.2309999999999999</c:v>
                </c:pt>
                <c:pt idx="23">
                  <c:v>7.399</c:v>
                </c:pt>
                <c:pt idx="24">
                  <c:v>7.5570000000000004</c:v>
                </c:pt>
                <c:pt idx="25">
                  <c:v>7.7069999999999999</c:v>
                </c:pt>
                <c:pt idx="26">
                  <c:v>7.9859999999999998</c:v>
                </c:pt>
                <c:pt idx="27">
                  <c:v>8.2989999999999995</c:v>
                </c:pt>
                <c:pt idx="28">
                  <c:v>8.5809999999999995</c:v>
                </c:pt>
                <c:pt idx="29">
                  <c:v>8.8360000000000003</c:v>
                </c:pt>
                <c:pt idx="30">
                  <c:v>9.0690000000000008</c:v>
                </c:pt>
                <c:pt idx="31">
                  <c:v>9.2829999999999995</c:v>
                </c:pt>
                <c:pt idx="32">
                  <c:v>9.48</c:v>
                </c:pt>
                <c:pt idx="33">
                  <c:v>9.6630000000000003</c:v>
                </c:pt>
                <c:pt idx="34">
                  <c:v>9.8330000000000002</c:v>
                </c:pt>
                <c:pt idx="35">
                  <c:v>10.14</c:v>
                </c:pt>
                <c:pt idx="36">
                  <c:v>10.41</c:v>
                </c:pt>
                <c:pt idx="37">
                  <c:v>10.65</c:v>
                </c:pt>
                <c:pt idx="38">
                  <c:v>10.86</c:v>
                </c:pt>
                <c:pt idx="39">
                  <c:v>11.06</c:v>
                </c:pt>
                <c:pt idx="40">
                  <c:v>11.23</c:v>
                </c:pt>
                <c:pt idx="41">
                  <c:v>11.54</c:v>
                </c:pt>
                <c:pt idx="42">
                  <c:v>11.79</c:v>
                </c:pt>
                <c:pt idx="43">
                  <c:v>12.01</c:v>
                </c:pt>
                <c:pt idx="44">
                  <c:v>12.2</c:v>
                </c:pt>
                <c:pt idx="45">
                  <c:v>12.36</c:v>
                </c:pt>
                <c:pt idx="46">
                  <c:v>12.5</c:v>
                </c:pt>
                <c:pt idx="47">
                  <c:v>12.62</c:v>
                </c:pt>
                <c:pt idx="48">
                  <c:v>12.72</c:v>
                </c:pt>
                <c:pt idx="49">
                  <c:v>12.81</c:v>
                </c:pt>
                <c:pt idx="50">
                  <c:v>12.89</c:v>
                </c:pt>
                <c:pt idx="51">
                  <c:v>12.96</c:v>
                </c:pt>
                <c:pt idx="52">
                  <c:v>13.08</c:v>
                </c:pt>
                <c:pt idx="53">
                  <c:v>13.18</c:v>
                </c:pt>
                <c:pt idx="54">
                  <c:v>13.25</c:v>
                </c:pt>
                <c:pt idx="55">
                  <c:v>13.3</c:v>
                </c:pt>
                <c:pt idx="56">
                  <c:v>13.32</c:v>
                </c:pt>
                <c:pt idx="57">
                  <c:v>13.33</c:v>
                </c:pt>
                <c:pt idx="58">
                  <c:v>13.32</c:v>
                </c:pt>
                <c:pt idx="59">
                  <c:v>13.31</c:v>
                </c:pt>
                <c:pt idx="60">
                  <c:v>13.28</c:v>
                </c:pt>
                <c:pt idx="61">
                  <c:v>13.21</c:v>
                </c:pt>
                <c:pt idx="62">
                  <c:v>13.12</c:v>
                </c:pt>
                <c:pt idx="63">
                  <c:v>13.01</c:v>
                </c:pt>
                <c:pt idx="64">
                  <c:v>12.9</c:v>
                </c:pt>
                <c:pt idx="65">
                  <c:v>12.78</c:v>
                </c:pt>
                <c:pt idx="66">
                  <c:v>12.65</c:v>
                </c:pt>
                <c:pt idx="67">
                  <c:v>12.4</c:v>
                </c:pt>
                <c:pt idx="68">
                  <c:v>12.14</c:v>
                </c:pt>
                <c:pt idx="69">
                  <c:v>11.89</c:v>
                </c:pt>
                <c:pt idx="70">
                  <c:v>11.64</c:v>
                </c:pt>
                <c:pt idx="71">
                  <c:v>11.4</c:v>
                </c:pt>
                <c:pt idx="72">
                  <c:v>11.17</c:v>
                </c:pt>
                <c:pt idx="73">
                  <c:v>10.95</c:v>
                </c:pt>
                <c:pt idx="74">
                  <c:v>10.73</c:v>
                </c:pt>
                <c:pt idx="75">
                  <c:v>10.53</c:v>
                </c:pt>
                <c:pt idx="76">
                  <c:v>10.33</c:v>
                </c:pt>
                <c:pt idx="77">
                  <c:v>10.14</c:v>
                </c:pt>
                <c:pt idx="78">
                  <c:v>9.7859999999999996</c:v>
                </c:pt>
                <c:pt idx="79">
                  <c:v>9.3780000000000001</c:v>
                </c:pt>
                <c:pt idx="80">
                  <c:v>9.0079999999999991</c:v>
                </c:pt>
                <c:pt idx="81">
                  <c:v>8.6709999999999994</c:v>
                </c:pt>
                <c:pt idx="82">
                  <c:v>8.3610000000000007</c:v>
                </c:pt>
                <c:pt idx="83">
                  <c:v>8.077</c:v>
                </c:pt>
                <c:pt idx="84">
                  <c:v>7.8140000000000001</c:v>
                </c:pt>
                <c:pt idx="85">
                  <c:v>7.5709999999999997</c:v>
                </c:pt>
                <c:pt idx="86">
                  <c:v>7.3449999999999998</c:v>
                </c:pt>
                <c:pt idx="87">
                  <c:v>6.9379999999999997</c:v>
                </c:pt>
                <c:pt idx="88">
                  <c:v>6.5810000000000004</c:v>
                </c:pt>
                <c:pt idx="89">
                  <c:v>6.2640000000000002</c:v>
                </c:pt>
                <c:pt idx="90">
                  <c:v>5.9809999999999999</c:v>
                </c:pt>
                <c:pt idx="91">
                  <c:v>5.7270000000000003</c:v>
                </c:pt>
                <c:pt idx="92">
                  <c:v>5.4969999999999999</c:v>
                </c:pt>
                <c:pt idx="93">
                  <c:v>5.0949999999999998</c:v>
                </c:pt>
                <c:pt idx="94">
                  <c:v>4.7560000000000002</c:v>
                </c:pt>
                <c:pt idx="95">
                  <c:v>4.4660000000000002</c:v>
                </c:pt>
                <c:pt idx="96">
                  <c:v>4.2140000000000004</c:v>
                </c:pt>
                <c:pt idx="97">
                  <c:v>3.992</c:v>
                </c:pt>
                <c:pt idx="98">
                  <c:v>3.7959999999999998</c:v>
                </c:pt>
                <c:pt idx="99">
                  <c:v>3.621</c:v>
                </c:pt>
                <c:pt idx="100">
                  <c:v>3.4630000000000001</c:v>
                </c:pt>
                <c:pt idx="101">
                  <c:v>3.3210000000000002</c:v>
                </c:pt>
                <c:pt idx="102">
                  <c:v>3.1909999999999998</c:v>
                </c:pt>
                <c:pt idx="103">
                  <c:v>3.0720000000000001</c:v>
                </c:pt>
                <c:pt idx="104">
                  <c:v>2.8620000000000001</c:v>
                </c:pt>
                <c:pt idx="105">
                  <c:v>2.6419999999999999</c:v>
                </c:pt>
                <c:pt idx="106">
                  <c:v>2.456</c:v>
                </c:pt>
                <c:pt idx="107">
                  <c:v>2.298</c:v>
                </c:pt>
                <c:pt idx="108">
                  <c:v>2.161</c:v>
                </c:pt>
                <c:pt idx="109">
                  <c:v>2.0409999999999999</c:v>
                </c:pt>
                <c:pt idx="110">
                  <c:v>1.9359999999999999</c:v>
                </c:pt>
                <c:pt idx="111">
                  <c:v>1.841</c:v>
                </c:pt>
                <c:pt idx="112">
                  <c:v>1.7569999999999999</c:v>
                </c:pt>
                <c:pt idx="113">
                  <c:v>1.611</c:v>
                </c:pt>
                <c:pt idx="114">
                  <c:v>1.49</c:v>
                </c:pt>
                <c:pt idx="115">
                  <c:v>1.3879999999999999</c:v>
                </c:pt>
                <c:pt idx="116">
                  <c:v>1.3</c:v>
                </c:pt>
                <c:pt idx="117">
                  <c:v>1.224</c:v>
                </c:pt>
                <c:pt idx="118">
                  <c:v>1.1559999999999999</c:v>
                </c:pt>
                <c:pt idx="119">
                  <c:v>1.044</c:v>
                </c:pt>
                <c:pt idx="120">
                  <c:v>0.95299999999999996</c:v>
                </c:pt>
                <c:pt idx="121">
                  <c:v>0.878</c:v>
                </c:pt>
                <c:pt idx="122">
                  <c:v>0.81479999999999997</c:v>
                </c:pt>
                <c:pt idx="123">
                  <c:v>0.76080000000000003</c:v>
                </c:pt>
                <c:pt idx="124">
                  <c:v>0.71409999999999996</c:v>
                </c:pt>
                <c:pt idx="125">
                  <c:v>0.67330000000000001</c:v>
                </c:pt>
                <c:pt idx="126">
                  <c:v>0.63729999999999998</c:v>
                </c:pt>
                <c:pt idx="127">
                  <c:v>0.60519999999999996</c:v>
                </c:pt>
                <c:pt idx="128">
                  <c:v>0.57650000000000001</c:v>
                </c:pt>
                <c:pt idx="129">
                  <c:v>0.55049999999999999</c:v>
                </c:pt>
                <c:pt idx="130">
                  <c:v>0.50560000000000005</c:v>
                </c:pt>
                <c:pt idx="131">
                  <c:v>0.45950000000000002</c:v>
                </c:pt>
                <c:pt idx="132">
                  <c:v>0.42170000000000002</c:v>
                </c:pt>
                <c:pt idx="133">
                  <c:v>0.39</c:v>
                </c:pt>
                <c:pt idx="134">
                  <c:v>0.36309999999999998</c:v>
                </c:pt>
                <c:pt idx="135">
                  <c:v>0.33989999999999998</c:v>
                </c:pt>
                <c:pt idx="136">
                  <c:v>0.31969999999999998</c:v>
                </c:pt>
                <c:pt idx="137">
                  <c:v>0.3019</c:v>
                </c:pt>
                <c:pt idx="138">
                  <c:v>0.28610000000000002</c:v>
                </c:pt>
                <c:pt idx="139">
                  <c:v>0.25940000000000002</c:v>
                </c:pt>
                <c:pt idx="140">
                  <c:v>0.23749999999999999</c:v>
                </c:pt>
                <c:pt idx="141">
                  <c:v>0.21920000000000001</c:v>
                </c:pt>
                <c:pt idx="142">
                  <c:v>0.20369999999999999</c:v>
                </c:pt>
                <c:pt idx="143">
                  <c:v>0.19040000000000001</c:v>
                </c:pt>
                <c:pt idx="144">
                  <c:v>0.17879999999999999</c:v>
                </c:pt>
                <c:pt idx="145">
                  <c:v>0.15970000000000001</c:v>
                </c:pt>
                <c:pt idx="146">
                  <c:v>0.1444</c:v>
                </c:pt>
                <c:pt idx="147">
                  <c:v>0.13200000000000001</c:v>
                </c:pt>
                <c:pt idx="148">
                  <c:v>0.1217</c:v>
                </c:pt>
                <c:pt idx="149">
                  <c:v>0.1129</c:v>
                </c:pt>
                <c:pt idx="150">
                  <c:v>0.10539999999999999</c:v>
                </c:pt>
                <c:pt idx="151">
                  <c:v>9.8900000000000002E-2</c:v>
                </c:pt>
                <c:pt idx="152">
                  <c:v>9.3189999999999995E-2</c:v>
                </c:pt>
                <c:pt idx="153">
                  <c:v>8.813E-2</c:v>
                </c:pt>
                <c:pt idx="154">
                  <c:v>8.3629999999999996E-2</c:v>
                </c:pt>
                <c:pt idx="155">
                  <c:v>7.9589999999999994E-2</c:v>
                </c:pt>
                <c:pt idx="156">
                  <c:v>7.2639999999999996E-2</c:v>
                </c:pt>
                <c:pt idx="157">
                  <c:v>6.5570000000000003E-2</c:v>
                </c:pt>
                <c:pt idx="158">
                  <c:v>5.9810000000000002E-2</c:v>
                </c:pt>
                <c:pt idx="159">
                  <c:v>5.5039999999999999E-2</c:v>
                </c:pt>
                <c:pt idx="160">
                  <c:v>5.101E-2</c:v>
                </c:pt>
                <c:pt idx="161">
                  <c:v>4.7550000000000002E-2</c:v>
                </c:pt>
                <c:pt idx="162">
                  <c:v>4.4560000000000002E-2</c:v>
                </c:pt>
                <c:pt idx="163">
                  <c:v>4.1939999999999998E-2</c:v>
                </c:pt>
                <c:pt idx="164">
                  <c:v>3.9620000000000002E-2</c:v>
                </c:pt>
                <c:pt idx="165">
                  <c:v>3.5720000000000002E-2</c:v>
                </c:pt>
                <c:pt idx="166">
                  <c:v>3.2550000000000003E-2</c:v>
                </c:pt>
                <c:pt idx="167">
                  <c:v>2.9919999999999999E-2</c:v>
                </c:pt>
                <c:pt idx="168">
                  <c:v>2.7699999999999999E-2</c:v>
                </c:pt>
                <c:pt idx="169">
                  <c:v>2.581E-2</c:v>
                </c:pt>
                <c:pt idx="170">
                  <c:v>2.4160000000000001E-2</c:v>
                </c:pt>
                <c:pt idx="171">
                  <c:v>2.146E-2</c:v>
                </c:pt>
                <c:pt idx="172">
                  <c:v>1.933E-2</c:v>
                </c:pt>
                <c:pt idx="173">
                  <c:v>1.7590000000000001E-2</c:v>
                </c:pt>
                <c:pt idx="174">
                  <c:v>1.6160000000000001E-2</c:v>
                </c:pt>
                <c:pt idx="175">
                  <c:v>1.495E-2</c:v>
                </c:pt>
                <c:pt idx="176">
                  <c:v>1.392E-2</c:v>
                </c:pt>
                <c:pt idx="177">
                  <c:v>1.302E-2</c:v>
                </c:pt>
                <c:pt idx="178">
                  <c:v>1.2239999999999999E-2</c:v>
                </c:pt>
                <c:pt idx="179">
                  <c:v>1.155E-2</c:v>
                </c:pt>
                <c:pt idx="180">
                  <c:v>1.094E-2</c:v>
                </c:pt>
                <c:pt idx="181">
                  <c:v>1.039E-2</c:v>
                </c:pt>
                <c:pt idx="182">
                  <c:v>9.4549999999999999E-3</c:v>
                </c:pt>
                <c:pt idx="183">
                  <c:v>8.5039999999999994E-3</c:v>
                </c:pt>
                <c:pt idx="184">
                  <c:v>7.7330000000000003E-3</c:v>
                </c:pt>
                <c:pt idx="185">
                  <c:v>7.0959999999999999E-3</c:v>
                </c:pt>
                <c:pt idx="186">
                  <c:v>6.5599999999999999E-3</c:v>
                </c:pt>
                <c:pt idx="187">
                  <c:v>6.1019999999999998E-3</c:v>
                </c:pt>
                <c:pt idx="188">
                  <c:v>5.7060000000000001E-3</c:v>
                </c:pt>
                <c:pt idx="189">
                  <c:v>5.3600000000000002E-3</c:v>
                </c:pt>
                <c:pt idx="190">
                  <c:v>5.0559999999999997E-3</c:v>
                </c:pt>
                <c:pt idx="191">
                  <c:v>4.5440000000000003E-3</c:v>
                </c:pt>
                <c:pt idx="192">
                  <c:v>4.1289999999999999E-3</c:v>
                </c:pt>
                <c:pt idx="193">
                  <c:v>3.787E-3</c:v>
                </c:pt>
                <c:pt idx="194">
                  <c:v>3.4989999999999999E-3</c:v>
                </c:pt>
                <c:pt idx="195">
                  <c:v>3.2529999999999998E-3</c:v>
                </c:pt>
                <c:pt idx="196">
                  <c:v>3.0409999999999999E-3</c:v>
                </c:pt>
                <c:pt idx="197">
                  <c:v>2.6919999999999999E-3</c:v>
                </c:pt>
                <c:pt idx="198">
                  <c:v>2.418E-3</c:v>
                </c:pt>
                <c:pt idx="199">
                  <c:v>2.196E-3</c:v>
                </c:pt>
                <c:pt idx="200">
                  <c:v>2.013E-3</c:v>
                </c:pt>
                <c:pt idx="201">
                  <c:v>1.859E-3</c:v>
                </c:pt>
                <c:pt idx="202">
                  <c:v>1.727E-3</c:v>
                </c:pt>
                <c:pt idx="203">
                  <c:v>1.614E-3</c:v>
                </c:pt>
                <c:pt idx="204">
                  <c:v>1.5150000000000001E-3</c:v>
                </c:pt>
                <c:pt idx="205">
                  <c:v>1.428E-3</c:v>
                </c:pt>
                <c:pt idx="206">
                  <c:v>1.351E-3</c:v>
                </c:pt>
                <c:pt idx="207">
                  <c:v>1.2819999999999999E-3</c:v>
                </c:pt>
                <c:pt idx="208">
                  <c:v>1.2750000000000001E-3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D57-4A99-951E-EDCC2B90DAD8}"/>
            </c:ext>
          </c:extLst>
        </c:ser>
        <c:ser>
          <c:idx val="2"/>
          <c:order val="2"/>
          <c:tx>
            <c:v>dE/dxTot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srim181Ta_SiO2!$D$20:$D$300</c:f>
              <c:numCache>
                <c:formatCode>0.000000</c:formatCode>
                <c:ptCount val="281"/>
                <c:pt idx="0">
                  <c:v>1.1049723756906078E-5</c:v>
                </c:pt>
                <c:pt idx="1">
                  <c:v>1.2430939226519336E-5</c:v>
                </c:pt>
                <c:pt idx="2">
                  <c:v>1.3812154696132597E-5</c:v>
                </c:pt>
                <c:pt idx="3">
                  <c:v>1.5193370165745856E-5</c:v>
                </c:pt>
                <c:pt idx="4">
                  <c:v>1.6574585635359117E-5</c:v>
                </c:pt>
                <c:pt idx="5">
                  <c:v>1.7955801104972374E-5</c:v>
                </c:pt>
                <c:pt idx="6">
                  <c:v>1.9337016574585635E-5</c:v>
                </c:pt>
                <c:pt idx="7">
                  <c:v>2.0718232044198896E-5</c:v>
                </c:pt>
                <c:pt idx="8">
                  <c:v>2.2099447513812157E-5</c:v>
                </c:pt>
                <c:pt idx="9">
                  <c:v>2.4861878453038672E-5</c:v>
                </c:pt>
                <c:pt idx="10">
                  <c:v>2.7624309392265193E-5</c:v>
                </c:pt>
                <c:pt idx="11">
                  <c:v>3.0386740331491712E-5</c:v>
                </c:pt>
                <c:pt idx="12">
                  <c:v>3.3149171270718233E-5</c:v>
                </c:pt>
                <c:pt idx="13">
                  <c:v>3.5911602209944748E-5</c:v>
                </c:pt>
                <c:pt idx="14">
                  <c:v>3.867403314917127E-5</c:v>
                </c:pt>
                <c:pt idx="15">
                  <c:v>4.4198895027624314E-5</c:v>
                </c:pt>
                <c:pt idx="16">
                  <c:v>4.9723756906077343E-5</c:v>
                </c:pt>
                <c:pt idx="17">
                  <c:v>5.5248618784530387E-5</c:v>
                </c:pt>
                <c:pt idx="18">
                  <c:v>6.0773480662983424E-5</c:v>
                </c:pt>
                <c:pt idx="19">
                  <c:v>6.6298342541436467E-5</c:v>
                </c:pt>
                <c:pt idx="20">
                  <c:v>7.1823204419889497E-5</c:v>
                </c:pt>
                <c:pt idx="21">
                  <c:v>7.734806629834254E-5</c:v>
                </c:pt>
                <c:pt idx="22">
                  <c:v>8.2872928176795584E-5</c:v>
                </c:pt>
                <c:pt idx="23">
                  <c:v>8.8397790055248627E-5</c:v>
                </c:pt>
                <c:pt idx="24">
                  <c:v>9.3922651933701671E-5</c:v>
                </c:pt>
                <c:pt idx="25">
                  <c:v>9.9447513812154687E-5</c:v>
                </c:pt>
                <c:pt idx="26">
                  <c:v>1.1049723756906077E-4</c:v>
                </c:pt>
                <c:pt idx="27">
                  <c:v>1.2430939226519336E-4</c:v>
                </c:pt>
                <c:pt idx="28">
                  <c:v>1.3812154696132598E-4</c:v>
                </c:pt>
                <c:pt idx="29">
                  <c:v>1.5193370165745857E-4</c:v>
                </c:pt>
                <c:pt idx="30">
                  <c:v>1.6574585635359117E-4</c:v>
                </c:pt>
                <c:pt idx="31">
                  <c:v>1.7955801104972376E-4</c:v>
                </c:pt>
                <c:pt idx="32">
                  <c:v>1.9337016574585638E-4</c:v>
                </c:pt>
                <c:pt idx="33">
                  <c:v>2.0718232044198895E-4</c:v>
                </c:pt>
                <c:pt idx="34">
                  <c:v>2.2099447513812155E-4</c:v>
                </c:pt>
                <c:pt idx="35">
                  <c:v>2.4861878453038671E-4</c:v>
                </c:pt>
                <c:pt idx="36">
                  <c:v>2.7624309392265195E-4</c:v>
                </c:pt>
                <c:pt idx="37">
                  <c:v>3.0386740331491714E-4</c:v>
                </c:pt>
                <c:pt idx="38">
                  <c:v>3.3149171270718233E-4</c:v>
                </c:pt>
                <c:pt idx="39">
                  <c:v>3.5911602209944752E-4</c:v>
                </c:pt>
                <c:pt idx="40">
                  <c:v>3.8674033149171277E-4</c:v>
                </c:pt>
                <c:pt idx="41">
                  <c:v>4.419889502762431E-4</c:v>
                </c:pt>
                <c:pt idx="42">
                  <c:v>4.9723756906077342E-4</c:v>
                </c:pt>
                <c:pt idx="43">
                  <c:v>5.5248618784530391E-4</c:v>
                </c:pt>
                <c:pt idx="44">
                  <c:v>6.0773480662983429E-4</c:v>
                </c:pt>
                <c:pt idx="45">
                  <c:v>6.6298342541436467E-4</c:v>
                </c:pt>
                <c:pt idx="46">
                  <c:v>7.1823204419889505E-4</c:v>
                </c:pt>
                <c:pt idx="47">
                  <c:v>7.7348066298342554E-4</c:v>
                </c:pt>
                <c:pt idx="48">
                  <c:v>8.2872928176795581E-4</c:v>
                </c:pt>
                <c:pt idx="49">
                  <c:v>8.8397790055248619E-4</c:v>
                </c:pt>
                <c:pt idx="50">
                  <c:v>9.3922651933701668E-4</c:v>
                </c:pt>
                <c:pt idx="51">
                  <c:v>9.9447513812154684E-4</c:v>
                </c:pt>
                <c:pt idx="52">
                  <c:v>1.1049723756906078E-3</c:v>
                </c:pt>
                <c:pt idx="53">
                  <c:v>1.2430939226519338E-3</c:v>
                </c:pt>
                <c:pt idx="54">
                  <c:v>1.3812154696132596E-3</c:v>
                </c:pt>
                <c:pt idx="55">
                  <c:v>1.5193370165745858E-3</c:v>
                </c:pt>
                <c:pt idx="56">
                  <c:v>1.6574585635359116E-3</c:v>
                </c:pt>
                <c:pt idx="57">
                  <c:v>1.7955801104972376E-3</c:v>
                </c:pt>
                <c:pt idx="58">
                  <c:v>1.9337016574585634E-3</c:v>
                </c:pt>
                <c:pt idx="59">
                  <c:v>2.0718232044198894E-3</c:v>
                </c:pt>
                <c:pt idx="60">
                  <c:v>2.2099447513812156E-3</c:v>
                </c:pt>
                <c:pt idx="61">
                  <c:v>2.4861878453038676E-3</c:v>
                </c:pt>
                <c:pt idx="62">
                  <c:v>2.7624309392265192E-3</c:v>
                </c:pt>
                <c:pt idx="63">
                  <c:v>3.0386740331491717E-3</c:v>
                </c:pt>
                <c:pt idx="64">
                  <c:v>3.3149171270718232E-3</c:v>
                </c:pt>
                <c:pt idx="65">
                  <c:v>3.5911602209944752E-3</c:v>
                </c:pt>
                <c:pt idx="66">
                  <c:v>3.8674033149171268E-3</c:v>
                </c:pt>
                <c:pt idx="67">
                  <c:v>4.4198895027624313E-3</c:v>
                </c:pt>
                <c:pt idx="68">
                  <c:v>4.9723756906077353E-3</c:v>
                </c:pt>
                <c:pt idx="69">
                  <c:v>5.5248618784530384E-3</c:v>
                </c:pt>
                <c:pt idx="70">
                  <c:v>6.0773480662983433E-3</c:v>
                </c:pt>
                <c:pt idx="71">
                  <c:v>6.6298342541436465E-3</c:v>
                </c:pt>
                <c:pt idx="72">
                  <c:v>7.1823204419889505E-3</c:v>
                </c:pt>
                <c:pt idx="73">
                  <c:v>7.7348066298342536E-3</c:v>
                </c:pt>
                <c:pt idx="74">
                  <c:v>8.2872928176795577E-3</c:v>
                </c:pt>
                <c:pt idx="75">
                  <c:v>8.8397790055248626E-3</c:v>
                </c:pt>
                <c:pt idx="76">
                  <c:v>9.3922651933701657E-3</c:v>
                </c:pt>
                <c:pt idx="77">
                  <c:v>9.9447513812154706E-3</c:v>
                </c:pt>
                <c:pt idx="78">
                  <c:v>1.1049723756906077E-2</c:v>
                </c:pt>
                <c:pt idx="79">
                  <c:v>1.2430939226519336E-2</c:v>
                </c:pt>
                <c:pt idx="80">
                  <c:v>1.3812154696132596E-2</c:v>
                </c:pt>
                <c:pt idx="81">
                  <c:v>1.5193370165745856E-2</c:v>
                </c:pt>
                <c:pt idx="82">
                  <c:v>1.6574585635359115E-2</c:v>
                </c:pt>
                <c:pt idx="83">
                  <c:v>1.7955801104972375E-2</c:v>
                </c:pt>
                <c:pt idx="84">
                  <c:v>1.9337016574585635E-2</c:v>
                </c:pt>
                <c:pt idx="85">
                  <c:v>2.0718232044198894E-2</c:v>
                </c:pt>
                <c:pt idx="86">
                  <c:v>2.2099447513812154E-2</c:v>
                </c:pt>
                <c:pt idx="87">
                  <c:v>2.4861878453038673E-2</c:v>
                </c:pt>
                <c:pt idx="88">
                  <c:v>2.7624309392265192E-2</c:v>
                </c:pt>
                <c:pt idx="89">
                  <c:v>3.0386740331491711E-2</c:v>
                </c:pt>
                <c:pt idx="90">
                  <c:v>3.3149171270718231E-2</c:v>
                </c:pt>
                <c:pt idx="91">
                  <c:v>3.591160220994475E-2</c:v>
                </c:pt>
                <c:pt idx="92">
                  <c:v>3.8674033149171269E-2</c:v>
                </c:pt>
                <c:pt idx="93">
                  <c:v>4.4198895027624308E-2</c:v>
                </c:pt>
                <c:pt idx="94">
                  <c:v>4.9723756906077346E-2</c:v>
                </c:pt>
                <c:pt idx="95">
                  <c:v>5.5248618784530384E-2</c:v>
                </c:pt>
                <c:pt idx="96">
                  <c:v>6.0773480662983423E-2</c:v>
                </c:pt>
                <c:pt idx="97">
                  <c:v>6.6298342541436461E-2</c:v>
                </c:pt>
                <c:pt idx="98">
                  <c:v>7.18232044198895E-2</c:v>
                </c:pt>
                <c:pt idx="99">
                  <c:v>7.7348066298342538E-2</c:v>
                </c:pt>
                <c:pt idx="100">
                  <c:v>8.2872928176795577E-2</c:v>
                </c:pt>
                <c:pt idx="101">
                  <c:v>8.8397790055248615E-2</c:v>
                </c:pt>
                <c:pt idx="102">
                  <c:v>9.3922651933701654E-2</c:v>
                </c:pt>
                <c:pt idx="103">
                  <c:v>9.9447513812154692E-2</c:v>
                </c:pt>
                <c:pt idx="104">
                  <c:v>0.11049723756906077</c:v>
                </c:pt>
                <c:pt idx="105">
                  <c:v>0.12430939226519337</c:v>
                </c:pt>
                <c:pt idx="106">
                  <c:v>0.13812154696132597</c:v>
                </c:pt>
                <c:pt idx="107">
                  <c:v>0.15193370165745856</c:v>
                </c:pt>
                <c:pt idx="108">
                  <c:v>0.16574585635359115</c:v>
                </c:pt>
                <c:pt idx="109">
                  <c:v>0.17955801104972377</c:v>
                </c:pt>
                <c:pt idx="110">
                  <c:v>0.19337016574585636</c:v>
                </c:pt>
                <c:pt idx="111">
                  <c:v>0.20718232044198895</c:v>
                </c:pt>
                <c:pt idx="112">
                  <c:v>0.22099447513812154</c:v>
                </c:pt>
                <c:pt idx="113">
                  <c:v>0.24861878453038674</c:v>
                </c:pt>
                <c:pt idx="114">
                  <c:v>0.27624309392265195</c:v>
                </c:pt>
                <c:pt idx="115">
                  <c:v>0.30386740331491713</c:v>
                </c:pt>
                <c:pt idx="116">
                  <c:v>0.33149171270718231</c:v>
                </c:pt>
                <c:pt idx="117">
                  <c:v>0.35911602209944754</c:v>
                </c:pt>
                <c:pt idx="118">
                  <c:v>0.38674033149171272</c:v>
                </c:pt>
                <c:pt idx="119">
                  <c:v>0.44198895027624308</c:v>
                </c:pt>
                <c:pt idx="120">
                  <c:v>0.49723756906077349</c:v>
                </c:pt>
                <c:pt idx="121">
                  <c:v>0.5524861878453039</c:v>
                </c:pt>
                <c:pt idx="122">
                  <c:v>0.60773480662983426</c:v>
                </c:pt>
                <c:pt idx="123">
                  <c:v>0.66298342541436461</c:v>
                </c:pt>
                <c:pt idx="124">
                  <c:v>0.71823204419889508</c:v>
                </c:pt>
                <c:pt idx="125">
                  <c:v>0.77348066298342544</c:v>
                </c:pt>
                <c:pt idx="126">
                  <c:v>0.82872928176795579</c:v>
                </c:pt>
                <c:pt idx="127">
                  <c:v>0.88397790055248615</c:v>
                </c:pt>
                <c:pt idx="128">
                  <c:v>0.93922651933701662</c:v>
                </c:pt>
                <c:pt idx="129">
                  <c:v>0.99447513812154698</c:v>
                </c:pt>
                <c:pt idx="130" formatCode="0.00000">
                  <c:v>1.1049723756906078</c:v>
                </c:pt>
                <c:pt idx="131" formatCode="0.00000">
                  <c:v>1.2430939226519337</c:v>
                </c:pt>
                <c:pt idx="132" formatCode="0.00000">
                  <c:v>1.3812154696132597</c:v>
                </c:pt>
                <c:pt idx="133" formatCode="0.00000">
                  <c:v>1.5193370165745856</c:v>
                </c:pt>
                <c:pt idx="134" formatCode="0.00000">
                  <c:v>1.6574585635359116</c:v>
                </c:pt>
                <c:pt idx="135" formatCode="0.00000">
                  <c:v>1.7955801104972375</c:v>
                </c:pt>
                <c:pt idx="136" formatCode="0.00000">
                  <c:v>1.9337016574585635</c:v>
                </c:pt>
                <c:pt idx="137" formatCode="0.00000">
                  <c:v>2.0718232044198897</c:v>
                </c:pt>
                <c:pt idx="138" formatCode="0.00000">
                  <c:v>2.2099447513812156</c:v>
                </c:pt>
                <c:pt idx="139" formatCode="0.00000">
                  <c:v>2.4861878453038675</c:v>
                </c:pt>
                <c:pt idx="140" formatCode="0.00000">
                  <c:v>2.7624309392265194</c:v>
                </c:pt>
                <c:pt idx="141" formatCode="0.00000">
                  <c:v>3.0386740331491713</c:v>
                </c:pt>
                <c:pt idx="142" formatCode="0.00000">
                  <c:v>3.3149171270718232</c:v>
                </c:pt>
                <c:pt idx="143" formatCode="0.00000">
                  <c:v>3.5911602209944751</c:v>
                </c:pt>
                <c:pt idx="144" formatCode="0.00000">
                  <c:v>3.867403314917127</c:v>
                </c:pt>
                <c:pt idx="145" formatCode="0.00000">
                  <c:v>4.4198895027624312</c:v>
                </c:pt>
                <c:pt idx="146" formatCode="0.00000">
                  <c:v>4.972375690607735</c:v>
                </c:pt>
                <c:pt idx="147" formatCode="0.00000">
                  <c:v>5.5248618784530388</c:v>
                </c:pt>
                <c:pt idx="148" formatCode="0.00000">
                  <c:v>6.0773480662983426</c:v>
                </c:pt>
                <c:pt idx="149" formatCode="0.00000">
                  <c:v>6.6298342541436464</c:v>
                </c:pt>
                <c:pt idx="150" formatCode="0.00000">
                  <c:v>7.1823204419889501</c:v>
                </c:pt>
                <c:pt idx="151" formatCode="0.00000">
                  <c:v>7.7348066298342539</c:v>
                </c:pt>
                <c:pt idx="152" formatCode="0.00000">
                  <c:v>8.2872928176795586</c:v>
                </c:pt>
                <c:pt idx="153" formatCode="0.00000">
                  <c:v>8.8397790055248624</c:v>
                </c:pt>
                <c:pt idx="154" formatCode="0.00000">
                  <c:v>9.3922651933701662</c:v>
                </c:pt>
                <c:pt idx="155" formatCode="0.00000">
                  <c:v>9.94475138121547</c:v>
                </c:pt>
                <c:pt idx="156" formatCode="0.00000">
                  <c:v>11.049723756906078</c:v>
                </c:pt>
                <c:pt idx="157" formatCode="0.00000">
                  <c:v>12.430939226519337</c:v>
                </c:pt>
                <c:pt idx="158" formatCode="0.00000">
                  <c:v>13.812154696132596</c:v>
                </c:pt>
                <c:pt idx="159" formatCode="0.00000">
                  <c:v>15.193370165745856</c:v>
                </c:pt>
                <c:pt idx="160" formatCode="0.00000">
                  <c:v>16.574585635359117</c:v>
                </c:pt>
                <c:pt idx="161" formatCode="0.00000">
                  <c:v>17.955801104972377</c:v>
                </c:pt>
                <c:pt idx="162" formatCode="0.00000">
                  <c:v>19.337016574585636</c:v>
                </c:pt>
                <c:pt idx="163" formatCode="0.00000">
                  <c:v>20.718232044198896</c:v>
                </c:pt>
                <c:pt idx="164" formatCode="0.00000">
                  <c:v>22.099447513812155</c:v>
                </c:pt>
                <c:pt idx="165" formatCode="0.00000">
                  <c:v>24.861878453038674</c:v>
                </c:pt>
                <c:pt idx="166" formatCode="0.00000">
                  <c:v>27.624309392265193</c:v>
                </c:pt>
                <c:pt idx="167" formatCode="0.00000">
                  <c:v>30.386740331491712</c:v>
                </c:pt>
                <c:pt idx="168" formatCode="0.00000">
                  <c:v>33.149171270718234</c:v>
                </c:pt>
                <c:pt idx="169" formatCode="0.00000">
                  <c:v>35.911602209944753</c:v>
                </c:pt>
                <c:pt idx="170" formatCode="0.00000">
                  <c:v>38.674033149171272</c:v>
                </c:pt>
                <c:pt idx="171" formatCode="0.00000">
                  <c:v>44.19889502762431</c:v>
                </c:pt>
                <c:pt idx="172" formatCode="0.00000">
                  <c:v>49.723756906077348</c:v>
                </c:pt>
                <c:pt idx="173" formatCode="0.00000">
                  <c:v>55.248618784530386</c:v>
                </c:pt>
                <c:pt idx="174" formatCode="0.00000">
                  <c:v>60.773480662983424</c:v>
                </c:pt>
                <c:pt idx="175" formatCode="0.00000">
                  <c:v>66.298342541436469</c:v>
                </c:pt>
                <c:pt idx="176" formatCode="0.00000">
                  <c:v>71.823204419889507</c:v>
                </c:pt>
                <c:pt idx="177" formatCode="0.00000">
                  <c:v>77.348066298342545</c:v>
                </c:pt>
                <c:pt idx="178" formatCode="0.00000">
                  <c:v>82.872928176795583</c:v>
                </c:pt>
                <c:pt idx="179" formatCode="0.00000">
                  <c:v>88.39779005524862</c:v>
                </c:pt>
                <c:pt idx="180" formatCode="0.00000">
                  <c:v>93.922651933701658</c:v>
                </c:pt>
                <c:pt idx="181" formatCode="0.00000">
                  <c:v>99.447513812154696</c:v>
                </c:pt>
                <c:pt idx="182" formatCode="0.0000">
                  <c:v>110.49723756906077</c:v>
                </c:pt>
                <c:pt idx="183" formatCode="0.0000">
                  <c:v>124.30939226519337</c:v>
                </c:pt>
                <c:pt idx="184" formatCode="0.0000">
                  <c:v>138.12154696132598</c:v>
                </c:pt>
                <c:pt idx="185" formatCode="0.0000">
                  <c:v>151.93370165745856</c:v>
                </c:pt>
                <c:pt idx="186" formatCode="0.0000">
                  <c:v>165.74585635359117</c:v>
                </c:pt>
                <c:pt idx="187" formatCode="0.0000">
                  <c:v>179.55801104972375</c:v>
                </c:pt>
                <c:pt idx="188" formatCode="0.0000">
                  <c:v>193.37016574585635</c:v>
                </c:pt>
                <c:pt idx="189" formatCode="0.0000">
                  <c:v>207.18232044198896</c:v>
                </c:pt>
                <c:pt idx="190" formatCode="0.0000">
                  <c:v>220.99447513812154</c:v>
                </c:pt>
                <c:pt idx="191" formatCode="0.0000">
                  <c:v>248.61878453038673</c:v>
                </c:pt>
                <c:pt idx="192" formatCode="0.0000">
                  <c:v>276.24309392265195</c:v>
                </c:pt>
                <c:pt idx="193" formatCode="0.0000">
                  <c:v>303.86740331491711</c:v>
                </c:pt>
                <c:pt idx="194" formatCode="0.0000">
                  <c:v>331.49171270718233</c:v>
                </c:pt>
                <c:pt idx="195" formatCode="0.0000">
                  <c:v>359.11602209944749</c:v>
                </c:pt>
                <c:pt idx="196" formatCode="0.0000">
                  <c:v>386.74033149171271</c:v>
                </c:pt>
                <c:pt idx="197" formatCode="0.0000">
                  <c:v>441.98895027624309</c:v>
                </c:pt>
                <c:pt idx="198" formatCode="0.0000">
                  <c:v>497.23756906077347</c:v>
                </c:pt>
                <c:pt idx="199" formatCode="0.0000">
                  <c:v>552.4861878453039</c:v>
                </c:pt>
                <c:pt idx="200" formatCode="0.0000">
                  <c:v>607.73480662983422</c:v>
                </c:pt>
                <c:pt idx="201" formatCode="0.0000">
                  <c:v>662.98342541436466</c:v>
                </c:pt>
                <c:pt idx="202" formatCode="0.0000">
                  <c:v>718.23204419889498</c:v>
                </c:pt>
                <c:pt idx="203" formatCode="0.0000">
                  <c:v>773.48066298342542</c:v>
                </c:pt>
                <c:pt idx="204" formatCode="0.0000">
                  <c:v>828.72928176795585</c:v>
                </c:pt>
                <c:pt idx="205" formatCode="0.0000">
                  <c:v>883.97790055248618</c:v>
                </c:pt>
                <c:pt idx="206" formatCode="0.0000">
                  <c:v>939.22651933701661</c:v>
                </c:pt>
                <c:pt idx="207" formatCode="0.0000">
                  <c:v>994.47513812154693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srim181Ta_SiO2!$G$20:$G$300</c:f>
              <c:numCache>
                <c:formatCode>0.000E+00</c:formatCode>
                <c:ptCount val="281"/>
                <c:pt idx="0">
                  <c:v>3.1703999999999999</c:v>
                </c:pt>
                <c:pt idx="1">
                  <c:v>3.3605</c:v>
                </c:pt>
                <c:pt idx="2">
                  <c:v>3.5389999999999997</c:v>
                </c:pt>
                <c:pt idx="3">
                  <c:v>3.7061999999999999</c:v>
                </c:pt>
                <c:pt idx="4">
                  <c:v>3.8639999999999999</c:v>
                </c:pt>
                <c:pt idx="5">
                  <c:v>4.0133999999999999</c:v>
                </c:pt>
                <c:pt idx="6">
                  <c:v>4.1555999999999997</c:v>
                </c:pt>
                <c:pt idx="7">
                  <c:v>4.2915999999999999</c:v>
                </c:pt>
                <c:pt idx="8">
                  <c:v>4.4212999999999996</c:v>
                </c:pt>
                <c:pt idx="9">
                  <c:v>4.6650999999999998</c:v>
                </c:pt>
                <c:pt idx="10">
                  <c:v>4.8902000000000001</c:v>
                </c:pt>
                <c:pt idx="11">
                  <c:v>5.1006999999999998</c:v>
                </c:pt>
                <c:pt idx="12">
                  <c:v>5.2977999999999996</c:v>
                </c:pt>
                <c:pt idx="13">
                  <c:v>5.4833000000000007</c:v>
                </c:pt>
                <c:pt idx="14">
                  <c:v>5.6584999999999992</c:v>
                </c:pt>
                <c:pt idx="15">
                  <c:v>5.9828000000000001</c:v>
                </c:pt>
                <c:pt idx="16">
                  <c:v>6.2769000000000004</c:v>
                </c:pt>
                <c:pt idx="17">
                  <c:v>6.5481000000000007</c:v>
                </c:pt>
                <c:pt idx="18">
                  <c:v>6.7973999999999997</c:v>
                </c:pt>
                <c:pt idx="19">
                  <c:v>7.0289000000000001</c:v>
                </c:pt>
                <c:pt idx="20">
                  <c:v>7.2459000000000007</c:v>
                </c:pt>
                <c:pt idx="21">
                  <c:v>7.4493</c:v>
                </c:pt>
                <c:pt idx="22">
                  <c:v>7.6401000000000003</c:v>
                </c:pt>
                <c:pt idx="23">
                  <c:v>7.8215000000000003</c:v>
                </c:pt>
                <c:pt idx="24">
                  <c:v>7.9926000000000004</c:v>
                </c:pt>
                <c:pt idx="25">
                  <c:v>8.1552000000000007</c:v>
                </c:pt>
                <c:pt idx="26">
                  <c:v>8.4583999999999993</c:v>
                </c:pt>
                <c:pt idx="27">
                  <c:v>8.8000999999999987</c:v>
                </c:pt>
                <c:pt idx="28">
                  <c:v>9.1091999999999995</c:v>
                </c:pt>
                <c:pt idx="29">
                  <c:v>9.39</c:v>
                </c:pt>
                <c:pt idx="30">
                  <c:v>9.6476000000000006</c:v>
                </c:pt>
                <c:pt idx="31">
                  <c:v>9.8851999999999993</c:v>
                </c:pt>
                <c:pt idx="32">
                  <c:v>10.105</c:v>
                </c:pt>
                <c:pt idx="33">
                  <c:v>10.309900000000001</c:v>
                </c:pt>
                <c:pt idx="34">
                  <c:v>10.501100000000001</c:v>
                </c:pt>
                <c:pt idx="35">
                  <c:v>10.848600000000001</c:v>
                </c:pt>
                <c:pt idx="36">
                  <c:v>11.157</c:v>
                </c:pt>
                <c:pt idx="37">
                  <c:v>11.433400000000001</c:v>
                </c:pt>
                <c:pt idx="38">
                  <c:v>11.6783</c:v>
                </c:pt>
                <c:pt idx="39">
                  <c:v>11.9117</c:v>
                </c:pt>
                <c:pt idx="40">
                  <c:v>12.113800000000001</c:v>
                </c:pt>
                <c:pt idx="41">
                  <c:v>12.4849</c:v>
                </c:pt>
                <c:pt idx="42">
                  <c:v>12.792</c:v>
                </c:pt>
                <c:pt idx="43">
                  <c:v>13.065999999999999</c:v>
                </c:pt>
                <c:pt idx="44">
                  <c:v>13.308</c:v>
                </c:pt>
                <c:pt idx="45">
                  <c:v>13.516999999999999</c:v>
                </c:pt>
                <c:pt idx="46">
                  <c:v>13.704000000000001</c:v>
                </c:pt>
                <c:pt idx="47">
                  <c:v>13.87</c:v>
                </c:pt>
                <c:pt idx="48">
                  <c:v>14.014000000000001</c:v>
                </c:pt>
                <c:pt idx="49">
                  <c:v>14.146000000000001</c:v>
                </c:pt>
                <c:pt idx="50">
                  <c:v>14.267000000000001</c:v>
                </c:pt>
                <c:pt idx="51">
                  <c:v>14.377000000000001</c:v>
                </c:pt>
                <c:pt idx="52">
                  <c:v>14.574</c:v>
                </c:pt>
                <c:pt idx="53">
                  <c:v>14.765000000000001</c:v>
                </c:pt>
                <c:pt idx="54">
                  <c:v>14.92</c:v>
                </c:pt>
                <c:pt idx="55">
                  <c:v>15.052000000000001</c:v>
                </c:pt>
                <c:pt idx="56">
                  <c:v>15.15</c:v>
                </c:pt>
                <c:pt idx="57">
                  <c:v>15.234</c:v>
                </c:pt>
                <c:pt idx="58">
                  <c:v>15.295999999999999</c:v>
                </c:pt>
                <c:pt idx="59">
                  <c:v>15.437000000000001</c:v>
                </c:pt>
                <c:pt idx="60">
                  <c:v>15.587999999999999</c:v>
                </c:pt>
                <c:pt idx="61">
                  <c:v>15.754000000000001</c:v>
                </c:pt>
                <c:pt idx="62">
                  <c:v>15.796999999999999</c:v>
                </c:pt>
                <c:pt idx="63">
                  <c:v>15.768000000000001</c:v>
                </c:pt>
                <c:pt idx="64">
                  <c:v>15.714</c:v>
                </c:pt>
                <c:pt idx="65">
                  <c:v>15.641999999999999</c:v>
                </c:pt>
                <c:pt idx="66">
                  <c:v>15.561</c:v>
                </c:pt>
                <c:pt idx="67">
                  <c:v>15.423</c:v>
                </c:pt>
                <c:pt idx="68">
                  <c:v>15.301</c:v>
                </c:pt>
                <c:pt idx="69">
                  <c:v>15.209</c:v>
                </c:pt>
                <c:pt idx="70">
                  <c:v>15.132000000000001</c:v>
                </c:pt>
                <c:pt idx="71">
                  <c:v>15.073</c:v>
                </c:pt>
                <c:pt idx="72">
                  <c:v>15.028</c:v>
                </c:pt>
                <c:pt idx="73">
                  <c:v>14.994</c:v>
                </c:pt>
                <c:pt idx="74">
                  <c:v>14.957000000000001</c:v>
                </c:pt>
                <c:pt idx="75">
                  <c:v>14.936999999999999</c:v>
                </c:pt>
                <c:pt idx="76">
                  <c:v>14.913</c:v>
                </c:pt>
                <c:pt idx="77">
                  <c:v>14.893000000000001</c:v>
                </c:pt>
                <c:pt idx="78">
                  <c:v>14.861999999999998</c:v>
                </c:pt>
                <c:pt idx="79">
                  <c:v>14.824999999999999</c:v>
                </c:pt>
                <c:pt idx="80">
                  <c:v>14.792999999999999</c:v>
                </c:pt>
                <c:pt idx="81">
                  <c:v>14.762999999999998</c:v>
                </c:pt>
                <c:pt idx="82">
                  <c:v>14.734000000000002</c:v>
                </c:pt>
                <c:pt idx="83">
                  <c:v>14.709</c:v>
                </c:pt>
                <c:pt idx="84">
                  <c:v>14.687000000000001</c:v>
                </c:pt>
                <c:pt idx="85">
                  <c:v>14.667999999999999</c:v>
                </c:pt>
                <c:pt idx="86">
                  <c:v>14.654</c:v>
                </c:pt>
                <c:pt idx="87">
                  <c:v>14.641999999999999</c:v>
                </c:pt>
                <c:pt idx="88">
                  <c:v>14.652999999999999</c:v>
                </c:pt>
                <c:pt idx="89">
                  <c:v>14.686</c:v>
                </c:pt>
                <c:pt idx="90">
                  <c:v>14.746</c:v>
                </c:pt>
                <c:pt idx="91">
                  <c:v>14.83</c:v>
                </c:pt>
                <c:pt idx="92">
                  <c:v>14.939</c:v>
                </c:pt>
                <c:pt idx="93">
                  <c:v>15.225000000000001</c:v>
                </c:pt>
                <c:pt idx="94">
                  <c:v>15.596</c:v>
                </c:pt>
                <c:pt idx="95">
                  <c:v>16.045999999999999</c:v>
                </c:pt>
                <c:pt idx="96">
                  <c:v>16.554000000000002</c:v>
                </c:pt>
                <c:pt idx="97">
                  <c:v>17.111999999999998</c:v>
                </c:pt>
                <c:pt idx="98">
                  <c:v>17.706</c:v>
                </c:pt>
                <c:pt idx="99">
                  <c:v>18.341000000000001</c:v>
                </c:pt>
                <c:pt idx="100">
                  <c:v>19.003</c:v>
                </c:pt>
                <c:pt idx="101">
                  <c:v>19.681000000000001</c:v>
                </c:pt>
                <c:pt idx="102">
                  <c:v>20.381</c:v>
                </c:pt>
                <c:pt idx="103">
                  <c:v>21.091999999999999</c:v>
                </c:pt>
                <c:pt idx="104">
                  <c:v>22.521999999999998</c:v>
                </c:pt>
                <c:pt idx="105">
                  <c:v>24.312000000000001</c:v>
                </c:pt>
                <c:pt idx="106">
                  <c:v>26.076000000000001</c:v>
                </c:pt>
                <c:pt idx="107">
                  <c:v>27.798000000000002</c:v>
                </c:pt>
                <c:pt idx="108">
                  <c:v>29.461000000000002</c:v>
                </c:pt>
                <c:pt idx="109">
                  <c:v>31.061</c:v>
                </c:pt>
                <c:pt idx="110">
                  <c:v>32.585999999999999</c:v>
                </c:pt>
                <c:pt idx="111">
                  <c:v>34.051000000000002</c:v>
                </c:pt>
                <c:pt idx="112">
                  <c:v>35.446999999999996</c:v>
                </c:pt>
                <c:pt idx="113">
                  <c:v>38.061</c:v>
                </c:pt>
                <c:pt idx="114">
                  <c:v>40.450000000000003</c:v>
                </c:pt>
                <c:pt idx="115">
                  <c:v>42.647999999999996</c:v>
                </c:pt>
                <c:pt idx="116">
                  <c:v>44.68</c:v>
                </c:pt>
                <c:pt idx="117">
                  <c:v>46.564</c:v>
                </c:pt>
                <c:pt idx="118">
                  <c:v>48.326000000000001</c:v>
                </c:pt>
                <c:pt idx="119">
                  <c:v>51.543999999999997</c:v>
                </c:pt>
                <c:pt idx="120">
                  <c:v>54.433</c:v>
                </c:pt>
                <c:pt idx="121">
                  <c:v>57.048000000000002</c:v>
                </c:pt>
                <c:pt idx="122">
                  <c:v>59.424799999999998</c:v>
                </c:pt>
                <c:pt idx="123">
                  <c:v>61.610800000000005</c:v>
                </c:pt>
                <c:pt idx="124">
                  <c:v>63.634100000000004</c:v>
                </c:pt>
                <c:pt idx="125">
                  <c:v>65.503299999999996</c:v>
                </c:pt>
                <c:pt idx="126">
                  <c:v>67.237299999999991</c:v>
                </c:pt>
                <c:pt idx="127">
                  <c:v>68.865200000000002</c:v>
                </c:pt>
                <c:pt idx="128">
                  <c:v>70.386499999999998</c:v>
                </c:pt>
                <c:pt idx="129">
                  <c:v>71.8005</c:v>
                </c:pt>
                <c:pt idx="130">
                  <c:v>74.395600000000002</c:v>
                </c:pt>
                <c:pt idx="131">
                  <c:v>77.219500000000011</c:v>
                </c:pt>
                <c:pt idx="132">
                  <c:v>79.661699999999996</c:v>
                </c:pt>
                <c:pt idx="133">
                  <c:v>81.78</c:v>
                </c:pt>
                <c:pt idx="134">
                  <c:v>83.623100000000008</c:v>
                </c:pt>
                <c:pt idx="135">
                  <c:v>85.219899999999996</c:v>
                </c:pt>
                <c:pt idx="136">
                  <c:v>86.619699999999995</c:v>
                </c:pt>
                <c:pt idx="137">
                  <c:v>88.071899999999999</c:v>
                </c:pt>
                <c:pt idx="138">
                  <c:v>89.286100000000005</c:v>
                </c:pt>
                <c:pt idx="139">
                  <c:v>90.499399999999994</c:v>
                </c:pt>
                <c:pt idx="140">
                  <c:v>91.467500000000001</c:v>
                </c:pt>
                <c:pt idx="141">
                  <c:v>92.129199999999997</c:v>
                </c:pt>
                <c:pt idx="142">
                  <c:v>92.563699999999997</c:v>
                </c:pt>
                <c:pt idx="143">
                  <c:v>92.800399999999996</c:v>
                </c:pt>
                <c:pt idx="144">
                  <c:v>92.898799999999994</c:v>
                </c:pt>
                <c:pt idx="145">
                  <c:v>92.749700000000004</c:v>
                </c:pt>
                <c:pt idx="146">
                  <c:v>92.2744</c:v>
                </c:pt>
                <c:pt idx="147">
                  <c:v>91.591999999999999</c:v>
                </c:pt>
                <c:pt idx="148">
                  <c:v>90.781700000000001</c:v>
                </c:pt>
                <c:pt idx="149">
                  <c:v>89.872900000000001</c:v>
                </c:pt>
                <c:pt idx="150">
                  <c:v>88.915400000000005</c:v>
                </c:pt>
                <c:pt idx="151">
                  <c:v>87.928899999999999</c:v>
                </c:pt>
                <c:pt idx="152">
                  <c:v>86.91319</c:v>
                </c:pt>
                <c:pt idx="153">
                  <c:v>85.898130000000009</c:v>
                </c:pt>
                <c:pt idx="154">
                  <c:v>84.883629999999997</c:v>
                </c:pt>
                <c:pt idx="155">
                  <c:v>83.879589999999993</c:v>
                </c:pt>
                <c:pt idx="156">
                  <c:v>81.902640000000005</c:v>
                </c:pt>
                <c:pt idx="157">
                  <c:v>79.515569999999997</c:v>
                </c:pt>
                <c:pt idx="158">
                  <c:v>77.229810000000001</c:v>
                </c:pt>
                <c:pt idx="159">
                  <c:v>75.06504000000001</c:v>
                </c:pt>
                <c:pt idx="160">
                  <c:v>73.001010000000008</c:v>
                </c:pt>
                <c:pt idx="161">
                  <c:v>71.047550000000001</c:v>
                </c:pt>
                <c:pt idx="162">
                  <c:v>69.19456000000001</c:v>
                </c:pt>
                <c:pt idx="163">
                  <c:v>67.441940000000002</c:v>
                </c:pt>
                <c:pt idx="164">
                  <c:v>65.789619999999999</c:v>
                </c:pt>
                <c:pt idx="165">
                  <c:v>62.745719999999999</c:v>
                </c:pt>
                <c:pt idx="166">
                  <c:v>60.032550000000001</c:v>
                </c:pt>
                <c:pt idx="167">
                  <c:v>57.569919999999996</c:v>
                </c:pt>
                <c:pt idx="168">
                  <c:v>55.017700000000005</c:v>
                </c:pt>
                <c:pt idx="169">
                  <c:v>52.70581</c:v>
                </c:pt>
                <c:pt idx="170">
                  <c:v>50.60416</c:v>
                </c:pt>
                <c:pt idx="171">
                  <c:v>46.941459999999999</c:v>
                </c:pt>
                <c:pt idx="172">
                  <c:v>43.839329999999997</c:v>
                </c:pt>
                <c:pt idx="173">
                  <c:v>41.177589999999995</c:v>
                </c:pt>
                <c:pt idx="174">
                  <c:v>38.886159999999997</c:v>
                </c:pt>
                <c:pt idx="175">
                  <c:v>36.874949999999998</c:v>
                </c:pt>
                <c:pt idx="176">
                  <c:v>35.103920000000002</c:v>
                </c:pt>
                <c:pt idx="177">
                  <c:v>33.53302</c:v>
                </c:pt>
                <c:pt idx="178">
                  <c:v>32.122239999999998</c:v>
                </c:pt>
                <c:pt idx="179">
                  <c:v>30.861550000000001</c:v>
                </c:pt>
                <c:pt idx="180">
                  <c:v>29.710940000000001</c:v>
                </c:pt>
                <c:pt idx="181">
                  <c:v>28.670390000000001</c:v>
                </c:pt>
                <c:pt idx="182">
                  <c:v>26.849454999999999</c:v>
                </c:pt>
                <c:pt idx="183">
                  <c:v>24.958503999999998</c:v>
                </c:pt>
                <c:pt idx="184">
                  <c:v>23.387733000000001</c:v>
                </c:pt>
                <c:pt idx="185">
                  <c:v>22.077096000000001</c:v>
                </c:pt>
                <c:pt idx="186">
                  <c:v>20.946560000000002</c:v>
                </c:pt>
                <c:pt idx="187">
                  <c:v>19.976101999999997</c:v>
                </c:pt>
                <c:pt idx="188">
                  <c:v>19.135705999999999</c:v>
                </c:pt>
                <c:pt idx="189">
                  <c:v>18.385359999999999</c:v>
                </c:pt>
                <c:pt idx="190">
                  <c:v>17.735056</c:v>
                </c:pt>
                <c:pt idx="191">
                  <c:v>16.614543999999999</c:v>
                </c:pt>
                <c:pt idx="192">
                  <c:v>15.694129</c:v>
                </c:pt>
                <c:pt idx="193">
                  <c:v>14.933787000000001</c:v>
                </c:pt>
                <c:pt idx="194">
                  <c:v>14.293498999999999</c:v>
                </c:pt>
                <c:pt idx="195">
                  <c:v>13.753253000000001</c:v>
                </c:pt>
                <c:pt idx="196">
                  <c:v>13.283040999999999</c:v>
                </c:pt>
                <c:pt idx="197">
                  <c:v>12.522691999999999</c:v>
                </c:pt>
                <c:pt idx="198">
                  <c:v>11.942418</c:v>
                </c:pt>
                <c:pt idx="199">
                  <c:v>11.472196</c:v>
                </c:pt>
                <c:pt idx="200">
                  <c:v>11.102012999999999</c:v>
                </c:pt>
                <c:pt idx="201">
                  <c:v>10.791858999999999</c:v>
                </c:pt>
                <c:pt idx="202">
                  <c:v>10.531727</c:v>
                </c:pt>
                <c:pt idx="203">
                  <c:v>10.321614</c:v>
                </c:pt>
                <c:pt idx="204">
                  <c:v>10.141515</c:v>
                </c:pt>
                <c:pt idx="205">
                  <c:v>9.9884280000000008</c:v>
                </c:pt>
                <c:pt idx="206">
                  <c:v>9.858350999999999</c:v>
                </c:pt>
                <c:pt idx="207">
                  <c:v>9.7452819999999996</c:v>
                </c:pt>
                <c:pt idx="208">
                  <c:v>9.7362749999999991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D57-4A99-951E-EDCC2B90DA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29128"/>
        <c:axId val="473828736"/>
      </c:scatterChart>
      <c:valAx>
        <c:axId val="473829128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28736"/>
        <c:crosses val="autoZero"/>
        <c:crossBetween val="midCat"/>
        <c:majorUnit val="10"/>
      </c:valAx>
      <c:valAx>
        <c:axId val="473828736"/>
        <c:scaling>
          <c:logBase val="10"/>
          <c:orientation val="minMax"/>
          <c:min val="1.0000000000000005E-2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dE/dX [MeV/(mg/cm2)</a:t>
                </a:r>
                <a:r>
                  <a:rPr lang="en-US" altLang="ja-JP">
                    <a:solidFill>
                      <a:schemeClr val="tx1"/>
                    </a:solidFill>
                  </a:rPr>
                  <a:t>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902436635719066E-2"/>
              <c:y val="0.2148127370253554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29128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431641007560619"/>
          <c:y val="0.5881920104866778"/>
          <c:w val="0.24938594652854704"/>
          <c:h val="0.15493819682796106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srim181Ta_SiO2!$P$5</c:f>
          <c:strCache>
            <c:ptCount val="1"/>
            <c:pt idx="0">
              <c:v>srim181Ta_SiO2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Range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2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srim181Ta_SiO2!$D$20:$D$300</c:f>
              <c:numCache>
                <c:formatCode>0.000000</c:formatCode>
                <c:ptCount val="281"/>
                <c:pt idx="0">
                  <c:v>1.1049723756906078E-5</c:v>
                </c:pt>
                <c:pt idx="1">
                  <c:v>1.2430939226519336E-5</c:v>
                </c:pt>
                <c:pt idx="2">
                  <c:v>1.3812154696132597E-5</c:v>
                </c:pt>
                <c:pt idx="3">
                  <c:v>1.5193370165745856E-5</c:v>
                </c:pt>
                <c:pt idx="4">
                  <c:v>1.6574585635359117E-5</c:v>
                </c:pt>
                <c:pt idx="5">
                  <c:v>1.7955801104972374E-5</c:v>
                </c:pt>
                <c:pt idx="6">
                  <c:v>1.9337016574585635E-5</c:v>
                </c:pt>
                <c:pt idx="7">
                  <c:v>2.0718232044198896E-5</c:v>
                </c:pt>
                <c:pt idx="8">
                  <c:v>2.2099447513812157E-5</c:v>
                </c:pt>
                <c:pt idx="9">
                  <c:v>2.4861878453038672E-5</c:v>
                </c:pt>
                <c:pt idx="10">
                  <c:v>2.7624309392265193E-5</c:v>
                </c:pt>
                <c:pt idx="11">
                  <c:v>3.0386740331491712E-5</c:v>
                </c:pt>
                <c:pt idx="12">
                  <c:v>3.3149171270718233E-5</c:v>
                </c:pt>
                <c:pt idx="13">
                  <c:v>3.5911602209944748E-5</c:v>
                </c:pt>
                <c:pt idx="14">
                  <c:v>3.867403314917127E-5</c:v>
                </c:pt>
                <c:pt idx="15">
                  <c:v>4.4198895027624314E-5</c:v>
                </c:pt>
                <c:pt idx="16">
                  <c:v>4.9723756906077343E-5</c:v>
                </c:pt>
                <c:pt idx="17">
                  <c:v>5.5248618784530387E-5</c:v>
                </c:pt>
                <c:pt idx="18">
                  <c:v>6.0773480662983424E-5</c:v>
                </c:pt>
                <c:pt idx="19">
                  <c:v>6.6298342541436467E-5</c:v>
                </c:pt>
                <c:pt idx="20">
                  <c:v>7.1823204419889497E-5</c:v>
                </c:pt>
                <c:pt idx="21">
                  <c:v>7.734806629834254E-5</c:v>
                </c:pt>
                <c:pt idx="22">
                  <c:v>8.2872928176795584E-5</c:v>
                </c:pt>
                <c:pt idx="23">
                  <c:v>8.8397790055248627E-5</c:v>
                </c:pt>
                <c:pt idx="24">
                  <c:v>9.3922651933701671E-5</c:v>
                </c:pt>
                <c:pt idx="25">
                  <c:v>9.9447513812154687E-5</c:v>
                </c:pt>
                <c:pt idx="26">
                  <c:v>1.1049723756906077E-4</c:v>
                </c:pt>
                <c:pt idx="27">
                  <c:v>1.2430939226519336E-4</c:v>
                </c:pt>
                <c:pt idx="28">
                  <c:v>1.3812154696132598E-4</c:v>
                </c:pt>
                <c:pt idx="29">
                  <c:v>1.5193370165745857E-4</c:v>
                </c:pt>
                <c:pt idx="30">
                  <c:v>1.6574585635359117E-4</c:v>
                </c:pt>
                <c:pt idx="31">
                  <c:v>1.7955801104972376E-4</c:v>
                </c:pt>
                <c:pt idx="32">
                  <c:v>1.9337016574585638E-4</c:v>
                </c:pt>
                <c:pt idx="33">
                  <c:v>2.0718232044198895E-4</c:v>
                </c:pt>
                <c:pt idx="34">
                  <c:v>2.2099447513812155E-4</c:v>
                </c:pt>
                <c:pt idx="35">
                  <c:v>2.4861878453038671E-4</c:v>
                </c:pt>
                <c:pt idx="36">
                  <c:v>2.7624309392265195E-4</c:v>
                </c:pt>
                <c:pt idx="37">
                  <c:v>3.0386740331491714E-4</c:v>
                </c:pt>
                <c:pt idx="38">
                  <c:v>3.3149171270718233E-4</c:v>
                </c:pt>
                <c:pt idx="39">
                  <c:v>3.5911602209944752E-4</c:v>
                </c:pt>
                <c:pt idx="40">
                  <c:v>3.8674033149171277E-4</c:v>
                </c:pt>
                <c:pt idx="41">
                  <c:v>4.419889502762431E-4</c:v>
                </c:pt>
                <c:pt idx="42">
                  <c:v>4.9723756906077342E-4</c:v>
                </c:pt>
                <c:pt idx="43">
                  <c:v>5.5248618784530391E-4</c:v>
                </c:pt>
                <c:pt idx="44">
                  <c:v>6.0773480662983429E-4</c:v>
                </c:pt>
                <c:pt idx="45">
                  <c:v>6.6298342541436467E-4</c:v>
                </c:pt>
                <c:pt idx="46">
                  <c:v>7.1823204419889505E-4</c:v>
                </c:pt>
                <c:pt idx="47">
                  <c:v>7.7348066298342554E-4</c:v>
                </c:pt>
                <c:pt idx="48">
                  <c:v>8.2872928176795581E-4</c:v>
                </c:pt>
                <c:pt idx="49">
                  <c:v>8.8397790055248619E-4</c:v>
                </c:pt>
                <c:pt idx="50">
                  <c:v>9.3922651933701668E-4</c:v>
                </c:pt>
                <c:pt idx="51">
                  <c:v>9.9447513812154684E-4</c:v>
                </c:pt>
                <c:pt idx="52">
                  <c:v>1.1049723756906078E-3</c:v>
                </c:pt>
                <c:pt idx="53">
                  <c:v>1.2430939226519338E-3</c:v>
                </c:pt>
                <c:pt idx="54">
                  <c:v>1.3812154696132596E-3</c:v>
                </c:pt>
                <c:pt idx="55">
                  <c:v>1.5193370165745858E-3</c:v>
                </c:pt>
                <c:pt idx="56">
                  <c:v>1.6574585635359116E-3</c:v>
                </c:pt>
                <c:pt idx="57">
                  <c:v>1.7955801104972376E-3</c:v>
                </c:pt>
                <c:pt idx="58">
                  <c:v>1.9337016574585634E-3</c:v>
                </c:pt>
                <c:pt idx="59">
                  <c:v>2.0718232044198894E-3</c:v>
                </c:pt>
                <c:pt idx="60">
                  <c:v>2.2099447513812156E-3</c:v>
                </c:pt>
                <c:pt idx="61">
                  <c:v>2.4861878453038676E-3</c:v>
                </c:pt>
                <c:pt idx="62">
                  <c:v>2.7624309392265192E-3</c:v>
                </c:pt>
                <c:pt idx="63">
                  <c:v>3.0386740331491717E-3</c:v>
                </c:pt>
                <c:pt idx="64">
                  <c:v>3.3149171270718232E-3</c:v>
                </c:pt>
                <c:pt idx="65">
                  <c:v>3.5911602209944752E-3</c:v>
                </c:pt>
                <c:pt idx="66">
                  <c:v>3.8674033149171268E-3</c:v>
                </c:pt>
                <c:pt idx="67">
                  <c:v>4.4198895027624313E-3</c:v>
                </c:pt>
                <c:pt idx="68">
                  <c:v>4.9723756906077353E-3</c:v>
                </c:pt>
                <c:pt idx="69">
                  <c:v>5.5248618784530384E-3</c:v>
                </c:pt>
                <c:pt idx="70">
                  <c:v>6.0773480662983433E-3</c:v>
                </c:pt>
                <c:pt idx="71">
                  <c:v>6.6298342541436465E-3</c:v>
                </c:pt>
                <c:pt idx="72">
                  <c:v>7.1823204419889505E-3</c:v>
                </c:pt>
                <c:pt idx="73">
                  <c:v>7.7348066298342536E-3</c:v>
                </c:pt>
                <c:pt idx="74">
                  <c:v>8.2872928176795577E-3</c:v>
                </c:pt>
                <c:pt idx="75">
                  <c:v>8.8397790055248626E-3</c:v>
                </c:pt>
                <c:pt idx="76">
                  <c:v>9.3922651933701657E-3</c:v>
                </c:pt>
                <c:pt idx="77">
                  <c:v>9.9447513812154706E-3</c:v>
                </c:pt>
                <c:pt idx="78">
                  <c:v>1.1049723756906077E-2</c:v>
                </c:pt>
                <c:pt idx="79">
                  <c:v>1.2430939226519336E-2</c:v>
                </c:pt>
                <c:pt idx="80">
                  <c:v>1.3812154696132596E-2</c:v>
                </c:pt>
                <c:pt idx="81">
                  <c:v>1.5193370165745856E-2</c:v>
                </c:pt>
                <c:pt idx="82">
                  <c:v>1.6574585635359115E-2</c:v>
                </c:pt>
                <c:pt idx="83">
                  <c:v>1.7955801104972375E-2</c:v>
                </c:pt>
                <c:pt idx="84">
                  <c:v>1.9337016574585635E-2</c:v>
                </c:pt>
                <c:pt idx="85">
                  <c:v>2.0718232044198894E-2</c:v>
                </c:pt>
                <c:pt idx="86">
                  <c:v>2.2099447513812154E-2</c:v>
                </c:pt>
                <c:pt idx="87">
                  <c:v>2.4861878453038673E-2</c:v>
                </c:pt>
                <c:pt idx="88">
                  <c:v>2.7624309392265192E-2</c:v>
                </c:pt>
                <c:pt idx="89">
                  <c:v>3.0386740331491711E-2</c:v>
                </c:pt>
                <c:pt idx="90">
                  <c:v>3.3149171270718231E-2</c:v>
                </c:pt>
                <c:pt idx="91">
                  <c:v>3.591160220994475E-2</c:v>
                </c:pt>
                <c:pt idx="92">
                  <c:v>3.8674033149171269E-2</c:v>
                </c:pt>
                <c:pt idx="93">
                  <c:v>4.4198895027624308E-2</c:v>
                </c:pt>
                <c:pt idx="94">
                  <c:v>4.9723756906077346E-2</c:v>
                </c:pt>
                <c:pt idx="95">
                  <c:v>5.5248618784530384E-2</c:v>
                </c:pt>
                <c:pt idx="96">
                  <c:v>6.0773480662983423E-2</c:v>
                </c:pt>
                <c:pt idx="97">
                  <c:v>6.6298342541436461E-2</c:v>
                </c:pt>
                <c:pt idx="98">
                  <c:v>7.18232044198895E-2</c:v>
                </c:pt>
                <c:pt idx="99">
                  <c:v>7.7348066298342538E-2</c:v>
                </c:pt>
                <c:pt idx="100">
                  <c:v>8.2872928176795577E-2</c:v>
                </c:pt>
                <c:pt idx="101">
                  <c:v>8.8397790055248615E-2</c:v>
                </c:pt>
                <c:pt idx="102">
                  <c:v>9.3922651933701654E-2</c:v>
                </c:pt>
                <c:pt idx="103">
                  <c:v>9.9447513812154692E-2</c:v>
                </c:pt>
                <c:pt idx="104">
                  <c:v>0.11049723756906077</c:v>
                </c:pt>
                <c:pt idx="105">
                  <c:v>0.12430939226519337</c:v>
                </c:pt>
                <c:pt idx="106">
                  <c:v>0.13812154696132597</c:v>
                </c:pt>
                <c:pt idx="107">
                  <c:v>0.15193370165745856</c:v>
                </c:pt>
                <c:pt idx="108">
                  <c:v>0.16574585635359115</c:v>
                </c:pt>
                <c:pt idx="109">
                  <c:v>0.17955801104972377</c:v>
                </c:pt>
                <c:pt idx="110">
                  <c:v>0.19337016574585636</c:v>
                </c:pt>
                <c:pt idx="111">
                  <c:v>0.20718232044198895</c:v>
                </c:pt>
                <c:pt idx="112">
                  <c:v>0.22099447513812154</c:v>
                </c:pt>
                <c:pt idx="113">
                  <c:v>0.24861878453038674</c:v>
                </c:pt>
                <c:pt idx="114">
                  <c:v>0.27624309392265195</c:v>
                </c:pt>
                <c:pt idx="115">
                  <c:v>0.30386740331491713</c:v>
                </c:pt>
                <c:pt idx="116">
                  <c:v>0.33149171270718231</c:v>
                </c:pt>
                <c:pt idx="117">
                  <c:v>0.35911602209944754</c:v>
                </c:pt>
                <c:pt idx="118">
                  <c:v>0.38674033149171272</c:v>
                </c:pt>
                <c:pt idx="119">
                  <c:v>0.44198895027624308</c:v>
                </c:pt>
                <c:pt idx="120">
                  <c:v>0.49723756906077349</c:v>
                </c:pt>
                <c:pt idx="121">
                  <c:v>0.5524861878453039</c:v>
                </c:pt>
                <c:pt idx="122">
                  <c:v>0.60773480662983426</c:v>
                </c:pt>
                <c:pt idx="123">
                  <c:v>0.66298342541436461</c:v>
                </c:pt>
                <c:pt idx="124">
                  <c:v>0.71823204419889508</c:v>
                </c:pt>
                <c:pt idx="125">
                  <c:v>0.77348066298342544</c:v>
                </c:pt>
                <c:pt idx="126">
                  <c:v>0.82872928176795579</c:v>
                </c:pt>
                <c:pt idx="127">
                  <c:v>0.88397790055248615</c:v>
                </c:pt>
                <c:pt idx="128">
                  <c:v>0.93922651933701662</c:v>
                </c:pt>
                <c:pt idx="129">
                  <c:v>0.99447513812154698</c:v>
                </c:pt>
                <c:pt idx="130" formatCode="0.00000">
                  <c:v>1.1049723756906078</c:v>
                </c:pt>
                <c:pt idx="131" formatCode="0.00000">
                  <c:v>1.2430939226519337</c:v>
                </c:pt>
                <c:pt idx="132" formatCode="0.00000">
                  <c:v>1.3812154696132597</c:v>
                </c:pt>
                <c:pt idx="133" formatCode="0.00000">
                  <c:v>1.5193370165745856</c:v>
                </c:pt>
                <c:pt idx="134" formatCode="0.00000">
                  <c:v>1.6574585635359116</c:v>
                </c:pt>
                <c:pt idx="135" formatCode="0.00000">
                  <c:v>1.7955801104972375</c:v>
                </c:pt>
                <c:pt idx="136" formatCode="0.00000">
                  <c:v>1.9337016574585635</c:v>
                </c:pt>
                <c:pt idx="137" formatCode="0.00000">
                  <c:v>2.0718232044198897</c:v>
                </c:pt>
                <c:pt idx="138" formatCode="0.00000">
                  <c:v>2.2099447513812156</c:v>
                </c:pt>
                <c:pt idx="139" formatCode="0.00000">
                  <c:v>2.4861878453038675</c:v>
                </c:pt>
                <c:pt idx="140" formatCode="0.00000">
                  <c:v>2.7624309392265194</c:v>
                </c:pt>
                <c:pt idx="141" formatCode="0.00000">
                  <c:v>3.0386740331491713</c:v>
                </c:pt>
                <c:pt idx="142" formatCode="0.00000">
                  <c:v>3.3149171270718232</c:v>
                </c:pt>
                <c:pt idx="143" formatCode="0.00000">
                  <c:v>3.5911602209944751</c:v>
                </c:pt>
                <c:pt idx="144" formatCode="0.00000">
                  <c:v>3.867403314917127</c:v>
                </c:pt>
                <c:pt idx="145" formatCode="0.00000">
                  <c:v>4.4198895027624312</c:v>
                </c:pt>
                <c:pt idx="146" formatCode="0.00000">
                  <c:v>4.972375690607735</c:v>
                </c:pt>
                <c:pt idx="147" formatCode="0.00000">
                  <c:v>5.5248618784530388</c:v>
                </c:pt>
                <c:pt idx="148" formatCode="0.00000">
                  <c:v>6.0773480662983426</c:v>
                </c:pt>
                <c:pt idx="149" formatCode="0.00000">
                  <c:v>6.6298342541436464</c:v>
                </c:pt>
                <c:pt idx="150" formatCode="0.00000">
                  <c:v>7.1823204419889501</c:v>
                </c:pt>
                <c:pt idx="151" formatCode="0.00000">
                  <c:v>7.7348066298342539</c:v>
                </c:pt>
                <c:pt idx="152" formatCode="0.00000">
                  <c:v>8.2872928176795586</c:v>
                </c:pt>
                <c:pt idx="153" formatCode="0.00000">
                  <c:v>8.8397790055248624</c:v>
                </c:pt>
                <c:pt idx="154" formatCode="0.00000">
                  <c:v>9.3922651933701662</c:v>
                </c:pt>
                <c:pt idx="155" formatCode="0.00000">
                  <c:v>9.94475138121547</c:v>
                </c:pt>
                <c:pt idx="156" formatCode="0.00000">
                  <c:v>11.049723756906078</c:v>
                </c:pt>
                <c:pt idx="157" formatCode="0.00000">
                  <c:v>12.430939226519337</c:v>
                </c:pt>
                <c:pt idx="158" formatCode="0.00000">
                  <c:v>13.812154696132596</c:v>
                </c:pt>
                <c:pt idx="159" formatCode="0.00000">
                  <c:v>15.193370165745856</c:v>
                </c:pt>
                <c:pt idx="160" formatCode="0.00000">
                  <c:v>16.574585635359117</c:v>
                </c:pt>
                <c:pt idx="161" formatCode="0.00000">
                  <c:v>17.955801104972377</c:v>
                </c:pt>
                <c:pt idx="162" formatCode="0.00000">
                  <c:v>19.337016574585636</c:v>
                </c:pt>
                <c:pt idx="163" formatCode="0.00000">
                  <c:v>20.718232044198896</c:v>
                </c:pt>
                <c:pt idx="164" formatCode="0.00000">
                  <c:v>22.099447513812155</c:v>
                </c:pt>
                <c:pt idx="165" formatCode="0.00000">
                  <c:v>24.861878453038674</c:v>
                </c:pt>
                <c:pt idx="166" formatCode="0.00000">
                  <c:v>27.624309392265193</c:v>
                </c:pt>
                <c:pt idx="167" formatCode="0.00000">
                  <c:v>30.386740331491712</c:v>
                </c:pt>
                <c:pt idx="168" formatCode="0.00000">
                  <c:v>33.149171270718234</c:v>
                </c:pt>
                <c:pt idx="169" formatCode="0.00000">
                  <c:v>35.911602209944753</c:v>
                </c:pt>
                <c:pt idx="170" formatCode="0.00000">
                  <c:v>38.674033149171272</c:v>
                </c:pt>
                <c:pt idx="171" formatCode="0.00000">
                  <c:v>44.19889502762431</c:v>
                </c:pt>
                <c:pt idx="172" formatCode="0.00000">
                  <c:v>49.723756906077348</c:v>
                </c:pt>
                <c:pt idx="173" formatCode="0.00000">
                  <c:v>55.248618784530386</c:v>
                </c:pt>
                <c:pt idx="174" formatCode="0.00000">
                  <c:v>60.773480662983424</c:v>
                </c:pt>
                <c:pt idx="175" formatCode="0.00000">
                  <c:v>66.298342541436469</c:v>
                </c:pt>
                <c:pt idx="176" formatCode="0.00000">
                  <c:v>71.823204419889507</c:v>
                </c:pt>
                <c:pt idx="177" formatCode="0.00000">
                  <c:v>77.348066298342545</c:v>
                </c:pt>
                <c:pt idx="178" formatCode="0.00000">
                  <c:v>82.872928176795583</c:v>
                </c:pt>
                <c:pt idx="179" formatCode="0.00000">
                  <c:v>88.39779005524862</c:v>
                </c:pt>
                <c:pt idx="180" formatCode="0.00000">
                  <c:v>93.922651933701658</c:v>
                </c:pt>
                <c:pt idx="181" formatCode="0.00000">
                  <c:v>99.447513812154696</c:v>
                </c:pt>
                <c:pt idx="182" formatCode="0.0000">
                  <c:v>110.49723756906077</c:v>
                </c:pt>
                <c:pt idx="183" formatCode="0.0000">
                  <c:v>124.30939226519337</c:v>
                </c:pt>
                <c:pt idx="184" formatCode="0.0000">
                  <c:v>138.12154696132598</c:v>
                </c:pt>
                <c:pt idx="185" formatCode="0.0000">
                  <c:v>151.93370165745856</c:v>
                </c:pt>
                <c:pt idx="186" formatCode="0.0000">
                  <c:v>165.74585635359117</c:v>
                </c:pt>
                <c:pt idx="187" formatCode="0.0000">
                  <c:v>179.55801104972375</c:v>
                </c:pt>
                <c:pt idx="188" formatCode="0.0000">
                  <c:v>193.37016574585635</c:v>
                </c:pt>
                <c:pt idx="189" formatCode="0.0000">
                  <c:v>207.18232044198896</c:v>
                </c:pt>
                <c:pt idx="190" formatCode="0.0000">
                  <c:v>220.99447513812154</c:v>
                </c:pt>
                <c:pt idx="191" formatCode="0.0000">
                  <c:v>248.61878453038673</c:v>
                </c:pt>
                <c:pt idx="192" formatCode="0.0000">
                  <c:v>276.24309392265195</c:v>
                </c:pt>
                <c:pt idx="193" formatCode="0.0000">
                  <c:v>303.86740331491711</c:v>
                </c:pt>
                <c:pt idx="194" formatCode="0.0000">
                  <c:v>331.49171270718233</c:v>
                </c:pt>
                <c:pt idx="195" formatCode="0.0000">
                  <c:v>359.11602209944749</c:v>
                </c:pt>
                <c:pt idx="196" formatCode="0.0000">
                  <c:v>386.74033149171271</c:v>
                </c:pt>
                <c:pt idx="197" formatCode="0.0000">
                  <c:v>441.98895027624309</c:v>
                </c:pt>
                <c:pt idx="198" formatCode="0.0000">
                  <c:v>497.23756906077347</c:v>
                </c:pt>
                <c:pt idx="199" formatCode="0.0000">
                  <c:v>552.4861878453039</c:v>
                </c:pt>
                <c:pt idx="200" formatCode="0.0000">
                  <c:v>607.73480662983422</c:v>
                </c:pt>
                <c:pt idx="201" formatCode="0.0000">
                  <c:v>662.98342541436466</c:v>
                </c:pt>
                <c:pt idx="202" formatCode="0.0000">
                  <c:v>718.23204419889498</c:v>
                </c:pt>
                <c:pt idx="203" formatCode="0.0000">
                  <c:v>773.48066298342542</c:v>
                </c:pt>
                <c:pt idx="204" formatCode="0.0000">
                  <c:v>828.72928176795585</c:v>
                </c:pt>
                <c:pt idx="205" formatCode="0.0000">
                  <c:v>883.97790055248618</c:v>
                </c:pt>
                <c:pt idx="206" formatCode="0.0000">
                  <c:v>939.22651933701661</c:v>
                </c:pt>
                <c:pt idx="207" formatCode="0.0000">
                  <c:v>994.47513812154693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srim181Ta_SiO2!$J$20:$J$300</c:f>
              <c:numCache>
                <c:formatCode>0.00000</c:formatCode>
                <c:ptCount val="281"/>
                <c:pt idx="0">
                  <c:v>5.5999999999999999E-3</c:v>
                </c:pt>
                <c:pt idx="1">
                  <c:v>5.8999999999999999E-3</c:v>
                </c:pt>
                <c:pt idx="2">
                  <c:v>6.1999999999999998E-3</c:v>
                </c:pt>
                <c:pt idx="3">
                  <c:v>6.4000000000000003E-3</c:v>
                </c:pt>
                <c:pt idx="4">
                  <c:v>6.7000000000000002E-3</c:v>
                </c:pt>
                <c:pt idx="5">
                  <c:v>6.9000000000000008E-3</c:v>
                </c:pt>
                <c:pt idx="6">
                  <c:v>7.1999999999999998E-3</c:v>
                </c:pt>
                <c:pt idx="7">
                  <c:v>7.3999999999999995E-3</c:v>
                </c:pt>
                <c:pt idx="8">
                  <c:v>7.6E-3</c:v>
                </c:pt>
                <c:pt idx="9">
                  <c:v>8.0000000000000002E-3</c:v>
                </c:pt>
                <c:pt idx="10">
                  <c:v>8.4000000000000012E-3</c:v>
                </c:pt>
                <c:pt idx="11">
                  <c:v>8.7999999999999988E-3</c:v>
                </c:pt>
                <c:pt idx="12">
                  <c:v>9.1999999999999998E-3</c:v>
                </c:pt>
                <c:pt idx="13">
                  <c:v>9.6000000000000009E-3</c:v>
                </c:pt>
                <c:pt idx="14">
                  <c:v>9.9000000000000008E-3</c:v>
                </c:pt>
                <c:pt idx="15">
                  <c:v>1.06E-2</c:v>
                </c:pt>
                <c:pt idx="16">
                  <c:v>1.12E-2</c:v>
                </c:pt>
                <c:pt idx="17">
                  <c:v>1.18E-2</c:v>
                </c:pt>
                <c:pt idx="18">
                  <c:v>1.24E-2</c:v>
                </c:pt>
                <c:pt idx="19">
                  <c:v>1.3000000000000001E-2</c:v>
                </c:pt>
                <c:pt idx="20">
                  <c:v>1.3500000000000002E-2</c:v>
                </c:pt>
                <c:pt idx="21">
                  <c:v>1.4000000000000002E-2</c:v>
                </c:pt>
                <c:pt idx="22">
                  <c:v>1.4499999999999999E-2</c:v>
                </c:pt>
                <c:pt idx="23">
                  <c:v>1.4999999999999999E-2</c:v>
                </c:pt>
                <c:pt idx="24">
                  <c:v>1.55E-2</c:v>
                </c:pt>
                <c:pt idx="25">
                  <c:v>1.6E-2</c:v>
                </c:pt>
                <c:pt idx="26">
                  <c:v>1.7000000000000001E-2</c:v>
                </c:pt>
                <c:pt idx="27">
                  <c:v>1.8099999999999998E-2</c:v>
                </c:pt>
                <c:pt idx="28">
                  <c:v>1.9200000000000002E-2</c:v>
                </c:pt>
                <c:pt idx="29">
                  <c:v>2.0300000000000002E-2</c:v>
                </c:pt>
                <c:pt idx="30">
                  <c:v>2.1299999999999999E-2</c:v>
                </c:pt>
                <c:pt idx="31">
                  <c:v>2.23E-2</c:v>
                </c:pt>
                <c:pt idx="32">
                  <c:v>2.3300000000000001E-2</c:v>
                </c:pt>
                <c:pt idx="33">
                  <c:v>2.4299999999999999E-2</c:v>
                </c:pt>
                <c:pt idx="34">
                  <c:v>2.52E-2</c:v>
                </c:pt>
                <c:pt idx="35">
                  <c:v>2.7100000000000003E-2</c:v>
                </c:pt>
                <c:pt idx="36">
                  <c:v>2.8899999999999999E-2</c:v>
                </c:pt>
                <c:pt idx="37">
                  <c:v>3.0599999999999999E-2</c:v>
                </c:pt>
                <c:pt idx="38">
                  <c:v>3.2300000000000002E-2</c:v>
                </c:pt>
                <c:pt idx="39">
                  <c:v>3.4000000000000002E-2</c:v>
                </c:pt>
                <c:pt idx="40">
                  <c:v>3.5699999999999996E-2</c:v>
                </c:pt>
                <c:pt idx="41">
                  <c:v>3.8900000000000004E-2</c:v>
                </c:pt>
                <c:pt idx="42">
                  <c:v>4.2099999999999999E-2</c:v>
                </c:pt>
                <c:pt idx="43">
                  <c:v>4.5200000000000004E-2</c:v>
                </c:pt>
                <c:pt idx="44">
                  <c:v>4.82E-2</c:v>
                </c:pt>
                <c:pt idx="45">
                  <c:v>5.1200000000000002E-2</c:v>
                </c:pt>
                <c:pt idx="46">
                  <c:v>5.4100000000000002E-2</c:v>
                </c:pt>
                <c:pt idx="47">
                  <c:v>5.6999999999999995E-2</c:v>
                </c:pt>
                <c:pt idx="48">
                  <c:v>5.9899999999999995E-2</c:v>
                </c:pt>
                <c:pt idx="49">
                  <c:v>6.2799999999999995E-2</c:v>
                </c:pt>
                <c:pt idx="50">
                  <c:v>6.5600000000000006E-2</c:v>
                </c:pt>
                <c:pt idx="51">
                  <c:v>6.8400000000000002E-2</c:v>
                </c:pt>
                <c:pt idx="52">
                  <c:v>7.3999999999999996E-2</c:v>
                </c:pt>
                <c:pt idx="53">
                  <c:v>8.09E-2</c:v>
                </c:pt>
                <c:pt idx="54">
                  <c:v>8.77E-2</c:v>
                </c:pt>
                <c:pt idx="55">
                  <c:v>9.4399999999999998E-2</c:v>
                </c:pt>
                <c:pt idx="56">
                  <c:v>0.1011</c:v>
                </c:pt>
                <c:pt idx="57">
                  <c:v>0.10780000000000001</c:v>
                </c:pt>
                <c:pt idx="58">
                  <c:v>0.1145</c:v>
                </c:pt>
                <c:pt idx="59">
                  <c:v>0.12110000000000001</c:v>
                </c:pt>
                <c:pt idx="60">
                  <c:v>0.12759999999999999</c:v>
                </c:pt>
                <c:pt idx="61">
                  <c:v>0.1406</c:v>
                </c:pt>
                <c:pt idx="62">
                  <c:v>0.15360000000000001</c:v>
                </c:pt>
                <c:pt idx="63">
                  <c:v>0.16650000000000001</c:v>
                </c:pt>
                <c:pt idx="64">
                  <c:v>0.17949999999999999</c:v>
                </c:pt>
                <c:pt idx="65">
                  <c:v>0.19259999999999999</c:v>
                </c:pt>
                <c:pt idx="66">
                  <c:v>0.20569999999999999</c:v>
                </c:pt>
                <c:pt idx="67">
                  <c:v>0.23220000000000002</c:v>
                </c:pt>
                <c:pt idx="68">
                  <c:v>0.25900000000000001</c:v>
                </c:pt>
                <c:pt idx="69">
                  <c:v>0.28599999999999998</c:v>
                </c:pt>
                <c:pt idx="70">
                  <c:v>0.31320000000000003</c:v>
                </c:pt>
                <c:pt idx="71">
                  <c:v>0.34049999999999997</c:v>
                </c:pt>
                <c:pt idx="72">
                  <c:v>0.36799999999999999</c:v>
                </c:pt>
                <c:pt idx="73">
                  <c:v>0.39550000000000002</c:v>
                </c:pt>
                <c:pt idx="74">
                  <c:v>0.42320000000000002</c:v>
                </c:pt>
                <c:pt idx="75">
                  <c:v>0.45090000000000002</c:v>
                </c:pt>
                <c:pt idx="76">
                  <c:v>0.47859999999999997</c:v>
                </c:pt>
                <c:pt idx="77">
                  <c:v>0.50650000000000006</c:v>
                </c:pt>
                <c:pt idx="78">
                  <c:v>0.56230000000000002</c:v>
                </c:pt>
                <c:pt idx="79">
                  <c:v>0.63239999999999996</c:v>
                </c:pt>
                <c:pt idx="80">
                  <c:v>0.70269999999999999</c:v>
                </c:pt>
                <c:pt idx="81">
                  <c:v>0.77329999999999999</c:v>
                </c:pt>
                <c:pt idx="82">
                  <c:v>0.84410000000000007</c:v>
                </c:pt>
                <c:pt idx="83">
                  <c:v>0.91510000000000002</c:v>
                </c:pt>
                <c:pt idx="84">
                  <c:v>0.98629999999999995</c:v>
                </c:pt>
                <c:pt idx="85" formatCode="0.000">
                  <c:v>1.06</c:v>
                </c:pt>
                <c:pt idx="86" formatCode="0.000">
                  <c:v>1.1299999999999999</c:v>
                </c:pt>
                <c:pt idx="87" formatCode="0.000">
                  <c:v>1.27</c:v>
                </c:pt>
                <c:pt idx="88" formatCode="0.000">
                  <c:v>1.42</c:v>
                </c:pt>
                <c:pt idx="89" formatCode="0.000">
                  <c:v>1.56</c:v>
                </c:pt>
                <c:pt idx="90" formatCode="0.000">
                  <c:v>1.7</c:v>
                </c:pt>
                <c:pt idx="91" formatCode="0.000">
                  <c:v>1.85</c:v>
                </c:pt>
                <c:pt idx="92" formatCode="0.000">
                  <c:v>1.99</c:v>
                </c:pt>
                <c:pt idx="93" formatCode="0.000">
                  <c:v>2.27</c:v>
                </c:pt>
                <c:pt idx="94" formatCode="0.000">
                  <c:v>2.54</c:v>
                </c:pt>
                <c:pt idx="95" formatCode="0.000">
                  <c:v>2.81</c:v>
                </c:pt>
                <c:pt idx="96" formatCode="0.000">
                  <c:v>3.07</c:v>
                </c:pt>
                <c:pt idx="97" formatCode="0.000">
                  <c:v>3.32</c:v>
                </c:pt>
                <c:pt idx="98" formatCode="0.000">
                  <c:v>3.57</c:v>
                </c:pt>
                <c:pt idx="99" formatCode="0.000">
                  <c:v>3.8</c:v>
                </c:pt>
                <c:pt idx="100" formatCode="0.000">
                  <c:v>4.03</c:v>
                </c:pt>
                <c:pt idx="101" formatCode="0.000">
                  <c:v>4.25</c:v>
                </c:pt>
                <c:pt idx="102" formatCode="0.000">
                  <c:v>4.46</c:v>
                </c:pt>
                <c:pt idx="103" formatCode="0.000">
                  <c:v>4.67</c:v>
                </c:pt>
                <c:pt idx="104" formatCode="0.000">
                  <c:v>5.0599999999999996</c:v>
                </c:pt>
                <c:pt idx="105" formatCode="0.000">
                  <c:v>5.51</c:v>
                </c:pt>
                <c:pt idx="106" formatCode="0.000">
                  <c:v>5.94</c:v>
                </c:pt>
                <c:pt idx="107" formatCode="0.000">
                  <c:v>6.34</c:v>
                </c:pt>
                <c:pt idx="108" formatCode="0.000">
                  <c:v>6.71</c:v>
                </c:pt>
                <c:pt idx="109" formatCode="0.000">
                  <c:v>7.06</c:v>
                </c:pt>
                <c:pt idx="110" formatCode="0.000">
                  <c:v>7.4</c:v>
                </c:pt>
                <c:pt idx="111" formatCode="0.000">
                  <c:v>7.72</c:v>
                </c:pt>
                <c:pt idx="112" formatCode="0.000">
                  <c:v>8.0299999999999994</c:v>
                </c:pt>
                <c:pt idx="113" formatCode="0.000">
                  <c:v>8.61</c:v>
                </c:pt>
                <c:pt idx="114" formatCode="0.000">
                  <c:v>9.16</c:v>
                </c:pt>
                <c:pt idx="115" formatCode="0.000">
                  <c:v>9.68</c:v>
                </c:pt>
                <c:pt idx="116" formatCode="0.000">
                  <c:v>10.17</c:v>
                </c:pt>
                <c:pt idx="117" formatCode="0.000">
                  <c:v>10.64</c:v>
                </c:pt>
                <c:pt idx="118" formatCode="0.000">
                  <c:v>11.09</c:v>
                </c:pt>
                <c:pt idx="119" formatCode="0.000">
                  <c:v>11.95</c:v>
                </c:pt>
                <c:pt idx="120" formatCode="0.000">
                  <c:v>12.76</c:v>
                </c:pt>
                <c:pt idx="121" formatCode="0.000">
                  <c:v>13.54</c:v>
                </c:pt>
                <c:pt idx="122" formatCode="0.000">
                  <c:v>14.28</c:v>
                </c:pt>
                <c:pt idx="123" formatCode="0.000">
                  <c:v>14.99</c:v>
                </c:pt>
                <c:pt idx="124" formatCode="0.000">
                  <c:v>15.67</c:v>
                </c:pt>
                <c:pt idx="125" formatCode="0.000">
                  <c:v>16.34</c:v>
                </c:pt>
                <c:pt idx="126" formatCode="0.000">
                  <c:v>16.989999999999998</c:v>
                </c:pt>
                <c:pt idx="127" formatCode="0.000">
                  <c:v>17.62</c:v>
                </c:pt>
                <c:pt idx="128" formatCode="0.000">
                  <c:v>18.239999999999998</c:v>
                </c:pt>
                <c:pt idx="129" formatCode="0.000">
                  <c:v>18.850000000000001</c:v>
                </c:pt>
                <c:pt idx="130" formatCode="0.000">
                  <c:v>20.02</c:v>
                </c:pt>
                <c:pt idx="131" formatCode="0.000">
                  <c:v>21.44</c:v>
                </c:pt>
                <c:pt idx="132" formatCode="0.000">
                  <c:v>22.82</c:v>
                </c:pt>
                <c:pt idx="133" formatCode="0.000">
                  <c:v>24.15</c:v>
                </c:pt>
                <c:pt idx="134" formatCode="0.000">
                  <c:v>25.45</c:v>
                </c:pt>
                <c:pt idx="135" formatCode="0.000">
                  <c:v>26.73</c:v>
                </c:pt>
                <c:pt idx="136" formatCode="0.000">
                  <c:v>27.98</c:v>
                </c:pt>
                <c:pt idx="137" formatCode="0.000">
                  <c:v>29.22</c:v>
                </c:pt>
                <c:pt idx="138" formatCode="0.000">
                  <c:v>30.43</c:v>
                </c:pt>
                <c:pt idx="139" formatCode="0.000">
                  <c:v>32.83</c:v>
                </c:pt>
                <c:pt idx="140" formatCode="0.000">
                  <c:v>35.19</c:v>
                </c:pt>
                <c:pt idx="141" formatCode="0.000">
                  <c:v>37.54</c:v>
                </c:pt>
                <c:pt idx="142" formatCode="0.000">
                  <c:v>39.869999999999997</c:v>
                </c:pt>
                <c:pt idx="143" formatCode="0.000">
                  <c:v>42.2</c:v>
                </c:pt>
                <c:pt idx="144" formatCode="0.000">
                  <c:v>44.52</c:v>
                </c:pt>
                <c:pt idx="145" formatCode="0.000">
                  <c:v>49.16</c:v>
                </c:pt>
                <c:pt idx="146" formatCode="0.000">
                  <c:v>53.82</c:v>
                </c:pt>
                <c:pt idx="147" formatCode="0.000">
                  <c:v>58.51</c:v>
                </c:pt>
                <c:pt idx="148" formatCode="0.000">
                  <c:v>63.24</c:v>
                </c:pt>
                <c:pt idx="149" formatCode="0.000">
                  <c:v>68.010000000000005</c:v>
                </c:pt>
                <c:pt idx="150" formatCode="0.000">
                  <c:v>72.83</c:v>
                </c:pt>
                <c:pt idx="151" formatCode="0.000">
                  <c:v>77.709999999999994</c:v>
                </c:pt>
                <c:pt idx="152" formatCode="0.000">
                  <c:v>82.64</c:v>
                </c:pt>
                <c:pt idx="153" formatCode="0.000">
                  <c:v>87.62</c:v>
                </c:pt>
                <c:pt idx="154" formatCode="0.000">
                  <c:v>92.67</c:v>
                </c:pt>
                <c:pt idx="155" formatCode="0.000">
                  <c:v>97.78</c:v>
                </c:pt>
                <c:pt idx="156" formatCode="0.000">
                  <c:v>108.18</c:v>
                </c:pt>
                <c:pt idx="157" formatCode="0.000">
                  <c:v>121.54</c:v>
                </c:pt>
                <c:pt idx="158" formatCode="0.000">
                  <c:v>135.29</c:v>
                </c:pt>
                <c:pt idx="159" formatCode="0.000">
                  <c:v>149.44999999999999</c:v>
                </c:pt>
                <c:pt idx="160" formatCode="0.000">
                  <c:v>164.01</c:v>
                </c:pt>
                <c:pt idx="161" formatCode="0.000">
                  <c:v>178.97</c:v>
                </c:pt>
                <c:pt idx="162" formatCode="0.000">
                  <c:v>194.34</c:v>
                </c:pt>
                <c:pt idx="163" formatCode="0.000">
                  <c:v>210.12</c:v>
                </c:pt>
                <c:pt idx="164" formatCode="0.000">
                  <c:v>226.3</c:v>
                </c:pt>
                <c:pt idx="165" formatCode="0.000">
                  <c:v>259.86</c:v>
                </c:pt>
                <c:pt idx="166" formatCode="0.000">
                  <c:v>294.98</c:v>
                </c:pt>
                <c:pt idx="167" formatCode="0.000">
                  <c:v>331.65</c:v>
                </c:pt>
                <c:pt idx="168" formatCode="0.000">
                  <c:v>369.96</c:v>
                </c:pt>
                <c:pt idx="169" formatCode="0.000">
                  <c:v>409.99</c:v>
                </c:pt>
                <c:pt idx="170" formatCode="0.000">
                  <c:v>451.73</c:v>
                </c:pt>
                <c:pt idx="171" formatCode="0.000">
                  <c:v>540.22</c:v>
                </c:pt>
                <c:pt idx="172" formatCode="0.000">
                  <c:v>635.29</c:v>
                </c:pt>
                <c:pt idx="173" formatCode="0.000">
                  <c:v>736.78</c:v>
                </c:pt>
                <c:pt idx="174" formatCode="0.000">
                  <c:v>844.53</c:v>
                </c:pt>
                <c:pt idx="175" formatCode="0.000">
                  <c:v>958.4</c:v>
                </c:pt>
                <c:pt idx="176" formatCode="0.0">
                  <c:v>1080</c:v>
                </c:pt>
                <c:pt idx="177" formatCode="0.0">
                  <c:v>1200</c:v>
                </c:pt>
                <c:pt idx="178" formatCode="0.0">
                  <c:v>1340</c:v>
                </c:pt>
                <c:pt idx="179" formatCode="0.0">
                  <c:v>1470</c:v>
                </c:pt>
                <c:pt idx="180" formatCode="0.0">
                  <c:v>1610</c:v>
                </c:pt>
                <c:pt idx="181" formatCode="0.0">
                  <c:v>1760</c:v>
                </c:pt>
                <c:pt idx="182" formatCode="0.0">
                  <c:v>2070</c:v>
                </c:pt>
                <c:pt idx="183" formatCode="0.0">
                  <c:v>2490</c:v>
                </c:pt>
                <c:pt idx="184" formatCode="0.0">
                  <c:v>2940</c:v>
                </c:pt>
                <c:pt idx="185" formatCode="0.0">
                  <c:v>3410</c:v>
                </c:pt>
                <c:pt idx="186" formatCode="0.0">
                  <c:v>3910</c:v>
                </c:pt>
                <c:pt idx="187" formatCode="0.0">
                  <c:v>4440</c:v>
                </c:pt>
                <c:pt idx="188" formatCode="0.0">
                  <c:v>4990</c:v>
                </c:pt>
                <c:pt idx="189" formatCode="0.0">
                  <c:v>5560</c:v>
                </c:pt>
                <c:pt idx="190" formatCode="0.0">
                  <c:v>6160</c:v>
                </c:pt>
                <c:pt idx="191" formatCode="0.0">
                  <c:v>7420</c:v>
                </c:pt>
                <c:pt idx="192" formatCode="0.0">
                  <c:v>8750</c:v>
                </c:pt>
                <c:pt idx="193" formatCode="0.0">
                  <c:v>10160</c:v>
                </c:pt>
                <c:pt idx="194" formatCode="0.0">
                  <c:v>11640</c:v>
                </c:pt>
                <c:pt idx="195" formatCode="0.0">
                  <c:v>13180</c:v>
                </c:pt>
                <c:pt idx="196" formatCode="0.0">
                  <c:v>14770</c:v>
                </c:pt>
                <c:pt idx="197" formatCode="0.0">
                  <c:v>18110</c:v>
                </c:pt>
                <c:pt idx="198" formatCode="0.0">
                  <c:v>21640</c:v>
                </c:pt>
                <c:pt idx="199" formatCode="0.0">
                  <c:v>25320</c:v>
                </c:pt>
                <c:pt idx="200" formatCode="0.0">
                  <c:v>29140</c:v>
                </c:pt>
                <c:pt idx="201" formatCode="0.0">
                  <c:v>33080</c:v>
                </c:pt>
                <c:pt idx="202" formatCode="0.0">
                  <c:v>37130</c:v>
                </c:pt>
                <c:pt idx="203" formatCode="0.0">
                  <c:v>41260</c:v>
                </c:pt>
                <c:pt idx="204" formatCode="0.0">
                  <c:v>45470</c:v>
                </c:pt>
                <c:pt idx="205" formatCode="0.0">
                  <c:v>49760</c:v>
                </c:pt>
                <c:pt idx="206" formatCode="0.0">
                  <c:v>54100</c:v>
                </c:pt>
                <c:pt idx="207" formatCode="0.0">
                  <c:v>58500</c:v>
                </c:pt>
                <c:pt idx="208" formatCode="0.0">
                  <c:v>58940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7CD-4EBF-A5E1-A18DFB5A8641}"/>
            </c:ext>
          </c:extLst>
        </c:ser>
        <c:ser>
          <c:idx val="1"/>
          <c:order val="1"/>
          <c:tx>
            <c:v>Stragg. Long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srim181Ta_SiO2!$D$20:$D$300</c:f>
              <c:numCache>
                <c:formatCode>0.000000</c:formatCode>
                <c:ptCount val="281"/>
                <c:pt idx="0">
                  <c:v>1.1049723756906078E-5</c:v>
                </c:pt>
                <c:pt idx="1">
                  <c:v>1.2430939226519336E-5</c:v>
                </c:pt>
                <c:pt idx="2">
                  <c:v>1.3812154696132597E-5</c:v>
                </c:pt>
                <c:pt idx="3">
                  <c:v>1.5193370165745856E-5</c:v>
                </c:pt>
                <c:pt idx="4">
                  <c:v>1.6574585635359117E-5</c:v>
                </c:pt>
                <c:pt idx="5">
                  <c:v>1.7955801104972374E-5</c:v>
                </c:pt>
                <c:pt idx="6">
                  <c:v>1.9337016574585635E-5</c:v>
                </c:pt>
                <c:pt idx="7">
                  <c:v>2.0718232044198896E-5</c:v>
                </c:pt>
                <c:pt idx="8">
                  <c:v>2.2099447513812157E-5</c:v>
                </c:pt>
                <c:pt idx="9">
                  <c:v>2.4861878453038672E-5</c:v>
                </c:pt>
                <c:pt idx="10">
                  <c:v>2.7624309392265193E-5</c:v>
                </c:pt>
                <c:pt idx="11">
                  <c:v>3.0386740331491712E-5</c:v>
                </c:pt>
                <c:pt idx="12">
                  <c:v>3.3149171270718233E-5</c:v>
                </c:pt>
                <c:pt idx="13">
                  <c:v>3.5911602209944748E-5</c:v>
                </c:pt>
                <c:pt idx="14">
                  <c:v>3.867403314917127E-5</c:v>
                </c:pt>
                <c:pt idx="15">
                  <c:v>4.4198895027624314E-5</c:v>
                </c:pt>
                <c:pt idx="16">
                  <c:v>4.9723756906077343E-5</c:v>
                </c:pt>
                <c:pt idx="17">
                  <c:v>5.5248618784530387E-5</c:v>
                </c:pt>
                <c:pt idx="18">
                  <c:v>6.0773480662983424E-5</c:v>
                </c:pt>
                <c:pt idx="19">
                  <c:v>6.6298342541436467E-5</c:v>
                </c:pt>
                <c:pt idx="20">
                  <c:v>7.1823204419889497E-5</c:v>
                </c:pt>
                <c:pt idx="21">
                  <c:v>7.734806629834254E-5</c:v>
                </c:pt>
                <c:pt idx="22">
                  <c:v>8.2872928176795584E-5</c:v>
                </c:pt>
                <c:pt idx="23">
                  <c:v>8.8397790055248627E-5</c:v>
                </c:pt>
                <c:pt idx="24">
                  <c:v>9.3922651933701671E-5</c:v>
                </c:pt>
                <c:pt idx="25">
                  <c:v>9.9447513812154687E-5</c:v>
                </c:pt>
                <c:pt idx="26">
                  <c:v>1.1049723756906077E-4</c:v>
                </c:pt>
                <c:pt idx="27">
                  <c:v>1.2430939226519336E-4</c:v>
                </c:pt>
                <c:pt idx="28">
                  <c:v>1.3812154696132598E-4</c:v>
                </c:pt>
                <c:pt idx="29">
                  <c:v>1.5193370165745857E-4</c:v>
                </c:pt>
                <c:pt idx="30">
                  <c:v>1.6574585635359117E-4</c:v>
                </c:pt>
                <c:pt idx="31">
                  <c:v>1.7955801104972376E-4</c:v>
                </c:pt>
                <c:pt idx="32">
                  <c:v>1.9337016574585638E-4</c:v>
                </c:pt>
                <c:pt idx="33">
                  <c:v>2.0718232044198895E-4</c:v>
                </c:pt>
                <c:pt idx="34">
                  <c:v>2.2099447513812155E-4</c:v>
                </c:pt>
                <c:pt idx="35">
                  <c:v>2.4861878453038671E-4</c:v>
                </c:pt>
                <c:pt idx="36">
                  <c:v>2.7624309392265195E-4</c:v>
                </c:pt>
                <c:pt idx="37">
                  <c:v>3.0386740331491714E-4</c:v>
                </c:pt>
                <c:pt idx="38">
                  <c:v>3.3149171270718233E-4</c:v>
                </c:pt>
                <c:pt idx="39">
                  <c:v>3.5911602209944752E-4</c:v>
                </c:pt>
                <c:pt idx="40">
                  <c:v>3.8674033149171277E-4</c:v>
                </c:pt>
                <c:pt idx="41">
                  <c:v>4.419889502762431E-4</c:v>
                </c:pt>
                <c:pt idx="42">
                  <c:v>4.9723756906077342E-4</c:v>
                </c:pt>
                <c:pt idx="43">
                  <c:v>5.5248618784530391E-4</c:v>
                </c:pt>
                <c:pt idx="44">
                  <c:v>6.0773480662983429E-4</c:v>
                </c:pt>
                <c:pt idx="45">
                  <c:v>6.6298342541436467E-4</c:v>
                </c:pt>
                <c:pt idx="46">
                  <c:v>7.1823204419889505E-4</c:v>
                </c:pt>
                <c:pt idx="47">
                  <c:v>7.7348066298342554E-4</c:v>
                </c:pt>
                <c:pt idx="48">
                  <c:v>8.2872928176795581E-4</c:v>
                </c:pt>
                <c:pt idx="49">
                  <c:v>8.8397790055248619E-4</c:v>
                </c:pt>
                <c:pt idx="50">
                  <c:v>9.3922651933701668E-4</c:v>
                </c:pt>
                <c:pt idx="51">
                  <c:v>9.9447513812154684E-4</c:v>
                </c:pt>
                <c:pt idx="52">
                  <c:v>1.1049723756906078E-3</c:v>
                </c:pt>
                <c:pt idx="53">
                  <c:v>1.2430939226519338E-3</c:v>
                </c:pt>
                <c:pt idx="54">
                  <c:v>1.3812154696132596E-3</c:v>
                </c:pt>
                <c:pt idx="55">
                  <c:v>1.5193370165745858E-3</c:v>
                </c:pt>
                <c:pt idx="56">
                  <c:v>1.6574585635359116E-3</c:v>
                </c:pt>
                <c:pt idx="57">
                  <c:v>1.7955801104972376E-3</c:v>
                </c:pt>
                <c:pt idx="58">
                  <c:v>1.9337016574585634E-3</c:v>
                </c:pt>
                <c:pt idx="59">
                  <c:v>2.0718232044198894E-3</c:v>
                </c:pt>
                <c:pt idx="60">
                  <c:v>2.2099447513812156E-3</c:v>
                </c:pt>
                <c:pt idx="61">
                  <c:v>2.4861878453038676E-3</c:v>
                </c:pt>
                <c:pt idx="62">
                  <c:v>2.7624309392265192E-3</c:v>
                </c:pt>
                <c:pt idx="63">
                  <c:v>3.0386740331491717E-3</c:v>
                </c:pt>
                <c:pt idx="64">
                  <c:v>3.3149171270718232E-3</c:v>
                </c:pt>
                <c:pt idx="65">
                  <c:v>3.5911602209944752E-3</c:v>
                </c:pt>
                <c:pt idx="66">
                  <c:v>3.8674033149171268E-3</c:v>
                </c:pt>
                <c:pt idx="67">
                  <c:v>4.4198895027624313E-3</c:v>
                </c:pt>
                <c:pt idx="68">
                  <c:v>4.9723756906077353E-3</c:v>
                </c:pt>
                <c:pt idx="69">
                  <c:v>5.5248618784530384E-3</c:v>
                </c:pt>
                <c:pt idx="70">
                  <c:v>6.0773480662983433E-3</c:v>
                </c:pt>
                <c:pt idx="71">
                  <c:v>6.6298342541436465E-3</c:v>
                </c:pt>
                <c:pt idx="72">
                  <c:v>7.1823204419889505E-3</c:v>
                </c:pt>
                <c:pt idx="73">
                  <c:v>7.7348066298342536E-3</c:v>
                </c:pt>
                <c:pt idx="74">
                  <c:v>8.2872928176795577E-3</c:v>
                </c:pt>
                <c:pt idx="75">
                  <c:v>8.8397790055248626E-3</c:v>
                </c:pt>
                <c:pt idx="76">
                  <c:v>9.3922651933701657E-3</c:v>
                </c:pt>
                <c:pt idx="77">
                  <c:v>9.9447513812154706E-3</c:v>
                </c:pt>
                <c:pt idx="78">
                  <c:v>1.1049723756906077E-2</c:v>
                </c:pt>
                <c:pt idx="79">
                  <c:v>1.2430939226519336E-2</c:v>
                </c:pt>
                <c:pt idx="80">
                  <c:v>1.3812154696132596E-2</c:v>
                </c:pt>
                <c:pt idx="81">
                  <c:v>1.5193370165745856E-2</c:v>
                </c:pt>
                <c:pt idx="82">
                  <c:v>1.6574585635359115E-2</c:v>
                </c:pt>
                <c:pt idx="83">
                  <c:v>1.7955801104972375E-2</c:v>
                </c:pt>
                <c:pt idx="84">
                  <c:v>1.9337016574585635E-2</c:v>
                </c:pt>
                <c:pt idx="85">
                  <c:v>2.0718232044198894E-2</c:v>
                </c:pt>
                <c:pt idx="86">
                  <c:v>2.2099447513812154E-2</c:v>
                </c:pt>
                <c:pt idx="87">
                  <c:v>2.4861878453038673E-2</c:v>
                </c:pt>
                <c:pt idx="88">
                  <c:v>2.7624309392265192E-2</c:v>
                </c:pt>
                <c:pt idx="89">
                  <c:v>3.0386740331491711E-2</c:v>
                </c:pt>
                <c:pt idx="90">
                  <c:v>3.3149171270718231E-2</c:v>
                </c:pt>
                <c:pt idx="91">
                  <c:v>3.591160220994475E-2</c:v>
                </c:pt>
                <c:pt idx="92">
                  <c:v>3.8674033149171269E-2</c:v>
                </c:pt>
                <c:pt idx="93">
                  <c:v>4.4198895027624308E-2</c:v>
                </c:pt>
                <c:pt idx="94">
                  <c:v>4.9723756906077346E-2</c:v>
                </c:pt>
                <c:pt idx="95">
                  <c:v>5.5248618784530384E-2</c:v>
                </c:pt>
                <c:pt idx="96">
                  <c:v>6.0773480662983423E-2</c:v>
                </c:pt>
                <c:pt idx="97">
                  <c:v>6.6298342541436461E-2</c:v>
                </c:pt>
                <c:pt idx="98">
                  <c:v>7.18232044198895E-2</c:v>
                </c:pt>
                <c:pt idx="99">
                  <c:v>7.7348066298342538E-2</c:v>
                </c:pt>
                <c:pt idx="100">
                  <c:v>8.2872928176795577E-2</c:v>
                </c:pt>
                <c:pt idx="101">
                  <c:v>8.8397790055248615E-2</c:v>
                </c:pt>
                <c:pt idx="102">
                  <c:v>9.3922651933701654E-2</c:v>
                </c:pt>
                <c:pt idx="103">
                  <c:v>9.9447513812154692E-2</c:v>
                </c:pt>
                <c:pt idx="104">
                  <c:v>0.11049723756906077</c:v>
                </c:pt>
                <c:pt idx="105">
                  <c:v>0.12430939226519337</c:v>
                </c:pt>
                <c:pt idx="106">
                  <c:v>0.13812154696132597</c:v>
                </c:pt>
                <c:pt idx="107">
                  <c:v>0.15193370165745856</c:v>
                </c:pt>
                <c:pt idx="108">
                  <c:v>0.16574585635359115</c:v>
                </c:pt>
                <c:pt idx="109">
                  <c:v>0.17955801104972377</c:v>
                </c:pt>
                <c:pt idx="110">
                  <c:v>0.19337016574585636</c:v>
                </c:pt>
                <c:pt idx="111">
                  <c:v>0.20718232044198895</c:v>
                </c:pt>
                <c:pt idx="112">
                  <c:v>0.22099447513812154</c:v>
                </c:pt>
                <c:pt idx="113">
                  <c:v>0.24861878453038674</c:v>
                </c:pt>
                <c:pt idx="114">
                  <c:v>0.27624309392265195</c:v>
                </c:pt>
                <c:pt idx="115">
                  <c:v>0.30386740331491713</c:v>
                </c:pt>
                <c:pt idx="116">
                  <c:v>0.33149171270718231</c:v>
                </c:pt>
                <c:pt idx="117">
                  <c:v>0.35911602209944754</c:v>
                </c:pt>
                <c:pt idx="118">
                  <c:v>0.38674033149171272</c:v>
                </c:pt>
                <c:pt idx="119">
                  <c:v>0.44198895027624308</c:v>
                </c:pt>
                <c:pt idx="120">
                  <c:v>0.49723756906077349</c:v>
                </c:pt>
                <c:pt idx="121">
                  <c:v>0.5524861878453039</c:v>
                </c:pt>
                <c:pt idx="122">
                  <c:v>0.60773480662983426</c:v>
                </c:pt>
                <c:pt idx="123">
                  <c:v>0.66298342541436461</c:v>
                </c:pt>
                <c:pt idx="124">
                  <c:v>0.71823204419889508</c:v>
                </c:pt>
                <c:pt idx="125">
                  <c:v>0.77348066298342544</c:v>
                </c:pt>
                <c:pt idx="126">
                  <c:v>0.82872928176795579</c:v>
                </c:pt>
                <c:pt idx="127">
                  <c:v>0.88397790055248615</c:v>
                </c:pt>
                <c:pt idx="128">
                  <c:v>0.93922651933701662</c:v>
                </c:pt>
                <c:pt idx="129">
                  <c:v>0.99447513812154698</c:v>
                </c:pt>
                <c:pt idx="130" formatCode="0.00000">
                  <c:v>1.1049723756906078</c:v>
                </c:pt>
                <c:pt idx="131" formatCode="0.00000">
                  <c:v>1.2430939226519337</c:v>
                </c:pt>
                <c:pt idx="132" formatCode="0.00000">
                  <c:v>1.3812154696132597</c:v>
                </c:pt>
                <c:pt idx="133" formatCode="0.00000">
                  <c:v>1.5193370165745856</c:v>
                </c:pt>
                <c:pt idx="134" formatCode="0.00000">
                  <c:v>1.6574585635359116</c:v>
                </c:pt>
                <c:pt idx="135" formatCode="0.00000">
                  <c:v>1.7955801104972375</c:v>
                </c:pt>
                <c:pt idx="136" formatCode="0.00000">
                  <c:v>1.9337016574585635</c:v>
                </c:pt>
                <c:pt idx="137" formatCode="0.00000">
                  <c:v>2.0718232044198897</c:v>
                </c:pt>
                <c:pt idx="138" formatCode="0.00000">
                  <c:v>2.2099447513812156</c:v>
                </c:pt>
                <c:pt idx="139" formatCode="0.00000">
                  <c:v>2.4861878453038675</c:v>
                </c:pt>
                <c:pt idx="140" formatCode="0.00000">
                  <c:v>2.7624309392265194</c:v>
                </c:pt>
                <c:pt idx="141" formatCode="0.00000">
                  <c:v>3.0386740331491713</c:v>
                </c:pt>
                <c:pt idx="142" formatCode="0.00000">
                  <c:v>3.3149171270718232</c:v>
                </c:pt>
                <c:pt idx="143" formatCode="0.00000">
                  <c:v>3.5911602209944751</c:v>
                </c:pt>
                <c:pt idx="144" formatCode="0.00000">
                  <c:v>3.867403314917127</c:v>
                </c:pt>
                <c:pt idx="145" formatCode="0.00000">
                  <c:v>4.4198895027624312</c:v>
                </c:pt>
                <c:pt idx="146" formatCode="0.00000">
                  <c:v>4.972375690607735</c:v>
                </c:pt>
                <c:pt idx="147" formatCode="0.00000">
                  <c:v>5.5248618784530388</c:v>
                </c:pt>
                <c:pt idx="148" formatCode="0.00000">
                  <c:v>6.0773480662983426</c:v>
                </c:pt>
                <c:pt idx="149" formatCode="0.00000">
                  <c:v>6.6298342541436464</c:v>
                </c:pt>
                <c:pt idx="150" formatCode="0.00000">
                  <c:v>7.1823204419889501</c:v>
                </c:pt>
                <c:pt idx="151" formatCode="0.00000">
                  <c:v>7.7348066298342539</c:v>
                </c:pt>
                <c:pt idx="152" formatCode="0.00000">
                  <c:v>8.2872928176795586</c:v>
                </c:pt>
                <c:pt idx="153" formatCode="0.00000">
                  <c:v>8.8397790055248624</c:v>
                </c:pt>
                <c:pt idx="154" formatCode="0.00000">
                  <c:v>9.3922651933701662</c:v>
                </c:pt>
                <c:pt idx="155" formatCode="0.00000">
                  <c:v>9.94475138121547</c:v>
                </c:pt>
                <c:pt idx="156" formatCode="0.00000">
                  <c:v>11.049723756906078</c:v>
                </c:pt>
                <c:pt idx="157" formatCode="0.00000">
                  <c:v>12.430939226519337</c:v>
                </c:pt>
                <c:pt idx="158" formatCode="0.00000">
                  <c:v>13.812154696132596</c:v>
                </c:pt>
                <c:pt idx="159" formatCode="0.00000">
                  <c:v>15.193370165745856</c:v>
                </c:pt>
                <c:pt idx="160" formatCode="0.00000">
                  <c:v>16.574585635359117</c:v>
                </c:pt>
                <c:pt idx="161" formatCode="0.00000">
                  <c:v>17.955801104972377</c:v>
                </c:pt>
                <c:pt idx="162" formatCode="0.00000">
                  <c:v>19.337016574585636</c:v>
                </c:pt>
                <c:pt idx="163" formatCode="0.00000">
                  <c:v>20.718232044198896</c:v>
                </c:pt>
                <c:pt idx="164" formatCode="0.00000">
                  <c:v>22.099447513812155</c:v>
                </c:pt>
                <c:pt idx="165" formatCode="0.00000">
                  <c:v>24.861878453038674</c:v>
                </c:pt>
                <c:pt idx="166" formatCode="0.00000">
                  <c:v>27.624309392265193</c:v>
                </c:pt>
                <c:pt idx="167" formatCode="0.00000">
                  <c:v>30.386740331491712</c:v>
                </c:pt>
                <c:pt idx="168" formatCode="0.00000">
                  <c:v>33.149171270718234</c:v>
                </c:pt>
                <c:pt idx="169" formatCode="0.00000">
                  <c:v>35.911602209944753</c:v>
                </c:pt>
                <c:pt idx="170" formatCode="0.00000">
                  <c:v>38.674033149171272</c:v>
                </c:pt>
                <c:pt idx="171" formatCode="0.00000">
                  <c:v>44.19889502762431</c:v>
                </c:pt>
                <c:pt idx="172" formatCode="0.00000">
                  <c:v>49.723756906077348</c:v>
                </c:pt>
                <c:pt idx="173" formatCode="0.00000">
                  <c:v>55.248618784530386</c:v>
                </c:pt>
                <c:pt idx="174" formatCode="0.00000">
                  <c:v>60.773480662983424</c:v>
                </c:pt>
                <c:pt idx="175" formatCode="0.00000">
                  <c:v>66.298342541436469</c:v>
                </c:pt>
                <c:pt idx="176" formatCode="0.00000">
                  <c:v>71.823204419889507</c:v>
                </c:pt>
                <c:pt idx="177" formatCode="0.00000">
                  <c:v>77.348066298342545</c:v>
                </c:pt>
                <c:pt idx="178" formatCode="0.00000">
                  <c:v>82.872928176795583</c:v>
                </c:pt>
                <c:pt idx="179" formatCode="0.00000">
                  <c:v>88.39779005524862</c:v>
                </c:pt>
                <c:pt idx="180" formatCode="0.00000">
                  <c:v>93.922651933701658</c:v>
                </c:pt>
                <c:pt idx="181" formatCode="0.00000">
                  <c:v>99.447513812154696</c:v>
                </c:pt>
                <c:pt idx="182" formatCode="0.0000">
                  <c:v>110.49723756906077</c:v>
                </c:pt>
                <c:pt idx="183" formatCode="0.0000">
                  <c:v>124.30939226519337</c:v>
                </c:pt>
                <c:pt idx="184" formatCode="0.0000">
                  <c:v>138.12154696132598</c:v>
                </c:pt>
                <c:pt idx="185" formatCode="0.0000">
                  <c:v>151.93370165745856</c:v>
                </c:pt>
                <c:pt idx="186" formatCode="0.0000">
                  <c:v>165.74585635359117</c:v>
                </c:pt>
                <c:pt idx="187" formatCode="0.0000">
                  <c:v>179.55801104972375</c:v>
                </c:pt>
                <c:pt idx="188" formatCode="0.0000">
                  <c:v>193.37016574585635</c:v>
                </c:pt>
                <c:pt idx="189" formatCode="0.0000">
                  <c:v>207.18232044198896</c:v>
                </c:pt>
                <c:pt idx="190" formatCode="0.0000">
                  <c:v>220.99447513812154</c:v>
                </c:pt>
                <c:pt idx="191" formatCode="0.0000">
                  <c:v>248.61878453038673</c:v>
                </c:pt>
                <c:pt idx="192" formatCode="0.0000">
                  <c:v>276.24309392265195</c:v>
                </c:pt>
                <c:pt idx="193" formatCode="0.0000">
                  <c:v>303.86740331491711</c:v>
                </c:pt>
                <c:pt idx="194" formatCode="0.0000">
                  <c:v>331.49171270718233</c:v>
                </c:pt>
                <c:pt idx="195" formatCode="0.0000">
                  <c:v>359.11602209944749</c:v>
                </c:pt>
                <c:pt idx="196" formatCode="0.0000">
                  <c:v>386.74033149171271</c:v>
                </c:pt>
                <c:pt idx="197" formatCode="0.0000">
                  <c:v>441.98895027624309</c:v>
                </c:pt>
                <c:pt idx="198" formatCode="0.0000">
                  <c:v>497.23756906077347</c:v>
                </c:pt>
                <c:pt idx="199" formatCode="0.0000">
                  <c:v>552.4861878453039</c:v>
                </c:pt>
                <c:pt idx="200" formatCode="0.0000">
                  <c:v>607.73480662983422</c:v>
                </c:pt>
                <c:pt idx="201" formatCode="0.0000">
                  <c:v>662.98342541436466</c:v>
                </c:pt>
                <c:pt idx="202" formatCode="0.0000">
                  <c:v>718.23204419889498</c:v>
                </c:pt>
                <c:pt idx="203" formatCode="0.0000">
                  <c:v>773.48066298342542</c:v>
                </c:pt>
                <c:pt idx="204" formatCode="0.0000">
                  <c:v>828.72928176795585</c:v>
                </c:pt>
                <c:pt idx="205" formatCode="0.0000">
                  <c:v>883.97790055248618</c:v>
                </c:pt>
                <c:pt idx="206" formatCode="0.0000">
                  <c:v>939.22651933701661</c:v>
                </c:pt>
                <c:pt idx="207" formatCode="0.0000">
                  <c:v>994.47513812154693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srim181Ta_SiO2!$M$20:$M$300</c:f>
              <c:numCache>
                <c:formatCode>0.00000</c:formatCode>
                <c:ptCount val="281"/>
                <c:pt idx="0">
                  <c:v>1.5E-3</c:v>
                </c:pt>
                <c:pt idx="1">
                  <c:v>1.6000000000000001E-3</c:v>
                </c:pt>
                <c:pt idx="2">
                  <c:v>1.6000000000000001E-3</c:v>
                </c:pt>
                <c:pt idx="3">
                  <c:v>1.7000000000000001E-3</c:v>
                </c:pt>
                <c:pt idx="4">
                  <c:v>1.8E-3</c:v>
                </c:pt>
                <c:pt idx="5">
                  <c:v>1.8E-3</c:v>
                </c:pt>
                <c:pt idx="6">
                  <c:v>1.9E-3</c:v>
                </c:pt>
                <c:pt idx="7">
                  <c:v>1.9E-3</c:v>
                </c:pt>
                <c:pt idx="8">
                  <c:v>2E-3</c:v>
                </c:pt>
                <c:pt idx="9">
                  <c:v>2.1000000000000003E-3</c:v>
                </c:pt>
                <c:pt idx="10">
                  <c:v>2.1999999999999997E-3</c:v>
                </c:pt>
                <c:pt idx="11">
                  <c:v>2.1999999999999997E-3</c:v>
                </c:pt>
                <c:pt idx="12">
                  <c:v>2.3E-3</c:v>
                </c:pt>
                <c:pt idx="13">
                  <c:v>2.4000000000000002E-3</c:v>
                </c:pt>
                <c:pt idx="14">
                  <c:v>2.5000000000000001E-3</c:v>
                </c:pt>
                <c:pt idx="15">
                  <c:v>2.5999999999999999E-3</c:v>
                </c:pt>
                <c:pt idx="16">
                  <c:v>2.8E-3</c:v>
                </c:pt>
                <c:pt idx="17">
                  <c:v>2.9000000000000002E-3</c:v>
                </c:pt>
                <c:pt idx="18">
                  <c:v>3.0000000000000001E-3</c:v>
                </c:pt>
                <c:pt idx="19">
                  <c:v>3.0999999999999999E-3</c:v>
                </c:pt>
                <c:pt idx="20">
                  <c:v>3.2000000000000002E-3</c:v>
                </c:pt>
                <c:pt idx="21">
                  <c:v>3.3E-3</c:v>
                </c:pt>
                <c:pt idx="22">
                  <c:v>3.4000000000000002E-3</c:v>
                </c:pt>
                <c:pt idx="23">
                  <c:v>3.5000000000000005E-3</c:v>
                </c:pt>
                <c:pt idx="24">
                  <c:v>3.5999999999999999E-3</c:v>
                </c:pt>
                <c:pt idx="25">
                  <c:v>3.6999999999999997E-3</c:v>
                </c:pt>
                <c:pt idx="26">
                  <c:v>3.8999999999999998E-3</c:v>
                </c:pt>
                <c:pt idx="27">
                  <c:v>4.1000000000000003E-3</c:v>
                </c:pt>
                <c:pt idx="28">
                  <c:v>4.3E-3</c:v>
                </c:pt>
                <c:pt idx="29">
                  <c:v>4.4999999999999997E-3</c:v>
                </c:pt>
                <c:pt idx="30">
                  <c:v>4.7000000000000002E-3</c:v>
                </c:pt>
                <c:pt idx="31">
                  <c:v>4.8999999999999998E-3</c:v>
                </c:pt>
                <c:pt idx="32">
                  <c:v>5.0999999999999995E-3</c:v>
                </c:pt>
                <c:pt idx="33">
                  <c:v>5.3E-3</c:v>
                </c:pt>
                <c:pt idx="34">
                  <c:v>5.4000000000000003E-3</c:v>
                </c:pt>
                <c:pt idx="35">
                  <c:v>5.8000000000000005E-3</c:v>
                </c:pt>
                <c:pt idx="36">
                  <c:v>6.0999999999999995E-3</c:v>
                </c:pt>
                <c:pt idx="37">
                  <c:v>6.4000000000000003E-3</c:v>
                </c:pt>
                <c:pt idx="38">
                  <c:v>6.7000000000000002E-3</c:v>
                </c:pt>
                <c:pt idx="39">
                  <c:v>7.000000000000001E-3</c:v>
                </c:pt>
                <c:pt idx="40">
                  <c:v>7.1999999999999998E-3</c:v>
                </c:pt>
                <c:pt idx="41">
                  <c:v>7.7999999999999996E-3</c:v>
                </c:pt>
                <c:pt idx="42">
                  <c:v>8.3000000000000001E-3</c:v>
                </c:pt>
                <c:pt idx="43">
                  <c:v>8.7999999999999988E-3</c:v>
                </c:pt>
                <c:pt idx="44">
                  <c:v>9.2999999999999992E-3</c:v>
                </c:pt>
                <c:pt idx="45">
                  <c:v>9.7999999999999997E-3</c:v>
                </c:pt>
                <c:pt idx="46">
                  <c:v>1.0199999999999999E-2</c:v>
                </c:pt>
                <c:pt idx="47">
                  <c:v>1.0699999999999999E-2</c:v>
                </c:pt>
                <c:pt idx="48">
                  <c:v>1.11E-2</c:v>
                </c:pt>
                <c:pt idx="49">
                  <c:v>1.1600000000000001E-2</c:v>
                </c:pt>
                <c:pt idx="50">
                  <c:v>1.2E-2</c:v>
                </c:pt>
                <c:pt idx="51">
                  <c:v>1.24E-2</c:v>
                </c:pt>
                <c:pt idx="52">
                  <c:v>1.3300000000000001E-2</c:v>
                </c:pt>
                <c:pt idx="53">
                  <c:v>1.4299999999999998E-2</c:v>
                </c:pt>
                <c:pt idx="54">
                  <c:v>1.5299999999999999E-2</c:v>
                </c:pt>
                <c:pt idx="55">
                  <c:v>1.6300000000000002E-2</c:v>
                </c:pt>
                <c:pt idx="56">
                  <c:v>1.7299999999999999E-2</c:v>
                </c:pt>
                <c:pt idx="57">
                  <c:v>1.83E-2</c:v>
                </c:pt>
                <c:pt idx="58">
                  <c:v>1.9200000000000002E-2</c:v>
                </c:pt>
                <c:pt idx="59">
                  <c:v>2.0200000000000003E-2</c:v>
                </c:pt>
                <c:pt idx="60">
                  <c:v>2.1100000000000001E-2</c:v>
                </c:pt>
                <c:pt idx="61">
                  <c:v>2.29E-2</c:v>
                </c:pt>
                <c:pt idx="62">
                  <c:v>2.47E-2</c:v>
                </c:pt>
                <c:pt idx="63">
                  <c:v>2.64E-2</c:v>
                </c:pt>
                <c:pt idx="64">
                  <c:v>2.8100000000000003E-2</c:v>
                </c:pt>
                <c:pt idx="65">
                  <c:v>2.9899999999999999E-2</c:v>
                </c:pt>
                <c:pt idx="66">
                  <c:v>3.1600000000000003E-2</c:v>
                </c:pt>
                <c:pt idx="67">
                  <c:v>3.4999999999999996E-2</c:v>
                </c:pt>
                <c:pt idx="68">
                  <c:v>3.8400000000000004E-2</c:v>
                </c:pt>
                <c:pt idx="69">
                  <c:v>4.1799999999999997E-2</c:v>
                </c:pt>
                <c:pt idx="70">
                  <c:v>4.5100000000000001E-2</c:v>
                </c:pt>
                <c:pt idx="71">
                  <c:v>4.8399999999999999E-2</c:v>
                </c:pt>
                <c:pt idx="72">
                  <c:v>5.16E-2</c:v>
                </c:pt>
                <c:pt idx="73">
                  <c:v>5.4700000000000006E-2</c:v>
                </c:pt>
                <c:pt idx="74">
                  <c:v>5.7799999999999997E-2</c:v>
                </c:pt>
                <c:pt idx="75">
                  <c:v>6.0899999999999996E-2</c:v>
                </c:pt>
                <c:pt idx="76">
                  <c:v>6.3899999999999998E-2</c:v>
                </c:pt>
                <c:pt idx="77">
                  <c:v>6.6900000000000001E-2</c:v>
                </c:pt>
                <c:pt idx="78">
                  <c:v>7.2800000000000004E-2</c:v>
                </c:pt>
                <c:pt idx="79">
                  <c:v>8.0200000000000007E-2</c:v>
                </c:pt>
                <c:pt idx="80">
                  <c:v>8.72E-2</c:v>
                </c:pt>
                <c:pt idx="81">
                  <c:v>9.4E-2</c:v>
                </c:pt>
                <c:pt idx="82">
                  <c:v>0.10059999999999999</c:v>
                </c:pt>
                <c:pt idx="83">
                  <c:v>0.10700000000000001</c:v>
                </c:pt>
                <c:pt idx="84">
                  <c:v>0.1132</c:v>
                </c:pt>
                <c:pt idx="85">
                  <c:v>0.1192</c:v>
                </c:pt>
                <c:pt idx="86">
                  <c:v>0.125</c:v>
                </c:pt>
                <c:pt idx="87">
                  <c:v>0.1371</c:v>
                </c:pt>
                <c:pt idx="88">
                  <c:v>0.1484</c:v>
                </c:pt>
                <c:pt idx="89">
                  <c:v>0.15920000000000001</c:v>
                </c:pt>
                <c:pt idx="90">
                  <c:v>0.16950000000000001</c:v>
                </c:pt>
                <c:pt idx="91">
                  <c:v>0.17929999999999999</c:v>
                </c:pt>
                <c:pt idx="92">
                  <c:v>0.18870000000000001</c:v>
                </c:pt>
                <c:pt idx="93">
                  <c:v>0.20790000000000003</c:v>
                </c:pt>
                <c:pt idx="94">
                  <c:v>0.2253</c:v>
                </c:pt>
                <c:pt idx="95">
                  <c:v>0.24100000000000002</c:v>
                </c:pt>
                <c:pt idx="96">
                  <c:v>0.25509999999999999</c:v>
                </c:pt>
                <c:pt idx="97">
                  <c:v>0.26800000000000002</c:v>
                </c:pt>
                <c:pt idx="98">
                  <c:v>0.2797</c:v>
                </c:pt>
                <c:pt idx="99">
                  <c:v>0.2903</c:v>
                </c:pt>
                <c:pt idx="100">
                  <c:v>0.2999</c:v>
                </c:pt>
                <c:pt idx="101">
                  <c:v>0.30880000000000002</c:v>
                </c:pt>
                <c:pt idx="102">
                  <c:v>0.31690000000000002</c:v>
                </c:pt>
                <c:pt idx="103">
                  <c:v>0.32429999999999998</c:v>
                </c:pt>
                <c:pt idx="104">
                  <c:v>0.3397</c:v>
                </c:pt>
                <c:pt idx="105">
                  <c:v>0.3569</c:v>
                </c:pt>
                <c:pt idx="106">
                  <c:v>0.37120000000000003</c:v>
                </c:pt>
                <c:pt idx="107">
                  <c:v>0.38330000000000003</c:v>
                </c:pt>
                <c:pt idx="108">
                  <c:v>0.39369999999999999</c:v>
                </c:pt>
                <c:pt idx="109">
                  <c:v>0.40279999999999994</c:v>
                </c:pt>
                <c:pt idx="110">
                  <c:v>0.41079999999999994</c:v>
                </c:pt>
                <c:pt idx="111">
                  <c:v>0.41790000000000005</c:v>
                </c:pt>
                <c:pt idx="112">
                  <c:v>0.42420000000000002</c:v>
                </c:pt>
                <c:pt idx="113">
                  <c:v>0.43920000000000003</c:v>
                </c:pt>
                <c:pt idx="114">
                  <c:v>0.45170000000000005</c:v>
                </c:pt>
                <c:pt idx="115">
                  <c:v>0.46239999999999998</c:v>
                </c:pt>
                <c:pt idx="116">
                  <c:v>0.4718</c:v>
                </c:pt>
                <c:pt idx="117">
                  <c:v>0.48019999999999996</c:v>
                </c:pt>
                <c:pt idx="118">
                  <c:v>0.48769999999999997</c:v>
                </c:pt>
                <c:pt idx="119">
                  <c:v>0.5081</c:v>
                </c:pt>
                <c:pt idx="120">
                  <c:v>0.52529999999999999</c:v>
                </c:pt>
                <c:pt idx="121">
                  <c:v>0.54020000000000001</c:v>
                </c:pt>
                <c:pt idx="122">
                  <c:v>0.55330000000000001</c:v>
                </c:pt>
                <c:pt idx="123">
                  <c:v>0.56509999999999994</c:v>
                </c:pt>
                <c:pt idx="124">
                  <c:v>0.57590000000000008</c:v>
                </c:pt>
                <c:pt idx="125">
                  <c:v>0.5857</c:v>
                </c:pt>
                <c:pt idx="126">
                  <c:v>0.5948</c:v>
                </c:pt>
                <c:pt idx="127">
                  <c:v>0.60319999999999996</c:v>
                </c:pt>
                <c:pt idx="128">
                  <c:v>0.61109999999999998</c:v>
                </c:pt>
                <c:pt idx="129">
                  <c:v>0.61860000000000004</c:v>
                </c:pt>
                <c:pt idx="130">
                  <c:v>0.64319999999999999</c:v>
                </c:pt>
                <c:pt idx="131">
                  <c:v>0.67659999999999998</c:v>
                </c:pt>
                <c:pt idx="132">
                  <c:v>0.70609999999999995</c:v>
                </c:pt>
                <c:pt idx="133">
                  <c:v>0.7329</c:v>
                </c:pt>
                <c:pt idx="134">
                  <c:v>0.75739999999999996</c:v>
                </c:pt>
                <c:pt idx="135">
                  <c:v>0.78010000000000002</c:v>
                </c:pt>
                <c:pt idx="136">
                  <c:v>0.80139999999999989</c:v>
                </c:pt>
                <c:pt idx="137">
                  <c:v>0.82140000000000002</c:v>
                </c:pt>
                <c:pt idx="138">
                  <c:v>0.84040000000000004</c:v>
                </c:pt>
                <c:pt idx="139">
                  <c:v>0.90809999999999991</c:v>
                </c:pt>
                <c:pt idx="140">
                  <c:v>0.96960000000000002</c:v>
                </c:pt>
                <c:pt idx="141" formatCode="0.000">
                  <c:v>1.03</c:v>
                </c:pt>
                <c:pt idx="142" formatCode="0.000">
                  <c:v>1.08</c:v>
                </c:pt>
                <c:pt idx="143" formatCode="0.000">
                  <c:v>1.1299999999999999</c:v>
                </c:pt>
                <c:pt idx="144" formatCode="0.000">
                  <c:v>1.18</c:v>
                </c:pt>
                <c:pt idx="145" formatCode="0.000">
                  <c:v>1.35</c:v>
                </c:pt>
                <c:pt idx="146" formatCode="0.000">
                  <c:v>1.5</c:v>
                </c:pt>
                <c:pt idx="147" formatCode="0.000">
                  <c:v>1.64</c:v>
                </c:pt>
                <c:pt idx="148" formatCode="0.000">
                  <c:v>1.78</c:v>
                </c:pt>
                <c:pt idx="149" formatCode="0.000">
                  <c:v>1.9</c:v>
                </c:pt>
                <c:pt idx="150" formatCode="0.000">
                  <c:v>2.02</c:v>
                </c:pt>
                <c:pt idx="151" formatCode="0.000">
                  <c:v>2.14</c:v>
                </c:pt>
                <c:pt idx="152" formatCode="0.000">
                  <c:v>2.25</c:v>
                </c:pt>
                <c:pt idx="153" formatCode="0.000">
                  <c:v>2.36</c:v>
                </c:pt>
                <c:pt idx="154" formatCode="0.000">
                  <c:v>2.46</c:v>
                </c:pt>
                <c:pt idx="155" formatCode="0.000">
                  <c:v>2.57</c:v>
                </c:pt>
                <c:pt idx="156" formatCode="0.000">
                  <c:v>2.96</c:v>
                </c:pt>
                <c:pt idx="157" formatCode="0.000">
                  <c:v>3.51</c:v>
                </c:pt>
                <c:pt idx="158" formatCode="0.000">
                  <c:v>4.0199999999999996</c:v>
                </c:pt>
                <c:pt idx="159" formatCode="0.000">
                  <c:v>4.49</c:v>
                </c:pt>
                <c:pt idx="160" formatCode="0.000">
                  <c:v>4.9400000000000004</c:v>
                </c:pt>
                <c:pt idx="161" formatCode="0.000">
                  <c:v>5.38</c:v>
                </c:pt>
                <c:pt idx="162" formatCode="0.000">
                  <c:v>5.8</c:v>
                </c:pt>
                <c:pt idx="163" formatCode="0.000">
                  <c:v>6.22</c:v>
                </c:pt>
                <c:pt idx="164" formatCode="0.000">
                  <c:v>6.63</c:v>
                </c:pt>
                <c:pt idx="165" formatCode="0.000">
                  <c:v>8.15</c:v>
                </c:pt>
                <c:pt idx="166" formatCode="0.000">
                  <c:v>9.5500000000000007</c:v>
                </c:pt>
                <c:pt idx="167" formatCode="0.000">
                  <c:v>10.87</c:v>
                </c:pt>
                <c:pt idx="168" formatCode="0.000">
                  <c:v>12.15</c:v>
                </c:pt>
                <c:pt idx="169" formatCode="0.000">
                  <c:v>13.4</c:v>
                </c:pt>
                <c:pt idx="170" formatCode="0.000">
                  <c:v>14.65</c:v>
                </c:pt>
                <c:pt idx="171" formatCode="0.000">
                  <c:v>19.27</c:v>
                </c:pt>
                <c:pt idx="172" formatCode="0.000">
                  <c:v>23.5</c:v>
                </c:pt>
                <c:pt idx="173" formatCode="0.000">
                  <c:v>27.54</c:v>
                </c:pt>
                <c:pt idx="174" formatCode="0.000">
                  <c:v>31.48</c:v>
                </c:pt>
                <c:pt idx="175" formatCode="0.000">
                  <c:v>35.369999999999997</c:v>
                </c:pt>
                <c:pt idx="176" formatCode="0.000">
                  <c:v>39.22</c:v>
                </c:pt>
                <c:pt idx="177" formatCode="0.000">
                  <c:v>43.06</c:v>
                </c:pt>
                <c:pt idx="178" formatCode="0.000">
                  <c:v>46.9</c:v>
                </c:pt>
                <c:pt idx="179" formatCode="0.000">
                  <c:v>50.75</c:v>
                </c:pt>
                <c:pt idx="180" formatCode="0.000">
                  <c:v>54.6</c:v>
                </c:pt>
                <c:pt idx="181" formatCode="0.000">
                  <c:v>58.47</c:v>
                </c:pt>
                <c:pt idx="182" formatCode="0.000">
                  <c:v>73.16</c:v>
                </c:pt>
                <c:pt idx="183" formatCode="0.000">
                  <c:v>93.94</c:v>
                </c:pt>
                <c:pt idx="184" formatCode="0.000">
                  <c:v>113.18</c:v>
                </c:pt>
                <c:pt idx="185" formatCode="0.000">
                  <c:v>131.59</c:v>
                </c:pt>
                <c:pt idx="186" formatCode="0.000">
                  <c:v>149.49</c:v>
                </c:pt>
                <c:pt idx="187" formatCode="0.000">
                  <c:v>167.04</c:v>
                </c:pt>
                <c:pt idx="188" formatCode="0.000">
                  <c:v>184.36</c:v>
                </c:pt>
                <c:pt idx="189" formatCode="0.000">
                  <c:v>201.49</c:v>
                </c:pt>
                <c:pt idx="190" formatCode="0.000">
                  <c:v>218.47</c:v>
                </c:pt>
                <c:pt idx="191" formatCode="0.000">
                  <c:v>281.63</c:v>
                </c:pt>
                <c:pt idx="192" formatCode="0.000">
                  <c:v>339.12</c:v>
                </c:pt>
                <c:pt idx="193" formatCode="0.000">
                  <c:v>393.32</c:v>
                </c:pt>
                <c:pt idx="194" formatCode="0.000">
                  <c:v>445.29</c:v>
                </c:pt>
                <c:pt idx="195" formatCode="0.000">
                  <c:v>495.58</c:v>
                </c:pt>
                <c:pt idx="196" formatCode="0.000">
                  <c:v>544.53</c:v>
                </c:pt>
                <c:pt idx="197" formatCode="0.000">
                  <c:v>721.22</c:v>
                </c:pt>
                <c:pt idx="198" formatCode="0.000">
                  <c:v>876.9</c:v>
                </c:pt>
                <c:pt idx="199" formatCode="0.0">
                  <c:v>1020</c:v>
                </c:pt>
                <c:pt idx="200" formatCode="0.0">
                  <c:v>1150</c:v>
                </c:pt>
                <c:pt idx="201" formatCode="0.0">
                  <c:v>1280</c:v>
                </c:pt>
                <c:pt idx="202" formatCode="0.0">
                  <c:v>1400</c:v>
                </c:pt>
                <c:pt idx="203" formatCode="0.0">
                  <c:v>1520</c:v>
                </c:pt>
                <c:pt idx="204" formatCode="0.0">
                  <c:v>1630</c:v>
                </c:pt>
                <c:pt idx="205" formatCode="0.0">
                  <c:v>1740</c:v>
                </c:pt>
                <c:pt idx="206" formatCode="0.0">
                  <c:v>1850</c:v>
                </c:pt>
                <c:pt idx="207" formatCode="0.0">
                  <c:v>1950</c:v>
                </c:pt>
                <c:pt idx="208" formatCode="0.0">
                  <c:v>1950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7CD-4EBF-A5E1-A18DFB5A8641}"/>
            </c:ext>
          </c:extLst>
        </c:ser>
        <c:ser>
          <c:idx val="2"/>
          <c:order val="2"/>
          <c:tx>
            <c:v>Stragg.Lateral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srim181Ta_SiO2!$D$20:$D$300</c:f>
              <c:numCache>
                <c:formatCode>0.000000</c:formatCode>
                <c:ptCount val="281"/>
                <c:pt idx="0">
                  <c:v>1.1049723756906078E-5</c:v>
                </c:pt>
                <c:pt idx="1">
                  <c:v>1.2430939226519336E-5</c:v>
                </c:pt>
                <c:pt idx="2">
                  <c:v>1.3812154696132597E-5</c:v>
                </c:pt>
                <c:pt idx="3">
                  <c:v>1.5193370165745856E-5</c:v>
                </c:pt>
                <c:pt idx="4">
                  <c:v>1.6574585635359117E-5</c:v>
                </c:pt>
                <c:pt idx="5">
                  <c:v>1.7955801104972374E-5</c:v>
                </c:pt>
                <c:pt idx="6">
                  <c:v>1.9337016574585635E-5</c:v>
                </c:pt>
                <c:pt idx="7">
                  <c:v>2.0718232044198896E-5</c:v>
                </c:pt>
                <c:pt idx="8">
                  <c:v>2.2099447513812157E-5</c:v>
                </c:pt>
                <c:pt idx="9">
                  <c:v>2.4861878453038672E-5</c:v>
                </c:pt>
                <c:pt idx="10">
                  <c:v>2.7624309392265193E-5</c:v>
                </c:pt>
                <c:pt idx="11">
                  <c:v>3.0386740331491712E-5</c:v>
                </c:pt>
                <c:pt idx="12">
                  <c:v>3.3149171270718233E-5</c:v>
                </c:pt>
                <c:pt idx="13">
                  <c:v>3.5911602209944748E-5</c:v>
                </c:pt>
                <c:pt idx="14">
                  <c:v>3.867403314917127E-5</c:v>
                </c:pt>
                <c:pt idx="15">
                  <c:v>4.4198895027624314E-5</c:v>
                </c:pt>
                <c:pt idx="16">
                  <c:v>4.9723756906077343E-5</c:v>
                </c:pt>
                <c:pt idx="17">
                  <c:v>5.5248618784530387E-5</c:v>
                </c:pt>
                <c:pt idx="18">
                  <c:v>6.0773480662983424E-5</c:v>
                </c:pt>
                <c:pt idx="19">
                  <c:v>6.6298342541436467E-5</c:v>
                </c:pt>
                <c:pt idx="20">
                  <c:v>7.1823204419889497E-5</c:v>
                </c:pt>
                <c:pt idx="21">
                  <c:v>7.734806629834254E-5</c:v>
                </c:pt>
                <c:pt idx="22">
                  <c:v>8.2872928176795584E-5</c:v>
                </c:pt>
                <c:pt idx="23">
                  <c:v>8.8397790055248627E-5</c:v>
                </c:pt>
                <c:pt idx="24">
                  <c:v>9.3922651933701671E-5</c:v>
                </c:pt>
                <c:pt idx="25">
                  <c:v>9.9447513812154687E-5</c:v>
                </c:pt>
                <c:pt idx="26">
                  <c:v>1.1049723756906077E-4</c:v>
                </c:pt>
                <c:pt idx="27">
                  <c:v>1.2430939226519336E-4</c:v>
                </c:pt>
                <c:pt idx="28">
                  <c:v>1.3812154696132598E-4</c:v>
                </c:pt>
                <c:pt idx="29">
                  <c:v>1.5193370165745857E-4</c:v>
                </c:pt>
                <c:pt idx="30">
                  <c:v>1.6574585635359117E-4</c:v>
                </c:pt>
                <c:pt idx="31">
                  <c:v>1.7955801104972376E-4</c:v>
                </c:pt>
                <c:pt idx="32">
                  <c:v>1.9337016574585638E-4</c:v>
                </c:pt>
                <c:pt idx="33">
                  <c:v>2.0718232044198895E-4</c:v>
                </c:pt>
                <c:pt idx="34">
                  <c:v>2.2099447513812155E-4</c:v>
                </c:pt>
                <c:pt idx="35">
                  <c:v>2.4861878453038671E-4</c:v>
                </c:pt>
                <c:pt idx="36">
                  <c:v>2.7624309392265195E-4</c:v>
                </c:pt>
                <c:pt idx="37">
                  <c:v>3.0386740331491714E-4</c:v>
                </c:pt>
                <c:pt idx="38">
                  <c:v>3.3149171270718233E-4</c:v>
                </c:pt>
                <c:pt idx="39">
                  <c:v>3.5911602209944752E-4</c:v>
                </c:pt>
                <c:pt idx="40">
                  <c:v>3.8674033149171277E-4</c:v>
                </c:pt>
                <c:pt idx="41">
                  <c:v>4.419889502762431E-4</c:v>
                </c:pt>
                <c:pt idx="42">
                  <c:v>4.9723756906077342E-4</c:v>
                </c:pt>
                <c:pt idx="43">
                  <c:v>5.5248618784530391E-4</c:v>
                </c:pt>
                <c:pt idx="44">
                  <c:v>6.0773480662983429E-4</c:v>
                </c:pt>
                <c:pt idx="45">
                  <c:v>6.6298342541436467E-4</c:v>
                </c:pt>
                <c:pt idx="46">
                  <c:v>7.1823204419889505E-4</c:v>
                </c:pt>
                <c:pt idx="47">
                  <c:v>7.7348066298342554E-4</c:v>
                </c:pt>
                <c:pt idx="48">
                  <c:v>8.2872928176795581E-4</c:v>
                </c:pt>
                <c:pt idx="49">
                  <c:v>8.8397790055248619E-4</c:v>
                </c:pt>
                <c:pt idx="50">
                  <c:v>9.3922651933701668E-4</c:v>
                </c:pt>
                <c:pt idx="51">
                  <c:v>9.9447513812154684E-4</c:v>
                </c:pt>
                <c:pt idx="52">
                  <c:v>1.1049723756906078E-3</c:v>
                </c:pt>
                <c:pt idx="53">
                  <c:v>1.2430939226519338E-3</c:v>
                </c:pt>
                <c:pt idx="54">
                  <c:v>1.3812154696132596E-3</c:v>
                </c:pt>
                <c:pt idx="55">
                  <c:v>1.5193370165745858E-3</c:v>
                </c:pt>
                <c:pt idx="56">
                  <c:v>1.6574585635359116E-3</c:v>
                </c:pt>
                <c:pt idx="57">
                  <c:v>1.7955801104972376E-3</c:v>
                </c:pt>
                <c:pt idx="58">
                  <c:v>1.9337016574585634E-3</c:v>
                </c:pt>
                <c:pt idx="59">
                  <c:v>2.0718232044198894E-3</c:v>
                </c:pt>
                <c:pt idx="60">
                  <c:v>2.2099447513812156E-3</c:v>
                </c:pt>
                <c:pt idx="61">
                  <c:v>2.4861878453038676E-3</c:v>
                </c:pt>
                <c:pt idx="62">
                  <c:v>2.7624309392265192E-3</c:v>
                </c:pt>
                <c:pt idx="63">
                  <c:v>3.0386740331491717E-3</c:v>
                </c:pt>
                <c:pt idx="64">
                  <c:v>3.3149171270718232E-3</c:v>
                </c:pt>
                <c:pt idx="65">
                  <c:v>3.5911602209944752E-3</c:v>
                </c:pt>
                <c:pt idx="66">
                  <c:v>3.8674033149171268E-3</c:v>
                </c:pt>
                <c:pt idx="67">
                  <c:v>4.4198895027624313E-3</c:v>
                </c:pt>
                <c:pt idx="68">
                  <c:v>4.9723756906077353E-3</c:v>
                </c:pt>
                <c:pt idx="69">
                  <c:v>5.5248618784530384E-3</c:v>
                </c:pt>
                <c:pt idx="70">
                  <c:v>6.0773480662983433E-3</c:v>
                </c:pt>
                <c:pt idx="71">
                  <c:v>6.6298342541436465E-3</c:v>
                </c:pt>
                <c:pt idx="72">
                  <c:v>7.1823204419889505E-3</c:v>
                </c:pt>
                <c:pt idx="73">
                  <c:v>7.7348066298342536E-3</c:v>
                </c:pt>
                <c:pt idx="74">
                  <c:v>8.2872928176795577E-3</c:v>
                </c:pt>
                <c:pt idx="75">
                  <c:v>8.8397790055248626E-3</c:v>
                </c:pt>
                <c:pt idx="76">
                  <c:v>9.3922651933701657E-3</c:v>
                </c:pt>
                <c:pt idx="77">
                  <c:v>9.9447513812154706E-3</c:v>
                </c:pt>
                <c:pt idx="78">
                  <c:v>1.1049723756906077E-2</c:v>
                </c:pt>
                <c:pt idx="79">
                  <c:v>1.2430939226519336E-2</c:v>
                </c:pt>
                <c:pt idx="80">
                  <c:v>1.3812154696132596E-2</c:v>
                </c:pt>
                <c:pt idx="81">
                  <c:v>1.5193370165745856E-2</c:v>
                </c:pt>
                <c:pt idx="82">
                  <c:v>1.6574585635359115E-2</c:v>
                </c:pt>
                <c:pt idx="83">
                  <c:v>1.7955801104972375E-2</c:v>
                </c:pt>
                <c:pt idx="84">
                  <c:v>1.9337016574585635E-2</c:v>
                </c:pt>
                <c:pt idx="85">
                  <c:v>2.0718232044198894E-2</c:v>
                </c:pt>
                <c:pt idx="86">
                  <c:v>2.2099447513812154E-2</c:v>
                </c:pt>
                <c:pt idx="87">
                  <c:v>2.4861878453038673E-2</c:v>
                </c:pt>
                <c:pt idx="88">
                  <c:v>2.7624309392265192E-2</c:v>
                </c:pt>
                <c:pt idx="89">
                  <c:v>3.0386740331491711E-2</c:v>
                </c:pt>
                <c:pt idx="90">
                  <c:v>3.3149171270718231E-2</c:v>
                </c:pt>
                <c:pt idx="91">
                  <c:v>3.591160220994475E-2</c:v>
                </c:pt>
                <c:pt idx="92">
                  <c:v>3.8674033149171269E-2</c:v>
                </c:pt>
                <c:pt idx="93">
                  <c:v>4.4198895027624308E-2</c:v>
                </c:pt>
                <c:pt idx="94">
                  <c:v>4.9723756906077346E-2</c:v>
                </c:pt>
                <c:pt idx="95">
                  <c:v>5.5248618784530384E-2</c:v>
                </c:pt>
                <c:pt idx="96">
                  <c:v>6.0773480662983423E-2</c:v>
                </c:pt>
                <c:pt idx="97">
                  <c:v>6.6298342541436461E-2</c:v>
                </c:pt>
                <c:pt idx="98">
                  <c:v>7.18232044198895E-2</c:v>
                </c:pt>
                <c:pt idx="99">
                  <c:v>7.7348066298342538E-2</c:v>
                </c:pt>
                <c:pt idx="100">
                  <c:v>8.2872928176795577E-2</c:v>
                </c:pt>
                <c:pt idx="101">
                  <c:v>8.8397790055248615E-2</c:v>
                </c:pt>
                <c:pt idx="102">
                  <c:v>9.3922651933701654E-2</c:v>
                </c:pt>
                <c:pt idx="103">
                  <c:v>9.9447513812154692E-2</c:v>
                </c:pt>
                <c:pt idx="104">
                  <c:v>0.11049723756906077</c:v>
                </c:pt>
                <c:pt idx="105">
                  <c:v>0.12430939226519337</c:v>
                </c:pt>
                <c:pt idx="106">
                  <c:v>0.13812154696132597</c:v>
                </c:pt>
                <c:pt idx="107">
                  <c:v>0.15193370165745856</c:v>
                </c:pt>
                <c:pt idx="108">
                  <c:v>0.16574585635359115</c:v>
                </c:pt>
                <c:pt idx="109">
                  <c:v>0.17955801104972377</c:v>
                </c:pt>
                <c:pt idx="110">
                  <c:v>0.19337016574585636</c:v>
                </c:pt>
                <c:pt idx="111">
                  <c:v>0.20718232044198895</c:v>
                </c:pt>
                <c:pt idx="112">
                  <c:v>0.22099447513812154</c:v>
                </c:pt>
                <c:pt idx="113">
                  <c:v>0.24861878453038674</c:v>
                </c:pt>
                <c:pt idx="114">
                  <c:v>0.27624309392265195</c:v>
                </c:pt>
                <c:pt idx="115">
                  <c:v>0.30386740331491713</c:v>
                </c:pt>
                <c:pt idx="116">
                  <c:v>0.33149171270718231</c:v>
                </c:pt>
                <c:pt idx="117">
                  <c:v>0.35911602209944754</c:v>
                </c:pt>
                <c:pt idx="118">
                  <c:v>0.38674033149171272</c:v>
                </c:pt>
                <c:pt idx="119">
                  <c:v>0.44198895027624308</c:v>
                </c:pt>
                <c:pt idx="120">
                  <c:v>0.49723756906077349</c:v>
                </c:pt>
                <c:pt idx="121">
                  <c:v>0.5524861878453039</c:v>
                </c:pt>
                <c:pt idx="122">
                  <c:v>0.60773480662983426</c:v>
                </c:pt>
                <c:pt idx="123">
                  <c:v>0.66298342541436461</c:v>
                </c:pt>
                <c:pt idx="124">
                  <c:v>0.71823204419889508</c:v>
                </c:pt>
                <c:pt idx="125">
                  <c:v>0.77348066298342544</c:v>
                </c:pt>
                <c:pt idx="126">
                  <c:v>0.82872928176795579</c:v>
                </c:pt>
                <c:pt idx="127">
                  <c:v>0.88397790055248615</c:v>
                </c:pt>
                <c:pt idx="128">
                  <c:v>0.93922651933701662</c:v>
                </c:pt>
                <c:pt idx="129">
                  <c:v>0.99447513812154698</c:v>
                </c:pt>
                <c:pt idx="130" formatCode="0.00000">
                  <c:v>1.1049723756906078</c:v>
                </c:pt>
                <c:pt idx="131" formatCode="0.00000">
                  <c:v>1.2430939226519337</c:v>
                </c:pt>
                <c:pt idx="132" formatCode="0.00000">
                  <c:v>1.3812154696132597</c:v>
                </c:pt>
                <c:pt idx="133" formatCode="0.00000">
                  <c:v>1.5193370165745856</c:v>
                </c:pt>
                <c:pt idx="134" formatCode="0.00000">
                  <c:v>1.6574585635359116</c:v>
                </c:pt>
                <c:pt idx="135" formatCode="0.00000">
                  <c:v>1.7955801104972375</c:v>
                </c:pt>
                <c:pt idx="136" formatCode="0.00000">
                  <c:v>1.9337016574585635</c:v>
                </c:pt>
                <c:pt idx="137" formatCode="0.00000">
                  <c:v>2.0718232044198897</c:v>
                </c:pt>
                <c:pt idx="138" formatCode="0.00000">
                  <c:v>2.2099447513812156</c:v>
                </c:pt>
                <c:pt idx="139" formatCode="0.00000">
                  <c:v>2.4861878453038675</c:v>
                </c:pt>
                <c:pt idx="140" formatCode="0.00000">
                  <c:v>2.7624309392265194</c:v>
                </c:pt>
                <c:pt idx="141" formatCode="0.00000">
                  <c:v>3.0386740331491713</c:v>
                </c:pt>
                <c:pt idx="142" formatCode="0.00000">
                  <c:v>3.3149171270718232</c:v>
                </c:pt>
                <c:pt idx="143" formatCode="0.00000">
                  <c:v>3.5911602209944751</c:v>
                </c:pt>
                <c:pt idx="144" formatCode="0.00000">
                  <c:v>3.867403314917127</c:v>
                </c:pt>
                <c:pt idx="145" formatCode="0.00000">
                  <c:v>4.4198895027624312</c:v>
                </c:pt>
                <c:pt idx="146" formatCode="0.00000">
                  <c:v>4.972375690607735</c:v>
                </c:pt>
                <c:pt idx="147" formatCode="0.00000">
                  <c:v>5.5248618784530388</c:v>
                </c:pt>
                <c:pt idx="148" formatCode="0.00000">
                  <c:v>6.0773480662983426</c:v>
                </c:pt>
                <c:pt idx="149" formatCode="0.00000">
                  <c:v>6.6298342541436464</c:v>
                </c:pt>
                <c:pt idx="150" formatCode="0.00000">
                  <c:v>7.1823204419889501</c:v>
                </c:pt>
                <c:pt idx="151" formatCode="0.00000">
                  <c:v>7.7348066298342539</c:v>
                </c:pt>
                <c:pt idx="152" formatCode="0.00000">
                  <c:v>8.2872928176795586</c:v>
                </c:pt>
                <c:pt idx="153" formatCode="0.00000">
                  <c:v>8.8397790055248624</c:v>
                </c:pt>
                <c:pt idx="154" formatCode="0.00000">
                  <c:v>9.3922651933701662</c:v>
                </c:pt>
                <c:pt idx="155" formatCode="0.00000">
                  <c:v>9.94475138121547</c:v>
                </c:pt>
                <c:pt idx="156" formatCode="0.00000">
                  <c:v>11.049723756906078</c:v>
                </c:pt>
                <c:pt idx="157" formatCode="0.00000">
                  <c:v>12.430939226519337</c:v>
                </c:pt>
                <c:pt idx="158" formatCode="0.00000">
                  <c:v>13.812154696132596</c:v>
                </c:pt>
                <c:pt idx="159" formatCode="0.00000">
                  <c:v>15.193370165745856</c:v>
                </c:pt>
                <c:pt idx="160" formatCode="0.00000">
                  <c:v>16.574585635359117</c:v>
                </c:pt>
                <c:pt idx="161" formatCode="0.00000">
                  <c:v>17.955801104972377</c:v>
                </c:pt>
                <c:pt idx="162" formatCode="0.00000">
                  <c:v>19.337016574585636</c:v>
                </c:pt>
                <c:pt idx="163" formatCode="0.00000">
                  <c:v>20.718232044198896</c:v>
                </c:pt>
                <c:pt idx="164" formatCode="0.00000">
                  <c:v>22.099447513812155</c:v>
                </c:pt>
                <c:pt idx="165" formatCode="0.00000">
                  <c:v>24.861878453038674</c:v>
                </c:pt>
                <c:pt idx="166" formatCode="0.00000">
                  <c:v>27.624309392265193</c:v>
                </c:pt>
                <c:pt idx="167" formatCode="0.00000">
                  <c:v>30.386740331491712</c:v>
                </c:pt>
                <c:pt idx="168" formatCode="0.00000">
                  <c:v>33.149171270718234</c:v>
                </c:pt>
                <c:pt idx="169" formatCode="0.00000">
                  <c:v>35.911602209944753</c:v>
                </c:pt>
                <c:pt idx="170" formatCode="0.00000">
                  <c:v>38.674033149171272</c:v>
                </c:pt>
                <c:pt idx="171" formatCode="0.00000">
                  <c:v>44.19889502762431</c:v>
                </c:pt>
                <c:pt idx="172" formatCode="0.00000">
                  <c:v>49.723756906077348</c:v>
                </c:pt>
                <c:pt idx="173" formatCode="0.00000">
                  <c:v>55.248618784530386</c:v>
                </c:pt>
                <c:pt idx="174" formatCode="0.00000">
                  <c:v>60.773480662983424</c:v>
                </c:pt>
                <c:pt idx="175" formatCode="0.00000">
                  <c:v>66.298342541436469</c:v>
                </c:pt>
                <c:pt idx="176" formatCode="0.00000">
                  <c:v>71.823204419889507</c:v>
                </c:pt>
                <c:pt idx="177" formatCode="0.00000">
                  <c:v>77.348066298342545</c:v>
                </c:pt>
                <c:pt idx="178" formatCode="0.00000">
                  <c:v>82.872928176795583</c:v>
                </c:pt>
                <c:pt idx="179" formatCode="0.00000">
                  <c:v>88.39779005524862</c:v>
                </c:pt>
                <c:pt idx="180" formatCode="0.00000">
                  <c:v>93.922651933701658</c:v>
                </c:pt>
                <c:pt idx="181" formatCode="0.00000">
                  <c:v>99.447513812154696</c:v>
                </c:pt>
                <c:pt idx="182" formatCode="0.0000">
                  <c:v>110.49723756906077</c:v>
                </c:pt>
                <c:pt idx="183" formatCode="0.0000">
                  <c:v>124.30939226519337</c:v>
                </c:pt>
                <c:pt idx="184" formatCode="0.0000">
                  <c:v>138.12154696132598</c:v>
                </c:pt>
                <c:pt idx="185" formatCode="0.0000">
                  <c:v>151.93370165745856</c:v>
                </c:pt>
                <c:pt idx="186" formatCode="0.0000">
                  <c:v>165.74585635359117</c:v>
                </c:pt>
                <c:pt idx="187" formatCode="0.0000">
                  <c:v>179.55801104972375</c:v>
                </c:pt>
                <c:pt idx="188" formatCode="0.0000">
                  <c:v>193.37016574585635</c:v>
                </c:pt>
                <c:pt idx="189" formatCode="0.0000">
                  <c:v>207.18232044198896</c:v>
                </c:pt>
                <c:pt idx="190" formatCode="0.0000">
                  <c:v>220.99447513812154</c:v>
                </c:pt>
                <c:pt idx="191" formatCode="0.0000">
                  <c:v>248.61878453038673</c:v>
                </c:pt>
                <c:pt idx="192" formatCode="0.0000">
                  <c:v>276.24309392265195</c:v>
                </c:pt>
                <c:pt idx="193" formatCode="0.0000">
                  <c:v>303.86740331491711</c:v>
                </c:pt>
                <c:pt idx="194" formatCode="0.0000">
                  <c:v>331.49171270718233</c:v>
                </c:pt>
                <c:pt idx="195" formatCode="0.0000">
                  <c:v>359.11602209944749</c:v>
                </c:pt>
                <c:pt idx="196" formatCode="0.0000">
                  <c:v>386.74033149171271</c:v>
                </c:pt>
                <c:pt idx="197" formatCode="0.0000">
                  <c:v>441.98895027624309</c:v>
                </c:pt>
                <c:pt idx="198" formatCode="0.0000">
                  <c:v>497.23756906077347</c:v>
                </c:pt>
                <c:pt idx="199" formatCode="0.0000">
                  <c:v>552.4861878453039</c:v>
                </c:pt>
                <c:pt idx="200" formatCode="0.0000">
                  <c:v>607.73480662983422</c:v>
                </c:pt>
                <c:pt idx="201" formatCode="0.0000">
                  <c:v>662.98342541436466</c:v>
                </c:pt>
                <c:pt idx="202" formatCode="0.0000">
                  <c:v>718.23204419889498</c:v>
                </c:pt>
                <c:pt idx="203" formatCode="0.0000">
                  <c:v>773.48066298342542</c:v>
                </c:pt>
                <c:pt idx="204" formatCode="0.0000">
                  <c:v>828.72928176795585</c:v>
                </c:pt>
                <c:pt idx="205" formatCode="0.0000">
                  <c:v>883.97790055248618</c:v>
                </c:pt>
                <c:pt idx="206" formatCode="0.0000">
                  <c:v>939.22651933701661</c:v>
                </c:pt>
                <c:pt idx="207" formatCode="0.0000">
                  <c:v>994.47513812154693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srim181Ta_SiO2!$P$20:$P$300</c:f>
              <c:numCache>
                <c:formatCode>0.00000</c:formatCode>
                <c:ptCount val="281"/>
                <c:pt idx="0">
                  <c:v>1.0999999999999998E-3</c:v>
                </c:pt>
                <c:pt idx="1">
                  <c:v>1.0999999999999998E-3</c:v>
                </c:pt>
                <c:pt idx="2">
                  <c:v>1.2000000000000001E-3</c:v>
                </c:pt>
                <c:pt idx="3">
                  <c:v>1.2000000000000001E-3</c:v>
                </c:pt>
                <c:pt idx="4">
                  <c:v>1.2999999999999999E-3</c:v>
                </c:pt>
                <c:pt idx="5">
                  <c:v>1.2999999999999999E-3</c:v>
                </c:pt>
                <c:pt idx="6">
                  <c:v>1.2999999999999999E-3</c:v>
                </c:pt>
                <c:pt idx="7">
                  <c:v>1.4E-3</c:v>
                </c:pt>
                <c:pt idx="8">
                  <c:v>1.4E-3</c:v>
                </c:pt>
                <c:pt idx="9">
                  <c:v>1.5E-3</c:v>
                </c:pt>
                <c:pt idx="10">
                  <c:v>1.6000000000000001E-3</c:v>
                </c:pt>
                <c:pt idx="11">
                  <c:v>1.6000000000000001E-3</c:v>
                </c:pt>
                <c:pt idx="12">
                  <c:v>1.7000000000000001E-3</c:v>
                </c:pt>
                <c:pt idx="13">
                  <c:v>1.7000000000000001E-3</c:v>
                </c:pt>
                <c:pt idx="14">
                  <c:v>1.8E-3</c:v>
                </c:pt>
                <c:pt idx="15">
                  <c:v>1.9E-3</c:v>
                </c:pt>
                <c:pt idx="16">
                  <c:v>2E-3</c:v>
                </c:pt>
                <c:pt idx="17">
                  <c:v>2.1000000000000003E-3</c:v>
                </c:pt>
                <c:pt idx="18">
                  <c:v>2.1999999999999997E-3</c:v>
                </c:pt>
                <c:pt idx="19">
                  <c:v>2.3E-3</c:v>
                </c:pt>
                <c:pt idx="20">
                  <c:v>2.4000000000000002E-3</c:v>
                </c:pt>
                <c:pt idx="21">
                  <c:v>2.5000000000000001E-3</c:v>
                </c:pt>
                <c:pt idx="22">
                  <c:v>2.5999999999999999E-3</c:v>
                </c:pt>
                <c:pt idx="23">
                  <c:v>2.7000000000000001E-3</c:v>
                </c:pt>
                <c:pt idx="24">
                  <c:v>2.7000000000000001E-3</c:v>
                </c:pt>
                <c:pt idx="25">
                  <c:v>2.8E-3</c:v>
                </c:pt>
                <c:pt idx="26">
                  <c:v>3.0000000000000001E-3</c:v>
                </c:pt>
                <c:pt idx="27">
                  <c:v>3.0999999999999999E-3</c:v>
                </c:pt>
                <c:pt idx="28">
                  <c:v>3.3E-3</c:v>
                </c:pt>
                <c:pt idx="29">
                  <c:v>3.5000000000000005E-3</c:v>
                </c:pt>
                <c:pt idx="30">
                  <c:v>3.6999999999999997E-3</c:v>
                </c:pt>
                <c:pt idx="31">
                  <c:v>3.8E-3</c:v>
                </c:pt>
                <c:pt idx="32">
                  <c:v>4.0000000000000001E-3</c:v>
                </c:pt>
                <c:pt idx="33">
                  <c:v>4.1000000000000003E-3</c:v>
                </c:pt>
                <c:pt idx="34">
                  <c:v>4.3E-3</c:v>
                </c:pt>
                <c:pt idx="35">
                  <c:v>4.5999999999999999E-3</c:v>
                </c:pt>
                <c:pt idx="36">
                  <c:v>4.8000000000000004E-3</c:v>
                </c:pt>
                <c:pt idx="37">
                  <c:v>5.0999999999999995E-3</c:v>
                </c:pt>
                <c:pt idx="38">
                  <c:v>5.4000000000000003E-3</c:v>
                </c:pt>
                <c:pt idx="39">
                  <c:v>5.5999999999999999E-3</c:v>
                </c:pt>
                <c:pt idx="40">
                  <c:v>5.8999999999999999E-3</c:v>
                </c:pt>
                <c:pt idx="41">
                  <c:v>6.3E-3</c:v>
                </c:pt>
                <c:pt idx="42">
                  <c:v>6.8000000000000005E-3</c:v>
                </c:pt>
                <c:pt idx="43">
                  <c:v>7.2999999999999992E-3</c:v>
                </c:pt>
                <c:pt idx="44">
                  <c:v>7.7000000000000002E-3</c:v>
                </c:pt>
                <c:pt idx="45">
                  <c:v>8.0999999999999996E-3</c:v>
                </c:pt>
                <c:pt idx="46">
                  <c:v>8.6E-3</c:v>
                </c:pt>
                <c:pt idx="47">
                  <c:v>8.9999999999999993E-3</c:v>
                </c:pt>
                <c:pt idx="48">
                  <c:v>9.4000000000000004E-3</c:v>
                </c:pt>
                <c:pt idx="49">
                  <c:v>9.7999999999999997E-3</c:v>
                </c:pt>
                <c:pt idx="50">
                  <c:v>1.0199999999999999E-2</c:v>
                </c:pt>
                <c:pt idx="51">
                  <c:v>1.0499999999999999E-2</c:v>
                </c:pt>
                <c:pt idx="52">
                  <c:v>1.1300000000000001E-2</c:v>
                </c:pt>
                <c:pt idx="53">
                  <c:v>1.2199999999999999E-2</c:v>
                </c:pt>
                <c:pt idx="54">
                  <c:v>1.32E-2</c:v>
                </c:pt>
                <c:pt idx="55">
                  <c:v>1.4000000000000002E-2</c:v>
                </c:pt>
                <c:pt idx="56">
                  <c:v>1.49E-2</c:v>
                </c:pt>
                <c:pt idx="57">
                  <c:v>1.5800000000000002E-2</c:v>
                </c:pt>
                <c:pt idx="58">
                  <c:v>1.67E-2</c:v>
                </c:pt>
                <c:pt idx="59">
                  <c:v>1.7499999999999998E-2</c:v>
                </c:pt>
                <c:pt idx="60">
                  <c:v>1.83E-2</c:v>
                </c:pt>
                <c:pt idx="61">
                  <c:v>0.02</c:v>
                </c:pt>
                <c:pt idx="62">
                  <c:v>2.1600000000000001E-2</c:v>
                </c:pt>
                <c:pt idx="63">
                  <c:v>2.3200000000000002E-2</c:v>
                </c:pt>
                <c:pt idx="64">
                  <c:v>2.47E-2</c:v>
                </c:pt>
                <c:pt idx="65">
                  <c:v>2.63E-2</c:v>
                </c:pt>
                <c:pt idx="66">
                  <c:v>2.7800000000000002E-2</c:v>
                </c:pt>
                <c:pt idx="67">
                  <c:v>3.09E-2</c:v>
                </c:pt>
                <c:pt idx="68">
                  <c:v>3.4000000000000002E-2</c:v>
                </c:pt>
                <c:pt idx="69">
                  <c:v>3.6999999999999998E-2</c:v>
                </c:pt>
                <c:pt idx="70">
                  <c:v>4.0100000000000004E-2</c:v>
                </c:pt>
                <c:pt idx="71">
                  <c:v>4.3099999999999999E-2</c:v>
                </c:pt>
                <c:pt idx="72">
                  <c:v>4.6100000000000002E-2</c:v>
                </c:pt>
                <c:pt idx="73">
                  <c:v>4.9099999999999998E-2</c:v>
                </c:pt>
                <c:pt idx="74">
                  <c:v>5.2000000000000005E-2</c:v>
                </c:pt>
                <c:pt idx="75">
                  <c:v>5.5000000000000007E-2</c:v>
                </c:pt>
                <c:pt idx="76">
                  <c:v>5.7899999999999993E-2</c:v>
                </c:pt>
                <c:pt idx="77">
                  <c:v>6.0899999999999996E-2</c:v>
                </c:pt>
                <c:pt idx="78">
                  <c:v>6.6700000000000009E-2</c:v>
                </c:pt>
                <c:pt idx="79">
                  <c:v>7.3800000000000004E-2</c:v>
                </c:pt>
                <c:pt idx="80">
                  <c:v>8.09E-2</c:v>
                </c:pt>
                <c:pt idx="81">
                  <c:v>8.7800000000000003E-2</c:v>
                </c:pt>
                <c:pt idx="82">
                  <c:v>9.4699999999999993E-2</c:v>
                </c:pt>
                <c:pt idx="83">
                  <c:v>0.10149999999999999</c:v>
                </c:pt>
                <c:pt idx="84">
                  <c:v>0.1082</c:v>
                </c:pt>
                <c:pt idx="85">
                  <c:v>0.11479999999999999</c:v>
                </c:pt>
                <c:pt idx="86">
                  <c:v>0.12139999999999999</c:v>
                </c:pt>
                <c:pt idx="87">
                  <c:v>0.1343</c:v>
                </c:pt>
                <c:pt idx="88">
                  <c:v>0.1469</c:v>
                </c:pt>
                <c:pt idx="89">
                  <c:v>0.15920000000000001</c:v>
                </c:pt>
                <c:pt idx="90">
                  <c:v>0.17119999999999999</c:v>
                </c:pt>
                <c:pt idx="91">
                  <c:v>0.18290000000000001</c:v>
                </c:pt>
                <c:pt idx="92">
                  <c:v>0.1943</c:v>
                </c:pt>
                <c:pt idx="93">
                  <c:v>0.2162</c:v>
                </c:pt>
                <c:pt idx="94">
                  <c:v>0.23700000000000002</c:v>
                </c:pt>
                <c:pt idx="95">
                  <c:v>0.25650000000000001</c:v>
                </c:pt>
                <c:pt idx="96">
                  <c:v>0.27480000000000004</c:v>
                </c:pt>
                <c:pt idx="97">
                  <c:v>0.29199999999999998</c:v>
                </c:pt>
                <c:pt idx="98">
                  <c:v>0.30809999999999998</c:v>
                </c:pt>
                <c:pt idx="99">
                  <c:v>0.3231</c:v>
                </c:pt>
                <c:pt idx="100">
                  <c:v>0.3372</c:v>
                </c:pt>
                <c:pt idx="101">
                  <c:v>0.35039999999999999</c:v>
                </c:pt>
                <c:pt idx="102">
                  <c:v>0.36269999999999997</c:v>
                </c:pt>
                <c:pt idx="103">
                  <c:v>0.37429999999999997</c:v>
                </c:pt>
                <c:pt idx="104">
                  <c:v>0.39529999999999998</c:v>
                </c:pt>
                <c:pt idx="105">
                  <c:v>0.41830000000000001</c:v>
                </c:pt>
                <c:pt idx="106">
                  <c:v>0.43819999999999998</c:v>
                </c:pt>
                <c:pt idx="107">
                  <c:v>0.45570000000000005</c:v>
                </c:pt>
                <c:pt idx="108">
                  <c:v>0.47110000000000002</c:v>
                </c:pt>
                <c:pt idx="109">
                  <c:v>0.4849</c:v>
                </c:pt>
                <c:pt idx="110">
                  <c:v>0.49729999999999996</c:v>
                </c:pt>
                <c:pt idx="111">
                  <c:v>0.50849999999999995</c:v>
                </c:pt>
                <c:pt idx="112">
                  <c:v>0.51870000000000005</c:v>
                </c:pt>
                <c:pt idx="113">
                  <c:v>0.53669999999999995</c:v>
                </c:pt>
                <c:pt idx="114">
                  <c:v>0.55220000000000002</c:v>
                </c:pt>
                <c:pt idx="115">
                  <c:v>0.56569999999999998</c:v>
                </c:pt>
                <c:pt idx="116">
                  <c:v>0.5776</c:v>
                </c:pt>
                <c:pt idx="117">
                  <c:v>0.58830000000000005</c:v>
                </c:pt>
                <c:pt idx="118">
                  <c:v>0.59789999999999999</c:v>
                </c:pt>
                <c:pt idx="119">
                  <c:v>0.61470000000000002</c:v>
                </c:pt>
                <c:pt idx="120">
                  <c:v>0.629</c:v>
                </c:pt>
                <c:pt idx="121">
                  <c:v>0.64129999999999998</c:v>
                </c:pt>
                <c:pt idx="122">
                  <c:v>0.65229999999999999</c:v>
                </c:pt>
                <c:pt idx="123">
                  <c:v>0.66200000000000003</c:v>
                </c:pt>
                <c:pt idx="124">
                  <c:v>0.67080000000000006</c:v>
                </c:pt>
                <c:pt idx="125">
                  <c:v>0.67889999999999995</c:v>
                </c:pt>
                <c:pt idx="126">
                  <c:v>0.68620000000000003</c:v>
                </c:pt>
                <c:pt idx="127">
                  <c:v>0.69299999999999995</c:v>
                </c:pt>
                <c:pt idx="128">
                  <c:v>0.69940000000000002</c:v>
                </c:pt>
                <c:pt idx="129">
                  <c:v>0.70530000000000004</c:v>
                </c:pt>
                <c:pt idx="130">
                  <c:v>0.71609999999999996</c:v>
                </c:pt>
                <c:pt idx="131">
                  <c:v>0.72809999999999997</c:v>
                </c:pt>
                <c:pt idx="132">
                  <c:v>0.73869999999999991</c:v>
                </c:pt>
                <c:pt idx="133">
                  <c:v>0.74819999999999998</c:v>
                </c:pt>
                <c:pt idx="134">
                  <c:v>0.75690000000000002</c:v>
                </c:pt>
                <c:pt idx="135">
                  <c:v>0.76490000000000002</c:v>
                </c:pt>
                <c:pt idx="136">
                  <c:v>0.77239999999999998</c:v>
                </c:pt>
                <c:pt idx="137">
                  <c:v>0.77939999999999998</c:v>
                </c:pt>
                <c:pt idx="138">
                  <c:v>0.78600000000000003</c:v>
                </c:pt>
                <c:pt idx="139">
                  <c:v>0.79810000000000003</c:v>
                </c:pt>
                <c:pt idx="140">
                  <c:v>0.80930000000000002</c:v>
                </c:pt>
                <c:pt idx="141">
                  <c:v>0.81969999999999987</c:v>
                </c:pt>
                <c:pt idx="142">
                  <c:v>0.82950000000000002</c:v>
                </c:pt>
                <c:pt idx="143">
                  <c:v>0.83879999999999999</c:v>
                </c:pt>
                <c:pt idx="144">
                  <c:v>0.8478</c:v>
                </c:pt>
                <c:pt idx="145">
                  <c:v>0.86460000000000004</c:v>
                </c:pt>
                <c:pt idx="146">
                  <c:v>0.88049999999999995</c:v>
                </c:pt>
                <c:pt idx="147">
                  <c:v>0.89580000000000004</c:v>
                </c:pt>
                <c:pt idx="148">
                  <c:v>0.91050000000000009</c:v>
                </c:pt>
                <c:pt idx="149">
                  <c:v>0.92490000000000006</c:v>
                </c:pt>
                <c:pt idx="150">
                  <c:v>0.93900000000000006</c:v>
                </c:pt>
                <c:pt idx="151">
                  <c:v>0.95289999999999997</c:v>
                </c:pt>
                <c:pt idx="152">
                  <c:v>0.9667</c:v>
                </c:pt>
                <c:pt idx="153">
                  <c:v>0.98040000000000005</c:v>
                </c:pt>
                <c:pt idx="154">
                  <c:v>0.99399999999999999</c:v>
                </c:pt>
                <c:pt idx="155" formatCode="0.000">
                  <c:v>1.01</c:v>
                </c:pt>
                <c:pt idx="156" formatCode="0.000">
                  <c:v>1.03</c:v>
                </c:pt>
                <c:pt idx="157" formatCode="0.000">
                  <c:v>1.07</c:v>
                </c:pt>
                <c:pt idx="158" formatCode="0.000">
                  <c:v>1.1000000000000001</c:v>
                </c:pt>
                <c:pt idx="159" formatCode="0.000">
                  <c:v>1.1399999999999999</c:v>
                </c:pt>
                <c:pt idx="160" formatCode="0.000">
                  <c:v>1.17</c:v>
                </c:pt>
                <c:pt idx="161" formatCode="0.000">
                  <c:v>1.21</c:v>
                </c:pt>
                <c:pt idx="162" formatCode="0.000">
                  <c:v>1.25</c:v>
                </c:pt>
                <c:pt idx="163" formatCode="0.000">
                  <c:v>1.29</c:v>
                </c:pt>
                <c:pt idx="164" formatCode="0.000">
                  <c:v>1.33</c:v>
                </c:pt>
                <c:pt idx="165" formatCode="0.000">
                  <c:v>1.41</c:v>
                </c:pt>
                <c:pt idx="166" formatCode="0.000">
                  <c:v>1.49</c:v>
                </c:pt>
                <c:pt idx="167" formatCode="0.000">
                  <c:v>1.58</c:v>
                </c:pt>
                <c:pt idx="168" formatCode="0.000">
                  <c:v>1.67</c:v>
                </c:pt>
                <c:pt idx="169" formatCode="0.000">
                  <c:v>1.77</c:v>
                </c:pt>
                <c:pt idx="170" formatCode="0.000">
                  <c:v>1.86</c:v>
                </c:pt>
                <c:pt idx="171" formatCode="0.000">
                  <c:v>2.0699999999999998</c:v>
                </c:pt>
                <c:pt idx="172" formatCode="0.000">
                  <c:v>2.2999999999999998</c:v>
                </c:pt>
                <c:pt idx="173" formatCode="0.000">
                  <c:v>2.54</c:v>
                </c:pt>
                <c:pt idx="174" formatCode="0.000">
                  <c:v>2.79</c:v>
                </c:pt>
                <c:pt idx="175" formatCode="0.000">
                  <c:v>3.06</c:v>
                </c:pt>
                <c:pt idx="176" formatCode="0.000">
                  <c:v>3.34</c:v>
                </c:pt>
                <c:pt idx="177" formatCode="0.000">
                  <c:v>3.64</c:v>
                </c:pt>
                <c:pt idx="178" formatCode="0.000">
                  <c:v>3.94</c:v>
                </c:pt>
                <c:pt idx="179" formatCode="0.000">
                  <c:v>4.26</c:v>
                </c:pt>
                <c:pt idx="180" formatCode="0.000">
                  <c:v>4.59</c:v>
                </c:pt>
                <c:pt idx="181" formatCode="0.000">
                  <c:v>4.93</c:v>
                </c:pt>
                <c:pt idx="182" formatCode="0.000">
                  <c:v>5.64</c:v>
                </c:pt>
                <c:pt idx="183" formatCode="0.000">
                  <c:v>6.58</c:v>
                </c:pt>
                <c:pt idx="184" formatCode="0.000">
                  <c:v>7.57</c:v>
                </c:pt>
                <c:pt idx="185" formatCode="0.000">
                  <c:v>8.6199999999999992</c:v>
                </c:pt>
                <c:pt idx="186" formatCode="0.000">
                  <c:v>9.7200000000000006</c:v>
                </c:pt>
                <c:pt idx="187" formatCode="0.000">
                  <c:v>10.86</c:v>
                </c:pt>
                <c:pt idx="188" formatCode="0.000">
                  <c:v>12.04</c:v>
                </c:pt>
                <c:pt idx="189" formatCode="0.000">
                  <c:v>13.26</c:v>
                </c:pt>
                <c:pt idx="190" formatCode="0.000">
                  <c:v>14.52</c:v>
                </c:pt>
                <c:pt idx="191" formatCode="0.000">
                  <c:v>17.13</c:v>
                </c:pt>
                <c:pt idx="192" formatCode="0.000">
                  <c:v>19.850000000000001</c:v>
                </c:pt>
                <c:pt idx="193" formatCode="0.000">
                  <c:v>22.68</c:v>
                </c:pt>
                <c:pt idx="194" formatCode="0.000">
                  <c:v>25.6</c:v>
                </c:pt>
                <c:pt idx="195" formatCode="0.000">
                  <c:v>28.6</c:v>
                </c:pt>
                <c:pt idx="196" formatCode="0.000">
                  <c:v>31.66</c:v>
                </c:pt>
                <c:pt idx="197" formatCode="0.000">
                  <c:v>37.96</c:v>
                </c:pt>
                <c:pt idx="198" formatCode="0.000">
                  <c:v>44.43</c:v>
                </c:pt>
                <c:pt idx="199" formatCode="0.000">
                  <c:v>51.02</c:v>
                </c:pt>
                <c:pt idx="200" formatCode="0.000">
                  <c:v>57.7</c:v>
                </c:pt>
                <c:pt idx="201" formatCode="0.000">
                  <c:v>64.44</c:v>
                </c:pt>
                <c:pt idx="202" formatCode="0.000">
                  <c:v>71.19</c:v>
                </c:pt>
                <c:pt idx="203" formatCode="0.000">
                  <c:v>77.959999999999994</c:v>
                </c:pt>
                <c:pt idx="204" formatCode="0.000">
                  <c:v>84.72</c:v>
                </c:pt>
                <c:pt idx="205" formatCode="0.000">
                  <c:v>91.45</c:v>
                </c:pt>
                <c:pt idx="206" formatCode="0.000">
                  <c:v>98.15</c:v>
                </c:pt>
                <c:pt idx="207" formatCode="0.000">
                  <c:v>104.82</c:v>
                </c:pt>
                <c:pt idx="208" formatCode="0.000">
                  <c:v>105.48</c:v>
                </c:pt>
                <c:pt idx="209" formatCode="0.00">
                  <c:v>#N/A</c:v>
                </c:pt>
                <c:pt idx="210" formatCode="0.00">
                  <c:v>#N/A</c:v>
                </c:pt>
                <c:pt idx="211" formatCode="0.00">
                  <c:v>#N/A</c:v>
                </c:pt>
                <c:pt idx="212" formatCode="0.00">
                  <c:v>#N/A</c:v>
                </c:pt>
                <c:pt idx="213" formatCode="0.00">
                  <c:v>#N/A</c:v>
                </c:pt>
                <c:pt idx="214" formatCode="0.00">
                  <c:v>#N/A</c:v>
                </c:pt>
                <c:pt idx="215" formatCode="0.00">
                  <c:v>#N/A</c:v>
                </c:pt>
                <c:pt idx="216" formatCode="0.00">
                  <c:v>#N/A</c:v>
                </c:pt>
                <c:pt idx="217" formatCode="0.00">
                  <c:v>#N/A</c:v>
                </c:pt>
                <c:pt idx="218" formatCode="0.00">
                  <c:v>#N/A</c:v>
                </c:pt>
                <c:pt idx="219" formatCode="0.00">
                  <c:v>#N/A</c:v>
                </c:pt>
                <c:pt idx="220" formatCode="0.00">
                  <c:v>#N/A</c:v>
                </c:pt>
                <c:pt idx="221" formatCode="0.00">
                  <c:v>#N/A</c:v>
                </c:pt>
                <c:pt idx="222" formatCode="0.00">
                  <c:v>#N/A</c:v>
                </c:pt>
                <c:pt idx="223" formatCode="0.00">
                  <c:v>#N/A</c:v>
                </c:pt>
                <c:pt idx="224" formatCode="0.00">
                  <c:v>#N/A</c:v>
                </c:pt>
                <c:pt idx="225" formatCode="0.00">
                  <c:v>#N/A</c:v>
                </c:pt>
                <c:pt idx="226" formatCode="0.00">
                  <c:v>#N/A</c:v>
                </c:pt>
                <c:pt idx="227" formatCode="0.00">
                  <c:v>#N/A</c:v>
                </c:pt>
                <c:pt idx="228" formatCode="0.00">
                  <c:v>#N/A</c:v>
                </c:pt>
                <c:pt idx="229" formatCode="0.00">
                  <c:v>#N/A</c:v>
                </c:pt>
                <c:pt idx="230" formatCode="0.00">
                  <c:v>#N/A</c:v>
                </c:pt>
                <c:pt idx="231" formatCode="0.00">
                  <c:v>#N/A</c:v>
                </c:pt>
                <c:pt idx="232" formatCode="0.00">
                  <c:v>#N/A</c:v>
                </c:pt>
                <c:pt idx="233" formatCode="0.00">
                  <c:v>#N/A</c:v>
                </c:pt>
                <c:pt idx="234" formatCode="0.00">
                  <c:v>#N/A</c:v>
                </c:pt>
                <c:pt idx="235" formatCode="0.00">
                  <c:v>#N/A</c:v>
                </c:pt>
                <c:pt idx="236" formatCode="0.00">
                  <c:v>#N/A</c:v>
                </c:pt>
                <c:pt idx="237" formatCode="0.00">
                  <c:v>#N/A</c:v>
                </c:pt>
                <c:pt idx="238" formatCode="0.00">
                  <c:v>#N/A</c:v>
                </c:pt>
                <c:pt idx="239" formatCode="0.00">
                  <c:v>#N/A</c:v>
                </c:pt>
                <c:pt idx="240" formatCode="0.00">
                  <c:v>#N/A</c:v>
                </c:pt>
                <c:pt idx="241" formatCode="0.00">
                  <c:v>#N/A</c:v>
                </c:pt>
                <c:pt idx="242" formatCode="0.00">
                  <c:v>#N/A</c:v>
                </c:pt>
                <c:pt idx="243" formatCode="0.00">
                  <c:v>#N/A</c:v>
                </c:pt>
                <c:pt idx="244" formatCode="0.00">
                  <c:v>#N/A</c:v>
                </c:pt>
                <c:pt idx="245" formatCode="0.00">
                  <c:v>#N/A</c:v>
                </c:pt>
                <c:pt idx="246" formatCode="0.00">
                  <c:v>#N/A</c:v>
                </c:pt>
                <c:pt idx="247" formatCode="0.00">
                  <c:v>#N/A</c:v>
                </c:pt>
                <c:pt idx="248" formatCode="0.00">
                  <c:v>#N/A</c:v>
                </c:pt>
                <c:pt idx="249" formatCode="0.00">
                  <c:v>#N/A</c:v>
                </c:pt>
                <c:pt idx="250" formatCode="0.00">
                  <c:v>#N/A</c:v>
                </c:pt>
                <c:pt idx="251" formatCode="0.00">
                  <c:v>#N/A</c:v>
                </c:pt>
                <c:pt idx="252" formatCode="0.00">
                  <c:v>#N/A</c:v>
                </c:pt>
                <c:pt idx="253" formatCode="0.00">
                  <c:v>#N/A</c:v>
                </c:pt>
                <c:pt idx="254" formatCode="0.00">
                  <c:v>#N/A</c:v>
                </c:pt>
                <c:pt idx="255" formatCode="0.00">
                  <c:v>#N/A</c:v>
                </c:pt>
                <c:pt idx="256" formatCode="0.00">
                  <c:v>#N/A</c:v>
                </c:pt>
                <c:pt idx="257" formatCode="0.00">
                  <c:v>#N/A</c:v>
                </c:pt>
                <c:pt idx="258" formatCode="0.00">
                  <c:v>#N/A</c:v>
                </c:pt>
                <c:pt idx="259" formatCode="0.00">
                  <c:v>#N/A</c:v>
                </c:pt>
                <c:pt idx="260" formatCode="0.00">
                  <c:v>#N/A</c:v>
                </c:pt>
                <c:pt idx="261" formatCode="0.00">
                  <c:v>#N/A</c:v>
                </c:pt>
                <c:pt idx="262" formatCode="0.00">
                  <c:v>#N/A</c:v>
                </c:pt>
                <c:pt idx="263" formatCode="0.00">
                  <c:v>#N/A</c:v>
                </c:pt>
                <c:pt idx="264" formatCode="0.00">
                  <c:v>#N/A</c:v>
                </c:pt>
                <c:pt idx="265" formatCode="0.00">
                  <c:v>#N/A</c:v>
                </c:pt>
                <c:pt idx="266" formatCode="0.00">
                  <c:v>#N/A</c:v>
                </c:pt>
                <c:pt idx="267" formatCode="0.00">
                  <c:v>#N/A</c:v>
                </c:pt>
                <c:pt idx="268" formatCode="0.00">
                  <c:v>#N/A</c:v>
                </c:pt>
                <c:pt idx="269" formatCode="0.00">
                  <c:v>#N/A</c:v>
                </c:pt>
                <c:pt idx="270" formatCode="0.00">
                  <c:v>#N/A</c:v>
                </c:pt>
                <c:pt idx="271" formatCode="0.00">
                  <c:v>#N/A</c:v>
                </c:pt>
                <c:pt idx="272" formatCode="0.00">
                  <c:v>#N/A</c:v>
                </c:pt>
                <c:pt idx="273" formatCode="0.00">
                  <c:v>#N/A</c:v>
                </c:pt>
                <c:pt idx="274" formatCode="0.00">
                  <c:v>#N/A</c:v>
                </c:pt>
                <c:pt idx="275" formatCode="0.00">
                  <c:v>#N/A</c:v>
                </c:pt>
                <c:pt idx="276" formatCode="0.00">
                  <c:v>#N/A</c:v>
                </c:pt>
                <c:pt idx="277" formatCode="0.00">
                  <c:v>#N/A</c:v>
                </c:pt>
                <c:pt idx="278" formatCode="0.00">
                  <c:v>#N/A</c:v>
                </c:pt>
                <c:pt idx="279" formatCode="0.00">
                  <c:v>#N/A</c:v>
                </c:pt>
                <c:pt idx="280" formatCode="0.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7CD-4EBF-A5E1-A18DFB5A86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36184"/>
        <c:axId val="473831088"/>
      </c:scatterChart>
      <c:valAx>
        <c:axId val="473836184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31088"/>
        <c:crosses val="autoZero"/>
        <c:crossBetween val="midCat"/>
        <c:majorUnit val="10"/>
      </c:valAx>
      <c:valAx>
        <c:axId val="473831088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Range, Straggling [</a:t>
                </a:r>
                <a:r>
                  <a:rPr lang="en-US" altLang="ja-JP">
                    <a:solidFill>
                      <a:schemeClr val="tx1"/>
                    </a:solidFill>
                  </a:rPr>
                  <a:t>μm]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9.3999580850872747E-2"/>
              <c:y val="0.1800013459855979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36184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8259983206013866"/>
          <c:y val="0.16658687142977227"/>
          <c:w val="0.28994361446264111"/>
          <c:h val="0.10935415124391513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srim197Au_SiO2!$P$5</c:f>
          <c:strCache>
            <c:ptCount val="1"/>
            <c:pt idx="0">
              <c:v>srim197Au_SiO2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dE/dxElec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srim197Au_SiO2!$D$20:$D$300</c:f>
              <c:numCache>
                <c:formatCode>0.000000</c:formatCode>
                <c:ptCount val="281"/>
                <c:pt idx="0">
                  <c:v>1.0152284263959391E-5</c:v>
                </c:pt>
                <c:pt idx="1">
                  <c:v>1.1421319796954314E-5</c:v>
                </c:pt>
                <c:pt idx="2">
                  <c:v>1.2690355329949238E-5</c:v>
                </c:pt>
                <c:pt idx="3">
                  <c:v>1.3959390862944161E-5</c:v>
                </c:pt>
                <c:pt idx="4">
                  <c:v>1.5228426395939086E-5</c:v>
                </c:pt>
                <c:pt idx="5">
                  <c:v>1.6497461928934009E-5</c:v>
                </c:pt>
                <c:pt idx="6">
                  <c:v>1.7766497461928935E-5</c:v>
                </c:pt>
                <c:pt idx="7">
                  <c:v>1.9035532994923858E-5</c:v>
                </c:pt>
                <c:pt idx="8">
                  <c:v>2.0304568527918781E-5</c:v>
                </c:pt>
                <c:pt idx="9">
                  <c:v>2.2842639593908627E-5</c:v>
                </c:pt>
                <c:pt idx="10">
                  <c:v>2.5380710659898476E-5</c:v>
                </c:pt>
                <c:pt idx="11">
                  <c:v>2.7918781725888322E-5</c:v>
                </c:pt>
                <c:pt idx="12">
                  <c:v>3.0456852791878172E-5</c:v>
                </c:pt>
                <c:pt idx="13">
                  <c:v>3.2994923857868018E-5</c:v>
                </c:pt>
                <c:pt idx="14">
                  <c:v>3.553299492385787E-5</c:v>
                </c:pt>
                <c:pt idx="15">
                  <c:v>4.0609137055837562E-5</c:v>
                </c:pt>
                <c:pt idx="16">
                  <c:v>4.5685279187817254E-5</c:v>
                </c:pt>
                <c:pt idx="17">
                  <c:v>5.0761421319796953E-5</c:v>
                </c:pt>
                <c:pt idx="18">
                  <c:v>5.5837563451776645E-5</c:v>
                </c:pt>
                <c:pt idx="19">
                  <c:v>6.0913705583756343E-5</c:v>
                </c:pt>
                <c:pt idx="20">
                  <c:v>6.5989847715736035E-5</c:v>
                </c:pt>
                <c:pt idx="21">
                  <c:v>7.1065989847715741E-5</c:v>
                </c:pt>
                <c:pt idx="22">
                  <c:v>7.6142131979695433E-5</c:v>
                </c:pt>
                <c:pt idx="23">
                  <c:v>8.1218274111675124E-5</c:v>
                </c:pt>
                <c:pt idx="24">
                  <c:v>8.629441624365483E-5</c:v>
                </c:pt>
                <c:pt idx="25">
                  <c:v>9.1370558375634508E-5</c:v>
                </c:pt>
                <c:pt idx="26">
                  <c:v>1.0152284263959391E-4</c:v>
                </c:pt>
                <c:pt idx="27">
                  <c:v>1.1421319796954314E-4</c:v>
                </c:pt>
                <c:pt idx="28">
                  <c:v>1.2690355329949239E-4</c:v>
                </c:pt>
                <c:pt idx="29">
                  <c:v>1.3959390862944163E-4</c:v>
                </c:pt>
                <c:pt idx="30">
                  <c:v>1.5228426395939087E-4</c:v>
                </c:pt>
                <c:pt idx="31">
                  <c:v>1.649746192893401E-4</c:v>
                </c:pt>
                <c:pt idx="32">
                  <c:v>1.7766497461928937E-4</c:v>
                </c:pt>
                <c:pt idx="33">
                  <c:v>1.9035532994923857E-4</c:v>
                </c:pt>
                <c:pt idx="34">
                  <c:v>2.0304568527918781E-4</c:v>
                </c:pt>
                <c:pt idx="35">
                  <c:v>2.2842639593908628E-4</c:v>
                </c:pt>
                <c:pt idx="36">
                  <c:v>2.5380710659898478E-4</c:v>
                </c:pt>
                <c:pt idx="37">
                  <c:v>2.7918781725888326E-4</c:v>
                </c:pt>
                <c:pt idx="38">
                  <c:v>3.0456852791878173E-4</c:v>
                </c:pt>
                <c:pt idx="39">
                  <c:v>3.299492385786802E-4</c:v>
                </c:pt>
                <c:pt idx="40">
                  <c:v>3.5532994923857873E-4</c:v>
                </c:pt>
                <c:pt idx="41">
                  <c:v>4.0609137055837562E-4</c:v>
                </c:pt>
                <c:pt idx="42">
                  <c:v>4.5685279187817257E-4</c:v>
                </c:pt>
                <c:pt idx="43">
                  <c:v>5.0761421319796957E-4</c:v>
                </c:pt>
                <c:pt idx="44">
                  <c:v>5.5837563451776651E-4</c:v>
                </c:pt>
                <c:pt idx="45">
                  <c:v>6.0913705583756346E-4</c:v>
                </c:pt>
                <c:pt idx="46">
                  <c:v>6.5989847715736041E-4</c:v>
                </c:pt>
                <c:pt idx="47">
                  <c:v>7.1065989847715746E-4</c:v>
                </c:pt>
                <c:pt idx="48">
                  <c:v>7.614213197969543E-4</c:v>
                </c:pt>
                <c:pt idx="49">
                  <c:v>8.1218274111675124E-4</c:v>
                </c:pt>
                <c:pt idx="50">
                  <c:v>8.629441624365483E-4</c:v>
                </c:pt>
                <c:pt idx="51">
                  <c:v>9.1370558375634514E-4</c:v>
                </c:pt>
                <c:pt idx="52">
                  <c:v>1.0152284263959391E-3</c:v>
                </c:pt>
                <c:pt idx="53">
                  <c:v>1.1421319796954316E-3</c:v>
                </c:pt>
                <c:pt idx="54">
                  <c:v>1.2690355329949238E-3</c:v>
                </c:pt>
                <c:pt idx="55">
                  <c:v>1.3959390862944164E-3</c:v>
                </c:pt>
                <c:pt idx="56">
                  <c:v>1.5228426395939086E-3</c:v>
                </c:pt>
                <c:pt idx="57">
                  <c:v>1.649746192893401E-3</c:v>
                </c:pt>
                <c:pt idx="58">
                  <c:v>1.7766497461928932E-3</c:v>
                </c:pt>
                <c:pt idx="59">
                  <c:v>1.9035532994923859E-3</c:v>
                </c:pt>
                <c:pt idx="60">
                  <c:v>2.0304568527918783E-3</c:v>
                </c:pt>
                <c:pt idx="61">
                  <c:v>2.2842639593908631E-3</c:v>
                </c:pt>
                <c:pt idx="62">
                  <c:v>2.5380710659898475E-3</c:v>
                </c:pt>
                <c:pt idx="63">
                  <c:v>2.7918781725888328E-3</c:v>
                </c:pt>
                <c:pt idx="64">
                  <c:v>3.0456852791878172E-3</c:v>
                </c:pt>
                <c:pt idx="65">
                  <c:v>3.299492385786802E-3</c:v>
                </c:pt>
                <c:pt idx="66">
                  <c:v>3.5532994923857864E-3</c:v>
                </c:pt>
                <c:pt idx="67">
                  <c:v>4.0609137055837565E-3</c:v>
                </c:pt>
                <c:pt idx="68">
                  <c:v>4.5685279187817262E-3</c:v>
                </c:pt>
                <c:pt idx="69">
                  <c:v>5.076142131979695E-3</c:v>
                </c:pt>
                <c:pt idx="70">
                  <c:v>5.5837563451776656E-3</c:v>
                </c:pt>
                <c:pt idx="71">
                  <c:v>6.0913705583756344E-3</c:v>
                </c:pt>
                <c:pt idx="72">
                  <c:v>6.5989847715736041E-3</c:v>
                </c:pt>
                <c:pt idx="73">
                  <c:v>7.1065989847715729E-3</c:v>
                </c:pt>
                <c:pt idx="74">
                  <c:v>7.6142131979695434E-3</c:v>
                </c:pt>
                <c:pt idx="75">
                  <c:v>8.1218274111675131E-3</c:v>
                </c:pt>
                <c:pt idx="76">
                  <c:v>8.6294416243654828E-3</c:v>
                </c:pt>
                <c:pt idx="77">
                  <c:v>9.1370558375634525E-3</c:v>
                </c:pt>
                <c:pt idx="78">
                  <c:v>1.015228426395939E-2</c:v>
                </c:pt>
                <c:pt idx="79">
                  <c:v>1.1421319796954314E-2</c:v>
                </c:pt>
                <c:pt idx="80">
                  <c:v>1.2690355329949238E-2</c:v>
                </c:pt>
                <c:pt idx="81">
                  <c:v>1.3959390862944163E-2</c:v>
                </c:pt>
                <c:pt idx="82">
                  <c:v>1.5228426395939087E-2</c:v>
                </c:pt>
                <c:pt idx="83">
                  <c:v>1.6497461928934011E-2</c:v>
                </c:pt>
                <c:pt idx="84">
                  <c:v>1.7766497461928935E-2</c:v>
                </c:pt>
                <c:pt idx="85">
                  <c:v>1.9035532994923859E-2</c:v>
                </c:pt>
                <c:pt idx="86">
                  <c:v>2.030456852791878E-2</c:v>
                </c:pt>
                <c:pt idx="87">
                  <c:v>2.2842639593908629E-2</c:v>
                </c:pt>
                <c:pt idx="88">
                  <c:v>2.5380710659898477E-2</c:v>
                </c:pt>
                <c:pt idx="89">
                  <c:v>2.7918781725888325E-2</c:v>
                </c:pt>
                <c:pt idx="90">
                  <c:v>3.0456852791878174E-2</c:v>
                </c:pt>
                <c:pt idx="91">
                  <c:v>3.2994923857868022E-2</c:v>
                </c:pt>
                <c:pt idx="92">
                  <c:v>3.553299492385787E-2</c:v>
                </c:pt>
                <c:pt idx="93">
                  <c:v>4.060913705583756E-2</c:v>
                </c:pt>
                <c:pt idx="94">
                  <c:v>4.5685279187817257E-2</c:v>
                </c:pt>
                <c:pt idx="95">
                  <c:v>5.0761421319796954E-2</c:v>
                </c:pt>
                <c:pt idx="96">
                  <c:v>5.5837563451776651E-2</c:v>
                </c:pt>
                <c:pt idx="97">
                  <c:v>6.0913705583756347E-2</c:v>
                </c:pt>
                <c:pt idx="98">
                  <c:v>6.5989847715736044E-2</c:v>
                </c:pt>
                <c:pt idx="99">
                  <c:v>7.1065989847715741E-2</c:v>
                </c:pt>
                <c:pt idx="100">
                  <c:v>7.6142131979695438E-2</c:v>
                </c:pt>
                <c:pt idx="101">
                  <c:v>8.1218274111675121E-2</c:v>
                </c:pt>
                <c:pt idx="102">
                  <c:v>8.6294416243654817E-2</c:v>
                </c:pt>
                <c:pt idx="103">
                  <c:v>9.1370558375634514E-2</c:v>
                </c:pt>
                <c:pt idx="104">
                  <c:v>0.10152284263959391</c:v>
                </c:pt>
                <c:pt idx="105">
                  <c:v>0.11421319796954314</c:v>
                </c:pt>
                <c:pt idx="106">
                  <c:v>0.12690355329949238</c:v>
                </c:pt>
                <c:pt idx="107">
                  <c:v>0.13959390862944163</c:v>
                </c:pt>
                <c:pt idx="108">
                  <c:v>0.15228426395939088</c:v>
                </c:pt>
                <c:pt idx="109">
                  <c:v>0.1649746192893401</c:v>
                </c:pt>
                <c:pt idx="110">
                  <c:v>0.17766497461928935</c:v>
                </c:pt>
                <c:pt idx="111">
                  <c:v>0.19035532994923857</c:v>
                </c:pt>
                <c:pt idx="112">
                  <c:v>0.20304568527918782</c:v>
                </c:pt>
                <c:pt idx="113">
                  <c:v>0.22842639593908629</c:v>
                </c:pt>
                <c:pt idx="114">
                  <c:v>0.25380710659898476</c:v>
                </c:pt>
                <c:pt idx="115">
                  <c:v>0.27918781725888325</c:v>
                </c:pt>
                <c:pt idx="116">
                  <c:v>0.30456852791878175</c:v>
                </c:pt>
                <c:pt idx="117">
                  <c:v>0.32994923857868019</c:v>
                </c:pt>
                <c:pt idx="118">
                  <c:v>0.35532994923857869</c:v>
                </c:pt>
                <c:pt idx="119">
                  <c:v>0.40609137055837563</c:v>
                </c:pt>
                <c:pt idx="120">
                  <c:v>0.45685279187817257</c:v>
                </c:pt>
                <c:pt idx="121">
                  <c:v>0.50761421319796951</c:v>
                </c:pt>
                <c:pt idx="122">
                  <c:v>0.55837563451776651</c:v>
                </c:pt>
                <c:pt idx="123">
                  <c:v>0.6091370558375635</c:v>
                </c:pt>
                <c:pt idx="124">
                  <c:v>0.65989847715736039</c:v>
                </c:pt>
                <c:pt idx="125">
                  <c:v>0.71065989847715738</c:v>
                </c:pt>
                <c:pt idx="126">
                  <c:v>0.76142131979695427</c:v>
                </c:pt>
                <c:pt idx="127">
                  <c:v>0.81218274111675126</c:v>
                </c:pt>
                <c:pt idx="128">
                  <c:v>0.86294416243654826</c:v>
                </c:pt>
                <c:pt idx="129">
                  <c:v>0.91370558375634514</c:v>
                </c:pt>
                <c:pt idx="130" formatCode="0.00000">
                  <c:v>1.015228426395939</c:v>
                </c:pt>
                <c:pt idx="131" formatCode="0.00000">
                  <c:v>1.1421319796954315</c:v>
                </c:pt>
                <c:pt idx="132" formatCode="0.00000">
                  <c:v>1.2690355329949239</c:v>
                </c:pt>
                <c:pt idx="133" formatCode="0.00000">
                  <c:v>1.3959390862944163</c:v>
                </c:pt>
                <c:pt idx="134" formatCode="0.00000">
                  <c:v>1.5228426395939085</c:v>
                </c:pt>
                <c:pt idx="135" formatCode="0.00000">
                  <c:v>1.649746192893401</c:v>
                </c:pt>
                <c:pt idx="136" formatCode="0.00000">
                  <c:v>1.7766497461928934</c:v>
                </c:pt>
                <c:pt idx="137" formatCode="0.00000">
                  <c:v>1.9035532994923858</c:v>
                </c:pt>
                <c:pt idx="138" formatCode="0.00000">
                  <c:v>2.030456852791878</c:v>
                </c:pt>
                <c:pt idx="139" formatCode="0.00000">
                  <c:v>2.2842639593908629</c:v>
                </c:pt>
                <c:pt idx="140" formatCode="0.00000">
                  <c:v>2.5380710659898478</c:v>
                </c:pt>
                <c:pt idx="141" formatCode="0.00000">
                  <c:v>2.7918781725888326</c:v>
                </c:pt>
                <c:pt idx="142" formatCode="0.00000">
                  <c:v>3.0456852791878171</c:v>
                </c:pt>
                <c:pt idx="143" formatCode="0.00000">
                  <c:v>3.2994923857868019</c:v>
                </c:pt>
                <c:pt idx="144" formatCode="0.00000">
                  <c:v>3.5532994923857868</c:v>
                </c:pt>
                <c:pt idx="145" formatCode="0.00000">
                  <c:v>4.0609137055837561</c:v>
                </c:pt>
                <c:pt idx="146" formatCode="0.00000">
                  <c:v>4.5685279187817258</c:v>
                </c:pt>
                <c:pt idx="147" formatCode="0.00000">
                  <c:v>5.0761421319796955</c:v>
                </c:pt>
                <c:pt idx="148" formatCode="0.00000">
                  <c:v>5.5837563451776653</c:v>
                </c:pt>
                <c:pt idx="149" formatCode="0.00000">
                  <c:v>6.0913705583756341</c:v>
                </c:pt>
                <c:pt idx="150" formatCode="0.00000">
                  <c:v>6.5989847715736039</c:v>
                </c:pt>
                <c:pt idx="151" formatCode="0.00000">
                  <c:v>7.1065989847715736</c:v>
                </c:pt>
                <c:pt idx="152" formatCode="0.00000">
                  <c:v>7.6142131979695433</c:v>
                </c:pt>
                <c:pt idx="153" formatCode="0.00000">
                  <c:v>8.1218274111675122</c:v>
                </c:pt>
                <c:pt idx="154" formatCode="0.00000">
                  <c:v>8.6294416243654819</c:v>
                </c:pt>
                <c:pt idx="155" formatCode="0.00000">
                  <c:v>9.1370558375634516</c:v>
                </c:pt>
                <c:pt idx="156" formatCode="0.00000">
                  <c:v>10.152284263959391</c:v>
                </c:pt>
                <c:pt idx="157" formatCode="0.00000">
                  <c:v>11.421319796954315</c:v>
                </c:pt>
                <c:pt idx="158" formatCode="0.00000">
                  <c:v>12.690355329949238</c:v>
                </c:pt>
                <c:pt idx="159" formatCode="0.00000">
                  <c:v>13.959390862944163</c:v>
                </c:pt>
                <c:pt idx="160" formatCode="0.00000">
                  <c:v>15.228426395939087</c:v>
                </c:pt>
                <c:pt idx="161" formatCode="0.00000">
                  <c:v>16.497461928934012</c:v>
                </c:pt>
                <c:pt idx="162" formatCode="0.00000">
                  <c:v>17.766497461928935</c:v>
                </c:pt>
                <c:pt idx="163" formatCode="0.00000">
                  <c:v>19.035532994923859</c:v>
                </c:pt>
                <c:pt idx="164" formatCode="0.00000">
                  <c:v>20.304568527918782</c:v>
                </c:pt>
                <c:pt idx="165" formatCode="0.00000">
                  <c:v>22.842639593908629</c:v>
                </c:pt>
                <c:pt idx="166" formatCode="0.00000">
                  <c:v>25.380710659898476</c:v>
                </c:pt>
                <c:pt idx="167" formatCode="0.00000">
                  <c:v>27.918781725888326</c:v>
                </c:pt>
                <c:pt idx="168" formatCode="0.00000">
                  <c:v>30.456852791878173</c:v>
                </c:pt>
                <c:pt idx="169" formatCode="0.00000">
                  <c:v>32.994923857868024</c:v>
                </c:pt>
                <c:pt idx="170" formatCode="0.00000">
                  <c:v>35.532994923857871</c:v>
                </c:pt>
                <c:pt idx="171" formatCode="0.00000">
                  <c:v>40.609137055837564</c:v>
                </c:pt>
                <c:pt idx="172" formatCode="0.00000">
                  <c:v>45.685279187817258</c:v>
                </c:pt>
                <c:pt idx="173" formatCode="0.00000">
                  <c:v>50.761421319796952</c:v>
                </c:pt>
                <c:pt idx="174" formatCode="0.00000">
                  <c:v>55.837563451776653</c:v>
                </c:pt>
                <c:pt idx="175" formatCode="0.00000">
                  <c:v>60.913705583756347</c:v>
                </c:pt>
                <c:pt idx="176" formatCode="0.00000">
                  <c:v>65.989847715736047</c:v>
                </c:pt>
                <c:pt idx="177" formatCode="0.00000">
                  <c:v>71.065989847715741</c:v>
                </c:pt>
                <c:pt idx="178" formatCode="0.00000">
                  <c:v>76.142131979695435</c:v>
                </c:pt>
                <c:pt idx="179" formatCode="0.00000">
                  <c:v>81.218274111675129</c:v>
                </c:pt>
                <c:pt idx="180" formatCode="0.00000">
                  <c:v>86.294416243654823</c:v>
                </c:pt>
                <c:pt idx="181" formatCode="0.00000">
                  <c:v>91.370558375634516</c:v>
                </c:pt>
                <c:pt idx="182" formatCode="0.0000">
                  <c:v>101.5228426395939</c:v>
                </c:pt>
                <c:pt idx="183" formatCode="0.0000">
                  <c:v>114.21319796954315</c:v>
                </c:pt>
                <c:pt idx="184" formatCode="0.0000">
                  <c:v>126.90355329949239</c:v>
                </c:pt>
                <c:pt idx="185" formatCode="0.0000">
                  <c:v>139.59390862944161</c:v>
                </c:pt>
                <c:pt idx="186" formatCode="0.0000">
                  <c:v>152.28426395939087</c:v>
                </c:pt>
                <c:pt idx="187" formatCode="0.0000">
                  <c:v>164.9746192893401</c:v>
                </c:pt>
                <c:pt idx="188" formatCode="0.0000">
                  <c:v>177.66497461928935</c:v>
                </c:pt>
                <c:pt idx="189" formatCode="0.0000">
                  <c:v>190.35532994923858</c:v>
                </c:pt>
                <c:pt idx="190" formatCode="0.0000">
                  <c:v>203.04568527918781</c:v>
                </c:pt>
                <c:pt idx="191" formatCode="0.0000">
                  <c:v>228.42639593908629</c:v>
                </c:pt>
                <c:pt idx="192" formatCode="0.0000">
                  <c:v>253.80710659898477</c:v>
                </c:pt>
                <c:pt idx="193" formatCode="0.0000">
                  <c:v>279.18781725888323</c:v>
                </c:pt>
                <c:pt idx="194" formatCode="0.0000">
                  <c:v>304.56852791878174</c:v>
                </c:pt>
                <c:pt idx="195" formatCode="0.0000">
                  <c:v>329.94923857868019</c:v>
                </c:pt>
                <c:pt idx="196" formatCode="0.0000">
                  <c:v>355.32994923857871</c:v>
                </c:pt>
                <c:pt idx="197" formatCode="0.0000">
                  <c:v>406.09137055837562</c:v>
                </c:pt>
                <c:pt idx="198" formatCode="0.0000">
                  <c:v>456.85279187817258</c:v>
                </c:pt>
                <c:pt idx="199" formatCode="0.0000">
                  <c:v>507.61421319796955</c:v>
                </c:pt>
                <c:pt idx="200" formatCode="0.0000">
                  <c:v>558.37563451776646</c:v>
                </c:pt>
                <c:pt idx="201" formatCode="0.0000">
                  <c:v>609.13705583756348</c:v>
                </c:pt>
                <c:pt idx="202" formatCode="0.0000">
                  <c:v>659.89847715736039</c:v>
                </c:pt>
                <c:pt idx="203" formatCode="0.0000">
                  <c:v>710.65989847715741</c:v>
                </c:pt>
                <c:pt idx="204" formatCode="0.0000">
                  <c:v>761.42131979695432</c:v>
                </c:pt>
                <c:pt idx="205" formatCode="0.0000">
                  <c:v>812.18274111675123</c:v>
                </c:pt>
                <c:pt idx="206" formatCode="0.0000">
                  <c:v>862.94416243654825</c:v>
                </c:pt>
                <c:pt idx="207" formatCode="0.0000">
                  <c:v>913.70558375634516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srim197Au_SiO2!$E$20:$E$300</c:f>
              <c:numCache>
                <c:formatCode>0.000E+00</c:formatCode>
                <c:ptCount val="281"/>
                <c:pt idx="0">
                  <c:v>0.25340000000000001</c:v>
                </c:pt>
                <c:pt idx="1">
                  <c:v>0.26879999999999998</c:v>
                </c:pt>
                <c:pt idx="2">
                  <c:v>0.2833</c:v>
                </c:pt>
                <c:pt idx="3">
                  <c:v>0.29720000000000002</c:v>
                </c:pt>
                <c:pt idx="4">
                  <c:v>0.31040000000000001</c:v>
                </c:pt>
                <c:pt idx="5">
                  <c:v>0.32300000000000001</c:v>
                </c:pt>
                <c:pt idx="6">
                  <c:v>0.3352</c:v>
                </c:pt>
                <c:pt idx="7">
                  <c:v>0.34699999999999998</c:v>
                </c:pt>
                <c:pt idx="8">
                  <c:v>0.3584</c:v>
                </c:pt>
                <c:pt idx="9">
                  <c:v>0.38009999999999999</c:v>
                </c:pt>
                <c:pt idx="10">
                  <c:v>0.4007</c:v>
                </c:pt>
                <c:pt idx="11">
                  <c:v>0.42020000000000002</c:v>
                </c:pt>
                <c:pt idx="12">
                  <c:v>0.43890000000000001</c:v>
                </c:pt>
                <c:pt idx="13">
                  <c:v>0.45679999999999998</c:v>
                </c:pt>
                <c:pt idx="14">
                  <c:v>0.47410000000000002</c:v>
                </c:pt>
                <c:pt idx="15">
                  <c:v>0.50680000000000003</c:v>
                </c:pt>
                <c:pt idx="16">
                  <c:v>0.53759999999999997</c:v>
                </c:pt>
                <c:pt idx="17">
                  <c:v>0.56669999999999998</c:v>
                </c:pt>
                <c:pt idx="18">
                  <c:v>0.59430000000000005</c:v>
                </c:pt>
                <c:pt idx="19">
                  <c:v>0.62070000000000003</c:v>
                </c:pt>
                <c:pt idx="20">
                  <c:v>0.64610000000000001</c:v>
                </c:pt>
                <c:pt idx="21">
                  <c:v>0.67049999999999998</c:v>
                </c:pt>
                <c:pt idx="22">
                  <c:v>0.69399999999999995</c:v>
                </c:pt>
                <c:pt idx="23">
                  <c:v>0.71679999999999999</c:v>
                </c:pt>
                <c:pt idx="24">
                  <c:v>0.73880000000000001</c:v>
                </c:pt>
                <c:pt idx="25">
                  <c:v>0.76019999999999999</c:v>
                </c:pt>
                <c:pt idx="26">
                  <c:v>0.8014</c:v>
                </c:pt>
                <c:pt idx="27">
                  <c:v>0.85</c:v>
                </c:pt>
                <c:pt idx="28">
                  <c:v>0.89600000000000002</c:v>
                </c:pt>
                <c:pt idx="29">
                  <c:v>0.93969999999999998</c:v>
                </c:pt>
                <c:pt idx="30">
                  <c:v>0.98150000000000004</c:v>
                </c:pt>
                <c:pt idx="31">
                  <c:v>1.022</c:v>
                </c:pt>
                <c:pt idx="32">
                  <c:v>1.06</c:v>
                </c:pt>
                <c:pt idx="33">
                  <c:v>1.097</c:v>
                </c:pt>
                <c:pt idx="34">
                  <c:v>1.133</c:v>
                </c:pt>
                <c:pt idx="35">
                  <c:v>1.202</c:v>
                </c:pt>
                <c:pt idx="36">
                  <c:v>1.2669999999999999</c:v>
                </c:pt>
                <c:pt idx="37">
                  <c:v>1.329</c:v>
                </c:pt>
                <c:pt idx="38">
                  <c:v>1.3879999999999999</c:v>
                </c:pt>
                <c:pt idx="39">
                  <c:v>1.4450000000000001</c:v>
                </c:pt>
                <c:pt idx="40">
                  <c:v>1.4990000000000001</c:v>
                </c:pt>
                <c:pt idx="41">
                  <c:v>1.603</c:v>
                </c:pt>
                <c:pt idx="42">
                  <c:v>1.7</c:v>
                </c:pt>
                <c:pt idx="43">
                  <c:v>1.792</c:v>
                </c:pt>
                <c:pt idx="44">
                  <c:v>1.879</c:v>
                </c:pt>
                <c:pt idx="45">
                  <c:v>1.9630000000000001</c:v>
                </c:pt>
                <c:pt idx="46">
                  <c:v>2.0430000000000001</c:v>
                </c:pt>
                <c:pt idx="47">
                  <c:v>2.12</c:v>
                </c:pt>
                <c:pt idx="48">
                  <c:v>2.1949999999999998</c:v>
                </c:pt>
                <c:pt idx="49">
                  <c:v>2.2669999999999999</c:v>
                </c:pt>
                <c:pt idx="50">
                  <c:v>2.3359999999999999</c:v>
                </c:pt>
                <c:pt idx="51">
                  <c:v>2.4039999999999999</c:v>
                </c:pt>
                <c:pt idx="52">
                  <c:v>2.5339999999999998</c:v>
                </c:pt>
                <c:pt idx="53">
                  <c:v>2.6880000000000002</c:v>
                </c:pt>
                <c:pt idx="54">
                  <c:v>2.8330000000000002</c:v>
                </c:pt>
                <c:pt idx="55">
                  <c:v>2.972</c:v>
                </c:pt>
                <c:pt idx="56">
                  <c:v>3.1040000000000001</c:v>
                </c:pt>
                <c:pt idx="57">
                  <c:v>3.2309999999999999</c:v>
                </c:pt>
                <c:pt idx="58">
                  <c:v>3.3530000000000002</c:v>
                </c:pt>
                <c:pt idx="59">
                  <c:v>3.47</c:v>
                </c:pt>
                <c:pt idx="60">
                  <c:v>3.629</c:v>
                </c:pt>
                <c:pt idx="61">
                  <c:v>4.1310000000000002</c:v>
                </c:pt>
                <c:pt idx="62">
                  <c:v>4.4989999999999997</c:v>
                </c:pt>
                <c:pt idx="63">
                  <c:v>4.7729999999999997</c:v>
                </c:pt>
                <c:pt idx="64">
                  <c:v>4.9820000000000002</c:v>
                </c:pt>
                <c:pt idx="65">
                  <c:v>5.1479999999999997</c:v>
                </c:pt>
                <c:pt idx="66">
                  <c:v>5.2850000000000001</c:v>
                </c:pt>
                <c:pt idx="67">
                  <c:v>5.508</c:v>
                </c:pt>
                <c:pt idx="68">
                  <c:v>5.6950000000000003</c:v>
                </c:pt>
                <c:pt idx="69">
                  <c:v>5.8630000000000004</c:v>
                </c:pt>
                <c:pt idx="70">
                  <c:v>6.0220000000000002</c:v>
                </c:pt>
                <c:pt idx="71">
                  <c:v>6.1749999999999998</c:v>
                </c:pt>
                <c:pt idx="72">
                  <c:v>6.3239999999999998</c:v>
                </c:pt>
                <c:pt idx="73">
                  <c:v>6.4690000000000003</c:v>
                </c:pt>
                <c:pt idx="74">
                  <c:v>6.6120000000000001</c:v>
                </c:pt>
                <c:pt idx="75">
                  <c:v>6.7519999999999998</c:v>
                </c:pt>
                <c:pt idx="76">
                  <c:v>6.89</c:v>
                </c:pt>
                <c:pt idx="77">
                  <c:v>7.0250000000000004</c:v>
                </c:pt>
                <c:pt idx="78">
                  <c:v>7.2880000000000003</c:v>
                </c:pt>
                <c:pt idx="79">
                  <c:v>7.6020000000000003</c:v>
                </c:pt>
                <c:pt idx="80">
                  <c:v>7.8979999999999997</c:v>
                </c:pt>
                <c:pt idx="81">
                  <c:v>8.1750000000000007</c:v>
                </c:pt>
                <c:pt idx="82">
                  <c:v>8.4339999999999993</c:v>
                </c:pt>
                <c:pt idx="83">
                  <c:v>8.6760000000000002</c:v>
                </c:pt>
                <c:pt idx="84">
                  <c:v>8.9009999999999998</c:v>
                </c:pt>
                <c:pt idx="85">
                  <c:v>9.1110000000000007</c:v>
                </c:pt>
                <c:pt idx="86">
                  <c:v>9.3049999999999997</c:v>
                </c:pt>
                <c:pt idx="87">
                  <c:v>9.6530000000000005</c:v>
                </c:pt>
                <c:pt idx="88">
                  <c:v>9.9550000000000001</c:v>
                </c:pt>
                <c:pt idx="89">
                  <c:v>10.220000000000001</c:v>
                </c:pt>
                <c:pt idx="90">
                  <c:v>10.45</c:v>
                </c:pt>
                <c:pt idx="91">
                  <c:v>10.65</c:v>
                </c:pt>
                <c:pt idx="92">
                  <c:v>10.84</c:v>
                </c:pt>
                <c:pt idx="93">
                  <c:v>11.17</c:v>
                </c:pt>
                <c:pt idx="94">
                  <c:v>11.47</c:v>
                </c:pt>
                <c:pt idx="95">
                  <c:v>11.76</c:v>
                </c:pt>
                <c:pt idx="96">
                  <c:v>12.06</c:v>
                </c:pt>
                <c:pt idx="97">
                  <c:v>12.38</c:v>
                </c:pt>
                <c:pt idx="98">
                  <c:v>12.72</c:v>
                </c:pt>
                <c:pt idx="99">
                  <c:v>13.1</c:v>
                </c:pt>
                <c:pt idx="100">
                  <c:v>13.5</c:v>
                </c:pt>
                <c:pt idx="101">
                  <c:v>13.94</c:v>
                </c:pt>
                <c:pt idx="102">
                  <c:v>14.41</c:v>
                </c:pt>
                <c:pt idx="103">
                  <c:v>14.91</c:v>
                </c:pt>
                <c:pt idx="104">
                  <c:v>15.99</c:v>
                </c:pt>
                <c:pt idx="105">
                  <c:v>17.47</c:v>
                </c:pt>
                <c:pt idx="106">
                  <c:v>19.07</c:v>
                </c:pt>
                <c:pt idx="107">
                  <c:v>20.75</c:v>
                </c:pt>
                <c:pt idx="108">
                  <c:v>22.48</c:v>
                </c:pt>
                <c:pt idx="109">
                  <c:v>24.24</c:v>
                </c:pt>
                <c:pt idx="110">
                  <c:v>26</c:v>
                </c:pt>
                <c:pt idx="111">
                  <c:v>27.74</c:v>
                </c:pt>
                <c:pt idx="112">
                  <c:v>29.47</c:v>
                </c:pt>
                <c:pt idx="113">
                  <c:v>32.81</c:v>
                </c:pt>
                <c:pt idx="114">
                  <c:v>35.979999999999997</c:v>
                </c:pt>
                <c:pt idx="115">
                  <c:v>38.950000000000003</c:v>
                </c:pt>
                <c:pt idx="116">
                  <c:v>41.72</c:v>
                </c:pt>
                <c:pt idx="117">
                  <c:v>44.31</c:v>
                </c:pt>
                <c:pt idx="118">
                  <c:v>46.71</c:v>
                </c:pt>
                <c:pt idx="119">
                  <c:v>51.05</c:v>
                </c:pt>
                <c:pt idx="120">
                  <c:v>54.85</c:v>
                </c:pt>
                <c:pt idx="121">
                  <c:v>58.19</c:v>
                </c:pt>
                <c:pt idx="122">
                  <c:v>61.16</c:v>
                </c:pt>
                <c:pt idx="123">
                  <c:v>63.81</c:v>
                </c:pt>
                <c:pt idx="124">
                  <c:v>66.19</c:v>
                </c:pt>
                <c:pt idx="125">
                  <c:v>68.349999999999994</c:v>
                </c:pt>
                <c:pt idx="126">
                  <c:v>70.319999999999993</c:v>
                </c:pt>
                <c:pt idx="127">
                  <c:v>72.12</c:v>
                </c:pt>
                <c:pt idx="128">
                  <c:v>73.78</c:v>
                </c:pt>
                <c:pt idx="129">
                  <c:v>75.31</c:v>
                </c:pt>
                <c:pt idx="130">
                  <c:v>78.06</c:v>
                </c:pt>
                <c:pt idx="131">
                  <c:v>81.02</c:v>
                </c:pt>
                <c:pt idx="132">
                  <c:v>83.54</c:v>
                </c:pt>
                <c:pt idx="133">
                  <c:v>85.73</c:v>
                </c:pt>
                <c:pt idx="134">
                  <c:v>87.65</c:v>
                </c:pt>
                <c:pt idx="135">
                  <c:v>89.33</c:v>
                </c:pt>
                <c:pt idx="136">
                  <c:v>90.82</c:v>
                </c:pt>
                <c:pt idx="137">
                  <c:v>92.14</c:v>
                </c:pt>
                <c:pt idx="138">
                  <c:v>93.43</c:v>
                </c:pt>
                <c:pt idx="139">
                  <c:v>95.64</c:v>
                </c:pt>
                <c:pt idx="140">
                  <c:v>96.69</c:v>
                </c:pt>
                <c:pt idx="141">
                  <c:v>97.66</c:v>
                </c:pt>
                <c:pt idx="142">
                  <c:v>98.4</c:v>
                </c:pt>
                <c:pt idx="143">
                  <c:v>98.96</c:v>
                </c:pt>
                <c:pt idx="144">
                  <c:v>99.37</c:v>
                </c:pt>
                <c:pt idx="145">
                  <c:v>99.84</c:v>
                </c:pt>
                <c:pt idx="146">
                  <c:v>99.95</c:v>
                </c:pt>
                <c:pt idx="147">
                  <c:v>99.79</c:v>
                </c:pt>
                <c:pt idx="148">
                  <c:v>99.44</c:v>
                </c:pt>
                <c:pt idx="149">
                  <c:v>98.95</c:v>
                </c:pt>
                <c:pt idx="150">
                  <c:v>98.34</c:v>
                </c:pt>
                <c:pt idx="151">
                  <c:v>97.65</c:v>
                </c:pt>
                <c:pt idx="152">
                  <c:v>96.89</c:v>
                </c:pt>
                <c:pt idx="153">
                  <c:v>96.09</c:v>
                </c:pt>
                <c:pt idx="154">
                  <c:v>95.24</c:v>
                </c:pt>
                <c:pt idx="155">
                  <c:v>94.37</c:v>
                </c:pt>
                <c:pt idx="156">
                  <c:v>92.57</c:v>
                </c:pt>
                <c:pt idx="157">
                  <c:v>90.26</c:v>
                </c:pt>
                <c:pt idx="158">
                  <c:v>87.95</c:v>
                </c:pt>
                <c:pt idx="159">
                  <c:v>85.66</c:v>
                </c:pt>
                <c:pt idx="160">
                  <c:v>83.43</c:v>
                </c:pt>
                <c:pt idx="161">
                  <c:v>81.260000000000005</c:v>
                </c:pt>
                <c:pt idx="162">
                  <c:v>79.16</c:v>
                </c:pt>
                <c:pt idx="163">
                  <c:v>77.150000000000006</c:v>
                </c:pt>
                <c:pt idx="164">
                  <c:v>75.23</c:v>
                </c:pt>
                <c:pt idx="165">
                  <c:v>71.64</c:v>
                </c:pt>
                <c:pt idx="166">
                  <c:v>68.42</c:v>
                </c:pt>
                <c:pt idx="167">
                  <c:v>65.55</c:v>
                </c:pt>
                <c:pt idx="168">
                  <c:v>63.04</c:v>
                </c:pt>
                <c:pt idx="169">
                  <c:v>60.87</c:v>
                </c:pt>
                <c:pt idx="170">
                  <c:v>58.84</c:v>
                </c:pt>
                <c:pt idx="171">
                  <c:v>55.2</c:v>
                </c:pt>
                <c:pt idx="172">
                  <c:v>52.02</c:v>
                </c:pt>
                <c:pt idx="173">
                  <c:v>49.23</c:v>
                </c:pt>
                <c:pt idx="174">
                  <c:v>46.76</c:v>
                </c:pt>
                <c:pt idx="175">
                  <c:v>44.57</c:v>
                </c:pt>
                <c:pt idx="176">
                  <c:v>42.61</c:v>
                </c:pt>
                <c:pt idx="177">
                  <c:v>40.840000000000003</c:v>
                </c:pt>
                <c:pt idx="178">
                  <c:v>39.25</c:v>
                </c:pt>
                <c:pt idx="179">
                  <c:v>37.799999999999997</c:v>
                </c:pt>
                <c:pt idx="180">
                  <c:v>36.479999999999997</c:v>
                </c:pt>
                <c:pt idx="181">
                  <c:v>35.270000000000003</c:v>
                </c:pt>
                <c:pt idx="182">
                  <c:v>33.130000000000003</c:v>
                </c:pt>
                <c:pt idx="183">
                  <c:v>30.88</c:v>
                </c:pt>
                <c:pt idx="184">
                  <c:v>29</c:v>
                </c:pt>
                <c:pt idx="185">
                  <c:v>27.41</c:v>
                </c:pt>
                <c:pt idx="186">
                  <c:v>26.04</c:v>
                </c:pt>
                <c:pt idx="187">
                  <c:v>24.85</c:v>
                </c:pt>
                <c:pt idx="188">
                  <c:v>23.81</c:v>
                </c:pt>
                <c:pt idx="189">
                  <c:v>22.89</c:v>
                </c:pt>
                <c:pt idx="190">
                  <c:v>22.07</c:v>
                </c:pt>
                <c:pt idx="191">
                  <c:v>20.68</c:v>
                </c:pt>
                <c:pt idx="192">
                  <c:v>19.54</c:v>
                </c:pt>
                <c:pt idx="193">
                  <c:v>18.59</c:v>
                </c:pt>
                <c:pt idx="194">
                  <c:v>17.79</c:v>
                </c:pt>
                <c:pt idx="195">
                  <c:v>17.11</c:v>
                </c:pt>
                <c:pt idx="196">
                  <c:v>16.52</c:v>
                </c:pt>
                <c:pt idx="197">
                  <c:v>15.55</c:v>
                </c:pt>
                <c:pt idx="198">
                  <c:v>14.79</c:v>
                </c:pt>
                <c:pt idx="199">
                  <c:v>14.19</c:v>
                </c:pt>
                <c:pt idx="200">
                  <c:v>13.7</c:v>
                </c:pt>
                <c:pt idx="201">
                  <c:v>13.29</c:v>
                </c:pt>
                <c:pt idx="202">
                  <c:v>12.96</c:v>
                </c:pt>
                <c:pt idx="203">
                  <c:v>12.68</c:v>
                </c:pt>
                <c:pt idx="204">
                  <c:v>12.44</c:v>
                </c:pt>
                <c:pt idx="205">
                  <c:v>12.23</c:v>
                </c:pt>
                <c:pt idx="206">
                  <c:v>12.05</c:v>
                </c:pt>
                <c:pt idx="207">
                  <c:v>11.9</c:v>
                </c:pt>
                <c:pt idx="208">
                  <c:v>11.69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8CE-4989-A898-6A5AEBC5F6EC}"/>
            </c:ext>
          </c:extLst>
        </c:ser>
        <c:ser>
          <c:idx val="1"/>
          <c:order val="1"/>
          <c:tx>
            <c:v>dE/dxNucl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srim197Au_SiO2!$D$20:$D$300</c:f>
              <c:numCache>
                <c:formatCode>0.000000</c:formatCode>
                <c:ptCount val="281"/>
                <c:pt idx="0">
                  <c:v>1.0152284263959391E-5</c:v>
                </c:pt>
                <c:pt idx="1">
                  <c:v>1.1421319796954314E-5</c:v>
                </c:pt>
                <c:pt idx="2">
                  <c:v>1.2690355329949238E-5</c:v>
                </c:pt>
                <c:pt idx="3">
                  <c:v>1.3959390862944161E-5</c:v>
                </c:pt>
                <c:pt idx="4">
                  <c:v>1.5228426395939086E-5</c:v>
                </c:pt>
                <c:pt idx="5">
                  <c:v>1.6497461928934009E-5</c:v>
                </c:pt>
                <c:pt idx="6">
                  <c:v>1.7766497461928935E-5</c:v>
                </c:pt>
                <c:pt idx="7">
                  <c:v>1.9035532994923858E-5</c:v>
                </c:pt>
                <c:pt idx="8">
                  <c:v>2.0304568527918781E-5</c:v>
                </c:pt>
                <c:pt idx="9">
                  <c:v>2.2842639593908627E-5</c:v>
                </c:pt>
                <c:pt idx="10">
                  <c:v>2.5380710659898476E-5</c:v>
                </c:pt>
                <c:pt idx="11">
                  <c:v>2.7918781725888322E-5</c:v>
                </c:pt>
                <c:pt idx="12">
                  <c:v>3.0456852791878172E-5</c:v>
                </c:pt>
                <c:pt idx="13">
                  <c:v>3.2994923857868018E-5</c:v>
                </c:pt>
                <c:pt idx="14">
                  <c:v>3.553299492385787E-5</c:v>
                </c:pt>
                <c:pt idx="15">
                  <c:v>4.0609137055837562E-5</c:v>
                </c:pt>
                <c:pt idx="16">
                  <c:v>4.5685279187817254E-5</c:v>
                </c:pt>
                <c:pt idx="17">
                  <c:v>5.0761421319796953E-5</c:v>
                </c:pt>
                <c:pt idx="18">
                  <c:v>5.5837563451776645E-5</c:v>
                </c:pt>
                <c:pt idx="19">
                  <c:v>6.0913705583756343E-5</c:v>
                </c:pt>
                <c:pt idx="20">
                  <c:v>6.5989847715736035E-5</c:v>
                </c:pt>
                <c:pt idx="21">
                  <c:v>7.1065989847715741E-5</c:v>
                </c:pt>
                <c:pt idx="22">
                  <c:v>7.6142131979695433E-5</c:v>
                </c:pt>
                <c:pt idx="23">
                  <c:v>8.1218274111675124E-5</c:v>
                </c:pt>
                <c:pt idx="24">
                  <c:v>8.629441624365483E-5</c:v>
                </c:pt>
                <c:pt idx="25">
                  <c:v>9.1370558375634508E-5</c:v>
                </c:pt>
                <c:pt idx="26">
                  <c:v>1.0152284263959391E-4</c:v>
                </c:pt>
                <c:pt idx="27">
                  <c:v>1.1421319796954314E-4</c:v>
                </c:pt>
                <c:pt idx="28">
                  <c:v>1.2690355329949239E-4</c:v>
                </c:pt>
                <c:pt idx="29">
                  <c:v>1.3959390862944163E-4</c:v>
                </c:pt>
                <c:pt idx="30">
                  <c:v>1.5228426395939087E-4</c:v>
                </c:pt>
                <c:pt idx="31">
                  <c:v>1.649746192893401E-4</c:v>
                </c:pt>
                <c:pt idx="32">
                  <c:v>1.7766497461928937E-4</c:v>
                </c:pt>
                <c:pt idx="33">
                  <c:v>1.9035532994923857E-4</c:v>
                </c:pt>
                <c:pt idx="34">
                  <c:v>2.0304568527918781E-4</c:v>
                </c:pt>
                <c:pt idx="35">
                  <c:v>2.2842639593908628E-4</c:v>
                </c:pt>
                <c:pt idx="36">
                  <c:v>2.5380710659898478E-4</c:v>
                </c:pt>
                <c:pt idx="37">
                  <c:v>2.7918781725888326E-4</c:v>
                </c:pt>
                <c:pt idx="38">
                  <c:v>3.0456852791878173E-4</c:v>
                </c:pt>
                <c:pt idx="39">
                  <c:v>3.299492385786802E-4</c:v>
                </c:pt>
                <c:pt idx="40">
                  <c:v>3.5532994923857873E-4</c:v>
                </c:pt>
                <c:pt idx="41">
                  <c:v>4.0609137055837562E-4</c:v>
                </c:pt>
                <c:pt idx="42">
                  <c:v>4.5685279187817257E-4</c:v>
                </c:pt>
                <c:pt idx="43">
                  <c:v>5.0761421319796957E-4</c:v>
                </c:pt>
                <c:pt idx="44">
                  <c:v>5.5837563451776651E-4</c:v>
                </c:pt>
                <c:pt idx="45">
                  <c:v>6.0913705583756346E-4</c:v>
                </c:pt>
                <c:pt idx="46">
                  <c:v>6.5989847715736041E-4</c:v>
                </c:pt>
                <c:pt idx="47">
                  <c:v>7.1065989847715746E-4</c:v>
                </c:pt>
                <c:pt idx="48">
                  <c:v>7.614213197969543E-4</c:v>
                </c:pt>
                <c:pt idx="49">
                  <c:v>8.1218274111675124E-4</c:v>
                </c:pt>
                <c:pt idx="50">
                  <c:v>8.629441624365483E-4</c:v>
                </c:pt>
                <c:pt idx="51">
                  <c:v>9.1370558375634514E-4</c:v>
                </c:pt>
                <c:pt idx="52">
                  <c:v>1.0152284263959391E-3</c:v>
                </c:pt>
                <c:pt idx="53">
                  <c:v>1.1421319796954316E-3</c:v>
                </c:pt>
                <c:pt idx="54">
                  <c:v>1.2690355329949238E-3</c:v>
                </c:pt>
                <c:pt idx="55">
                  <c:v>1.3959390862944164E-3</c:v>
                </c:pt>
                <c:pt idx="56">
                  <c:v>1.5228426395939086E-3</c:v>
                </c:pt>
                <c:pt idx="57">
                  <c:v>1.649746192893401E-3</c:v>
                </c:pt>
                <c:pt idx="58">
                  <c:v>1.7766497461928932E-3</c:v>
                </c:pt>
                <c:pt idx="59">
                  <c:v>1.9035532994923859E-3</c:v>
                </c:pt>
                <c:pt idx="60">
                  <c:v>2.0304568527918783E-3</c:v>
                </c:pt>
                <c:pt idx="61">
                  <c:v>2.2842639593908631E-3</c:v>
                </c:pt>
                <c:pt idx="62">
                  <c:v>2.5380710659898475E-3</c:v>
                </c:pt>
                <c:pt idx="63">
                  <c:v>2.7918781725888328E-3</c:v>
                </c:pt>
                <c:pt idx="64">
                  <c:v>3.0456852791878172E-3</c:v>
                </c:pt>
                <c:pt idx="65">
                  <c:v>3.299492385786802E-3</c:v>
                </c:pt>
                <c:pt idx="66">
                  <c:v>3.5532994923857864E-3</c:v>
                </c:pt>
                <c:pt idx="67">
                  <c:v>4.0609137055837565E-3</c:v>
                </c:pt>
                <c:pt idx="68">
                  <c:v>4.5685279187817262E-3</c:v>
                </c:pt>
                <c:pt idx="69">
                  <c:v>5.076142131979695E-3</c:v>
                </c:pt>
                <c:pt idx="70">
                  <c:v>5.5837563451776656E-3</c:v>
                </c:pt>
                <c:pt idx="71">
                  <c:v>6.0913705583756344E-3</c:v>
                </c:pt>
                <c:pt idx="72">
                  <c:v>6.5989847715736041E-3</c:v>
                </c:pt>
                <c:pt idx="73">
                  <c:v>7.1065989847715729E-3</c:v>
                </c:pt>
                <c:pt idx="74">
                  <c:v>7.6142131979695434E-3</c:v>
                </c:pt>
                <c:pt idx="75">
                  <c:v>8.1218274111675131E-3</c:v>
                </c:pt>
                <c:pt idx="76">
                  <c:v>8.6294416243654828E-3</c:v>
                </c:pt>
                <c:pt idx="77">
                  <c:v>9.1370558375634525E-3</c:v>
                </c:pt>
                <c:pt idx="78">
                  <c:v>1.015228426395939E-2</c:v>
                </c:pt>
                <c:pt idx="79">
                  <c:v>1.1421319796954314E-2</c:v>
                </c:pt>
                <c:pt idx="80">
                  <c:v>1.2690355329949238E-2</c:v>
                </c:pt>
                <c:pt idx="81">
                  <c:v>1.3959390862944163E-2</c:v>
                </c:pt>
                <c:pt idx="82">
                  <c:v>1.5228426395939087E-2</c:v>
                </c:pt>
                <c:pt idx="83">
                  <c:v>1.6497461928934011E-2</c:v>
                </c:pt>
                <c:pt idx="84">
                  <c:v>1.7766497461928935E-2</c:v>
                </c:pt>
                <c:pt idx="85">
                  <c:v>1.9035532994923859E-2</c:v>
                </c:pt>
                <c:pt idx="86">
                  <c:v>2.030456852791878E-2</c:v>
                </c:pt>
                <c:pt idx="87">
                  <c:v>2.2842639593908629E-2</c:v>
                </c:pt>
                <c:pt idx="88">
                  <c:v>2.5380710659898477E-2</c:v>
                </c:pt>
                <c:pt idx="89">
                  <c:v>2.7918781725888325E-2</c:v>
                </c:pt>
                <c:pt idx="90">
                  <c:v>3.0456852791878174E-2</c:v>
                </c:pt>
                <c:pt idx="91">
                  <c:v>3.2994923857868022E-2</c:v>
                </c:pt>
                <c:pt idx="92">
                  <c:v>3.553299492385787E-2</c:v>
                </c:pt>
                <c:pt idx="93">
                  <c:v>4.060913705583756E-2</c:v>
                </c:pt>
                <c:pt idx="94">
                  <c:v>4.5685279187817257E-2</c:v>
                </c:pt>
                <c:pt idx="95">
                  <c:v>5.0761421319796954E-2</c:v>
                </c:pt>
                <c:pt idx="96">
                  <c:v>5.5837563451776651E-2</c:v>
                </c:pt>
                <c:pt idx="97">
                  <c:v>6.0913705583756347E-2</c:v>
                </c:pt>
                <c:pt idx="98">
                  <c:v>6.5989847715736044E-2</c:v>
                </c:pt>
                <c:pt idx="99">
                  <c:v>7.1065989847715741E-2</c:v>
                </c:pt>
                <c:pt idx="100">
                  <c:v>7.6142131979695438E-2</c:v>
                </c:pt>
                <c:pt idx="101">
                  <c:v>8.1218274111675121E-2</c:v>
                </c:pt>
                <c:pt idx="102">
                  <c:v>8.6294416243654817E-2</c:v>
                </c:pt>
                <c:pt idx="103">
                  <c:v>9.1370558375634514E-2</c:v>
                </c:pt>
                <c:pt idx="104">
                  <c:v>0.10152284263959391</c:v>
                </c:pt>
                <c:pt idx="105">
                  <c:v>0.11421319796954314</c:v>
                </c:pt>
                <c:pt idx="106">
                  <c:v>0.12690355329949238</c:v>
                </c:pt>
                <c:pt idx="107">
                  <c:v>0.13959390862944163</c:v>
                </c:pt>
                <c:pt idx="108">
                  <c:v>0.15228426395939088</c:v>
                </c:pt>
                <c:pt idx="109">
                  <c:v>0.1649746192893401</c:v>
                </c:pt>
                <c:pt idx="110">
                  <c:v>0.17766497461928935</c:v>
                </c:pt>
                <c:pt idx="111">
                  <c:v>0.19035532994923857</c:v>
                </c:pt>
                <c:pt idx="112">
                  <c:v>0.20304568527918782</c:v>
                </c:pt>
                <c:pt idx="113">
                  <c:v>0.22842639593908629</c:v>
                </c:pt>
                <c:pt idx="114">
                  <c:v>0.25380710659898476</c:v>
                </c:pt>
                <c:pt idx="115">
                  <c:v>0.27918781725888325</c:v>
                </c:pt>
                <c:pt idx="116">
                  <c:v>0.30456852791878175</c:v>
                </c:pt>
                <c:pt idx="117">
                  <c:v>0.32994923857868019</c:v>
                </c:pt>
                <c:pt idx="118">
                  <c:v>0.35532994923857869</c:v>
                </c:pt>
                <c:pt idx="119">
                  <c:v>0.40609137055837563</c:v>
                </c:pt>
                <c:pt idx="120">
                  <c:v>0.45685279187817257</c:v>
                </c:pt>
                <c:pt idx="121">
                  <c:v>0.50761421319796951</c:v>
                </c:pt>
                <c:pt idx="122">
                  <c:v>0.55837563451776651</c:v>
                </c:pt>
                <c:pt idx="123">
                  <c:v>0.6091370558375635</c:v>
                </c:pt>
                <c:pt idx="124">
                  <c:v>0.65989847715736039</c:v>
                </c:pt>
                <c:pt idx="125">
                  <c:v>0.71065989847715738</c:v>
                </c:pt>
                <c:pt idx="126">
                  <c:v>0.76142131979695427</c:v>
                </c:pt>
                <c:pt idx="127">
                  <c:v>0.81218274111675126</c:v>
                </c:pt>
                <c:pt idx="128">
                  <c:v>0.86294416243654826</c:v>
                </c:pt>
                <c:pt idx="129">
                  <c:v>0.91370558375634514</c:v>
                </c:pt>
                <c:pt idx="130" formatCode="0.00000">
                  <c:v>1.015228426395939</c:v>
                </c:pt>
                <c:pt idx="131" formatCode="0.00000">
                  <c:v>1.1421319796954315</c:v>
                </c:pt>
                <c:pt idx="132" formatCode="0.00000">
                  <c:v>1.2690355329949239</c:v>
                </c:pt>
                <c:pt idx="133" formatCode="0.00000">
                  <c:v>1.3959390862944163</c:v>
                </c:pt>
                <c:pt idx="134" formatCode="0.00000">
                  <c:v>1.5228426395939085</c:v>
                </c:pt>
                <c:pt idx="135" formatCode="0.00000">
                  <c:v>1.649746192893401</c:v>
                </c:pt>
                <c:pt idx="136" formatCode="0.00000">
                  <c:v>1.7766497461928934</c:v>
                </c:pt>
                <c:pt idx="137" formatCode="0.00000">
                  <c:v>1.9035532994923858</c:v>
                </c:pt>
                <c:pt idx="138" formatCode="0.00000">
                  <c:v>2.030456852791878</c:v>
                </c:pt>
                <c:pt idx="139" formatCode="0.00000">
                  <c:v>2.2842639593908629</c:v>
                </c:pt>
                <c:pt idx="140" formatCode="0.00000">
                  <c:v>2.5380710659898478</c:v>
                </c:pt>
                <c:pt idx="141" formatCode="0.00000">
                  <c:v>2.7918781725888326</c:v>
                </c:pt>
                <c:pt idx="142" formatCode="0.00000">
                  <c:v>3.0456852791878171</c:v>
                </c:pt>
                <c:pt idx="143" formatCode="0.00000">
                  <c:v>3.2994923857868019</c:v>
                </c:pt>
                <c:pt idx="144" formatCode="0.00000">
                  <c:v>3.5532994923857868</c:v>
                </c:pt>
                <c:pt idx="145" formatCode="0.00000">
                  <c:v>4.0609137055837561</c:v>
                </c:pt>
                <c:pt idx="146" formatCode="0.00000">
                  <c:v>4.5685279187817258</c:v>
                </c:pt>
                <c:pt idx="147" formatCode="0.00000">
                  <c:v>5.0761421319796955</c:v>
                </c:pt>
                <c:pt idx="148" formatCode="0.00000">
                  <c:v>5.5837563451776653</c:v>
                </c:pt>
                <c:pt idx="149" formatCode="0.00000">
                  <c:v>6.0913705583756341</c:v>
                </c:pt>
                <c:pt idx="150" formatCode="0.00000">
                  <c:v>6.5989847715736039</c:v>
                </c:pt>
                <c:pt idx="151" formatCode="0.00000">
                  <c:v>7.1065989847715736</c:v>
                </c:pt>
                <c:pt idx="152" formatCode="0.00000">
                  <c:v>7.6142131979695433</c:v>
                </c:pt>
                <c:pt idx="153" formatCode="0.00000">
                  <c:v>8.1218274111675122</c:v>
                </c:pt>
                <c:pt idx="154" formatCode="0.00000">
                  <c:v>8.6294416243654819</c:v>
                </c:pt>
                <c:pt idx="155" formatCode="0.00000">
                  <c:v>9.1370558375634516</c:v>
                </c:pt>
                <c:pt idx="156" formatCode="0.00000">
                  <c:v>10.152284263959391</c:v>
                </c:pt>
                <c:pt idx="157" formatCode="0.00000">
                  <c:v>11.421319796954315</c:v>
                </c:pt>
                <c:pt idx="158" formatCode="0.00000">
                  <c:v>12.690355329949238</c:v>
                </c:pt>
                <c:pt idx="159" formatCode="0.00000">
                  <c:v>13.959390862944163</c:v>
                </c:pt>
                <c:pt idx="160" formatCode="0.00000">
                  <c:v>15.228426395939087</c:v>
                </c:pt>
                <c:pt idx="161" formatCode="0.00000">
                  <c:v>16.497461928934012</c:v>
                </c:pt>
                <c:pt idx="162" formatCode="0.00000">
                  <c:v>17.766497461928935</c:v>
                </c:pt>
                <c:pt idx="163" formatCode="0.00000">
                  <c:v>19.035532994923859</c:v>
                </c:pt>
                <c:pt idx="164" formatCode="0.00000">
                  <c:v>20.304568527918782</c:v>
                </c:pt>
                <c:pt idx="165" formatCode="0.00000">
                  <c:v>22.842639593908629</c:v>
                </c:pt>
                <c:pt idx="166" formatCode="0.00000">
                  <c:v>25.380710659898476</c:v>
                </c:pt>
                <c:pt idx="167" formatCode="0.00000">
                  <c:v>27.918781725888326</c:v>
                </c:pt>
                <c:pt idx="168" formatCode="0.00000">
                  <c:v>30.456852791878173</c:v>
                </c:pt>
                <c:pt idx="169" formatCode="0.00000">
                  <c:v>32.994923857868024</c:v>
                </c:pt>
                <c:pt idx="170" formatCode="0.00000">
                  <c:v>35.532994923857871</c:v>
                </c:pt>
                <c:pt idx="171" formatCode="0.00000">
                  <c:v>40.609137055837564</c:v>
                </c:pt>
                <c:pt idx="172" formatCode="0.00000">
                  <c:v>45.685279187817258</c:v>
                </c:pt>
                <c:pt idx="173" formatCode="0.00000">
                  <c:v>50.761421319796952</c:v>
                </c:pt>
                <c:pt idx="174" formatCode="0.00000">
                  <c:v>55.837563451776653</c:v>
                </c:pt>
                <c:pt idx="175" formatCode="0.00000">
                  <c:v>60.913705583756347</c:v>
                </c:pt>
                <c:pt idx="176" formatCode="0.00000">
                  <c:v>65.989847715736047</c:v>
                </c:pt>
                <c:pt idx="177" formatCode="0.00000">
                  <c:v>71.065989847715741</c:v>
                </c:pt>
                <c:pt idx="178" formatCode="0.00000">
                  <c:v>76.142131979695435</c:v>
                </c:pt>
                <c:pt idx="179" formatCode="0.00000">
                  <c:v>81.218274111675129</c:v>
                </c:pt>
                <c:pt idx="180" formatCode="0.00000">
                  <c:v>86.294416243654823</c:v>
                </c:pt>
                <c:pt idx="181" formatCode="0.00000">
                  <c:v>91.370558375634516</c:v>
                </c:pt>
                <c:pt idx="182" formatCode="0.0000">
                  <c:v>101.5228426395939</c:v>
                </c:pt>
                <c:pt idx="183" formatCode="0.0000">
                  <c:v>114.21319796954315</c:v>
                </c:pt>
                <c:pt idx="184" formatCode="0.0000">
                  <c:v>126.90355329949239</c:v>
                </c:pt>
                <c:pt idx="185" formatCode="0.0000">
                  <c:v>139.59390862944161</c:v>
                </c:pt>
                <c:pt idx="186" formatCode="0.0000">
                  <c:v>152.28426395939087</c:v>
                </c:pt>
                <c:pt idx="187" formatCode="0.0000">
                  <c:v>164.9746192893401</c:v>
                </c:pt>
                <c:pt idx="188" formatCode="0.0000">
                  <c:v>177.66497461928935</c:v>
                </c:pt>
                <c:pt idx="189" formatCode="0.0000">
                  <c:v>190.35532994923858</c:v>
                </c:pt>
                <c:pt idx="190" formatCode="0.0000">
                  <c:v>203.04568527918781</c:v>
                </c:pt>
                <c:pt idx="191" formatCode="0.0000">
                  <c:v>228.42639593908629</c:v>
                </c:pt>
                <c:pt idx="192" formatCode="0.0000">
                  <c:v>253.80710659898477</c:v>
                </c:pt>
                <c:pt idx="193" formatCode="0.0000">
                  <c:v>279.18781725888323</c:v>
                </c:pt>
                <c:pt idx="194" formatCode="0.0000">
                  <c:v>304.56852791878174</c:v>
                </c:pt>
                <c:pt idx="195" formatCode="0.0000">
                  <c:v>329.94923857868019</c:v>
                </c:pt>
                <c:pt idx="196" formatCode="0.0000">
                  <c:v>355.32994923857871</c:v>
                </c:pt>
                <c:pt idx="197" formatCode="0.0000">
                  <c:v>406.09137055837562</c:v>
                </c:pt>
                <c:pt idx="198" formatCode="0.0000">
                  <c:v>456.85279187817258</c:v>
                </c:pt>
                <c:pt idx="199" formatCode="0.0000">
                  <c:v>507.61421319796955</c:v>
                </c:pt>
                <c:pt idx="200" formatCode="0.0000">
                  <c:v>558.37563451776646</c:v>
                </c:pt>
                <c:pt idx="201" formatCode="0.0000">
                  <c:v>609.13705583756348</c:v>
                </c:pt>
                <c:pt idx="202" formatCode="0.0000">
                  <c:v>659.89847715736039</c:v>
                </c:pt>
                <c:pt idx="203" formatCode="0.0000">
                  <c:v>710.65989847715741</c:v>
                </c:pt>
                <c:pt idx="204" formatCode="0.0000">
                  <c:v>761.42131979695432</c:v>
                </c:pt>
                <c:pt idx="205" formatCode="0.0000">
                  <c:v>812.18274111675123</c:v>
                </c:pt>
                <c:pt idx="206" formatCode="0.0000">
                  <c:v>862.94416243654825</c:v>
                </c:pt>
                <c:pt idx="207" formatCode="0.0000">
                  <c:v>913.70558375634516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srim197Au_SiO2!$F$20:$F$300</c:f>
              <c:numCache>
                <c:formatCode>0.000E+00</c:formatCode>
                <c:ptCount val="281"/>
                <c:pt idx="0">
                  <c:v>2.9980000000000002</c:v>
                </c:pt>
                <c:pt idx="1">
                  <c:v>3.1819999999999999</c:v>
                </c:pt>
                <c:pt idx="2">
                  <c:v>3.3540000000000001</c:v>
                </c:pt>
                <c:pt idx="3">
                  <c:v>3.5150000000000001</c:v>
                </c:pt>
                <c:pt idx="4">
                  <c:v>3.6680000000000001</c:v>
                </c:pt>
                <c:pt idx="5">
                  <c:v>3.8130000000000002</c:v>
                </c:pt>
                <c:pt idx="6">
                  <c:v>3.95</c:v>
                </c:pt>
                <c:pt idx="7">
                  <c:v>4.0819999999999999</c:v>
                </c:pt>
                <c:pt idx="8">
                  <c:v>4.2069999999999999</c:v>
                </c:pt>
                <c:pt idx="9">
                  <c:v>4.444</c:v>
                </c:pt>
                <c:pt idx="10">
                  <c:v>4.6630000000000003</c:v>
                </c:pt>
                <c:pt idx="11">
                  <c:v>4.867</c:v>
                </c:pt>
                <c:pt idx="12">
                  <c:v>5.0590000000000002</c:v>
                </c:pt>
                <c:pt idx="13">
                  <c:v>5.2389999999999999</c:v>
                </c:pt>
                <c:pt idx="14">
                  <c:v>5.41</c:v>
                </c:pt>
                <c:pt idx="15">
                  <c:v>5.726</c:v>
                </c:pt>
                <c:pt idx="16">
                  <c:v>6.0140000000000002</c:v>
                </c:pt>
                <c:pt idx="17">
                  <c:v>6.2779999999999996</c:v>
                </c:pt>
                <c:pt idx="18">
                  <c:v>6.5220000000000002</c:v>
                </c:pt>
                <c:pt idx="19">
                  <c:v>6.7480000000000002</c:v>
                </c:pt>
                <c:pt idx="20">
                  <c:v>6.96</c:v>
                </c:pt>
                <c:pt idx="21">
                  <c:v>7.1589999999999998</c:v>
                </c:pt>
                <c:pt idx="22">
                  <c:v>7.3460000000000001</c:v>
                </c:pt>
                <c:pt idx="23">
                  <c:v>7.5229999999999997</c:v>
                </c:pt>
                <c:pt idx="24">
                  <c:v>7.6909999999999998</c:v>
                </c:pt>
                <c:pt idx="25">
                  <c:v>7.85</c:v>
                </c:pt>
                <c:pt idx="26">
                  <c:v>8.1460000000000008</c:v>
                </c:pt>
                <c:pt idx="27">
                  <c:v>8.48</c:v>
                </c:pt>
                <c:pt idx="28">
                  <c:v>8.782</c:v>
                </c:pt>
                <c:pt idx="29">
                  <c:v>9.0570000000000004</c:v>
                </c:pt>
                <c:pt idx="30">
                  <c:v>9.3079999999999998</c:v>
                </c:pt>
                <c:pt idx="31">
                  <c:v>9.5389999999999997</c:v>
                </c:pt>
                <c:pt idx="32">
                  <c:v>9.7530000000000001</c:v>
                </c:pt>
                <c:pt idx="33">
                  <c:v>9.9529999999999994</c:v>
                </c:pt>
                <c:pt idx="34">
                  <c:v>10.14</c:v>
                </c:pt>
                <c:pt idx="35">
                  <c:v>10.48</c:v>
                </c:pt>
                <c:pt idx="36">
                  <c:v>10.77</c:v>
                </c:pt>
                <c:pt idx="37">
                  <c:v>11.04</c:v>
                </c:pt>
                <c:pt idx="38">
                  <c:v>11.28</c:v>
                </c:pt>
                <c:pt idx="39">
                  <c:v>11.5</c:v>
                </c:pt>
                <c:pt idx="40">
                  <c:v>11.69</c:v>
                </c:pt>
                <c:pt idx="41">
                  <c:v>12.04</c:v>
                </c:pt>
                <c:pt idx="42">
                  <c:v>12.34</c:v>
                </c:pt>
                <c:pt idx="43">
                  <c:v>12.59</c:v>
                </c:pt>
                <c:pt idx="44">
                  <c:v>12.81</c:v>
                </c:pt>
                <c:pt idx="45">
                  <c:v>13</c:v>
                </c:pt>
                <c:pt idx="46">
                  <c:v>13.17</c:v>
                </c:pt>
                <c:pt idx="47">
                  <c:v>13.32</c:v>
                </c:pt>
                <c:pt idx="48">
                  <c:v>13.45</c:v>
                </c:pt>
                <c:pt idx="49">
                  <c:v>13.56</c:v>
                </c:pt>
                <c:pt idx="50">
                  <c:v>13.67</c:v>
                </c:pt>
                <c:pt idx="51">
                  <c:v>13.76</c:v>
                </c:pt>
                <c:pt idx="52">
                  <c:v>13.91</c:v>
                </c:pt>
                <c:pt idx="53">
                  <c:v>14.06</c:v>
                </c:pt>
                <c:pt idx="54">
                  <c:v>14.17</c:v>
                </c:pt>
                <c:pt idx="55">
                  <c:v>14.26</c:v>
                </c:pt>
                <c:pt idx="56">
                  <c:v>14.31</c:v>
                </c:pt>
                <c:pt idx="57">
                  <c:v>14.35</c:v>
                </c:pt>
                <c:pt idx="58">
                  <c:v>14.38</c:v>
                </c:pt>
                <c:pt idx="59">
                  <c:v>14.39</c:v>
                </c:pt>
                <c:pt idx="60">
                  <c:v>14.38</c:v>
                </c:pt>
                <c:pt idx="61">
                  <c:v>14.36</c:v>
                </c:pt>
                <c:pt idx="62">
                  <c:v>14.3</c:v>
                </c:pt>
                <c:pt idx="63">
                  <c:v>14.23</c:v>
                </c:pt>
                <c:pt idx="64">
                  <c:v>14.14</c:v>
                </c:pt>
                <c:pt idx="65">
                  <c:v>14.05</c:v>
                </c:pt>
                <c:pt idx="66">
                  <c:v>13.94</c:v>
                </c:pt>
                <c:pt idx="67">
                  <c:v>13.72</c:v>
                </c:pt>
                <c:pt idx="68">
                  <c:v>13.49</c:v>
                </c:pt>
                <c:pt idx="69">
                  <c:v>13.25</c:v>
                </c:pt>
                <c:pt idx="70">
                  <c:v>13.02</c:v>
                </c:pt>
                <c:pt idx="71">
                  <c:v>12.79</c:v>
                </c:pt>
                <c:pt idx="72">
                  <c:v>12.56</c:v>
                </c:pt>
                <c:pt idx="73">
                  <c:v>12.34</c:v>
                </c:pt>
                <c:pt idx="74">
                  <c:v>12.13</c:v>
                </c:pt>
                <c:pt idx="75">
                  <c:v>11.92</c:v>
                </c:pt>
                <c:pt idx="76">
                  <c:v>11.72</c:v>
                </c:pt>
                <c:pt idx="77">
                  <c:v>11.53</c:v>
                </c:pt>
                <c:pt idx="78">
                  <c:v>11.16</c:v>
                </c:pt>
                <c:pt idx="79">
                  <c:v>10.74</c:v>
                </c:pt>
                <c:pt idx="80">
                  <c:v>10.35</c:v>
                </c:pt>
                <c:pt idx="81">
                  <c:v>9.9930000000000003</c:v>
                </c:pt>
                <c:pt idx="82">
                  <c:v>9.6630000000000003</c:v>
                </c:pt>
                <c:pt idx="83">
                  <c:v>9.3559999999999999</c:v>
                </c:pt>
                <c:pt idx="84">
                  <c:v>9.0719999999999992</c:v>
                </c:pt>
                <c:pt idx="85">
                  <c:v>8.8070000000000004</c:v>
                </c:pt>
                <c:pt idx="86">
                  <c:v>8.56</c:v>
                </c:pt>
                <c:pt idx="87">
                  <c:v>8.1120000000000001</c:v>
                </c:pt>
                <c:pt idx="88">
                  <c:v>7.7160000000000002</c:v>
                </c:pt>
                <c:pt idx="89">
                  <c:v>7.3630000000000004</c:v>
                </c:pt>
                <c:pt idx="90">
                  <c:v>7.0460000000000003</c:v>
                </c:pt>
                <c:pt idx="91">
                  <c:v>6.7590000000000003</c:v>
                </c:pt>
                <c:pt idx="92">
                  <c:v>6.4989999999999997</c:v>
                </c:pt>
                <c:pt idx="93">
                  <c:v>6.0419999999999998</c:v>
                </c:pt>
                <c:pt idx="94">
                  <c:v>5.6550000000000002</c:v>
                </c:pt>
                <c:pt idx="95">
                  <c:v>5.3209999999999997</c:v>
                </c:pt>
                <c:pt idx="96">
                  <c:v>5.0309999999999997</c:v>
                </c:pt>
                <c:pt idx="97">
                  <c:v>4.774</c:v>
                </c:pt>
                <c:pt idx="98">
                  <c:v>4.5460000000000003</c:v>
                </c:pt>
                <c:pt idx="99">
                  <c:v>4.3419999999999996</c:v>
                </c:pt>
                <c:pt idx="100">
                  <c:v>4.1580000000000004</c:v>
                </c:pt>
                <c:pt idx="101">
                  <c:v>3.9910000000000001</c:v>
                </c:pt>
                <c:pt idx="102">
                  <c:v>3.839</c:v>
                </c:pt>
                <c:pt idx="103">
                  <c:v>3.7</c:v>
                </c:pt>
                <c:pt idx="104">
                  <c:v>3.4529999999999998</c:v>
                </c:pt>
                <c:pt idx="105">
                  <c:v>3.1920000000000002</c:v>
                </c:pt>
                <c:pt idx="106">
                  <c:v>2.9729999999999999</c:v>
                </c:pt>
                <c:pt idx="107">
                  <c:v>2.7850000000000001</c:v>
                </c:pt>
                <c:pt idx="108">
                  <c:v>2.6219999999999999</c:v>
                </c:pt>
                <c:pt idx="109">
                  <c:v>2.4790000000000001</c:v>
                </c:pt>
                <c:pt idx="110">
                  <c:v>2.3530000000000002</c:v>
                </c:pt>
                <c:pt idx="111">
                  <c:v>2.2400000000000002</c:v>
                </c:pt>
                <c:pt idx="112">
                  <c:v>2.1389999999999998</c:v>
                </c:pt>
                <c:pt idx="113">
                  <c:v>1.9650000000000001</c:v>
                </c:pt>
                <c:pt idx="114">
                  <c:v>1.819</c:v>
                </c:pt>
                <c:pt idx="115">
                  <c:v>1.696</c:v>
                </c:pt>
                <c:pt idx="116">
                  <c:v>1.59</c:v>
                </c:pt>
                <c:pt idx="117">
                  <c:v>1.4970000000000001</c:v>
                </c:pt>
                <c:pt idx="118">
                  <c:v>1.4159999999999999</c:v>
                </c:pt>
                <c:pt idx="119">
                  <c:v>1.28</c:v>
                </c:pt>
                <c:pt idx="120">
                  <c:v>1.17</c:v>
                </c:pt>
                <c:pt idx="121">
                  <c:v>1.0780000000000001</c:v>
                </c:pt>
                <c:pt idx="122">
                  <c:v>1.002</c:v>
                </c:pt>
                <c:pt idx="123">
                  <c:v>0.93589999999999995</c:v>
                </c:pt>
                <c:pt idx="124">
                  <c:v>0.879</c:v>
                </c:pt>
                <c:pt idx="125">
                  <c:v>0.82920000000000005</c:v>
                </c:pt>
                <c:pt idx="126">
                  <c:v>0.78520000000000001</c:v>
                </c:pt>
                <c:pt idx="127">
                  <c:v>0.746</c:v>
                </c:pt>
                <c:pt idx="128">
                  <c:v>0.71079999999999999</c:v>
                </c:pt>
                <c:pt idx="129">
                  <c:v>0.67910000000000004</c:v>
                </c:pt>
                <c:pt idx="130">
                  <c:v>0.62409999999999999</c:v>
                </c:pt>
                <c:pt idx="131">
                  <c:v>0.56759999999999999</c:v>
                </c:pt>
                <c:pt idx="132">
                  <c:v>0.5212</c:v>
                </c:pt>
                <c:pt idx="133">
                  <c:v>0.48230000000000001</c:v>
                </c:pt>
                <c:pt idx="134">
                  <c:v>0.44919999999999999</c:v>
                </c:pt>
                <c:pt idx="135">
                  <c:v>0.42070000000000002</c:v>
                </c:pt>
                <c:pt idx="136">
                  <c:v>0.39579999999999999</c:v>
                </c:pt>
                <c:pt idx="137">
                  <c:v>0.374</c:v>
                </c:pt>
                <c:pt idx="138">
                  <c:v>0.35449999999999998</c:v>
                </c:pt>
                <c:pt idx="139">
                  <c:v>0.3216</c:v>
                </c:pt>
                <c:pt idx="140">
                  <c:v>0.29459999999999997</c:v>
                </c:pt>
                <c:pt idx="141">
                  <c:v>0.27200000000000002</c:v>
                </c:pt>
                <c:pt idx="142">
                  <c:v>0.25290000000000001</c:v>
                </c:pt>
                <c:pt idx="143">
                  <c:v>0.23649999999999999</c:v>
                </c:pt>
                <c:pt idx="144">
                  <c:v>0.22220000000000001</c:v>
                </c:pt>
                <c:pt idx="145">
                  <c:v>0.19850000000000001</c:v>
                </c:pt>
                <c:pt idx="146">
                  <c:v>0.17960000000000001</c:v>
                </c:pt>
                <c:pt idx="147">
                  <c:v>0.16420000000000001</c:v>
                </c:pt>
                <c:pt idx="148">
                  <c:v>0.15140000000000001</c:v>
                </c:pt>
                <c:pt idx="149">
                  <c:v>0.1406</c:v>
                </c:pt>
                <c:pt idx="150">
                  <c:v>0.1313</c:v>
                </c:pt>
                <c:pt idx="151">
                  <c:v>0.1232</c:v>
                </c:pt>
                <c:pt idx="152">
                  <c:v>0.11609999999999999</c:v>
                </c:pt>
                <c:pt idx="153">
                  <c:v>0.10979999999999999</c:v>
                </c:pt>
                <c:pt idx="154">
                  <c:v>0.1042</c:v>
                </c:pt>
                <c:pt idx="155">
                  <c:v>9.9199999999999997E-2</c:v>
                </c:pt>
                <c:pt idx="156">
                  <c:v>9.0569999999999998E-2</c:v>
                </c:pt>
                <c:pt idx="157">
                  <c:v>8.1780000000000005E-2</c:v>
                </c:pt>
                <c:pt idx="158">
                  <c:v>7.4630000000000002E-2</c:v>
                </c:pt>
                <c:pt idx="159">
                  <c:v>6.8690000000000001E-2</c:v>
                </c:pt>
                <c:pt idx="160">
                  <c:v>6.3670000000000004E-2</c:v>
                </c:pt>
                <c:pt idx="161">
                  <c:v>5.9369999999999999E-2</c:v>
                </c:pt>
                <c:pt idx="162">
                  <c:v>5.5640000000000002E-2</c:v>
                </c:pt>
                <c:pt idx="163">
                  <c:v>5.2380000000000003E-2</c:v>
                </c:pt>
                <c:pt idx="164">
                  <c:v>4.9500000000000002E-2</c:v>
                </c:pt>
                <c:pt idx="165">
                  <c:v>4.4639999999999999E-2</c:v>
                </c:pt>
                <c:pt idx="166">
                  <c:v>4.0680000000000001E-2</c:v>
                </c:pt>
                <c:pt idx="167">
                  <c:v>3.7409999999999999E-2</c:v>
                </c:pt>
                <c:pt idx="168">
                  <c:v>3.4639999999999997E-2</c:v>
                </c:pt>
                <c:pt idx="169">
                  <c:v>3.227E-2</c:v>
                </c:pt>
                <c:pt idx="170">
                  <c:v>3.023E-2</c:v>
                </c:pt>
                <c:pt idx="171">
                  <c:v>2.6849999999999999E-2</c:v>
                </c:pt>
                <c:pt idx="172">
                  <c:v>2.419E-2</c:v>
                </c:pt>
                <c:pt idx="173">
                  <c:v>2.2020000000000001E-2</c:v>
                </c:pt>
                <c:pt idx="174">
                  <c:v>2.0230000000000001E-2</c:v>
                </c:pt>
                <c:pt idx="175">
                  <c:v>1.8720000000000001E-2</c:v>
                </c:pt>
                <c:pt idx="176">
                  <c:v>1.7430000000000001E-2</c:v>
                </c:pt>
                <c:pt idx="177">
                  <c:v>1.6310000000000002E-2</c:v>
                </c:pt>
                <c:pt idx="178">
                  <c:v>1.5339999999999999E-2</c:v>
                </c:pt>
                <c:pt idx="179">
                  <c:v>1.448E-2</c:v>
                </c:pt>
                <c:pt idx="180">
                  <c:v>1.371E-2</c:v>
                </c:pt>
                <c:pt idx="181">
                  <c:v>1.303E-2</c:v>
                </c:pt>
                <c:pt idx="182">
                  <c:v>1.1849999999999999E-2</c:v>
                </c:pt>
                <c:pt idx="183">
                  <c:v>1.0659999999999999E-2</c:v>
                </c:pt>
                <c:pt idx="184">
                  <c:v>9.6959999999999998E-3</c:v>
                </c:pt>
                <c:pt idx="185">
                  <c:v>8.8990000000000007E-3</c:v>
                </c:pt>
                <c:pt idx="186">
                  <c:v>8.2269999999999999E-3</c:v>
                </c:pt>
                <c:pt idx="187">
                  <c:v>7.6540000000000002E-3</c:v>
                </c:pt>
                <c:pt idx="188">
                  <c:v>7.1580000000000003E-3</c:v>
                </c:pt>
                <c:pt idx="189">
                  <c:v>6.7260000000000002E-3</c:v>
                </c:pt>
                <c:pt idx="190">
                  <c:v>6.3439999999999998E-3</c:v>
                </c:pt>
                <c:pt idx="191">
                  <c:v>5.7029999999999997E-3</c:v>
                </c:pt>
                <c:pt idx="192">
                  <c:v>5.1830000000000001E-3</c:v>
                </c:pt>
                <c:pt idx="193">
                  <c:v>4.7540000000000004E-3</c:v>
                </c:pt>
                <c:pt idx="194">
                  <c:v>4.3930000000000002E-3</c:v>
                </c:pt>
                <c:pt idx="195">
                  <c:v>4.0850000000000001E-3</c:v>
                </c:pt>
                <c:pt idx="196">
                  <c:v>3.8180000000000002E-3</c:v>
                </c:pt>
                <c:pt idx="197">
                  <c:v>3.3809999999999999E-3</c:v>
                </c:pt>
                <c:pt idx="198">
                  <c:v>3.0370000000000002E-3</c:v>
                </c:pt>
                <c:pt idx="199">
                  <c:v>2.7590000000000002E-3</c:v>
                </c:pt>
                <c:pt idx="200">
                  <c:v>2.529E-3</c:v>
                </c:pt>
                <c:pt idx="201">
                  <c:v>2.336E-3</c:v>
                </c:pt>
                <c:pt idx="202">
                  <c:v>2.1710000000000002E-3</c:v>
                </c:pt>
                <c:pt idx="203">
                  <c:v>2.029E-3</c:v>
                </c:pt>
                <c:pt idx="204">
                  <c:v>1.905E-3</c:v>
                </c:pt>
                <c:pt idx="205">
                  <c:v>1.7949999999999999E-3</c:v>
                </c:pt>
                <c:pt idx="206">
                  <c:v>1.6980000000000001E-3</c:v>
                </c:pt>
                <c:pt idx="207">
                  <c:v>1.6119999999999999E-3</c:v>
                </c:pt>
                <c:pt idx="208">
                  <c:v>1.4840000000000001E-3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8CE-4989-A898-6A5AEBC5F6EC}"/>
            </c:ext>
          </c:extLst>
        </c:ser>
        <c:ser>
          <c:idx val="2"/>
          <c:order val="2"/>
          <c:tx>
            <c:v>dE/dxTot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srim197Au_SiO2!$D$20:$D$300</c:f>
              <c:numCache>
                <c:formatCode>0.000000</c:formatCode>
                <c:ptCount val="281"/>
                <c:pt idx="0">
                  <c:v>1.0152284263959391E-5</c:v>
                </c:pt>
                <c:pt idx="1">
                  <c:v>1.1421319796954314E-5</c:v>
                </c:pt>
                <c:pt idx="2">
                  <c:v>1.2690355329949238E-5</c:v>
                </c:pt>
                <c:pt idx="3">
                  <c:v>1.3959390862944161E-5</c:v>
                </c:pt>
                <c:pt idx="4">
                  <c:v>1.5228426395939086E-5</c:v>
                </c:pt>
                <c:pt idx="5">
                  <c:v>1.6497461928934009E-5</c:v>
                </c:pt>
                <c:pt idx="6">
                  <c:v>1.7766497461928935E-5</c:v>
                </c:pt>
                <c:pt idx="7">
                  <c:v>1.9035532994923858E-5</c:v>
                </c:pt>
                <c:pt idx="8">
                  <c:v>2.0304568527918781E-5</c:v>
                </c:pt>
                <c:pt idx="9">
                  <c:v>2.2842639593908627E-5</c:v>
                </c:pt>
                <c:pt idx="10">
                  <c:v>2.5380710659898476E-5</c:v>
                </c:pt>
                <c:pt idx="11">
                  <c:v>2.7918781725888322E-5</c:v>
                </c:pt>
                <c:pt idx="12">
                  <c:v>3.0456852791878172E-5</c:v>
                </c:pt>
                <c:pt idx="13">
                  <c:v>3.2994923857868018E-5</c:v>
                </c:pt>
                <c:pt idx="14">
                  <c:v>3.553299492385787E-5</c:v>
                </c:pt>
                <c:pt idx="15">
                  <c:v>4.0609137055837562E-5</c:v>
                </c:pt>
                <c:pt idx="16">
                  <c:v>4.5685279187817254E-5</c:v>
                </c:pt>
                <c:pt idx="17">
                  <c:v>5.0761421319796953E-5</c:v>
                </c:pt>
                <c:pt idx="18">
                  <c:v>5.5837563451776645E-5</c:v>
                </c:pt>
                <c:pt idx="19">
                  <c:v>6.0913705583756343E-5</c:v>
                </c:pt>
                <c:pt idx="20">
                  <c:v>6.5989847715736035E-5</c:v>
                </c:pt>
                <c:pt idx="21">
                  <c:v>7.1065989847715741E-5</c:v>
                </c:pt>
                <c:pt idx="22">
                  <c:v>7.6142131979695433E-5</c:v>
                </c:pt>
                <c:pt idx="23">
                  <c:v>8.1218274111675124E-5</c:v>
                </c:pt>
                <c:pt idx="24">
                  <c:v>8.629441624365483E-5</c:v>
                </c:pt>
                <c:pt idx="25">
                  <c:v>9.1370558375634508E-5</c:v>
                </c:pt>
                <c:pt idx="26">
                  <c:v>1.0152284263959391E-4</c:v>
                </c:pt>
                <c:pt idx="27">
                  <c:v>1.1421319796954314E-4</c:v>
                </c:pt>
                <c:pt idx="28">
                  <c:v>1.2690355329949239E-4</c:v>
                </c:pt>
                <c:pt idx="29">
                  <c:v>1.3959390862944163E-4</c:v>
                </c:pt>
                <c:pt idx="30">
                  <c:v>1.5228426395939087E-4</c:v>
                </c:pt>
                <c:pt idx="31">
                  <c:v>1.649746192893401E-4</c:v>
                </c:pt>
                <c:pt idx="32">
                  <c:v>1.7766497461928937E-4</c:v>
                </c:pt>
                <c:pt idx="33">
                  <c:v>1.9035532994923857E-4</c:v>
                </c:pt>
                <c:pt idx="34">
                  <c:v>2.0304568527918781E-4</c:v>
                </c:pt>
                <c:pt idx="35">
                  <c:v>2.2842639593908628E-4</c:v>
                </c:pt>
                <c:pt idx="36">
                  <c:v>2.5380710659898478E-4</c:v>
                </c:pt>
                <c:pt idx="37">
                  <c:v>2.7918781725888326E-4</c:v>
                </c:pt>
                <c:pt idx="38">
                  <c:v>3.0456852791878173E-4</c:v>
                </c:pt>
                <c:pt idx="39">
                  <c:v>3.299492385786802E-4</c:v>
                </c:pt>
                <c:pt idx="40">
                  <c:v>3.5532994923857873E-4</c:v>
                </c:pt>
                <c:pt idx="41">
                  <c:v>4.0609137055837562E-4</c:v>
                </c:pt>
                <c:pt idx="42">
                  <c:v>4.5685279187817257E-4</c:v>
                </c:pt>
                <c:pt idx="43">
                  <c:v>5.0761421319796957E-4</c:v>
                </c:pt>
                <c:pt idx="44">
                  <c:v>5.5837563451776651E-4</c:v>
                </c:pt>
                <c:pt idx="45">
                  <c:v>6.0913705583756346E-4</c:v>
                </c:pt>
                <c:pt idx="46">
                  <c:v>6.5989847715736041E-4</c:v>
                </c:pt>
                <c:pt idx="47">
                  <c:v>7.1065989847715746E-4</c:v>
                </c:pt>
                <c:pt idx="48">
                  <c:v>7.614213197969543E-4</c:v>
                </c:pt>
                <c:pt idx="49">
                  <c:v>8.1218274111675124E-4</c:v>
                </c:pt>
                <c:pt idx="50">
                  <c:v>8.629441624365483E-4</c:v>
                </c:pt>
                <c:pt idx="51">
                  <c:v>9.1370558375634514E-4</c:v>
                </c:pt>
                <c:pt idx="52">
                  <c:v>1.0152284263959391E-3</c:v>
                </c:pt>
                <c:pt idx="53">
                  <c:v>1.1421319796954316E-3</c:v>
                </c:pt>
                <c:pt idx="54">
                  <c:v>1.2690355329949238E-3</c:v>
                </c:pt>
                <c:pt idx="55">
                  <c:v>1.3959390862944164E-3</c:v>
                </c:pt>
                <c:pt idx="56">
                  <c:v>1.5228426395939086E-3</c:v>
                </c:pt>
                <c:pt idx="57">
                  <c:v>1.649746192893401E-3</c:v>
                </c:pt>
                <c:pt idx="58">
                  <c:v>1.7766497461928932E-3</c:v>
                </c:pt>
                <c:pt idx="59">
                  <c:v>1.9035532994923859E-3</c:v>
                </c:pt>
                <c:pt idx="60">
                  <c:v>2.0304568527918783E-3</c:v>
                </c:pt>
                <c:pt idx="61">
                  <c:v>2.2842639593908631E-3</c:v>
                </c:pt>
                <c:pt idx="62">
                  <c:v>2.5380710659898475E-3</c:v>
                </c:pt>
                <c:pt idx="63">
                  <c:v>2.7918781725888328E-3</c:v>
                </c:pt>
                <c:pt idx="64">
                  <c:v>3.0456852791878172E-3</c:v>
                </c:pt>
                <c:pt idx="65">
                  <c:v>3.299492385786802E-3</c:v>
                </c:pt>
                <c:pt idx="66">
                  <c:v>3.5532994923857864E-3</c:v>
                </c:pt>
                <c:pt idx="67">
                  <c:v>4.0609137055837565E-3</c:v>
                </c:pt>
                <c:pt idx="68">
                  <c:v>4.5685279187817262E-3</c:v>
                </c:pt>
                <c:pt idx="69">
                  <c:v>5.076142131979695E-3</c:v>
                </c:pt>
                <c:pt idx="70">
                  <c:v>5.5837563451776656E-3</c:v>
                </c:pt>
                <c:pt idx="71">
                  <c:v>6.0913705583756344E-3</c:v>
                </c:pt>
                <c:pt idx="72">
                  <c:v>6.5989847715736041E-3</c:v>
                </c:pt>
                <c:pt idx="73">
                  <c:v>7.1065989847715729E-3</c:v>
                </c:pt>
                <c:pt idx="74">
                  <c:v>7.6142131979695434E-3</c:v>
                </c:pt>
                <c:pt idx="75">
                  <c:v>8.1218274111675131E-3</c:v>
                </c:pt>
                <c:pt idx="76">
                  <c:v>8.6294416243654828E-3</c:v>
                </c:pt>
                <c:pt idx="77">
                  <c:v>9.1370558375634525E-3</c:v>
                </c:pt>
                <c:pt idx="78">
                  <c:v>1.015228426395939E-2</c:v>
                </c:pt>
                <c:pt idx="79">
                  <c:v>1.1421319796954314E-2</c:v>
                </c:pt>
                <c:pt idx="80">
                  <c:v>1.2690355329949238E-2</c:v>
                </c:pt>
                <c:pt idx="81">
                  <c:v>1.3959390862944163E-2</c:v>
                </c:pt>
                <c:pt idx="82">
                  <c:v>1.5228426395939087E-2</c:v>
                </c:pt>
                <c:pt idx="83">
                  <c:v>1.6497461928934011E-2</c:v>
                </c:pt>
                <c:pt idx="84">
                  <c:v>1.7766497461928935E-2</c:v>
                </c:pt>
                <c:pt idx="85">
                  <c:v>1.9035532994923859E-2</c:v>
                </c:pt>
                <c:pt idx="86">
                  <c:v>2.030456852791878E-2</c:v>
                </c:pt>
                <c:pt idx="87">
                  <c:v>2.2842639593908629E-2</c:v>
                </c:pt>
                <c:pt idx="88">
                  <c:v>2.5380710659898477E-2</c:v>
                </c:pt>
                <c:pt idx="89">
                  <c:v>2.7918781725888325E-2</c:v>
                </c:pt>
                <c:pt idx="90">
                  <c:v>3.0456852791878174E-2</c:v>
                </c:pt>
                <c:pt idx="91">
                  <c:v>3.2994923857868022E-2</c:v>
                </c:pt>
                <c:pt idx="92">
                  <c:v>3.553299492385787E-2</c:v>
                </c:pt>
                <c:pt idx="93">
                  <c:v>4.060913705583756E-2</c:v>
                </c:pt>
                <c:pt idx="94">
                  <c:v>4.5685279187817257E-2</c:v>
                </c:pt>
                <c:pt idx="95">
                  <c:v>5.0761421319796954E-2</c:v>
                </c:pt>
                <c:pt idx="96">
                  <c:v>5.5837563451776651E-2</c:v>
                </c:pt>
                <c:pt idx="97">
                  <c:v>6.0913705583756347E-2</c:v>
                </c:pt>
                <c:pt idx="98">
                  <c:v>6.5989847715736044E-2</c:v>
                </c:pt>
                <c:pt idx="99">
                  <c:v>7.1065989847715741E-2</c:v>
                </c:pt>
                <c:pt idx="100">
                  <c:v>7.6142131979695438E-2</c:v>
                </c:pt>
                <c:pt idx="101">
                  <c:v>8.1218274111675121E-2</c:v>
                </c:pt>
                <c:pt idx="102">
                  <c:v>8.6294416243654817E-2</c:v>
                </c:pt>
                <c:pt idx="103">
                  <c:v>9.1370558375634514E-2</c:v>
                </c:pt>
                <c:pt idx="104">
                  <c:v>0.10152284263959391</c:v>
                </c:pt>
                <c:pt idx="105">
                  <c:v>0.11421319796954314</c:v>
                </c:pt>
                <c:pt idx="106">
                  <c:v>0.12690355329949238</c:v>
                </c:pt>
                <c:pt idx="107">
                  <c:v>0.13959390862944163</c:v>
                </c:pt>
                <c:pt idx="108">
                  <c:v>0.15228426395939088</c:v>
                </c:pt>
                <c:pt idx="109">
                  <c:v>0.1649746192893401</c:v>
                </c:pt>
                <c:pt idx="110">
                  <c:v>0.17766497461928935</c:v>
                </c:pt>
                <c:pt idx="111">
                  <c:v>0.19035532994923857</c:v>
                </c:pt>
                <c:pt idx="112">
                  <c:v>0.20304568527918782</c:v>
                </c:pt>
                <c:pt idx="113">
                  <c:v>0.22842639593908629</c:v>
                </c:pt>
                <c:pt idx="114">
                  <c:v>0.25380710659898476</c:v>
                </c:pt>
                <c:pt idx="115">
                  <c:v>0.27918781725888325</c:v>
                </c:pt>
                <c:pt idx="116">
                  <c:v>0.30456852791878175</c:v>
                </c:pt>
                <c:pt idx="117">
                  <c:v>0.32994923857868019</c:v>
                </c:pt>
                <c:pt idx="118">
                  <c:v>0.35532994923857869</c:v>
                </c:pt>
                <c:pt idx="119">
                  <c:v>0.40609137055837563</c:v>
                </c:pt>
                <c:pt idx="120">
                  <c:v>0.45685279187817257</c:v>
                </c:pt>
                <c:pt idx="121">
                  <c:v>0.50761421319796951</c:v>
                </c:pt>
                <c:pt idx="122">
                  <c:v>0.55837563451776651</c:v>
                </c:pt>
                <c:pt idx="123">
                  <c:v>0.6091370558375635</c:v>
                </c:pt>
                <c:pt idx="124">
                  <c:v>0.65989847715736039</c:v>
                </c:pt>
                <c:pt idx="125">
                  <c:v>0.71065989847715738</c:v>
                </c:pt>
                <c:pt idx="126">
                  <c:v>0.76142131979695427</c:v>
                </c:pt>
                <c:pt idx="127">
                  <c:v>0.81218274111675126</c:v>
                </c:pt>
                <c:pt idx="128">
                  <c:v>0.86294416243654826</c:v>
                </c:pt>
                <c:pt idx="129">
                  <c:v>0.91370558375634514</c:v>
                </c:pt>
                <c:pt idx="130" formatCode="0.00000">
                  <c:v>1.015228426395939</c:v>
                </c:pt>
                <c:pt idx="131" formatCode="0.00000">
                  <c:v>1.1421319796954315</c:v>
                </c:pt>
                <c:pt idx="132" formatCode="0.00000">
                  <c:v>1.2690355329949239</c:v>
                </c:pt>
                <c:pt idx="133" formatCode="0.00000">
                  <c:v>1.3959390862944163</c:v>
                </c:pt>
                <c:pt idx="134" formatCode="0.00000">
                  <c:v>1.5228426395939085</c:v>
                </c:pt>
                <c:pt idx="135" formatCode="0.00000">
                  <c:v>1.649746192893401</c:v>
                </c:pt>
                <c:pt idx="136" formatCode="0.00000">
                  <c:v>1.7766497461928934</c:v>
                </c:pt>
                <c:pt idx="137" formatCode="0.00000">
                  <c:v>1.9035532994923858</c:v>
                </c:pt>
                <c:pt idx="138" formatCode="0.00000">
                  <c:v>2.030456852791878</c:v>
                </c:pt>
                <c:pt idx="139" formatCode="0.00000">
                  <c:v>2.2842639593908629</c:v>
                </c:pt>
                <c:pt idx="140" formatCode="0.00000">
                  <c:v>2.5380710659898478</c:v>
                </c:pt>
                <c:pt idx="141" formatCode="0.00000">
                  <c:v>2.7918781725888326</c:v>
                </c:pt>
                <c:pt idx="142" formatCode="0.00000">
                  <c:v>3.0456852791878171</c:v>
                </c:pt>
                <c:pt idx="143" formatCode="0.00000">
                  <c:v>3.2994923857868019</c:v>
                </c:pt>
                <c:pt idx="144" formatCode="0.00000">
                  <c:v>3.5532994923857868</c:v>
                </c:pt>
                <c:pt idx="145" formatCode="0.00000">
                  <c:v>4.0609137055837561</c:v>
                </c:pt>
                <c:pt idx="146" formatCode="0.00000">
                  <c:v>4.5685279187817258</c:v>
                </c:pt>
                <c:pt idx="147" formatCode="0.00000">
                  <c:v>5.0761421319796955</c:v>
                </c:pt>
                <c:pt idx="148" formatCode="0.00000">
                  <c:v>5.5837563451776653</c:v>
                </c:pt>
                <c:pt idx="149" formatCode="0.00000">
                  <c:v>6.0913705583756341</c:v>
                </c:pt>
                <c:pt idx="150" formatCode="0.00000">
                  <c:v>6.5989847715736039</c:v>
                </c:pt>
                <c:pt idx="151" formatCode="0.00000">
                  <c:v>7.1065989847715736</c:v>
                </c:pt>
                <c:pt idx="152" formatCode="0.00000">
                  <c:v>7.6142131979695433</c:v>
                </c:pt>
                <c:pt idx="153" formatCode="0.00000">
                  <c:v>8.1218274111675122</c:v>
                </c:pt>
                <c:pt idx="154" formatCode="0.00000">
                  <c:v>8.6294416243654819</c:v>
                </c:pt>
                <c:pt idx="155" formatCode="0.00000">
                  <c:v>9.1370558375634516</c:v>
                </c:pt>
                <c:pt idx="156" formatCode="0.00000">
                  <c:v>10.152284263959391</c:v>
                </c:pt>
                <c:pt idx="157" formatCode="0.00000">
                  <c:v>11.421319796954315</c:v>
                </c:pt>
                <c:pt idx="158" formatCode="0.00000">
                  <c:v>12.690355329949238</c:v>
                </c:pt>
                <c:pt idx="159" formatCode="0.00000">
                  <c:v>13.959390862944163</c:v>
                </c:pt>
                <c:pt idx="160" formatCode="0.00000">
                  <c:v>15.228426395939087</c:v>
                </c:pt>
                <c:pt idx="161" formatCode="0.00000">
                  <c:v>16.497461928934012</c:v>
                </c:pt>
                <c:pt idx="162" formatCode="0.00000">
                  <c:v>17.766497461928935</c:v>
                </c:pt>
                <c:pt idx="163" formatCode="0.00000">
                  <c:v>19.035532994923859</c:v>
                </c:pt>
                <c:pt idx="164" formatCode="0.00000">
                  <c:v>20.304568527918782</c:v>
                </c:pt>
                <c:pt idx="165" formatCode="0.00000">
                  <c:v>22.842639593908629</c:v>
                </c:pt>
                <c:pt idx="166" formatCode="0.00000">
                  <c:v>25.380710659898476</c:v>
                </c:pt>
                <c:pt idx="167" formatCode="0.00000">
                  <c:v>27.918781725888326</c:v>
                </c:pt>
                <c:pt idx="168" formatCode="0.00000">
                  <c:v>30.456852791878173</c:v>
                </c:pt>
                <c:pt idx="169" formatCode="0.00000">
                  <c:v>32.994923857868024</c:v>
                </c:pt>
                <c:pt idx="170" formatCode="0.00000">
                  <c:v>35.532994923857871</c:v>
                </c:pt>
                <c:pt idx="171" formatCode="0.00000">
                  <c:v>40.609137055837564</c:v>
                </c:pt>
                <c:pt idx="172" formatCode="0.00000">
                  <c:v>45.685279187817258</c:v>
                </c:pt>
                <c:pt idx="173" formatCode="0.00000">
                  <c:v>50.761421319796952</c:v>
                </c:pt>
                <c:pt idx="174" formatCode="0.00000">
                  <c:v>55.837563451776653</c:v>
                </c:pt>
                <c:pt idx="175" formatCode="0.00000">
                  <c:v>60.913705583756347</c:v>
                </c:pt>
                <c:pt idx="176" formatCode="0.00000">
                  <c:v>65.989847715736047</c:v>
                </c:pt>
                <c:pt idx="177" formatCode="0.00000">
                  <c:v>71.065989847715741</c:v>
                </c:pt>
                <c:pt idx="178" formatCode="0.00000">
                  <c:v>76.142131979695435</c:v>
                </c:pt>
                <c:pt idx="179" formatCode="0.00000">
                  <c:v>81.218274111675129</c:v>
                </c:pt>
                <c:pt idx="180" formatCode="0.00000">
                  <c:v>86.294416243654823</c:v>
                </c:pt>
                <c:pt idx="181" formatCode="0.00000">
                  <c:v>91.370558375634516</c:v>
                </c:pt>
                <c:pt idx="182" formatCode="0.0000">
                  <c:v>101.5228426395939</c:v>
                </c:pt>
                <c:pt idx="183" formatCode="0.0000">
                  <c:v>114.21319796954315</c:v>
                </c:pt>
                <c:pt idx="184" formatCode="0.0000">
                  <c:v>126.90355329949239</c:v>
                </c:pt>
                <c:pt idx="185" formatCode="0.0000">
                  <c:v>139.59390862944161</c:v>
                </c:pt>
                <c:pt idx="186" formatCode="0.0000">
                  <c:v>152.28426395939087</c:v>
                </c:pt>
                <c:pt idx="187" formatCode="0.0000">
                  <c:v>164.9746192893401</c:v>
                </c:pt>
                <c:pt idx="188" formatCode="0.0000">
                  <c:v>177.66497461928935</c:v>
                </c:pt>
                <c:pt idx="189" formatCode="0.0000">
                  <c:v>190.35532994923858</c:v>
                </c:pt>
                <c:pt idx="190" formatCode="0.0000">
                  <c:v>203.04568527918781</c:v>
                </c:pt>
                <c:pt idx="191" formatCode="0.0000">
                  <c:v>228.42639593908629</c:v>
                </c:pt>
                <c:pt idx="192" formatCode="0.0000">
                  <c:v>253.80710659898477</c:v>
                </c:pt>
                <c:pt idx="193" formatCode="0.0000">
                  <c:v>279.18781725888323</c:v>
                </c:pt>
                <c:pt idx="194" formatCode="0.0000">
                  <c:v>304.56852791878174</c:v>
                </c:pt>
                <c:pt idx="195" formatCode="0.0000">
                  <c:v>329.94923857868019</c:v>
                </c:pt>
                <c:pt idx="196" formatCode="0.0000">
                  <c:v>355.32994923857871</c:v>
                </c:pt>
                <c:pt idx="197" formatCode="0.0000">
                  <c:v>406.09137055837562</c:v>
                </c:pt>
                <c:pt idx="198" formatCode="0.0000">
                  <c:v>456.85279187817258</c:v>
                </c:pt>
                <c:pt idx="199" formatCode="0.0000">
                  <c:v>507.61421319796955</c:v>
                </c:pt>
                <c:pt idx="200" formatCode="0.0000">
                  <c:v>558.37563451776646</c:v>
                </c:pt>
                <c:pt idx="201" formatCode="0.0000">
                  <c:v>609.13705583756348</c:v>
                </c:pt>
                <c:pt idx="202" formatCode="0.0000">
                  <c:v>659.89847715736039</c:v>
                </c:pt>
                <c:pt idx="203" formatCode="0.0000">
                  <c:v>710.65989847715741</c:v>
                </c:pt>
                <c:pt idx="204" formatCode="0.0000">
                  <c:v>761.42131979695432</c:v>
                </c:pt>
                <c:pt idx="205" formatCode="0.0000">
                  <c:v>812.18274111675123</c:v>
                </c:pt>
                <c:pt idx="206" formatCode="0.0000">
                  <c:v>862.94416243654825</c:v>
                </c:pt>
                <c:pt idx="207" formatCode="0.0000">
                  <c:v>913.70558375634516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srim197Au_SiO2!$G$20:$G$300</c:f>
              <c:numCache>
                <c:formatCode>0.000E+00</c:formatCode>
                <c:ptCount val="281"/>
                <c:pt idx="0">
                  <c:v>3.2514000000000003</c:v>
                </c:pt>
                <c:pt idx="1">
                  <c:v>3.4508000000000001</c:v>
                </c:pt>
                <c:pt idx="2">
                  <c:v>3.6373000000000002</c:v>
                </c:pt>
                <c:pt idx="3">
                  <c:v>3.8122000000000003</c:v>
                </c:pt>
                <c:pt idx="4">
                  <c:v>3.9784000000000002</c:v>
                </c:pt>
                <c:pt idx="5">
                  <c:v>4.1360000000000001</c:v>
                </c:pt>
                <c:pt idx="6">
                  <c:v>4.2852000000000006</c:v>
                </c:pt>
                <c:pt idx="7">
                  <c:v>4.4290000000000003</c:v>
                </c:pt>
                <c:pt idx="8">
                  <c:v>4.5653999999999995</c:v>
                </c:pt>
                <c:pt idx="9">
                  <c:v>4.8240999999999996</c:v>
                </c:pt>
                <c:pt idx="10">
                  <c:v>5.0636999999999999</c:v>
                </c:pt>
                <c:pt idx="11">
                  <c:v>5.2872000000000003</c:v>
                </c:pt>
                <c:pt idx="12">
                  <c:v>5.4979000000000005</c:v>
                </c:pt>
                <c:pt idx="13">
                  <c:v>5.6958000000000002</c:v>
                </c:pt>
                <c:pt idx="14">
                  <c:v>5.8841000000000001</c:v>
                </c:pt>
                <c:pt idx="15">
                  <c:v>6.2328000000000001</c:v>
                </c:pt>
                <c:pt idx="16">
                  <c:v>6.5516000000000005</c:v>
                </c:pt>
                <c:pt idx="17">
                  <c:v>6.8446999999999996</c:v>
                </c:pt>
                <c:pt idx="18">
                  <c:v>7.1163000000000007</c:v>
                </c:pt>
                <c:pt idx="19">
                  <c:v>7.3687000000000005</c:v>
                </c:pt>
                <c:pt idx="20">
                  <c:v>7.6060999999999996</c:v>
                </c:pt>
                <c:pt idx="21">
                  <c:v>7.8294999999999995</c:v>
                </c:pt>
                <c:pt idx="22">
                  <c:v>8.0399999999999991</c:v>
                </c:pt>
                <c:pt idx="23">
                  <c:v>8.2397999999999989</c:v>
                </c:pt>
                <c:pt idx="24">
                  <c:v>8.4298000000000002</c:v>
                </c:pt>
                <c:pt idx="25">
                  <c:v>8.610199999999999</c:v>
                </c:pt>
                <c:pt idx="26">
                  <c:v>8.9474</c:v>
                </c:pt>
                <c:pt idx="27">
                  <c:v>9.33</c:v>
                </c:pt>
                <c:pt idx="28">
                  <c:v>9.6780000000000008</c:v>
                </c:pt>
                <c:pt idx="29">
                  <c:v>9.9967000000000006</c:v>
                </c:pt>
                <c:pt idx="30">
                  <c:v>10.2895</c:v>
                </c:pt>
                <c:pt idx="31">
                  <c:v>10.561</c:v>
                </c:pt>
                <c:pt idx="32">
                  <c:v>10.813000000000001</c:v>
                </c:pt>
                <c:pt idx="33">
                  <c:v>11.049999999999999</c:v>
                </c:pt>
                <c:pt idx="34">
                  <c:v>11.273</c:v>
                </c:pt>
                <c:pt idx="35">
                  <c:v>11.682</c:v>
                </c:pt>
                <c:pt idx="36">
                  <c:v>12.036999999999999</c:v>
                </c:pt>
                <c:pt idx="37">
                  <c:v>12.369</c:v>
                </c:pt>
                <c:pt idx="38">
                  <c:v>12.667999999999999</c:v>
                </c:pt>
                <c:pt idx="39">
                  <c:v>12.945</c:v>
                </c:pt>
                <c:pt idx="40">
                  <c:v>13.189</c:v>
                </c:pt>
                <c:pt idx="41">
                  <c:v>13.642999999999999</c:v>
                </c:pt>
                <c:pt idx="42">
                  <c:v>14.04</c:v>
                </c:pt>
                <c:pt idx="43">
                  <c:v>14.382</c:v>
                </c:pt>
                <c:pt idx="44">
                  <c:v>14.689</c:v>
                </c:pt>
                <c:pt idx="45">
                  <c:v>14.963000000000001</c:v>
                </c:pt>
                <c:pt idx="46">
                  <c:v>15.213000000000001</c:v>
                </c:pt>
                <c:pt idx="47">
                  <c:v>15.440000000000001</c:v>
                </c:pt>
                <c:pt idx="48">
                  <c:v>15.645</c:v>
                </c:pt>
                <c:pt idx="49">
                  <c:v>15.827</c:v>
                </c:pt>
                <c:pt idx="50">
                  <c:v>16.006</c:v>
                </c:pt>
                <c:pt idx="51">
                  <c:v>16.164000000000001</c:v>
                </c:pt>
                <c:pt idx="52">
                  <c:v>16.443999999999999</c:v>
                </c:pt>
                <c:pt idx="53">
                  <c:v>16.748000000000001</c:v>
                </c:pt>
                <c:pt idx="54">
                  <c:v>17.003</c:v>
                </c:pt>
                <c:pt idx="55">
                  <c:v>17.231999999999999</c:v>
                </c:pt>
                <c:pt idx="56">
                  <c:v>17.414000000000001</c:v>
                </c:pt>
                <c:pt idx="57">
                  <c:v>17.581</c:v>
                </c:pt>
                <c:pt idx="58">
                  <c:v>17.733000000000001</c:v>
                </c:pt>
                <c:pt idx="59">
                  <c:v>17.86</c:v>
                </c:pt>
                <c:pt idx="60">
                  <c:v>18.009</c:v>
                </c:pt>
                <c:pt idx="61">
                  <c:v>18.491</c:v>
                </c:pt>
                <c:pt idx="62">
                  <c:v>18.798999999999999</c:v>
                </c:pt>
                <c:pt idx="63">
                  <c:v>19.003</c:v>
                </c:pt>
                <c:pt idx="64">
                  <c:v>19.122</c:v>
                </c:pt>
                <c:pt idx="65">
                  <c:v>19.198</c:v>
                </c:pt>
                <c:pt idx="66">
                  <c:v>19.225000000000001</c:v>
                </c:pt>
                <c:pt idx="67">
                  <c:v>19.228000000000002</c:v>
                </c:pt>
                <c:pt idx="68">
                  <c:v>19.185000000000002</c:v>
                </c:pt>
                <c:pt idx="69">
                  <c:v>19.113</c:v>
                </c:pt>
                <c:pt idx="70">
                  <c:v>19.042000000000002</c:v>
                </c:pt>
                <c:pt idx="71">
                  <c:v>18.965</c:v>
                </c:pt>
                <c:pt idx="72">
                  <c:v>18.884</c:v>
                </c:pt>
                <c:pt idx="73">
                  <c:v>18.809000000000001</c:v>
                </c:pt>
                <c:pt idx="74">
                  <c:v>18.742000000000001</c:v>
                </c:pt>
                <c:pt idx="75">
                  <c:v>18.672000000000001</c:v>
                </c:pt>
                <c:pt idx="76">
                  <c:v>18.61</c:v>
                </c:pt>
                <c:pt idx="77">
                  <c:v>18.555</c:v>
                </c:pt>
                <c:pt idx="78">
                  <c:v>18.448</c:v>
                </c:pt>
                <c:pt idx="79">
                  <c:v>18.341999999999999</c:v>
                </c:pt>
                <c:pt idx="80">
                  <c:v>18.247999999999998</c:v>
                </c:pt>
                <c:pt idx="81">
                  <c:v>18.167999999999999</c:v>
                </c:pt>
                <c:pt idx="82">
                  <c:v>18.097000000000001</c:v>
                </c:pt>
                <c:pt idx="83">
                  <c:v>18.032</c:v>
                </c:pt>
                <c:pt idx="84">
                  <c:v>17.972999999999999</c:v>
                </c:pt>
                <c:pt idx="85">
                  <c:v>17.917999999999999</c:v>
                </c:pt>
                <c:pt idx="86">
                  <c:v>17.865000000000002</c:v>
                </c:pt>
                <c:pt idx="87">
                  <c:v>17.765000000000001</c:v>
                </c:pt>
                <c:pt idx="88">
                  <c:v>17.670999999999999</c:v>
                </c:pt>
                <c:pt idx="89">
                  <c:v>17.583000000000002</c:v>
                </c:pt>
                <c:pt idx="90">
                  <c:v>17.495999999999999</c:v>
                </c:pt>
                <c:pt idx="91">
                  <c:v>17.408999999999999</c:v>
                </c:pt>
                <c:pt idx="92">
                  <c:v>17.338999999999999</c:v>
                </c:pt>
                <c:pt idx="93">
                  <c:v>17.212</c:v>
                </c:pt>
                <c:pt idx="94">
                  <c:v>17.125</c:v>
                </c:pt>
                <c:pt idx="95">
                  <c:v>17.081</c:v>
                </c:pt>
                <c:pt idx="96">
                  <c:v>17.091000000000001</c:v>
                </c:pt>
                <c:pt idx="97">
                  <c:v>17.154</c:v>
                </c:pt>
                <c:pt idx="98">
                  <c:v>17.266000000000002</c:v>
                </c:pt>
                <c:pt idx="99">
                  <c:v>17.442</c:v>
                </c:pt>
                <c:pt idx="100">
                  <c:v>17.658000000000001</c:v>
                </c:pt>
                <c:pt idx="101">
                  <c:v>17.931000000000001</c:v>
                </c:pt>
                <c:pt idx="102">
                  <c:v>18.248999999999999</c:v>
                </c:pt>
                <c:pt idx="103">
                  <c:v>18.61</c:v>
                </c:pt>
                <c:pt idx="104">
                  <c:v>19.443000000000001</c:v>
                </c:pt>
                <c:pt idx="105">
                  <c:v>20.661999999999999</c:v>
                </c:pt>
                <c:pt idx="106">
                  <c:v>22.042999999999999</c:v>
                </c:pt>
                <c:pt idx="107">
                  <c:v>23.535</c:v>
                </c:pt>
                <c:pt idx="108">
                  <c:v>25.102</c:v>
                </c:pt>
                <c:pt idx="109">
                  <c:v>26.718999999999998</c:v>
                </c:pt>
                <c:pt idx="110">
                  <c:v>28.353000000000002</c:v>
                </c:pt>
                <c:pt idx="111">
                  <c:v>29.979999999999997</c:v>
                </c:pt>
                <c:pt idx="112">
                  <c:v>31.608999999999998</c:v>
                </c:pt>
                <c:pt idx="113">
                  <c:v>34.775000000000006</c:v>
                </c:pt>
                <c:pt idx="114">
                  <c:v>37.798999999999999</c:v>
                </c:pt>
                <c:pt idx="115">
                  <c:v>40.646000000000001</c:v>
                </c:pt>
                <c:pt idx="116">
                  <c:v>43.31</c:v>
                </c:pt>
                <c:pt idx="117">
                  <c:v>45.807000000000002</c:v>
                </c:pt>
                <c:pt idx="118">
                  <c:v>48.125999999999998</c:v>
                </c:pt>
                <c:pt idx="119">
                  <c:v>52.33</c:v>
                </c:pt>
                <c:pt idx="120">
                  <c:v>56.02</c:v>
                </c:pt>
                <c:pt idx="121">
                  <c:v>59.268000000000001</c:v>
                </c:pt>
                <c:pt idx="122">
                  <c:v>62.161999999999999</c:v>
                </c:pt>
                <c:pt idx="123">
                  <c:v>64.745900000000006</c:v>
                </c:pt>
                <c:pt idx="124">
                  <c:v>67.069000000000003</c:v>
                </c:pt>
                <c:pt idx="125">
                  <c:v>69.179199999999994</c:v>
                </c:pt>
                <c:pt idx="126">
                  <c:v>71.105199999999996</c:v>
                </c:pt>
                <c:pt idx="127">
                  <c:v>72.866</c:v>
                </c:pt>
                <c:pt idx="128">
                  <c:v>74.490800000000007</c:v>
                </c:pt>
                <c:pt idx="129">
                  <c:v>75.989100000000008</c:v>
                </c:pt>
                <c:pt idx="130">
                  <c:v>78.684100000000001</c:v>
                </c:pt>
                <c:pt idx="131">
                  <c:v>81.587599999999995</c:v>
                </c:pt>
                <c:pt idx="132">
                  <c:v>84.061199999999999</c:v>
                </c:pt>
                <c:pt idx="133">
                  <c:v>86.212299999999999</c:v>
                </c:pt>
                <c:pt idx="134">
                  <c:v>88.09920000000001</c:v>
                </c:pt>
                <c:pt idx="135">
                  <c:v>89.750699999999995</c:v>
                </c:pt>
                <c:pt idx="136">
                  <c:v>91.215799999999987</c:v>
                </c:pt>
                <c:pt idx="137">
                  <c:v>92.513999999999996</c:v>
                </c:pt>
                <c:pt idx="138">
                  <c:v>93.784500000000008</c:v>
                </c:pt>
                <c:pt idx="139">
                  <c:v>95.961600000000004</c:v>
                </c:pt>
                <c:pt idx="140">
                  <c:v>96.9846</c:v>
                </c:pt>
                <c:pt idx="141">
                  <c:v>97.932000000000002</c:v>
                </c:pt>
                <c:pt idx="142">
                  <c:v>98.652900000000002</c:v>
                </c:pt>
                <c:pt idx="143">
                  <c:v>99.1965</c:v>
                </c:pt>
                <c:pt idx="144">
                  <c:v>99.592200000000005</c:v>
                </c:pt>
                <c:pt idx="145">
                  <c:v>100.0385</c:v>
                </c:pt>
                <c:pt idx="146">
                  <c:v>100.1296</c:v>
                </c:pt>
                <c:pt idx="147">
                  <c:v>99.9542</c:v>
                </c:pt>
                <c:pt idx="148">
                  <c:v>99.591399999999993</c:v>
                </c:pt>
                <c:pt idx="149">
                  <c:v>99.090600000000009</c:v>
                </c:pt>
                <c:pt idx="150">
                  <c:v>98.471299999999999</c:v>
                </c:pt>
                <c:pt idx="151">
                  <c:v>97.773200000000003</c:v>
                </c:pt>
                <c:pt idx="152">
                  <c:v>97.006100000000004</c:v>
                </c:pt>
                <c:pt idx="153">
                  <c:v>96.19980000000001</c:v>
                </c:pt>
                <c:pt idx="154">
                  <c:v>95.344200000000001</c:v>
                </c:pt>
                <c:pt idx="155">
                  <c:v>94.469200000000001</c:v>
                </c:pt>
                <c:pt idx="156">
                  <c:v>92.660569999999993</c:v>
                </c:pt>
                <c:pt idx="157">
                  <c:v>90.34178</c:v>
                </c:pt>
                <c:pt idx="158">
                  <c:v>88.024630000000002</c:v>
                </c:pt>
                <c:pt idx="159">
                  <c:v>85.72869</c:v>
                </c:pt>
                <c:pt idx="160">
                  <c:v>83.493670000000009</c:v>
                </c:pt>
                <c:pt idx="161">
                  <c:v>81.319370000000006</c:v>
                </c:pt>
                <c:pt idx="162">
                  <c:v>79.215639999999993</c:v>
                </c:pt>
                <c:pt idx="163">
                  <c:v>77.202380000000005</c:v>
                </c:pt>
                <c:pt idx="164">
                  <c:v>75.279499999999999</c:v>
                </c:pt>
                <c:pt idx="165">
                  <c:v>71.684640000000002</c:v>
                </c:pt>
                <c:pt idx="166">
                  <c:v>68.460679999999996</c:v>
                </c:pt>
                <c:pt idx="167">
                  <c:v>65.587409999999991</c:v>
                </c:pt>
                <c:pt idx="168">
                  <c:v>63.074640000000002</c:v>
                </c:pt>
                <c:pt idx="169">
                  <c:v>60.902269999999994</c:v>
                </c:pt>
                <c:pt idx="170">
                  <c:v>58.870230000000006</c:v>
                </c:pt>
                <c:pt idx="171">
                  <c:v>55.226850000000006</c:v>
                </c:pt>
                <c:pt idx="172">
                  <c:v>52.04419</c:v>
                </c:pt>
                <c:pt idx="173">
                  <c:v>49.252019999999995</c:v>
                </c:pt>
                <c:pt idx="174">
                  <c:v>46.780229999999996</c:v>
                </c:pt>
                <c:pt idx="175">
                  <c:v>44.588720000000002</c:v>
                </c:pt>
                <c:pt idx="176">
                  <c:v>42.627429999999997</c:v>
                </c:pt>
                <c:pt idx="177">
                  <c:v>40.856310000000001</c:v>
                </c:pt>
                <c:pt idx="178">
                  <c:v>39.265340000000002</c:v>
                </c:pt>
                <c:pt idx="179">
                  <c:v>37.814479999999996</c:v>
                </c:pt>
                <c:pt idx="180">
                  <c:v>36.49371</c:v>
                </c:pt>
                <c:pt idx="181">
                  <c:v>35.283030000000004</c:v>
                </c:pt>
                <c:pt idx="182">
                  <c:v>33.141850000000005</c:v>
                </c:pt>
                <c:pt idx="183">
                  <c:v>30.89066</c:v>
                </c:pt>
                <c:pt idx="184">
                  <c:v>29.009696000000002</c:v>
                </c:pt>
                <c:pt idx="185">
                  <c:v>27.418899</c:v>
                </c:pt>
                <c:pt idx="186">
                  <c:v>26.048227000000001</c:v>
                </c:pt>
                <c:pt idx="187">
                  <c:v>24.857654</c:v>
                </c:pt>
                <c:pt idx="188">
                  <c:v>23.817157999999999</c:v>
                </c:pt>
                <c:pt idx="189">
                  <c:v>22.896726000000001</c:v>
                </c:pt>
                <c:pt idx="190">
                  <c:v>22.076343999999999</c:v>
                </c:pt>
                <c:pt idx="191">
                  <c:v>20.685703</c:v>
                </c:pt>
                <c:pt idx="192">
                  <c:v>19.545182999999998</c:v>
                </c:pt>
                <c:pt idx="193">
                  <c:v>18.594753999999998</c:v>
                </c:pt>
                <c:pt idx="194">
                  <c:v>17.794392999999999</c:v>
                </c:pt>
                <c:pt idx="195">
                  <c:v>17.114084999999999</c:v>
                </c:pt>
                <c:pt idx="196">
                  <c:v>16.523817999999999</c:v>
                </c:pt>
                <c:pt idx="197">
                  <c:v>15.553381</c:v>
                </c:pt>
                <c:pt idx="198">
                  <c:v>14.793037</c:v>
                </c:pt>
                <c:pt idx="199">
                  <c:v>14.192758999999999</c:v>
                </c:pt>
                <c:pt idx="200">
                  <c:v>13.702528999999998</c:v>
                </c:pt>
                <c:pt idx="201">
                  <c:v>13.292335999999999</c:v>
                </c:pt>
                <c:pt idx="202">
                  <c:v>12.962171000000001</c:v>
                </c:pt>
                <c:pt idx="203">
                  <c:v>12.682029</c:v>
                </c:pt>
                <c:pt idx="204">
                  <c:v>12.441905</c:v>
                </c:pt>
                <c:pt idx="205">
                  <c:v>12.231795</c:v>
                </c:pt>
                <c:pt idx="206">
                  <c:v>12.051698</c:v>
                </c:pt>
                <c:pt idx="207">
                  <c:v>11.901612</c:v>
                </c:pt>
                <c:pt idx="208">
                  <c:v>11.691483999999999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8CE-4989-A898-6A5AEBC5F6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29128"/>
        <c:axId val="473828736"/>
      </c:scatterChart>
      <c:valAx>
        <c:axId val="473829128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28736"/>
        <c:crosses val="autoZero"/>
        <c:crossBetween val="midCat"/>
        <c:majorUnit val="10"/>
      </c:valAx>
      <c:valAx>
        <c:axId val="473828736"/>
        <c:scaling>
          <c:logBase val="10"/>
          <c:orientation val="minMax"/>
          <c:min val="1.0000000000000005E-2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dE/dX [MeV/(mg/cm2)</a:t>
                </a:r>
                <a:r>
                  <a:rPr lang="en-US" altLang="ja-JP">
                    <a:solidFill>
                      <a:schemeClr val="tx1"/>
                    </a:solidFill>
                  </a:rPr>
                  <a:t>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902436635719066E-2"/>
              <c:y val="0.2148127370253554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29128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431641007560619"/>
          <c:y val="0.5881920104866778"/>
          <c:w val="0.24938594652854704"/>
          <c:h val="0.15493819682796106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srim197Au_SiO2!$P$5</c:f>
          <c:strCache>
            <c:ptCount val="1"/>
            <c:pt idx="0">
              <c:v>srim197Au_SiO2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Range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2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srim197Au_SiO2!$D$20:$D$300</c:f>
              <c:numCache>
                <c:formatCode>0.000000</c:formatCode>
                <c:ptCount val="281"/>
                <c:pt idx="0">
                  <c:v>1.0152284263959391E-5</c:v>
                </c:pt>
                <c:pt idx="1">
                  <c:v>1.1421319796954314E-5</c:v>
                </c:pt>
                <c:pt idx="2">
                  <c:v>1.2690355329949238E-5</c:v>
                </c:pt>
                <c:pt idx="3">
                  <c:v>1.3959390862944161E-5</c:v>
                </c:pt>
                <c:pt idx="4">
                  <c:v>1.5228426395939086E-5</c:v>
                </c:pt>
                <c:pt idx="5">
                  <c:v>1.6497461928934009E-5</c:v>
                </c:pt>
                <c:pt idx="6">
                  <c:v>1.7766497461928935E-5</c:v>
                </c:pt>
                <c:pt idx="7">
                  <c:v>1.9035532994923858E-5</c:v>
                </c:pt>
                <c:pt idx="8">
                  <c:v>2.0304568527918781E-5</c:v>
                </c:pt>
                <c:pt idx="9">
                  <c:v>2.2842639593908627E-5</c:v>
                </c:pt>
                <c:pt idx="10">
                  <c:v>2.5380710659898476E-5</c:v>
                </c:pt>
                <c:pt idx="11">
                  <c:v>2.7918781725888322E-5</c:v>
                </c:pt>
                <c:pt idx="12">
                  <c:v>3.0456852791878172E-5</c:v>
                </c:pt>
                <c:pt idx="13">
                  <c:v>3.2994923857868018E-5</c:v>
                </c:pt>
                <c:pt idx="14">
                  <c:v>3.553299492385787E-5</c:v>
                </c:pt>
                <c:pt idx="15">
                  <c:v>4.0609137055837562E-5</c:v>
                </c:pt>
                <c:pt idx="16">
                  <c:v>4.5685279187817254E-5</c:v>
                </c:pt>
                <c:pt idx="17">
                  <c:v>5.0761421319796953E-5</c:v>
                </c:pt>
                <c:pt idx="18">
                  <c:v>5.5837563451776645E-5</c:v>
                </c:pt>
                <c:pt idx="19">
                  <c:v>6.0913705583756343E-5</c:v>
                </c:pt>
                <c:pt idx="20">
                  <c:v>6.5989847715736035E-5</c:v>
                </c:pt>
                <c:pt idx="21">
                  <c:v>7.1065989847715741E-5</c:v>
                </c:pt>
                <c:pt idx="22">
                  <c:v>7.6142131979695433E-5</c:v>
                </c:pt>
                <c:pt idx="23">
                  <c:v>8.1218274111675124E-5</c:v>
                </c:pt>
                <c:pt idx="24">
                  <c:v>8.629441624365483E-5</c:v>
                </c:pt>
                <c:pt idx="25">
                  <c:v>9.1370558375634508E-5</c:v>
                </c:pt>
                <c:pt idx="26">
                  <c:v>1.0152284263959391E-4</c:v>
                </c:pt>
                <c:pt idx="27">
                  <c:v>1.1421319796954314E-4</c:v>
                </c:pt>
                <c:pt idx="28">
                  <c:v>1.2690355329949239E-4</c:v>
                </c:pt>
                <c:pt idx="29">
                  <c:v>1.3959390862944163E-4</c:v>
                </c:pt>
                <c:pt idx="30">
                  <c:v>1.5228426395939087E-4</c:v>
                </c:pt>
                <c:pt idx="31">
                  <c:v>1.649746192893401E-4</c:v>
                </c:pt>
                <c:pt idx="32">
                  <c:v>1.7766497461928937E-4</c:v>
                </c:pt>
                <c:pt idx="33">
                  <c:v>1.9035532994923857E-4</c:v>
                </c:pt>
                <c:pt idx="34">
                  <c:v>2.0304568527918781E-4</c:v>
                </c:pt>
                <c:pt idx="35">
                  <c:v>2.2842639593908628E-4</c:v>
                </c:pt>
                <c:pt idx="36">
                  <c:v>2.5380710659898478E-4</c:v>
                </c:pt>
                <c:pt idx="37">
                  <c:v>2.7918781725888326E-4</c:v>
                </c:pt>
                <c:pt idx="38">
                  <c:v>3.0456852791878173E-4</c:v>
                </c:pt>
                <c:pt idx="39">
                  <c:v>3.299492385786802E-4</c:v>
                </c:pt>
                <c:pt idx="40">
                  <c:v>3.5532994923857873E-4</c:v>
                </c:pt>
                <c:pt idx="41">
                  <c:v>4.0609137055837562E-4</c:v>
                </c:pt>
                <c:pt idx="42">
                  <c:v>4.5685279187817257E-4</c:v>
                </c:pt>
                <c:pt idx="43">
                  <c:v>5.0761421319796957E-4</c:v>
                </c:pt>
                <c:pt idx="44">
                  <c:v>5.5837563451776651E-4</c:v>
                </c:pt>
                <c:pt idx="45">
                  <c:v>6.0913705583756346E-4</c:v>
                </c:pt>
                <c:pt idx="46">
                  <c:v>6.5989847715736041E-4</c:v>
                </c:pt>
                <c:pt idx="47">
                  <c:v>7.1065989847715746E-4</c:v>
                </c:pt>
                <c:pt idx="48">
                  <c:v>7.614213197969543E-4</c:v>
                </c:pt>
                <c:pt idx="49">
                  <c:v>8.1218274111675124E-4</c:v>
                </c:pt>
                <c:pt idx="50">
                  <c:v>8.629441624365483E-4</c:v>
                </c:pt>
                <c:pt idx="51">
                  <c:v>9.1370558375634514E-4</c:v>
                </c:pt>
                <c:pt idx="52">
                  <c:v>1.0152284263959391E-3</c:v>
                </c:pt>
                <c:pt idx="53">
                  <c:v>1.1421319796954316E-3</c:v>
                </c:pt>
                <c:pt idx="54">
                  <c:v>1.2690355329949238E-3</c:v>
                </c:pt>
                <c:pt idx="55">
                  <c:v>1.3959390862944164E-3</c:v>
                </c:pt>
                <c:pt idx="56">
                  <c:v>1.5228426395939086E-3</c:v>
                </c:pt>
                <c:pt idx="57">
                  <c:v>1.649746192893401E-3</c:v>
                </c:pt>
                <c:pt idx="58">
                  <c:v>1.7766497461928932E-3</c:v>
                </c:pt>
                <c:pt idx="59">
                  <c:v>1.9035532994923859E-3</c:v>
                </c:pt>
                <c:pt idx="60">
                  <c:v>2.0304568527918783E-3</c:v>
                </c:pt>
                <c:pt idx="61">
                  <c:v>2.2842639593908631E-3</c:v>
                </c:pt>
                <c:pt idx="62">
                  <c:v>2.5380710659898475E-3</c:v>
                </c:pt>
                <c:pt idx="63">
                  <c:v>2.7918781725888328E-3</c:v>
                </c:pt>
                <c:pt idx="64">
                  <c:v>3.0456852791878172E-3</c:v>
                </c:pt>
                <c:pt idx="65">
                  <c:v>3.299492385786802E-3</c:v>
                </c:pt>
                <c:pt idx="66">
                  <c:v>3.5532994923857864E-3</c:v>
                </c:pt>
                <c:pt idx="67">
                  <c:v>4.0609137055837565E-3</c:v>
                </c:pt>
                <c:pt idx="68">
                  <c:v>4.5685279187817262E-3</c:v>
                </c:pt>
                <c:pt idx="69">
                  <c:v>5.076142131979695E-3</c:v>
                </c:pt>
                <c:pt idx="70">
                  <c:v>5.5837563451776656E-3</c:v>
                </c:pt>
                <c:pt idx="71">
                  <c:v>6.0913705583756344E-3</c:v>
                </c:pt>
                <c:pt idx="72">
                  <c:v>6.5989847715736041E-3</c:v>
                </c:pt>
                <c:pt idx="73">
                  <c:v>7.1065989847715729E-3</c:v>
                </c:pt>
                <c:pt idx="74">
                  <c:v>7.6142131979695434E-3</c:v>
                </c:pt>
                <c:pt idx="75">
                  <c:v>8.1218274111675131E-3</c:v>
                </c:pt>
                <c:pt idx="76">
                  <c:v>8.6294416243654828E-3</c:v>
                </c:pt>
                <c:pt idx="77">
                  <c:v>9.1370558375634525E-3</c:v>
                </c:pt>
                <c:pt idx="78">
                  <c:v>1.015228426395939E-2</c:v>
                </c:pt>
                <c:pt idx="79">
                  <c:v>1.1421319796954314E-2</c:v>
                </c:pt>
                <c:pt idx="80">
                  <c:v>1.2690355329949238E-2</c:v>
                </c:pt>
                <c:pt idx="81">
                  <c:v>1.3959390862944163E-2</c:v>
                </c:pt>
                <c:pt idx="82">
                  <c:v>1.5228426395939087E-2</c:v>
                </c:pt>
                <c:pt idx="83">
                  <c:v>1.6497461928934011E-2</c:v>
                </c:pt>
                <c:pt idx="84">
                  <c:v>1.7766497461928935E-2</c:v>
                </c:pt>
                <c:pt idx="85">
                  <c:v>1.9035532994923859E-2</c:v>
                </c:pt>
                <c:pt idx="86">
                  <c:v>2.030456852791878E-2</c:v>
                </c:pt>
                <c:pt idx="87">
                  <c:v>2.2842639593908629E-2</c:v>
                </c:pt>
                <c:pt idx="88">
                  <c:v>2.5380710659898477E-2</c:v>
                </c:pt>
                <c:pt idx="89">
                  <c:v>2.7918781725888325E-2</c:v>
                </c:pt>
                <c:pt idx="90">
                  <c:v>3.0456852791878174E-2</c:v>
                </c:pt>
                <c:pt idx="91">
                  <c:v>3.2994923857868022E-2</c:v>
                </c:pt>
                <c:pt idx="92">
                  <c:v>3.553299492385787E-2</c:v>
                </c:pt>
                <c:pt idx="93">
                  <c:v>4.060913705583756E-2</c:v>
                </c:pt>
                <c:pt idx="94">
                  <c:v>4.5685279187817257E-2</c:v>
                </c:pt>
                <c:pt idx="95">
                  <c:v>5.0761421319796954E-2</c:v>
                </c:pt>
                <c:pt idx="96">
                  <c:v>5.5837563451776651E-2</c:v>
                </c:pt>
                <c:pt idx="97">
                  <c:v>6.0913705583756347E-2</c:v>
                </c:pt>
                <c:pt idx="98">
                  <c:v>6.5989847715736044E-2</c:v>
                </c:pt>
                <c:pt idx="99">
                  <c:v>7.1065989847715741E-2</c:v>
                </c:pt>
                <c:pt idx="100">
                  <c:v>7.6142131979695438E-2</c:v>
                </c:pt>
                <c:pt idx="101">
                  <c:v>8.1218274111675121E-2</c:v>
                </c:pt>
                <c:pt idx="102">
                  <c:v>8.6294416243654817E-2</c:v>
                </c:pt>
                <c:pt idx="103">
                  <c:v>9.1370558375634514E-2</c:v>
                </c:pt>
                <c:pt idx="104">
                  <c:v>0.10152284263959391</c:v>
                </c:pt>
                <c:pt idx="105">
                  <c:v>0.11421319796954314</c:v>
                </c:pt>
                <c:pt idx="106">
                  <c:v>0.12690355329949238</c:v>
                </c:pt>
                <c:pt idx="107">
                  <c:v>0.13959390862944163</c:v>
                </c:pt>
                <c:pt idx="108">
                  <c:v>0.15228426395939088</c:v>
                </c:pt>
                <c:pt idx="109">
                  <c:v>0.1649746192893401</c:v>
                </c:pt>
                <c:pt idx="110">
                  <c:v>0.17766497461928935</c:v>
                </c:pt>
                <c:pt idx="111">
                  <c:v>0.19035532994923857</c:v>
                </c:pt>
                <c:pt idx="112">
                  <c:v>0.20304568527918782</c:v>
                </c:pt>
                <c:pt idx="113">
                  <c:v>0.22842639593908629</c:v>
                </c:pt>
                <c:pt idx="114">
                  <c:v>0.25380710659898476</c:v>
                </c:pt>
                <c:pt idx="115">
                  <c:v>0.27918781725888325</c:v>
                </c:pt>
                <c:pt idx="116">
                  <c:v>0.30456852791878175</c:v>
                </c:pt>
                <c:pt idx="117">
                  <c:v>0.32994923857868019</c:v>
                </c:pt>
                <c:pt idx="118">
                  <c:v>0.35532994923857869</c:v>
                </c:pt>
                <c:pt idx="119">
                  <c:v>0.40609137055837563</c:v>
                </c:pt>
                <c:pt idx="120">
                  <c:v>0.45685279187817257</c:v>
                </c:pt>
                <c:pt idx="121">
                  <c:v>0.50761421319796951</c:v>
                </c:pt>
                <c:pt idx="122">
                  <c:v>0.55837563451776651</c:v>
                </c:pt>
                <c:pt idx="123">
                  <c:v>0.6091370558375635</c:v>
                </c:pt>
                <c:pt idx="124">
                  <c:v>0.65989847715736039</c:v>
                </c:pt>
                <c:pt idx="125">
                  <c:v>0.71065989847715738</c:v>
                </c:pt>
                <c:pt idx="126">
                  <c:v>0.76142131979695427</c:v>
                </c:pt>
                <c:pt idx="127">
                  <c:v>0.81218274111675126</c:v>
                </c:pt>
                <c:pt idx="128">
                  <c:v>0.86294416243654826</c:v>
                </c:pt>
                <c:pt idx="129">
                  <c:v>0.91370558375634514</c:v>
                </c:pt>
                <c:pt idx="130" formatCode="0.00000">
                  <c:v>1.015228426395939</c:v>
                </c:pt>
                <c:pt idx="131" formatCode="0.00000">
                  <c:v>1.1421319796954315</c:v>
                </c:pt>
                <c:pt idx="132" formatCode="0.00000">
                  <c:v>1.2690355329949239</c:v>
                </c:pt>
                <c:pt idx="133" formatCode="0.00000">
                  <c:v>1.3959390862944163</c:v>
                </c:pt>
                <c:pt idx="134" formatCode="0.00000">
                  <c:v>1.5228426395939085</c:v>
                </c:pt>
                <c:pt idx="135" formatCode="0.00000">
                  <c:v>1.649746192893401</c:v>
                </c:pt>
                <c:pt idx="136" formatCode="0.00000">
                  <c:v>1.7766497461928934</c:v>
                </c:pt>
                <c:pt idx="137" formatCode="0.00000">
                  <c:v>1.9035532994923858</c:v>
                </c:pt>
                <c:pt idx="138" formatCode="0.00000">
                  <c:v>2.030456852791878</c:v>
                </c:pt>
                <c:pt idx="139" formatCode="0.00000">
                  <c:v>2.2842639593908629</c:v>
                </c:pt>
                <c:pt idx="140" formatCode="0.00000">
                  <c:v>2.5380710659898478</c:v>
                </c:pt>
                <c:pt idx="141" formatCode="0.00000">
                  <c:v>2.7918781725888326</c:v>
                </c:pt>
                <c:pt idx="142" formatCode="0.00000">
                  <c:v>3.0456852791878171</c:v>
                </c:pt>
                <c:pt idx="143" formatCode="0.00000">
                  <c:v>3.2994923857868019</c:v>
                </c:pt>
                <c:pt idx="144" formatCode="0.00000">
                  <c:v>3.5532994923857868</c:v>
                </c:pt>
                <c:pt idx="145" formatCode="0.00000">
                  <c:v>4.0609137055837561</c:v>
                </c:pt>
                <c:pt idx="146" formatCode="0.00000">
                  <c:v>4.5685279187817258</c:v>
                </c:pt>
                <c:pt idx="147" formatCode="0.00000">
                  <c:v>5.0761421319796955</c:v>
                </c:pt>
                <c:pt idx="148" formatCode="0.00000">
                  <c:v>5.5837563451776653</c:v>
                </c:pt>
                <c:pt idx="149" formatCode="0.00000">
                  <c:v>6.0913705583756341</c:v>
                </c:pt>
                <c:pt idx="150" formatCode="0.00000">
                  <c:v>6.5989847715736039</c:v>
                </c:pt>
                <c:pt idx="151" formatCode="0.00000">
                  <c:v>7.1065989847715736</c:v>
                </c:pt>
                <c:pt idx="152" formatCode="0.00000">
                  <c:v>7.6142131979695433</c:v>
                </c:pt>
                <c:pt idx="153" formatCode="0.00000">
                  <c:v>8.1218274111675122</c:v>
                </c:pt>
                <c:pt idx="154" formatCode="0.00000">
                  <c:v>8.6294416243654819</c:v>
                </c:pt>
                <c:pt idx="155" formatCode="0.00000">
                  <c:v>9.1370558375634516</c:v>
                </c:pt>
                <c:pt idx="156" formatCode="0.00000">
                  <c:v>10.152284263959391</c:v>
                </c:pt>
                <c:pt idx="157" formatCode="0.00000">
                  <c:v>11.421319796954315</c:v>
                </c:pt>
                <c:pt idx="158" formatCode="0.00000">
                  <c:v>12.690355329949238</c:v>
                </c:pt>
                <c:pt idx="159" formatCode="0.00000">
                  <c:v>13.959390862944163</c:v>
                </c:pt>
                <c:pt idx="160" formatCode="0.00000">
                  <c:v>15.228426395939087</c:v>
                </c:pt>
                <c:pt idx="161" formatCode="0.00000">
                  <c:v>16.497461928934012</c:v>
                </c:pt>
                <c:pt idx="162" formatCode="0.00000">
                  <c:v>17.766497461928935</c:v>
                </c:pt>
                <c:pt idx="163" formatCode="0.00000">
                  <c:v>19.035532994923859</c:v>
                </c:pt>
                <c:pt idx="164" formatCode="0.00000">
                  <c:v>20.304568527918782</c:v>
                </c:pt>
                <c:pt idx="165" formatCode="0.00000">
                  <c:v>22.842639593908629</c:v>
                </c:pt>
                <c:pt idx="166" formatCode="0.00000">
                  <c:v>25.380710659898476</c:v>
                </c:pt>
                <c:pt idx="167" formatCode="0.00000">
                  <c:v>27.918781725888326</c:v>
                </c:pt>
                <c:pt idx="168" formatCode="0.00000">
                  <c:v>30.456852791878173</c:v>
                </c:pt>
                <c:pt idx="169" formatCode="0.00000">
                  <c:v>32.994923857868024</c:v>
                </c:pt>
                <c:pt idx="170" formatCode="0.00000">
                  <c:v>35.532994923857871</c:v>
                </c:pt>
                <c:pt idx="171" formatCode="0.00000">
                  <c:v>40.609137055837564</c:v>
                </c:pt>
                <c:pt idx="172" formatCode="0.00000">
                  <c:v>45.685279187817258</c:v>
                </c:pt>
                <c:pt idx="173" formatCode="0.00000">
                  <c:v>50.761421319796952</c:v>
                </c:pt>
                <c:pt idx="174" formatCode="0.00000">
                  <c:v>55.837563451776653</c:v>
                </c:pt>
                <c:pt idx="175" formatCode="0.00000">
                  <c:v>60.913705583756347</c:v>
                </c:pt>
                <c:pt idx="176" formatCode="0.00000">
                  <c:v>65.989847715736047</c:v>
                </c:pt>
                <c:pt idx="177" formatCode="0.00000">
                  <c:v>71.065989847715741</c:v>
                </c:pt>
                <c:pt idx="178" formatCode="0.00000">
                  <c:v>76.142131979695435</c:v>
                </c:pt>
                <c:pt idx="179" formatCode="0.00000">
                  <c:v>81.218274111675129</c:v>
                </c:pt>
                <c:pt idx="180" formatCode="0.00000">
                  <c:v>86.294416243654823</c:v>
                </c:pt>
                <c:pt idx="181" formatCode="0.00000">
                  <c:v>91.370558375634516</c:v>
                </c:pt>
                <c:pt idx="182" formatCode="0.0000">
                  <c:v>101.5228426395939</c:v>
                </c:pt>
                <c:pt idx="183" formatCode="0.0000">
                  <c:v>114.21319796954315</c:v>
                </c:pt>
                <c:pt idx="184" formatCode="0.0000">
                  <c:v>126.90355329949239</c:v>
                </c:pt>
                <c:pt idx="185" formatCode="0.0000">
                  <c:v>139.59390862944161</c:v>
                </c:pt>
                <c:pt idx="186" formatCode="0.0000">
                  <c:v>152.28426395939087</c:v>
                </c:pt>
                <c:pt idx="187" formatCode="0.0000">
                  <c:v>164.9746192893401</c:v>
                </c:pt>
                <c:pt idx="188" formatCode="0.0000">
                  <c:v>177.66497461928935</c:v>
                </c:pt>
                <c:pt idx="189" formatCode="0.0000">
                  <c:v>190.35532994923858</c:v>
                </c:pt>
                <c:pt idx="190" formatCode="0.0000">
                  <c:v>203.04568527918781</c:v>
                </c:pt>
                <c:pt idx="191" formatCode="0.0000">
                  <c:v>228.42639593908629</c:v>
                </c:pt>
                <c:pt idx="192" formatCode="0.0000">
                  <c:v>253.80710659898477</c:v>
                </c:pt>
                <c:pt idx="193" formatCode="0.0000">
                  <c:v>279.18781725888323</c:v>
                </c:pt>
                <c:pt idx="194" formatCode="0.0000">
                  <c:v>304.56852791878174</c:v>
                </c:pt>
                <c:pt idx="195" formatCode="0.0000">
                  <c:v>329.94923857868019</c:v>
                </c:pt>
                <c:pt idx="196" formatCode="0.0000">
                  <c:v>355.32994923857871</c:v>
                </c:pt>
                <c:pt idx="197" formatCode="0.0000">
                  <c:v>406.09137055837562</c:v>
                </c:pt>
                <c:pt idx="198" formatCode="0.0000">
                  <c:v>456.85279187817258</c:v>
                </c:pt>
                <c:pt idx="199" formatCode="0.0000">
                  <c:v>507.61421319796955</c:v>
                </c:pt>
                <c:pt idx="200" formatCode="0.0000">
                  <c:v>558.37563451776646</c:v>
                </c:pt>
                <c:pt idx="201" formatCode="0.0000">
                  <c:v>609.13705583756348</c:v>
                </c:pt>
                <c:pt idx="202" formatCode="0.0000">
                  <c:v>659.89847715736039</c:v>
                </c:pt>
                <c:pt idx="203" formatCode="0.0000">
                  <c:v>710.65989847715741</c:v>
                </c:pt>
                <c:pt idx="204" formatCode="0.0000">
                  <c:v>761.42131979695432</c:v>
                </c:pt>
                <c:pt idx="205" formatCode="0.0000">
                  <c:v>812.18274111675123</c:v>
                </c:pt>
                <c:pt idx="206" formatCode="0.0000">
                  <c:v>862.94416243654825</c:v>
                </c:pt>
                <c:pt idx="207" formatCode="0.0000">
                  <c:v>913.70558375634516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srim197Au_SiO2!$J$20:$J$300</c:f>
              <c:numCache>
                <c:formatCode>0.00000</c:formatCode>
                <c:ptCount val="281"/>
                <c:pt idx="0">
                  <c:v>5.5999999999999999E-3</c:v>
                </c:pt>
                <c:pt idx="1">
                  <c:v>5.8999999999999999E-3</c:v>
                </c:pt>
                <c:pt idx="2">
                  <c:v>6.0999999999999995E-3</c:v>
                </c:pt>
                <c:pt idx="3">
                  <c:v>6.4000000000000003E-3</c:v>
                </c:pt>
                <c:pt idx="4">
                  <c:v>6.7000000000000002E-3</c:v>
                </c:pt>
                <c:pt idx="5">
                  <c:v>6.9000000000000008E-3</c:v>
                </c:pt>
                <c:pt idx="6">
                  <c:v>7.0999999999999995E-3</c:v>
                </c:pt>
                <c:pt idx="7">
                  <c:v>7.2999999999999992E-3</c:v>
                </c:pt>
                <c:pt idx="8">
                  <c:v>7.6E-3</c:v>
                </c:pt>
                <c:pt idx="9">
                  <c:v>8.0000000000000002E-3</c:v>
                </c:pt>
                <c:pt idx="10">
                  <c:v>8.4000000000000012E-3</c:v>
                </c:pt>
                <c:pt idx="11">
                  <c:v>8.6999999999999994E-3</c:v>
                </c:pt>
                <c:pt idx="12">
                  <c:v>9.1000000000000004E-3</c:v>
                </c:pt>
                <c:pt idx="13">
                  <c:v>9.4000000000000004E-3</c:v>
                </c:pt>
                <c:pt idx="14">
                  <c:v>9.7999999999999997E-3</c:v>
                </c:pt>
                <c:pt idx="15">
                  <c:v>1.04E-2</c:v>
                </c:pt>
                <c:pt idx="16">
                  <c:v>1.0999999999999999E-2</c:v>
                </c:pt>
                <c:pt idx="17">
                  <c:v>1.1600000000000001E-2</c:v>
                </c:pt>
                <c:pt idx="18">
                  <c:v>1.2199999999999999E-2</c:v>
                </c:pt>
                <c:pt idx="19">
                  <c:v>1.2699999999999999E-2</c:v>
                </c:pt>
                <c:pt idx="20">
                  <c:v>1.3300000000000001E-2</c:v>
                </c:pt>
                <c:pt idx="21">
                  <c:v>1.3800000000000002E-2</c:v>
                </c:pt>
                <c:pt idx="22">
                  <c:v>1.4299999999999998E-2</c:v>
                </c:pt>
                <c:pt idx="23">
                  <c:v>1.47E-2</c:v>
                </c:pt>
                <c:pt idx="24">
                  <c:v>1.52E-2</c:v>
                </c:pt>
                <c:pt idx="25">
                  <c:v>1.5699999999999999E-2</c:v>
                </c:pt>
                <c:pt idx="26">
                  <c:v>1.66E-2</c:v>
                </c:pt>
                <c:pt idx="27">
                  <c:v>1.77E-2</c:v>
                </c:pt>
                <c:pt idx="28">
                  <c:v>1.8700000000000001E-2</c:v>
                </c:pt>
                <c:pt idx="29">
                  <c:v>1.9700000000000002E-2</c:v>
                </c:pt>
                <c:pt idx="30">
                  <c:v>2.07E-2</c:v>
                </c:pt>
                <c:pt idx="31">
                  <c:v>2.1600000000000001E-2</c:v>
                </c:pt>
                <c:pt idx="32">
                  <c:v>2.2600000000000002E-2</c:v>
                </c:pt>
                <c:pt idx="33">
                  <c:v>2.35E-2</c:v>
                </c:pt>
                <c:pt idx="34">
                  <c:v>2.4399999999999998E-2</c:v>
                </c:pt>
                <c:pt idx="35">
                  <c:v>2.6100000000000002E-2</c:v>
                </c:pt>
                <c:pt idx="36">
                  <c:v>2.7800000000000002E-2</c:v>
                </c:pt>
                <c:pt idx="37">
                  <c:v>2.9399999999999999E-2</c:v>
                </c:pt>
                <c:pt idx="38">
                  <c:v>3.1E-2</c:v>
                </c:pt>
                <c:pt idx="39">
                  <c:v>3.2600000000000004E-2</c:v>
                </c:pt>
                <c:pt idx="40">
                  <c:v>3.4100000000000005E-2</c:v>
                </c:pt>
                <c:pt idx="41">
                  <c:v>3.7100000000000001E-2</c:v>
                </c:pt>
                <c:pt idx="42">
                  <c:v>0.04</c:v>
                </c:pt>
                <c:pt idx="43">
                  <c:v>4.2799999999999998E-2</c:v>
                </c:pt>
                <c:pt idx="44">
                  <c:v>4.5600000000000002E-2</c:v>
                </c:pt>
                <c:pt idx="45">
                  <c:v>4.8299999999999996E-2</c:v>
                </c:pt>
                <c:pt idx="46">
                  <c:v>5.1000000000000004E-2</c:v>
                </c:pt>
                <c:pt idx="47">
                  <c:v>5.3600000000000002E-2</c:v>
                </c:pt>
                <c:pt idx="48">
                  <c:v>5.6200000000000007E-2</c:v>
                </c:pt>
                <c:pt idx="49">
                  <c:v>5.8799999999999998E-2</c:v>
                </c:pt>
                <c:pt idx="50">
                  <c:v>6.13E-2</c:v>
                </c:pt>
                <c:pt idx="51">
                  <c:v>6.3899999999999998E-2</c:v>
                </c:pt>
                <c:pt idx="52">
                  <c:v>6.88E-2</c:v>
                </c:pt>
                <c:pt idx="53">
                  <c:v>7.4999999999999997E-2</c:v>
                </c:pt>
                <c:pt idx="54">
                  <c:v>8.1000000000000003E-2</c:v>
                </c:pt>
                <c:pt idx="55">
                  <c:v>8.6900000000000005E-2</c:v>
                </c:pt>
                <c:pt idx="56">
                  <c:v>9.2800000000000007E-2</c:v>
                </c:pt>
                <c:pt idx="57">
                  <c:v>9.8599999999999993E-2</c:v>
                </c:pt>
                <c:pt idx="58">
                  <c:v>0.10440000000000001</c:v>
                </c:pt>
                <c:pt idx="59">
                  <c:v>0.11020000000000001</c:v>
                </c:pt>
                <c:pt idx="60">
                  <c:v>0.1159</c:v>
                </c:pt>
                <c:pt idx="61">
                  <c:v>0.12709999999999999</c:v>
                </c:pt>
                <c:pt idx="62">
                  <c:v>0.1381</c:v>
                </c:pt>
                <c:pt idx="63">
                  <c:v>0.1489</c:v>
                </c:pt>
                <c:pt idx="64">
                  <c:v>0.15970000000000001</c:v>
                </c:pt>
                <c:pt idx="65">
                  <c:v>0.17050000000000001</c:v>
                </c:pt>
                <c:pt idx="66">
                  <c:v>0.1812</c:v>
                </c:pt>
                <c:pt idx="67">
                  <c:v>0.20259999999999997</c:v>
                </c:pt>
                <c:pt idx="68">
                  <c:v>0.22420000000000001</c:v>
                </c:pt>
                <c:pt idx="69">
                  <c:v>0.24580000000000002</c:v>
                </c:pt>
                <c:pt idx="70">
                  <c:v>0.26749999999999996</c:v>
                </c:pt>
                <c:pt idx="71">
                  <c:v>0.2893</c:v>
                </c:pt>
                <c:pt idx="72">
                  <c:v>0.31130000000000002</c:v>
                </c:pt>
                <c:pt idx="73">
                  <c:v>0.33330000000000004</c:v>
                </c:pt>
                <c:pt idx="74">
                  <c:v>0.35550000000000004</c:v>
                </c:pt>
                <c:pt idx="75">
                  <c:v>0.37770000000000004</c:v>
                </c:pt>
                <c:pt idx="76">
                  <c:v>0.40010000000000001</c:v>
                </c:pt>
                <c:pt idx="77">
                  <c:v>0.42249999999999999</c:v>
                </c:pt>
                <c:pt idx="78">
                  <c:v>0.46760000000000002</c:v>
                </c:pt>
                <c:pt idx="79">
                  <c:v>0.52439999999999998</c:v>
                </c:pt>
                <c:pt idx="80">
                  <c:v>0.58160000000000001</c:v>
                </c:pt>
                <c:pt idx="81">
                  <c:v>0.6391</c:v>
                </c:pt>
                <c:pt idx="82">
                  <c:v>0.69690000000000007</c:v>
                </c:pt>
                <c:pt idx="83">
                  <c:v>0.755</c:v>
                </c:pt>
                <c:pt idx="84">
                  <c:v>0.81329999999999991</c:v>
                </c:pt>
                <c:pt idx="85">
                  <c:v>0.8718999999999999</c:v>
                </c:pt>
                <c:pt idx="86">
                  <c:v>0.93059999999999987</c:v>
                </c:pt>
                <c:pt idx="87" formatCode="0.000">
                  <c:v>1.05</c:v>
                </c:pt>
                <c:pt idx="88" formatCode="0.000">
                  <c:v>1.17</c:v>
                </c:pt>
                <c:pt idx="89" formatCode="0.000">
                  <c:v>1.29</c:v>
                </c:pt>
                <c:pt idx="90" formatCode="0.000">
                  <c:v>1.41</c:v>
                </c:pt>
                <c:pt idx="91" formatCode="0.000">
                  <c:v>1.53</c:v>
                </c:pt>
                <c:pt idx="92" formatCode="0.000">
                  <c:v>1.65</c:v>
                </c:pt>
                <c:pt idx="93" formatCode="0.000">
                  <c:v>1.9</c:v>
                </c:pt>
                <c:pt idx="94" formatCode="0.000">
                  <c:v>2.14</c:v>
                </c:pt>
                <c:pt idx="95" formatCode="0.000">
                  <c:v>2.39</c:v>
                </c:pt>
                <c:pt idx="96" formatCode="0.000">
                  <c:v>2.64</c:v>
                </c:pt>
                <c:pt idx="97" formatCode="0.000">
                  <c:v>2.89</c:v>
                </c:pt>
                <c:pt idx="98" formatCode="0.000">
                  <c:v>3.13</c:v>
                </c:pt>
                <c:pt idx="99" formatCode="0.000">
                  <c:v>3.38</c:v>
                </c:pt>
                <c:pt idx="100" formatCode="0.000">
                  <c:v>3.62</c:v>
                </c:pt>
                <c:pt idx="101" formatCode="0.000">
                  <c:v>3.86</c:v>
                </c:pt>
                <c:pt idx="102" formatCode="0.000">
                  <c:v>4.0999999999999996</c:v>
                </c:pt>
                <c:pt idx="103" formatCode="0.000">
                  <c:v>4.33</c:v>
                </c:pt>
                <c:pt idx="104" formatCode="0.000">
                  <c:v>4.78</c:v>
                </c:pt>
                <c:pt idx="105" formatCode="0.000">
                  <c:v>5.31</c:v>
                </c:pt>
                <c:pt idx="106" formatCode="0.000">
                  <c:v>5.81</c:v>
                </c:pt>
                <c:pt idx="107" formatCode="0.000">
                  <c:v>6.28</c:v>
                </c:pt>
                <c:pt idx="108" formatCode="0.000">
                  <c:v>6.72</c:v>
                </c:pt>
                <c:pt idx="109" formatCode="0.000">
                  <c:v>7.13</c:v>
                </c:pt>
                <c:pt idx="110" formatCode="0.000">
                  <c:v>7.52</c:v>
                </c:pt>
                <c:pt idx="111" formatCode="0.000">
                  <c:v>7.89</c:v>
                </c:pt>
                <c:pt idx="112" formatCode="0.000">
                  <c:v>8.23</c:v>
                </c:pt>
                <c:pt idx="113" formatCode="0.000">
                  <c:v>8.8800000000000008</c:v>
                </c:pt>
                <c:pt idx="114" formatCode="0.000">
                  <c:v>9.4700000000000006</c:v>
                </c:pt>
                <c:pt idx="115" formatCode="0.000">
                  <c:v>10.02</c:v>
                </c:pt>
                <c:pt idx="116" formatCode="0.000">
                  <c:v>10.53</c:v>
                </c:pt>
                <c:pt idx="117" formatCode="0.000">
                  <c:v>11.01</c:v>
                </c:pt>
                <c:pt idx="118" formatCode="0.000">
                  <c:v>11.47</c:v>
                </c:pt>
                <c:pt idx="119" formatCode="0.000">
                  <c:v>12.32</c:v>
                </c:pt>
                <c:pt idx="120" formatCode="0.000">
                  <c:v>13.12</c:v>
                </c:pt>
                <c:pt idx="121" formatCode="0.000">
                  <c:v>13.86</c:v>
                </c:pt>
                <c:pt idx="122" formatCode="0.000">
                  <c:v>14.57</c:v>
                </c:pt>
                <c:pt idx="123" formatCode="0.000">
                  <c:v>15.25</c:v>
                </c:pt>
                <c:pt idx="124" formatCode="0.000">
                  <c:v>15.9</c:v>
                </c:pt>
                <c:pt idx="125" formatCode="0.000">
                  <c:v>16.53</c:v>
                </c:pt>
                <c:pt idx="126" formatCode="0.000">
                  <c:v>17.149999999999999</c:v>
                </c:pt>
                <c:pt idx="127" formatCode="0.000">
                  <c:v>17.75</c:v>
                </c:pt>
                <c:pt idx="128" formatCode="0.000">
                  <c:v>18.329999999999998</c:v>
                </c:pt>
                <c:pt idx="129" formatCode="0.000">
                  <c:v>18.899999999999999</c:v>
                </c:pt>
                <c:pt idx="130" formatCode="0.000">
                  <c:v>20.02</c:v>
                </c:pt>
                <c:pt idx="131" formatCode="0.000">
                  <c:v>21.36</c:v>
                </c:pt>
                <c:pt idx="132" formatCode="0.000">
                  <c:v>22.66</c:v>
                </c:pt>
                <c:pt idx="133" formatCode="0.000">
                  <c:v>23.92</c:v>
                </c:pt>
                <c:pt idx="134" formatCode="0.000">
                  <c:v>25.16</c:v>
                </c:pt>
                <c:pt idx="135" formatCode="0.000">
                  <c:v>26.37</c:v>
                </c:pt>
                <c:pt idx="136" formatCode="0.000">
                  <c:v>27.56</c:v>
                </c:pt>
                <c:pt idx="137" formatCode="0.000">
                  <c:v>28.73</c:v>
                </c:pt>
                <c:pt idx="138" formatCode="0.000">
                  <c:v>29.89</c:v>
                </c:pt>
                <c:pt idx="139" formatCode="0.000">
                  <c:v>32.159999999999997</c:v>
                </c:pt>
                <c:pt idx="140" formatCode="0.000">
                  <c:v>34.39</c:v>
                </c:pt>
                <c:pt idx="141" formatCode="0.000">
                  <c:v>36.6</c:v>
                </c:pt>
                <c:pt idx="142" formatCode="0.000">
                  <c:v>38.799999999999997</c:v>
                </c:pt>
                <c:pt idx="143" formatCode="0.000">
                  <c:v>40.97</c:v>
                </c:pt>
                <c:pt idx="144" formatCode="0.000">
                  <c:v>43.14</c:v>
                </c:pt>
                <c:pt idx="145" formatCode="0.000">
                  <c:v>47.46</c:v>
                </c:pt>
                <c:pt idx="146" formatCode="0.000">
                  <c:v>51.77</c:v>
                </c:pt>
                <c:pt idx="147" formatCode="0.000">
                  <c:v>56.07</c:v>
                </c:pt>
                <c:pt idx="148" formatCode="0.000">
                  <c:v>60.39</c:v>
                </c:pt>
                <c:pt idx="149" formatCode="0.000">
                  <c:v>64.73</c:v>
                </c:pt>
                <c:pt idx="150" formatCode="0.000">
                  <c:v>69.09</c:v>
                </c:pt>
                <c:pt idx="151" formatCode="0.000">
                  <c:v>73.489999999999995</c:v>
                </c:pt>
                <c:pt idx="152" formatCode="0.000">
                  <c:v>77.91</c:v>
                </c:pt>
                <c:pt idx="153" formatCode="0.000">
                  <c:v>82.38</c:v>
                </c:pt>
                <c:pt idx="154" formatCode="0.000">
                  <c:v>86.88</c:v>
                </c:pt>
                <c:pt idx="155" formatCode="0.000">
                  <c:v>91.42</c:v>
                </c:pt>
                <c:pt idx="156" formatCode="0.000">
                  <c:v>100.63</c:v>
                </c:pt>
                <c:pt idx="157" formatCode="0.000">
                  <c:v>112.41</c:v>
                </c:pt>
                <c:pt idx="158" formatCode="0.000">
                  <c:v>124.5</c:v>
                </c:pt>
                <c:pt idx="159" formatCode="0.000">
                  <c:v>136.91</c:v>
                </c:pt>
                <c:pt idx="160" formatCode="0.000">
                  <c:v>149.63999999999999</c:v>
                </c:pt>
                <c:pt idx="161" formatCode="0.000">
                  <c:v>162.72</c:v>
                </c:pt>
                <c:pt idx="162" formatCode="0.000">
                  <c:v>176.15</c:v>
                </c:pt>
                <c:pt idx="163" formatCode="0.000">
                  <c:v>189.93</c:v>
                </c:pt>
                <c:pt idx="164" formatCode="0.000">
                  <c:v>204.07</c:v>
                </c:pt>
                <c:pt idx="165" formatCode="0.000">
                  <c:v>233.42</c:v>
                </c:pt>
                <c:pt idx="166" formatCode="0.000">
                  <c:v>264.19</c:v>
                </c:pt>
                <c:pt idx="167" formatCode="0.000">
                  <c:v>296.37</c:v>
                </c:pt>
                <c:pt idx="168" formatCode="0.000">
                  <c:v>329.88</c:v>
                </c:pt>
                <c:pt idx="169" formatCode="0.000">
                  <c:v>364.67</c:v>
                </c:pt>
                <c:pt idx="170" formatCode="0.000">
                  <c:v>400.67</c:v>
                </c:pt>
                <c:pt idx="171" formatCode="0.000">
                  <c:v>476.3</c:v>
                </c:pt>
                <c:pt idx="172" formatCode="0.000">
                  <c:v>556.73</c:v>
                </c:pt>
                <c:pt idx="173" formatCode="0.000">
                  <c:v>641.9</c:v>
                </c:pt>
                <c:pt idx="174" formatCode="0.000">
                  <c:v>731.73</c:v>
                </c:pt>
                <c:pt idx="175" formatCode="0.000">
                  <c:v>826.13</c:v>
                </c:pt>
                <c:pt idx="176" formatCode="0.000">
                  <c:v>925.04</c:v>
                </c:pt>
                <c:pt idx="177" formatCode="0.0">
                  <c:v>1030</c:v>
                </c:pt>
                <c:pt idx="178" formatCode="0.0">
                  <c:v>1140</c:v>
                </c:pt>
                <c:pt idx="179" formatCode="0.0">
                  <c:v>1250</c:v>
                </c:pt>
                <c:pt idx="180" formatCode="0.0">
                  <c:v>1360</c:v>
                </c:pt>
                <c:pt idx="181" formatCode="0.0">
                  <c:v>1480</c:v>
                </c:pt>
                <c:pt idx="182" formatCode="0.0">
                  <c:v>1740</c:v>
                </c:pt>
                <c:pt idx="183" formatCode="0.0">
                  <c:v>2070</c:v>
                </c:pt>
                <c:pt idx="184" formatCode="0.0">
                  <c:v>2430</c:v>
                </c:pt>
                <c:pt idx="185" formatCode="0.0">
                  <c:v>2820</c:v>
                </c:pt>
                <c:pt idx="186" formatCode="0.0">
                  <c:v>3220</c:v>
                </c:pt>
                <c:pt idx="187" formatCode="0.0">
                  <c:v>3640</c:v>
                </c:pt>
                <c:pt idx="188" formatCode="0.0">
                  <c:v>4090</c:v>
                </c:pt>
                <c:pt idx="189" formatCode="0.0">
                  <c:v>4550</c:v>
                </c:pt>
                <c:pt idx="190" formatCode="0.0">
                  <c:v>5030</c:v>
                </c:pt>
                <c:pt idx="191" formatCode="0.0">
                  <c:v>6040</c:v>
                </c:pt>
                <c:pt idx="192" formatCode="0.0">
                  <c:v>7110</c:v>
                </c:pt>
                <c:pt idx="193" formatCode="0.0">
                  <c:v>8240</c:v>
                </c:pt>
                <c:pt idx="194" formatCode="0.0">
                  <c:v>9420</c:v>
                </c:pt>
                <c:pt idx="195" formatCode="0.0">
                  <c:v>10660</c:v>
                </c:pt>
                <c:pt idx="196" formatCode="0.0">
                  <c:v>11940</c:v>
                </c:pt>
                <c:pt idx="197" formatCode="0.0">
                  <c:v>14630</c:v>
                </c:pt>
                <c:pt idx="198" formatCode="0.0">
                  <c:v>17470</c:v>
                </c:pt>
                <c:pt idx="199" formatCode="0.0">
                  <c:v>20450</c:v>
                </c:pt>
                <c:pt idx="200" formatCode="0.0">
                  <c:v>23540</c:v>
                </c:pt>
                <c:pt idx="201" formatCode="0.0">
                  <c:v>26740</c:v>
                </c:pt>
                <c:pt idx="202" formatCode="0.0">
                  <c:v>30020</c:v>
                </c:pt>
                <c:pt idx="203" formatCode="0.0">
                  <c:v>33390</c:v>
                </c:pt>
                <c:pt idx="204" formatCode="0.0">
                  <c:v>36820</c:v>
                </c:pt>
                <c:pt idx="205" formatCode="0.0">
                  <c:v>40310</c:v>
                </c:pt>
                <c:pt idx="206" formatCode="0.0">
                  <c:v>43860</c:v>
                </c:pt>
                <c:pt idx="207" formatCode="0.0">
                  <c:v>47460</c:v>
                </c:pt>
                <c:pt idx="208" formatCode="0.0">
                  <c:v>53670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555-490F-A6F5-D8D0464C4E20}"/>
            </c:ext>
          </c:extLst>
        </c:ser>
        <c:ser>
          <c:idx val="1"/>
          <c:order val="1"/>
          <c:tx>
            <c:v>Stragg. Long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srim197Au_SiO2!$D$20:$D$300</c:f>
              <c:numCache>
                <c:formatCode>0.000000</c:formatCode>
                <c:ptCount val="281"/>
                <c:pt idx="0">
                  <c:v>1.0152284263959391E-5</c:v>
                </c:pt>
                <c:pt idx="1">
                  <c:v>1.1421319796954314E-5</c:v>
                </c:pt>
                <c:pt idx="2">
                  <c:v>1.2690355329949238E-5</c:v>
                </c:pt>
                <c:pt idx="3">
                  <c:v>1.3959390862944161E-5</c:v>
                </c:pt>
                <c:pt idx="4">
                  <c:v>1.5228426395939086E-5</c:v>
                </c:pt>
                <c:pt idx="5">
                  <c:v>1.6497461928934009E-5</c:v>
                </c:pt>
                <c:pt idx="6">
                  <c:v>1.7766497461928935E-5</c:v>
                </c:pt>
                <c:pt idx="7">
                  <c:v>1.9035532994923858E-5</c:v>
                </c:pt>
                <c:pt idx="8">
                  <c:v>2.0304568527918781E-5</c:v>
                </c:pt>
                <c:pt idx="9">
                  <c:v>2.2842639593908627E-5</c:v>
                </c:pt>
                <c:pt idx="10">
                  <c:v>2.5380710659898476E-5</c:v>
                </c:pt>
                <c:pt idx="11">
                  <c:v>2.7918781725888322E-5</c:v>
                </c:pt>
                <c:pt idx="12">
                  <c:v>3.0456852791878172E-5</c:v>
                </c:pt>
                <c:pt idx="13">
                  <c:v>3.2994923857868018E-5</c:v>
                </c:pt>
                <c:pt idx="14">
                  <c:v>3.553299492385787E-5</c:v>
                </c:pt>
                <c:pt idx="15">
                  <c:v>4.0609137055837562E-5</c:v>
                </c:pt>
                <c:pt idx="16">
                  <c:v>4.5685279187817254E-5</c:v>
                </c:pt>
                <c:pt idx="17">
                  <c:v>5.0761421319796953E-5</c:v>
                </c:pt>
                <c:pt idx="18">
                  <c:v>5.5837563451776645E-5</c:v>
                </c:pt>
                <c:pt idx="19">
                  <c:v>6.0913705583756343E-5</c:v>
                </c:pt>
                <c:pt idx="20">
                  <c:v>6.5989847715736035E-5</c:v>
                </c:pt>
                <c:pt idx="21">
                  <c:v>7.1065989847715741E-5</c:v>
                </c:pt>
                <c:pt idx="22">
                  <c:v>7.6142131979695433E-5</c:v>
                </c:pt>
                <c:pt idx="23">
                  <c:v>8.1218274111675124E-5</c:v>
                </c:pt>
                <c:pt idx="24">
                  <c:v>8.629441624365483E-5</c:v>
                </c:pt>
                <c:pt idx="25">
                  <c:v>9.1370558375634508E-5</c:v>
                </c:pt>
                <c:pt idx="26">
                  <c:v>1.0152284263959391E-4</c:v>
                </c:pt>
                <c:pt idx="27">
                  <c:v>1.1421319796954314E-4</c:v>
                </c:pt>
                <c:pt idx="28">
                  <c:v>1.2690355329949239E-4</c:v>
                </c:pt>
                <c:pt idx="29">
                  <c:v>1.3959390862944163E-4</c:v>
                </c:pt>
                <c:pt idx="30">
                  <c:v>1.5228426395939087E-4</c:v>
                </c:pt>
                <c:pt idx="31">
                  <c:v>1.649746192893401E-4</c:v>
                </c:pt>
                <c:pt idx="32">
                  <c:v>1.7766497461928937E-4</c:v>
                </c:pt>
                <c:pt idx="33">
                  <c:v>1.9035532994923857E-4</c:v>
                </c:pt>
                <c:pt idx="34">
                  <c:v>2.0304568527918781E-4</c:v>
                </c:pt>
                <c:pt idx="35">
                  <c:v>2.2842639593908628E-4</c:v>
                </c:pt>
                <c:pt idx="36">
                  <c:v>2.5380710659898478E-4</c:v>
                </c:pt>
                <c:pt idx="37">
                  <c:v>2.7918781725888326E-4</c:v>
                </c:pt>
                <c:pt idx="38">
                  <c:v>3.0456852791878173E-4</c:v>
                </c:pt>
                <c:pt idx="39">
                  <c:v>3.299492385786802E-4</c:v>
                </c:pt>
                <c:pt idx="40">
                  <c:v>3.5532994923857873E-4</c:v>
                </c:pt>
                <c:pt idx="41">
                  <c:v>4.0609137055837562E-4</c:v>
                </c:pt>
                <c:pt idx="42">
                  <c:v>4.5685279187817257E-4</c:v>
                </c:pt>
                <c:pt idx="43">
                  <c:v>5.0761421319796957E-4</c:v>
                </c:pt>
                <c:pt idx="44">
                  <c:v>5.5837563451776651E-4</c:v>
                </c:pt>
                <c:pt idx="45">
                  <c:v>6.0913705583756346E-4</c:v>
                </c:pt>
                <c:pt idx="46">
                  <c:v>6.5989847715736041E-4</c:v>
                </c:pt>
                <c:pt idx="47">
                  <c:v>7.1065989847715746E-4</c:v>
                </c:pt>
                <c:pt idx="48">
                  <c:v>7.614213197969543E-4</c:v>
                </c:pt>
                <c:pt idx="49">
                  <c:v>8.1218274111675124E-4</c:v>
                </c:pt>
                <c:pt idx="50">
                  <c:v>8.629441624365483E-4</c:v>
                </c:pt>
                <c:pt idx="51">
                  <c:v>9.1370558375634514E-4</c:v>
                </c:pt>
                <c:pt idx="52">
                  <c:v>1.0152284263959391E-3</c:v>
                </c:pt>
                <c:pt idx="53">
                  <c:v>1.1421319796954316E-3</c:v>
                </c:pt>
                <c:pt idx="54">
                  <c:v>1.2690355329949238E-3</c:v>
                </c:pt>
                <c:pt idx="55">
                  <c:v>1.3959390862944164E-3</c:v>
                </c:pt>
                <c:pt idx="56">
                  <c:v>1.5228426395939086E-3</c:v>
                </c:pt>
                <c:pt idx="57">
                  <c:v>1.649746192893401E-3</c:v>
                </c:pt>
                <c:pt idx="58">
                  <c:v>1.7766497461928932E-3</c:v>
                </c:pt>
                <c:pt idx="59">
                  <c:v>1.9035532994923859E-3</c:v>
                </c:pt>
                <c:pt idx="60">
                  <c:v>2.0304568527918783E-3</c:v>
                </c:pt>
                <c:pt idx="61">
                  <c:v>2.2842639593908631E-3</c:v>
                </c:pt>
                <c:pt idx="62">
                  <c:v>2.5380710659898475E-3</c:v>
                </c:pt>
                <c:pt idx="63">
                  <c:v>2.7918781725888328E-3</c:v>
                </c:pt>
                <c:pt idx="64">
                  <c:v>3.0456852791878172E-3</c:v>
                </c:pt>
                <c:pt idx="65">
                  <c:v>3.299492385786802E-3</c:v>
                </c:pt>
                <c:pt idx="66">
                  <c:v>3.5532994923857864E-3</c:v>
                </c:pt>
                <c:pt idx="67">
                  <c:v>4.0609137055837565E-3</c:v>
                </c:pt>
                <c:pt idx="68">
                  <c:v>4.5685279187817262E-3</c:v>
                </c:pt>
                <c:pt idx="69">
                  <c:v>5.076142131979695E-3</c:v>
                </c:pt>
                <c:pt idx="70">
                  <c:v>5.5837563451776656E-3</c:v>
                </c:pt>
                <c:pt idx="71">
                  <c:v>6.0913705583756344E-3</c:v>
                </c:pt>
                <c:pt idx="72">
                  <c:v>6.5989847715736041E-3</c:v>
                </c:pt>
                <c:pt idx="73">
                  <c:v>7.1065989847715729E-3</c:v>
                </c:pt>
                <c:pt idx="74">
                  <c:v>7.6142131979695434E-3</c:v>
                </c:pt>
                <c:pt idx="75">
                  <c:v>8.1218274111675131E-3</c:v>
                </c:pt>
                <c:pt idx="76">
                  <c:v>8.6294416243654828E-3</c:v>
                </c:pt>
                <c:pt idx="77">
                  <c:v>9.1370558375634525E-3</c:v>
                </c:pt>
                <c:pt idx="78">
                  <c:v>1.015228426395939E-2</c:v>
                </c:pt>
                <c:pt idx="79">
                  <c:v>1.1421319796954314E-2</c:v>
                </c:pt>
                <c:pt idx="80">
                  <c:v>1.2690355329949238E-2</c:v>
                </c:pt>
                <c:pt idx="81">
                  <c:v>1.3959390862944163E-2</c:v>
                </c:pt>
                <c:pt idx="82">
                  <c:v>1.5228426395939087E-2</c:v>
                </c:pt>
                <c:pt idx="83">
                  <c:v>1.6497461928934011E-2</c:v>
                </c:pt>
                <c:pt idx="84">
                  <c:v>1.7766497461928935E-2</c:v>
                </c:pt>
                <c:pt idx="85">
                  <c:v>1.9035532994923859E-2</c:v>
                </c:pt>
                <c:pt idx="86">
                  <c:v>2.030456852791878E-2</c:v>
                </c:pt>
                <c:pt idx="87">
                  <c:v>2.2842639593908629E-2</c:v>
                </c:pt>
                <c:pt idx="88">
                  <c:v>2.5380710659898477E-2</c:v>
                </c:pt>
                <c:pt idx="89">
                  <c:v>2.7918781725888325E-2</c:v>
                </c:pt>
                <c:pt idx="90">
                  <c:v>3.0456852791878174E-2</c:v>
                </c:pt>
                <c:pt idx="91">
                  <c:v>3.2994923857868022E-2</c:v>
                </c:pt>
                <c:pt idx="92">
                  <c:v>3.553299492385787E-2</c:v>
                </c:pt>
                <c:pt idx="93">
                  <c:v>4.060913705583756E-2</c:v>
                </c:pt>
                <c:pt idx="94">
                  <c:v>4.5685279187817257E-2</c:v>
                </c:pt>
                <c:pt idx="95">
                  <c:v>5.0761421319796954E-2</c:v>
                </c:pt>
                <c:pt idx="96">
                  <c:v>5.5837563451776651E-2</c:v>
                </c:pt>
                <c:pt idx="97">
                  <c:v>6.0913705583756347E-2</c:v>
                </c:pt>
                <c:pt idx="98">
                  <c:v>6.5989847715736044E-2</c:v>
                </c:pt>
                <c:pt idx="99">
                  <c:v>7.1065989847715741E-2</c:v>
                </c:pt>
                <c:pt idx="100">
                  <c:v>7.6142131979695438E-2</c:v>
                </c:pt>
                <c:pt idx="101">
                  <c:v>8.1218274111675121E-2</c:v>
                </c:pt>
                <c:pt idx="102">
                  <c:v>8.6294416243654817E-2</c:v>
                </c:pt>
                <c:pt idx="103">
                  <c:v>9.1370558375634514E-2</c:v>
                </c:pt>
                <c:pt idx="104">
                  <c:v>0.10152284263959391</c:v>
                </c:pt>
                <c:pt idx="105">
                  <c:v>0.11421319796954314</c:v>
                </c:pt>
                <c:pt idx="106">
                  <c:v>0.12690355329949238</c:v>
                </c:pt>
                <c:pt idx="107">
                  <c:v>0.13959390862944163</c:v>
                </c:pt>
                <c:pt idx="108">
                  <c:v>0.15228426395939088</c:v>
                </c:pt>
                <c:pt idx="109">
                  <c:v>0.1649746192893401</c:v>
                </c:pt>
                <c:pt idx="110">
                  <c:v>0.17766497461928935</c:v>
                </c:pt>
                <c:pt idx="111">
                  <c:v>0.19035532994923857</c:v>
                </c:pt>
                <c:pt idx="112">
                  <c:v>0.20304568527918782</c:v>
                </c:pt>
                <c:pt idx="113">
                  <c:v>0.22842639593908629</c:v>
                </c:pt>
                <c:pt idx="114">
                  <c:v>0.25380710659898476</c:v>
                </c:pt>
                <c:pt idx="115">
                  <c:v>0.27918781725888325</c:v>
                </c:pt>
                <c:pt idx="116">
                  <c:v>0.30456852791878175</c:v>
                </c:pt>
                <c:pt idx="117">
                  <c:v>0.32994923857868019</c:v>
                </c:pt>
                <c:pt idx="118">
                  <c:v>0.35532994923857869</c:v>
                </c:pt>
                <c:pt idx="119">
                  <c:v>0.40609137055837563</c:v>
                </c:pt>
                <c:pt idx="120">
                  <c:v>0.45685279187817257</c:v>
                </c:pt>
                <c:pt idx="121">
                  <c:v>0.50761421319796951</c:v>
                </c:pt>
                <c:pt idx="122">
                  <c:v>0.55837563451776651</c:v>
                </c:pt>
                <c:pt idx="123">
                  <c:v>0.6091370558375635</c:v>
                </c:pt>
                <c:pt idx="124">
                  <c:v>0.65989847715736039</c:v>
                </c:pt>
                <c:pt idx="125">
                  <c:v>0.71065989847715738</c:v>
                </c:pt>
                <c:pt idx="126">
                  <c:v>0.76142131979695427</c:v>
                </c:pt>
                <c:pt idx="127">
                  <c:v>0.81218274111675126</c:v>
                </c:pt>
                <c:pt idx="128">
                  <c:v>0.86294416243654826</c:v>
                </c:pt>
                <c:pt idx="129">
                  <c:v>0.91370558375634514</c:v>
                </c:pt>
                <c:pt idx="130" formatCode="0.00000">
                  <c:v>1.015228426395939</c:v>
                </c:pt>
                <c:pt idx="131" formatCode="0.00000">
                  <c:v>1.1421319796954315</c:v>
                </c:pt>
                <c:pt idx="132" formatCode="0.00000">
                  <c:v>1.2690355329949239</c:v>
                </c:pt>
                <c:pt idx="133" formatCode="0.00000">
                  <c:v>1.3959390862944163</c:v>
                </c:pt>
                <c:pt idx="134" formatCode="0.00000">
                  <c:v>1.5228426395939085</c:v>
                </c:pt>
                <c:pt idx="135" formatCode="0.00000">
                  <c:v>1.649746192893401</c:v>
                </c:pt>
                <c:pt idx="136" formatCode="0.00000">
                  <c:v>1.7766497461928934</c:v>
                </c:pt>
                <c:pt idx="137" formatCode="0.00000">
                  <c:v>1.9035532994923858</c:v>
                </c:pt>
                <c:pt idx="138" formatCode="0.00000">
                  <c:v>2.030456852791878</c:v>
                </c:pt>
                <c:pt idx="139" formatCode="0.00000">
                  <c:v>2.2842639593908629</c:v>
                </c:pt>
                <c:pt idx="140" formatCode="0.00000">
                  <c:v>2.5380710659898478</c:v>
                </c:pt>
                <c:pt idx="141" formatCode="0.00000">
                  <c:v>2.7918781725888326</c:v>
                </c:pt>
                <c:pt idx="142" formatCode="0.00000">
                  <c:v>3.0456852791878171</c:v>
                </c:pt>
                <c:pt idx="143" formatCode="0.00000">
                  <c:v>3.2994923857868019</c:v>
                </c:pt>
                <c:pt idx="144" formatCode="0.00000">
                  <c:v>3.5532994923857868</c:v>
                </c:pt>
                <c:pt idx="145" formatCode="0.00000">
                  <c:v>4.0609137055837561</c:v>
                </c:pt>
                <c:pt idx="146" formatCode="0.00000">
                  <c:v>4.5685279187817258</c:v>
                </c:pt>
                <c:pt idx="147" formatCode="0.00000">
                  <c:v>5.0761421319796955</c:v>
                </c:pt>
                <c:pt idx="148" formatCode="0.00000">
                  <c:v>5.5837563451776653</c:v>
                </c:pt>
                <c:pt idx="149" formatCode="0.00000">
                  <c:v>6.0913705583756341</c:v>
                </c:pt>
                <c:pt idx="150" formatCode="0.00000">
                  <c:v>6.5989847715736039</c:v>
                </c:pt>
                <c:pt idx="151" formatCode="0.00000">
                  <c:v>7.1065989847715736</c:v>
                </c:pt>
                <c:pt idx="152" formatCode="0.00000">
                  <c:v>7.6142131979695433</c:v>
                </c:pt>
                <c:pt idx="153" formatCode="0.00000">
                  <c:v>8.1218274111675122</c:v>
                </c:pt>
                <c:pt idx="154" formatCode="0.00000">
                  <c:v>8.6294416243654819</c:v>
                </c:pt>
                <c:pt idx="155" formatCode="0.00000">
                  <c:v>9.1370558375634516</c:v>
                </c:pt>
                <c:pt idx="156" formatCode="0.00000">
                  <c:v>10.152284263959391</c:v>
                </c:pt>
                <c:pt idx="157" formatCode="0.00000">
                  <c:v>11.421319796954315</c:v>
                </c:pt>
                <c:pt idx="158" formatCode="0.00000">
                  <c:v>12.690355329949238</c:v>
                </c:pt>
                <c:pt idx="159" formatCode="0.00000">
                  <c:v>13.959390862944163</c:v>
                </c:pt>
                <c:pt idx="160" formatCode="0.00000">
                  <c:v>15.228426395939087</c:v>
                </c:pt>
                <c:pt idx="161" formatCode="0.00000">
                  <c:v>16.497461928934012</c:v>
                </c:pt>
                <c:pt idx="162" formatCode="0.00000">
                  <c:v>17.766497461928935</c:v>
                </c:pt>
                <c:pt idx="163" formatCode="0.00000">
                  <c:v>19.035532994923859</c:v>
                </c:pt>
                <c:pt idx="164" formatCode="0.00000">
                  <c:v>20.304568527918782</c:v>
                </c:pt>
                <c:pt idx="165" formatCode="0.00000">
                  <c:v>22.842639593908629</c:v>
                </c:pt>
                <c:pt idx="166" formatCode="0.00000">
                  <c:v>25.380710659898476</c:v>
                </c:pt>
                <c:pt idx="167" formatCode="0.00000">
                  <c:v>27.918781725888326</c:v>
                </c:pt>
                <c:pt idx="168" formatCode="0.00000">
                  <c:v>30.456852791878173</c:v>
                </c:pt>
                <c:pt idx="169" formatCode="0.00000">
                  <c:v>32.994923857868024</c:v>
                </c:pt>
                <c:pt idx="170" formatCode="0.00000">
                  <c:v>35.532994923857871</c:v>
                </c:pt>
                <c:pt idx="171" formatCode="0.00000">
                  <c:v>40.609137055837564</c:v>
                </c:pt>
                <c:pt idx="172" formatCode="0.00000">
                  <c:v>45.685279187817258</c:v>
                </c:pt>
                <c:pt idx="173" formatCode="0.00000">
                  <c:v>50.761421319796952</c:v>
                </c:pt>
                <c:pt idx="174" formatCode="0.00000">
                  <c:v>55.837563451776653</c:v>
                </c:pt>
                <c:pt idx="175" formatCode="0.00000">
                  <c:v>60.913705583756347</c:v>
                </c:pt>
                <c:pt idx="176" formatCode="0.00000">
                  <c:v>65.989847715736047</c:v>
                </c:pt>
                <c:pt idx="177" formatCode="0.00000">
                  <c:v>71.065989847715741</c:v>
                </c:pt>
                <c:pt idx="178" formatCode="0.00000">
                  <c:v>76.142131979695435</c:v>
                </c:pt>
                <c:pt idx="179" formatCode="0.00000">
                  <c:v>81.218274111675129</c:v>
                </c:pt>
                <c:pt idx="180" formatCode="0.00000">
                  <c:v>86.294416243654823</c:v>
                </c:pt>
                <c:pt idx="181" formatCode="0.00000">
                  <c:v>91.370558375634516</c:v>
                </c:pt>
                <c:pt idx="182" formatCode="0.0000">
                  <c:v>101.5228426395939</c:v>
                </c:pt>
                <c:pt idx="183" formatCode="0.0000">
                  <c:v>114.21319796954315</c:v>
                </c:pt>
                <c:pt idx="184" formatCode="0.0000">
                  <c:v>126.90355329949239</c:v>
                </c:pt>
                <c:pt idx="185" formatCode="0.0000">
                  <c:v>139.59390862944161</c:v>
                </c:pt>
                <c:pt idx="186" formatCode="0.0000">
                  <c:v>152.28426395939087</c:v>
                </c:pt>
                <c:pt idx="187" formatCode="0.0000">
                  <c:v>164.9746192893401</c:v>
                </c:pt>
                <c:pt idx="188" formatCode="0.0000">
                  <c:v>177.66497461928935</c:v>
                </c:pt>
                <c:pt idx="189" formatCode="0.0000">
                  <c:v>190.35532994923858</c:v>
                </c:pt>
                <c:pt idx="190" formatCode="0.0000">
                  <c:v>203.04568527918781</c:v>
                </c:pt>
                <c:pt idx="191" formatCode="0.0000">
                  <c:v>228.42639593908629</c:v>
                </c:pt>
                <c:pt idx="192" formatCode="0.0000">
                  <c:v>253.80710659898477</c:v>
                </c:pt>
                <c:pt idx="193" formatCode="0.0000">
                  <c:v>279.18781725888323</c:v>
                </c:pt>
                <c:pt idx="194" formatCode="0.0000">
                  <c:v>304.56852791878174</c:v>
                </c:pt>
                <c:pt idx="195" formatCode="0.0000">
                  <c:v>329.94923857868019</c:v>
                </c:pt>
                <c:pt idx="196" formatCode="0.0000">
                  <c:v>355.32994923857871</c:v>
                </c:pt>
                <c:pt idx="197" formatCode="0.0000">
                  <c:v>406.09137055837562</c:v>
                </c:pt>
                <c:pt idx="198" formatCode="0.0000">
                  <c:v>456.85279187817258</c:v>
                </c:pt>
                <c:pt idx="199" formatCode="0.0000">
                  <c:v>507.61421319796955</c:v>
                </c:pt>
                <c:pt idx="200" formatCode="0.0000">
                  <c:v>558.37563451776646</c:v>
                </c:pt>
                <c:pt idx="201" formatCode="0.0000">
                  <c:v>609.13705583756348</c:v>
                </c:pt>
                <c:pt idx="202" formatCode="0.0000">
                  <c:v>659.89847715736039</c:v>
                </c:pt>
                <c:pt idx="203" formatCode="0.0000">
                  <c:v>710.65989847715741</c:v>
                </c:pt>
                <c:pt idx="204" formatCode="0.0000">
                  <c:v>761.42131979695432</c:v>
                </c:pt>
                <c:pt idx="205" formatCode="0.0000">
                  <c:v>812.18274111675123</c:v>
                </c:pt>
                <c:pt idx="206" formatCode="0.0000">
                  <c:v>862.94416243654825</c:v>
                </c:pt>
                <c:pt idx="207" formatCode="0.0000">
                  <c:v>913.70558375634516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srim197Au_SiO2!$M$20:$M$300</c:f>
              <c:numCache>
                <c:formatCode>0.00000</c:formatCode>
                <c:ptCount val="281"/>
                <c:pt idx="0">
                  <c:v>1.4E-3</c:v>
                </c:pt>
                <c:pt idx="1">
                  <c:v>1.5E-3</c:v>
                </c:pt>
                <c:pt idx="2">
                  <c:v>1.5E-3</c:v>
                </c:pt>
                <c:pt idx="3">
                  <c:v>1.6000000000000001E-3</c:v>
                </c:pt>
                <c:pt idx="4">
                  <c:v>1.6000000000000001E-3</c:v>
                </c:pt>
                <c:pt idx="5">
                  <c:v>1.7000000000000001E-3</c:v>
                </c:pt>
                <c:pt idx="6">
                  <c:v>1.8E-3</c:v>
                </c:pt>
                <c:pt idx="7">
                  <c:v>1.8E-3</c:v>
                </c:pt>
                <c:pt idx="8">
                  <c:v>1.9E-3</c:v>
                </c:pt>
                <c:pt idx="9">
                  <c:v>1.9E-3</c:v>
                </c:pt>
                <c:pt idx="10">
                  <c:v>2E-3</c:v>
                </c:pt>
                <c:pt idx="11">
                  <c:v>2.1000000000000003E-3</c:v>
                </c:pt>
                <c:pt idx="12">
                  <c:v>2.1999999999999997E-3</c:v>
                </c:pt>
                <c:pt idx="13">
                  <c:v>2.3E-3</c:v>
                </c:pt>
                <c:pt idx="14">
                  <c:v>2.3E-3</c:v>
                </c:pt>
                <c:pt idx="15">
                  <c:v>2.5000000000000001E-3</c:v>
                </c:pt>
                <c:pt idx="16">
                  <c:v>2.5999999999999999E-3</c:v>
                </c:pt>
                <c:pt idx="17">
                  <c:v>2.7000000000000001E-3</c:v>
                </c:pt>
                <c:pt idx="18">
                  <c:v>2.8E-3</c:v>
                </c:pt>
                <c:pt idx="19">
                  <c:v>2.9000000000000002E-3</c:v>
                </c:pt>
                <c:pt idx="20">
                  <c:v>3.0000000000000001E-3</c:v>
                </c:pt>
                <c:pt idx="21">
                  <c:v>3.0999999999999999E-3</c:v>
                </c:pt>
                <c:pt idx="22">
                  <c:v>3.2000000000000002E-3</c:v>
                </c:pt>
                <c:pt idx="23">
                  <c:v>3.3E-3</c:v>
                </c:pt>
                <c:pt idx="24">
                  <c:v>3.4000000000000002E-3</c:v>
                </c:pt>
                <c:pt idx="25">
                  <c:v>3.5000000000000005E-3</c:v>
                </c:pt>
                <c:pt idx="26">
                  <c:v>3.6999999999999997E-3</c:v>
                </c:pt>
                <c:pt idx="27">
                  <c:v>3.8999999999999998E-3</c:v>
                </c:pt>
                <c:pt idx="28">
                  <c:v>4.1000000000000003E-3</c:v>
                </c:pt>
                <c:pt idx="29">
                  <c:v>4.2000000000000006E-3</c:v>
                </c:pt>
                <c:pt idx="30">
                  <c:v>4.3999999999999994E-3</c:v>
                </c:pt>
                <c:pt idx="31">
                  <c:v>4.5999999999999999E-3</c:v>
                </c:pt>
                <c:pt idx="32">
                  <c:v>4.7000000000000002E-3</c:v>
                </c:pt>
                <c:pt idx="33">
                  <c:v>4.8999999999999998E-3</c:v>
                </c:pt>
                <c:pt idx="34">
                  <c:v>5.0000000000000001E-3</c:v>
                </c:pt>
                <c:pt idx="35">
                  <c:v>5.3E-3</c:v>
                </c:pt>
                <c:pt idx="36">
                  <c:v>5.5999999999999999E-3</c:v>
                </c:pt>
                <c:pt idx="37">
                  <c:v>5.8999999999999999E-3</c:v>
                </c:pt>
                <c:pt idx="38">
                  <c:v>6.0999999999999995E-3</c:v>
                </c:pt>
                <c:pt idx="39">
                  <c:v>6.4000000000000003E-3</c:v>
                </c:pt>
                <c:pt idx="40">
                  <c:v>6.6E-3</c:v>
                </c:pt>
                <c:pt idx="41">
                  <c:v>7.0999999999999995E-3</c:v>
                </c:pt>
                <c:pt idx="42">
                  <c:v>7.6E-3</c:v>
                </c:pt>
                <c:pt idx="43">
                  <c:v>8.0000000000000002E-3</c:v>
                </c:pt>
                <c:pt idx="44">
                  <c:v>8.4000000000000012E-3</c:v>
                </c:pt>
                <c:pt idx="45">
                  <c:v>8.7999999999999988E-3</c:v>
                </c:pt>
                <c:pt idx="46">
                  <c:v>9.1999999999999998E-3</c:v>
                </c:pt>
                <c:pt idx="47">
                  <c:v>9.6000000000000009E-3</c:v>
                </c:pt>
                <c:pt idx="48">
                  <c:v>0.01</c:v>
                </c:pt>
                <c:pt idx="49">
                  <c:v>1.04E-2</c:v>
                </c:pt>
                <c:pt idx="50">
                  <c:v>1.0699999999999999E-2</c:v>
                </c:pt>
                <c:pt idx="51">
                  <c:v>1.11E-2</c:v>
                </c:pt>
                <c:pt idx="52">
                  <c:v>1.18E-2</c:v>
                </c:pt>
                <c:pt idx="53">
                  <c:v>1.2699999999999999E-2</c:v>
                </c:pt>
                <c:pt idx="54">
                  <c:v>1.3500000000000002E-2</c:v>
                </c:pt>
                <c:pt idx="55">
                  <c:v>1.44E-2</c:v>
                </c:pt>
                <c:pt idx="56">
                  <c:v>1.52E-2</c:v>
                </c:pt>
                <c:pt idx="57">
                  <c:v>1.6E-2</c:v>
                </c:pt>
                <c:pt idx="58">
                  <c:v>1.67E-2</c:v>
                </c:pt>
                <c:pt idx="59">
                  <c:v>1.7499999999999998E-2</c:v>
                </c:pt>
                <c:pt idx="60">
                  <c:v>1.8200000000000001E-2</c:v>
                </c:pt>
                <c:pt idx="61">
                  <c:v>1.9700000000000002E-2</c:v>
                </c:pt>
                <c:pt idx="62">
                  <c:v>2.1100000000000001E-2</c:v>
                </c:pt>
                <c:pt idx="63">
                  <c:v>2.2499999999999999E-2</c:v>
                </c:pt>
                <c:pt idx="64">
                  <c:v>2.3799999999999998E-2</c:v>
                </c:pt>
                <c:pt idx="65">
                  <c:v>2.5100000000000001E-2</c:v>
                </c:pt>
                <c:pt idx="66">
                  <c:v>2.64E-2</c:v>
                </c:pt>
                <c:pt idx="67">
                  <c:v>2.8999999999999998E-2</c:v>
                </c:pt>
                <c:pt idx="68">
                  <c:v>3.15E-2</c:v>
                </c:pt>
                <c:pt idx="69">
                  <c:v>3.4000000000000002E-2</c:v>
                </c:pt>
                <c:pt idx="70">
                  <c:v>3.6400000000000002E-2</c:v>
                </c:pt>
                <c:pt idx="71">
                  <c:v>3.8800000000000001E-2</c:v>
                </c:pt>
                <c:pt idx="72">
                  <c:v>4.1200000000000001E-2</c:v>
                </c:pt>
                <c:pt idx="73">
                  <c:v>4.3499999999999997E-2</c:v>
                </c:pt>
                <c:pt idx="74">
                  <c:v>4.58E-2</c:v>
                </c:pt>
                <c:pt idx="75">
                  <c:v>4.8000000000000001E-2</c:v>
                </c:pt>
                <c:pt idx="76">
                  <c:v>5.0299999999999997E-2</c:v>
                </c:pt>
                <c:pt idx="77">
                  <c:v>5.2500000000000005E-2</c:v>
                </c:pt>
                <c:pt idx="78">
                  <c:v>5.6999999999999995E-2</c:v>
                </c:pt>
                <c:pt idx="79">
                  <c:v>6.2600000000000003E-2</c:v>
                </c:pt>
                <c:pt idx="80">
                  <c:v>6.8000000000000005E-2</c:v>
                </c:pt>
                <c:pt idx="81">
                  <c:v>7.3200000000000001E-2</c:v>
                </c:pt>
                <c:pt idx="82">
                  <c:v>7.8300000000000008E-2</c:v>
                </c:pt>
                <c:pt idx="83">
                  <c:v>8.3299999999999999E-2</c:v>
                </c:pt>
                <c:pt idx="84">
                  <c:v>8.8099999999999998E-2</c:v>
                </c:pt>
                <c:pt idx="85">
                  <c:v>9.2800000000000007E-2</c:v>
                </c:pt>
                <c:pt idx="86">
                  <c:v>9.74E-2</c:v>
                </c:pt>
                <c:pt idx="87">
                  <c:v>0.10700000000000001</c:v>
                </c:pt>
                <c:pt idx="88">
                  <c:v>0.1162</c:v>
                </c:pt>
                <c:pt idx="89">
                  <c:v>0.12490000000000001</c:v>
                </c:pt>
                <c:pt idx="90">
                  <c:v>0.13340000000000002</c:v>
                </c:pt>
                <c:pt idx="91">
                  <c:v>0.1416</c:v>
                </c:pt>
                <c:pt idx="92">
                  <c:v>0.14950000000000002</c:v>
                </c:pt>
                <c:pt idx="93">
                  <c:v>0.16650000000000001</c:v>
                </c:pt>
                <c:pt idx="94">
                  <c:v>0.1825</c:v>
                </c:pt>
                <c:pt idx="95">
                  <c:v>0.1976</c:v>
                </c:pt>
                <c:pt idx="96">
                  <c:v>0.21190000000000003</c:v>
                </c:pt>
                <c:pt idx="97">
                  <c:v>0.22539999999999999</c:v>
                </c:pt>
                <c:pt idx="98">
                  <c:v>0.23830000000000001</c:v>
                </c:pt>
                <c:pt idx="99">
                  <c:v>0.2505</c:v>
                </c:pt>
                <c:pt idx="100">
                  <c:v>0.26200000000000001</c:v>
                </c:pt>
                <c:pt idx="101">
                  <c:v>0.27290000000000003</c:v>
                </c:pt>
                <c:pt idx="102">
                  <c:v>0.28320000000000001</c:v>
                </c:pt>
                <c:pt idx="103">
                  <c:v>0.29289999999999999</c:v>
                </c:pt>
                <c:pt idx="104">
                  <c:v>0.31379999999999997</c:v>
                </c:pt>
                <c:pt idx="105">
                  <c:v>0.33779999999999999</c:v>
                </c:pt>
                <c:pt idx="106">
                  <c:v>0.35809999999999997</c:v>
                </c:pt>
                <c:pt idx="107">
                  <c:v>0.37530000000000002</c:v>
                </c:pt>
                <c:pt idx="108">
                  <c:v>0.39</c:v>
                </c:pt>
                <c:pt idx="109">
                  <c:v>0.40259999999999996</c:v>
                </c:pt>
                <c:pt idx="110">
                  <c:v>0.41360000000000002</c:v>
                </c:pt>
                <c:pt idx="111">
                  <c:v>0.42329999999999995</c:v>
                </c:pt>
                <c:pt idx="112">
                  <c:v>0.43170000000000003</c:v>
                </c:pt>
                <c:pt idx="113">
                  <c:v>0.45069999999999999</c:v>
                </c:pt>
                <c:pt idx="114">
                  <c:v>0.46589999999999998</c:v>
                </c:pt>
                <c:pt idx="115">
                  <c:v>0.47850000000000004</c:v>
                </c:pt>
                <c:pt idx="116">
                  <c:v>0.48920000000000002</c:v>
                </c:pt>
                <c:pt idx="117">
                  <c:v>0.49850000000000005</c:v>
                </c:pt>
                <c:pt idx="118">
                  <c:v>0.50659999999999994</c:v>
                </c:pt>
                <c:pt idx="119">
                  <c:v>0.5272</c:v>
                </c:pt>
                <c:pt idx="120">
                  <c:v>0.54410000000000003</c:v>
                </c:pt>
                <c:pt idx="121">
                  <c:v>0.55840000000000001</c:v>
                </c:pt>
                <c:pt idx="122">
                  <c:v>0.57089999999999996</c:v>
                </c:pt>
                <c:pt idx="123">
                  <c:v>0.58189999999999997</c:v>
                </c:pt>
                <c:pt idx="124">
                  <c:v>0.59179999999999999</c:v>
                </c:pt>
                <c:pt idx="125">
                  <c:v>0.60089999999999999</c:v>
                </c:pt>
                <c:pt idx="126">
                  <c:v>0.60929999999999995</c:v>
                </c:pt>
                <c:pt idx="127">
                  <c:v>0.61699999999999999</c:v>
                </c:pt>
                <c:pt idx="128">
                  <c:v>0.62430000000000008</c:v>
                </c:pt>
                <c:pt idx="129">
                  <c:v>0.63109999999999999</c:v>
                </c:pt>
                <c:pt idx="130">
                  <c:v>0.6532</c:v>
                </c:pt>
                <c:pt idx="131">
                  <c:v>0.68320000000000003</c:v>
                </c:pt>
                <c:pt idx="132">
                  <c:v>0.71</c:v>
                </c:pt>
                <c:pt idx="133">
                  <c:v>0.73429999999999995</c:v>
                </c:pt>
                <c:pt idx="134">
                  <c:v>0.75659999999999994</c:v>
                </c:pt>
                <c:pt idx="135">
                  <c:v>0.77739999999999998</c:v>
                </c:pt>
                <c:pt idx="136">
                  <c:v>0.79699999999999993</c:v>
                </c:pt>
                <c:pt idx="137">
                  <c:v>0.81540000000000001</c:v>
                </c:pt>
                <c:pt idx="138">
                  <c:v>0.83290000000000008</c:v>
                </c:pt>
                <c:pt idx="139">
                  <c:v>0.89480000000000004</c:v>
                </c:pt>
                <c:pt idx="140">
                  <c:v>0.95069999999999999</c:v>
                </c:pt>
                <c:pt idx="141" formatCode="0.000">
                  <c:v>1</c:v>
                </c:pt>
                <c:pt idx="142" formatCode="0.000">
                  <c:v>1.05</c:v>
                </c:pt>
                <c:pt idx="143" formatCode="0.000">
                  <c:v>1.1000000000000001</c:v>
                </c:pt>
                <c:pt idx="144" formatCode="0.000">
                  <c:v>1.1399999999999999</c:v>
                </c:pt>
                <c:pt idx="145" formatCode="0.000">
                  <c:v>1.29</c:v>
                </c:pt>
                <c:pt idx="146" formatCode="0.000">
                  <c:v>1.43</c:v>
                </c:pt>
                <c:pt idx="147" formatCode="0.000">
                  <c:v>1.56</c:v>
                </c:pt>
                <c:pt idx="148" formatCode="0.000">
                  <c:v>1.67</c:v>
                </c:pt>
                <c:pt idx="149" formatCode="0.000">
                  <c:v>1.78</c:v>
                </c:pt>
                <c:pt idx="150" formatCode="0.000">
                  <c:v>1.89</c:v>
                </c:pt>
                <c:pt idx="151" formatCode="0.000">
                  <c:v>1.99</c:v>
                </c:pt>
                <c:pt idx="152" formatCode="0.000">
                  <c:v>2.09</c:v>
                </c:pt>
                <c:pt idx="153" formatCode="0.000">
                  <c:v>2.1800000000000002</c:v>
                </c:pt>
                <c:pt idx="154" formatCode="0.000">
                  <c:v>2.27</c:v>
                </c:pt>
                <c:pt idx="155" formatCode="0.000">
                  <c:v>2.36</c:v>
                </c:pt>
                <c:pt idx="156" formatCode="0.000">
                  <c:v>2.7</c:v>
                </c:pt>
                <c:pt idx="157" formatCode="0.000">
                  <c:v>3.17</c:v>
                </c:pt>
                <c:pt idx="158" formatCode="0.000">
                  <c:v>3.61</c:v>
                </c:pt>
                <c:pt idx="159" formatCode="0.000">
                  <c:v>4.01</c:v>
                </c:pt>
                <c:pt idx="160" formatCode="0.000">
                  <c:v>4.4000000000000004</c:v>
                </c:pt>
                <c:pt idx="161" formatCode="0.000">
                  <c:v>4.7699999999999996</c:v>
                </c:pt>
                <c:pt idx="162" formatCode="0.000">
                  <c:v>5.14</c:v>
                </c:pt>
                <c:pt idx="163" formatCode="0.000">
                  <c:v>5.5</c:v>
                </c:pt>
                <c:pt idx="164" formatCode="0.000">
                  <c:v>5.85</c:v>
                </c:pt>
                <c:pt idx="165" formatCode="0.000">
                  <c:v>7.18</c:v>
                </c:pt>
                <c:pt idx="166" formatCode="0.000">
                  <c:v>8.39</c:v>
                </c:pt>
                <c:pt idx="167" formatCode="0.000">
                  <c:v>9.5500000000000007</c:v>
                </c:pt>
                <c:pt idx="168" formatCode="0.000">
                  <c:v>10.66</c:v>
                </c:pt>
                <c:pt idx="169" formatCode="0.000">
                  <c:v>11.75</c:v>
                </c:pt>
                <c:pt idx="170" formatCode="0.000">
                  <c:v>12.8</c:v>
                </c:pt>
                <c:pt idx="171" formatCode="0.000">
                  <c:v>16.690000000000001</c:v>
                </c:pt>
                <c:pt idx="172" formatCode="0.000">
                  <c:v>20.2</c:v>
                </c:pt>
                <c:pt idx="173" formatCode="0.000">
                  <c:v>23.52</c:v>
                </c:pt>
                <c:pt idx="174" formatCode="0.000">
                  <c:v>26.74</c:v>
                </c:pt>
                <c:pt idx="175" formatCode="0.000">
                  <c:v>29.89</c:v>
                </c:pt>
                <c:pt idx="176" formatCode="0.000">
                  <c:v>33</c:v>
                </c:pt>
                <c:pt idx="177" formatCode="0.000">
                  <c:v>36.090000000000003</c:v>
                </c:pt>
                <c:pt idx="178" formatCode="0.000">
                  <c:v>39.18</c:v>
                </c:pt>
                <c:pt idx="179" formatCode="0.000">
                  <c:v>42.26</c:v>
                </c:pt>
                <c:pt idx="180" formatCode="0.000">
                  <c:v>45.34</c:v>
                </c:pt>
                <c:pt idx="181" formatCode="0.000">
                  <c:v>48.42</c:v>
                </c:pt>
                <c:pt idx="182" formatCode="0.000">
                  <c:v>60.15</c:v>
                </c:pt>
                <c:pt idx="183" formatCode="0.000">
                  <c:v>76.75</c:v>
                </c:pt>
                <c:pt idx="184" formatCode="0.000">
                  <c:v>92.12</c:v>
                </c:pt>
                <c:pt idx="185" formatCode="0.000">
                  <c:v>106.82</c:v>
                </c:pt>
                <c:pt idx="186" formatCode="0.000">
                  <c:v>121.11</c:v>
                </c:pt>
                <c:pt idx="187" formatCode="0.000">
                  <c:v>135.12</c:v>
                </c:pt>
                <c:pt idx="188" formatCode="0.000">
                  <c:v>148.94999999999999</c:v>
                </c:pt>
                <c:pt idx="189" formatCode="0.000">
                  <c:v>162.63999999999999</c:v>
                </c:pt>
                <c:pt idx="190" formatCode="0.000">
                  <c:v>176.22</c:v>
                </c:pt>
                <c:pt idx="191" formatCode="0.000">
                  <c:v>226.8</c:v>
                </c:pt>
                <c:pt idx="192" formatCode="0.000">
                  <c:v>272.86</c:v>
                </c:pt>
                <c:pt idx="193" formatCode="0.000">
                  <c:v>316.3</c:v>
                </c:pt>
                <c:pt idx="194" formatCode="0.000">
                  <c:v>357.98</c:v>
                </c:pt>
                <c:pt idx="195" formatCode="0.000">
                  <c:v>398.34</c:v>
                </c:pt>
                <c:pt idx="196" formatCode="0.000">
                  <c:v>437.67</c:v>
                </c:pt>
                <c:pt idx="197" formatCode="0.000">
                  <c:v>579.97</c:v>
                </c:pt>
                <c:pt idx="198" formatCode="0.000">
                  <c:v>705.75</c:v>
                </c:pt>
                <c:pt idx="199" formatCode="0.000">
                  <c:v>821.77</c:v>
                </c:pt>
                <c:pt idx="200" formatCode="0.000">
                  <c:v>930.94</c:v>
                </c:pt>
                <c:pt idx="201" formatCode="0.0">
                  <c:v>1030</c:v>
                </c:pt>
                <c:pt idx="202" formatCode="0.0">
                  <c:v>1130</c:v>
                </c:pt>
                <c:pt idx="203" formatCode="0.0">
                  <c:v>1230</c:v>
                </c:pt>
                <c:pt idx="204" formatCode="0.0">
                  <c:v>1320</c:v>
                </c:pt>
                <c:pt idx="205" formatCode="0.0">
                  <c:v>1410</c:v>
                </c:pt>
                <c:pt idx="206" formatCode="0.0">
                  <c:v>1500</c:v>
                </c:pt>
                <c:pt idx="207" formatCode="0.0">
                  <c:v>1580</c:v>
                </c:pt>
                <c:pt idx="208" formatCode="0.0">
                  <c:v>1810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555-490F-A6F5-D8D0464C4E20}"/>
            </c:ext>
          </c:extLst>
        </c:ser>
        <c:ser>
          <c:idx val="2"/>
          <c:order val="2"/>
          <c:tx>
            <c:v>Stragg.Lateral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srim197Au_SiO2!$D$20:$D$300</c:f>
              <c:numCache>
                <c:formatCode>0.000000</c:formatCode>
                <c:ptCount val="281"/>
                <c:pt idx="0">
                  <c:v>1.0152284263959391E-5</c:v>
                </c:pt>
                <c:pt idx="1">
                  <c:v>1.1421319796954314E-5</c:v>
                </c:pt>
                <c:pt idx="2">
                  <c:v>1.2690355329949238E-5</c:v>
                </c:pt>
                <c:pt idx="3">
                  <c:v>1.3959390862944161E-5</c:v>
                </c:pt>
                <c:pt idx="4">
                  <c:v>1.5228426395939086E-5</c:v>
                </c:pt>
                <c:pt idx="5">
                  <c:v>1.6497461928934009E-5</c:v>
                </c:pt>
                <c:pt idx="6">
                  <c:v>1.7766497461928935E-5</c:v>
                </c:pt>
                <c:pt idx="7">
                  <c:v>1.9035532994923858E-5</c:v>
                </c:pt>
                <c:pt idx="8">
                  <c:v>2.0304568527918781E-5</c:v>
                </c:pt>
                <c:pt idx="9">
                  <c:v>2.2842639593908627E-5</c:v>
                </c:pt>
                <c:pt idx="10">
                  <c:v>2.5380710659898476E-5</c:v>
                </c:pt>
                <c:pt idx="11">
                  <c:v>2.7918781725888322E-5</c:v>
                </c:pt>
                <c:pt idx="12">
                  <c:v>3.0456852791878172E-5</c:v>
                </c:pt>
                <c:pt idx="13">
                  <c:v>3.2994923857868018E-5</c:v>
                </c:pt>
                <c:pt idx="14">
                  <c:v>3.553299492385787E-5</c:v>
                </c:pt>
                <c:pt idx="15">
                  <c:v>4.0609137055837562E-5</c:v>
                </c:pt>
                <c:pt idx="16">
                  <c:v>4.5685279187817254E-5</c:v>
                </c:pt>
                <c:pt idx="17">
                  <c:v>5.0761421319796953E-5</c:v>
                </c:pt>
                <c:pt idx="18">
                  <c:v>5.5837563451776645E-5</c:v>
                </c:pt>
                <c:pt idx="19">
                  <c:v>6.0913705583756343E-5</c:v>
                </c:pt>
                <c:pt idx="20">
                  <c:v>6.5989847715736035E-5</c:v>
                </c:pt>
                <c:pt idx="21">
                  <c:v>7.1065989847715741E-5</c:v>
                </c:pt>
                <c:pt idx="22">
                  <c:v>7.6142131979695433E-5</c:v>
                </c:pt>
                <c:pt idx="23">
                  <c:v>8.1218274111675124E-5</c:v>
                </c:pt>
                <c:pt idx="24">
                  <c:v>8.629441624365483E-5</c:v>
                </c:pt>
                <c:pt idx="25">
                  <c:v>9.1370558375634508E-5</c:v>
                </c:pt>
                <c:pt idx="26">
                  <c:v>1.0152284263959391E-4</c:v>
                </c:pt>
                <c:pt idx="27">
                  <c:v>1.1421319796954314E-4</c:v>
                </c:pt>
                <c:pt idx="28">
                  <c:v>1.2690355329949239E-4</c:v>
                </c:pt>
                <c:pt idx="29">
                  <c:v>1.3959390862944163E-4</c:v>
                </c:pt>
                <c:pt idx="30">
                  <c:v>1.5228426395939087E-4</c:v>
                </c:pt>
                <c:pt idx="31">
                  <c:v>1.649746192893401E-4</c:v>
                </c:pt>
                <c:pt idx="32">
                  <c:v>1.7766497461928937E-4</c:v>
                </c:pt>
                <c:pt idx="33">
                  <c:v>1.9035532994923857E-4</c:v>
                </c:pt>
                <c:pt idx="34">
                  <c:v>2.0304568527918781E-4</c:v>
                </c:pt>
                <c:pt idx="35">
                  <c:v>2.2842639593908628E-4</c:v>
                </c:pt>
                <c:pt idx="36">
                  <c:v>2.5380710659898478E-4</c:v>
                </c:pt>
                <c:pt idx="37">
                  <c:v>2.7918781725888326E-4</c:v>
                </c:pt>
                <c:pt idx="38">
                  <c:v>3.0456852791878173E-4</c:v>
                </c:pt>
                <c:pt idx="39">
                  <c:v>3.299492385786802E-4</c:v>
                </c:pt>
                <c:pt idx="40">
                  <c:v>3.5532994923857873E-4</c:v>
                </c:pt>
                <c:pt idx="41">
                  <c:v>4.0609137055837562E-4</c:v>
                </c:pt>
                <c:pt idx="42">
                  <c:v>4.5685279187817257E-4</c:v>
                </c:pt>
                <c:pt idx="43">
                  <c:v>5.0761421319796957E-4</c:v>
                </c:pt>
                <c:pt idx="44">
                  <c:v>5.5837563451776651E-4</c:v>
                </c:pt>
                <c:pt idx="45">
                  <c:v>6.0913705583756346E-4</c:v>
                </c:pt>
                <c:pt idx="46">
                  <c:v>6.5989847715736041E-4</c:v>
                </c:pt>
                <c:pt idx="47">
                  <c:v>7.1065989847715746E-4</c:v>
                </c:pt>
                <c:pt idx="48">
                  <c:v>7.614213197969543E-4</c:v>
                </c:pt>
                <c:pt idx="49">
                  <c:v>8.1218274111675124E-4</c:v>
                </c:pt>
                <c:pt idx="50">
                  <c:v>8.629441624365483E-4</c:v>
                </c:pt>
                <c:pt idx="51">
                  <c:v>9.1370558375634514E-4</c:v>
                </c:pt>
                <c:pt idx="52">
                  <c:v>1.0152284263959391E-3</c:v>
                </c:pt>
                <c:pt idx="53">
                  <c:v>1.1421319796954316E-3</c:v>
                </c:pt>
                <c:pt idx="54">
                  <c:v>1.2690355329949238E-3</c:v>
                </c:pt>
                <c:pt idx="55">
                  <c:v>1.3959390862944164E-3</c:v>
                </c:pt>
                <c:pt idx="56">
                  <c:v>1.5228426395939086E-3</c:v>
                </c:pt>
                <c:pt idx="57">
                  <c:v>1.649746192893401E-3</c:v>
                </c:pt>
                <c:pt idx="58">
                  <c:v>1.7766497461928932E-3</c:v>
                </c:pt>
                <c:pt idx="59">
                  <c:v>1.9035532994923859E-3</c:v>
                </c:pt>
                <c:pt idx="60">
                  <c:v>2.0304568527918783E-3</c:v>
                </c:pt>
                <c:pt idx="61">
                  <c:v>2.2842639593908631E-3</c:v>
                </c:pt>
                <c:pt idx="62">
                  <c:v>2.5380710659898475E-3</c:v>
                </c:pt>
                <c:pt idx="63">
                  <c:v>2.7918781725888328E-3</c:v>
                </c:pt>
                <c:pt idx="64">
                  <c:v>3.0456852791878172E-3</c:v>
                </c:pt>
                <c:pt idx="65">
                  <c:v>3.299492385786802E-3</c:v>
                </c:pt>
                <c:pt idx="66">
                  <c:v>3.5532994923857864E-3</c:v>
                </c:pt>
                <c:pt idx="67">
                  <c:v>4.0609137055837565E-3</c:v>
                </c:pt>
                <c:pt idx="68">
                  <c:v>4.5685279187817262E-3</c:v>
                </c:pt>
                <c:pt idx="69">
                  <c:v>5.076142131979695E-3</c:v>
                </c:pt>
                <c:pt idx="70">
                  <c:v>5.5837563451776656E-3</c:v>
                </c:pt>
                <c:pt idx="71">
                  <c:v>6.0913705583756344E-3</c:v>
                </c:pt>
                <c:pt idx="72">
                  <c:v>6.5989847715736041E-3</c:v>
                </c:pt>
                <c:pt idx="73">
                  <c:v>7.1065989847715729E-3</c:v>
                </c:pt>
                <c:pt idx="74">
                  <c:v>7.6142131979695434E-3</c:v>
                </c:pt>
                <c:pt idx="75">
                  <c:v>8.1218274111675131E-3</c:v>
                </c:pt>
                <c:pt idx="76">
                  <c:v>8.6294416243654828E-3</c:v>
                </c:pt>
                <c:pt idx="77">
                  <c:v>9.1370558375634525E-3</c:v>
                </c:pt>
                <c:pt idx="78">
                  <c:v>1.015228426395939E-2</c:v>
                </c:pt>
                <c:pt idx="79">
                  <c:v>1.1421319796954314E-2</c:v>
                </c:pt>
                <c:pt idx="80">
                  <c:v>1.2690355329949238E-2</c:v>
                </c:pt>
                <c:pt idx="81">
                  <c:v>1.3959390862944163E-2</c:v>
                </c:pt>
                <c:pt idx="82">
                  <c:v>1.5228426395939087E-2</c:v>
                </c:pt>
                <c:pt idx="83">
                  <c:v>1.6497461928934011E-2</c:v>
                </c:pt>
                <c:pt idx="84">
                  <c:v>1.7766497461928935E-2</c:v>
                </c:pt>
                <c:pt idx="85">
                  <c:v>1.9035532994923859E-2</c:v>
                </c:pt>
                <c:pt idx="86">
                  <c:v>2.030456852791878E-2</c:v>
                </c:pt>
                <c:pt idx="87">
                  <c:v>2.2842639593908629E-2</c:v>
                </c:pt>
                <c:pt idx="88">
                  <c:v>2.5380710659898477E-2</c:v>
                </c:pt>
                <c:pt idx="89">
                  <c:v>2.7918781725888325E-2</c:v>
                </c:pt>
                <c:pt idx="90">
                  <c:v>3.0456852791878174E-2</c:v>
                </c:pt>
                <c:pt idx="91">
                  <c:v>3.2994923857868022E-2</c:v>
                </c:pt>
                <c:pt idx="92">
                  <c:v>3.553299492385787E-2</c:v>
                </c:pt>
                <c:pt idx="93">
                  <c:v>4.060913705583756E-2</c:v>
                </c:pt>
                <c:pt idx="94">
                  <c:v>4.5685279187817257E-2</c:v>
                </c:pt>
                <c:pt idx="95">
                  <c:v>5.0761421319796954E-2</c:v>
                </c:pt>
                <c:pt idx="96">
                  <c:v>5.5837563451776651E-2</c:v>
                </c:pt>
                <c:pt idx="97">
                  <c:v>6.0913705583756347E-2</c:v>
                </c:pt>
                <c:pt idx="98">
                  <c:v>6.5989847715736044E-2</c:v>
                </c:pt>
                <c:pt idx="99">
                  <c:v>7.1065989847715741E-2</c:v>
                </c:pt>
                <c:pt idx="100">
                  <c:v>7.6142131979695438E-2</c:v>
                </c:pt>
                <c:pt idx="101">
                  <c:v>8.1218274111675121E-2</c:v>
                </c:pt>
                <c:pt idx="102">
                  <c:v>8.6294416243654817E-2</c:v>
                </c:pt>
                <c:pt idx="103">
                  <c:v>9.1370558375634514E-2</c:v>
                </c:pt>
                <c:pt idx="104">
                  <c:v>0.10152284263959391</c:v>
                </c:pt>
                <c:pt idx="105">
                  <c:v>0.11421319796954314</c:v>
                </c:pt>
                <c:pt idx="106">
                  <c:v>0.12690355329949238</c:v>
                </c:pt>
                <c:pt idx="107">
                  <c:v>0.13959390862944163</c:v>
                </c:pt>
                <c:pt idx="108">
                  <c:v>0.15228426395939088</c:v>
                </c:pt>
                <c:pt idx="109">
                  <c:v>0.1649746192893401</c:v>
                </c:pt>
                <c:pt idx="110">
                  <c:v>0.17766497461928935</c:v>
                </c:pt>
                <c:pt idx="111">
                  <c:v>0.19035532994923857</c:v>
                </c:pt>
                <c:pt idx="112">
                  <c:v>0.20304568527918782</c:v>
                </c:pt>
                <c:pt idx="113">
                  <c:v>0.22842639593908629</c:v>
                </c:pt>
                <c:pt idx="114">
                  <c:v>0.25380710659898476</c:v>
                </c:pt>
                <c:pt idx="115">
                  <c:v>0.27918781725888325</c:v>
                </c:pt>
                <c:pt idx="116">
                  <c:v>0.30456852791878175</c:v>
                </c:pt>
                <c:pt idx="117">
                  <c:v>0.32994923857868019</c:v>
                </c:pt>
                <c:pt idx="118">
                  <c:v>0.35532994923857869</c:v>
                </c:pt>
                <c:pt idx="119">
                  <c:v>0.40609137055837563</c:v>
                </c:pt>
                <c:pt idx="120">
                  <c:v>0.45685279187817257</c:v>
                </c:pt>
                <c:pt idx="121">
                  <c:v>0.50761421319796951</c:v>
                </c:pt>
                <c:pt idx="122">
                  <c:v>0.55837563451776651</c:v>
                </c:pt>
                <c:pt idx="123">
                  <c:v>0.6091370558375635</c:v>
                </c:pt>
                <c:pt idx="124">
                  <c:v>0.65989847715736039</c:v>
                </c:pt>
                <c:pt idx="125">
                  <c:v>0.71065989847715738</c:v>
                </c:pt>
                <c:pt idx="126">
                  <c:v>0.76142131979695427</c:v>
                </c:pt>
                <c:pt idx="127">
                  <c:v>0.81218274111675126</c:v>
                </c:pt>
                <c:pt idx="128">
                  <c:v>0.86294416243654826</c:v>
                </c:pt>
                <c:pt idx="129">
                  <c:v>0.91370558375634514</c:v>
                </c:pt>
                <c:pt idx="130" formatCode="0.00000">
                  <c:v>1.015228426395939</c:v>
                </c:pt>
                <c:pt idx="131" formatCode="0.00000">
                  <c:v>1.1421319796954315</c:v>
                </c:pt>
                <c:pt idx="132" formatCode="0.00000">
                  <c:v>1.2690355329949239</c:v>
                </c:pt>
                <c:pt idx="133" formatCode="0.00000">
                  <c:v>1.3959390862944163</c:v>
                </c:pt>
                <c:pt idx="134" formatCode="0.00000">
                  <c:v>1.5228426395939085</c:v>
                </c:pt>
                <c:pt idx="135" formatCode="0.00000">
                  <c:v>1.649746192893401</c:v>
                </c:pt>
                <c:pt idx="136" formatCode="0.00000">
                  <c:v>1.7766497461928934</c:v>
                </c:pt>
                <c:pt idx="137" formatCode="0.00000">
                  <c:v>1.9035532994923858</c:v>
                </c:pt>
                <c:pt idx="138" formatCode="0.00000">
                  <c:v>2.030456852791878</c:v>
                </c:pt>
                <c:pt idx="139" formatCode="0.00000">
                  <c:v>2.2842639593908629</c:v>
                </c:pt>
                <c:pt idx="140" formatCode="0.00000">
                  <c:v>2.5380710659898478</c:v>
                </c:pt>
                <c:pt idx="141" formatCode="0.00000">
                  <c:v>2.7918781725888326</c:v>
                </c:pt>
                <c:pt idx="142" formatCode="0.00000">
                  <c:v>3.0456852791878171</c:v>
                </c:pt>
                <c:pt idx="143" formatCode="0.00000">
                  <c:v>3.2994923857868019</c:v>
                </c:pt>
                <c:pt idx="144" formatCode="0.00000">
                  <c:v>3.5532994923857868</c:v>
                </c:pt>
                <c:pt idx="145" formatCode="0.00000">
                  <c:v>4.0609137055837561</c:v>
                </c:pt>
                <c:pt idx="146" formatCode="0.00000">
                  <c:v>4.5685279187817258</c:v>
                </c:pt>
                <c:pt idx="147" formatCode="0.00000">
                  <c:v>5.0761421319796955</c:v>
                </c:pt>
                <c:pt idx="148" formatCode="0.00000">
                  <c:v>5.5837563451776653</c:v>
                </c:pt>
                <c:pt idx="149" formatCode="0.00000">
                  <c:v>6.0913705583756341</c:v>
                </c:pt>
                <c:pt idx="150" formatCode="0.00000">
                  <c:v>6.5989847715736039</c:v>
                </c:pt>
                <c:pt idx="151" formatCode="0.00000">
                  <c:v>7.1065989847715736</c:v>
                </c:pt>
                <c:pt idx="152" formatCode="0.00000">
                  <c:v>7.6142131979695433</c:v>
                </c:pt>
                <c:pt idx="153" formatCode="0.00000">
                  <c:v>8.1218274111675122</c:v>
                </c:pt>
                <c:pt idx="154" formatCode="0.00000">
                  <c:v>8.6294416243654819</c:v>
                </c:pt>
                <c:pt idx="155" formatCode="0.00000">
                  <c:v>9.1370558375634516</c:v>
                </c:pt>
                <c:pt idx="156" formatCode="0.00000">
                  <c:v>10.152284263959391</c:v>
                </c:pt>
                <c:pt idx="157" formatCode="0.00000">
                  <c:v>11.421319796954315</c:v>
                </c:pt>
                <c:pt idx="158" formatCode="0.00000">
                  <c:v>12.690355329949238</c:v>
                </c:pt>
                <c:pt idx="159" formatCode="0.00000">
                  <c:v>13.959390862944163</c:v>
                </c:pt>
                <c:pt idx="160" formatCode="0.00000">
                  <c:v>15.228426395939087</c:v>
                </c:pt>
                <c:pt idx="161" formatCode="0.00000">
                  <c:v>16.497461928934012</c:v>
                </c:pt>
                <c:pt idx="162" formatCode="0.00000">
                  <c:v>17.766497461928935</c:v>
                </c:pt>
                <c:pt idx="163" formatCode="0.00000">
                  <c:v>19.035532994923859</c:v>
                </c:pt>
                <c:pt idx="164" formatCode="0.00000">
                  <c:v>20.304568527918782</c:v>
                </c:pt>
                <c:pt idx="165" formatCode="0.00000">
                  <c:v>22.842639593908629</c:v>
                </c:pt>
                <c:pt idx="166" formatCode="0.00000">
                  <c:v>25.380710659898476</c:v>
                </c:pt>
                <c:pt idx="167" formatCode="0.00000">
                  <c:v>27.918781725888326</c:v>
                </c:pt>
                <c:pt idx="168" formatCode="0.00000">
                  <c:v>30.456852791878173</c:v>
                </c:pt>
                <c:pt idx="169" formatCode="0.00000">
                  <c:v>32.994923857868024</c:v>
                </c:pt>
                <c:pt idx="170" formatCode="0.00000">
                  <c:v>35.532994923857871</c:v>
                </c:pt>
                <c:pt idx="171" formatCode="0.00000">
                  <c:v>40.609137055837564</c:v>
                </c:pt>
                <c:pt idx="172" formatCode="0.00000">
                  <c:v>45.685279187817258</c:v>
                </c:pt>
                <c:pt idx="173" formatCode="0.00000">
                  <c:v>50.761421319796952</c:v>
                </c:pt>
                <c:pt idx="174" formatCode="0.00000">
                  <c:v>55.837563451776653</c:v>
                </c:pt>
                <c:pt idx="175" formatCode="0.00000">
                  <c:v>60.913705583756347</c:v>
                </c:pt>
                <c:pt idx="176" formatCode="0.00000">
                  <c:v>65.989847715736047</c:v>
                </c:pt>
                <c:pt idx="177" formatCode="0.00000">
                  <c:v>71.065989847715741</c:v>
                </c:pt>
                <c:pt idx="178" formatCode="0.00000">
                  <c:v>76.142131979695435</c:v>
                </c:pt>
                <c:pt idx="179" formatCode="0.00000">
                  <c:v>81.218274111675129</c:v>
                </c:pt>
                <c:pt idx="180" formatCode="0.00000">
                  <c:v>86.294416243654823</c:v>
                </c:pt>
                <c:pt idx="181" formatCode="0.00000">
                  <c:v>91.370558375634516</c:v>
                </c:pt>
                <c:pt idx="182" formatCode="0.0000">
                  <c:v>101.5228426395939</c:v>
                </c:pt>
                <c:pt idx="183" formatCode="0.0000">
                  <c:v>114.21319796954315</c:v>
                </c:pt>
                <c:pt idx="184" formatCode="0.0000">
                  <c:v>126.90355329949239</c:v>
                </c:pt>
                <c:pt idx="185" formatCode="0.0000">
                  <c:v>139.59390862944161</c:v>
                </c:pt>
                <c:pt idx="186" formatCode="0.0000">
                  <c:v>152.28426395939087</c:v>
                </c:pt>
                <c:pt idx="187" formatCode="0.0000">
                  <c:v>164.9746192893401</c:v>
                </c:pt>
                <c:pt idx="188" formatCode="0.0000">
                  <c:v>177.66497461928935</c:v>
                </c:pt>
                <c:pt idx="189" formatCode="0.0000">
                  <c:v>190.35532994923858</c:v>
                </c:pt>
                <c:pt idx="190" formatCode="0.0000">
                  <c:v>203.04568527918781</c:v>
                </c:pt>
                <c:pt idx="191" formatCode="0.0000">
                  <c:v>228.42639593908629</c:v>
                </c:pt>
                <c:pt idx="192" formatCode="0.0000">
                  <c:v>253.80710659898477</c:v>
                </c:pt>
                <c:pt idx="193" formatCode="0.0000">
                  <c:v>279.18781725888323</c:v>
                </c:pt>
                <c:pt idx="194" formatCode="0.0000">
                  <c:v>304.56852791878174</c:v>
                </c:pt>
                <c:pt idx="195" formatCode="0.0000">
                  <c:v>329.94923857868019</c:v>
                </c:pt>
                <c:pt idx="196" formatCode="0.0000">
                  <c:v>355.32994923857871</c:v>
                </c:pt>
                <c:pt idx="197" formatCode="0.0000">
                  <c:v>406.09137055837562</c:v>
                </c:pt>
                <c:pt idx="198" formatCode="0.0000">
                  <c:v>456.85279187817258</c:v>
                </c:pt>
                <c:pt idx="199" formatCode="0.0000">
                  <c:v>507.61421319796955</c:v>
                </c:pt>
                <c:pt idx="200" formatCode="0.0000">
                  <c:v>558.37563451776646</c:v>
                </c:pt>
                <c:pt idx="201" formatCode="0.0000">
                  <c:v>609.13705583756348</c:v>
                </c:pt>
                <c:pt idx="202" formatCode="0.0000">
                  <c:v>659.89847715736039</c:v>
                </c:pt>
                <c:pt idx="203" formatCode="0.0000">
                  <c:v>710.65989847715741</c:v>
                </c:pt>
                <c:pt idx="204" formatCode="0.0000">
                  <c:v>761.42131979695432</c:v>
                </c:pt>
                <c:pt idx="205" formatCode="0.0000">
                  <c:v>812.18274111675123</c:v>
                </c:pt>
                <c:pt idx="206" formatCode="0.0000">
                  <c:v>862.94416243654825</c:v>
                </c:pt>
                <c:pt idx="207" formatCode="0.0000">
                  <c:v>913.70558375634516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srim197Au_SiO2!$P$20:$P$300</c:f>
              <c:numCache>
                <c:formatCode>0.00000</c:formatCode>
                <c:ptCount val="281"/>
                <c:pt idx="0">
                  <c:v>1E-3</c:v>
                </c:pt>
                <c:pt idx="1">
                  <c:v>1E-3</c:v>
                </c:pt>
                <c:pt idx="2">
                  <c:v>1.0999999999999998E-3</c:v>
                </c:pt>
                <c:pt idx="3">
                  <c:v>1.0999999999999998E-3</c:v>
                </c:pt>
                <c:pt idx="4">
                  <c:v>1.2000000000000001E-3</c:v>
                </c:pt>
                <c:pt idx="5">
                  <c:v>1.2000000000000001E-3</c:v>
                </c:pt>
                <c:pt idx="6">
                  <c:v>1.2000000000000001E-3</c:v>
                </c:pt>
                <c:pt idx="7">
                  <c:v>1.2999999999999999E-3</c:v>
                </c:pt>
                <c:pt idx="8">
                  <c:v>1.2999999999999999E-3</c:v>
                </c:pt>
                <c:pt idx="9">
                  <c:v>1.4E-3</c:v>
                </c:pt>
                <c:pt idx="10">
                  <c:v>1.4E-3</c:v>
                </c:pt>
                <c:pt idx="11">
                  <c:v>1.5E-3</c:v>
                </c:pt>
                <c:pt idx="12">
                  <c:v>1.6000000000000001E-3</c:v>
                </c:pt>
                <c:pt idx="13">
                  <c:v>1.6000000000000001E-3</c:v>
                </c:pt>
                <c:pt idx="14">
                  <c:v>1.7000000000000001E-3</c:v>
                </c:pt>
                <c:pt idx="15">
                  <c:v>1.8E-3</c:v>
                </c:pt>
                <c:pt idx="16">
                  <c:v>1.9E-3</c:v>
                </c:pt>
                <c:pt idx="17">
                  <c:v>2E-3</c:v>
                </c:pt>
                <c:pt idx="18">
                  <c:v>2.1000000000000003E-3</c:v>
                </c:pt>
                <c:pt idx="19">
                  <c:v>2.1000000000000003E-3</c:v>
                </c:pt>
                <c:pt idx="20">
                  <c:v>2.1999999999999997E-3</c:v>
                </c:pt>
                <c:pt idx="21">
                  <c:v>2.3E-3</c:v>
                </c:pt>
                <c:pt idx="22">
                  <c:v>2.4000000000000002E-3</c:v>
                </c:pt>
                <c:pt idx="23">
                  <c:v>2.5000000000000001E-3</c:v>
                </c:pt>
                <c:pt idx="24">
                  <c:v>2.5000000000000001E-3</c:v>
                </c:pt>
                <c:pt idx="25">
                  <c:v>2.5999999999999999E-3</c:v>
                </c:pt>
                <c:pt idx="26">
                  <c:v>2.7000000000000001E-3</c:v>
                </c:pt>
                <c:pt idx="27">
                  <c:v>2.9000000000000002E-3</c:v>
                </c:pt>
                <c:pt idx="28">
                  <c:v>3.0999999999999999E-3</c:v>
                </c:pt>
                <c:pt idx="29">
                  <c:v>3.2000000000000002E-3</c:v>
                </c:pt>
                <c:pt idx="30">
                  <c:v>3.4000000000000002E-3</c:v>
                </c:pt>
                <c:pt idx="31">
                  <c:v>3.5000000000000005E-3</c:v>
                </c:pt>
                <c:pt idx="32">
                  <c:v>3.6999999999999997E-3</c:v>
                </c:pt>
                <c:pt idx="33">
                  <c:v>3.8E-3</c:v>
                </c:pt>
                <c:pt idx="34">
                  <c:v>3.8999999999999998E-3</c:v>
                </c:pt>
                <c:pt idx="35">
                  <c:v>4.2000000000000006E-3</c:v>
                </c:pt>
                <c:pt idx="36">
                  <c:v>4.3999999999999994E-3</c:v>
                </c:pt>
                <c:pt idx="37">
                  <c:v>4.7000000000000002E-3</c:v>
                </c:pt>
                <c:pt idx="38">
                  <c:v>4.8999999999999998E-3</c:v>
                </c:pt>
                <c:pt idx="39">
                  <c:v>5.0999999999999995E-3</c:v>
                </c:pt>
                <c:pt idx="40">
                  <c:v>5.3E-3</c:v>
                </c:pt>
                <c:pt idx="41">
                  <c:v>5.8000000000000005E-3</c:v>
                </c:pt>
                <c:pt idx="42">
                  <c:v>6.1999999999999998E-3</c:v>
                </c:pt>
                <c:pt idx="43">
                  <c:v>6.6E-3</c:v>
                </c:pt>
                <c:pt idx="44">
                  <c:v>7.000000000000001E-3</c:v>
                </c:pt>
                <c:pt idx="45">
                  <c:v>7.2999999999999992E-3</c:v>
                </c:pt>
                <c:pt idx="46">
                  <c:v>7.7000000000000002E-3</c:v>
                </c:pt>
                <c:pt idx="47">
                  <c:v>8.0999999999999996E-3</c:v>
                </c:pt>
                <c:pt idx="48">
                  <c:v>8.4000000000000012E-3</c:v>
                </c:pt>
                <c:pt idx="49">
                  <c:v>8.6999999999999994E-3</c:v>
                </c:pt>
                <c:pt idx="50">
                  <c:v>9.1000000000000004E-3</c:v>
                </c:pt>
                <c:pt idx="51">
                  <c:v>9.4000000000000004E-3</c:v>
                </c:pt>
                <c:pt idx="52">
                  <c:v>1.0100000000000001E-2</c:v>
                </c:pt>
                <c:pt idx="53">
                  <c:v>1.09E-2</c:v>
                </c:pt>
                <c:pt idx="54">
                  <c:v>1.1600000000000001E-2</c:v>
                </c:pt>
                <c:pt idx="55">
                  <c:v>1.24E-2</c:v>
                </c:pt>
                <c:pt idx="56">
                  <c:v>1.3100000000000001E-2</c:v>
                </c:pt>
                <c:pt idx="57">
                  <c:v>1.3800000000000002E-2</c:v>
                </c:pt>
                <c:pt idx="58">
                  <c:v>1.4599999999999998E-2</c:v>
                </c:pt>
                <c:pt idx="59">
                  <c:v>1.5299999999999999E-2</c:v>
                </c:pt>
                <c:pt idx="60">
                  <c:v>1.5900000000000001E-2</c:v>
                </c:pt>
                <c:pt idx="61">
                  <c:v>1.7299999999999999E-2</c:v>
                </c:pt>
                <c:pt idx="62">
                  <c:v>1.8599999999999998E-2</c:v>
                </c:pt>
                <c:pt idx="63">
                  <c:v>1.9900000000000001E-2</c:v>
                </c:pt>
                <c:pt idx="64">
                  <c:v>2.1100000000000001E-2</c:v>
                </c:pt>
                <c:pt idx="65">
                  <c:v>2.23E-2</c:v>
                </c:pt>
                <c:pt idx="66">
                  <c:v>2.35E-2</c:v>
                </c:pt>
                <c:pt idx="67">
                  <c:v>2.5899999999999999E-2</c:v>
                </c:pt>
                <c:pt idx="68">
                  <c:v>2.8199999999999996E-2</c:v>
                </c:pt>
                <c:pt idx="69">
                  <c:v>3.0499999999999999E-2</c:v>
                </c:pt>
                <c:pt idx="70">
                  <c:v>3.2800000000000003E-2</c:v>
                </c:pt>
                <c:pt idx="71">
                  <c:v>3.4999999999999996E-2</c:v>
                </c:pt>
                <c:pt idx="72">
                  <c:v>3.7199999999999997E-2</c:v>
                </c:pt>
                <c:pt idx="73">
                  <c:v>3.9400000000000004E-2</c:v>
                </c:pt>
                <c:pt idx="74">
                  <c:v>4.1599999999999998E-2</c:v>
                </c:pt>
                <c:pt idx="75">
                  <c:v>4.3799999999999999E-2</c:v>
                </c:pt>
                <c:pt idx="76">
                  <c:v>4.5999999999999999E-2</c:v>
                </c:pt>
                <c:pt idx="77">
                  <c:v>4.82E-2</c:v>
                </c:pt>
                <c:pt idx="78">
                  <c:v>5.2500000000000005E-2</c:v>
                </c:pt>
                <c:pt idx="79">
                  <c:v>5.7799999999999997E-2</c:v>
                </c:pt>
                <c:pt idx="80">
                  <c:v>6.3100000000000003E-2</c:v>
                </c:pt>
                <c:pt idx="81">
                  <c:v>6.8400000000000002E-2</c:v>
                </c:pt>
                <c:pt idx="82">
                  <c:v>7.3499999999999996E-2</c:v>
                </c:pt>
                <c:pt idx="83">
                  <c:v>7.8700000000000006E-2</c:v>
                </c:pt>
                <c:pt idx="84">
                  <c:v>8.3799999999999999E-2</c:v>
                </c:pt>
                <c:pt idx="85">
                  <c:v>8.8800000000000004E-2</c:v>
                </c:pt>
                <c:pt idx="86">
                  <c:v>9.3799999999999994E-2</c:v>
                </c:pt>
                <c:pt idx="87">
                  <c:v>0.1038</c:v>
                </c:pt>
                <c:pt idx="88">
                  <c:v>0.1135</c:v>
                </c:pt>
                <c:pt idx="89">
                  <c:v>0.12310000000000001</c:v>
                </c:pt>
                <c:pt idx="90">
                  <c:v>0.1326</c:v>
                </c:pt>
                <c:pt idx="91">
                  <c:v>0.14199999999999999</c:v>
                </c:pt>
                <c:pt idx="92">
                  <c:v>0.15129999999999999</c:v>
                </c:pt>
                <c:pt idx="93">
                  <c:v>0.16950000000000001</c:v>
                </c:pt>
                <c:pt idx="94">
                  <c:v>0.18729999999999999</c:v>
                </c:pt>
                <c:pt idx="95">
                  <c:v>0.20470000000000002</c:v>
                </c:pt>
                <c:pt idx="96">
                  <c:v>0.22170000000000001</c:v>
                </c:pt>
                <c:pt idx="97">
                  <c:v>0.23830000000000001</c:v>
                </c:pt>
                <c:pt idx="98">
                  <c:v>0.25440000000000002</c:v>
                </c:pt>
                <c:pt idx="99">
                  <c:v>0.27010000000000001</c:v>
                </c:pt>
                <c:pt idx="100">
                  <c:v>0.2853</c:v>
                </c:pt>
                <c:pt idx="101">
                  <c:v>0.2999</c:v>
                </c:pt>
                <c:pt idx="102">
                  <c:v>0.31409999999999999</c:v>
                </c:pt>
                <c:pt idx="103">
                  <c:v>0.32769999999999999</c:v>
                </c:pt>
                <c:pt idx="104">
                  <c:v>0.3533</c:v>
                </c:pt>
                <c:pt idx="105">
                  <c:v>0.38229999999999997</c:v>
                </c:pt>
                <c:pt idx="106">
                  <c:v>0.4083</c:v>
                </c:pt>
                <c:pt idx="107">
                  <c:v>0.43140000000000001</c:v>
                </c:pt>
                <c:pt idx="108">
                  <c:v>0.4521</c:v>
                </c:pt>
                <c:pt idx="109">
                  <c:v>0.47050000000000003</c:v>
                </c:pt>
                <c:pt idx="110">
                  <c:v>0.48710000000000003</c:v>
                </c:pt>
                <c:pt idx="111">
                  <c:v>0.502</c:v>
                </c:pt>
                <c:pt idx="112">
                  <c:v>0.51539999999999997</c:v>
                </c:pt>
                <c:pt idx="113">
                  <c:v>0.53890000000000005</c:v>
                </c:pt>
                <c:pt idx="114">
                  <c:v>0.5585</c:v>
                </c:pt>
                <c:pt idx="115">
                  <c:v>0.57530000000000003</c:v>
                </c:pt>
                <c:pt idx="116">
                  <c:v>0.58989999999999998</c:v>
                </c:pt>
                <c:pt idx="117">
                  <c:v>0.60270000000000001</c:v>
                </c:pt>
                <c:pt idx="118">
                  <c:v>0.61409999999999998</c:v>
                </c:pt>
                <c:pt idx="119">
                  <c:v>0.63349999999999995</c:v>
                </c:pt>
                <c:pt idx="120">
                  <c:v>0.64969999999999994</c:v>
                </c:pt>
                <c:pt idx="121">
                  <c:v>0.66339999999999999</c:v>
                </c:pt>
                <c:pt idx="122">
                  <c:v>0.6754</c:v>
                </c:pt>
                <c:pt idx="123">
                  <c:v>0.68589999999999995</c:v>
                </c:pt>
                <c:pt idx="124">
                  <c:v>0.69530000000000003</c:v>
                </c:pt>
                <c:pt idx="125">
                  <c:v>0.70379999999999998</c:v>
                </c:pt>
                <c:pt idx="126">
                  <c:v>0.71160000000000001</c:v>
                </c:pt>
                <c:pt idx="127">
                  <c:v>0.71879999999999999</c:v>
                </c:pt>
                <c:pt idx="128">
                  <c:v>0.72539999999999993</c:v>
                </c:pt>
                <c:pt idx="129">
                  <c:v>0.73150000000000004</c:v>
                </c:pt>
                <c:pt idx="130">
                  <c:v>0.74269999999999992</c:v>
                </c:pt>
                <c:pt idx="131">
                  <c:v>0.755</c:v>
                </c:pt>
                <c:pt idx="132">
                  <c:v>0.76590000000000003</c:v>
                </c:pt>
                <c:pt idx="133">
                  <c:v>0.77560000000000007</c:v>
                </c:pt>
                <c:pt idx="134">
                  <c:v>0.78449999999999998</c:v>
                </c:pt>
                <c:pt idx="135">
                  <c:v>0.79259999999999997</c:v>
                </c:pt>
                <c:pt idx="136">
                  <c:v>0.80020000000000002</c:v>
                </c:pt>
                <c:pt idx="137">
                  <c:v>0.80730000000000002</c:v>
                </c:pt>
                <c:pt idx="138">
                  <c:v>0.81389999999999996</c:v>
                </c:pt>
                <c:pt idx="139">
                  <c:v>0.82609999999999995</c:v>
                </c:pt>
                <c:pt idx="140">
                  <c:v>0.83719999999999994</c:v>
                </c:pt>
                <c:pt idx="141">
                  <c:v>0.84749999999999992</c:v>
                </c:pt>
                <c:pt idx="142">
                  <c:v>0.85719999999999996</c:v>
                </c:pt>
                <c:pt idx="143">
                  <c:v>0.86620000000000008</c:v>
                </c:pt>
                <c:pt idx="144">
                  <c:v>0.87490000000000001</c:v>
                </c:pt>
                <c:pt idx="145">
                  <c:v>0.8911</c:v>
                </c:pt>
                <c:pt idx="146">
                  <c:v>0.90630000000000011</c:v>
                </c:pt>
                <c:pt idx="147">
                  <c:v>0.92059999999999997</c:v>
                </c:pt>
                <c:pt idx="148">
                  <c:v>0.9343999999999999</c:v>
                </c:pt>
                <c:pt idx="149">
                  <c:v>0.94769999999999999</c:v>
                </c:pt>
                <c:pt idx="150">
                  <c:v>0.96050000000000002</c:v>
                </c:pt>
                <c:pt idx="151">
                  <c:v>0.97319999999999995</c:v>
                </c:pt>
                <c:pt idx="152">
                  <c:v>0.98550000000000004</c:v>
                </c:pt>
                <c:pt idx="153">
                  <c:v>0.99770000000000003</c:v>
                </c:pt>
                <c:pt idx="154" formatCode="0.000">
                  <c:v>1.01</c:v>
                </c:pt>
                <c:pt idx="155" formatCode="0.000">
                  <c:v>1.02</c:v>
                </c:pt>
                <c:pt idx="156" formatCode="0.000">
                  <c:v>1.05</c:v>
                </c:pt>
                <c:pt idx="157" formatCode="0.000">
                  <c:v>1.08</c:v>
                </c:pt>
                <c:pt idx="158" formatCode="0.000">
                  <c:v>1.1000000000000001</c:v>
                </c:pt>
                <c:pt idx="159" formatCode="0.000">
                  <c:v>1.1299999999999999</c:v>
                </c:pt>
                <c:pt idx="160" formatCode="0.000">
                  <c:v>1.17</c:v>
                </c:pt>
                <c:pt idx="161" formatCode="0.000">
                  <c:v>1.2</c:v>
                </c:pt>
                <c:pt idx="162" formatCode="0.000">
                  <c:v>1.23</c:v>
                </c:pt>
                <c:pt idx="163" formatCode="0.000">
                  <c:v>1.26</c:v>
                </c:pt>
                <c:pt idx="164" formatCode="0.000">
                  <c:v>1.29</c:v>
                </c:pt>
                <c:pt idx="165" formatCode="0.000">
                  <c:v>1.36</c:v>
                </c:pt>
                <c:pt idx="166" formatCode="0.000">
                  <c:v>1.43</c:v>
                </c:pt>
                <c:pt idx="167" formatCode="0.000">
                  <c:v>1.5</c:v>
                </c:pt>
                <c:pt idx="168" formatCode="0.000">
                  <c:v>1.58</c:v>
                </c:pt>
                <c:pt idx="169" formatCode="0.000">
                  <c:v>1.66</c:v>
                </c:pt>
                <c:pt idx="170" formatCode="0.000">
                  <c:v>1.74</c:v>
                </c:pt>
                <c:pt idx="171" formatCode="0.000">
                  <c:v>1.92</c:v>
                </c:pt>
                <c:pt idx="172" formatCode="0.000">
                  <c:v>2.1</c:v>
                </c:pt>
                <c:pt idx="173" formatCode="0.000">
                  <c:v>2.2999999999999998</c:v>
                </c:pt>
                <c:pt idx="174" formatCode="0.000">
                  <c:v>2.5</c:v>
                </c:pt>
                <c:pt idx="175" formatCode="0.000">
                  <c:v>2.72</c:v>
                </c:pt>
                <c:pt idx="176" formatCode="0.000">
                  <c:v>2.94</c:v>
                </c:pt>
                <c:pt idx="177" formatCode="0.000">
                  <c:v>3.18</c:v>
                </c:pt>
                <c:pt idx="178" formatCode="0.000">
                  <c:v>3.42</c:v>
                </c:pt>
                <c:pt idx="179" formatCode="0.000">
                  <c:v>3.67</c:v>
                </c:pt>
                <c:pt idx="180" formatCode="0.000">
                  <c:v>3.93</c:v>
                </c:pt>
                <c:pt idx="181" formatCode="0.000">
                  <c:v>4.1900000000000004</c:v>
                </c:pt>
                <c:pt idx="182" formatCode="0.000">
                  <c:v>4.75</c:v>
                </c:pt>
                <c:pt idx="183" formatCode="0.000">
                  <c:v>5.48</c:v>
                </c:pt>
                <c:pt idx="184" formatCode="0.000">
                  <c:v>6.25</c:v>
                </c:pt>
                <c:pt idx="185" formatCode="0.000">
                  <c:v>7.06</c:v>
                </c:pt>
                <c:pt idx="186" formatCode="0.000">
                  <c:v>7.91</c:v>
                </c:pt>
                <c:pt idx="187" formatCode="0.000">
                  <c:v>8.7899999999999991</c:v>
                </c:pt>
                <c:pt idx="188" formatCode="0.000">
                  <c:v>9.7100000000000009</c:v>
                </c:pt>
                <c:pt idx="189" formatCode="0.000">
                  <c:v>10.65</c:v>
                </c:pt>
                <c:pt idx="190" formatCode="0.000">
                  <c:v>11.62</c:v>
                </c:pt>
                <c:pt idx="191" formatCode="0.000">
                  <c:v>13.63</c:v>
                </c:pt>
                <c:pt idx="192" formatCode="0.000">
                  <c:v>15.74</c:v>
                </c:pt>
                <c:pt idx="193" formatCode="0.000">
                  <c:v>17.920000000000002</c:v>
                </c:pt>
                <c:pt idx="194" formatCode="0.000">
                  <c:v>20.170000000000002</c:v>
                </c:pt>
                <c:pt idx="195" formatCode="0.000">
                  <c:v>22.49</c:v>
                </c:pt>
                <c:pt idx="196" formatCode="0.000">
                  <c:v>24.86</c:v>
                </c:pt>
                <c:pt idx="197" formatCode="0.000">
                  <c:v>29.73</c:v>
                </c:pt>
                <c:pt idx="198" formatCode="0.000">
                  <c:v>34.76</c:v>
                </c:pt>
                <c:pt idx="199" formatCode="0.000">
                  <c:v>39.89</c:v>
                </c:pt>
                <c:pt idx="200" formatCode="0.000">
                  <c:v>45.1</c:v>
                </c:pt>
                <c:pt idx="201" formatCode="0.000">
                  <c:v>50.37</c:v>
                </c:pt>
                <c:pt idx="202" formatCode="0.000">
                  <c:v>55.68</c:v>
                </c:pt>
                <c:pt idx="203" formatCode="0.000">
                  <c:v>61</c:v>
                </c:pt>
                <c:pt idx="204" formatCode="0.000">
                  <c:v>66.319999999999993</c:v>
                </c:pt>
                <c:pt idx="205" formatCode="0.000">
                  <c:v>71.64</c:v>
                </c:pt>
                <c:pt idx="206" formatCode="0.000">
                  <c:v>76.95</c:v>
                </c:pt>
                <c:pt idx="207" formatCode="0.000">
                  <c:v>82.23</c:v>
                </c:pt>
                <c:pt idx="208" formatCode="0.000">
                  <c:v>91.15</c:v>
                </c:pt>
                <c:pt idx="209" formatCode="0.00">
                  <c:v>#N/A</c:v>
                </c:pt>
                <c:pt idx="210" formatCode="0.00">
                  <c:v>#N/A</c:v>
                </c:pt>
                <c:pt idx="211" formatCode="0.00">
                  <c:v>#N/A</c:v>
                </c:pt>
                <c:pt idx="212" formatCode="0.00">
                  <c:v>#N/A</c:v>
                </c:pt>
                <c:pt idx="213" formatCode="0.00">
                  <c:v>#N/A</c:v>
                </c:pt>
                <c:pt idx="214" formatCode="0.00">
                  <c:v>#N/A</c:v>
                </c:pt>
                <c:pt idx="215" formatCode="0.00">
                  <c:v>#N/A</c:v>
                </c:pt>
                <c:pt idx="216" formatCode="0.00">
                  <c:v>#N/A</c:v>
                </c:pt>
                <c:pt idx="217" formatCode="0.00">
                  <c:v>#N/A</c:v>
                </c:pt>
                <c:pt idx="218" formatCode="0.00">
                  <c:v>#N/A</c:v>
                </c:pt>
                <c:pt idx="219" formatCode="0.00">
                  <c:v>#N/A</c:v>
                </c:pt>
                <c:pt idx="220" formatCode="0.00">
                  <c:v>#N/A</c:v>
                </c:pt>
                <c:pt idx="221" formatCode="0.00">
                  <c:v>#N/A</c:v>
                </c:pt>
                <c:pt idx="222" formatCode="0.00">
                  <c:v>#N/A</c:v>
                </c:pt>
                <c:pt idx="223" formatCode="0.00">
                  <c:v>#N/A</c:v>
                </c:pt>
                <c:pt idx="224" formatCode="0.00">
                  <c:v>#N/A</c:v>
                </c:pt>
                <c:pt idx="225" formatCode="0.00">
                  <c:v>#N/A</c:v>
                </c:pt>
                <c:pt idx="226" formatCode="0.00">
                  <c:v>#N/A</c:v>
                </c:pt>
                <c:pt idx="227" formatCode="0.00">
                  <c:v>#N/A</c:v>
                </c:pt>
                <c:pt idx="228" formatCode="0.00">
                  <c:v>#N/A</c:v>
                </c:pt>
                <c:pt idx="229" formatCode="0.00">
                  <c:v>#N/A</c:v>
                </c:pt>
                <c:pt idx="230" formatCode="0.00">
                  <c:v>#N/A</c:v>
                </c:pt>
                <c:pt idx="231" formatCode="0.00">
                  <c:v>#N/A</c:v>
                </c:pt>
                <c:pt idx="232" formatCode="0.00">
                  <c:v>#N/A</c:v>
                </c:pt>
                <c:pt idx="233" formatCode="0.00">
                  <c:v>#N/A</c:v>
                </c:pt>
                <c:pt idx="234" formatCode="0.00">
                  <c:v>#N/A</c:v>
                </c:pt>
                <c:pt idx="235" formatCode="0.00">
                  <c:v>#N/A</c:v>
                </c:pt>
                <c:pt idx="236" formatCode="0.00">
                  <c:v>#N/A</c:v>
                </c:pt>
                <c:pt idx="237" formatCode="0.00">
                  <c:v>#N/A</c:v>
                </c:pt>
                <c:pt idx="238" formatCode="0.00">
                  <c:v>#N/A</c:v>
                </c:pt>
                <c:pt idx="239" formatCode="0.00">
                  <c:v>#N/A</c:v>
                </c:pt>
                <c:pt idx="240" formatCode="0.00">
                  <c:v>#N/A</c:v>
                </c:pt>
                <c:pt idx="241" formatCode="0.00">
                  <c:v>#N/A</c:v>
                </c:pt>
                <c:pt idx="242" formatCode="0.00">
                  <c:v>#N/A</c:v>
                </c:pt>
                <c:pt idx="243" formatCode="0.00">
                  <c:v>#N/A</c:v>
                </c:pt>
                <c:pt idx="244" formatCode="0.00">
                  <c:v>#N/A</c:v>
                </c:pt>
                <c:pt idx="245" formatCode="0.00">
                  <c:v>#N/A</c:v>
                </c:pt>
                <c:pt idx="246" formatCode="0.00">
                  <c:v>#N/A</c:v>
                </c:pt>
                <c:pt idx="247" formatCode="0.00">
                  <c:v>#N/A</c:v>
                </c:pt>
                <c:pt idx="248" formatCode="0.00">
                  <c:v>#N/A</c:v>
                </c:pt>
                <c:pt idx="249" formatCode="0.00">
                  <c:v>#N/A</c:v>
                </c:pt>
                <c:pt idx="250" formatCode="0.00">
                  <c:v>#N/A</c:v>
                </c:pt>
                <c:pt idx="251" formatCode="0.00">
                  <c:v>#N/A</c:v>
                </c:pt>
                <c:pt idx="252" formatCode="0.00">
                  <c:v>#N/A</c:v>
                </c:pt>
                <c:pt idx="253" formatCode="0.00">
                  <c:v>#N/A</c:v>
                </c:pt>
                <c:pt idx="254" formatCode="0.00">
                  <c:v>#N/A</c:v>
                </c:pt>
                <c:pt idx="255" formatCode="0.00">
                  <c:v>#N/A</c:v>
                </c:pt>
                <c:pt idx="256" formatCode="0.00">
                  <c:v>#N/A</c:v>
                </c:pt>
                <c:pt idx="257" formatCode="0.00">
                  <c:v>#N/A</c:v>
                </c:pt>
                <c:pt idx="258" formatCode="0.00">
                  <c:v>#N/A</c:v>
                </c:pt>
                <c:pt idx="259" formatCode="0.00">
                  <c:v>#N/A</c:v>
                </c:pt>
                <c:pt idx="260" formatCode="0.00">
                  <c:v>#N/A</c:v>
                </c:pt>
                <c:pt idx="261" formatCode="0.00">
                  <c:v>#N/A</c:v>
                </c:pt>
                <c:pt idx="262" formatCode="0.00">
                  <c:v>#N/A</c:v>
                </c:pt>
                <c:pt idx="263" formatCode="0.00">
                  <c:v>#N/A</c:v>
                </c:pt>
                <c:pt idx="264" formatCode="0.00">
                  <c:v>#N/A</c:v>
                </c:pt>
                <c:pt idx="265" formatCode="0.00">
                  <c:v>#N/A</c:v>
                </c:pt>
                <c:pt idx="266" formatCode="0.00">
                  <c:v>#N/A</c:v>
                </c:pt>
                <c:pt idx="267" formatCode="0.00">
                  <c:v>#N/A</c:v>
                </c:pt>
                <c:pt idx="268" formatCode="0.00">
                  <c:v>#N/A</c:v>
                </c:pt>
                <c:pt idx="269" formatCode="0.00">
                  <c:v>#N/A</c:v>
                </c:pt>
                <c:pt idx="270" formatCode="0.00">
                  <c:v>#N/A</c:v>
                </c:pt>
                <c:pt idx="271" formatCode="0.00">
                  <c:v>#N/A</c:v>
                </c:pt>
                <c:pt idx="272" formatCode="0.00">
                  <c:v>#N/A</c:v>
                </c:pt>
                <c:pt idx="273" formatCode="0.00">
                  <c:v>#N/A</c:v>
                </c:pt>
                <c:pt idx="274" formatCode="0.00">
                  <c:v>#N/A</c:v>
                </c:pt>
                <c:pt idx="275" formatCode="0.00">
                  <c:v>#N/A</c:v>
                </c:pt>
                <c:pt idx="276" formatCode="0.00">
                  <c:v>#N/A</c:v>
                </c:pt>
                <c:pt idx="277" formatCode="0.00">
                  <c:v>#N/A</c:v>
                </c:pt>
                <c:pt idx="278" formatCode="0.00">
                  <c:v>#N/A</c:v>
                </c:pt>
                <c:pt idx="279" formatCode="0.00">
                  <c:v>#N/A</c:v>
                </c:pt>
                <c:pt idx="280" formatCode="0.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555-490F-A6F5-D8D0464C4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36184"/>
        <c:axId val="473831088"/>
      </c:scatterChart>
      <c:valAx>
        <c:axId val="473836184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31088"/>
        <c:crosses val="autoZero"/>
        <c:crossBetween val="midCat"/>
        <c:majorUnit val="10"/>
      </c:valAx>
      <c:valAx>
        <c:axId val="473831088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Range, Straggling [</a:t>
                </a:r>
                <a:r>
                  <a:rPr lang="en-US" altLang="ja-JP">
                    <a:solidFill>
                      <a:schemeClr val="tx1"/>
                    </a:solidFill>
                  </a:rPr>
                  <a:t>μm]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9.3999580850872747E-2"/>
              <c:y val="0.1800013459855979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36184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8259983206013866"/>
          <c:y val="0.16658687142977227"/>
          <c:w val="0.28994361446264111"/>
          <c:h val="0.10935415124391513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srim238U_SiO2!$P$5</c:f>
          <c:strCache>
            <c:ptCount val="1"/>
            <c:pt idx="0">
              <c:v>srim238U_SiO2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dE/dxElec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srim238U_SiO2!$D$20:$D$300</c:f>
              <c:numCache>
                <c:formatCode>0.000000</c:formatCode>
                <c:ptCount val="281"/>
                <c:pt idx="0">
                  <c:v>1.0504201680672269E-5</c:v>
                </c:pt>
                <c:pt idx="1">
                  <c:v>1.1554621848739495E-5</c:v>
                </c:pt>
                <c:pt idx="2">
                  <c:v>1.2605042016806723E-5</c:v>
                </c:pt>
                <c:pt idx="3">
                  <c:v>1.3655462184873949E-5</c:v>
                </c:pt>
                <c:pt idx="4">
                  <c:v>1.4705882352941177E-5</c:v>
                </c:pt>
                <c:pt idx="5">
                  <c:v>1.5756302521008403E-5</c:v>
                </c:pt>
                <c:pt idx="6">
                  <c:v>1.6806722689075631E-5</c:v>
                </c:pt>
                <c:pt idx="7">
                  <c:v>1.8907563025210083E-5</c:v>
                </c:pt>
                <c:pt idx="8">
                  <c:v>2.1008403361344538E-5</c:v>
                </c:pt>
                <c:pt idx="9">
                  <c:v>2.3109243697478991E-5</c:v>
                </c:pt>
                <c:pt idx="10">
                  <c:v>2.5210084033613446E-5</c:v>
                </c:pt>
                <c:pt idx="11">
                  <c:v>2.7310924369747898E-5</c:v>
                </c:pt>
                <c:pt idx="12">
                  <c:v>2.9411764705882354E-5</c:v>
                </c:pt>
                <c:pt idx="13">
                  <c:v>3.3613445378151261E-5</c:v>
                </c:pt>
                <c:pt idx="14">
                  <c:v>3.7815126050420166E-5</c:v>
                </c:pt>
                <c:pt idx="15">
                  <c:v>4.2016806722689077E-5</c:v>
                </c:pt>
                <c:pt idx="16">
                  <c:v>4.6218487394957981E-5</c:v>
                </c:pt>
                <c:pt idx="17">
                  <c:v>5.0420168067226892E-5</c:v>
                </c:pt>
                <c:pt idx="18">
                  <c:v>5.4621848739495796E-5</c:v>
                </c:pt>
                <c:pt idx="19">
                  <c:v>5.8823529411764708E-5</c:v>
                </c:pt>
                <c:pt idx="20">
                  <c:v>6.3025210084033612E-5</c:v>
                </c:pt>
                <c:pt idx="21">
                  <c:v>6.7226890756302523E-5</c:v>
                </c:pt>
                <c:pt idx="22">
                  <c:v>7.1428571428571434E-5</c:v>
                </c:pt>
                <c:pt idx="23">
                  <c:v>7.5630252100840331E-5</c:v>
                </c:pt>
                <c:pt idx="24">
                  <c:v>8.4033613445378154E-5</c:v>
                </c:pt>
                <c:pt idx="25">
                  <c:v>9.4537815126050418E-5</c:v>
                </c:pt>
                <c:pt idx="26">
                  <c:v>1.050420168067227E-4</c:v>
                </c:pt>
                <c:pt idx="27">
                  <c:v>1.1554621848739496E-4</c:v>
                </c:pt>
                <c:pt idx="28">
                  <c:v>1.2605042016806722E-4</c:v>
                </c:pt>
                <c:pt idx="29">
                  <c:v>1.3655462184873949E-4</c:v>
                </c:pt>
                <c:pt idx="30">
                  <c:v>1.4705882352941178E-4</c:v>
                </c:pt>
                <c:pt idx="31">
                  <c:v>1.5756302521008402E-4</c:v>
                </c:pt>
                <c:pt idx="32">
                  <c:v>1.6806722689075631E-4</c:v>
                </c:pt>
                <c:pt idx="33">
                  <c:v>1.8907563025210084E-4</c:v>
                </c:pt>
                <c:pt idx="34">
                  <c:v>2.1008403361344539E-4</c:v>
                </c:pt>
                <c:pt idx="35">
                  <c:v>2.3109243697478992E-4</c:v>
                </c:pt>
                <c:pt idx="36">
                  <c:v>2.5210084033613445E-4</c:v>
                </c:pt>
                <c:pt idx="37">
                  <c:v>2.7310924369747898E-4</c:v>
                </c:pt>
                <c:pt idx="38">
                  <c:v>2.9411764705882356E-4</c:v>
                </c:pt>
                <c:pt idx="39">
                  <c:v>3.3613445378151261E-4</c:v>
                </c:pt>
                <c:pt idx="40">
                  <c:v>3.7815126050420167E-4</c:v>
                </c:pt>
                <c:pt idx="41">
                  <c:v>4.2016806722689078E-4</c:v>
                </c:pt>
                <c:pt idx="42">
                  <c:v>4.6218487394957984E-4</c:v>
                </c:pt>
                <c:pt idx="43">
                  <c:v>5.0420168067226889E-4</c:v>
                </c:pt>
                <c:pt idx="44">
                  <c:v>5.4621848739495795E-4</c:v>
                </c:pt>
                <c:pt idx="45">
                  <c:v>5.8823529411764712E-4</c:v>
                </c:pt>
                <c:pt idx="46">
                  <c:v>6.3025210084033606E-4</c:v>
                </c:pt>
                <c:pt idx="47">
                  <c:v>6.7226890756302523E-4</c:v>
                </c:pt>
                <c:pt idx="48">
                  <c:v>7.1428571428571429E-4</c:v>
                </c:pt>
                <c:pt idx="49">
                  <c:v>7.5630252100840334E-4</c:v>
                </c:pt>
                <c:pt idx="50">
                  <c:v>8.4033613445378156E-4</c:v>
                </c:pt>
                <c:pt idx="51">
                  <c:v>9.453781512605042E-4</c:v>
                </c:pt>
                <c:pt idx="52">
                  <c:v>1.0504201680672268E-3</c:v>
                </c:pt>
                <c:pt idx="53">
                  <c:v>1.1554621848739496E-3</c:v>
                </c:pt>
                <c:pt idx="54">
                  <c:v>1.2605042016806721E-3</c:v>
                </c:pt>
                <c:pt idx="55">
                  <c:v>1.3655462184873951E-3</c:v>
                </c:pt>
                <c:pt idx="56">
                  <c:v>1.4705882352941176E-3</c:v>
                </c:pt>
                <c:pt idx="57">
                  <c:v>1.5756302521008404E-3</c:v>
                </c:pt>
                <c:pt idx="58">
                  <c:v>1.6806722689075631E-3</c:v>
                </c:pt>
                <c:pt idx="59">
                  <c:v>1.8907563025210084E-3</c:v>
                </c:pt>
                <c:pt idx="60">
                  <c:v>2.1008403361344537E-3</c:v>
                </c:pt>
                <c:pt idx="61">
                  <c:v>2.3109243697478992E-3</c:v>
                </c:pt>
                <c:pt idx="62">
                  <c:v>2.5210084033613443E-3</c:v>
                </c:pt>
                <c:pt idx="63">
                  <c:v>2.7310924369747902E-3</c:v>
                </c:pt>
                <c:pt idx="64">
                  <c:v>2.9411764705882353E-3</c:v>
                </c:pt>
                <c:pt idx="65">
                  <c:v>3.3613445378151263E-3</c:v>
                </c:pt>
                <c:pt idx="66">
                  <c:v>3.7815126050420168E-3</c:v>
                </c:pt>
                <c:pt idx="67">
                  <c:v>4.2016806722689074E-3</c:v>
                </c:pt>
                <c:pt idx="68">
                  <c:v>4.6218487394957984E-3</c:v>
                </c:pt>
                <c:pt idx="69">
                  <c:v>5.0420168067226885E-3</c:v>
                </c:pt>
                <c:pt idx="70">
                  <c:v>5.4621848739495804E-3</c:v>
                </c:pt>
                <c:pt idx="71">
                  <c:v>5.8823529411764705E-3</c:v>
                </c:pt>
                <c:pt idx="72">
                  <c:v>6.3025210084033615E-3</c:v>
                </c:pt>
                <c:pt idx="73">
                  <c:v>6.7226890756302525E-3</c:v>
                </c:pt>
                <c:pt idx="74">
                  <c:v>7.1428571428571426E-3</c:v>
                </c:pt>
                <c:pt idx="75">
                  <c:v>7.5630252100840336E-3</c:v>
                </c:pt>
                <c:pt idx="76">
                  <c:v>8.4033613445378148E-3</c:v>
                </c:pt>
                <c:pt idx="77">
                  <c:v>9.4537815126050414E-3</c:v>
                </c:pt>
                <c:pt idx="78">
                  <c:v>1.050420168067227E-2</c:v>
                </c:pt>
                <c:pt idx="79">
                  <c:v>1.1554621848739496E-2</c:v>
                </c:pt>
                <c:pt idx="80">
                  <c:v>1.2605042016806723E-2</c:v>
                </c:pt>
                <c:pt idx="81">
                  <c:v>1.365546218487395E-2</c:v>
                </c:pt>
                <c:pt idx="82">
                  <c:v>1.4705882352941176E-2</c:v>
                </c:pt>
                <c:pt idx="83">
                  <c:v>1.5756302521008403E-2</c:v>
                </c:pt>
                <c:pt idx="84">
                  <c:v>1.680672268907563E-2</c:v>
                </c:pt>
                <c:pt idx="85">
                  <c:v>1.8907563025210083E-2</c:v>
                </c:pt>
                <c:pt idx="86">
                  <c:v>2.100840336134454E-2</c:v>
                </c:pt>
                <c:pt idx="87">
                  <c:v>2.3109243697478993E-2</c:v>
                </c:pt>
                <c:pt idx="88">
                  <c:v>2.5210084033613446E-2</c:v>
                </c:pt>
                <c:pt idx="89">
                  <c:v>2.7310924369747899E-2</c:v>
                </c:pt>
                <c:pt idx="90">
                  <c:v>2.9411764705882353E-2</c:v>
                </c:pt>
                <c:pt idx="91">
                  <c:v>3.3613445378151259E-2</c:v>
                </c:pt>
                <c:pt idx="92">
                  <c:v>3.7815126050420166E-2</c:v>
                </c:pt>
                <c:pt idx="93">
                  <c:v>4.2016806722689079E-2</c:v>
                </c:pt>
                <c:pt idx="94">
                  <c:v>4.6218487394957986E-2</c:v>
                </c:pt>
                <c:pt idx="95">
                  <c:v>5.0420168067226892E-2</c:v>
                </c:pt>
                <c:pt idx="96">
                  <c:v>5.4621848739495799E-2</c:v>
                </c:pt>
                <c:pt idx="97">
                  <c:v>5.8823529411764705E-2</c:v>
                </c:pt>
                <c:pt idx="98">
                  <c:v>6.3025210084033612E-2</c:v>
                </c:pt>
                <c:pt idx="99">
                  <c:v>6.7226890756302518E-2</c:v>
                </c:pt>
                <c:pt idx="100">
                  <c:v>7.1428571428571425E-2</c:v>
                </c:pt>
                <c:pt idx="101">
                  <c:v>7.5630252100840331E-2</c:v>
                </c:pt>
                <c:pt idx="102">
                  <c:v>8.4033613445378158E-2</c:v>
                </c:pt>
                <c:pt idx="103">
                  <c:v>9.4537815126050417E-2</c:v>
                </c:pt>
                <c:pt idx="104">
                  <c:v>0.10504201680672269</c:v>
                </c:pt>
                <c:pt idx="105">
                  <c:v>0.11554621848739496</c:v>
                </c:pt>
                <c:pt idx="106">
                  <c:v>0.12605042016806722</c:v>
                </c:pt>
                <c:pt idx="107">
                  <c:v>0.13655462184873948</c:v>
                </c:pt>
                <c:pt idx="108">
                  <c:v>0.14705882352941177</c:v>
                </c:pt>
                <c:pt idx="109">
                  <c:v>0.15756302521008403</c:v>
                </c:pt>
                <c:pt idx="110">
                  <c:v>0.16806722689075632</c:v>
                </c:pt>
                <c:pt idx="111">
                  <c:v>0.18907563025210083</c:v>
                </c:pt>
                <c:pt idx="112">
                  <c:v>0.21008403361344538</c:v>
                </c:pt>
                <c:pt idx="113">
                  <c:v>0.23109243697478993</c:v>
                </c:pt>
                <c:pt idx="114">
                  <c:v>0.25210084033613445</c:v>
                </c:pt>
                <c:pt idx="115">
                  <c:v>0.27310924369747897</c:v>
                </c:pt>
                <c:pt idx="116">
                  <c:v>0.29411764705882354</c:v>
                </c:pt>
                <c:pt idx="117">
                  <c:v>0.33613445378151263</c:v>
                </c:pt>
                <c:pt idx="118">
                  <c:v>0.37815126050420167</c:v>
                </c:pt>
                <c:pt idx="119">
                  <c:v>0.42016806722689076</c:v>
                </c:pt>
                <c:pt idx="120">
                  <c:v>0.46218487394957986</c:v>
                </c:pt>
                <c:pt idx="121">
                  <c:v>0.50420168067226889</c:v>
                </c:pt>
                <c:pt idx="122">
                  <c:v>0.54621848739495793</c:v>
                </c:pt>
                <c:pt idx="123">
                  <c:v>0.58823529411764708</c:v>
                </c:pt>
                <c:pt idx="124">
                  <c:v>0.63025210084033612</c:v>
                </c:pt>
                <c:pt idx="125">
                  <c:v>0.67226890756302526</c:v>
                </c:pt>
                <c:pt idx="126">
                  <c:v>0.7142857142857143</c:v>
                </c:pt>
                <c:pt idx="127">
                  <c:v>0.75630252100840334</c:v>
                </c:pt>
                <c:pt idx="128">
                  <c:v>0.84033613445378152</c:v>
                </c:pt>
                <c:pt idx="129">
                  <c:v>0.94537815126050417</c:v>
                </c:pt>
                <c:pt idx="130" formatCode="0.00000">
                  <c:v>1.0504201680672269</c:v>
                </c:pt>
                <c:pt idx="131" formatCode="0.00000">
                  <c:v>1.1554621848739495</c:v>
                </c:pt>
                <c:pt idx="132" formatCode="0.00000">
                  <c:v>1.2605042016806722</c:v>
                </c:pt>
                <c:pt idx="133" formatCode="0.00000">
                  <c:v>1.365546218487395</c:v>
                </c:pt>
                <c:pt idx="134" formatCode="0.00000">
                  <c:v>1.4705882352941178</c:v>
                </c:pt>
                <c:pt idx="135" formatCode="0.00000">
                  <c:v>1.5756302521008403</c:v>
                </c:pt>
                <c:pt idx="136" formatCode="0.00000">
                  <c:v>1.680672268907563</c:v>
                </c:pt>
                <c:pt idx="137" formatCode="0.00000">
                  <c:v>1.8907563025210083</c:v>
                </c:pt>
                <c:pt idx="138" formatCode="0.00000">
                  <c:v>2.1008403361344539</c:v>
                </c:pt>
                <c:pt idx="139" formatCode="0.00000">
                  <c:v>2.3109243697478989</c:v>
                </c:pt>
                <c:pt idx="140" formatCode="0.00000">
                  <c:v>2.5210084033613445</c:v>
                </c:pt>
                <c:pt idx="141" formatCode="0.00000">
                  <c:v>2.73109243697479</c:v>
                </c:pt>
                <c:pt idx="142" formatCode="0.00000">
                  <c:v>2.9411764705882355</c:v>
                </c:pt>
                <c:pt idx="143" formatCode="0.00000">
                  <c:v>3.3613445378151261</c:v>
                </c:pt>
                <c:pt idx="144" formatCode="0.00000">
                  <c:v>3.7815126050420167</c:v>
                </c:pt>
                <c:pt idx="145" formatCode="0.00000">
                  <c:v>4.2016806722689077</c:v>
                </c:pt>
                <c:pt idx="146" formatCode="0.00000">
                  <c:v>4.6218487394957979</c:v>
                </c:pt>
                <c:pt idx="147" formatCode="0.00000">
                  <c:v>5.0420168067226889</c:v>
                </c:pt>
                <c:pt idx="148" formatCode="0.00000">
                  <c:v>5.46218487394958</c:v>
                </c:pt>
                <c:pt idx="149" formatCode="0.00000">
                  <c:v>5.882352941176471</c:v>
                </c:pt>
                <c:pt idx="150" formatCode="0.00000">
                  <c:v>6.3025210084033612</c:v>
                </c:pt>
                <c:pt idx="151" formatCode="0.00000">
                  <c:v>6.7226890756302522</c:v>
                </c:pt>
                <c:pt idx="152" formatCode="0.00000">
                  <c:v>7.1428571428571432</c:v>
                </c:pt>
                <c:pt idx="153" formatCode="0.00000">
                  <c:v>7.5630252100840334</c:v>
                </c:pt>
                <c:pt idx="154" formatCode="0.00000">
                  <c:v>8.4033613445378155</c:v>
                </c:pt>
                <c:pt idx="155" formatCode="0.00000">
                  <c:v>9.4537815126050422</c:v>
                </c:pt>
                <c:pt idx="156" formatCode="0.00000">
                  <c:v>10.504201680672269</c:v>
                </c:pt>
                <c:pt idx="157" formatCode="0.00000">
                  <c:v>11.554621848739496</c:v>
                </c:pt>
                <c:pt idx="158" formatCode="0.00000">
                  <c:v>12.605042016806722</c:v>
                </c:pt>
                <c:pt idx="159" formatCode="0.00000">
                  <c:v>13.655462184873949</c:v>
                </c:pt>
                <c:pt idx="160" formatCode="0.00000">
                  <c:v>14.705882352941176</c:v>
                </c:pt>
                <c:pt idx="161" formatCode="0.00000">
                  <c:v>15.756302521008404</c:v>
                </c:pt>
                <c:pt idx="162" formatCode="0.00000">
                  <c:v>16.806722689075631</c:v>
                </c:pt>
                <c:pt idx="163" formatCode="0.00000">
                  <c:v>18.907563025210084</c:v>
                </c:pt>
                <c:pt idx="164" formatCode="0.00000">
                  <c:v>21.008403361344538</c:v>
                </c:pt>
                <c:pt idx="165" formatCode="0.00000">
                  <c:v>23.109243697478991</c:v>
                </c:pt>
                <c:pt idx="166" formatCode="0.00000">
                  <c:v>25.210084033613445</c:v>
                </c:pt>
                <c:pt idx="167" formatCode="0.00000">
                  <c:v>27.310924369747898</c:v>
                </c:pt>
                <c:pt idx="168" formatCode="0.00000">
                  <c:v>29.411764705882351</c:v>
                </c:pt>
                <c:pt idx="169" formatCode="0.00000">
                  <c:v>33.613445378151262</c:v>
                </c:pt>
                <c:pt idx="170" formatCode="0.00000">
                  <c:v>37.815126050420169</c:v>
                </c:pt>
                <c:pt idx="171" formatCode="0.00000">
                  <c:v>42.016806722689076</c:v>
                </c:pt>
                <c:pt idx="172" formatCode="0.00000">
                  <c:v>46.218487394957982</c:v>
                </c:pt>
                <c:pt idx="173" formatCode="0.00000">
                  <c:v>50.420168067226889</c:v>
                </c:pt>
                <c:pt idx="174" formatCode="0.00000">
                  <c:v>54.621848739495796</c:v>
                </c:pt>
                <c:pt idx="175" formatCode="0.00000">
                  <c:v>58.823529411764703</c:v>
                </c:pt>
                <c:pt idx="176" formatCode="0.00000">
                  <c:v>63.025210084033617</c:v>
                </c:pt>
                <c:pt idx="177" formatCode="0.00000">
                  <c:v>67.226890756302524</c:v>
                </c:pt>
                <c:pt idx="178" formatCode="0.00000">
                  <c:v>71.428571428571431</c:v>
                </c:pt>
                <c:pt idx="179" formatCode="0.00000">
                  <c:v>75.630252100840337</c:v>
                </c:pt>
                <c:pt idx="180" formatCode="0.00000">
                  <c:v>84.033613445378151</c:v>
                </c:pt>
                <c:pt idx="181" formatCode="0.00000">
                  <c:v>94.537815126050418</c:v>
                </c:pt>
                <c:pt idx="182" formatCode="0.0000">
                  <c:v>105.04201680672269</c:v>
                </c:pt>
                <c:pt idx="183" formatCode="0.0000">
                  <c:v>115.54621848739495</c:v>
                </c:pt>
                <c:pt idx="184" formatCode="0.0000">
                  <c:v>126.05042016806723</c:v>
                </c:pt>
                <c:pt idx="185" formatCode="0.0000">
                  <c:v>136.55462184873949</c:v>
                </c:pt>
                <c:pt idx="186" formatCode="0.0000">
                  <c:v>147.05882352941177</c:v>
                </c:pt>
                <c:pt idx="187" formatCode="0.0000">
                  <c:v>157.56302521008402</c:v>
                </c:pt>
                <c:pt idx="188" formatCode="0.0000">
                  <c:v>168.0672268907563</c:v>
                </c:pt>
                <c:pt idx="189" formatCode="0.0000">
                  <c:v>189.07563025210084</c:v>
                </c:pt>
                <c:pt idx="190" formatCode="0.0000">
                  <c:v>210.08403361344537</c:v>
                </c:pt>
                <c:pt idx="191" formatCode="0.0000">
                  <c:v>231.0924369747899</c:v>
                </c:pt>
                <c:pt idx="192" formatCode="0.0000">
                  <c:v>252.10084033613447</c:v>
                </c:pt>
                <c:pt idx="193" formatCode="0.0000">
                  <c:v>273.10924369747897</c:v>
                </c:pt>
                <c:pt idx="194" formatCode="0.0000">
                  <c:v>294.11764705882354</c:v>
                </c:pt>
                <c:pt idx="195" formatCode="0.0000">
                  <c:v>336.1344537815126</c:v>
                </c:pt>
                <c:pt idx="196" formatCode="0.0000">
                  <c:v>378.15126050420167</c:v>
                </c:pt>
                <c:pt idx="197" formatCode="0.0000">
                  <c:v>420.16806722689074</c:v>
                </c:pt>
                <c:pt idx="198" formatCode="0.0000">
                  <c:v>462.18487394957981</c:v>
                </c:pt>
                <c:pt idx="199" formatCode="0.0000">
                  <c:v>504.20168067226894</c:v>
                </c:pt>
                <c:pt idx="200" formatCode="0.0000">
                  <c:v>546.21848739495795</c:v>
                </c:pt>
                <c:pt idx="201" formatCode="0.0000">
                  <c:v>588.23529411764707</c:v>
                </c:pt>
                <c:pt idx="202" formatCode="0.0000">
                  <c:v>630.25210084033608</c:v>
                </c:pt>
                <c:pt idx="203" formatCode="0.0000">
                  <c:v>672.26890756302521</c:v>
                </c:pt>
                <c:pt idx="204" formatCode="0.0000">
                  <c:v>714.28571428571433</c:v>
                </c:pt>
                <c:pt idx="205" formatCode="0.0000">
                  <c:v>756.30252100840335</c:v>
                </c:pt>
                <c:pt idx="206" formatCode="0.0000">
                  <c:v>840.33613445378148</c:v>
                </c:pt>
                <c:pt idx="207" formatCode="0.0000">
                  <c:v>945.37815126050418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srim238U_SiO2!$E$20:$E$300</c:f>
              <c:numCache>
                <c:formatCode>0.000E+00</c:formatCode>
                <c:ptCount val="281"/>
                <c:pt idx="0">
                  <c:v>0.30630000000000002</c:v>
                </c:pt>
                <c:pt idx="1">
                  <c:v>0.32119999999999999</c:v>
                </c:pt>
                <c:pt idx="2">
                  <c:v>0.33550000000000002</c:v>
                </c:pt>
                <c:pt idx="3">
                  <c:v>0.34920000000000001</c:v>
                </c:pt>
                <c:pt idx="4">
                  <c:v>0.3624</c:v>
                </c:pt>
                <c:pt idx="5">
                  <c:v>0.37509999999999999</c:v>
                </c:pt>
                <c:pt idx="6">
                  <c:v>0.38740000000000002</c:v>
                </c:pt>
                <c:pt idx="7">
                  <c:v>0.41089999999999999</c:v>
                </c:pt>
                <c:pt idx="8">
                  <c:v>0.43309999999999998</c:v>
                </c:pt>
                <c:pt idx="9">
                  <c:v>0.45429999999999998</c:v>
                </c:pt>
                <c:pt idx="10">
                  <c:v>0.47449999999999998</c:v>
                </c:pt>
                <c:pt idx="11">
                  <c:v>0.49380000000000002</c:v>
                </c:pt>
                <c:pt idx="12">
                  <c:v>0.51249999999999996</c:v>
                </c:pt>
                <c:pt idx="13">
                  <c:v>0.54790000000000005</c:v>
                </c:pt>
                <c:pt idx="14">
                  <c:v>0.58109999999999995</c:v>
                </c:pt>
                <c:pt idx="15">
                  <c:v>0.61250000000000004</c:v>
                </c:pt>
                <c:pt idx="16">
                  <c:v>0.64239999999999997</c:v>
                </c:pt>
                <c:pt idx="17">
                  <c:v>0.67100000000000004</c:v>
                </c:pt>
                <c:pt idx="18">
                  <c:v>0.69840000000000002</c:v>
                </c:pt>
                <c:pt idx="19">
                  <c:v>0.72470000000000001</c:v>
                </c:pt>
                <c:pt idx="20">
                  <c:v>0.75019999999999998</c:v>
                </c:pt>
                <c:pt idx="21">
                  <c:v>0.77480000000000004</c:v>
                </c:pt>
                <c:pt idx="22">
                  <c:v>0.79859999999999998</c:v>
                </c:pt>
                <c:pt idx="23">
                  <c:v>0.82179999999999997</c:v>
                </c:pt>
                <c:pt idx="24">
                  <c:v>0.86619999999999997</c:v>
                </c:pt>
                <c:pt idx="25">
                  <c:v>0.91879999999999995</c:v>
                </c:pt>
                <c:pt idx="26">
                  <c:v>0.96850000000000003</c:v>
                </c:pt>
                <c:pt idx="27">
                  <c:v>1.016</c:v>
                </c:pt>
                <c:pt idx="28">
                  <c:v>1.0609999999999999</c:v>
                </c:pt>
                <c:pt idx="29">
                  <c:v>1.1040000000000001</c:v>
                </c:pt>
                <c:pt idx="30">
                  <c:v>1.1459999999999999</c:v>
                </c:pt>
                <c:pt idx="31">
                  <c:v>1.1859999999999999</c:v>
                </c:pt>
                <c:pt idx="32">
                  <c:v>1.2250000000000001</c:v>
                </c:pt>
                <c:pt idx="33">
                  <c:v>1.2989999999999999</c:v>
                </c:pt>
                <c:pt idx="34">
                  <c:v>1.37</c:v>
                </c:pt>
                <c:pt idx="35">
                  <c:v>1.4370000000000001</c:v>
                </c:pt>
                <c:pt idx="36">
                  <c:v>1.5</c:v>
                </c:pt>
                <c:pt idx="37">
                  <c:v>1.5620000000000001</c:v>
                </c:pt>
                <c:pt idx="38">
                  <c:v>1.621</c:v>
                </c:pt>
                <c:pt idx="39">
                  <c:v>1.732</c:v>
                </c:pt>
                <c:pt idx="40">
                  <c:v>1.8380000000000001</c:v>
                </c:pt>
                <c:pt idx="41">
                  <c:v>1.9370000000000001</c:v>
                </c:pt>
                <c:pt idx="42">
                  <c:v>2.032</c:v>
                </c:pt>
                <c:pt idx="43">
                  <c:v>2.1219999999999999</c:v>
                </c:pt>
                <c:pt idx="44">
                  <c:v>2.2090000000000001</c:v>
                </c:pt>
                <c:pt idx="45">
                  <c:v>2.2919999999999998</c:v>
                </c:pt>
                <c:pt idx="46">
                  <c:v>2.3719999999999999</c:v>
                </c:pt>
                <c:pt idx="47">
                  <c:v>2.4500000000000002</c:v>
                </c:pt>
                <c:pt idx="48">
                  <c:v>2.5259999999999998</c:v>
                </c:pt>
                <c:pt idx="49">
                  <c:v>2.5990000000000002</c:v>
                </c:pt>
                <c:pt idx="50">
                  <c:v>2.7389999999999999</c:v>
                </c:pt>
                <c:pt idx="51">
                  <c:v>2.9060000000000001</c:v>
                </c:pt>
                <c:pt idx="52">
                  <c:v>3.0630000000000002</c:v>
                </c:pt>
                <c:pt idx="53">
                  <c:v>3.2120000000000002</c:v>
                </c:pt>
                <c:pt idx="54">
                  <c:v>3.355</c:v>
                </c:pt>
                <c:pt idx="55">
                  <c:v>3.492</c:v>
                </c:pt>
                <c:pt idx="56">
                  <c:v>3.6240000000000001</c:v>
                </c:pt>
                <c:pt idx="57">
                  <c:v>3.7509999999999999</c:v>
                </c:pt>
                <c:pt idx="58">
                  <c:v>3.8740000000000001</c:v>
                </c:pt>
                <c:pt idx="59">
                  <c:v>4.109</c:v>
                </c:pt>
                <c:pt idx="60">
                  <c:v>4.282</c:v>
                </c:pt>
                <c:pt idx="61">
                  <c:v>4.4509999999999996</c:v>
                </c:pt>
                <c:pt idx="62">
                  <c:v>4.6550000000000002</c:v>
                </c:pt>
                <c:pt idx="63">
                  <c:v>4.867</c:v>
                </c:pt>
                <c:pt idx="64">
                  <c:v>5.0739999999999998</c:v>
                </c:pt>
                <c:pt idx="65">
                  <c:v>5.4459999999999997</c:v>
                </c:pt>
                <c:pt idx="66">
                  <c:v>5.7560000000000002</c:v>
                </c:pt>
                <c:pt idx="67">
                  <c:v>6.01</c:v>
                </c:pt>
                <c:pt idx="68">
                  <c:v>6.2190000000000003</c:v>
                </c:pt>
                <c:pt idx="69">
                  <c:v>6.3920000000000003</c:v>
                </c:pt>
                <c:pt idx="70">
                  <c:v>6.5380000000000003</c:v>
                </c:pt>
                <c:pt idx="71">
                  <c:v>6.665</c:v>
                </c:pt>
                <c:pt idx="72">
                  <c:v>6.7779999999999996</c:v>
                </c:pt>
                <c:pt idx="73">
                  <c:v>6.8810000000000002</c:v>
                </c:pt>
                <c:pt idx="74">
                  <c:v>6.9790000000000001</c:v>
                </c:pt>
                <c:pt idx="75">
                  <c:v>7.0750000000000002</c:v>
                </c:pt>
                <c:pt idx="76">
                  <c:v>7.2649999999999997</c:v>
                </c:pt>
                <c:pt idx="77">
                  <c:v>7.5119999999999996</c:v>
                </c:pt>
                <c:pt idx="78">
                  <c:v>7.7770000000000001</c:v>
                </c:pt>
                <c:pt idx="79">
                  <c:v>8.0609999999999999</c:v>
                </c:pt>
                <c:pt idx="80">
                  <c:v>8.3620000000000001</c:v>
                </c:pt>
                <c:pt idx="81">
                  <c:v>8.6769999999999996</c:v>
                </c:pt>
                <c:pt idx="82">
                  <c:v>9.0030000000000001</c:v>
                </c:pt>
                <c:pt idx="83">
                  <c:v>9.3369999999999997</c:v>
                </c:pt>
                <c:pt idx="84">
                  <c:v>9.6750000000000007</c:v>
                </c:pt>
                <c:pt idx="85">
                  <c:v>10.35</c:v>
                </c:pt>
                <c:pt idx="86">
                  <c:v>11.02</c:v>
                </c:pt>
                <c:pt idx="87">
                  <c:v>11.67</c:v>
                </c:pt>
                <c:pt idx="88">
                  <c:v>12.29</c:v>
                </c:pt>
                <c:pt idx="89">
                  <c:v>12.88</c:v>
                </c:pt>
                <c:pt idx="90">
                  <c:v>13.42</c:v>
                </c:pt>
                <c:pt idx="91">
                  <c:v>14.41</c:v>
                </c:pt>
                <c:pt idx="92">
                  <c:v>15.26</c:v>
                </c:pt>
                <c:pt idx="93">
                  <c:v>15.98</c:v>
                </c:pt>
                <c:pt idx="94">
                  <c:v>16.600000000000001</c:v>
                </c:pt>
                <c:pt idx="95">
                  <c:v>17.12</c:v>
                </c:pt>
                <c:pt idx="96">
                  <c:v>17.579999999999998</c:v>
                </c:pt>
                <c:pt idx="97">
                  <c:v>17.98</c:v>
                </c:pt>
                <c:pt idx="98">
                  <c:v>18.34</c:v>
                </c:pt>
                <c:pt idx="99">
                  <c:v>18.670000000000002</c:v>
                </c:pt>
                <c:pt idx="100">
                  <c:v>18.97</c:v>
                </c:pt>
                <c:pt idx="101">
                  <c:v>19.27</c:v>
                </c:pt>
                <c:pt idx="102">
                  <c:v>19.86</c:v>
                </c:pt>
                <c:pt idx="103">
                  <c:v>20.61</c:v>
                </c:pt>
                <c:pt idx="104">
                  <c:v>21.44</c:v>
                </c:pt>
                <c:pt idx="105">
                  <c:v>22.36</c:v>
                </c:pt>
                <c:pt idx="106">
                  <c:v>23.37</c:v>
                </c:pt>
                <c:pt idx="107">
                  <c:v>24.46</c:v>
                </c:pt>
                <c:pt idx="108">
                  <c:v>25.64</c:v>
                </c:pt>
                <c:pt idx="109">
                  <c:v>26.88</c:v>
                </c:pt>
                <c:pt idx="110">
                  <c:v>28.17</c:v>
                </c:pt>
                <c:pt idx="111">
                  <c:v>30.87</c:v>
                </c:pt>
                <c:pt idx="112">
                  <c:v>33.64</c:v>
                </c:pt>
                <c:pt idx="113">
                  <c:v>36.42</c:v>
                </c:pt>
                <c:pt idx="114">
                  <c:v>39.159999999999997</c:v>
                </c:pt>
                <c:pt idx="115">
                  <c:v>41.82</c:v>
                </c:pt>
                <c:pt idx="116">
                  <c:v>44.4</c:v>
                </c:pt>
                <c:pt idx="117">
                  <c:v>49.22</c:v>
                </c:pt>
                <c:pt idx="118">
                  <c:v>53.62</c:v>
                </c:pt>
                <c:pt idx="119">
                  <c:v>57.6</c:v>
                </c:pt>
                <c:pt idx="120">
                  <c:v>61.21</c:v>
                </c:pt>
                <c:pt idx="121">
                  <c:v>64.489999999999995</c:v>
                </c:pt>
                <c:pt idx="122">
                  <c:v>67.47</c:v>
                </c:pt>
                <c:pt idx="123">
                  <c:v>70.2</c:v>
                </c:pt>
                <c:pt idx="124">
                  <c:v>72.709999999999994</c:v>
                </c:pt>
                <c:pt idx="125">
                  <c:v>75.02</c:v>
                </c:pt>
                <c:pt idx="126">
                  <c:v>77.150000000000006</c:v>
                </c:pt>
                <c:pt idx="127">
                  <c:v>79.14</c:v>
                </c:pt>
                <c:pt idx="128">
                  <c:v>82.74</c:v>
                </c:pt>
                <c:pt idx="129">
                  <c:v>86.67</c:v>
                </c:pt>
                <c:pt idx="130">
                  <c:v>90.12</c:v>
                </c:pt>
                <c:pt idx="131">
                  <c:v>93.18</c:v>
                </c:pt>
                <c:pt idx="132">
                  <c:v>95.93</c:v>
                </c:pt>
                <c:pt idx="133">
                  <c:v>98.43</c:v>
                </c:pt>
                <c:pt idx="134">
                  <c:v>100.7</c:v>
                </c:pt>
                <c:pt idx="135">
                  <c:v>102.8</c:v>
                </c:pt>
                <c:pt idx="136">
                  <c:v>104.8</c:v>
                </c:pt>
                <c:pt idx="137">
                  <c:v>108.3</c:v>
                </c:pt>
                <c:pt idx="138">
                  <c:v>111.7</c:v>
                </c:pt>
                <c:pt idx="139">
                  <c:v>114.4</c:v>
                </c:pt>
                <c:pt idx="140">
                  <c:v>116.2</c:v>
                </c:pt>
                <c:pt idx="141">
                  <c:v>117.9</c:v>
                </c:pt>
                <c:pt idx="142">
                  <c:v>119.5</c:v>
                </c:pt>
                <c:pt idx="143">
                  <c:v>122</c:v>
                </c:pt>
                <c:pt idx="144">
                  <c:v>124</c:v>
                </c:pt>
                <c:pt idx="145">
                  <c:v>125.4</c:v>
                </c:pt>
                <c:pt idx="146">
                  <c:v>126.4</c:v>
                </c:pt>
                <c:pt idx="147">
                  <c:v>127.1</c:v>
                </c:pt>
                <c:pt idx="148">
                  <c:v>127.5</c:v>
                </c:pt>
                <c:pt idx="149">
                  <c:v>127.6</c:v>
                </c:pt>
                <c:pt idx="150">
                  <c:v>127.6</c:v>
                </c:pt>
                <c:pt idx="151">
                  <c:v>127.3</c:v>
                </c:pt>
                <c:pt idx="152">
                  <c:v>127</c:v>
                </c:pt>
                <c:pt idx="153">
                  <c:v>126.5</c:v>
                </c:pt>
                <c:pt idx="154">
                  <c:v>125.1</c:v>
                </c:pt>
                <c:pt idx="155">
                  <c:v>123.1</c:v>
                </c:pt>
                <c:pt idx="156">
                  <c:v>120.8</c:v>
                </c:pt>
                <c:pt idx="157">
                  <c:v>118.2</c:v>
                </c:pt>
                <c:pt idx="158">
                  <c:v>115.6</c:v>
                </c:pt>
                <c:pt idx="159">
                  <c:v>113</c:v>
                </c:pt>
                <c:pt idx="160">
                  <c:v>110.4</c:v>
                </c:pt>
                <c:pt idx="161">
                  <c:v>107.9</c:v>
                </c:pt>
                <c:pt idx="162">
                  <c:v>105.4</c:v>
                </c:pt>
                <c:pt idx="163">
                  <c:v>100.7</c:v>
                </c:pt>
                <c:pt idx="164">
                  <c:v>96.55</c:v>
                </c:pt>
                <c:pt idx="165">
                  <c:v>92.89</c:v>
                </c:pt>
                <c:pt idx="166">
                  <c:v>89.76</c:v>
                </c:pt>
                <c:pt idx="167">
                  <c:v>87.16</c:v>
                </c:pt>
                <c:pt idx="168">
                  <c:v>85.08</c:v>
                </c:pt>
                <c:pt idx="169">
                  <c:v>80.12</c:v>
                </c:pt>
                <c:pt idx="170">
                  <c:v>75.55</c:v>
                </c:pt>
                <c:pt idx="171">
                  <c:v>71.56</c:v>
                </c:pt>
                <c:pt idx="172">
                  <c:v>68.03</c:v>
                </c:pt>
                <c:pt idx="173">
                  <c:v>64.89</c:v>
                </c:pt>
                <c:pt idx="174">
                  <c:v>62.09</c:v>
                </c:pt>
                <c:pt idx="175">
                  <c:v>59.56</c:v>
                </c:pt>
                <c:pt idx="176">
                  <c:v>57.27</c:v>
                </c:pt>
                <c:pt idx="177">
                  <c:v>55.19</c:v>
                </c:pt>
                <c:pt idx="178">
                  <c:v>53.29</c:v>
                </c:pt>
                <c:pt idx="179">
                  <c:v>51.54</c:v>
                </c:pt>
                <c:pt idx="180">
                  <c:v>48.45</c:v>
                </c:pt>
                <c:pt idx="181">
                  <c:v>45.19</c:v>
                </c:pt>
                <c:pt idx="182">
                  <c:v>42.46</c:v>
                </c:pt>
                <c:pt idx="183">
                  <c:v>40.119999999999997</c:v>
                </c:pt>
                <c:pt idx="184">
                  <c:v>38.11</c:v>
                </c:pt>
                <c:pt idx="185">
                  <c:v>36.35</c:v>
                </c:pt>
                <c:pt idx="186">
                  <c:v>34.81</c:v>
                </c:pt>
                <c:pt idx="187">
                  <c:v>33.44</c:v>
                </c:pt>
                <c:pt idx="188">
                  <c:v>32.22</c:v>
                </c:pt>
                <c:pt idx="189">
                  <c:v>30.14</c:v>
                </c:pt>
                <c:pt idx="190">
                  <c:v>28.42</c:v>
                </c:pt>
                <c:pt idx="191">
                  <c:v>26.99</c:v>
                </c:pt>
                <c:pt idx="192">
                  <c:v>25.77</c:v>
                </c:pt>
                <c:pt idx="193">
                  <c:v>24.73</c:v>
                </c:pt>
                <c:pt idx="194">
                  <c:v>23.82</c:v>
                </c:pt>
                <c:pt idx="195">
                  <c:v>22.34</c:v>
                </c:pt>
                <c:pt idx="196">
                  <c:v>21.16</c:v>
                </c:pt>
                <c:pt idx="197">
                  <c:v>20.22</c:v>
                </c:pt>
                <c:pt idx="198">
                  <c:v>19.45</c:v>
                </c:pt>
                <c:pt idx="199">
                  <c:v>18.809999999999999</c:v>
                </c:pt>
                <c:pt idx="200">
                  <c:v>18.27</c:v>
                </c:pt>
                <c:pt idx="201">
                  <c:v>17.809999999999999</c:v>
                </c:pt>
                <c:pt idx="202">
                  <c:v>17.420000000000002</c:v>
                </c:pt>
                <c:pt idx="203">
                  <c:v>17.079999999999998</c:v>
                </c:pt>
                <c:pt idx="204">
                  <c:v>16.79</c:v>
                </c:pt>
                <c:pt idx="205">
                  <c:v>16.53</c:v>
                </c:pt>
                <c:pt idx="206">
                  <c:v>16.11</c:v>
                </c:pt>
                <c:pt idx="207">
                  <c:v>15.71</c:v>
                </c:pt>
                <c:pt idx="208">
                  <c:v>15.55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3AC-4EAF-80D2-B4ED106DC149}"/>
            </c:ext>
          </c:extLst>
        </c:ser>
        <c:ser>
          <c:idx val="1"/>
          <c:order val="1"/>
          <c:tx>
            <c:v>dE/dxNucl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srim238U_SiO2!$D$20:$D$300</c:f>
              <c:numCache>
                <c:formatCode>0.000000</c:formatCode>
                <c:ptCount val="281"/>
                <c:pt idx="0">
                  <c:v>1.0504201680672269E-5</c:v>
                </c:pt>
                <c:pt idx="1">
                  <c:v>1.1554621848739495E-5</c:v>
                </c:pt>
                <c:pt idx="2">
                  <c:v>1.2605042016806723E-5</c:v>
                </c:pt>
                <c:pt idx="3">
                  <c:v>1.3655462184873949E-5</c:v>
                </c:pt>
                <c:pt idx="4">
                  <c:v>1.4705882352941177E-5</c:v>
                </c:pt>
                <c:pt idx="5">
                  <c:v>1.5756302521008403E-5</c:v>
                </c:pt>
                <c:pt idx="6">
                  <c:v>1.6806722689075631E-5</c:v>
                </c:pt>
                <c:pt idx="7">
                  <c:v>1.8907563025210083E-5</c:v>
                </c:pt>
                <c:pt idx="8">
                  <c:v>2.1008403361344538E-5</c:v>
                </c:pt>
                <c:pt idx="9">
                  <c:v>2.3109243697478991E-5</c:v>
                </c:pt>
                <c:pt idx="10">
                  <c:v>2.5210084033613446E-5</c:v>
                </c:pt>
                <c:pt idx="11">
                  <c:v>2.7310924369747898E-5</c:v>
                </c:pt>
                <c:pt idx="12">
                  <c:v>2.9411764705882354E-5</c:v>
                </c:pt>
                <c:pt idx="13">
                  <c:v>3.3613445378151261E-5</c:v>
                </c:pt>
                <c:pt idx="14">
                  <c:v>3.7815126050420166E-5</c:v>
                </c:pt>
                <c:pt idx="15">
                  <c:v>4.2016806722689077E-5</c:v>
                </c:pt>
                <c:pt idx="16">
                  <c:v>4.6218487394957981E-5</c:v>
                </c:pt>
                <c:pt idx="17">
                  <c:v>5.0420168067226892E-5</c:v>
                </c:pt>
                <c:pt idx="18">
                  <c:v>5.4621848739495796E-5</c:v>
                </c:pt>
                <c:pt idx="19">
                  <c:v>5.8823529411764708E-5</c:v>
                </c:pt>
                <c:pt idx="20">
                  <c:v>6.3025210084033612E-5</c:v>
                </c:pt>
                <c:pt idx="21">
                  <c:v>6.7226890756302523E-5</c:v>
                </c:pt>
                <c:pt idx="22">
                  <c:v>7.1428571428571434E-5</c:v>
                </c:pt>
                <c:pt idx="23">
                  <c:v>7.5630252100840331E-5</c:v>
                </c:pt>
                <c:pt idx="24">
                  <c:v>8.4033613445378154E-5</c:v>
                </c:pt>
                <c:pt idx="25">
                  <c:v>9.4537815126050418E-5</c:v>
                </c:pt>
                <c:pt idx="26">
                  <c:v>1.050420168067227E-4</c:v>
                </c:pt>
                <c:pt idx="27">
                  <c:v>1.1554621848739496E-4</c:v>
                </c:pt>
                <c:pt idx="28">
                  <c:v>1.2605042016806722E-4</c:v>
                </c:pt>
                <c:pt idx="29">
                  <c:v>1.3655462184873949E-4</c:v>
                </c:pt>
                <c:pt idx="30">
                  <c:v>1.4705882352941178E-4</c:v>
                </c:pt>
                <c:pt idx="31">
                  <c:v>1.5756302521008402E-4</c:v>
                </c:pt>
                <c:pt idx="32">
                  <c:v>1.6806722689075631E-4</c:v>
                </c:pt>
                <c:pt idx="33">
                  <c:v>1.8907563025210084E-4</c:v>
                </c:pt>
                <c:pt idx="34">
                  <c:v>2.1008403361344539E-4</c:v>
                </c:pt>
                <c:pt idx="35">
                  <c:v>2.3109243697478992E-4</c:v>
                </c:pt>
                <c:pt idx="36">
                  <c:v>2.5210084033613445E-4</c:v>
                </c:pt>
                <c:pt idx="37">
                  <c:v>2.7310924369747898E-4</c:v>
                </c:pt>
                <c:pt idx="38">
                  <c:v>2.9411764705882356E-4</c:v>
                </c:pt>
                <c:pt idx="39">
                  <c:v>3.3613445378151261E-4</c:v>
                </c:pt>
                <c:pt idx="40">
                  <c:v>3.7815126050420167E-4</c:v>
                </c:pt>
                <c:pt idx="41">
                  <c:v>4.2016806722689078E-4</c:v>
                </c:pt>
                <c:pt idx="42">
                  <c:v>4.6218487394957984E-4</c:v>
                </c:pt>
                <c:pt idx="43">
                  <c:v>5.0420168067226889E-4</c:v>
                </c:pt>
                <c:pt idx="44">
                  <c:v>5.4621848739495795E-4</c:v>
                </c:pt>
                <c:pt idx="45">
                  <c:v>5.8823529411764712E-4</c:v>
                </c:pt>
                <c:pt idx="46">
                  <c:v>6.3025210084033606E-4</c:v>
                </c:pt>
                <c:pt idx="47">
                  <c:v>6.7226890756302523E-4</c:v>
                </c:pt>
                <c:pt idx="48">
                  <c:v>7.1428571428571429E-4</c:v>
                </c:pt>
                <c:pt idx="49">
                  <c:v>7.5630252100840334E-4</c:v>
                </c:pt>
                <c:pt idx="50">
                  <c:v>8.4033613445378156E-4</c:v>
                </c:pt>
                <c:pt idx="51">
                  <c:v>9.453781512605042E-4</c:v>
                </c:pt>
                <c:pt idx="52">
                  <c:v>1.0504201680672268E-3</c:v>
                </c:pt>
                <c:pt idx="53">
                  <c:v>1.1554621848739496E-3</c:v>
                </c:pt>
                <c:pt idx="54">
                  <c:v>1.2605042016806721E-3</c:v>
                </c:pt>
                <c:pt idx="55">
                  <c:v>1.3655462184873951E-3</c:v>
                </c:pt>
                <c:pt idx="56">
                  <c:v>1.4705882352941176E-3</c:v>
                </c:pt>
                <c:pt idx="57">
                  <c:v>1.5756302521008404E-3</c:v>
                </c:pt>
                <c:pt idx="58">
                  <c:v>1.6806722689075631E-3</c:v>
                </c:pt>
                <c:pt idx="59">
                  <c:v>1.8907563025210084E-3</c:v>
                </c:pt>
                <c:pt idx="60">
                  <c:v>2.1008403361344537E-3</c:v>
                </c:pt>
                <c:pt idx="61">
                  <c:v>2.3109243697478992E-3</c:v>
                </c:pt>
                <c:pt idx="62">
                  <c:v>2.5210084033613443E-3</c:v>
                </c:pt>
                <c:pt idx="63">
                  <c:v>2.7310924369747902E-3</c:v>
                </c:pt>
                <c:pt idx="64">
                  <c:v>2.9411764705882353E-3</c:v>
                </c:pt>
                <c:pt idx="65">
                  <c:v>3.3613445378151263E-3</c:v>
                </c:pt>
                <c:pt idx="66">
                  <c:v>3.7815126050420168E-3</c:v>
                </c:pt>
                <c:pt idx="67">
                  <c:v>4.2016806722689074E-3</c:v>
                </c:pt>
                <c:pt idx="68">
                  <c:v>4.6218487394957984E-3</c:v>
                </c:pt>
                <c:pt idx="69">
                  <c:v>5.0420168067226885E-3</c:v>
                </c:pt>
                <c:pt idx="70">
                  <c:v>5.4621848739495804E-3</c:v>
                </c:pt>
                <c:pt idx="71">
                  <c:v>5.8823529411764705E-3</c:v>
                </c:pt>
                <c:pt idx="72">
                  <c:v>6.3025210084033615E-3</c:v>
                </c:pt>
                <c:pt idx="73">
                  <c:v>6.7226890756302525E-3</c:v>
                </c:pt>
                <c:pt idx="74">
                  <c:v>7.1428571428571426E-3</c:v>
                </c:pt>
                <c:pt idx="75">
                  <c:v>7.5630252100840336E-3</c:v>
                </c:pt>
                <c:pt idx="76">
                  <c:v>8.4033613445378148E-3</c:v>
                </c:pt>
                <c:pt idx="77">
                  <c:v>9.4537815126050414E-3</c:v>
                </c:pt>
                <c:pt idx="78">
                  <c:v>1.050420168067227E-2</c:v>
                </c:pt>
                <c:pt idx="79">
                  <c:v>1.1554621848739496E-2</c:v>
                </c:pt>
                <c:pt idx="80">
                  <c:v>1.2605042016806723E-2</c:v>
                </c:pt>
                <c:pt idx="81">
                  <c:v>1.365546218487395E-2</c:v>
                </c:pt>
                <c:pt idx="82">
                  <c:v>1.4705882352941176E-2</c:v>
                </c:pt>
                <c:pt idx="83">
                  <c:v>1.5756302521008403E-2</c:v>
                </c:pt>
                <c:pt idx="84">
                  <c:v>1.680672268907563E-2</c:v>
                </c:pt>
                <c:pt idx="85">
                  <c:v>1.8907563025210083E-2</c:v>
                </c:pt>
                <c:pt idx="86">
                  <c:v>2.100840336134454E-2</c:v>
                </c:pt>
                <c:pt idx="87">
                  <c:v>2.3109243697478993E-2</c:v>
                </c:pt>
                <c:pt idx="88">
                  <c:v>2.5210084033613446E-2</c:v>
                </c:pt>
                <c:pt idx="89">
                  <c:v>2.7310924369747899E-2</c:v>
                </c:pt>
                <c:pt idx="90">
                  <c:v>2.9411764705882353E-2</c:v>
                </c:pt>
                <c:pt idx="91">
                  <c:v>3.3613445378151259E-2</c:v>
                </c:pt>
                <c:pt idx="92">
                  <c:v>3.7815126050420166E-2</c:v>
                </c:pt>
                <c:pt idx="93">
                  <c:v>4.2016806722689079E-2</c:v>
                </c:pt>
                <c:pt idx="94">
                  <c:v>4.6218487394957986E-2</c:v>
                </c:pt>
                <c:pt idx="95">
                  <c:v>5.0420168067226892E-2</c:v>
                </c:pt>
                <c:pt idx="96">
                  <c:v>5.4621848739495799E-2</c:v>
                </c:pt>
                <c:pt idx="97">
                  <c:v>5.8823529411764705E-2</c:v>
                </c:pt>
                <c:pt idx="98">
                  <c:v>6.3025210084033612E-2</c:v>
                </c:pt>
                <c:pt idx="99">
                  <c:v>6.7226890756302518E-2</c:v>
                </c:pt>
                <c:pt idx="100">
                  <c:v>7.1428571428571425E-2</c:v>
                </c:pt>
                <c:pt idx="101">
                  <c:v>7.5630252100840331E-2</c:v>
                </c:pt>
                <c:pt idx="102">
                  <c:v>8.4033613445378158E-2</c:v>
                </c:pt>
                <c:pt idx="103">
                  <c:v>9.4537815126050417E-2</c:v>
                </c:pt>
                <c:pt idx="104">
                  <c:v>0.10504201680672269</c:v>
                </c:pt>
                <c:pt idx="105">
                  <c:v>0.11554621848739496</c:v>
                </c:pt>
                <c:pt idx="106">
                  <c:v>0.12605042016806722</c:v>
                </c:pt>
                <c:pt idx="107">
                  <c:v>0.13655462184873948</c:v>
                </c:pt>
                <c:pt idx="108">
                  <c:v>0.14705882352941177</c:v>
                </c:pt>
                <c:pt idx="109">
                  <c:v>0.15756302521008403</c:v>
                </c:pt>
                <c:pt idx="110">
                  <c:v>0.16806722689075632</c:v>
                </c:pt>
                <c:pt idx="111">
                  <c:v>0.18907563025210083</c:v>
                </c:pt>
                <c:pt idx="112">
                  <c:v>0.21008403361344538</c:v>
                </c:pt>
                <c:pt idx="113">
                  <c:v>0.23109243697478993</c:v>
                </c:pt>
                <c:pt idx="114">
                  <c:v>0.25210084033613445</c:v>
                </c:pt>
                <c:pt idx="115">
                  <c:v>0.27310924369747897</c:v>
                </c:pt>
                <c:pt idx="116">
                  <c:v>0.29411764705882354</c:v>
                </c:pt>
                <c:pt idx="117">
                  <c:v>0.33613445378151263</c:v>
                </c:pt>
                <c:pt idx="118">
                  <c:v>0.37815126050420167</c:v>
                </c:pt>
                <c:pt idx="119">
                  <c:v>0.42016806722689076</c:v>
                </c:pt>
                <c:pt idx="120">
                  <c:v>0.46218487394957986</c:v>
                </c:pt>
                <c:pt idx="121">
                  <c:v>0.50420168067226889</c:v>
                </c:pt>
                <c:pt idx="122">
                  <c:v>0.54621848739495793</c:v>
                </c:pt>
                <c:pt idx="123">
                  <c:v>0.58823529411764708</c:v>
                </c:pt>
                <c:pt idx="124">
                  <c:v>0.63025210084033612</c:v>
                </c:pt>
                <c:pt idx="125">
                  <c:v>0.67226890756302526</c:v>
                </c:pt>
                <c:pt idx="126">
                  <c:v>0.7142857142857143</c:v>
                </c:pt>
                <c:pt idx="127">
                  <c:v>0.75630252100840334</c:v>
                </c:pt>
                <c:pt idx="128">
                  <c:v>0.84033613445378152</c:v>
                </c:pt>
                <c:pt idx="129">
                  <c:v>0.94537815126050417</c:v>
                </c:pt>
                <c:pt idx="130" formatCode="0.00000">
                  <c:v>1.0504201680672269</c:v>
                </c:pt>
                <c:pt idx="131" formatCode="0.00000">
                  <c:v>1.1554621848739495</c:v>
                </c:pt>
                <c:pt idx="132" formatCode="0.00000">
                  <c:v>1.2605042016806722</c:v>
                </c:pt>
                <c:pt idx="133" formatCode="0.00000">
                  <c:v>1.365546218487395</c:v>
                </c:pt>
                <c:pt idx="134" formatCode="0.00000">
                  <c:v>1.4705882352941178</c:v>
                </c:pt>
                <c:pt idx="135" formatCode="0.00000">
                  <c:v>1.5756302521008403</c:v>
                </c:pt>
                <c:pt idx="136" formatCode="0.00000">
                  <c:v>1.680672268907563</c:v>
                </c:pt>
                <c:pt idx="137" formatCode="0.00000">
                  <c:v>1.8907563025210083</c:v>
                </c:pt>
                <c:pt idx="138" formatCode="0.00000">
                  <c:v>2.1008403361344539</c:v>
                </c:pt>
                <c:pt idx="139" formatCode="0.00000">
                  <c:v>2.3109243697478989</c:v>
                </c:pt>
                <c:pt idx="140" formatCode="0.00000">
                  <c:v>2.5210084033613445</c:v>
                </c:pt>
                <c:pt idx="141" formatCode="0.00000">
                  <c:v>2.73109243697479</c:v>
                </c:pt>
                <c:pt idx="142" formatCode="0.00000">
                  <c:v>2.9411764705882355</c:v>
                </c:pt>
                <c:pt idx="143" formatCode="0.00000">
                  <c:v>3.3613445378151261</c:v>
                </c:pt>
                <c:pt idx="144" formatCode="0.00000">
                  <c:v>3.7815126050420167</c:v>
                </c:pt>
                <c:pt idx="145" formatCode="0.00000">
                  <c:v>4.2016806722689077</c:v>
                </c:pt>
                <c:pt idx="146" formatCode="0.00000">
                  <c:v>4.6218487394957979</c:v>
                </c:pt>
                <c:pt idx="147" formatCode="0.00000">
                  <c:v>5.0420168067226889</c:v>
                </c:pt>
                <c:pt idx="148" formatCode="0.00000">
                  <c:v>5.46218487394958</c:v>
                </c:pt>
                <c:pt idx="149" formatCode="0.00000">
                  <c:v>5.882352941176471</c:v>
                </c:pt>
                <c:pt idx="150" formatCode="0.00000">
                  <c:v>6.3025210084033612</c:v>
                </c:pt>
                <c:pt idx="151" formatCode="0.00000">
                  <c:v>6.7226890756302522</c:v>
                </c:pt>
                <c:pt idx="152" formatCode="0.00000">
                  <c:v>7.1428571428571432</c:v>
                </c:pt>
                <c:pt idx="153" formatCode="0.00000">
                  <c:v>7.5630252100840334</c:v>
                </c:pt>
                <c:pt idx="154" formatCode="0.00000">
                  <c:v>8.4033613445378155</c:v>
                </c:pt>
                <c:pt idx="155" formatCode="0.00000">
                  <c:v>9.4537815126050422</c:v>
                </c:pt>
                <c:pt idx="156" formatCode="0.00000">
                  <c:v>10.504201680672269</c:v>
                </c:pt>
                <c:pt idx="157" formatCode="0.00000">
                  <c:v>11.554621848739496</c:v>
                </c:pt>
                <c:pt idx="158" formatCode="0.00000">
                  <c:v>12.605042016806722</c:v>
                </c:pt>
                <c:pt idx="159" formatCode="0.00000">
                  <c:v>13.655462184873949</c:v>
                </c:pt>
                <c:pt idx="160" formatCode="0.00000">
                  <c:v>14.705882352941176</c:v>
                </c:pt>
                <c:pt idx="161" formatCode="0.00000">
                  <c:v>15.756302521008404</c:v>
                </c:pt>
                <c:pt idx="162" formatCode="0.00000">
                  <c:v>16.806722689075631</c:v>
                </c:pt>
                <c:pt idx="163" formatCode="0.00000">
                  <c:v>18.907563025210084</c:v>
                </c:pt>
                <c:pt idx="164" formatCode="0.00000">
                  <c:v>21.008403361344538</c:v>
                </c:pt>
                <c:pt idx="165" formatCode="0.00000">
                  <c:v>23.109243697478991</c:v>
                </c:pt>
                <c:pt idx="166" formatCode="0.00000">
                  <c:v>25.210084033613445</c:v>
                </c:pt>
                <c:pt idx="167" formatCode="0.00000">
                  <c:v>27.310924369747898</c:v>
                </c:pt>
                <c:pt idx="168" formatCode="0.00000">
                  <c:v>29.411764705882351</c:v>
                </c:pt>
                <c:pt idx="169" formatCode="0.00000">
                  <c:v>33.613445378151262</c:v>
                </c:pt>
                <c:pt idx="170" formatCode="0.00000">
                  <c:v>37.815126050420169</c:v>
                </c:pt>
                <c:pt idx="171" formatCode="0.00000">
                  <c:v>42.016806722689076</c:v>
                </c:pt>
                <c:pt idx="172" formatCode="0.00000">
                  <c:v>46.218487394957982</c:v>
                </c:pt>
                <c:pt idx="173" formatCode="0.00000">
                  <c:v>50.420168067226889</c:v>
                </c:pt>
                <c:pt idx="174" formatCode="0.00000">
                  <c:v>54.621848739495796</c:v>
                </c:pt>
                <c:pt idx="175" formatCode="0.00000">
                  <c:v>58.823529411764703</c:v>
                </c:pt>
                <c:pt idx="176" formatCode="0.00000">
                  <c:v>63.025210084033617</c:v>
                </c:pt>
                <c:pt idx="177" formatCode="0.00000">
                  <c:v>67.226890756302524</c:v>
                </c:pt>
                <c:pt idx="178" formatCode="0.00000">
                  <c:v>71.428571428571431</c:v>
                </c:pt>
                <c:pt idx="179" formatCode="0.00000">
                  <c:v>75.630252100840337</c:v>
                </c:pt>
                <c:pt idx="180" formatCode="0.00000">
                  <c:v>84.033613445378151</c:v>
                </c:pt>
                <c:pt idx="181" formatCode="0.00000">
                  <c:v>94.537815126050418</c:v>
                </c:pt>
                <c:pt idx="182" formatCode="0.0000">
                  <c:v>105.04201680672269</c:v>
                </c:pt>
                <c:pt idx="183" formatCode="0.0000">
                  <c:v>115.54621848739495</c:v>
                </c:pt>
                <c:pt idx="184" formatCode="0.0000">
                  <c:v>126.05042016806723</c:v>
                </c:pt>
                <c:pt idx="185" formatCode="0.0000">
                  <c:v>136.55462184873949</c:v>
                </c:pt>
                <c:pt idx="186" formatCode="0.0000">
                  <c:v>147.05882352941177</c:v>
                </c:pt>
                <c:pt idx="187" formatCode="0.0000">
                  <c:v>157.56302521008402</c:v>
                </c:pt>
                <c:pt idx="188" formatCode="0.0000">
                  <c:v>168.0672268907563</c:v>
                </c:pt>
                <c:pt idx="189" formatCode="0.0000">
                  <c:v>189.07563025210084</c:v>
                </c:pt>
                <c:pt idx="190" formatCode="0.0000">
                  <c:v>210.08403361344537</c:v>
                </c:pt>
                <c:pt idx="191" formatCode="0.0000">
                  <c:v>231.0924369747899</c:v>
                </c:pt>
                <c:pt idx="192" formatCode="0.0000">
                  <c:v>252.10084033613447</c:v>
                </c:pt>
                <c:pt idx="193" formatCode="0.0000">
                  <c:v>273.10924369747897</c:v>
                </c:pt>
                <c:pt idx="194" formatCode="0.0000">
                  <c:v>294.11764705882354</c:v>
                </c:pt>
                <c:pt idx="195" formatCode="0.0000">
                  <c:v>336.1344537815126</c:v>
                </c:pt>
                <c:pt idx="196" formatCode="0.0000">
                  <c:v>378.15126050420167</c:v>
                </c:pt>
                <c:pt idx="197" formatCode="0.0000">
                  <c:v>420.16806722689074</c:v>
                </c:pt>
                <c:pt idx="198" formatCode="0.0000">
                  <c:v>462.18487394957981</c:v>
                </c:pt>
                <c:pt idx="199" formatCode="0.0000">
                  <c:v>504.20168067226894</c:v>
                </c:pt>
                <c:pt idx="200" formatCode="0.0000">
                  <c:v>546.21848739495795</c:v>
                </c:pt>
                <c:pt idx="201" formatCode="0.0000">
                  <c:v>588.23529411764707</c:v>
                </c:pt>
                <c:pt idx="202" formatCode="0.0000">
                  <c:v>630.25210084033608</c:v>
                </c:pt>
                <c:pt idx="203" formatCode="0.0000">
                  <c:v>672.26890756302521</c:v>
                </c:pt>
                <c:pt idx="204" formatCode="0.0000">
                  <c:v>714.28571428571433</c:v>
                </c:pt>
                <c:pt idx="205" formatCode="0.0000">
                  <c:v>756.30252100840335</c:v>
                </c:pt>
                <c:pt idx="206" formatCode="0.0000">
                  <c:v>840.33613445378148</c:v>
                </c:pt>
                <c:pt idx="207" formatCode="0.0000">
                  <c:v>945.37815126050418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srim238U_SiO2!$F$20:$F$300</c:f>
              <c:numCache>
                <c:formatCode>0.000E+00</c:formatCode>
                <c:ptCount val="281"/>
                <c:pt idx="0">
                  <c:v>3.2610000000000001</c:v>
                </c:pt>
                <c:pt idx="1">
                  <c:v>3.4249999999999998</c:v>
                </c:pt>
                <c:pt idx="2">
                  <c:v>3.58</c:v>
                </c:pt>
                <c:pt idx="3">
                  <c:v>3.7269999999999999</c:v>
                </c:pt>
                <c:pt idx="4">
                  <c:v>3.867</c:v>
                </c:pt>
                <c:pt idx="5">
                  <c:v>4.0019999999999998</c:v>
                </c:pt>
                <c:pt idx="6">
                  <c:v>4.1310000000000002</c:v>
                </c:pt>
                <c:pt idx="7">
                  <c:v>4.3739999999999997</c:v>
                </c:pt>
                <c:pt idx="8">
                  <c:v>4.5999999999999996</c:v>
                </c:pt>
                <c:pt idx="9">
                  <c:v>4.8120000000000003</c:v>
                </c:pt>
                <c:pt idx="10">
                  <c:v>5.0119999999999996</c:v>
                </c:pt>
                <c:pt idx="11">
                  <c:v>5.2</c:v>
                </c:pt>
                <c:pt idx="12">
                  <c:v>5.3789999999999996</c:v>
                </c:pt>
                <c:pt idx="13">
                  <c:v>5.7119999999999997</c:v>
                </c:pt>
                <c:pt idx="14">
                  <c:v>6.0170000000000003</c:v>
                </c:pt>
                <c:pt idx="15">
                  <c:v>6.298</c:v>
                </c:pt>
                <c:pt idx="16">
                  <c:v>6.5579999999999998</c:v>
                </c:pt>
                <c:pt idx="17">
                  <c:v>6.8019999999999996</c:v>
                </c:pt>
                <c:pt idx="18">
                  <c:v>7.0309999999999997</c:v>
                </c:pt>
                <c:pt idx="19">
                  <c:v>7.2460000000000004</c:v>
                </c:pt>
                <c:pt idx="20">
                  <c:v>7.45</c:v>
                </c:pt>
                <c:pt idx="21">
                  <c:v>7.6429999999999998</c:v>
                </c:pt>
                <c:pt idx="22">
                  <c:v>7.8259999999999996</c:v>
                </c:pt>
                <c:pt idx="23">
                  <c:v>8.0009999999999994</c:v>
                </c:pt>
                <c:pt idx="24">
                  <c:v>8.3290000000000006</c:v>
                </c:pt>
                <c:pt idx="25">
                  <c:v>8.7010000000000005</c:v>
                </c:pt>
                <c:pt idx="26">
                  <c:v>9.0389999999999997</c:v>
                </c:pt>
                <c:pt idx="27">
                  <c:v>9.3490000000000002</c:v>
                </c:pt>
                <c:pt idx="28">
                  <c:v>9.6340000000000003</c:v>
                </c:pt>
                <c:pt idx="29">
                  <c:v>9.8989999999999991</c:v>
                </c:pt>
                <c:pt idx="30">
                  <c:v>10.14</c:v>
                </c:pt>
                <c:pt idx="31">
                  <c:v>10.37</c:v>
                </c:pt>
                <c:pt idx="32">
                  <c:v>10.59</c:v>
                </c:pt>
                <c:pt idx="33">
                  <c:v>10.99</c:v>
                </c:pt>
                <c:pt idx="34">
                  <c:v>11.34</c:v>
                </c:pt>
                <c:pt idx="35">
                  <c:v>11.66</c:v>
                </c:pt>
                <c:pt idx="36">
                  <c:v>11.95</c:v>
                </c:pt>
                <c:pt idx="37">
                  <c:v>12.21</c:v>
                </c:pt>
                <c:pt idx="38">
                  <c:v>12.45</c:v>
                </c:pt>
                <c:pt idx="39">
                  <c:v>12.89</c:v>
                </c:pt>
                <c:pt idx="40">
                  <c:v>13.26</c:v>
                </c:pt>
                <c:pt idx="41">
                  <c:v>13.59</c:v>
                </c:pt>
                <c:pt idx="42">
                  <c:v>13.87</c:v>
                </c:pt>
                <c:pt idx="43">
                  <c:v>14.13</c:v>
                </c:pt>
                <c:pt idx="44">
                  <c:v>14.36</c:v>
                </c:pt>
                <c:pt idx="45">
                  <c:v>14.56</c:v>
                </c:pt>
                <c:pt idx="46">
                  <c:v>14.75</c:v>
                </c:pt>
                <c:pt idx="47">
                  <c:v>14.92</c:v>
                </c:pt>
                <c:pt idx="48">
                  <c:v>15.07</c:v>
                </c:pt>
                <c:pt idx="49">
                  <c:v>15.21</c:v>
                </c:pt>
                <c:pt idx="50">
                  <c:v>15.46</c:v>
                </c:pt>
                <c:pt idx="51">
                  <c:v>15.71</c:v>
                </c:pt>
                <c:pt idx="52">
                  <c:v>15.91</c:v>
                </c:pt>
                <c:pt idx="53">
                  <c:v>16.079999999999998</c:v>
                </c:pt>
                <c:pt idx="54">
                  <c:v>16.22</c:v>
                </c:pt>
                <c:pt idx="55">
                  <c:v>16.329999999999998</c:v>
                </c:pt>
                <c:pt idx="56">
                  <c:v>16.420000000000002</c:v>
                </c:pt>
                <c:pt idx="57">
                  <c:v>16.489999999999998</c:v>
                </c:pt>
                <c:pt idx="58">
                  <c:v>16.55</c:v>
                </c:pt>
                <c:pt idx="59">
                  <c:v>16.63</c:v>
                </c:pt>
                <c:pt idx="60">
                  <c:v>16.66</c:v>
                </c:pt>
                <c:pt idx="61">
                  <c:v>16.670000000000002</c:v>
                </c:pt>
                <c:pt idx="62">
                  <c:v>16.66</c:v>
                </c:pt>
                <c:pt idx="63">
                  <c:v>16.63</c:v>
                </c:pt>
                <c:pt idx="64">
                  <c:v>16.579999999999998</c:v>
                </c:pt>
                <c:pt idx="65">
                  <c:v>16.46</c:v>
                </c:pt>
                <c:pt idx="66">
                  <c:v>16.309999999999999</c:v>
                </c:pt>
                <c:pt idx="67">
                  <c:v>16.14</c:v>
                </c:pt>
                <c:pt idx="68">
                  <c:v>15.96</c:v>
                </c:pt>
                <c:pt idx="69">
                  <c:v>15.77</c:v>
                </c:pt>
                <c:pt idx="70">
                  <c:v>15.58</c:v>
                </c:pt>
                <c:pt idx="71">
                  <c:v>15.39</c:v>
                </c:pt>
                <c:pt idx="72">
                  <c:v>15.19</c:v>
                </c:pt>
                <c:pt idx="73">
                  <c:v>15</c:v>
                </c:pt>
                <c:pt idx="74">
                  <c:v>14.82</c:v>
                </c:pt>
                <c:pt idx="75">
                  <c:v>14.63</c:v>
                </c:pt>
                <c:pt idx="76">
                  <c:v>14.27</c:v>
                </c:pt>
                <c:pt idx="77">
                  <c:v>13.84</c:v>
                </c:pt>
                <c:pt idx="78">
                  <c:v>13.44</c:v>
                </c:pt>
                <c:pt idx="79">
                  <c:v>13.05</c:v>
                </c:pt>
                <c:pt idx="80">
                  <c:v>12.7</c:v>
                </c:pt>
                <c:pt idx="81">
                  <c:v>12.36</c:v>
                </c:pt>
                <c:pt idx="82">
                  <c:v>12.04</c:v>
                </c:pt>
                <c:pt idx="83">
                  <c:v>11.74</c:v>
                </c:pt>
                <c:pt idx="84">
                  <c:v>11.46</c:v>
                </c:pt>
                <c:pt idx="85">
                  <c:v>10.94</c:v>
                </c:pt>
                <c:pt idx="86">
                  <c:v>10.47</c:v>
                </c:pt>
                <c:pt idx="87">
                  <c:v>10.050000000000001</c:v>
                </c:pt>
                <c:pt idx="88">
                  <c:v>9.66</c:v>
                </c:pt>
                <c:pt idx="89">
                  <c:v>9.3079999999999998</c:v>
                </c:pt>
                <c:pt idx="90">
                  <c:v>8.9849999999999994</c:v>
                </c:pt>
                <c:pt idx="91">
                  <c:v>8.4130000000000003</c:v>
                </c:pt>
                <c:pt idx="92">
                  <c:v>7.92</c:v>
                </c:pt>
                <c:pt idx="93">
                  <c:v>7.49</c:v>
                </c:pt>
                <c:pt idx="94">
                  <c:v>7.1120000000000001</c:v>
                </c:pt>
                <c:pt idx="95">
                  <c:v>6.7759999999999998</c:v>
                </c:pt>
                <c:pt idx="96">
                  <c:v>6.4749999999999996</c:v>
                </c:pt>
                <c:pt idx="97">
                  <c:v>6.2030000000000003</c:v>
                </c:pt>
                <c:pt idx="98">
                  <c:v>5.9569999999999999</c:v>
                </c:pt>
                <c:pt idx="99">
                  <c:v>5.7320000000000002</c:v>
                </c:pt>
                <c:pt idx="100">
                  <c:v>5.5270000000000001</c:v>
                </c:pt>
                <c:pt idx="101">
                  <c:v>5.3369999999999997</c:v>
                </c:pt>
                <c:pt idx="102">
                  <c:v>5</c:v>
                </c:pt>
                <c:pt idx="103">
                  <c:v>4.6420000000000003</c:v>
                </c:pt>
                <c:pt idx="104">
                  <c:v>4.3380000000000001</c:v>
                </c:pt>
                <c:pt idx="105">
                  <c:v>4.0759999999999996</c:v>
                </c:pt>
                <c:pt idx="106">
                  <c:v>3.8479999999999999</c:v>
                </c:pt>
                <c:pt idx="107">
                  <c:v>3.6469999999999998</c:v>
                </c:pt>
                <c:pt idx="108">
                  <c:v>3.468</c:v>
                </c:pt>
                <c:pt idx="109">
                  <c:v>3.3090000000000002</c:v>
                </c:pt>
                <c:pt idx="110">
                  <c:v>3.165</c:v>
                </c:pt>
                <c:pt idx="111">
                  <c:v>2.9159999999999999</c:v>
                </c:pt>
                <c:pt idx="112">
                  <c:v>2.7069999999999999</c:v>
                </c:pt>
                <c:pt idx="113">
                  <c:v>2.5289999999999999</c:v>
                </c:pt>
                <c:pt idx="114">
                  <c:v>2.3759999999999999</c:v>
                </c:pt>
                <c:pt idx="115">
                  <c:v>2.242</c:v>
                </c:pt>
                <c:pt idx="116">
                  <c:v>2.1240000000000001</c:v>
                </c:pt>
                <c:pt idx="117">
                  <c:v>1.9239999999999999</c:v>
                </c:pt>
                <c:pt idx="118">
                  <c:v>1.7629999999999999</c:v>
                </c:pt>
                <c:pt idx="119">
                  <c:v>1.629</c:v>
                </c:pt>
                <c:pt idx="120">
                  <c:v>1.5149999999999999</c:v>
                </c:pt>
                <c:pt idx="121">
                  <c:v>1.4179999999999999</c:v>
                </c:pt>
                <c:pt idx="122">
                  <c:v>1.333</c:v>
                </c:pt>
                <c:pt idx="123">
                  <c:v>1.2589999999999999</c:v>
                </c:pt>
                <c:pt idx="124">
                  <c:v>1.194</c:v>
                </c:pt>
                <c:pt idx="125">
                  <c:v>1.135</c:v>
                </c:pt>
                <c:pt idx="126">
                  <c:v>1.083</c:v>
                </c:pt>
                <c:pt idx="127">
                  <c:v>1.036</c:v>
                </c:pt>
                <c:pt idx="128">
                  <c:v>0.95309999999999995</c:v>
                </c:pt>
                <c:pt idx="129">
                  <c:v>0.86819999999999997</c:v>
                </c:pt>
                <c:pt idx="130">
                  <c:v>0.79830000000000001</c:v>
                </c:pt>
                <c:pt idx="131">
                  <c:v>0.73970000000000002</c:v>
                </c:pt>
                <c:pt idx="132">
                  <c:v>0.68969999999999998</c:v>
                </c:pt>
                <c:pt idx="133">
                  <c:v>0.64649999999999996</c:v>
                </c:pt>
                <c:pt idx="134">
                  <c:v>0.6089</c:v>
                </c:pt>
                <c:pt idx="135">
                  <c:v>0.57569999999999999</c:v>
                </c:pt>
                <c:pt idx="136">
                  <c:v>0.54620000000000002</c:v>
                </c:pt>
                <c:pt idx="137">
                  <c:v>0.496</c:v>
                </c:pt>
                <c:pt idx="138">
                  <c:v>0.45479999999999998</c:v>
                </c:pt>
                <c:pt idx="139">
                  <c:v>0.4204</c:v>
                </c:pt>
                <c:pt idx="140">
                  <c:v>0.39119999999999999</c:v>
                </c:pt>
                <c:pt idx="141">
                  <c:v>0.36609999999999998</c:v>
                </c:pt>
                <c:pt idx="142">
                  <c:v>0.34420000000000001</c:v>
                </c:pt>
                <c:pt idx="143">
                  <c:v>0.30780000000000002</c:v>
                </c:pt>
                <c:pt idx="144">
                  <c:v>0.27889999999999998</c:v>
                </c:pt>
                <c:pt idx="145">
                  <c:v>0.25519999999999998</c:v>
                </c:pt>
                <c:pt idx="146">
                  <c:v>0.23549999999999999</c:v>
                </c:pt>
                <c:pt idx="147">
                  <c:v>0.21879999999999999</c:v>
                </c:pt>
                <c:pt idx="148">
                  <c:v>0.2044</c:v>
                </c:pt>
                <c:pt idx="149">
                  <c:v>0.19189999999999999</c:v>
                </c:pt>
                <c:pt idx="150">
                  <c:v>0.18099999999999999</c:v>
                </c:pt>
                <c:pt idx="151">
                  <c:v>0.17130000000000001</c:v>
                </c:pt>
                <c:pt idx="152">
                  <c:v>0.16259999999999999</c:v>
                </c:pt>
                <c:pt idx="153">
                  <c:v>0.15490000000000001</c:v>
                </c:pt>
                <c:pt idx="154">
                  <c:v>0.14149999999999999</c:v>
                </c:pt>
                <c:pt idx="155">
                  <c:v>0.12790000000000001</c:v>
                </c:pt>
                <c:pt idx="156">
                  <c:v>0.1167</c:v>
                </c:pt>
                <c:pt idx="157">
                  <c:v>0.1075</c:v>
                </c:pt>
                <c:pt idx="158">
                  <c:v>9.9720000000000003E-2</c:v>
                </c:pt>
                <c:pt idx="159">
                  <c:v>9.3030000000000002E-2</c:v>
                </c:pt>
                <c:pt idx="160">
                  <c:v>8.7230000000000002E-2</c:v>
                </c:pt>
                <c:pt idx="161">
                  <c:v>8.2150000000000001E-2</c:v>
                </c:pt>
                <c:pt idx="162">
                  <c:v>7.7660000000000007E-2</c:v>
                </c:pt>
                <c:pt idx="163">
                  <c:v>7.0069999999999993E-2</c:v>
                </c:pt>
                <c:pt idx="164">
                  <c:v>6.3899999999999998E-2</c:v>
                </c:pt>
                <c:pt idx="165">
                  <c:v>5.8779999999999999E-2</c:v>
                </c:pt>
                <c:pt idx="166">
                  <c:v>5.4460000000000001E-2</c:v>
                </c:pt>
                <c:pt idx="167">
                  <c:v>5.076E-2</c:v>
                </c:pt>
                <c:pt idx="168">
                  <c:v>4.7559999999999998E-2</c:v>
                </c:pt>
                <c:pt idx="169">
                  <c:v>4.2279999999999998E-2</c:v>
                </c:pt>
                <c:pt idx="170">
                  <c:v>3.8100000000000002E-2</c:v>
                </c:pt>
                <c:pt idx="171">
                  <c:v>3.4709999999999998E-2</c:v>
                </c:pt>
                <c:pt idx="172">
                  <c:v>3.1899999999999998E-2</c:v>
                </c:pt>
                <c:pt idx="173">
                  <c:v>2.9530000000000001E-2</c:v>
                </c:pt>
                <c:pt idx="174">
                  <c:v>2.75E-2</c:v>
                </c:pt>
                <c:pt idx="175">
                  <c:v>2.5749999999999999E-2</c:v>
                </c:pt>
                <c:pt idx="176">
                  <c:v>2.4209999999999999E-2</c:v>
                </c:pt>
                <c:pt idx="177">
                  <c:v>2.2859999999999998E-2</c:v>
                </c:pt>
                <c:pt idx="178">
                  <c:v>2.1659999999999999E-2</c:v>
                </c:pt>
                <c:pt idx="179">
                  <c:v>2.0580000000000001E-2</c:v>
                </c:pt>
                <c:pt idx="180">
                  <c:v>1.873E-2</c:v>
                </c:pt>
                <c:pt idx="181">
                  <c:v>1.686E-2</c:v>
                </c:pt>
                <c:pt idx="182">
                  <c:v>1.5339999999999999E-2</c:v>
                </c:pt>
                <c:pt idx="183">
                  <c:v>1.4080000000000001E-2</c:v>
                </c:pt>
                <c:pt idx="184">
                  <c:v>1.302E-2</c:v>
                </c:pt>
                <c:pt idx="185">
                  <c:v>1.2120000000000001E-2</c:v>
                </c:pt>
                <c:pt idx="186">
                  <c:v>1.1339999999999999E-2</c:v>
                </c:pt>
                <c:pt idx="187">
                  <c:v>1.065E-2</c:v>
                </c:pt>
                <c:pt idx="188">
                  <c:v>1.005E-2</c:v>
                </c:pt>
                <c:pt idx="189">
                  <c:v>9.0390000000000002E-3</c:v>
                </c:pt>
                <c:pt idx="190">
                  <c:v>8.2190000000000006E-3</c:v>
                </c:pt>
                <c:pt idx="191">
                  <c:v>7.5399999999999998E-3</c:v>
                </c:pt>
                <c:pt idx="192">
                  <c:v>6.9690000000000004E-3</c:v>
                </c:pt>
                <c:pt idx="193">
                  <c:v>6.4819999999999999E-3</c:v>
                </c:pt>
                <c:pt idx="194">
                  <c:v>6.0610000000000004E-3</c:v>
                </c:pt>
                <c:pt idx="195">
                  <c:v>5.3689999999999996E-3</c:v>
                </c:pt>
                <c:pt idx="196">
                  <c:v>4.8240000000000002E-3</c:v>
                </c:pt>
                <c:pt idx="197">
                  <c:v>4.3839999999999999E-3</c:v>
                </c:pt>
                <c:pt idx="198">
                  <c:v>4.019E-3</c:v>
                </c:pt>
                <c:pt idx="199">
                  <c:v>3.7130000000000002E-3</c:v>
                </c:pt>
                <c:pt idx="200">
                  <c:v>3.4520000000000002E-3</c:v>
                </c:pt>
                <c:pt idx="201">
                  <c:v>3.2260000000000001E-3</c:v>
                </c:pt>
                <c:pt idx="202">
                  <c:v>3.029E-3</c:v>
                </c:pt>
                <c:pt idx="203">
                  <c:v>2.856E-3</c:v>
                </c:pt>
                <c:pt idx="204">
                  <c:v>2.702E-3</c:v>
                </c:pt>
                <c:pt idx="205">
                  <c:v>2.5639999999999999E-3</c:v>
                </c:pt>
                <c:pt idx="206">
                  <c:v>2.3289999999999999E-3</c:v>
                </c:pt>
                <c:pt idx="207">
                  <c:v>2.091E-3</c:v>
                </c:pt>
                <c:pt idx="208">
                  <c:v>1.9859999999999999E-3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3AC-4EAF-80D2-B4ED106DC149}"/>
            </c:ext>
          </c:extLst>
        </c:ser>
        <c:ser>
          <c:idx val="2"/>
          <c:order val="2"/>
          <c:tx>
            <c:v>dE/dxTot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srim238U_SiO2!$D$20:$D$300</c:f>
              <c:numCache>
                <c:formatCode>0.000000</c:formatCode>
                <c:ptCount val="281"/>
                <c:pt idx="0">
                  <c:v>1.0504201680672269E-5</c:v>
                </c:pt>
                <c:pt idx="1">
                  <c:v>1.1554621848739495E-5</c:v>
                </c:pt>
                <c:pt idx="2">
                  <c:v>1.2605042016806723E-5</c:v>
                </c:pt>
                <c:pt idx="3">
                  <c:v>1.3655462184873949E-5</c:v>
                </c:pt>
                <c:pt idx="4">
                  <c:v>1.4705882352941177E-5</c:v>
                </c:pt>
                <c:pt idx="5">
                  <c:v>1.5756302521008403E-5</c:v>
                </c:pt>
                <c:pt idx="6">
                  <c:v>1.6806722689075631E-5</c:v>
                </c:pt>
                <c:pt idx="7">
                  <c:v>1.8907563025210083E-5</c:v>
                </c:pt>
                <c:pt idx="8">
                  <c:v>2.1008403361344538E-5</c:v>
                </c:pt>
                <c:pt idx="9">
                  <c:v>2.3109243697478991E-5</c:v>
                </c:pt>
                <c:pt idx="10">
                  <c:v>2.5210084033613446E-5</c:v>
                </c:pt>
                <c:pt idx="11">
                  <c:v>2.7310924369747898E-5</c:v>
                </c:pt>
                <c:pt idx="12">
                  <c:v>2.9411764705882354E-5</c:v>
                </c:pt>
                <c:pt idx="13">
                  <c:v>3.3613445378151261E-5</c:v>
                </c:pt>
                <c:pt idx="14">
                  <c:v>3.7815126050420166E-5</c:v>
                </c:pt>
                <c:pt idx="15">
                  <c:v>4.2016806722689077E-5</c:v>
                </c:pt>
                <c:pt idx="16">
                  <c:v>4.6218487394957981E-5</c:v>
                </c:pt>
                <c:pt idx="17">
                  <c:v>5.0420168067226892E-5</c:v>
                </c:pt>
                <c:pt idx="18">
                  <c:v>5.4621848739495796E-5</c:v>
                </c:pt>
                <c:pt idx="19">
                  <c:v>5.8823529411764708E-5</c:v>
                </c:pt>
                <c:pt idx="20">
                  <c:v>6.3025210084033612E-5</c:v>
                </c:pt>
                <c:pt idx="21">
                  <c:v>6.7226890756302523E-5</c:v>
                </c:pt>
                <c:pt idx="22">
                  <c:v>7.1428571428571434E-5</c:v>
                </c:pt>
                <c:pt idx="23">
                  <c:v>7.5630252100840331E-5</c:v>
                </c:pt>
                <c:pt idx="24">
                  <c:v>8.4033613445378154E-5</c:v>
                </c:pt>
                <c:pt idx="25">
                  <c:v>9.4537815126050418E-5</c:v>
                </c:pt>
                <c:pt idx="26">
                  <c:v>1.050420168067227E-4</c:v>
                </c:pt>
                <c:pt idx="27">
                  <c:v>1.1554621848739496E-4</c:v>
                </c:pt>
                <c:pt idx="28">
                  <c:v>1.2605042016806722E-4</c:v>
                </c:pt>
                <c:pt idx="29">
                  <c:v>1.3655462184873949E-4</c:v>
                </c:pt>
                <c:pt idx="30">
                  <c:v>1.4705882352941178E-4</c:v>
                </c:pt>
                <c:pt idx="31">
                  <c:v>1.5756302521008402E-4</c:v>
                </c:pt>
                <c:pt idx="32">
                  <c:v>1.6806722689075631E-4</c:v>
                </c:pt>
                <c:pt idx="33">
                  <c:v>1.8907563025210084E-4</c:v>
                </c:pt>
                <c:pt idx="34">
                  <c:v>2.1008403361344539E-4</c:v>
                </c:pt>
                <c:pt idx="35">
                  <c:v>2.3109243697478992E-4</c:v>
                </c:pt>
                <c:pt idx="36">
                  <c:v>2.5210084033613445E-4</c:v>
                </c:pt>
                <c:pt idx="37">
                  <c:v>2.7310924369747898E-4</c:v>
                </c:pt>
                <c:pt idx="38">
                  <c:v>2.9411764705882356E-4</c:v>
                </c:pt>
                <c:pt idx="39">
                  <c:v>3.3613445378151261E-4</c:v>
                </c:pt>
                <c:pt idx="40">
                  <c:v>3.7815126050420167E-4</c:v>
                </c:pt>
                <c:pt idx="41">
                  <c:v>4.2016806722689078E-4</c:v>
                </c:pt>
                <c:pt idx="42">
                  <c:v>4.6218487394957984E-4</c:v>
                </c:pt>
                <c:pt idx="43">
                  <c:v>5.0420168067226889E-4</c:v>
                </c:pt>
                <c:pt idx="44">
                  <c:v>5.4621848739495795E-4</c:v>
                </c:pt>
                <c:pt idx="45">
                  <c:v>5.8823529411764712E-4</c:v>
                </c:pt>
                <c:pt idx="46">
                  <c:v>6.3025210084033606E-4</c:v>
                </c:pt>
                <c:pt idx="47">
                  <c:v>6.7226890756302523E-4</c:v>
                </c:pt>
                <c:pt idx="48">
                  <c:v>7.1428571428571429E-4</c:v>
                </c:pt>
                <c:pt idx="49">
                  <c:v>7.5630252100840334E-4</c:v>
                </c:pt>
                <c:pt idx="50">
                  <c:v>8.4033613445378156E-4</c:v>
                </c:pt>
                <c:pt idx="51">
                  <c:v>9.453781512605042E-4</c:v>
                </c:pt>
                <c:pt idx="52">
                  <c:v>1.0504201680672268E-3</c:v>
                </c:pt>
                <c:pt idx="53">
                  <c:v>1.1554621848739496E-3</c:v>
                </c:pt>
                <c:pt idx="54">
                  <c:v>1.2605042016806721E-3</c:v>
                </c:pt>
                <c:pt idx="55">
                  <c:v>1.3655462184873951E-3</c:v>
                </c:pt>
                <c:pt idx="56">
                  <c:v>1.4705882352941176E-3</c:v>
                </c:pt>
                <c:pt idx="57">
                  <c:v>1.5756302521008404E-3</c:v>
                </c:pt>
                <c:pt idx="58">
                  <c:v>1.6806722689075631E-3</c:v>
                </c:pt>
                <c:pt idx="59">
                  <c:v>1.8907563025210084E-3</c:v>
                </c:pt>
                <c:pt idx="60">
                  <c:v>2.1008403361344537E-3</c:v>
                </c:pt>
                <c:pt idx="61">
                  <c:v>2.3109243697478992E-3</c:v>
                </c:pt>
                <c:pt idx="62">
                  <c:v>2.5210084033613443E-3</c:v>
                </c:pt>
                <c:pt idx="63">
                  <c:v>2.7310924369747902E-3</c:v>
                </c:pt>
                <c:pt idx="64">
                  <c:v>2.9411764705882353E-3</c:v>
                </c:pt>
                <c:pt idx="65">
                  <c:v>3.3613445378151263E-3</c:v>
                </c:pt>
                <c:pt idx="66">
                  <c:v>3.7815126050420168E-3</c:v>
                </c:pt>
                <c:pt idx="67">
                  <c:v>4.2016806722689074E-3</c:v>
                </c:pt>
                <c:pt idx="68">
                  <c:v>4.6218487394957984E-3</c:v>
                </c:pt>
                <c:pt idx="69">
                  <c:v>5.0420168067226885E-3</c:v>
                </c:pt>
                <c:pt idx="70">
                  <c:v>5.4621848739495804E-3</c:v>
                </c:pt>
                <c:pt idx="71">
                  <c:v>5.8823529411764705E-3</c:v>
                </c:pt>
                <c:pt idx="72">
                  <c:v>6.3025210084033615E-3</c:v>
                </c:pt>
                <c:pt idx="73">
                  <c:v>6.7226890756302525E-3</c:v>
                </c:pt>
                <c:pt idx="74">
                  <c:v>7.1428571428571426E-3</c:v>
                </c:pt>
                <c:pt idx="75">
                  <c:v>7.5630252100840336E-3</c:v>
                </c:pt>
                <c:pt idx="76">
                  <c:v>8.4033613445378148E-3</c:v>
                </c:pt>
                <c:pt idx="77">
                  <c:v>9.4537815126050414E-3</c:v>
                </c:pt>
                <c:pt idx="78">
                  <c:v>1.050420168067227E-2</c:v>
                </c:pt>
                <c:pt idx="79">
                  <c:v>1.1554621848739496E-2</c:v>
                </c:pt>
                <c:pt idx="80">
                  <c:v>1.2605042016806723E-2</c:v>
                </c:pt>
                <c:pt idx="81">
                  <c:v>1.365546218487395E-2</c:v>
                </c:pt>
                <c:pt idx="82">
                  <c:v>1.4705882352941176E-2</c:v>
                </c:pt>
                <c:pt idx="83">
                  <c:v>1.5756302521008403E-2</c:v>
                </c:pt>
                <c:pt idx="84">
                  <c:v>1.680672268907563E-2</c:v>
                </c:pt>
                <c:pt idx="85">
                  <c:v>1.8907563025210083E-2</c:v>
                </c:pt>
                <c:pt idx="86">
                  <c:v>2.100840336134454E-2</c:v>
                </c:pt>
                <c:pt idx="87">
                  <c:v>2.3109243697478993E-2</c:v>
                </c:pt>
                <c:pt idx="88">
                  <c:v>2.5210084033613446E-2</c:v>
                </c:pt>
                <c:pt idx="89">
                  <c:v>2.7310924369747899E-2</c:v>
                </c:pt>
                <c:pt idx="90">
                  <c:v>2.9411764705882353E-2</c:v>
                </c:pt>
                <c:pt idx="91">
                  <c:v>3.3613445378151259E-2</c:v>
                </c:pt>
                <c:pt idx="92">
                  <c:v>3.7815126050420166E-2</c:v>
                </c:pt>
                <c:pt idx="93">
                  <c:v>4.2016806722689079E-2</c:v>
                </c:pt>
                <c:pt idx="94">
                  <c:v>4.6218487394957986E-2</c:v>
                </c:pt>
                <c:pt idx="95">
                  <c:v>5.0420168067226892E-2</c:v>
                </c:pt>
                <c:pt idx="96">
                  <c:v>5.4621848739495799E-2</c:v>
                </c:pt>
                <c:pt idx="97">
                  <c:v>5.8823529411764705E-2</c:v>
                </c:pt>
                <c:pt idx="98">
                  <c:v>6.3025210084033612E-2</c:v>
                </c:pt>
                <c:pt idx="99">
                  <c:v>6.7226890756302518E-2</c:v>
                </c:pt>
                <c:pt idx="100">
                  <c:v>7.1428571428571425E-2</c:v>
                </c:pt>
                <c:pt idx="101">
                  <c:v>7.5630252100840331E-2</c:v>
                </c:pt>
                <c:pt idx="102">
                  <c:v>8.4033613445378158E-2</c:v>
                </c:pt>
                <c:pt idx="103">
                  <c:v>9.4537815126050417E-2</c:v>
                </c:pt>
                <c:pt idx="104">
                  <c:v>0.10504201680672269</c:v>
                </c:pt>
                <c:pt idx="105">
                  <c:v>0.11554621848739496</c:v>
                </c:pt>
                <c:pt idx="106">
                  <c:v>0.12605042016806722</c:v>
                </c:pt>
                <c:pt idx="107">
                  <c:v>0.13655462184873948</c:v>
                </c:pt>
                <c:pt idx="108">
                  <c:v>0.14705882352941177</c:v>
                </c:pt>
                <c:pt idx="109">
                  <c:v>0.15756302521008403</c:v>
                </c:pt>
                <c:pt idx="110">
                  <c:v>0.16806722689075632</c:v>
                </c:pt>
                <c:pt idx="111">
                  <c:v>0.18907563025210083</c:v>
                </c:pt>
                <c:pt idx="112">
                  <c:v>0.21008403361344538</c:v>
                </c:pt>
                <c:pt idx="113">
                  <c:v>0.23109243697478993</c:v>
                </c:pt>
                <c:pt idx="114">
                  <c:v>0.25210084033613445</c:v>
                </c:pt>
                <c:pt idx="115">
                  <c:v>0.27310924369747897</c:v>
                </c:pt>
                <c:pt idx="116">
                  <c:v>0.29411764705882354</c:v>
                </c:pt>
                <c:pt idx="117">
                  <c:v>0.33613445378151263</c:v>
                </c:pt>
                <c:pt idx="118">
                  <c:v>0.37815126050420167</c:v>
                </c:pt>
                <c:pt idx="119">
                  <c:v>0.42016806722689076</c:v>
                </c:pt>
                <c:pt idx="120">
                  <c:v>0.46218487394957986</c:v>
                </c:pt>
                <c:pt idx="121">
                  <c:v>0.50420168067226889</c:v>
                </c:pt>
                <c:pt idx="122">
                  <c:v>0.54621848739495793</c:v>
                </c:pt>
                <c:pt idx="123">
                  <c:v>0.58823529411764708</c:v>
                </c:pt>
                <c:pt idx="124">
                  <c:v>0.63025210084033612</c:v>
                </c:pt>
                <c:pt idx="125">
                  <c:v>0.67226890756302526</c:v>
                </c:pt>
                <c:pt idx="126">
                  <c:v>0.7142857142857143</c:v>
                </c:pt>
                <c:pt idx="127">
                  <c:v>0.75630252100840334</c:v>
                </c:pt>
                <c:pt idx="128">
                  <c:v>0.84033613445378152</c:v>
                </c:pt>
                <c:pt idx="129">
                  <c:v>0.94537815126050417</c:v>
                </c:pt>
                <c:pt idx="130" formatCode="0.00000">
                  <c:v>1.0504201680672269</c:v>
                </c:pt>
                <c:pt idx="131" formatCode="0.00000">
                  <c:v>1.1554621848739495</c:v>
                </c:pt>
                <c:pt idx="132" formatCode="0.00000">
                  <c:v>1.2605042016806722</c:v>
                </c:pt>
                <c:pt idx="133" formatCode="0.00000">
                  <c:v>1.365546218487395</c:v>
                </c:pt>
                <c:pt idx="134" formatCode="0.00000">
                  <c:v>1.4705882352941178</c:v>
                </c:pt>
                <c:pt idx="135" formatCode="0.00000">
                  <c:v>1.5756302521008403</c:v>
                </c:pt>
                <c:pt idx="136" formatCode="0.00000">
                  <c:v>1.680672268907563</c:v>
                </c:pt>
                <c:pt idx="137" formatCode="0.00000">
                  <c:v>1.8907563025210083</c:v>
                </c:pt>
                <c:pt idx="138" formatCode="0.00000">
                  <c:v>2.1008403361344539</c:v>
                </c:pt>
                <c:pt idx="139" formatCode="0.00000">
                  <c:v>2.3109243697478989</c:v>
                </c:pt>
                <c:pt idx="140" formatCode="0.00000">
                  <c:v>2.5210084033613445</c:v>
                </c:pt>
                <c:pt idx="141" formatCode="0.00000">
                  <c:v>2.73109243697479</c:v>
                </c:pt>
                <c:pt idx="142" formatCode="0.00000">
                  <c:v>2.9411764705882355</c:v>
                </c:pt>
                <c:pt idx="143" formatCode="0.00000">
                  <c:v>3.3613445378151261</c:v>
                </c:pt>
                <c:pt idx="144" formatCode="0.00000">
                  <c:v>3.7815126050420167</c:v>
                </c:pt>
                <c:pt idx="145" formatCode="0.00000">
                  <c:v>4.2016806722689077</c:v>
                </c:pt>
                <c:pt idx="146" formatCode="0.00000">
                  <c:v>4.6218487394957979</c:v>
                </c:pt>
                <c:pt idx="147" formatCode="0.00000">
                  <c:v>5.0420168067226889</c:v>
                </c:pt>
                <c:pt idx="148" formatCode="0.00000">
                  <c:v>5.46218487394958</c:v>
                </c:pt>
                <c:pt idx="149" formatCode="0.00000">
                  <c:v>5.882352941176471</c:v>
                </c:pt>
                <c:pt idx="150" formatCode="0.00000">
                  <c:v>6.3025210084033612</c:v>
                </c:pt>
                <c:pt idx="151" formatCode="0.00000">
                  <c:v>6.7226890756302522</c:v>
                </c:pt>
                <c:pt idx="152" formatCode="0.00000">
                  <c:v>7.1428571428571432</c:v>
                </c:pt>
                <c:pt idx="153" formatCode="0.00000">
                  <c:v>7.5630252100840334</c:v>
                </c:pt>
                <c:pt idx="154" formatCode="0.00000">
                  <c:v>8.4033613445378155</c:v>
                </c:pt>
                <c:pt idx="155" formatCode="0.00000">
                  <c:v>9.4537815126050422</c:v>
                </c:pt>
                <c:pt idx="156" formatCode="0.00000">
                  <c:v>10.504201680672269</c:v>
                </c:pt>
                <c:pt idx="157" formatCode="0.00000">
                  <c:v>11.554621848739496</c:v>
                </c:pt>
                <c:pt idx="158" formatCode="0.00000">
                  <c:v>12.605042016806722</c:v>
                </c:pt>
                <c:pt idx="159" formatCode="0.00000">
                  <c:v>13.655462184873949</c:v>
                </c:pt>
                <c:pt idx="160" formatCode="0.00000">
                  <c:v>14.705882352941176</c:v>
                </c:pt>
                <c:pt idx="161" formatCode="0.00000">
                  <c:v>15.756302521008404</c:v>
                </c:pt>
                <c:pt idx="162" formatCode="0.00000">
                  <c:v>16.806722689075631</c:v>
                </c:pt>
                <c:pt idx="163" formatCode="0.00000">
                  <c:v>18.907563025210084</c:v>
                </c:pt>
                <c:pt idx="164" formatCode="0.00000">
                  <c:v>21.008403361344538</c:v>
                </c:pt>
                <c:pt idx="165" formatCode="0.00000">
                  <c:v>23.109243697478991</c:v>
                </c:pt>
                <c:pt idx="166" formatCode="0.00000">
                  <c:v>25.210084033613445</c:v>
                </c:pt>
                <c:pt idx="167" formatCode="0.00000">
                  <c:v>27.310924369747898</c:v>
                </c:pt>
                <c:pt idx="168" formatCode="0.00000">
                  <c:v>29.411764705882351</c:v>
                </c:pt>
                <c:pt idx="169" formatCode="0.00000">
                  <c:v>33.613445378151262</c:v>
                </c:pt>
                <c:pt idx="170" formatCode="0.00000">
                  <c:v>37.815126050420169</c:v>
                </c:pt>
                <c:pt idx="171" formatCode="0.00000">
                  <c:v>42.016806722689076</c:v>
                </c:pt>
                <c:pt idx="172" formatCode="0.00000">
                  <c:v>46.218487394957982</c:v>
                </c:pt>
                <c:pt idx="173" formatCode="0.00000">
                  <c:v>50.420168067226889</c:v>
                </c:pt>
                <c:pt idx="174" formatCode="0.00000">
                  <c:v>54.621848739495796</c:v>
                </c:pt>
                <c:pt idx="175" formatCode="0.00000">
                  <c:v>58.823529411764703</c:v>
                </c:pt>
                <c:pt idx="176" formatCode="0.00000">
                  <c:v>63.025210084033617</c:v>
                </c:pt>
                <c:pt idx="177" formatCode="0.00000">
                  <c:v>67.226890756302524</c:v>
                </c:pt>
                <c:pt idx="178" formatCode="0.00000">
                  <c:v>71.428571428571431</c:v>
                </c:pt>
                <c:pt idx="179" formatCode="0.00000">
                  <c:v>75.630252100840337</c:v>
                </c:pt>
                <c:pt idx="180" formatCode="0.00000">
                  <c:v>84.033613445378151</c:v>
                </c:pt>
                <c:pt idx="181" formatCode="0.00000">
                  <c:v>94.537815126050418</c:v>
                </c:pt>
                <c:pt idx="182" formatCode="0.0000">
                  <c:v>105.04201680672269</c:v>
                </c:pt>
                <c:pt idx="183" formatCode="0.0000">
                  <c:v>115.54621848739495</c:v>
                </c:pt>
                <c:pt idx="184" formatCode="0.0000">
                  <c:v>126.05042016806723</c:v>
                </c:pt>
                <c:pt idx="185" formatCode="0.0000">
                  <c:v>136.55462184873949</c:v>
                </c:pt>
                <c:pt idx="186" formatCode="0.0000">
                  <c:v>147.05882352941177</c:v>
                </c:pt>
                <c:pt idx="187" formatCode="0.0000">
                  <c:v>157.56302521008402</c:v>
                </c:pt>
                <c:pt idx="188" formatCode="0.0000">
                  <c:v>168.0672268907563</c:v>
                </c:pt>
                <c:pt idx="189" formatCode="0.0000">
                  <c:v>189.07563025210084</c:v>
                </c:pt>
                <c:pt idx="190" formatCode="0.0000">
                  <c:v>210.08403361344537</c:v>
                </c:pt>
                <c:pt idx="191" formatCode="0.0000">
                  <c:v>231.0924369747899</c:v>
                </c:pt>
                <c:pt idx="192" formatCode="0.0000">
                  <c:v>252.10084033613447</c:v>
                </c:pt>
                <c:pt idx="193" formatCode="0.0000">
                  <c:v>273.10924369747897</c:v>
                </c:pt>
                <c:pt idx="194" formatCode="0.0000">
                  <c:v>294.11764705882354</c:v>
                </c:pt>
                <c:pt idx="195" formatCode="0.0000">
                  <c:v>336.1344537815126</c:v>
                </c:pt>
                <c:pt idx="196" formatCode="0.0000">
                  <c:v>378.15126050420167</c:v>
                </c:pt>
                <c:pt idx="197" formatCode="0.0000">
                  <c:v>420.16806722689074</c:v>
                </c:pt>
                <c:pt idx="198" formatCode="0.0000">
                  <c:v>462.18487394957981</c:v>
                </c:pt>
                <c:pt idx="199" formatCode="0.0000">
                  <c:v>504.20168067226894</c:v>
                </c:pt>
                <c:pt idx="200" formatCode="0.0000">
                  <c:v>546.21848739495795</c:v>
                </c:pt>
                <c:pt idx="201" formatCode="0.0000">
                  <c:v>588.23529411764707</c:v>
                </c:pt>
                <c:pt idx="202" formatCode="0.0000">
                  <c:v>630.25210084033608</c:v>
                </c:pt>
                <c:pt idx="203" formatCode="0.0000">
                  <c:v>672.26890756302521</c:v>
                </c:pt>
                <c:pt idx="204" formatCode="0.0000">
                  <c:v>714.28571428571433</c:v>
                </c:pt>
                <c:pt idx="205" formatCode="0.0000">
                  <c:v>756.30252100840335</c:v>
                </c:pt>
                <c:pt idx="206" formatCode="0.0000">
                  <c:v>840.33613445378148</c:v>
                </c:pt>
                <c:pt idx="207" formatCode="0.0000">
                  <c:v>945.37815126050418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srim238U_SiO2!$G$20:$G$300</c:f>
              <c:numCache>
                <c:formatCode>0.000E+00</c:formatCode>
                <c:ptCount val="281"/>
                <c:pt idx="0">
                  <c:v>3.5673000000000004</c:v>
                </c:pt>
                <c:pt idx="1">
                  <c:v>3.7462</c:v>
                </c:pt>
                <c:pt idx="2">
                  <c:v>3.9155000000000002</c:v>
                </c:pt>
                <c:pt idx="3">
                  <c:v>4.0762</c:v>
                </c:pt>
                <c:pt idx="4">
                  <c:v>4.2294</c:v>
                </c:pt>
                <c:pt idx="5">
                  <c:v>4.3770999999999995</c:v>
                </c:pt>
                <c:pt idx="6">
                  <c:v>4.5184000000000006</c:v>
                </c:pt>
                <c:pt idx="7">
                  <c:v>4.7848999999999995</c:v>
                </c:pt>
                <c:pt idx="8">
                  <c:v>5.0330999999999992</c:v>
                </c:pt>
                <c:pt idx="9">
                  <c:v>5.2663000000000002</c:v>
                </c:pt>
                <c:pt idx="10">
                  <c:v>5.4864999999999995</c:v>
                </c:pt>
                <c:pt idx="11">
                  <c:v>5.6938000000000004</c:v>
                </c:pt>
                <c:pt idx="12">
                  <c:v>5.8914999999999997</c:v>
                </c:pt>
                <c:pt idx="13">
                  <c:v>6.2599</c:v>
                </c:pt>
                <c:pt idx="14">
                  <c:v>6.5981000000000005</c:v>
                </c:pt>
                <c:pt idx="15">
                  <c:v>6.9104999999999999</c:v>
                </c:pt>
                <c:pt idx="16">
                  <c:v>7.2004000000000001</c:v>
                </c:pt>
                <c:pt idx="17">
                  <c:v>7.4729999999999999</c:v>
                </c:pt>
                <c:pt idx="18">
                  <c:v>7.7294</c:v>
                </c:pt>
                <c:pt idx="19">
                  <c:v>7.9707000000000008</c:v>
                </c:pt>
                <c:pt idx="20">
                  <c:v>8.2002000000000006</c:v>
                </c:pt>
                <c:pt idx="21">
                  <c:v>8.4177999999999997</c:v>
                </c:pt>
                <c:pt idx="22">
                  <c:v>8.6245999999999992</c:v>
                </c:pt>
                <c:pt idx="23">
                  <c:v>8.8227999999999991</c:v>
                </c:pt>
                <c:pt idx="24">
                  <c:v>9.1951999999999998</c:v>
                </c:pt>
                <c:pt idx="25">
                  <c:v>9.6197999999999997</c:v>
                </c:pt>
                <c:pt idx="26">
                  <c:v>10.0075</c:v>
                </c:pt>
                <c:pt idx="27">
                  <c:v>10.365</c:v>
                </c:pt>
                <c:pt idx="28">
                  <c:v>10.695</c:v>
                </c:pt>
                <c:pt idx="29">
                  <c:v>11.003</c:v>
                </c:pt>
                <c:pt idx="30">
                  <c:v>11.286000000000001</c:v>
                </c:pt>
                <c:pt idx="31">
                  <c:v>11.555999999999999</c:v>
                </c:pt>
                <c:pt idx="32">
                  <c:v>11.815</c:v>
                </c:pt>
                <c:pt idx="33">
                  <c:v>12.289</c:v>
                </c:pt>
                <c:pt idx="34">
                  <c:v>12.71</c:v>
                </c:pt>
                <c:pt idx="35">
                  <c:v>13.097</c:v>
                </c:pt>
                <c:pt idx="36">
                  <c:v>13.45</c:v>
                </c:pt>
                <c:pt idx="37">
                  <c:v>13.772</c:v>
                </c:pt>
                <c:pt idx="38">
                  <c:v>14.071</c:v>
                </c:pt>
                <c:pt idx="39">
                  <c:v>14.622</c:v>
                </c:pt>
                <c:pt idx="40">
                  <c:v>15.097999999999999</c:v>
                </c:pt>
                <c:pt idx="41">
                  <c:v>15.526999999999999</c:v>
                </c:pt>
                <c:pt idx="42">
                  <c:v>15.901999999999999</c:v>
                </c:pt>
                <c:pt idx="43">
                  <c:v>16.252000000000002</c:v>
                </c:pt>
                <c:pt idx="44">
                  <c:v>16.568999999999999</c:v>
                </c:pt>
                <c:pt idx="45">
                  <c:v>16.852</c:v>
                </c:pt>
                <c:pt idx="46">
                  <c:v>17.122</c:v>
                </c:pt>
                <c:pt idx="47">
                  <c:v>17.37</c:v>
                </c:pt>
                <c:pt idx="48">
                  <c:v>17.596</c:v>
                </c:pt>
                <c:pt idx="49">
                  <c:v>17.809000000000001</c:v>
                </c:pt>
                <c:pt idx="50">
                  <c:v>18.199000000000002</c:v>
                </c:pt>
                <c:pt idx="51">
                  <c:v>18.616</c:v>
                </c:pt>
                <c:pt idx="52">
                  <c:v>18.972999999999999</c:v>
                </c:pt>
                <c:pt idx="53">
                  <c:v>19.291999999999998</c:v>
                </c:pt>
                <c:pt idx="54">
                  <c:v>19.574999999999999</c:v>
                </c:pt>
                <c:pt idx="55">
                  <c:v>19.821999999999999</c:v>
                </c:pt>
                <c:pt idx="56">
                  <c:v>20.044</c:v>
                </c:pt>
                <c:pt idx="57">
                  <c:v>20.241</c:v>
                </c:pt>
                <c:pt idx="58">
                  <c:v>20.423999999999999</c:v>
                </c:pt>
                <c:pt idx="59">
                  <c:v>20.738999999999997</c:v>
                </c:pt>
                <c:pt idx="60">
                  <c:v>20.942</c:v>
                </c:pt>
                <c:pt idx="61">
                  <c:v>21.121000000000002</c:v>
                </c:pt>
                <c:pt idx="62">
                  <c:v>21.315000000000001</c:v>
                </c:pt>
                <c:pt idx="63">
                  <c:v>21.497</c:v>
                </c:pt>
                <c:pt idx="64">
                  <c:v>21.653999999999996</c:v>
                </c:pt>
                <c:pt idx="65">
                  <c:v>21.905999999999999</c:v>
                </c:pt>
                <c:pt idx="66">
                  <c:v>22.065999999999999</c:v>
                </c:pt>
                <c:pt idx="67">
                  <c:v>22.15</c:v>
                </c:pt>
                <c:pt idx="68">
                  <c:v>22.179000000000002</c:v>
                </c:pt>
                <c:pt idx="69">
                  <c:v>22.161999999999999</c:v>
                </c:pt>
                <c:pt idx="70">
                  <c:v>22.118000000000002</c:v>
                </c:pt>
                <c:pt idx="71">
                  <c:v>22.055</c:v>
                </c:pt>
                <c:pt idx="72">
                  <c:v>21.968</c:v>
                </c:pt>
                <c:pt idx="73">
                  <c:v>21.881</c:v>
                </c:pt>
                <c:pt idx="74">
                  <c:v>21.798999999999999</c:v>
                </c:pt>
                <c:pt idx="75">
                  <c:v>21.705000000000002</c:v>
                </c:pt>
                <c:pt idx="76">
                  <c:v>21.535</c:v>
                </c:pt>
                <c:pt idx="77">
                  <c:v>21.352</c:v>
                </c:pt>
                <c:pt idx="78">
                  <c:v>21.216999999999999</c:v>
                </c:pt>
                <c:pt idx="79">
                  <c:v>21.111000000000001</c:v>
                </c:pt>
                <c:pt idx="80">
                  <c:v>21.061999999999998</c:v>
                </c:pt>
                <c:pt idx="81">
                  <c:v>21.036999999999999</c:v>
                </c:pt>
                <c:pt idx="82">
                  <c:v>21.042999999999999</c:v>
                </c:pt>
                <c:pt idx="83">
                  <c:v>21.076999999999998</c:v>
                </c:pt>
                <c:pt idx="84">
                  <c:v>21.135000000000002</c:v>
                </c:pt>
                <c:pt idx="85">
                  <c:v>21.29</c:v>
                </c:pt>
                <c:pt idx="86">
                  <c:v>21.490000000000002</c:v>
                </c:pt>
                <c:pt idx="87">
                  <c:v>21.72</c:v>
                </c:pt>
                <c:pt idx="88">
                  <c:v>21.95</c:v>
                </c:pt>
                <c:pt idx="89">
                  <c:v>22.188000000000002</c:v>
                </c:pt>
                <c:pt idx="90">
                  <c:v>22.405000000000001</c:v>
                </c:pt>
                <c:pt idx="91">
                  <c:v>22.823</c:v>
                </c:pt>
                <c:pt idx="92">
                  <c:v>23.18</c:v>
                </c:pt>
                <c:pt idx="93">
                  <c:v>23.47</c:v>
                </c:pt>
                <c:pt idx="94">
                  <c:v>23.712000000000003</c:v>
                </c:pt>
                <c:pt idx="95">
                  <c:v>23.896000000000001</c:v>
                </c:pt>
                <c:pt idx="96">
                  <c:v>24.055</c:v>
                </c:pt>
                <c:pt idx="97">
                  <c:v>24.183</c:v>
                </c:pt>
                <c:pt idx="98">
                  <c:v>24.297000000000001</c:v>
                </c:pt>
                <c:pt idx="99">
                  <c:v>24.402000000000001</c:v>
                </c:pt>
                <c:pt idx="100">
                  <c:v>24.497</c:v>
                </c:pt>
                <c:pt idx="101">
                  <c:v>24.606999999999999</c:v>
                </c:pt>
                <c:pt idx="102">
                  <c:v>24.86</c:v>
                </c:pt>
                <c:pt idx="103">
                  <c:v>25.251999999999999</c:v>
                </c:pt>
                <c:pt idx="104">
                  <c:v>25.778000000000002</c:v>
                </c:pt>
                <c:pt idx="105">
                  <c:v>26.436</c:v>
                </c:pt>
                <c:pt idx="106">
                  <c:v>27.218</c:v>
                </c:pt>
                <c:pt idx="107">
                  <c:v>28.106999999999999</c:v>
                </c:pt>
                <c:pt idx="108">
                  <c:v>29.108000000000001</c:v>
                </c:pt>
                <c:pt idx="109">
                  <c:v>30.189</c:v>
                </c:pt>
                <c:pt idx="110">
                  <c:v>31.335000000000001</c:v>
                </c:pt>
                <c:pt idx="111">
                  <c:v>33.786000000000001</c:v>
                </c:pt>
                <c:pt idx="112">
                  <c:v>36.347000000000001</c:v>
                </c:pt>
                <c:pt idx="113">
                  <c:v>38.948999999999998</c:v>
                </c:pt>
                <c:pt idx="114">
                  <c:v>41.535999999999994</c:v>
                </c:pt>
                <c:pt idx="115">
                  <c:v>44.061999999999998</c:v>
                </c:pt>
                <c:pt idx="116">
                  <c:v>46.524000000000001</c:v>
                </c:pt>
                <c:pt idx="117">
                  <c:v>51.143999999999998</c:v>
                </c:pt>
                <c:pt idx="118">
                  <c:v>55.382999999999996</c:v>
                </c:pt>
                <c:pt idx="119">
                  <c:v>59.228999999999999</c:v>
                </c:pt>
                <c:pt idx="120">
                  <c:v>62.725000000000001</c:v>
                </c:pt>
                <c:pt idx="121">
                  <c:v>65.908000000000001</c:v>
                </c:pt>
                <c:pt idx="122">
                  <c:v>68.802999999999997</c:v>
                </c:pt>
                <c:pt idx="123">
                  <c:v>71.459000000000003</c:v>
                </c:pt>
                <c:pt idx="124">
                  <c:v>73.903999999999996</c:v>
                </c:pt>
                <c:pt idx="125">
                  <c:v>76.155000000000001</c:v>
                </c:pt>
                <c:pt idx="126">
                  <c:v>78.233000000000004</c:v>
                </c:pt>
                <c:pt idx="127">
                  <c:v>80.176000000000002</c:v>
                </c:pt>
                <c:pt idx="128">
                  <c:v>83.693100000000001</c:v>
                </c:pt>
                <c:pt idx="129">
                  <c:v>87.538200000000003</c:v>
                </c:pt>
                <c:pt idx="130">
                  <c:v>90.918300000000002</c:v>
                </c:pt>
                <c:pt idx="131">
                  <c:v>93.919700000000006</c:v>
                </c:pt>
                <c:pt idx="132">
                  <c:v>96.619700000000009</c:v>
                </c:pt>
                <c:pt idx="133">
                  <c:v>99.07650000000001</c:v>
                </c:pt>
                <c:pt idx="134">
                  <c:v>101.30890000000001</c:v>
                </c:pt>
                <c:pt idx="135">
                  <c:v>103.37569999999999</c:v>
                </c:pt>
                <c:pt idx="136">
                  <c:v>105.3462</c:v>
                </c:pt>
                <c:pt idx="137">
                  <c:v>108.79599999999999</c:v>
                </c:pt>
                <c:pt idx="138">
                  <c:v>112.15480000000001</c:v>
                </c:pt>
                <c:pt idx="139">
                  <c:v>114.82040000000001</c:v>
                </c:pt>
                <c:pt idx="140">
                  <c:v>116.5912</c:v>
                </c:pt>
                <c:pt idx="141">
                  <c:v>118.26610000000001</c:v>
                </c:pt>
                <c:pt idx="142">
                  <c:v>119.8442</c:v>
                </c:pt>
                <c:pt idx="143">
                  <c:v>122.3078</c:v>
                </c:pt>
                <c:pt idx="144">
                  <c:v>124.27889999999999</c:v>
                </c:pt>
                <c:pt idx="145">
                  <c:v>125.65520000000001</c:v>
                </c:pt>
                <c:pt idx="146">
                  <c:v>126.63550000000001</c:v>
                </c:pt>
                <c:pt idx="147">
                  <c:v>127.3188</c:v>
                </c:pt>
                <c:pt idx="148">
                  <c:v>127.70440000000001</c:v>
                </c:pt>
                <c:pt idx="149">
                  <c:v>127.7919</c:v>
                </c:pt>
                <c:pt idx="150">
                  <c:v>127.78099999999999</c:v>
                </c:pt>
                <c:pt idx="151">
                  <c:v>127.4713</c:v>
                </c:pt>
                <c:pt idx="152">
                  <c:v>127.1626</c:v>
                </c:pt>
                <c:pt idx="153">
                  <c:v>126.6549</c:v>
                </c:pt>
                <c:pt idx="154">
                  <c:v>125.24149999999999</c:v>
                </c:pt>
                <c:pt idx="155">
                  <c:v>123.22789999999999</c:v>
                </c:pt>
                <c:pt idx="156">
                  <c:v>120.91669999999999</c:v>
                </c:pt>
                <c:pt idx="157">
                  <c:v>118.3075</c:v>
                </c:pt>
                <c:pt idx="158">
                  <c:v>115.69972</c:v>
                </c:pt>
                <c:pt idx="159">
                  <c:v>113.09303</c:v>
                </c:pt>
                <c:pt idx="160">
                  <c:v>110.48723000000001</c:v>
                </c:pt>
                <c:pt idx="161">
                  <c:v>107.98215</c:v>
                </c:pt>
                <c:pt idx="162">
                  <c:v>105.47766</c:v>
                </c:pt>
                <c:pt idx="163">
                  <c:v>100.77007</c:v>
                </c:pt>
                <c:pt idx="164">
                  <c:v>96.613900000000001</c:v>
                </c:pt>
                <c:pt idx="165">
                  <c:v>92.948779999999999</c:v>
                </c:pt>
                <c:pt idx="166">
                  <c:v>89.814460000000011</c:v>
                </c:pt>
                <c:pt idx="167">
                  <c:v>87.210759999999993</c:v>
                </c:pt>
                <c:pt idx="168">
                  <c:v>85.127560000000003</c:v>
                </c:pt>
                <c:pt idx="169">
                  <c:v>80.16228000000001</c:v>
                </c:pt>
                <c:pt idx="170">
                  <c:v>75.588099999999997</c:v>
                </c:pt>
                <c:pt idx="171">
                  <c:v>71.594710000000006</c:v>
                </c:pt>
                <c:pt idx="172">
                  <c:v>68.061899999999994</c:v>
                </c:pt>
                <c:pt idx="173">
                  <c:v>64.919529999999995</c:v>
                </c:pt>
                <c:pt idx="174">
                  <c:v>62.117500000000007</c:v>
                </c:pt>
                <c:pt idx="175">
                  <c:v>59.585750000000004</c:v>
                </c:pt>
                <c:pt idx="176">
                  <c:v>57.29421</c:v>
                </c:pt>
                <c:pt idx="177">
                  <c:v>55.212859999999999</c:v>
                </c:pt>
                <c:pt idx="178">
                  <c:v>53.311659999999996</c:v>
                </c:pt>
                <c:pt idx="179">
                  <c:v>51.560580000000002</c:v>
                </c:pt>
                <c:pt idx="180">
                  <c:v>48.468730000000001</c:v>
                </c:pt>
                <c:pt idx="181">
                  <c:v>45.206859999999999</c:v>
                </c:pt>
                <c:pt idx="182">
                  <c:v>42.475340000000003</c:v>
                </c:pt>
                <c:pt idx="183">
                  <c:v>40.134079999999997</c:v>
                </c:pt>
                <c:pt idx="184">
                  <c:v>38.123019999999997</c:v>
                </c:pt>
                <c:pt idx="185">
                  <c:v>36.362120000000004</c:v>
                </c:pt>
                <c:pt idx="186">
                  <c:v>34.821339999999999</c:v>
                </c:pt>
                <c:pt idx="187">
                  <c:v>33.450649999999996</c:v>
                </c:pt>
                <c:pt idx="188">
                  <c:v>32.230049999999999</c:v>
                </c:pt>
                <c:pt idx="189">
                  <c:v>30.149039000000002</c:v>
                </c:pt>
                <c:pt idx="190">
                  <c:v>28.428219000000002</c:v>
                </c:pt>
                <c:pt idx="191">
                  <c:v>26.997539999999997</c:v>
                </c:pt>
                <c:pt idx="192">
                  <c:v>25.776969000000001</c:v>
                </c:pt>
                <c:pt idx="193">
                  <c:v>24.736481999999999</c:v>
                </c:pt>
                <c:pt idx="194">
                  <c:v>23.826060999999999</c:v>
                </c:pt>
                <c:pt idx="195">
                  <c:v>22.345369000000002</c:v>
                </c:pt>
                <c:pt idx="196">
                  <c:v>21.164823999999999</c:v>
                </c:pt>
                <c:pt idx="197">
                  <c:v>20.224384000000001</c:v>
                </c:pt>
                <c:pt idx="198">
                  <c:v>19.454018999999999</c:v>
                </c:pt>
                <c:pt idx="199">
                  <c:v>18.813713</c:v>
                </c:pt>
                <c:pt idx="200">
                  <c:v>18.273451999999999</c:v>
                </c:pt>
                <c:pt idx="201">
                  <c:v>17.813226</c:v>
                </c:pt>
                <c:pt idx="202">
                  <c:v>17.423029000000003</c:v>
                </c:pt>
                <c:pt idx="203">
                  <c:v>17.082856</c:v>
                </c:pt>
                <c:pt idx="204">
                  <c:v>16.792701999999998</c:v>
                </c:pt>
                <c:pt idx="205">
                  <c:v>16.532564000000001</c:v>
                </c:pt>
                <c:pt idx="206">
                  <c:v>16.112328999999999</c:v>
                </c:pt>
                <c:pt idx="207">
                  <c:v>15.712091000000001</c:v>
                </c:pt>
                <c:pt idx="208">
                  <c:v>15.551986000000001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3AC-4EAF-80D2-B4ED106DC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29128"/>
        <c:axId val="473828736"/>
      </c:scatterChart>
      <c:valAx>
        <c:axId val="473829128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28736"/>
        <c:crosses val="autoZero"/>
        <c:crossBetween val="midCat"/>
        <c:majorUnit val="10"/>
      </c:valAx>
      <c:valAx>
        <c:axId val="473828736"/>
        <c:scaling>
          <c:logBase val="10"/>
          <c:orientation val="minMax"/>
          <c:min val="1.0000000000000005E-2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dE/dX [MeV/(mg/cm2)</a:t>
                </a:r>
                <a:r>
                  <a:rPr lang="en-US" altLang="ja-JP">
                    <a:solidFill>
                      <a:schemeClr val="tx1"/>
                    </a:solidFill>
                  </a:rPr>
                  <a:t>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902436635719066E-2"/>
              <c:y val="0.2148127370253554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29128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431641007560619"/>
          <c:y val="0.5881920104866778"/>
          <c:w val="0.24938594652854704"/>
          <c:h val="0.15493819682796106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srim2H_SiO2!$P$5</c:f>
          <c:strCache>
            <c:ptCount val="1"/>
            <c:pt idx="0">
              <c:v>srim2H_SiO2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Range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2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srim2H_SiO2!$D$20:$D$300</c:f>
              <c:numCache>
                <c:formatCode>0.000000</c:formatCode>
                <c:ptCount val="281"/>
                <c:pt idx="0">
                  <c:v>9.9999500000000007E-6</c:v>
                </c:pt>
                <c:pt idx="1">
                  <c:v>1.1249950000000001E-5</c:v>
                </c:pt>
                <c:pt idx="2">
                  <c:v>1.249995E-5</c:v>
                </c:pt>
                <c:pt idx="3">
                  <c:v>1.374995E-5</c:v>
                </c:pt>
                <c:pt idx="4">
                  <c:v>1.499995E-5</c:v>
                </c:pt>
                <c:pt idx="5">
                  <c:v>1.6249949999999998E-5</c:v>
                </c:pt>
                <c:pt idx="6">
                  <c:v>1.7499949999999998E-5</c:v>
                </c:pt>
                <c:pt idx="7">
                  <c:v>1.8749949999999998E-5</c:v>
                </c:pt>
                <c:pt idx="8">
                  <c:v>1.9999949999999998E-5</c:v>
                </c:pt>
                <c:pt idx="9">
                  <c:v>2.2499949999999998E-5</c:v>
                </c:pt>
                <c:pt idx="10">
                  <c:v>2.4999949999999998E-5</c:v>
                </c:pt>
                <c:pt idx="11">
                  <c:v>2.7499949999999997E-5</c:v>
                </c:pt>
                <c:pt idx="12">
                  <c:v>2.9999949999999997E-5</c:v>
                </c:pt>
                <c:pt idx="13">
                  <c:v>3.249995E-5</c:v>
                </c:pt>
                <c:pt idx="14">
                  <c:v>3.499995E-5</c:v>
                </c:pt>
                <c:pt idx="15">
                  <c:v>3.999995E-5</c:v>
                </c:pt>
                <c:pt idx="16">
                  <c:v>4.4999949999999999E-5</c:v>
                </c:pt>
                <c:pt idx="17">
                  <c:v>4.9999949999999999E-5</c:v>
                </c:pt>
                <c:pt idx="18">
                  <c:v>5.5000000000000002E-5</c:v>
                </c:pt>
                <c:pt idx="19">
                  <c:v>6.0000000000000002E-5</c:v>
                </c:pt>
                <c:pt idx="20">
                  <c:v>6.4999999999999994E-5</c:v>
                </c:pt>
                <c:pt idx="21">
                  <c:v>6.99995E-5</c:v>
                </c:pt>
                <c:pt idx="22">
                  <c:v>7.4999499999999999E-5</c:v>
                </c:pt>
                <c:pt idx="23">
                  <c:v>7.9999499999999999E-5</c:v>
                </c:pt>
                <c:pt idx="24">
                  <c:v>8.4999499999999998E-5</c:v>
                </c:pt>
                <c:pt idx="25">
                  <c:v>8.9999499999999998E-5</c:v>
                </c:pt>
                <c:pt idx="26">
                  <c:v>9.9999499999999997E-5</c:v>
                </c:pt>
                <c:pt idx="27">
                  <c:v>1.124995E-4</c:v>
                </c:pt>
                <c:pt idx="28">
                  <c:v>1.2499949999999999E-4</c:v>
                </c:pt>
                <c:pt idx="29">
                  <c:v>1.374995E-4</c:v>
                </c:pt>
                <c:pt idx="30">
                  <c:v>1.4999950000000001E-4</c:v>
                </c:pt>
                <c:pt idx="31">
                  <c:v>1.6249950000000001E-4</c:v>
                </c:pt>
                <c:pt idx="32">
                  <c:v>1.7499950000000002E-4</c:v>
                </c:pt>
                <c:pt idx="33">
                  <c:v>1.8749950000000002E-4</c:v>
                </c:pt>
                <c:pt idx="34">
                  <c:v>1.999995E-4</c:v>
                </c:pt>
                <c:pt idx="35">
                  <c:v>2.2499950000000001E-4</c:v>
                </c:pt>
                <c:pt idx="36">
                  <c:v>2.499995E-4</c:v>
                </c:pt>
                <c:pt idx="37">
                  <c:v>2.7499950000000001E-4</c:v>
                </c:pt>
                <c:pt idx="38">
                  <c:v>2.9999950000000002E-4</c:v>
                </c:pt>
                <c:pt idx="39">
                  <c:v>3.2499950000000003E-4</c:v>
                </c:pt>
                <c:pt idx="40">
                  <c:v>3.4999949999999999E-4</c:v>
                </c:pt>
                <c:pt idx="41">
                  <c:v>3.9999950000000001E-4</c:v>
                </c:pt>
                <c:pt idx="42">
                  <c:v>4.4999950000000003E-4</c:v>
                </c:pt>
                <c:pt idx="43">
                  <c:v>4.9999950000000006E-4</c:v>
                </c:pt>
                <c:pt idx="44">
                  <c:v>5.5000000000000003E-4</c:v>
                </c:pt>
                <c:pt idx="45">
                  <c:v>5.9999999999999995E-4</c:v>
                </c:pt>
                <c:pt idx="46">
                  <c:v>6.4999999999999997E-4</c:v>
                </c:pt>
                <c:pt idx="47">
                  <c:v>6.9999999999999999E-4</c:v>
                </c:pt>
                <c:pt idx="48">
                  <c:v>7.5000000000000002E-4</c:v>
                </c:pt>
                <c:pt idx="49">
                  <c:v>8.0000000000000004E-4</c:v>
                </c:pt>
                <c:pt idx="50">
                  <c:v>8.4999999999999995E-4</c:v>
                </c:pt>
                <c:pt idx="51">
                  <c:v>8.9999999999999998E-4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1.6249999999999999E-3</c:v>
                </c:pt>
                <c:pt idx="58">
                  <c:v>1.75E-3</c:v>
                </c:pt>
                <c:pt idx="59">
                  <c:v>1.8749999999999999E-3</c:v>
                </c:pt>
                <c:pt idx="60">
                  <c:v>2E-3</c:v>
                </c:pt>
                <c:pt idx="61">
                  <c:v>2.2499999999999998E-3</c:v>
                </c:pt>
                <c:pt idx="62">
                  <c:v>2.5000000000000001E-3</c:v>
                </c:pt>
                <c:pt idx="63">
                  <c:v>2.7499999999999998E-3</c:v>
                </c:pt>
                <c:pt idx="64">
                  <c:v>3.0000000000000001E-3</c:v>
                </c:pt>
                <c:pt idx="65">
                  <c:v>3.2499999999999999E-3</c:v>
                </c:pt>
                <c:pt idx="66">
                  <c:v>3.5000000000000001E-3</c:v>
                </c:pt>
                <c:pt idx="67">
                  <c:v>4.0000000000000001E-3</c:v>
                </c:pt>
                <c:pt idx="68">
                  <c:v>4.4999999999999997E-3</c:v>
                </c:pt>
                <c:pt idx="69">
                  <c:v>5.0000000000000001E-3</c:v>
                </c:pt>
                <c:pt idx="70">
                  <c:v>5.4999999999999997E-3</c:v>
                </c:pt>
                <c:pt idx="71">
                  <c:v>6.0000000000000001E-3</c:v>
                </c:pt>
                <c:pt idx="72">
                  <c:v>6.4999999999999997E-3</c:v>
                </c:pt>
                <c:pt idx="73">
                  <c:v>7.0000000000000001E-3</c:v>
                </c:pt>
                <c:pt idx="74">
                  <c:v>7.4999999999999997E-3</c:v>
                </c:pt>
                <c:pt idx="75">
                  <c:v>8.0000000000000002E-3</c:v>
                </c:pt>
                <c:pt idx="76">
                  <c:v>8.5000000000000006E-3</c:v>
                </c:pt>
                <c:pt idx="77">
                  <c:v>8.9999999999999993E-3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1.7500000000000002E-2</c:v>
                </c:pt>
                <c:pt idx="85">
                  <c:v>1.8749999999999999E-2</c:v>
                </c:pt>
                <c:pt idx="86">
                  <c:v>0.02</c:v>
                </c:pt>
                <c:pt idx="87">
                  <c:v>2.2499999999999999E-2</c:v>
                </c:pt>
                <c:pt idx="88">
                  <c:v>2.5000000000000001E-2</c:v>
                </c:pt>
                <c:pt idx="89">
                  <c:v>2.75E-2</c:v>
                </c:pt>
                <c:pt idx="90">
                  <c:v>0.03</c:v>
                </c:pt>
                <c:pt idx="91">
                  <c:v>3.2500000000000001E-2</c:v>
                </c:pt>
                <c:pt idx="92">
                  <c:v>3.5000000000000003E-2</c:v>
                </c:pt>
                <c:pt idx="93">
                  <c:v>0.04</c:v>
                </c:pt>
                <c:pt idx="94">
                  <c:v>4.4999999999999998E-2</c:v>
                </c:pt>
                <c:pt idx="95">
                  <c:v>0.05</c:v>
                </c:pt>
                <c:pt idx="96">
                  <c:v>5.5E-2</c:v>
                </c:pt>
                <c:pt idx="97">
                  <c:v>0.06</c:v>
                </c:pt>
                <c:pt idx="98">
                  <c:v>6.5000000000000002E-2</c:v>
                </c:pt>
                <c:pt idx="99">
                  <c:v>7.0000000000000007E-2</c:v>
                </c:pt>
                <c:pt idx="100">
                  <c:v>7.4999999999999997E-2</c:v>
                </c:pt>
                <c:pt idx="101">
                  <c:v>0.08</c:v>
                </c:pt>
                <c:pt idx="102">
                  <c:v>8.5000000000000006E-2</c:v>
                </c:pt>
                <c:pt idx="103">
                  <c:v>0.09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0.1875</c:v>
                </c:pt>
                <c:pt idx="112">
                  <c:v>0.2</c:v>
                </c:pt>
                <c:pt idx="113">
                  <c:v>0.22500000000000001</c:v>
                </c:pt>
                <c:pt idx="114">
                  <c:v>0.25</c:v>
                </c:pt>
                <c:pt idx="115">
                  <c:v>0.27500000000000002</c:v>
                </c:pt>
                <c:pt idx="116">
                  <c:v>0.3</c:v>
                </c:pt>
                <c:pt idx="117">
                  <c:v>0.32500000000000001</c:v>
                </c:pt>
                <c:pt idx="118">
                  <c:v>0.35</c:v>
                </c:pt>
                <c:pt idx="119">
                  <c:v>0.4</c:v>
                </c:pt>
                <c:pt idx="120">
                  <c:v>0.45</c:v>
                </c:pt>
                <c:pt idx="121">
                  <c:v>0.5</c:v>
                </c:pt>
                <c:pt idx="122">
                  <c:v>0.55000000000000004</c:v>
                </c:pt>
                <c:pt idx="123">
                  <c:v>0.6</c:v>
                </c:pt>
                <c:pt idx="124">
                  <c:v>0.65</c:v>
                </c:pt>
                <c:pt idx="125">
                  <c:v>0.7</c:v>
                </c:pt>
                <c:pt idx="126">
                  <c:v>0.75</c:v>
                </c:pt>
                <c:pt idx="127">
                  <c:v>0.8</c:v>
                </c:pt>
                <c:pt idx="128">
                  <c:v>0.85</c:v>
                </c:pt>
                <c:pt idx="129">
                  <c:v>0.9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1.875</c:v>
                </c:pt>
                <c:pt idx="138" formatCode="0.00000">
                  <c:v>2</c:v>
                </c:pt>
                <c:pt idx="139" formatCode="0.00000">
                  <c:v>2.25</c:v>
                </c:pt>
                <c:pt idx="140" formatCode="0.00000">
                  <c:v>2.5</c:v>
                </c:pt>
                <c:pt idx="141" formatCode="0.00000">
                  <c:v>2.75</c:v>
                </c:pt>
                <c:pt idx="142" formatCode="0.00000">
                  <c:v>3</c:v>
                </c:pt>
                <c:pt idx="143" formatCode="0.00000">
                  <c:v>3.25</c:v>
                </c:pt>
                <c:pt idx="144" formatCode="0.00000">
                  <c:v>3.5</c:v>
                </c:pt>
                <c:pt idx="145" formatCode="0.00000">
                  <c:v>4</c:v>
                </c:pt>
                <c:pt idx="146" formatCode="0.00000">
                  <c:v>4.5</c:v>
                </c:pt>
                <c:pt idx="147" formatCode="0.00000">
                  <c:v>5</c:v>
                </c:pt>
                <c:pt idx="148" formatCode="0.00000">
                  <c:v>5.5</c:v>
                </c:pt>
                <c:pt idx="149" formatCode="0.00000">
                  <c:v>6</c:v>
                </c:pt>
                <c:pt idx="150" formatCode="0.00000">
                  <c:v>6.5</c:v>
                </c:pt>
                <c:pt idx="151" formatCode="0.00000">
                  <c:v>7</c:v>
                </c:pt>
                <c:pt idx="152" formatCode="0.00000">
                  <c:v>7.5</c:v>
                </c:pt>
                <c:pt idx="153" formatCode="0.00000">
                  <c:v>8</c:v>
                </c:pt>
                <c:pt idx="154" formatCode="0.00000">
                  <c:v>8.5</c:v>
                </c:pt>
                <c:pt idx="155" formatCode="0.00000">
                  <c:v>9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18.75</c:v>
                </c:pt>
                <c:pt idx="164" formatCode="0.00000">
                  <c:v>20</c:v>
                </c:pt>
                <c:pt idx="165" formatCode="0.00000">
                  <c:v>22.5</c:v>
                </c:pt>
                <c:pt idx="166" formatCode="0.00000">
                  <c:v>25</c:v>
                </c:pt>
                <c:pt idx="167" formatCode="0.00000">
                  <c:v>27.5</c:v>
                </c:pt>
                <c:pt idx="168" formatCode="0.00000">
                  <c:v>30</c:v>
                </c:pt>
                <c:pt idx="169" formatCode="0.00000">
                  <c:v>32.5</c:v>
                </c:pt>
                <c:pt idx="170" formatCode="0.00000">
                  <c:v>35</c:v>
                </c:pt>
                <c:pt idx="171" formatCode="0.00000">
                  <c:v>40</c:v>
                </c:pt>
                <c:pt idx="172" formatCode="0.00000">
                  <c:v>45</c:v>
                </c:pt>
                <c:pt idx="173" formatCode="0.00000">
                  <c:v>50</c:v>
                </c:pt>
                <c:pt idx="174" formatCode="0.00000">
                  <c:v>55</c:v>
                </c:pt>
                <c:pt idx="175" formatCode="0.00000">
                  <c:v>60</c:v>
                </c:pt>
                <c:pt idx="176" formatCode="0.00000">
                  <c:v>65</c:v>
                </c:pt>
                <c:pt idx="177" formatCode="0.00000">
                  <c:v>70</c:v>
                </c:pt>
                <c:pt idx="178" formatCode="0.00000">
                  <c:v>75</c:v>
                </c:pt>
                <c:pt idx="179" formatCode="0.00000">
                  <c:v>80</c:v>
                </c:pt>
                <c:pt idx="180" formatCode="0.00000">
                  <c:v>85</c:v>
                </c:pt>
                <c:pt idx="181" formatCode="0.00000">
                  <c:v>90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187.5</c:v>
                </c:pt>
                <c:pt idx="190" formatCode="0.0000">
                  <c:v>200</c:v>
                </c:pt>
                <c:pt idx="191" formatCode="0.0000">
                  <c:v>225</c:v>
                </c:pt>
                <c:pt idx="192" formatCode="0.0000">
                  <c:v>250</c:v>
                </c:pt>
                <c:pt idx="193" formatCode="0.0000">
                  <c:v>275</c:v>
                </c:pt>
                <c:pt idx="194" formatCode="0.0000">
                  <c:v>300</c:v>
                </c:pt>
                <c:pt idx="195" formatCode="0.0000">
                  <c:v>325</c:v>
                </c:pt>
                <c:pt idx="196" formatCode="0.0000">
                  <c:v>350</c:v>
                </c:pt>
                <c:pt idx="197" formatCode="0.0000">
                  <c:v>400</c:v>
                </c:pt>
                <c:pt idx="198" formatCode="0.0000">
                  <c:v>450</c:v>
                </c:pt>
                <c:pt idx="199" formatCode="0.0000">
                  <c:v>500</c:v>
                </c:pt>
                <c:pt idx="200" formatCode="0.0000">
                  <c:v>550</c:v>
                </c:pt>
                <c:pt idx="201" formatCode="0.0000">
                  <c:v>600</c:v>
                </c:pt>
                <c:pt idx="202" formatCode="0.0000">
                  <c:v>650</c:v>
                </c:pt>
                <c:pt idx="203" formatCode="0.0000">
                  <c:v>700</c:v>
                </c:pt>
                <c:pt idx="204" formatCode="0.0000">
                  <c:v>750</c:v>
                </c:pt>
                <c:pt idx="205" formatCode="0.0000">
                  <c:v>800</c:v>
                </c:pt>
                <c:pt idx="206" formatCode="0.0000">
                  <c:v>850</c:v>
                </c:pt>
                <c:pt idx="207" formatCode="0.0000">
                  <c:v>900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srim2H_SiO2!$J$20:$J$300</c:f>
              <c:numCache>
                <c:formatCode>0.00000</c:formatCode>
                <c:ptCount val="281"/>
                <c:pt idx="0">
                  <c:v>8.0000000000000004E-4</c:v>
                </c:pt>
                <c:pt idx="1">
                  <c:v>8.9999999999999998E-4</c:v>
                </c:pt>
                <c:pt idx="2">
                  <c:v>8.9999999999999998E-4</c:v>
                </c:pt>
                <c:pt idx="3">
                  <c:v>1E-3</c:v>
                </c:pt>
                <c:pt idx="4">
                  <c:v>1E-3</c:v>
                </c:pt>
                <c:pt idx="5">
                  <c:v>1.0999999999999998E-3</c:v>
                </c:pt>
                <c:pt idx="6">
                  <c:v>1.2000000000000001E-3</c:v>
                </c:pt>
                <c:pt idx="7">
                  <c:v>1.2000000000000001E-3</c:v>
                </c:pt>
                <c:pt idx="8">
                  <c:v>1.2999999999999999E-3</c:v>
                </c:pt>
                <c:pt idx="9">
                  <c:v>1.4E-3</c:v>
                </c:pt>
                <c:pt idx="10">
                  <c:v>1.5E-3</c:v>
                </c:pt>
                <c:pt idx="11">
                  <c:v>1.6000000000000001E-3</c:v>
                </c:pt>
                <c:pt idx="12">
                  <c:v>1.7000000000000001E-3</c:v>
                </c:pt>
                <c:pt idx="13">
                  <c:v>1.8E-3</c:v>
                </c:pt>
                <c:pt idx="14">
                  <c:v>1.9E-3</c:v>
                </c:pt>
                <c:pt idx="15">
                  <c:v>2.1000000000000003E-3</c:v>
                </c:pt>
                <c:pt idx="16">
                  <c:v>2.3E-3</c:v>
                </c:pt>
                <c:pt idx="17">
                  <c:v>2.5000000000000001E-3</c:v>
                </c:pt>
                <c:pt idx="18">
                  <c:v>2.7000000000000001E-3</c:v>
                </c:pt>
                <c:pt idx="19">
                  <c:v>2.9000000000000002E-3</c:v>
                </c:pt>
                <c:pt idx="20">
                  <c:v>3.0999999999999999E-3</c:v>
                </c:pt>
                <c:pt idx="21">
                  <c:v>3.3E-3</c:v>
                </c:pt>
                <c:pt idx="22">
                  <c:v>3.5000000000000005E-3</c:v>
                </c:pt>
                <c:pt idx="23">
                  <c:v>3.6999999999999997E-3</c:v>
                </c:pt>
                <c:pt idx="24">
                  <c:v>3.8999999999999998E-3</c:v>
                </c:pt>
                <c:pt idx="25">
                  <c:v>4.1000000000000003E-3</c:v>
                </c:pt>
                <c:pt idx="26">
                  <c:v>4.4999999999999997E-3</c:v>
                </c:pt>
                <c:pt idx="27">
                  <c:v>5.0000000000000001E-3</c:v>
                </c:pt>
                <c:pt idx="28">
                  <c:v>5.4000000000000003E-3</c:v>
                </c:pt>
                <c:pt idx="29">
                  <c:v>5.8999999999999999E-3</c:v>
                </c:pt>
                <c:pt idx="30">
                  <c:v>6.4000000000000003E-3</c:v>
                </c:pt>
                <c:pt idx="31">
                  <c:v>6.9000000000000008E-3</c:v>
                </c:pt>
                <c:pt idx="32">
                  <c:v>7.2999999999999992E-3</c:v>
                </c:pt>
                <c:pt idx="33">
                  <c:v>7.7999999999999996E-3</c:v>
                </c:pt>
                <c:pt idx="34">
                  <c:v>8.3000000000000001E-3</c:v>
                </c:pt>
                <c:pt idx="35">
                  <c:v>9.1999999999999998E-3</c:v>
                </c:pt>
                <c:pt idx="36">
                  <c:v>1.0199999999999999E-2</c:v>
                </c:pt>
                <c:pt idx="37">
                  <c:v>1.11E-2</c:v>
                </c:pt>
                <c:pt idx="38">
                  <c:v>1.21E-2</c:v>
                </c:pt>
                <c:pt idx="39">
                  <c:v>1.3000000000000001E-2</c:v>
                </c:pt>
                <c:pt idx="40">
                  <c:v>1.4000000000000002E-2</c:v>
                </c:pt>
                <c:pt idx="41">
                  <c:v>1.5900000000000001E-2</c:v>
                </c:pt>
                <c:pt idx="42">
                  <c:v>1.7899999999999999E-2</c:v>
                </c:pt>
                <c:pt idx="43">
                  <c:v>1.9800000000000002E-2</c:v>
                </c:pt>
                <c:pt idx="44">
                  <c:v>2.18E-2</c:v>
                </c:pt>
                <c:pt idx="45">
                  <c:v>2.3699999999999999E-2</c:v>
                </c:pt>
                <c:pt idx="46">
                  <c:v>2.5600000000000001E-2</c:v>
                </c:pt>
                <c:pt idx="47">
                  <c:v>2.7600000000000003E-2</c:v>
                </c:pt>
                <c:pt idx="48">
                  <c:v>2.9499999999999998E-2</c:v>
                </c:pt>
                <c:pt idx="49">
                  <c:v>3.15E-2</c:v>
                </c:pt>
                <c:pt idx="50">
                  <c:v>3.3399999999999999E-2</c:v>
                </c:pt>
                <c:pt idx="51">
                  <c:v>3.5400000000000001E-2</c:v>
                </c:pt>
                <c:pt idx="52">
                  <c:v>3.9300000000000002E-2</c:v>
                </c:pt>
                <c:pt idx="53">
                  <c:v>4.41E-2</c:v>
                </c:pt>
                <c:pt idx="54">
                  <c:v>4.9000000000000002E-2</c:v>
                </c:pt>
                <c:pt idx="55">
                  <c:v>5.3800000000000001E-2</c:v>
                </c:pt>
                <c:pt idx="56">
                  <c:v>5.8599999999999999E-2</c:v>
                </c:pt>
                <c:pt idx="57">
                  <c:v>6.3299999999999995E-2</c:v>
                </c:pt>
                <c:pt idx="58">
                  <c:v>6.8000000000000005E-2</c:v>
                </c:pt>
                <c:pt idx="59">
                  <c:v>7.2700000000000001E-2</c:v>
                </c:pt>
                <c:pt idx="60">
                  <c:v>7.7300000000000008E-2</c:v>
                </c:pt>
                <c:pt idx="61">
                  <c:v>8.6499999999999994E-2</c:v>
                </c:pt>
                <c:pt idx="62">
                  <c:v>9.5599999999999991E-2</c:v>
                </c:pt>
                <c:pt idx="63">
                  <c:v>0.10469999999999999</c:v>
                </c:pt>
                <c:pt idx="64">
                  <c:v>0.11359999999999999</c:v>
                </c:pt>
                <c:pt idx="65">
                  <c:v>0.12239999999999999</c:v>
                </c:pt>
                <c:pt idx="66">
                  <c:v>0.13109999999999999</c:v>
                </c:pt>
                <c:pt idx="67">
                  <c:v>0.1482</c:v>
                </c:pt>
                <c:pt idx="68">
                  <c:v>0.16489999999999999</c:v>
                </c:pt>
                <c:pt idx="69">
                  <c:v>0.1812</c:v>
                </c:pt>
                <c:pt idx="70">
                  <c:v>0.19719999999999999</c:v>
                </c:pt>
                <c:pt idx="71">
                  <c:v>0.21280000000000002</c:v>
                </c:pt>
                <c:pt idx="72">
                  <c:v>0.22799999999999998</c:v>
                </c:pt>
                <c:pt idx="73">
                  <c:v>0.24300000000000002</c:v>
                </c:pt>
                <c:pt idx="74">
                  <c:v>0.25769999999999998</c:v>
                </c:pt>
                <c:pt idx="75">
                  <c:v>0.2722</c:v>
                </c:pt>
                <c:pt idx="76">
                  <c:v>0.2863</c:v>
                </c:pt>
                <c:pt idx="77">
                  <c:v>0.30019999999999997</c:v>
                </c:pt>
                <c:pt idx="78">
                  <c:v>0.32730000000000004</c:v>
                </c:pt>
                <c:pt idx="79">
                  <c:v>0.35980000000000001</c:v>
                </c:pt>
                <c:pt idx="80">
                  <c:v>0.3911</c:v>
                </c:pt>
                <c:pt idx="81">
                  <c:v>0.42119999999999996</c:v>
                </c:pt>
                <c:pt idx="82">
                  <c:v>0.45019999999999999</c:v>
                </c:pt>
                <c:pt idx="83">
                  <c:v>0.47830000000000006</c:v>
                </c:pt>
                <c:pt idx="84">
                  <c:v>0.50560000000000005</c:v>
                </c:pt>
                <c:pt idx="85">
                  <c:v>0.53210000000000002</c:v>
                </c:pt>
                <c:pt idx="86">
                  <c:v>0.55800000000000005</c:v>
                </c:pt>
                <c:pt idx="87">
                  <c:v>0.6079</c:v>
                </c:pt>
                <c:pt idx="88">
                  <c:v>0.65590000000000004</c:v>
                </c:pt>
                <c:pt idx="89">
                  <c:v>0.70220000000000005</c:v>
                </c:pt>
                <c:pt idx="90">
                  <c:v>0.74720000000000009</c:v>
                </c:pt>
                <c:pt idx="91">
                  <c:v>0.79109999999999991</c:v>
                </c:pt>
                <c:pt idx="92">
                  <c:v>0.83390000000000009</c:v>
                </c:pt>
                <c:pt idx="93">
                  <c:v>0.91739999999999999</c:v>
                </c:pt>
                <c:pt idx="94">
                  <c:v>0.99849999999999994</c:v>
                </c:pt>
                <c:pt idx="95" formatCode="0.000">
                  <c:v>1.08</c:v>
                </c:pt>
                <c:pt idx="96" formatCode="0.000">
                  <c:v>1.1599999999999999</c:v>
                </c:pt>
                <c:pt idx="97" formatCode="0.000">
                  <c:v>1.23</c:v>
                </c:pt>
                <c:pt idx="98" formatCode="0.000">
                  <c:v>1.31</c:v>
                </c:pt>
                <c:pt idx="99" formatCode="0.000">
                  <c:v>1.39</c:v>
                </c:pt>
                <c:pt idx="100" formatCode="0.000">
                  <c:v>1.46</c:v>
                </c:pt>
                <c:pt idx="101" formatCode="0.000">
                  <c:v>1.54</c:v>
                </c:pt>
                <c:pt idx="102" formatCode="0.000">
                  <c:v>1.61</c:v>
                </c:pt>
                <c:pt idx="103" formatCode="0.000">
                  <c:v>1.69</c:v>
                </c:pt>
                <c:pt idx="104" formatCode="0.000">
                  <c:v>1.85</c:v>
                </c:pt>
                <c:pt idx="105" formatCode="0.000">
                  <c:v>2.04</c:v>
                </c:pt>
                <c:pt idx="106" formatCode="0.000">
                  <c:v>2.2400000000000002</c:v>
                </c:pt>
                <c:pt idx="107" formatCode="0.000">
                  <c:v>2.4500000000000002</c:v>
                </c:pt>
                <c:pt idx="108" formatCode="0.000">
                  <c:v>2.66</c:v>
                </c:pt>
                <c:pt idx="109" formatCode="0.000">
                  <c:v>2.87</c:v>
                </c:pt>
                <c:pt idx="110" formatCode="0.000">
                  <c:v>3.1</c:v>
                </c:pt>
                <c:pt idx="111" formatCode="0.000">
                  <c:v>3.32</c:v>
                </c:pt>
                <c:pt idx="112" formatCode="0.000">
                  <c:v>3.56</c:v>
                </c:pt>
                <c:pt idx="113" formatCode="0.000">
                  <c:v>4.05</c:v>
                </c:pt>
                <c:pt idx="114" formatCode="0.000">
                  <c:v>4.5599999999999996</c:v>
                </c:pt>
                <c:pt idx="115" formatCode="0.000">
                  <c:v>5.0999999999999996</c:v>
                </c:pt>
                <c:pt idx="116" formatCode="0.000">
                  <c:v>5.67</c:v>
                </c:pt>
                <c:pt idx="117" formatCode="0.000">
                  <c:v>6.26</c:v>
                </c:pt>
                <c:pt idx="118" formatCode="0.000">
                  <c:v>6.87</c:v>
                </c:pt>
                <c:pt idx="119" formatCode="0.000">
                  <c:v>8.17</c:v>
                </c:pt>
                <c:pt idx="120" formatCode="0.000">
                  <c:v>9.56</c:v>
                </c:pt>
                <c:pt idx="121" formatCode="0.000">
                  <c:v>11.04</c:v>
                </c:pt>
                <c:pt idx="122" formatCode="0.000">
                  <c:v>12.61</c:v>
                </c:pt>
                <c:pt idx="123" formatCode="0.000">
                  <c:v>14.26</c:v>
                </c:pt>
                <c:pt idx="124" formatCode="0.000">
                  <c:v>15.99</c:v>
                </c:pt>
                <c:pt idx="125" formatCode="0.000">
                  <c:v>17.8</c:v>
                </c:pt>
                <c:pt idx="126" formatCode="0.000">
                  <c:v>19.690000000000001</c:v>
                </c:pt>
                <c:pt idx="127" formatCode="0.000">
                  <c:v>21.65</c:v>
                </c:pt>
                <c:pt idx="128" formatCode="0.000">
                  <c:v>23.69</c:v>
                </c:pt>
                <c:pt idx="129" formatCode="0.000">
                  <c:v>25.79</c:v>
                </c:pt>
                <c:pt idx="130" formatCode="0.000">
                  <c:v>30.2</c:v>
                </c:pt>
                <c:pt idx="131" formatCode="0.000">
                  <c:v>36.049999999999997</c:v>
                </c:pt>
                <c:pt idx="132" formatCode="0.000">
                  <c:v>42.26</c:v>
                </c:pt>
                <c:pt idx="133" formatCode="0.000">
                  <c:v>48.86</c:v>
                </c:pt>
                <c:pt idx="134" formatCode="0.000">
                  <c:v>55.84</c:v>
                </c:pt>
                <c:pt idx="135" formatCode="0.000">
                  <c:v>63.21</c:v>
                </c:pt>
                <c:pt idx="136" formatCode="0.000">
                  <c:v>70.95</c:v>
                </c:pt>
                <c:pt idx="137" formatCode="0.000">
                  <c:v>79.08</c:v>
                </c:pt>
                <c:pt idx="138" formatCode="0.000">
                  <c:v>87.59</c:v>
                </c:pt>
                <c:pt idx="139" formatCode="0.000">
                  <c:v>105.72</c:v>
                </c:pt>
                <c:pt idx="140" formatCode="0.000">
                  <c:v>125.34</c:v>
                </c:pt>
                <c:pt idx="141" formatCode="0.000">
                  <c:v>146.41999999999999</c:v>
                </c:pt>
                <c:pt idx="142" formatCode="0.000">
                  <c:v>168.94</c:v>
                </c:pt>
                <c:pt idx="143" formatCode="0.000">
                  <c:v>192.87</c:v>
                </c:pt>
                <c:pt idx="144" formatCode="0.000">
                  <c:v>218.19</c:v>
                </c:pt>
                <c:pt idx="145" formatCode="0.000">
                  <c:v>272.89999999999998</c:v>
                </c:pt>
                <c:pt idx="146" formatCode="0.000">
                  <c:v>332.98</c:v>
                </c:pt>
                <c:pt idx="147" formatCode="0.000">
                  <c:v>398.31</c:v>
                </c:pt>
                <c:pt idx="148" formatCode="0.000">
                  <c:v>468.8</c:v>
                </c:pt>
                <c:pt idx="149" formatCode="0.000">
                  <c:v>544.35</c:v>
                </c:pt>
                <c:pt idx="150" formatCode="0.000">
                  <c:v>624.89</c:v>
                </c:pt>
                <c:pt idx="151" formatCode="0.000">
                  <c:v>710.34</c:v>
                </c:pt>
                <c:pt idx="152" formatCode="0.000">
                  <c:v>800.64</c:v>
                </c:pt>
                <c:pt idx="153" formatCode="0.000">
                  <c:v>895.73</c:v>
                </c:pt>
                <c:pt idx="154" formatCode="0.000">
                  <c:v>995.56</c:v>
                </c:pt>
                <c:pt idx="155" formatCode="0.0">
                  <c:v>1100</c:v>
                </c:pt>
                <c:pt idx="156" formatCode="0.0">
                  <c:v>1320</c:v>
                </c:pt>
                <c:pt idx="157" formatCode="0.0">
                  <c:v>1630</c:v>
                </c:pt>
                <c:pt idx="158" formatCode="0.0">
                  <c:v>1960</c:v>
                </c:pt>
                <c:pt idx="159" formatCode="0.0">
                  <c:v>2320</c:v>
                </c:pt>
                <c:pt idx="160" formatCode="0.0">
                  <c:v>2700</c:v>
                </c:pt>
                <c:pt idx="161" formatCode="0.0">
                  <c:v>3120</c:v>
                </c:pt>
                <c:pt idx="162" formatCode="0.0">
                  <c:v>3560</c:v>
                </c:pt>
                <c:pt idx="163" formatCode="0.0">
                  <c:v>4019.9999999999995</c:v>
                </c:pt>
                <c:pt idx="164" formatCode="0.0">
                  <c:v>4510</c:v>
                </c:pt>
                <c:pt idx="165" formatCode="0.0">
                  <c:v>5560</c:v>
                </c:pt>
                <c:pt idx="166" formatCode="0.0">
                  <c:v>6710</c:v>
                </c:pt>
                <c:pt idx="167" formatCode="0.0">
                  <c:v>7960</c:v>
                </c:pt>
                <c:pt idx="168" formatCode="0.0">
                  <c:v>9300</c:v>
                </c:pt>
                <c:pt idx="169" formatCode="0.0">
                  <c:v>10740</c:v>
                </c:pt>
                <c:pt idx="170" formatCode="0.0">
                  <c:v>12260</c:v>
                </c:pt>
                <c:pt idx="171" formatCode="0.0">
                  <c:v>15580</c:v>
                </c:pt>
                <c:pt idx="172" formatCode="0.0">
                  <c:v>19230</c:v>
                </c:pt>
                <c:pt idx="173" formatCode="0.0">
                  <c:v>23230</c:v>
                </c:pt>
                <c:pt idx="174" formatCode="0.0">
                  <c:v>27550</c:v>
                </c:pt>
                <c:pt idx="175" formatCode="0.0">
                  <c:v>32189.999999999996</c:v>
                </c:pt>
                <c:pt idx="176" formatCode="0.0">
                  <c:v>37140</c:v>
                </c:pt>
                <c:pt idx="177" formatCode="0.0">
                  <c:v>42390</c:v>
                </c:pt>
                <c:pt idx="178" formatCode="0.0">
                  <c:v>47930</c:v>
                </c:pt>
                <c:pt idx="179" formatCode="0.0">
                  <c:v>53770</c:v>
                </c:pt>
                <c:pt idx="180" formatCode="0.0">
                  <c:v>59890</c:v>
                </c:pt>
                <c:pt idx="181" formatCode="0.0">
                  <c:v>66280</c:v>
                </c:pt>
                <c:pt idx="182" formatCode="0.0">
                  <c:v>79870</c:v>
                </c:pt>
                <c:pt idx="183" formatCode="0.0">
                  <c:v>98310</c:v>
                </c:pt>
                <c:pt idx="184" formatCode="0.0">
                  <c:v>118290</c:v>
                </c:pt>
                <c:pt idx="185" formatCode="0.0">
                  <c:v>139750</c:v>
                </c:pt>
                <c:pt idx="186" formatCode="0.0">
                  <c:v>162620</c:v>
                </c:pt>
                <c:pt idx="187" formatCode="0.0">
                  <c:v>186840</c:v>
                </c:pt>
                <c:pt idx="188" formatCode="0.0">
                  <c:v>212350</c:v>
                </c:pt>
                <c:pt idx="189" formatCode="0.0">
                  <c:v>239080</c:v>
                </c:pt>
                <c:pt idx="190" formatCode="0.0">
                  <c:v>267010</c:v>
                </c:pt>
                <c:pt idx="191" formatCode="0.0">
                  <c:v>326170</c:v>
                </c:pt>
                <c:pt idx="192" formatCode="0.0">
                  <c:v>389520</c:v>
                </c:pt>
                <c:pt idx="193" formatCode="0.0">
                  <c:v>456760</c:v>
                </c:pt>
                <c:pt idx="194" formatCode="0.0">
                  <c:v>527580</c:v>
                </c:pt>
                <c:pt idx="195" formatCode="0.0">
                  <c:v>601730</c:v>
                </c:pt>
                <c:pt idx="196" formatCode="0.0">
                  <c:v>678970</c:v>
                </c:pt>
                <c:pt idx="197" formatCode="0.0">
                  <c:v>841760</c:v>
                </c:pt>
                <c:pt idx="198" formatCode="0.000E+00">
                  <c:v>1010000</c:v>
                </c:pt>
                <c:pt idx="199" formatCode="0.000E+00">
                  <c:v>1200000</c:v>
                </c:pt>
                <c:pt idx="200" formatCode="0.000E+00">
                  <c:v>1390000</c:v>
                </c:pt>
                <c:pt idx="201" formatCode="0.000E+00">
                  <c:v>1580000</c:v>
                </c:pt>
                <c:pt idx="202" formatCode="0.000E+00">
                  <c:v>1780000</c:v>
                </c:pt>
                <c:pt idx="203" formatCode="0.000E+00">
                  <c:v>1990000</c:v>
                </c:pt>
                <c:pt idx="204" formatCode="0.000E+00">
                  <c:v>2200000</c:v>
                </c:pt>
                <c:pt idx="205" formatCode="0.000E+00">
                  <c:v>2420000</c:v>
                </c:pt>
                <c:pt idx="206" formatCode="0.000E+00">
                  <c:v>2640000</c:v>
                </c:pt>
                <c:pt idx="207" formatCode="0.000E+00">
                  <c:v>2860000</c:v>
                </c:pt>
                <c:pt idx="208" formatCode="0.000E+00">
                  <c:v>3310000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695-4C30-B889-1D49060C3370}"/>
            </c:ext>
          </c:extLst>
        </c:ser>
        <c:ser>
          <c:idx val="1"/>
          <c:order val="1"/>
          <c:tx>
            <c:v>Stragg. Long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srim2H_SiO2!$D$20:$D$300</c:f>
              <c:numCache>
                <c:formatCode>0.000000</c:formatCode>
                <c:ptCount val="281"/>
                <c:pt idx="0">
                  <c:v>9.9999500000000007E-6</c:v>
                </c:pt>
                <c:pt idx="1">
                  <c:v>1.1249950000000001E-5</c:v>
                </c:pt>
                <c:pt idx="2">
                  <c:v>1.249995E-5</c:v>
                </c:pt>
                <c:pt idx="3">
                  <c:v>1.374995E-5</c:v>
                </c:pt>
                <c:pt idx="4">
                  <c:v>1.499995E-5</c:v>
                </c:pt>
                <c:pt idx="5">
                  <c:v>1.6249949999999998E-5</c:v>
                </c:pt>
                <c:pt idx="6">
                  <c:v>1.7499949999999998E-5</c:v>
                </c:pt>
                <c:pt idx="7">
                  <c:v>1.8749949999999998E-5</c:v>
                </c:pt>
                <c:pt idx="8">
                  <c:v>1.9999949999999998E-5</c:v>
                </c:pt>
                <c:pt idx="9">
                  <c:v>2.2499949999999998E-5</c:v>
                </c:pt>
                <c:pt idx="10">
                  <c:v>2.4999949999999998E-5</c:v>
                </c:pt>
                <c:pt idx="11">
                  <c:v>2.7499949999999997E-5</c:v>
                </c:pt>
                <c:pt idx="12">
                  <c:v>2.9999949999999997E-5</c:v>
                </c:pt>
                <c:pt idx="13">
                  <c:v>3.249995E-5</c:v>
                </c:pt>
                <c:pt idx="14">
                  <c:v>3.499995E-5</c:v>
                </c:pt>
                <c:pt idx="15">
                  <c:v>3.999995E-5</c:v>
                </c:pt>
                <c:pt idx="16">
                  <c:v>4.4999949999999999E-5</c:v>
                </c:pt>
                <c:pt idx="17">
                  <c:v>4.9999949999999999E-5</c:v>
                </c:pt>
                <c:pt idx="18">
                  <c:v>5.5000000000000002E-5</c:v>
                </c:pt>
                <c:pt idx="19">
                  <c:v>6.0000000000000002E-5</c:v>
                </c:pt>
                <c:pt idx="20">
                  <c:v>6.4999999999999994E-5</c:v>
                </c:pt>
                <c:pt idx="21">
                  <c:v>6.99995E-5</c:v>
                </c:pt>
                <c:pt idx="22">
                  <c:v>7.4999499999999999E-5</c:v>
                </c:pt>
                <c:pt idx="23">
                  <c:v>7.9999499999999999E-5</c:v>
                </c:pt>
                <c:pt idx="24">
                  <c:v>8.4999499999999998E-5</c:v>
                </c:pt>
                <c:pt idx="25">
                  <c:v>8.9999499999999998E-5</c:v>
                </c:pt>
                <c:pt idx="26">
                  <c:v>9.9999499999999997E-5</c:v>
                </c:pt>
                <c:pt idx="27">
                  <c:v>1.124995E-4</c:v>
                </c:pt>
                <c:pt idx="28">
                  <c:v>1.2499949999999999E-4</c:v>
                </c:pt>
                <c:pt idx="29">
                  <c:v>1.374995E-4</c:v>
                </c:pt>
                <c:pt idx="30">
                  <c:v>1.4999950000000001E-4</c:v>
                </c:pt>
                <c:pt idx="31">
                  <c:v>1.6249950000000001E-4</c:v>
                </c:pt>
                <c:pt idx="32">
                  <c:v>1.7499950000000002E-4</c:v>
                </c:pt>
                <c:pt idx="33">
                  <c:v>1.8749950000000002E-4</c:v>
                </c:pt>
                <c:pt idx="34">
                  <c:v>1.999995E-4</c:v>
                </c:pt>
                <c:pt idx="35">
                  <c:v>2.2499950000000001E-4</c:v>
                </c:pt>
                <c:pt idx="36">
                  <c:v>2.499995E-4</c:v>
                </c:pt>
                <c:pt idx="37">
                  <c:v>2.7499950000000001E-4</c:v>
                </c:pt>
                <c:pt idx="38">
                  <c:v>2.9999950000000002E-4</c:v>
                </c:pt>
                <c:pt idx="39">
                  <c:v>3.2499950000000003E-4</c:v>
                </c:pt>
                <c:pt idx="40">
                  <c:v>3.4999949999999999E-4</c:v>
                </c:pt>
                <c:pt idx="41">
                  <c:v>3.9999950000000001E-4</c:v>
                </c:pt>
                <c:pt idx="42">
                  <c:v>4.4999950000000003E-4</c:v>
                </c:pt>
                <c:pt idx="43">
                  <c:v>4.9999950000000006E-4</c:v>
                </c:pt>
                <c:pt idx="44">
                  <c:v>5.5000000000000003E-4</c:v>
                </c:pt>
                <c:pt idx="45">
                  <c:v>5.9999999999999995E-4</c:v>
                </c:pt>
                <c:pt idx="46">
                  <c:v>6.4999999999999997E-4</c:v>
                </c:pt>
                <c:pt idx="47">
                  <c:v>6.9999999999999999E-4</c:v>
                </c:pt>
                <c:pt idx="48">
                  <c:v>7.5000000000000002E-4</c:v>
                </c:pt>
                <c:pt idx="49">
                  <c:v>8.0000000000000004E-4</c:v>
                </c:pt>
                <c:pt idx="50">
                  <c:v>8.4999999999999995E-4</c:v>
                </c:pt>
                <c:pt idx="51">
                  <c:v>8.9999999999999998E-4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1.6249999999999999E-3</c:v>
                </c:pt>
                <c:pt idx="58">
                  <c:v>1.75E-3</c:v>
                </c:pt>
                <c:pt idx="59">
                  <c:v>1.8749999999999999E-3</c:v>
                </c:pt>
                <c:pt idx="60">
                  <c:v>2E-3</c:v>
                </c:pt>
                <c:pt idx="61">
                  <c:v>2.2499999999999998E-3</c:v>
                </c:pt>
                <c:pt idx="62">
                  <c:v>2.5000000000000001E-3</c:v>
                </c:pt>
                <c:pt idx="63">
                  <c:v>2.7499999999999998E-3</c:v>
                </c:pt>
                <c:pt idx="64">
                  <c:v>3.0000000000000001E-3</c:v>
                </c:pt>
                <c:pt idx="65">
                  <c:v>3.2499999999999999E-3</c:v>
                </c:pt>
                <c:pt idx="66">
                  <c:v>3.5000000000000001E-3</c:v>
                </c:pt>
                <c:pt idx="67">
                  <c:v>4.0000000000000001E-3</c:v>
                </c:pt>
                <c:pt idx="68">
                  <c:v>4.4999999999999997E-3</c:v>
                </c:pt>
                <c:pt idx="69">
                  <c:v>5.0000000000000001E-3</c:v>
                </c:pt>
                <c:pt idx="70">
                  <c:v>5.4999999999999997E-3</c:v>
                </c:pt>
                <c:pt idx="71">
                  <c:v>6.0000000000000001E-3</c:v>
                </c:pt>
                <c:pt idx="72">
                  <c:v>6.4999999999999997E-3</c:v>
                </c:pt>
                <c:pt idx="73">
                  <c:v>7.0000000000000001E-3</c:v>
                </c:pt>
                <c:pt idx="74">
                  <c:v>7.4999999999999997E-3</c:v>
                </c:pt>
                <c:pt idx="75">
                  <c:v>8.0000000000000002E-3</c:v>
                </c:pt>
                <c:pt idx="76">
                  <c:v>8.5000000000000006E-3</c:v>
                </c:pt>
                <c:pt idx="77">
                  <c:v>8.9999999999999993E-3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1.7500000000000002E-2</c:v>
                </c:pt>
                <c:pt idx="85">
                  <c:v>1.8749999999999999E-2</c:v>
                </c:pt>
                <c:pt idx="86">
                  <c:v>0.02</c:v>
                </c:pt>
                <c:pt idx="87">
                  <c:v>2.2499999999999999E-2</c:v>
                </c:pt>
                <c:pt idx="88">
                  <c:v>2.5000000000000001E-2</c:v>
                </c:pt>
                <c:pt idx="89">
                  <c:v>2.75E-2</c:v>
                </c:pt>
                <c:pt idx="90">
                  <c:v>0.03</c:v>
                </c:pt>
                <c:pt idx="91">
                  <c:v>3.2500000000000001E-2</c:v>
                </c:pt>
                <c:pt idx="92">
                  <c:v>3.5000000000000003E-2</c:v>
                </c:pt>
                <c:pt idx="93">
                  <c:v>0.04</c:v>
                </c:pt>
                <c:pt idx="94">
                  <c:v>4.4999999999999998E-2</c:v>
                </c:pt>
                <c:pt idx="95">
                  <c:v>0.05</c:v>
                </c:pt>
                <c:pt idx="96">
                  <c:v>5.5E-2</c:v>
                </c:pt>
                <c:pt idx="97">
                  <c:v>0.06</c:v>
                </c:pt>
                <c:pt idx="98">
                  <c:v>6.5000000000000002E-2</c:v>
                </c:pt>
                <c:pt idx="99">
                  <c:v>7.0000000000000007E-2</c:v>
                </c:pt>
                <c:pt idx="100">
                  <c:v>7.4999999999999997E-2</c:v>
                </c:pt>
                <c:pt idx="101">
                  <c:v>0.08</c:v>
                </c:pt>
                <c:pt idx="102">
                  <c:v>8.5000000000000006E-2</c:v>
                </c:pt>
                <c:pt idx="103">
                  <c:v>0.09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0.1875</c:v>
                </c:pt>
                <c:pt idx="112">
                  <c:v>0.2</c:v>
                </c:pt>
                <c:pt idx="113">
                  <c:v>0.22500000000000001</c:v>
                </c:pt>
                <c:pt idx="114">
                  <c:v>0.25</c:v>
                </c:pt>
                <c:pt idx="115">
                  <c:v>0.27500000000000002</c:v>
                </c:pt>
                <c:pt idx="116">
                  <c:v>0.3</c:v>
                </c:pt>
                <c:pt idx="117">
                  <c:v>0.32500000000000001</c:v>
                </c:pt>
                <c:pt idx="118">
                  <c:v>0.35</c:v>
                </c:pt>
                <c:pt idx="119">
                  <c:v>0.4</c:v>
                </c:pt>
                <c:pt idx="120">
                  <c:v>0.45</c:v>
                </c:pt>
                <c:pt idx="121">
                  <c:v>0.5</c:v>
                </c:pt>
                <c:pt idx="122">
                  <c:v>0.55000000000000004</c:v>
                </c:pt>
                <c:pt idx="123">
                  <c:v>0.6</c:v>
                </c:pt>
                <c:pt idx="124">
                  <c:v>0.65</c:v>
                </c:pt>
                <c:pt idx="125">
                  <c:v>0.7</c:v>
                </c:pt>
                <c:pt idx="126">
                  <c:v>0.75</c:v>
                </c:pt>
                <c:pt idx="127">
                  <c:v>0.8</c:v>
                </c:pt>
                <c:pt idx="128">
                  <c:v>0.85</c:v>
                </c:pt>
                <c:pt idx="129">
                  <c:v>0.9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1.875</c:v>
                </c:pt>
                <c:pt idx="138" formatCode="0.00000">
                  <c:v>2</c:v>
                </c:pt>
                <c:pt idx="139" formatCode="0.00000">
                  <c:v>2.25</c:v>
                </c:pt>
                <c:pt idx="140" formatCode="0.00000">
                  <c:v>2.5</c:v>
                </c:pt>
                <c:pt idx="141" formatCode="0.00000">
                  <c:v>2.75</c:v>
                </c:pt>
                <c:pt idx="142" formatCode="0.00000">
                  <c:v>3</c:v>
                </c:pt>
                <c:pt idx="143" formatCode="0.00000">
                  <c:v>3.25</c:v>
                </c:pt>
                <c:pt idx="144" formatCode="0.00000">
                  <c:v>3.5</c:v>
                </c:pt>
                <c:pt idx="145" formatCode="0.00000">
                  <c:v>4</c:v>
                </c:pt>
                <c:pt idx="146" formatCode="0.00000">
                  <c:v>4.5</c:v>
                </c:pt>
                <c:pt idx="147" formatCode="0.00000">
                  <c:v>5</c:v>
                </c:pt>
                <c:pt idx="148" formatCode="0.00000">
                  <c:v>5.5</c:v>
                </c:pt>
                <c:pt idx="149" formatCode="0.00000">
                  <c:v>6</c:v>
                </c:pt>
                <c:pt idx="150" formatCode="0.00000">
                  <c:v>6.5</c:v>
                </c:pt>
                <c:pt idx="151" formatCode="0.00000">
                  <c:v>7</c:v>
                </c:pt>
                <c:pt idx="152" formatCode="0.00000">
                  <c:v>7.5</c:v>
                </c:pt>
                <c:pt idx="153" formatCode="0.00000">
                  <c:v>8</c:v>
                </c:pt>
                <c:pt idx="154" formatCode="0.00000">
                  <c:v>8.5</c:v>
                </c:pt>
                <c:pt idx="155" formatCode="0.00000">
                  <c:v>9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18.75</c:v>
                </c:pt>
                <c:pt idx="164" formatCode="0.00000">
                  <c:v>20</c:v>
                </c:pt>
                <c:pt idx="165" formatCode="0.00000">
                  <c:v>22.5</c:v>
                </c:pt>
                <c:pt idx="166" formatCode="0.00000">
                  <c:v>25</c:v>
                </c:pt>
                <c:pt idx="167" formatCode="0.00000">
                  <c:v>27.5</c:v>
                </c:pt>
                <c:pt idx="168" formatCode="0.00000">
                  <c:v>30</c:v>
                </c:pt>
                <c:pt idx="169" formatCode="0.00000">
                  <c:v>32.5</c:v>
                </c:pt>
                <c:pt idx="170" formatCode="0.00000">
                  <c:v>35</c:v>
                </c:pt>
                <c:pt idx="171" formatCode="0.00000">
                  <c:v>40</c:v>
                </c:pt>
                <c:pt idx="172" formatCode="0.00000">
                  <c:v>45</c:v>
                </c:pt>
                <c:pt idx="173" formatCode="0.00000">
                  <c:v>50</c:v>
                </c:pt>
                <c:pt idx="174" formatCode="0.00000">
                  <c:v>55</c:v>
                </c:pt>
                <c:pt idx="175" formatCode="0.00000">
                  <c:v>60</c:v>
                </c:pt>
                <c:pt idx="176" formatCode="0.00000">
                  <c:v>65</c:v>
                </c:pt>
                <c:pt idx="177" formatCode="0.00000">
                  <c:v>70</c:v>
                </c:pt>
                <c:pt idx="178" formatCode="0.00000">
                  <c:v>75</c:v>
                </c:pt>
                <c:pt idx="179" formatCode="0.00000">
                  <c:v>80</c:v>
                </c:pt>
                <c:pt idx="180" formatCode="0.00000">
                  <c:v>85</c:v>
                </c:pt>
                <c:pt idx="181" formatCode="0.00000">
                  <c:v>90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187.5</c:v>
                </c:pt>
                <c:pt idx="190" formatCode="0.0000">
                  <c:v>200</c:v>
                </c:pt>
                <c:pt idx="191" formatCode="0.0000">
                  <c:v>225</c:v>
                </c:pt>
                <c:pt idx="192" formatCode="0.0000">
                  <c:v>250</c:v>
                </c:pt>
                <c:pt idx="193" formatCode="0.0000">
                  <c:v>275</c:v>
                </c:pt>
                <c:pt idx="194" formatCode="0.0000">
                  <c:v>300</c:v>
                </c:pt>
                <c:pt idx="195" formatCode="0.0000">
                  <c:v>325</c:v>
                </c:pt>
                <c:pt idx="196" formatCode="0.0000">
                  <c:v>350</c:v>
                </c:pt>
                <c:pt idx="197" formatCode="0.0000">
                  <c:v>400</c:v>
                </c:pt>
                <c:pt idx="198" formatCode="0.0000">
                  <c:v>450</c:v>
                </c:pt>
                <c:pt idx="199" formatCode="0.0000">
                  <c:v>500</c:v>
                </c:pt>
                <c:pt idx="200" formatCode="0.0000">
                  <c:v>550</c:v>
                </c:pt>
                <c:pt idx="201" formatCode="0.0000">
                  <c:v>600</c:v>
                </c:pt>
                <c:pt idx="202" formatCode="0.0000">
                  <c:v>650</c:v>
                </c:pt>
                <c:pt idx="203" formatCode="0.0000">
                  <c:v>700</c:v>
                </c:pt>
                <c:pt idx="204" formatCode="0.0000">
                  <c:v>750</c:v>
                </c:pt>
                <c:pt idx="205" formatCode="0.0000">
                  <c:v>800</c:v>
                </c:pt>
                <c:pt idx="206" formatCode="0.0000">
                  <c:v>850</c:v>
                </c:pt>
                <c:pt idx="207" formatCode="0.0000">
                  <c:v>900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srim2H_SiO2!$M$20:$M$300</c:f>
              <c:numCache>
                <c:formatCode>0.00000</c:formatCode>
                <c:ptCount val="281"/>
                <c:pt idx="0">
                  <c:v>1.2999999999999999E-3</c:v>
                </c:pt>
                <c:pt idx="1">
                  <c:v>1.4E-3</c:v>
                </c:pt>
                <c:pt idx="2">
                  <c:v>1.5E-3</c:v>
                </c:pt>
                <c:pt idx="3">
                  <c:v>1.6000000000000001E-3</c:v>
                </c:pt>
                <c:pt idx="4">
                  <c:v>1.6000000000000001E-3</c:v>
                </c:pt>
                <c:pt idx="5">
                  <c:v>1.7000000000000001E-3</c:v>
                </c:pt>
                <c:pt idx="6">
                  <c:v>1.8E-3</c:v>
                </c:pt>
                <c:pt idx="7">
                  <c:v>1.9E-3</c:v>
                </c:pt>
                <c:pt idx="8">
                  <c:v>2E-3</c:v>
                </c:pt>
                <c:pt idx="9">
                  <c:v>2.1000000000000003E-3</c:v>
                </c:pt>
                <c:pt idx="10">
                  <c:v>2.1999999999999997E-3</c:v>
                </c:pt>
                <c:pt idx="11">
                  <c:v>2.4000000000000002E-3</c:v>
                </c:pt>
                <c:pt idx="12">
                  <c:v>2.5000000000000001E-3</c:v>
                </c:pt>
                <c:pt idx="13">
                  <c:v>2.5999999999999999E-3</c:v>
                </c:pt>
                <c:pt idx="14">
                  <c:v>2.8E-3</c:v>
                </c:pt>
                <c:pt idx="15">
                  <c:v>3.0000000000000001E-3</c:v>
                </c:pt>
                <c:pt idx="16">
                  <c:v>3.3E-3</c:v>
                </c:pt>
                <c:pt idx="17">
                  <c:v>3.5000000000000005E-3</c:v>
                </c:pt>
                <c:pt idx="18">
                  <c:v>3.6999999999999997E-3</c:v>
                </c:pt>
                <c:pt idx="19">
                  <c:v>4.0000000000000001E-3</c:v>
                </c:pt>
                <c:pt idx="20">
                  <c:v>4.2000000000000006E-3</c:v>
                </c:pt>
                <c:pt idx="21">
                  <c:v>4.3999999999999994E-3</c:v>
                </c:pt>
                <c:pt idx="22">
                  <c:v>4.5999999999999999E-3</c:v>
                </c:pt>
                <c:pt idx="23">
                  <c:v>4.8000000000000004E-3</c:v>
                </c:pt>
                <c:pt idx="24">
                  <c:v>5.0000000000000001E-3</c:v>
                </c:pt>
                <c:pt idx="25">
                  <c:v>5.1999999999999998E-3</c:v>
                </c:pt>
                <c:pt idx="26">
                  <c:v>5.5999999999999999E-3</c:v>
                </c:pt>
                <c:pt idx="27">
                  <c:v>6.0999999999999995E-3</c:v>
                </c:pt>
                <c:pt idx="28">
                  <c:v>6.6E-3</c:v>
                </c:pt>
                <c:pt idx="29">
                  <c:v>7.0999999999999995E-3</c:v>
                </c:pt>
                <c:pt idx="30">
                  <c:v>7.4999999999999997E-3</c:v>
                </c:pt>
                <c:pt idx="31">
                  <c:v>8.0000000000000002E-3</c:v>
                </c:pt>
                <c:pt idx="32">
                  <c:v>8.4000000000000012E-3</c:v>
                </c:pt>
                <c:pt idx="33">
                  <c:v>8.7999999999999988E-3</c:v>
                </c:pt>
                <c:pt idx="34">
                  <c:v>9.2999999999999992E-3</c:v>
                </c:pt>
                <c:pt idx="35">
                  <c:v>1.0100000000000001E-2</c:v>
                </c:pt>
                <c:pt idx="36">
                  <c:v>1.09E-2</c:v>
                </c:pt>
                <c:pt idx="37">
                  <c:v>1.17E-2</c:v>
                </c:pt>
                <c:pt idx="38">
                  <c:v>1.24E-2</c:v>
                </c:pt>
                <c:pt idx="39">
                  <c:v>1.32E-2</c:v>
                </c:pt>
                <c:pt idx="40">
                  <c:v>1.3900000000000001E-2</c:v>
                </c:pt>
                <c:pt idx="41">
                  <c:v>1.5299999999999999E-2</c:v>
                </c:pt>
                <c:pt idx="42">
                  <c:v>1.67E-2</c:v>
                </c:pt>
                <c:pt idx="43">
                  <c:v>1.7999999999999999E-2</c:v>
                </c:pt>
                <c:pt idx="44">
                  <c:v>1.9300000000000001E-2</c:v>
                </c:pt>
                <c:pt idx="45">
                  <c:v>2.0499999999999997E-2</c:v>
                </c:pt>
                <c:pt idx="46">
                  <c:v>2.1700000000000001E-2</c:v>
                </c:pt>
                <c:pt idx="47">
                  <c:v>2.29E-2</c:v>
                </c:pt>
                <c:pt idx="48">
                  <c:v>2.4E-2</c:v>
                </c:pt>
                <c:pt idx="49">
                  <c:v>2.5100000000000001E-2</c:v>
                </c:pt>
                <c:pt idx="50">
                  <c:v>2.6200000000000001E-2</c:v>
                </c:pt>
                <c:pt idx="51">
                  <c:v>2.7200000000000002E-2</c:v>
                </c:pt>
                <c:pt idx="52">
                  <c:v>2.9199999999999997E-2</c:v>
                </c:pt>
                <c:pt idx="53">
                  <c:v>3.1600000000000003E-2</c:v>
                </c:pt>
                <c:pt idx="54">
                  <c:v>3.3800000000000004E-2</c:v>
                </c:pt>
                <c:pt idx="55">
                  <c:v>3.5900000000000001E-2</c:v>
                </c:pt>
                <c:pt idx="56">
                  <c:v>3.7900000000000003E-2</c:v>
                </c:pt>
                <c:pt idx="57">
                  <c:v>3.9800000000000002E-2</c:v>
                </c:pt>
                <c:pt idx="58">
                  <c:v>4.1700000000000001E-2</c:v>
                </c:pt>
                <c:pt idx="59">
                  <c:v>4.3400000000000001E-2</c:v>
                </c:pt>
                <c:pt idx="60">
                  <c:v>4.4999999999999998E-2</c:v>
                </c:pt>
                <c:pt idx="61">
                  <c:v>4.82E-2</c:v>
                </c:pt>
                <c:pt idx="62">
                  <c:v>5.1000000000000004E-2</c:v>
                </c:pt>
                <c:pt idx="63">
                  <c:v>5.3700000000000005E-2</c:v>
                </c:pt>
                <c:pt idx="64">
                  <c:v>5.6299999999999996E-2</c:v>
                </c:pt>
                <c:pt idx="65">
                  <c:v>5.8599999999999999E-2</c:v>
                </c:pt>
                <c:pt idx="66">
                  <c:v>6.0899999999999996E-2</c:v>
                </c:pt>
                <c:pt idx="67">
                  <c:v>6.5000000000000002E-2</c:v>
                </c:pt>
                <c:pt idx="68">
                  <c:v>6.8600000000000008E-2</c:v>
                </c:pt>
                <c:pt idx="69">
                  <c:v>7.1999999999999995E-2</c:v>
                </c:pt>
                <c:pt idx="70">
                  <c:v>7.4999999999999997E-2</c:v>
                </c:pt>
                <c:pt idx="71">
                  <c:v>7.7800000000000008E-2</c:v>
                </c:pt>
                <c:pt idx="72">
                  <c:v>8.0399999999999999E-2</c:v>
                </c:pt>
                <c:pt idx="73">
                  <c:v>8.2799999999999999E-2</c:v>
                </c:pt>
                <c:pt idx="74">
                  <c:v>8.4999999999999992E-2</c:v>
                </c:pt>
                <c:pt idx="75">
                  <c:v>8.7099999999999997E-2</c:v>
                </c:pt>
                <c:pt idx="76">
                  <c:v>8.8999999999999996E-2</c:v>
                </c:pt>
                <c:pt idx="77">
                  <c:v>9.0800000000000006E-2</c:v>
                </c:pt>
                <c:pt idx="78">
                  <c:v>9.4199999999999992E-2</c:v>
                </c:pt>
                <c:pt idx="79">
                  <c:v>9.7900000000000001E-2</c:v>
                </c:pt>
                <c:pt idx="80">
                  <c:v>0.1011</c:v>
                </c:pt>
                <c:pt idx="81">
                  <c:v>0.10400000000000001</c:v>
                </c:pt>
                <c:pt idx="82">
                  <c:v>0.1066</c:v>
                </c:pt>
                <c:pt idx="83">
                  <c:v>0.1089</c:v>
                </c:pt>
                <c:pt idx="84">
                  <c:v>0.11100000000000002</c:v>
                </c:pt>
                <c:pt idx="85">
                  <c:v>0.1129</c:v>
                </c:pt>
                <c:pt idx="86">
                  <c:v>0.11459999999999999</c:v>
                </c:pt>
                <c:pt idx="87">
                  <c:v>0.1179</c:v>
                </c:pt>
                <c:pt idx="88">
                  <c:v>0.1207</c:v>
                </c:pt>
                <c:pt idx="89">
                  <c:v>0.1232</c:v>
                </c:pt>
                <c:pt idx="90">
                  <c:v>0.12540000000000001</c:v>
                </c:pt>
                <c:pt idx="91">
                  <c:v>0.12740000000000001</c:v>
                </c:pt>
                <c:pt idx="92">
                  <c:v>0.1293</c:v>
                </c:pt>
                <c:pt idx="93">
                  <c:v>0.1328</c:v>
                </c:pt>
                <c:pt idx="94">
                  <c:v>0.13589999999999999</c:v>
                </c:pt>
                <c:pt idx="95">
                  <c:v>0.13869999999999999</c:v>
                </c:pt>
                <c:pt idx="96">
                  <c:v>0.14130000000000001</c:v>
                </c:pt>
                <c:pt idx="97">
                  <c:v>0.14360000000000001</c:v>
                </c:pt>
                <c:pt idx="98">
                  <c:v>0.14579999999999999</c:v>
                </c:pt>
                <c:pt idx="99">
                  <c:v>0.1479</c:v>
                </c:pt>
                <c:pt idx="100">
                  <c:v>0.14990000000000001</c:v>
                </c:pt>
                <c:pt idx="101">
                  <c:v>0.15179999999999999</c:v>
                </c:pt>
                <c:pt idx="102">
                  <c:v>0.1537</c:v>
                </c:pt>
                <c:pt idx="103">
                  <c:v>0.1555</c:v>
                </c:pt>
                <c:pt idx="104">
                  <c:v>0.15970000000000001</c:v>
                </c:pt>
                <c:pt idx="105">
                  <c:v>0.16519999999999999</c:v>
                </c:pt>
                <c:pt idx="106">
                  <c:v>0.1706</c:v>
                </c:pt>
                <c:pt idx="107">
                  <c:v>0.1759</c:v>
                </c:pt>
                <c:pt idx="108">
                  <c:v>0.18129999999999999</c:v>
                </c:pt>
                <c:pt idx="109">
                  <c:v>0.1867</c:v>
                </c:pt>
                <c:pt idx="110">
                  <c:v>0.19219999999999998</c:v>
                </c:pt>
                <c:pt idx="111">
                  <c:v>0.19770000000000001</c:v>
                </c:pt>
                <c:pt idx="112">
                  <c:v>0.20329999999999998</c:v>
                </c:pt>
                <c:pt idx="113">
                  <c:v>0.22020000000000001</c:v>
                </c:pt>
                <c:pt idx="114">
                  <c:v>0.2374</c:v>
                </c:pt>
                <c:pt idx="115">
                  <c:v>0.255</c:v>
                </c:pt>
                <c:pt idx="116">
                  <c:v>0.27290000000000003</c:v>
                </c:pt>
                <c:pt idx="117">
                  <c:v>0.29110000000000003</c:v>
                </c:pt>
                <c:pt idx="118">
                  <c:v>0.30969999999999998</c:v>
                </c:pt>
                <c:pt idx="119">
                  <c:v>0.37109999999999999</c:v>
                </c:pt>
                <c:pt idx="120">
                  <c:v>0.43109999999999998</c:v>
                </c:pt>
                <c:pt idx="121">
                  <c:v>0.4904</c:v>
                </c:pt>
                <c:pt idx="122">
                  <c:v>0.54960000000000009</c:v>
                </c:pt>
                <c:pt idx="123">
                  <c:v>0.6089</c:v>
                </c:pt>
                <c:pt idx="124">
                  <c:v>0.66839999999999999</c:v>
                </c:pt>
                <c:pt idx="125">
                  <c:v>0.72819999999999996</c:v>
                </c:pt>
                <c:pt idx="126">
                  <c:v>0.78839999999999999</c:v>
                </c:pt>
                <c:pt idx="127">
                  <c:v>0.8489000000000001</c:v>
                </c:pt>
                <c:pt idx="128">
                  <c:v>0.90990000000000004</c:v>
                </c:pt>
                <c:pt idx="129">
                  <c:v>0.97140000000000004</c:v>
                </c:pt>
                <c:pt idx="130" formatCode="0.000">
                  <c:v>1.18</c:v>
                </c:pt>
                <c:pt idx="131" formatCode="0.000">
                  <c:v>1.47</c:v>
                </c:pt>
                <c:pt idx="132" formatCode="0.000">
                  <c:v>1.74</c:v>
                </c:pt>
                <c:pt idx="133" formatCode="0.000">
                  <c:v>2.0099999999999998</c:v>
                </c:pt>
                <c:pt idx="134" formatCode="0.000">
                  <c:v>2.27</c:v>
                </c:pt>
                <c:pt idx="135" formatCode="0.000">
                  <c:v>2.5299999999999998</c:v>
                </c:pt>
                <c:pt idx="136" formatCode="0.000">
                  <c:v>2.79</c:v>
                </c:pt>
                <c:pt idx="137" formatCode="0.000">
                  <c:v>3.06</c:v>
                </c:pt>
                <c:pt idx="138" formatCode="0.000">
                  <c:v>3.33</c:v>
                </c:pt>
                <c:pt idx="139" formatCode="0.000">
                  <c:v>4.2699999999999996</c:v>
                </c:pt>
                <c:pt idx="140" formatCode="0.000">
                  <c:v>5.16</c:v>
                </c:pt>
                <c:pt idx="141" formatCode="0.000">
                  <c:v>6.04</c:v>
                </c:pt>
                <c:pt idx="142" formatCode="0.000">
                  <c:v>6.91</c:v>
                </c:pt>
                <c:pt idx="143" formatCode="0.000">
                  <c:v>7.77</c:v>
                </c:pt>
                <c:pt idx="144" formatCode="0.000">
                  <c:v>8.65</c:v>
                </c:pt>
                <c:pt idx="145" formatCode="0.000">
                  <c:v>11.76</c:v>
                </c:pt>
                <c:pt idx="146" formatCode="0.000">
                  <c:v>14.68</c:v>
                </c:pt>
                <c:pt idx="147" formatCode="0.000">
                  <c:v>17.52</c:v>
                </c:pt>
                <c:pt idx="148" formatCode="0.000">
                  <c:v>20.350000000000001</c:v>
                </c:pt>
                <c:pt idx="149" formatCode="0.000">
                  <c:v>23.19</c:v>
                </c:pt>
                <c:pt idx="150" formatCode="0.000">
                  <c:v>26.06</c:v>
                </c:pt>
                <c:pt idx="151" formatCode="0.000">
                  <c:v>28.96</c:v>
                </c:pt>
                <c:pt idx="152" formatCode="0.000">
                  <c:v>31.9</c:v>
                </c:pt>
                <c:pt idx="153" formatCode="0.000">
                  <c:v>34.89</c:v>
                </c:pt>
                <c:pt idx="154" formatCode="0.000">
                  <c:v>37.92</c:v>
                </c:pt>
                <c:pt idx="155" formatCode="0.000">
                  <c:v>41.01</c:v>
                </c:pt>
                <c:pt idx="156" formatCode="0.000">
                  <c:v>52.28</c:v>
                </c:pt>
                <c:pt idx="157" formatCode="0.000">
                  <c:v>68.38</c:v>
                </c:pt>
                <c:pt idx="158" formatCode="0.000">
                  <c:v>83.67</c:v>
                </c:pt>
                <c:pt idx="159" formatCode="0.000">
                  <c:v>98.67</c:v>
                </c:pt>
                <c:pt idx="160" formatCode="0.000">
                  <c:v>113.62</c:v>
                </c:pt>
                <c:pt idx="161" formatCode="0.000">
                  <c:v>128.63999999999999</c:v>
                </c:pt>
                <c:pt idx="162" formatCode="0.000">
                  <c:v>143.80000000000001</c:v>
                </c:pt>
                <c:pt idx="163" formatCode="0.000">
                  <c:v>159.13999999999999</c:v>
                </c:pt>
                <c:pt idx="164" formatCode="0.000">
                  <c:v>174.68</c:v>
                </c:pt>
                <c:pt idx="165" formatCode="0.000">
                  <c:v>231.68</c:v>
                </c:pt>
                <c:pt idx="166" formatCode="0.000">
                  <c:v>285.39</c:v>
                </c:pt>
                <c:pt idx="167" formatCode="0.000">
                  <c:v>337.88</c:v>
                </c:pt>
                <c:pt idx="168" formatCode="0.000">
                  <c:v>390.05</c:v>
                </c:pt>
                <c:pt idx="169" formatCode="0.000">
                  <c:v>442.36</c:v>
                </c:pt>
                <c:pt idx="170" formatCode="0.000">
                  <c:v>495.05</c:v>
                </c:pt>
                <c:pt idx="171" formatCode="0.000">
                  <c:v>686.86</c:v>
                </c:pt>
                <c:pt idx="172" formatCode="0.000">
                  <c:v>865.59</c:v>
                </c:pt>
                <c:pt idx="173" formatCode="0.0">
                  <c:v>1040</c:v>
                </c:pt>
                <c:pt idx="174" formatCode="0.0">
                  <c:v>1210</c:v>
                </c:pt>
                <c:pt idx="175" formatCode="0.0">
                  <c:v>1390</c:v>
                </c:pt>
                <c:pt idx="176" formatCode="0.0">
                  <c:v>1560</c:v>
                </c:pt>
                <c:pt idx="177" formatCode="0.0">
                  <c:v>1740</c:v>
                </c:pt>
                <c:pt idx="178" formatCode="0.0">
                  <c:v>1920</c:v>
                </c:pt>
                <c:pt idx="179" formatCode="0.0">
                  <c:v>2100</c:v>
                </c:pt>
                <c:pt idx="180" formatCode="0.0">
                  <c:v>2280</c:v>
                </c:pt>
                <c:pt idx="181" formatCode="0.0">
                  <c:v>2460</c:v>
                </c:pt>
                <c:pt idx="182" formatCode="0.0">
                  <c:v>3140</c:v>
                </c:pt>
                <c:pt idx="183" formatCode="0.0">
                  <c:v>4110</c:v>
                </c:pt>
                <c:pt idx="184" formatCode="0.0">
                  <c:v>5010</c:v>
                </c:pt>
                <c:pt idx="185" formatCode="0.0">
                  <c:v>5890</c:v>
                </c:pt>
                <c:pt idx="186" formatCode="0.0">
                  <c:v>6750</c:v>
                </c:pt>
                <c:pt idx="187" formatCode="0.0">
                  <c:v>7600</c:v>
                </c:pt>
                <c:pt idx="188" formatCode="0.0">
                  <c:v>8450</c:v>
                </c:pt>
                <c:pt idx="189" formatCode="0.0">
                  <c:v>9290</c:v>
                </c:pt>
                <c:pt idx="190" formatCode="0.0">
                  <c:v>10130</c:v>
                </c:pt>
                <c:pt idx="191" formatCode="0.0">
                  <c:v>13210</c:v>
                </c:pt>
                <c:pt idx="192" formatCode="0.0">
                  <c:v>16030.000000000002</c:v>
                </c:pt>
                <c:pt idx="193" formatCode="0.0">
                  <c:v>18710</c:v>
                </c:pt>
                <c:pt idx="194" formatCode="0.0">
                  <c:v>21300</c:v>
                </c:pt>
                <c:pt idx="195" formatCode="0.0">
                  <c:v>23820</c:v>
                </c:pt>
                <c:pt idx="196" formatCode="0.0">
                  <c:v>26290</c:v>
                </c:pt>
                <c:pt idx="197" formatCode="0.0">
                  <c:v>35090</c:v>
                </c:pt>
                <c:pt idx="198" formatCode="0.0">
                  <c:v>42900</c:v>
                </c:pt>
                <c:pt idx="199" formatCode="0.0">
                  <c:v>50150</c:v>
                </c:pt>
                <c:pt idx="200" formatCode="0.0">
                  <c:v>56990</c:v>
                </c:pt>
                <c:pt idx="201" formatCode="0.0">
                  <c:v>63530</c:v>
                </c:pt>
                <c:pt idx="202" formatCode="0.0">
                  <c:v>69810</c:v>
                </c:pt>
                <c:pt idx="203" formatCode="0.0">
                  <c:v>75870</c:v>
                </c:pt>
                <c:pt idx="204" formatCode="0.0">
                  <c:v>81730</c:v>
                </c:pt>
                <c:pt idx="205" formatCode="0.0">
                  <c:v>87410</c:v>
                </c:pt>
                <c:pt idx="206" formatCode="0.0">
                  <c:v>92930</c:v>
                </c:pt>
                <c:pt idx="207" formatCode="0.0">
                  <c:v>98290</c:v>
                </c:pt>
                <c:pt idx="208" formatCode="0.0">
                  <c:v>117690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695-4C30-B889-1D49060C3370}"/>
            </c:ext>
          </c:extLst>
        </c:ser>
        <c:ser>
          <c:idx val="2"/>
          <c:order val="2"/>
          <c:tx>
            <c:v>Stragg.Lateral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srim2H_SiO2!$D$20:$D$300</c:f>
              <c:numCache>
                <c:formatCode>0.000000</c:formatCode>
                <c:ptCount val="281"/>
                <c:pt idx="0">
                  <c:v>9.9999500000000007E-6</c:v>
                </c:pt>
                <c:pt idx="1">
                  <c:v>1.1249950000000001E-5</c:v>
                </c:pt>
                <c:pt idx="2">
                  <c:v>1.249995E-5</c:v>
                </c:pt>
                <c:pt idx="3">
                  <c:v>1.374995E-5</c:v>
                </c:pt>
                <c:pt idx="4">
                  <c:v>1.499995E-5</c:v>
                </c:pt>
                <c:pt idx="5">
                  <c:v>1.6249949999999998E-5</c:v>
                </c:pt>
                <c:pt idx="6">
                  <c:v>1.7499949999999998E-5</c:v>
                </c:pt>
                <c:pt idx="7">
                  <c:v>1.8749949999999998E-5</c:v>
                </c:pt>
                <c:pt idx="8">
                  <c:v>1.9999949999999998E-5</c:v>
                </c:pt>
                <c:pt idx="9">
                  <c:v>2.2499949999999998E-5</c:v>
                </c:pt>
                <c:pt idx="10">
                  <c:v>2.4999949999999998E-5</c:v>
                </c:pt>
                <c:pt idx="11">
                  <c:v>2.7499949999999997E-5</c:v>
                </c:pt>
                <c:pt idx="12">
                  <c:v>2.9999949999999997E-5</c:v>
                </c:pt>
                <c:pt idx="13">
                  <c:v>3.249995E-5</c:v>
                </c:pt>
                <c:pt idx="14">
                  <c:v>3.499995E-5</c:v>
                </c:pt>
                <c:pt idx="15">
                  <c:v>3.999995E-5</c:v>
                </c:pt>
                <c:pt idx="16">
                  <c:v>4.4999949999999999E-5</c:v>
                </c:pt>
                <c:pt idx="17">
                  <c:v>4.9999949999999999E-5</c:v>
                </c:pt>
                <c:pt idx="18">
                  <c:v>5.5000000000000002E-5</c:v>
                </c:pt>
                <c:pt idx="19">
                  <c:v>6.0000000000000002E-5</c:v>
                </c:pt>
                <c:pt idx="20">
                  <c:v>6.4999999999999994E-5</c:v>
                </c:pt>
                <c:pt idx="21">
                  <c:v>6.99995E-5</c:v>
                </c:pt>
                <c:pt idx="22">
                  <c:v>7.4999499999999999E-5</c:v>
                </c:pt>
                <c:pt idx="23">
                  <c:v>7.9999499999999999E-5</c:v>
                </c:pt>
                <c:pt idx="24">
                  <c:v>8.4999499999999998E-5</c:v>
                </c:pt>
                <c:pt idx="25">
                  <c:v>8.9999499999999998E-5</c:v>
                </c:pt>
                <c:pt idx="26">
                  <c:v>9.9999499999999997E-5</c:v>
                </c:pt>
                <c:pt idx="27">
                  <c:v>1.124995E-4</c:v>
                </c:pt>
                <c:pt idx="28">
                  <c:v>1.2499949999999999E-4</c:v>
                </c:pt>
                <c:pt idx="29">
                  <c:v>1.374995E-4</c:v>
                </c:pt>
                <c:pt idx="30">
                  <c:v>1.4999950000000001E-4</c:v>
                </c:pt>
                <c:pt idx="31">
                  <c:v>1.6249950000000001E-4</c:v>
                </c:pt>
                <c:pt idx="32">
                  <c:v>1.7499950000000002E-4</c:v>
                </c:pt>
                <c:pt idx="33">
                  <c:v>1.8749950000000002E-4</c:v>
                </c:pt>
                <c:pt idx="34">
                  <c:v>1.999995E-4</c:v>
                </c:pt>
                <c:pt idx="35">
                  <c:v>2.2499950000000001E-4</c:v>
                </c:pt>
                <c:pt idx="36">
                  <c:v>2.499995E-4</c:v>
                </c:pt>
                <c:pt idx="37">
                  <c:v>2.7499950000000001E-4</c:v>
                </c:pt>
                <c:pt idx="38">
                  <c:v>2.9999950000000002E-4</c:v>
                </c:pt>
                <c:pt idx="39">
                  <c:v>3.2499950000000003E-4</c:v>
                </c:pt>
                <c:pt idx="40">
                  <c:v>3.4999949999999999E-4</c:v>
                </c:pt>
                <c:pt idx="41">
                  <c:v>3.9999950000000001E-4</c:v>
                </c:pt>
                <c:pt idx="42">
                  <c:v>4.4999950000000003E-4</c:v>
                </c:pt>
                <c:pt idx="43">
                  <c:v>4.9999950000000006E-4</c:v>
                </c:pt>
                <c:pt idx="44">
                  <c:v>5.5000000000000003E-4</c:v>
                </c:pt>
                <c:pt idx="45">
                  <c:v>5.9999999999999995E-4</c:v>
                </c:pt>
                <c:pt idx="46">
                  <c:v>6.4999999999999997E-4</c:v>
                </c:pt>
                <c:pt idx="47">
                  <c:v>6.9999999999999999E-4</c:v>
                </c:pt>
                <c:pt idx="48">
                  <c:v>7.5000000000000002E-4</c:v>
                </c:pt>
                <c:pt idx="49">
                  <c:v>8.0000000000000004E-4</c:v>
                </c:pt>
                <c:pt idx="50">
                  <c:v>8.4999999999999995E-4</c:v>
                </c:pt>
                <c:pt idx="51">
                  <c:v>8.9999999999999998E-4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1.6249999999999999E-3</c:v>
                </c:pt>
                <c:pt idx="58">
                  <c:v>1.75E-3</c:v>
                </c:pt>
                <c:pt idx="59">
                  <c:v>1.8749999999999999E-3</c:v>
                </c:pt>
                <c:pt idx="60">
                  <c:v>2E-3</c:v>
                </c:pt>
                <c:pt idx="61">
                  <c:v>2.2499999999999998E-3</c:v>
                </c:pt>
                <c:pt idx="62">
                  <c:v>2.5000000000000001E-3</c:v>
                </c:pt>
                <c:pt idx="63">
                  <c:v>2.7499999999999998E-3</c:v>
                </c:pt>
                <c:pt idx="64">
                  <c:v>3.0000000000000001E-3</c:v>
                </c:pt>
                <c:pt idx="65">
                  <c:v>3.2499999999999999E-3</c:v>
                </c:pt>
                <c:pt idx="66">
                  <c:v>3.5000000000000001E-3</c:v>
                </c:pt>
                <c:pt idx="67">
                  <c:v>4.0000000000000001E-3</c:v>
                </c:pt>
                <c:pt idx="68">
                  <c:v>4.4999999999999997E-3</c:v>
                </c:pt>
                <c:pt idx="69">
                  <c:v>5.0000000000000001E-3</c:v>
                </c:pt>
                <c:pt idx="70">
                  <c:v>5.4999999999999997E-3</c:v>
                </c:pt>
                <c:pt idx="71">
                  <c:v>6.0000000000000001E-3</c:v>
                </c:pt>
                <c:pt idx="72">
                  <c:v>6.4999999999999997E-3</c:v>
                </c:pt>
                <c:pt idx="73">
                  <c:v>7.0000000000000001E-3</c:v>
                </c:pt>
                <c:pt idx="74">
                  <c:v>7.4999999999999997E-3</c:v>
                </c:pt>
                <c:pt idx="75">
                  <c:v>8.0000000000000002E-3</c:v>
                </c:pt>
                <c:pt idx="76">
                  <c:v>8.5000000000000006E-3</c:v>
                </c:pt>
                <c:pt idx="77">
                  <c:v>8.9999999999999993E-3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1.7500000000000002E-2</c:v>
                </c:pt>
                <c:pt idx="85">
                  <c:v>1.8749999999999999E-2</c:v>
                </c:pt>
                <c:pt idx="86">
                  <c:v>0.02</c:v>
                </c:pt>
                <c:pt idx="87">
                  <c:v>2.2499999999999999E-2</c:v>
                </c:pt>
                <c:pt idx="88">
                  <c:v>2.5000000000000001E-2</c:v>
                </c:pt>
                <c:pt idx="89">
                  <c:v>2.75E-2</c:v>
                </c:pt>
                <c:pt idx="90">
                  <c:v>0.03</c:v>
                </c:pt>
                <c:pt idx="91">
                  <c:v>3.2500000000000001E-2</c:v>
                </c:pt>
                <c:pt idx="92">
                  <c:v>3.5000000000000003E-2</c:v>
                </c:pt>
                <c:pt idx="93">
                  <c:v>0.04</c:v>
                </c:pt>
                <c:pt idx="94">
                  <c:v>4.4999999999999998E-2</c:v>
                </c:pt>
                <c:pt idx="95">
                  <c:v>0.05</c:v>
                </c:pt>
                <c:pt idx="96">
                  <c:v>5.5E-2</c:v>
                </c:pt>
                <c:pt idx="97">
                  <c:v>0.06</c:v>
                </c:pt>
                <c:pt idx="98">
                  <c:v>6.5000000000000002E-2</c:v>
                </c:pt>
                <c:pt idx="99">
                  <c:v>7.0000000000000007E-2</c:v>
                </c:pt>
                <c:pt idx="100">
                  <c:v>7.4999999999999997E-2</c:v>
                </c:pt>
                <c:pt idx="101">
                  <c:v>0.08</c:v>
                </c:pt>
                <c:pt idx="102">
                  <c:v>8.5000000000000006E-2</c:v>
                </c:pt>
                <c:pt idx="103">
                  <c:v>0.09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0.1875</c:v>
                </c:pt>
                <c:pt idx="112">
                  <c:v>0.2</c:v>
                </c:pt>
                <c:pt idx="113">
                  <c:v>0.22500000000000001</c:v>
                </c:pt>
                <c:pt idx="114">
                  <c:v>0.25</c:v>
                </c:pt>
                <c:pt idx="115">
                  <c:v>0.27500000000000002</c:v>
                </c:pt>
                <c:pt idx="116">
                  <c:v>0.3</c:v>
                </c:pt>
                <c:pt idx="117">
                  <c:v>0.32500000000000001</c:v>
                </c:pt>
                <c:pt idx="118">
                  <c:v>0.35</c:v>
                </c:pt>
                <c:pt idx="119">
                  <c:v>0.4</c:v>
                </c:pt>
                <c:pt idx="120">
                  <c:v>0.45</c:v>
                </c:pt>
                <c:pt idx="121">
                  <c:v>0.5</c:v>
                </c:pt>
                <c:pt idx="122">
                  <c:v>0.55000000000000004</c:v>
                </c:pt>
                <c:pt idx="123">
                  <c:v>0.6</c:v>
                </c:pt>
                <c:pt idx="124">
                  <c:v>0.65</c:v>
                </c:pt>
                <c:pt idx="125">
                  <c:v>0.7</c:v>
                </c:pt>
                <c:pt idx="126">
                  <c:v>0.75</c:v>
                </c:pt>
                <c:pt idx="127">
                  <c:v>0.8</c:v>
                </c:pt>
                <c:pt idx="128">
                  <c:v>0.85</c:v>
                </c:pt>
                <c:pt idx="129">
                  <c:v>0.9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1.875</c:v>
                </c:pt>
                <c:pt idx="138" formatCode="0.00000">
                  <c:v>2</c:v>
                </c:pt>
                <c:pt idx="139" formatCode="0.00000">
                  <c:v>2.25</c:v>
                </c:pt>
                <c:pt idx="140" formatCode="0.00000">
                  <c:v>2.5</c:v>
                </c:pt>
                <c:pt idx="141" formatCode="0.00000">
                  <c:v>2.75</c:v>
                </c:pt>
                <c:pt idx="142" formatCode="0.00000">
                  <c:v>3</c:v>
                </c:pt>
                <c:pt idx="143" formatCode="0.00000">
                  <c:v>3.25</c:v>
                </c:pt>
                <c:pt idx="144" formatCode="0.00000">
                  <c:v>3.5</c:v>
                </c:pt>
                <c:pt idx="145" formatCode="0.00000">
                  <c:v>4</c:v>
                </c:pt>
                <c:pt idx="146" formatCode="0.00000">
                  <c:v>4.5</c:v>
                </c:pt>
                <c:pt idx="147" formatCode="0.00000">
                  <c:v>5</c:v>
                </c:pt>
                <c:pt idx="148" formatCode="0.00000">
                  <c:v>5.5</c:v>
                </c:pt>
                <c:pt idx="149" formatCode="0.00000">
                  <c:v>6</c:v>
                </c:pt>
                <c:pt idx="150" formatCode="0.00000">
                  <c:v>6.5</c:v>
                </c:pt>
                <c:pt idx="151" formatCode="0.00000">
                  <c:v>7</c:v>
                </c:pt>
                <c:pt idx="152" formatCode="0.00000">
                  <c:v>7.5</c:v>
                </c:pt>
                <c:pt idx="153" formatCode="0.00000">
                  <c:v>8</c:v>
                </c:pt>
                <c:pt idx="154" formatCode="0.00000">
                  <c:v>8.5</c:v>
                </c:pt>
                <c:pt idx="155" formatCode="0.00000">
                  <c:v>9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18.75</c:v>
                </c:pt>
                <c:pt idx="164" formatCode="0.00000">
                  <c:v>20</c:v>
                </c:pt>
                <c:pt idx="165" formatCode="0.00000">
                  <c:v>22.5</c:v>
                </c:pt>
                <c:pt idx="166" formatCode="0.00000">
                  <c:v>25</c:v>
                </c:pt>
                <c:pt idx="167" formatCode="0.00000">
                  <c:v>27.5</c:v>
                </c:pt>
                <c:pt idx="168" formatCode="0.00000">
                  <c:v>30</c:v>
                </c:pt>
                <c:pt idx="169" formatCode="0.00000">
                  <c:v>32.5</c:v>
                </c:pt>
                <c:pt idx="170" formatCode="0.00000">
                  <c:v>35</c:v>
                </c:pt>
                <c:pt idx="171" formatCode="0.00000">
                  <c:v>40</c:v>
                </c:pt>
                <c:pt idx="172" formatCode="0.00000">
                  <c:v>45</c:v>
                </c:pt>
                <c:pt idx="173" formatCode="0.00000">
                  <c:v>50</c:v>
                </c:pt>
                <c:pt idx="174" formatCode="0.00000">
                  <c:v>55</c:v>
                </c:pt>
                <c:pt idx="175" formatCode="0.00000">
                  <c:v>60</c:v>
                </c:pt>
                <c:pt idx="176" formatCode="0.00000">
                  <c:v>65</c:v>
                </c:pt>
                <c:pt idx="177" formatCode="0.00000">
                  <c:v>70</c:v>
                </c:pt>
                <c:pt idx="178" formatCode="0.00000">
                  <c:v>75</c:v>
                </c:pt>
                <c:pt idx="179" formatCode="0.00000">
                  <c:v>80</c:v>
                </c:pt>
                <c:pt idx="180" formatCode="0.00000">
                  <c:v>85</c:v>
                </c:pt>
                <c:pt idx="181" formatCode="0.00000">
                  <c:v>90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187.5</c:v>
                </c:pt>
                <c:pt idx="190" formatCode="0.0000">
                  <c:v>200</c:v>
                </c:pt>
                <c:pt idx="191" formatCode="0.0000">
                  <c:v>225</c:v>
                </c:pt>
                <c:pt idx="192" formatCode="0.0000">
                  <c:v>250</c:v>
                </c:pt>
                <c:pt idx="193" formatCode="0.0000">
                  <c:v>275</c:v>
                </c:pt>
                <c:pt idx="194" formatCode="0.0000">
                  <c:v>300</c:v>
                </c:pt>
                <c:pt idx="195" formatCode="0.0000">
                  <c:v>325</c:v>
                </c:pt>
                <c:pt idx="196" formatCode="0.0000">
                  <c:v>350</c:v>
                </c:pt>
                <c:pt idx="197" formatCode="0.0000">
                  <c:v>400</c:v>
                </c:pt>
                <c:pt idx="198" formatCode="0.0000">
                  <c:v>450</c:v>
                </c:pt>
                <c:pt idx="199" formatCode="0.0000">
                  <c:v>500</c:v>
                </c:pt>
                <c:pt idx="200" formatCode="0.0000">
                  <c:v>550</c:v>
                </c:pt>
                <c:pt idx="201" formatCode="0.0000">
                  <c:v>600</c:v>
                </c:pt>
                <c:pt idx="202" formatCode="0.0000">
                  <c:v>650</c:v>
                </c:pt>
                <c:pt idx="203" formatCode="0.0000">
                  <c:v>700</c:v>
                </c:pt>
                <c:pt idx="204" formatCode="0.0000">
                  <c:v>750</c:v>
                </c:pt>
                <c:pt idx="205" formatCode="0.0000">
                  <c:v>800</c:v>
                </c:pt>
                <c:pt idx="206" formatCode="0.0000">
                  <c:v>850</c:v>
                </c:pt>
                <c:pt idx="207" formatCode="0.0000">
                  <c:v>900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srim2H_SiO2!$P$20:$P$300</c:f>
              <c:numCache>
                <c:formatCode>0.00000</c:formatCode>
                <c:ptCount val="281"/>
                <c:pt idx="0">
                  <c:v>8.9999999999999998E-4</c:v>
                </c:pt>
                <c:pt idx="1">
                  <c:v>1E-3</c:v>
                </c:pt>
                <c:pt idx="2">
                  <c:v>1.0999999999999998E-3</c:v>
                </c:pt>
                <c:pt idx="3">
                  <c:v>1.0999999999999998E-3</c:v>
                </c:pt>
                <c:pt idx="4">
                  <c:v>1.2000000000000001E-3</c:v>
                </c:pt>
                <c:pt idx="5">
                  <c:v>1.2999999999999999E-3</c:v>
                </c:pt>
                <c:pt idx="6">
                  <c:v>1.2999999999999999E-3</c:v>
                </c:pt>
                <c:pt idx="7">
                  <c:v>1.4E-3</c:v>
                </c:pt>
                <c:pt idx="8">
                  <c:v>1.4E-3</c:v>
                </c:pt>
                <c:pt idx="9">
                  <c:v>1.5E-3</c:v>
                </c:pt>
                <c:pt idx="10">
                  <c:v>1.7000000000000001E-3</c:v>
                </c:pt>
                <c:pt idx="11">
                  <c:v>1.8E-3</c:v>
                </c:pt>
                <c:pt idx="12">
                  <c:v>1.9E-3</c:v>
                </c:pt>
                <c:pt idx="13">
                  <c:v>2E-3</c:v>
                </c:pt>
                <c:pt idx="14">
                  <c:v>2E-3</c:v>
                </c:pt>
                <c:pt idx="15">
                  <c:v>2.1999999999999997E-3</c:v>
                </c:pt>
                <c:pt idx="16">
                  <c:v>2.4000000000000002E-3</c:v>
                </c:pt>
                <c:pt idx="17">
                  <c:v>2.5999999999999999E-3</c:v>
                </c:pt>
                <c:pt idx="18">
                  <c:v>2.8E-3</c:v>
                </c:pt>
                <c:pt idx="19">
                  <c:v>2.9000000000000002E-3</c:v>
                </c:pt>
                <c:pt idx="20">
                  <c:v>3.0999999999999999E-3</c:v>
                </c:pt>
                <c:pt idx="21">
                  <c:v>3.3E-3</c:v>
                </c:pt>
                <c:pt idx="22">
                  <c:v>3.4000000000000002E-3</c:v>
                </c:pt>
                <c:pt idx="23">
                  <c:v>3.5999999999999999E-3</c:v>
                </c:pt>
                <c:pt idx="24">
                  <c:v>3.6999999999999997E-3</c:v>
                </c:pt>
                <c:pt idx="25">
                  <c:v>3.8999999999999998E-3</c:v>
                </c:pt>
                <c:pt idx="26">
                  <c:v>4.2000000000000006E-3</c:v>
                </c:pt>
                <c:pt idx="27">
                  <c:v>4.4999999999999997E-3</c:v>
                </c:pt>
                <c:pt idx="28">
                  <c:v>4.8999999999999998E-3</c:v>
                </c:pt>
                <c:pt idx="29">
                  <c:v>5.3E-3</c:v>
                </c:pt>
                <c:pt idx="30">
                  <c:v>5.5999999999999999E-3</c:v>
                </c:pt>
                <c:pt idx="31">
                  <c:v>5.8999999999999999E-3</c:v>
                </c:pt>
                <c:pt idx="32">
                  <c:v>6.3E-3</c:v>
                </c:pt>
                <c:pt idx="33">
                  <c:v>6.6E-3</c:v>
                </c:pt>
                <c:pt idx="34">
                  <c:v>6.9000000000000008E-3</c:v>
                </c:pt>
                <c:pt idx="35">
                  <c:v>7.6E-3</c:v>
                </c:pt>
                <c:pt idx="36">
                  <c:v>8.2000000000000007E-3</c:v>
                </c:pt>
                <c:pt idx="37">
                  <c:v>8.7999999999999988E-3</c:v>
                </c:pt>
                <c:pt idx="38">
                  <c:v>9.4000000000000004E-3</c:v>
                </c:pt>
                <c:pt idx="39">
                  <c:v>0.01</c:v>
                </c:pt>
                <c:pt idx="40">
                  <c:v>1.06E-2</c:v>
                </c:pt>
                <c:pt idx="41">
                  <c:v>1.17E-2</c:v>
                </c:pt>
                <c:pt idx="42">
                  <c:v>1.2800000000000001E-2</c:v>
                </c:pt>
                <c:pt idx="43">
                  <c:v>1.3900000000000001E-2</c:v>
                </c:pt>
                <c:pt idx="44">
                  <c:v>1.49E-2</c:v>
                </c:pt>
                <c:pt idx="45">
                  <c:v>1.5900000000000001E-2</c:v>
                </c:pt>
                <c:pt idx="46">
                  <c:v>1.6900000000000002E-2</c:v>
                </c:pt>
                <c:pt idx="47">
                  <c:v>1.7899999999999999E-2</c:v>
                </c:pt>
                <c:pt idx="48">
                  <c:v>1.8800000000000001E-2</c:v>
                </c:pt>
                <c:pt idx="49">
                  <c:v>1.9800000000000002E-2</c:v>
                </c:pt>
                <c:pt idx="50">
                  <c:v>2.07E-2</c:v>
                </c:pt>
                <c:pt idx="51">
                  <c:v>2.1600000000000001E-2</c:v>
                </c:pt>
                <c:pt idx="52">
                  <c:v>2.3300000000000001E-2</c:v>
                </c:pt>
                <c:pt idx="53">
                  <c:v>2.5399999999999999E-2</c:v>
                </c:pt>
                <c:pt idx="54">
                  <c:v>2.7400000000000001E-2</c:v>
                </c:pt>
                <c:pt idx="55">
                  <c:v>2.9399999999999999E-2</c:v>
                </c:pt>
                <c:pt idx="56">
                  <c:v>3.1199999999999999E-2</c:v>
                </c:pt>
                <c:pt idx="57">
                  <c:v>3.3000000000000002E-2</c:v>
                </c:pt>
                <c:pt idx="58">
                  <c:v>3.4699999999999995E-2</c:v>
                </c:pt>
                <c:pt idx="59">
                  <c:v>3.6400000000000002E-2</c:v>
                </c:pt>
                <c:pt idx="60">
                  <c:v>3.7999999999999999E-2</c:v>
                </c:pt>
                <c:pt idx="61">
                  <c:v>4.1099999999999998E-2</c:v>
                </c:pt>
                <c:pt idx="62">
                  <c:v>4.41E-2</c:v>
                </c:pt>
                <c:pt idx="63">
                  <c:v>4.6899999999999997E-2</c:v>
                </c:pt>
                <c:pt idx="64">
                  <c:v>4.9500000000000002E-2</c:v>
                </c:pt>
                <c:pt idx="65">
                  <c:v>5.21E-2</c:v>
                </c:pt>
                <c:pt idx="66">
                  <c:v>5.4500000000000007E-2</c:v>
                </c:pt>
                <c:pt idx="67">
                  <c:v>5.9199999999999996E-2</c:v>
                </c:pt>
                <c:pt idx="68">
                  <c:v>6.3399999999999998E-2</c:v>
                </c:pt>
                <c:pt idx="69">
                  <c:v>6.7400000000000002E-2</c:v>
                </c:pt>
                <c:pt idx="70">
                  <c:v>7.1099999999999997E-2</c:v>
                </c:pt>
                <c:pt idx="71">
                  <c:v>7.46E-2</c:v>
                </c:pt>
                <c:pt idx="72">
                  <c:v>7.7899999999999997E-2</c:v>
                </c:pt>
                <c:pt idx="73">
                  <c:v>8.1000000000000003E-2</c:v>
                </c:pt>
                <c:pt idx="74">
                  <c:v>8.3900000000000002E-2</c:v>
                </c:pt>
                <c:pt idx="75">
                  <c:v>8.6699999999999999E-2</c:v>
                </c:pt>
                <c:pt idx="76">
                  <c:v>8.9400000000000007E-2</c:v>
                </c:pt>
                <c:pt idx="77">
                  <c:v>9.1999999999999998E-2</c:v>
                </c:pt>
                <c:pt idx="78">
                  <c:v>9.6699999999999994E-2</c:v>
                </c:pt>
                <c:pt idx="79">
                  <c:v>0.1021</c:v>
                </c:pt>
                <c:pt idx="80">
                  <c:v>0.10700000000000001</c:v>
                </c:pt>
                <c:pt idx="81">
                  <c:v>0.11140000000000001</c:v>
                </c:pt>
                <c:pt idx="82">
                  <c:v>0.11550000000000001</c:v>
                </c:pt>
                <c:pt idx="83">
                  <c:v>0.1193</c:v>
                </c:pt>
                <c:pt idx="84">
                  <c:v>0.12279999999999999</c:v>
                </c:pt>
                <c:pt idx="85">
                  <c:v>0.126</c:v>
                </c:pt>
                <c:pt idx="86">
                  <c:v>0.12909999999999999</c:v>
                </c:pt>
                <c:pt idx="87">
                  <c:v>0.13469999999999999</c:v>
                </c:pt>
                <c:pt idx="88">
                  <c:v>0.13969999999999999</c:v>
                </c:pt>
                <c:pt idx="89">
                  <c:v>0.14419999999999999</c:v>
                </c:pt>
                <c:pt idx="90">
                  <c:v>0.14830000000000002</c:v>
                </c:pt>
                <c:pt idx="91">
                  <c:v>0.1522</c:v>
                </c:pt>
                <c:pt idx="92">
                  <c:v>0.15579999999999999</c:v>
                </c:pt>
                <c:pt idx="93">
                  <c:v>0.1623</c:v>
                </c:pt>
                <c:pt idx="94">
                  <c:v>0.16819999999999999</c:v>
                </c:pt>
                <c:pt idx="95">
                  <c:v>0.1736</c:v>
                </c:pt>
                <c:pt idx="96">
                  <c:v>0.17860000000000001</c:v>
                </c:pt>
                <c:pt idx="97">
                  <c:v>0.18329999999999999</c:v>
                </c:pt>
                <c:pt idx="98">
                  <c:v>0.18770000000000001</c:v>
                </c:pt>
                <c:pt idx="99">
                  <c:v>0.19190000000000002</c:v>
                </c:pt>
                <c:pt idx="100">
                  <c:v>0.19600000000000001</c:v>
                </c:pt>
                <c:pt idx="101">
                  <c:v>0.19990000000000002</c:v>
                </c:pt>
                <c:pt idx="102">
                  <c:v>0.20369999999999999</c:v>
                </c:pt>
                <c:pt idx="103">
                  <c:v>0.20739999999999997</c:v>
                </c:pt>
                <c:pt idx="104">
                  <c:v>0.21469999999999997</c:v>
                </c:pt>
                <c:pt idx="105">
                  <c:v>0.22339999999999999</c:v>
                </c:pt>
                <c:pt idx="106">
                  <c:v>0.2319</c:v>
                </c:pt>
                <c:pt idx="107">
                  <c:v>0.24030000000000001</c:v>
                </c:pt>
                <c:pt idx="108">
                  <c:v>0.2487</c:v>
                </c:pt>
                <c:pt idx="109">
                  <c:v>0.2571</c:v>
                </c:pt>
                <c:pt idx="110">
                  <c:v>0.26549999999999996</c:v>
                </c:pt>
                <c:pt idx="111">
                  <c:v>0.27410000000000001</c:v>
                </c:pt>
                <c:pt idx="112">
                  <c:v>0.28270000000000001</c:v>
                </c:pt>
                <c:pt idx="113">
                  <c:v>0.30049999999999999</c:v>
                </c:pt>
                <c:pt idx="114">
                  <c:v>0.31890000000000002</c:v>
                </c:pt>
                <c:pt idx="115">
                  <c:v>0.33799999999999997</c:v>
                </c:pt>
                <c:pt idx="116">
                  <c:v>0.35780000000000001</c:v>
                </c:pt>
                <c:pt idx="117">
                  <c:v>0.37839999999999996</c:v>
                </c:pt>
                <c:pt idx="118">
                  <c:v>0.3997</c:v>
                </c:pt>
                <c:pt idx="119">
                  <c:v>0.44469999999999998</c:v>
                </c:pt>
                <c:pt idx="120">
                  <c:v>0.49260000000000004</c:v>
                </c:pt>
                <c:pt idx="121">
                  <c:v>0.54330000000000001</c:v>
                </c:pt>
                <c:pt idx="122">
                  <c:v>0.59670000000000001</c:v>
                </c:pt>
                <c:pt idx="123">
                  <c:v>0.65270000000000006</c:v>
                </c:pt>
                <c:pt idx="124">
                  <c:v>0.71120000000000005</c:v>
                </c:pt>
                <c:pt idx="125">
                  <c:v>0.77210000000000001</c:v>
                </c:pt>
                <c:pt idx="126">
                  <c:v>0.83520000000000005</c:v>
                </c:pt>
                <c:pt idx="127">
                  <c:v>0.90050000000000008</c:v>
                </c:pt>
                <c:pt idx="128">
                  <c:v>0.96789999999999998</c:v>
                </c:pt>
                <c:pt idx="129" formatCode="0.000">
                  <c:v>1.04</c:v>
                </c:pt>
                <c:pt idx="130" formatCode="0.000">
                  <c:v>1.18</c:v>
                </c:pt>
                <c:pt idx="131" formatCode="0.000">
                  <c:v>1.37</c:v>
                </c:pt>
                <c:pt idx="132" formatCode="0.000">
                  <c:v>1.57</c:v>
                </c:pt>
                <c:pt idx="133" formatCode="0.000">
                  <c:v>1.78</c:v>
                </c:pt>
                <c:pt idx="134" formatCode="0.000">
                  <c:v>1.99</c:v>
                </c:pt>
                <c:pt idx="135" formatCode="0.000">
                  <c:v>2.2200000000000002</c:v>
                </c:pt>
                <c:pt idx="136" formatCode="0.000">
                  <c:v>2.46</c:v>
                </c:pt>
                <c:pt idx="137" formatCode="0.000">
                  <c:v>2.71</c:v>
                </c:pt>
                <c:pt idx="138" formatCode="0.000">
                  <c:v>2.96</c:v>
                </c:pt>
                <c:pt idx="139" formatCode="0.000">
                  <c:v>3.5</c:v>
                </c:pt>
                <c:pt idx="140" formatCode="0.000">
                  <c:v>4.08</c:v>
                </c:pt>
                <c:pt idx="141" formatCode="0.000">
                  <c:v>4.7</c:v>
                </c:pt>
                <c:pt idx="142" formatCode="0.000">
                  <c:v>5.35</c:v>
                </c:pt>
                <c:pt idx="143" formatCode="0.000">
                  <c:v>6.04</c:v>
                </c:pt>
                <c:pt idx="144" formatCode="0.000">
                  <c:v>6.76</c:v>
                </c:pt>
                <c:pt idx="145" formatCode="0.000">
                  <c:v>8.32</c:v>
                </c:pt>
                <c:pt idx="146" formatCode="0.000">
                  <c:v>10.01</c:v>
                </c:pt>
                <c:pt idx="147" formatCode="0.000">
                  <c:v>11.83</c:v>
                </c:pt>
                <c:pt idx="148" formatCode="0.000">
                  <c:v>13.78</c:v>
                </c:pt>
                <c:pt idx="149" formatCode="0.000">
                  <c:v>15.87</c:v>
                </c:pt>
                <c:pt idx="150" formatCode="0.000">
                  <c:v>18.07</c:v>
                </c:pt>
                <c:pt idx="151" formatCode="0.000">
                  <c:v>20.399999999999999</c:v>
                </c:pt>
                <c:pt idx="152" formatCode="0.000">
                  <c:v>22.85</c:v>
                </c:pt>
                <c:pt idx="153" formatCode="0.000">
                  <c:v>25.42</c:v>
                </c:pt>
                <c:pt idx="154" formatCode="0.000">
                  <c:v>28.1</c:v>
                </c:pt>
                <c:pt idx="155" formatCode="0.000">
                  <c:v>30.9</c:v>
                </c:pt>
                <c:pt idx="156" formatCode="0.000">
                  <c:v>36.85</c:v>
                </c:pt>
                <c:pt idx="157" formatCode="0.000">
                  <c:v>44.91</c:v>
                </c:pt>
                <c:pt idx="158" formatCode="0.000">
                  <c:v>53.65</c:v>
                </c:pt>
                <c:pt idx="159" formatCode="0.000">
                  <c:v>63.06</c:v>
                </c:pt>
                <c:pt idx="160" formatCode="0.000">
                  <c:v>73.13</c:v>
                </c:pt>
                <c:pt idx="161" formatCode="0.000">
                  <c:v>83.83</c:v>
                </c:pt>
                <c:pt idx="162" formatCode="0.000">
                  <c:v>95.16</c:v>
                </c:pt>
                <c:pt idx="163" formatCode="0.000">
                  <c:v>107.11</c:v>
                </c:pt>
                <c:pt idx="164" formatCode="0.000">
                  <c:v>119.66</c:v>
                </c:pt>
                <c:pt idx="165" formatCode="0.000">
                  <c:v>146.56</c:v>
                </c:pt>
                <c:pt idx="166" formatCode="0.000">
                  <c:v>175.78</c:v>
                </c:pt>
                <c:pt idx="167" formatCode="0.000">
                  <c:v>207.27</c:v>
                </c:pt>
                <c:pt idx="168" formatCode="0.000">
                  <c:v>240.96</c:v>
                </c:pt>
                <c:pt idx="169" formatCode="0.000">
                  <c:v>276.8</c:v>
                </c:pt>
                <c:pt idx="170" formatCode="0.000">
                  <c:v>314.75</c:v>
                </c:pt>
                <c:pt idx="171" formatCode="0.000">
                  <c:v>396.79</c:v>
                </c:pt>
                <c:pt idx="172" formatCode="0.000">
                  <c:v>486.75</c:v>
                </c:pt>
                <c:pt idx="173" formatCode="0.000">
                  <c:v>584.32000000000005</c:v>
                </c:pt>
                <c:pt idx="174" formatCode="0.000">
                  <c:v>689.24</c:v>
                </c:pt>
                <c:pt idx="175" formatCode="0.000">
                  <c:v>801.24</c:v>
                </c:pt>
                <c:pt idx="176" formatCode="0.000">
                  <c:v>920.09</c:v>
                </c:pt>
                <c:pt idx="177" formatCode="0.0">
                  <c:v>1050</c:v>
                </c:pt>
                <c:pt idx="178" formatCode="0.0">
                  <c:v>1180</c:v>
                </c:pt>
                <c:pt idx="179" formatCode="0.0">
                  <c:v>1320</c:v>
                </c:pt>
                <c:pt idx="180" formatCode="0.0">
                  <c:v>1460</c:v>
                </c:pt>
                <c:pt idx="181" formatCode="0.0">
                  <c:v>1610</c:v>
                </c:pt>
                <c:pt idx="182" formatCode="0.0">
                  <c:v>1930</c:v>
                </c:pt>
                <c:pt idx="183" formatCode="0.0">
                  <c:v>2350</c:v>
                </c:pt>
                <c:pt idx="184" formatCode="0.0">
                  <c:v>2810</c:v>
                </c:pt>
                <c:pt idx="185" formatCode="0.0">
                  <c:v>3300</c:v>
                </c:pt>
                <c:pt idx="186" formatCode="0.0">
                  <c:v>3810</c:v>
                </c:pt>
                <c:pt idx="187" formatCode="0.0">
                  <c:v>4360</c:v>
                </c:pt>
                <c:pt idx="188" formatCode="0.0">
                  <c:v>4920</c:v>
                </c:pt>
                <c:pt idx="189" formatCode="0.0">
                  <c:v>5510</c:v>
                </c:pt>
                <c:pt idx="190" formatCode="0.0">
                  <c:v>6120</c:v>
                </c:pt>
                <c:pt idx="191" formatCode="0.0">
                  <c:v>7390</c:v>
                </c:pt>
                <c:pt idx="192" formatCode="0.0">
                  <c:v>8740</c:v>
                </c:pt>
                <c:pt idx="193" formatCode="0.0">
                  <c:v>10150</c:v>
                </c:pt>
                <c:pt idx="194" formatCode="0.0">
                  <c:v>11620</c:v>
                </c:pt>
                <c:pt idx="195" formatCode="0.0">
                  <c:v>13130</c:v>
                </c:pt>
                <c:pt idx="196" formatCode="0.0">
                  <c:v>14690</c:v>
                </c:pt>
                <c:pt idx="197" formatCode="0.0">
                  <c:v>17910</c:v>
                </c:pt>
                <c:pt idx="198" formatCode="0.0">
                  <c:v>21250</c:v>
                </c:pt>
                <c:pt idx="199" formatCode="0.0">
                  <c:v>24680</c:v>
                </c:pt>
                <c:pt idx="200" formatCode="0.0">
                  <c:v>28180</c:v>
                </c:pt>
                <c:pt idx="201" formatCode="0.0">
                  <c:v>31720</c:v>
                </c:pt>
                <c:pt idx="202" formatCode="0.0">
                  <c:v>35290</c:v>
                </c:pt>
                <c:pt idx="203" formatCode="0.0">
                  <c:v>38890</c:v>
                </c:pt>
                <c:pt idx="204" formatCode="0.0">
                  <c:v>42500</c:v>
                </c:pt>
                <c:pt idx="205" formatCode="0.0">
                  <c:v>46100</c:v>
                </c:pt>
                <c:pt idx="206" formatCode="0.0">
                  <c:v>49710</c:v>
                </c:pt>
                <c:pt idx="207" formatCode="0.0">
                  <c:v>53300</c:v>
                </c:pt>
                <c:pt idx="208" formatCode="0.0">
                  <c:v>60430</c:v>
                </c:pt>
                <c:pt idx="209" formatCode="0.00">
                  <c:v>#N/A</c:v>
                </c:pt>
                <c:pt idx="210" formatCode="0.00">
                  <c:v>#N/A</c:v>
                </c:pt>
                <c:pt idx="211" formatCode="0.00">
                  <c:v>#N/A</c:v>
                </c:pt>
                <c:pt idx="212" formatCode="0.00">
                  <c:v>#N/A</c:v>
                </c:pt>
                <c:pt idx="213" formatCode="0.00">
                  <c:v>#N/A</c:v>
                </c:pt>
                <c:pt idx="214" formatCode="0.00">
                  <c:v>#N/A</c:v>
                </c:pt>
                <c:pt idx="215" formatCode="0.00">
                  <c:v>#N/A</c:v>
                </c:pt>
                <c:pt idx="216" formatCode="0.00">
                  <c:v>#N/A</c:v>
                </c:pt>
                <c:pt idx="217" formatCode="0.00">
                  <c:v>#N/A</c:v>
                </c:pt>
                <c:pt idx="218" formatCode="0.00">
                  <c:v>#N/A</c:v>
                </c:pt>
                <c:pt idx="219" formatCode="0.00">
                  <c:v>#N/A</c:v>
                </c:pt>
                <c:pt idx="220" formatCode="0.00">
                  <c:v>#N/A</c:v>
                </c:pt>
                <c:pt idx="221" formatCode="0.00">
                  <c:v>#N/A</c:v>
                </c:pt>
                <c:pt idx="222" formatCode="0.00">
                  <c:v>#N/A</c:v>
                </c:pt>
                <c:pt idx="223" formatCode="0.00">
                  <c:v>#N/A</c:v>
                </c:pt>
                <c:pt idx="224" formatCode="0.00">
                  <c:v>#N/A</c:v>
                </c:pt>
                <c:pt idx="225" formatCode="0.00">
                  <c:v>#N/A</c:v>
                </c:pt>
                <c:pt idx="226" formatCode="0.00">
                  <c:v>#N/A</c:v>
                </c:pt>
                <c:pt idx="227" formatCode="0.00">
                  <c:v>#N/A</c:v>
                </c:pt>
                <c:pt idx="228" formatCode="0.00">
                  <c:v>#N/A</c:v>
                </c:pt>
                <c:pt idx="229" formatCode="0.00">
                  <c:v>#N/A</c:v>
                </c:pt>
                <c:pt idx="230" formatCode="0.00">
                  <c:v>#N/A</c:v>
                </c:pt>
                <c:pt idx="231" formatCode="0.00">
                  <c:v>#N/A</c:v>
                </c:pt>
                <c:pt idx="232" formatCode="0.00">
                  <c:v>#N/A</c:v>
                </c:pt>
                <c:pt idx="233" formatCode="0.00">
                  <c:v>#N/A</c:v>
                </c:pt>
                <c:pt idx="234" formatCode="0.00">
                  <c:v>#N/A</c:v>
                </c:pt>
                <c:pt idx="235" formatCode="0.00">
                  <c:v>#N/A</c:v>
                </c:pt>
                <c:pt idx="236" formatCode="0.00">
                  <c:v>#N/A</c:v>
                </c:pt>
                <c:pt idx="237" formatCode="0.00">
                  <c:v>#N/A</c:v>
                </c:pt>
                <c:pt idx="238" formatCode="0.00">
                  <c:v>#N/A</c:v>
                </c:pt>
                <c:pt idx="239" formatCode="0.00">
                  <c:v>#N/A</c:v>
                </c:pt>
                <c:pt idx="240" formatCode="0.00">
                  <c:v>#N/A</c:v>
                </c:pt>
                <c:pt idx="241" formatCode="0.00">
                  <c:v>#N/A</c:v>
                </c:pt>
                <c:pt idx="242" formatCode="0.00">
                  <c:v>#N/A</c:v>
                </c:pt>
                <c:pt idx="243" formatCode="0.00">
                  <c:v>#N/A</c:v>
                </c:pt>
                <c:pt idx="244" formatCode="0.00">
                  <c:v>#N/A</c:v>
                </c:pt>
                <c:pt idx="245" formatCode="0.00">
                  <c:v>#N/A</c:v>
                </c:pt>
                <c:pt idx="246" formatCode="0.00">
                  <c:v>#N/A</c:v>
                </c:pt>
                <c:pt idx="247" formatCode="0.00">
                  <c:v>#N/A</c:v>
                </c:pt>
                <c:pt idx="248" formatCode="0.00">
                  <c:v>#N/A</c:v>
                </c:pt>
                <c:pt idx="249" formatCode="0.00">
                  <c:v>#N/A</c:v>
                </c:pt>
                <c:pt idx="250" formatCode="0.00">
                  <c:v>#N/A</c:v>
                </c:pt>
                <c:pt idx="251" formatCode="0.00">
                  <c:v>#N/A</c:v>
                </c:pt>
                <c:pt idx="252" formatCode="0.00">
                  <c:v>#N/A</c:v>
                </c:pt>
                <c:pt idx="253" formatCode="0.00">
                  <c:v>#N/A</c:v>
                </c:pt>
                <c:pt idx="254" formatCode="0.00">
                  <c:v>#N/A</c:v>
                </c:pt>
                <c:pt idx="255" formatCode="0.00">
                  <c:v>#N/A</c:v>
                </c:pt>
                <c:pt idx="256" formatCode="0.00">
                  <c:v>#N/A</c:v>
                </c:pt>
                <c:pt idx="257" formatCode="0.00">
                  <c:v>#N/A</c:v>
                </c:pt>
                <c:pt idx="258" formatCode="0.00">
                  <c:v>#N/A</c:v>
                </c:pt>
                <c:pt idx="259" formatCode="0.00">
                  <c:v>#N/A</c:v>
                </c:pt>
                <c:pt idx="260" formatCode="0.00">
                  <c:v>#N/A</c:v>
                </c:pt>
                <c:pt idx="261" formatCode="0.00">
                  <c:v>#N/A</c:v>
                </c:pt>
                <c:pt idx="262" formatCode="0.00">
                  <c:v>#N/A</c:v>
                </c:pt>
                <c:pt idx="263" formatCode="0.00">
                  <c:v>#N/A</c:v>
                </c:pt>
                <c:pt idx="264" formatCode="0.00">
                  <c:v>#N/A</c:v>
                </c:pt>
                <c:pt idx="265" formatCode="0.00">
                  <c:v>#N/A</c:v>
                </c:pt>
                <c:pt idx="266" formatCode="0.00">
                  <c:v>#N/A</c:v>
                </c:pt>
                <c:pt idx="267" formatCode="0.00">
                  <c:v>#N/A</c:v>
                </c:pt>
                <c:pt idx="268" formatCode="0.00">
                  <c:v>#N/A</c:v>
                </c:pt>
                <c:pt idx="269" formatCode="0.00">
                  <c:v>#N/A</c:v>
                </c:pt>
                <c:pt idx="270" formatCode="0.00">
                  <c:v>#N/A</c:v>
                </c:pt>
                <c:pt idx="271" formatCode="0.00">
                  <c:v>#N/A</c:v>
                </c:pt>
                <c:pt idx="272" formatCode="0.00">
                  <c:v>#N/A</c:v>
                </c:pt>
                <c:pt idx="273" formatCode="0.00">
                  <c:v>#N/A</c:v>
                </c:pt>
                <c:pt idx="274" formatCode="0.00">
                  <c:v>#N/A</c:v>
                </c:pt>
                <c:pt idx="275" formatCode="0.00">
                  <c:v>#N/A</c:v>
                </c:pt>
                <c:pt idx="276" formatCode="0.00">
                  <c:v>#N/A</c:v>
                </c:pt>
                <c:pt idx="277" formatCode="0.00">
                  <c:v>#N/A</c:v>
                </c:pt>
                <c:pt idx="278" formatCode="0.00">
                  <c:v>#N/A</c:v>
                </c:pt>
                <c:pt idx="279" formatCode="0.00">
                  <c:v>#N/A</c:v>
                </c:pt>
                <c:pt idx="280" formatCode="0.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695-4C30-B889-1D49060C3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36184"/>
        <c:axId val="473831088"/>
      </c:scatterChart>
      <c:valAx>
        <c:axId val="473836184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31088"/>
        <c:crosses val="autoZero"/>
        <c:crossBetween val="midCat"/>
        <c:majorUnit val="10"/>
      </c:valAx>
      <c:valAx>
        <c:axId val="473831088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Range, Straggling [</a:t>
                </a:r>
                <a:r>
                  <a:rPr lang="en-US" altLang="ja-JP">
                    <a:solidFill>
                      <a:schemeClr val="tx1"/>
                    </a:solidFill>
                  </a:rPr>
                  <a:t>μm]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9.3999580850872747E-2"/>
              <c:y val="0.1800013459855979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36184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8259983206013866"/>
          <c:y val="0.16658687142977227"/>
          <c:w val="0.28994361446264111"/>
          <c:h val="0.10935415124391513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srim238U_SiO2!$P$5</c:f>
          <c:strCache>
            <c:ptCount val="1"/>
            <c:pt idx="0">
              <c:v>srim238U_SiO2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Range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2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srim238U_SiO2!$D$20:$D$300</c:f>
              <c:numCache>
                <c:formatCode>0.000000</c:formatCode>
                <c:ptCount val="281"/>
                <c:pt idx="0">
                  <c:v>1.0504201680672269E-5</c:v>
                </c:pt>
                <c:pt idx="1">
                  <c:v>1.1554621848739495E-5</c:v>
                </c:pt>
                <c:pt idx="2">
                  <c:v>1.2605042016806723E-5</c:v>
                </c:pt>
                <c:pt idx="3">
                  <c:v>1.3655462184873949E-5</c:v>
                </c:pt>
                <c:pt idx="4">
                  <c:v>1.4705882352941177E-5</c:v>
                </c:pt>
                <c:pt idx="5">
                  <c:v>1.5756302521008403E-5</c:v>
                </c:pt>
                <c:pt idx="6">
                  <c:v>1.6806722689075631E-5</c:v>
                </c:pt>
                <c:pt idx="7">
                  <c:v>1.8907563025210083E-5</c:v>
                </c:pt>
                <c:pt idx="8">
                  <c:v>2.1008403361344538E-5</c:v>
                </c:pt>
                <c:pt idx="9">
                  <c:v>2.3109243697478991E-5</c:v>
                </c:pt>
                <c:pt idx="10">
                  <c:v>2.5210084033613446E-5</c:v>
                </c:pt>
                <c:pt idx="11">
                  <c:v>2.7310924369747898E-5</c:v>
                </c:pt>
                <c:pt idx="12">
                  <c:v>2.9411764705882354E-5</c:v>
                </c:pt>
                <c:pt idx="13">
                  <c:v>3.3613445378151261E-5</c:v>
                </c:pt>
                <c:pt idx="14">
                  <c:v>3.7815126050420166E-5</c:v>
                </c:pt>
                <c:pt idx="15">
                  <c:v>4.2016806722689077E-5</c:v>
                </c:pt>
                <c:pt idx="16">
                  <c:v>4.6218487394957981E-5</c:v>
                </c:pt>
                <c:pt idx="17">
                  <c:v>5.0420168067226892E-5</c:v>
                </c:pt>
                <c:pt idx="18">
                  <c:v>5.4621848739495796E-5</c:v>
                </c:pt>
                <c:pt idx="19">
                  <c:v>5.8823529411764708E-5</c:v>
                </c:pt>
                <c:pt idx="20">
                  <c:v>6.3025210084033612E-5</c:v>
                </c:pt>
                <c:pt idx="21">
                  <c:v>6.7226890756302523E-5</c:v>
                </c:pt>
                <c:pt idx="22">
                  <c:v>7.1428571428571434E-5</c:v>
                </c:pt>
                <c:pt idx="23">
                  <c:v>7.5630252100840331E-5</c:v>
                </c:pt>
                <c:pt idx="24">
                  <c:v>8.4033613445378154E-5</c:v>
                </c:pt>
                <c:pt idx="25">
                  <c:v>9.4537815126050418E-5</c:v>
                </c:pt>
                <c:pt idx="26">
                  <c:v>1.050420168067227E-4</c:v>
                </c:pt>
                <c:pt idx="27">
                  <c:v>1.1554621848739496E-4</c:v>
                </c:pt>
                <c:pt idx="28">
                  <c:v>1.2605042016806722E-4</c:v>
                </c:pt>
                <c:pt idx="29">
                  <c:v>1.3655462184873949E-4</c:v>
                </c:pt>
                <c:pt idx="30">
                  <c:v>1.4705882352941178E-4</c:v>
                </c:pt>
                <c:pt idx="31">
                  <c:v>1.5756302521008402E-4</c:v>
                </c:pt>
                <c:pt idx="32">
                  <c:v>1.6806722689075631E-4</c:v>
                </c:pt>
                <c:pt idx="33">
                  <c:v>1.8907563025210084E-4</c:v>
                </c:pt>
                <c:pt idx="34">
                  <c:v>2.1008403361344539E-4</c:v>
                </c:pt>
                <c:pt idx="35">
                  <c:v>2.3109243697478992E-4</c:v>
                </c:pt>
                <c:pt idx="36">
                  <c:v>2.5210084033613445E-4</c:v>
                </c:pt>
                <c:pt idx="37">
                  <c:v>2.7310924369747898E-4</c:v>
                </c:pt>
                <c:pt idx="38">
                  <c:v>2.9411764705882356E-4</c:v>
                </c:pt>
                <c:pt idx="39">
                  <c:v>3.3613445378151261E-4</c:v>
                </c:pt>
                <c:pt idx="40">
                  <c:v>3.7815126050420167E-4</c:v>
                </c:pt>
                <c:pt idx="41">
                  <c:v>4.2016806722689078E-4</c:v>
                </c:pt>
                <c:pt idx="42">
                  <c:v>4.6218487394957984E-4</c:v>
                </c:pt>
                <c:pt idx="43">
                  <c:v>5.0420168067226889E-4</c:v>
                </c:pt>
                <c:pt idx="44">
                  <c:v>5.4621848739495795E-4</c:v>
                </c:pt>
                <c:pt idx="45">
                  <c:v>5.8823529411764712E-4</c:v>
                </c:pt>
                <c:pt idx="46">
                  <c:v>6.3025210084033606E-4</c:v>
                </c:pt>
                <c:pt idx="47">
                  <c:v>6.7226890756302523E-4</c:v>
                </c:pt>
                <c:pt idx="48">
                  <c:v>7.1428571428571429E-4</c:v>
                </c:pt>
                <c:pt idx="49">
                  <c:v>7.5630252100840334E-4</c:v>
                </c:pt>
                <c:pt idx="50">
                  <c:v>8.4033613445378156E-4</c:v>
                </c:pt>
                <c:pt idx="51">
                  <c:v>9.453781512605042E-4</c:v>
                </c:pt>
                <c:pt idx="52">
                  <c:v>1.0504201680672268E-3</c:v>
                </c:pt>
                <c:pt idx="53">
                  <c:v>1.1554621848739496E-3</c:v>
                </c:pt>
                <c:pt idx="54">
                  <c:v>1.2605042016806721E-3</c:v>
                </c:pt>
                <c:pt idx="55">
                  <c:v>1.3655462184873951E-3</c:v>
                </c:pt>
                <c:pt idx="56">
                  <c:v>1.4705882352941176E-3</c:v>
                </c:pt>
                <c:pt idx="57">
                  <c:v>1.5756302521008404E-3</c:v>
                </c:pt>
                <c:pt idx="58">
                  <c:v>1.6806722689075631E-3</c:v>
                </c:pt>
                <c:pt idx="59">
                  <c:v>1.8907563025210084E-3</c:v>
                </c:pt>
                <c:pt idx="60">
                  <c:v>2.1008403361344537E-3</c:v>
                </c:pt>
                <c:pt idx="61">
                  <c:v>2.3109243697478992E-3</c:v>
                </c:pt>
                <c:pt idx="62">
                  <c:v>2.5210084033613443E-3</c:v>
                </c:pt>
                <c:pt idx="63">
                  <c:v>2.7310924369747902E-3</c:v>
                </c:pt>
                <c:pt idx="64">
                  <c:v>2.9411764705882353E-3</c:v>
                </c:pt>
                <c:pt idx="65">
                  <c:v>3.3613445378151263E-3</c:v>
                </c:pt>
                <c:pt idx="66">
                  <c:v>3.7815126050420168E-3</c:v>
                </c:pt>
                <c:pt idx="67">
                  <c:v>4.2016806722689074E-3</c:v>
                </c:pt>
                <c:pt idx="68">
                  <c:v>4.6218487394957984E-3</c:v>
                </c:pt>
                <c:pt idx="69">
                  <c:v>5.0420168067226885E-3</c:v>
                </c:pt>
                <c:pt idx="70">
                  <c:v>5.4621848739495804E-3</c:v>
                </c:pt>
                <c:pt idx="71">
                  <c:v>5.8823529411764705E-3</c:v>
                </c:pt>
                <c:pt idx="72">
                  <c:v>6.3025210084033615E-3</c:v>
                </c:pt>
                <c:pt idx="73">
                  <c:v>6.7226890756302525E-3</c:v>
                </c:pt>
                <c:pt idx="74">
                  <c:v>7.1428571428571426E-3</c:v>
                </c:pt>
                <c:pt idx="75">
                  <c:v>7.5630252100840336E-3</c:v>
                </c:pt>
                <c:pt idx="76">
                  <c:v>8.4033613445378148E-3</c:v>
                </c:pt>
                <c:pt idx="77">
                  <c:v>9.4537815126050414E-3</c:v>
                </c:pt>
                <c:pt idx="78">
                  <c:v>1.050420168067227E-2</c:v>
                </c:pt>
                <c:pt idx="79">
                  <c:v>1.1554621848739496E-2</c:v>
                </c:pt>
                <c:pt idx="80">
                  <c:v>1.2605042016806723E-2</c:v>
                </c:pt>
                <c:pt idx="81">
                  <c:v>1.365546218487395E-2</c:v>
                </c:pt>
                <c:pt idx="82">
                  <c:v>1.4705882352941176E-2</c:v>
                </c:pt>
                <c:pt idx="83">
                  <c:v>1.5756302521008403E-2</c:v>
                </c:pt>
                <c:pt idx="84">
                  <c:v>1.680672268907563E-2</c:v>
                </c:pt>
                <c:pt idx="85">
                  <c:v>1.8907563025210083E-2</c:v>
                </c:pt>
                <c:pt idx="86">
                  <c:v>2.100840336134454E-2</c:v>
                </c:pt>
                <c:pt idx="87">
                  <c:v>2.3109243697478993E-2</c:v>
                </c:pt>
                <c:pt idx="88">
                  <c:v>2.5210084033613446E-2</c:v>
                </c:pt>
                <c:pt idx="89">
                  <c:v>2.7310924369747899E-2</c:v>
                </c:pt>
                <c:pt idx="90">
                  <c:v>2.9411764705882353E-2</c:v>
                </c:pt>
                <c:pt idx="91">
                  <c:v>3.3613445378151259E-2</c:v>
                </c:pt>
                <c:pt idx="92">
                  <c:v>3.7815126050420166E-2</c:v>
                </c:pt>
                <c:pt idx="93">
                  <c:v>4.2016806722689079E-2</c:v>
                </c:pt>
                <c:pt idx="94">
                  <c:v>4.6218487394957986E-2</c:v>
                </c:pt>
                <c:pt idx="95">
                  <c:v>5.0420168067226892E-2</c:v>
                </c:pt>
                <c:pt idx="96">
                  <c:v>5.4621848739495799E-2</c:v>
                </c:pt>
                <c:pt idx="97">
                  <c:v>5.8823529411764705E-2</c:v>
                </c:pt>
                <c:pt idx="98">
                  <c:v>6.3025210084033612E-2</c:v>
                </c:pt>
                <c:pt idx="99">
                  <c:v>6.7226890756302518E-2</c:v>
                </c:pt>
                <c:pt idx="100">
                  <c:v>7.1428571428571425E-2</c:v>
                </c:pt>
                <c:pt idx="101">
                  <c:v>7.5630252100840331E-2</c:v>
                </c:pt>
                <c:pt idx="102">
                  <c:v>8.4033613445378158E-2</c:v>
                </c:pt>
                <c:pt idx="103">
                  <c:v>9.4537815126050417E-2</c:v>
                </c:pt>
                <c:pt idx="104">
                  <c:v>0.10504201680672269</c:v>
                </c:pt>
                <c:pt idx="105">
                  <c:v>0.11554621848739496</c:v>
                </c:pt>
                <c:pt idx="106">
                  <c:v>0.12605042016806722</c:v>
                </c:pt>
                <c:pt idx="107">
                  <c:v>0.13655462184873948</c:v>
                </c:pt>
                <c:pt idx="108">
                  <c:v>0.14705882352941177</c:v>
                </c:pt>
                <c:pt idx="109">
                  <c:v>0.15756302521008403</c:v>
                </c:pt>
                <c:pt idx="110">
                  <c:v>0.16806722689075632</c:v>
                </c:pt>
                <c:pt idx="111">
                  <c:v>0.18907563025210083</c:v>
                </c:pt>
                <c:pt idx="112">
                  <c:v>0.21008403361344538</c:v>
                </c:pt>
                <c:pt idx="113">
                  <c:v>0.23109243697478993</c:v>
                </c:pt>
                <c:pt idx="114">
                  <c:v>0.25210084033613445</c:v>
                </c:pt>
                <c:pt idx="115">
                  <c:v>0.27310924369747897</c:v>
                </c:pt>
                <c:pt idx="116">
                  <c:v>0.29411764705882354</c:v>
                </c:pt>
                <c:pt idx="117">
                  <c:v>0.33613445378151263</c:v>
                </c:pt>
                <c:pt idx="118">
                  <c:v>0.37815126050420167</c:v>
                </c:pt>
                <c:pt idx="119">
                  <c:v>0.42016806722689076</c:v>
                </c:pt>
                <c:pt idx="120">
                  <c:v>0.46218487394957986</c:v>
                </c:pt>
                <c:pt idx="121">
                  <c:v>0.50420168067226889</c:v>
                </c:pt>
                <c:pt idx="122">
                  <c:v>0.54621848739495793</c:v>
                </c:pt>
                <c:pt idx="123">
                  <c:v>0.58823529411764708</c:v>
                </c:pt>
                <c:pt idx="124">
                  <c:v>0.63025210084033612</c:v>
                </c:pt>
                <c:pt idx="125">
                  <c:v>0.67226890756302526</c:v>
                </c:pt>
                <c:pt idx="126">
                  <c:v>0.7142857142857143</c:v>
                </c:pt>
                <c:pt idx="127">
                  <c:v>0.75630252100840334</c:v>
                </c:pt>
                <c:pt idx="128">
                  <c:v>0.84033613445378152</c:v>
                </c:pt>
                <c:pt idx="129">
                  <c:v>0.94537815126050417</c:v>
                </c:pt>
                <c:pt idx="130" formatCode="0.00000">
                  <c:v>1.0504201680672269</c:v>
                </c:pt>
                <c:pt idx="131" formatCode="0.00000">
                  <c:v>1.1554621848739495</c:v>
                </c:pt>
                <c:pt idx="132" formatCode="0.00000">
                  <c:v>1.2605042016806722</c:v>
                </c:pt>
                <c:pt idx="133" formatCode="0.00000">
                  <c:v>1.365546218487395</c:v>
                </c:pt>
                <c:pt idx="134" formatCode="0.00000">
                  <c:v>1.4705882352941178</c:v>
                </c:pt>
                <c:pt idx="135" formatCode="0.00000">
                  <c:v>1.5756302521008403</c:v>
                </c:pt>
                <c:pt idx="136" formatCode="0.00000">
                  <c:v>1.680672268907563</c:v>
                </c:pt>
                <c:pt idx="137" formatCode="0.00000">
                  <c:v>1.8907563025210083</c:v>
                </c:pt>
                <c:pt idx="138" formatCode="0.00000">
                  <c:v>2.1008403361344539</c:v>
                </c:pt>
                <c:pt idx="139" formatCode="0.00000">
                  <c:v>2.3109243697478989</c:v>
                </c:pt>
                <c:pt idx="140" formatCode="0.00000">
                  <c:v>2.5210084033613445</c:v>
                </c:pt>
                <c:pt idx="141" formatCode="0.00000">
                  <c:v>2.73109243697479</c:v>
                </c:pt>
                <c:pt idx="142" formatCode="0.00000">
                  <c:v>2.9411764705882355</c:v>
                </c:pt>
                <c:pt idx="143" formatCode="0.00000">
                  <c:v>3.3613445378151261</c:v>
                </c:pt>
                <c:pt idx="144" formatCode="0.00000">
                  <c:v>3.7815126050420167</c:v>
                </c:pt>
                <c:pt idx="145" formatCode="0.00000">
                  <c:v>4.2016806722689077</c:v>
                </c:pt>
                <c:pt idx="146" formatCode="0.00000">
                  <c:v>4.6218487394957979</c:v>
                </c:pt>
                <c:pt idx="147" formatCode="0.00000">
                  <c:v>5.0420168067226889</c:v>
                </c:pt>
                <c:pt idx="148" formatCode="0.00000">
                  <c:v>5.46218487394958</c:v>
                </c:pt>
                <c:pt idx="149" formatCode="0.00000">
                  <c:v>5.882352941176471</c:v>
                </c:pt>
                <c:pt idx="150" formatCode="0.00000">
                  <c:v>6.3025210084033612</c:v>
                </c:pt>
                <c:pt idx="151" formatCode="0.00000">
                  <c:v>6.7226890756302522</c:v>
                </c:pt>
                <c:pt idx="152" formatCode="0.00000">
                  <c:v>7.1428571428571432</c:v>
                </c:pt>
                <c:pt idx="153" formatCode="0.00000">
                  <c:v>7.5630252100840334</c:v>
                </c:pt>
                <c:pt idx="154" formatCode="0.00000">
                  <c:v>8.4033613445378155</c:v>
                </c:pt>
                <c:pt idx="155" formatCode="0.00000">
                  <c:v>9.4537815126050422</c:v>
                </c:pt>
                <c:pt idx="156" formatCode="0.00000">
                  <c:v>10.504201680672269</c:v>
                </c:pt>
                <c:pt idx="157" formatCode="0.00000">
                  <c:v>11.554621848739496</c:v>
                </c:pt>
                <c:pt idx="158" formatCode="0.00000">
                  <c:v>12.605042016806722</c:v>
                </c:pt>
                <c:pt idx="159" formatCode="0.00000">
                  <c:v>13.655462184873949</c:v>
                </c:pt>
                <c:pt idx="160" formatCode="0.00000">
                  <c:v>14.705882352941176</c:v>
                </c:pt>
                <c:pt idx="161" formatCode="0.00000">
                  <c:v>15.756302521008404</c:v>
                </c:pt>
                <c:pt idx="162" formatCode="0.00000">
                  <c:v>16.806722689075631</c:v>
                </c:pt>
                <c:pt idx="163" formatCode="0.00000">
                  <c:v>18.907563025210084</c:v>
                </c:pt>
                <c:pt idx="164" formatCode="0.00000">
                  <c:v>21.008403361344538</c:v>
                </c:pt>
                <c:pt idx="165" formatCode="0.00000">
                  <c:v>23.109243697478991</c:v>
                </c:pt>
                <c:pt idx="166" formatCode="0.00000">
                  <c:v>25.210084033613445</c:v>
                </c:pt>
                <c:pt idx="167" formatCode="0.00000">
                  <c:v>27.310924369747898</c:v>
                </c:pt>
                <c:pt idx="168" formatCode="0.00000">
                  <c:v>29.411764705882351</c:v>
                </c:pt>
                <c:pt idx="169" formatCode="0.00000">
                  <c:v>33.613445378151262</c:v>
                </c:pt>
                <c:pt idx="170" formatCode="0.00000">
                  <c:v>37.815126050420169</c:v>
                </c:pt>
                <c:pt idx="171" formatCode="0.00000">
                  <c:v>42.016806722689076</c:v>
                </c:pt>
                <c:pt idx="172" formatCode="0.00000">
                  <c:v>46.218487394957982</c:v>
                </c:pt>
                <c:pt idx="173" formatCode="0.00000">
                  <c:v>50.420168067226889</c:v>
                </c:pt>
                <c:pt idx="174" formatCode="0.00000">
                  <c:v>54.621848739495796</c:v>
                </c:pt>
                <c:pt idx="175" formatCode="0.00000">
                  <c:v>58.823529411764703</c:v>
                </c:pt>
                <c:pt idx="176" formatCode="0.00000">
                  <c:v>63.025210084033617</c:v>
                </c:pt>
                <c:pt idx="177" formatCode="0.00000">
                  <c:v>67.226890756302524</c:v>
                </c:pt>
                <c:pt idx="178" formatCode="0.00000">
                  <c:v>71.428571428571431</c:v>
                </c:pt>
                <c:pt idx="179" formatCode="0.00000">
                  <c:v>75.630252100840337</c:v>
                </c:pt>
                <c:pt idx="180" formatCode="0.00000">
                  <c:v>84.033613445378151</c:v>
                </c:pt>
                <c:pt idx="181" formatCode="0.00000">
                  <c:v>94.537815126050418</c:v>
                </c:pt>
                <c:pt idx="182" formatCode="0.0000">
                  <c:v>105.04201680672269</c:v>
                </c:pt>
                <c:pt idx="183" formatCode="0.0000">
                  <c:v>115.54621848739495</c:v>
                </c:pt>
                <c:pt idx="184" formatCode="0.0000">
                  <c:v>126.05042016806723</c:v>
                </c:pt>
                <c:pt idx="185" formatCode="0.0000">
                  <c:v>136.55462184873949</c:v>
                </c:pt>
                <c:pt idx="186" formatCode="0.0000">
                  <c:v>147.05882352941177</c:v>
                </c:pt>
                <c:pt idx="187" formatCode="0.0000">
                  <c:v>157.56302521008402</c:v>
                </c:pt>
                <c:pt idx="188" formatCode="0.0000">
                  <c:v>168.0672268907563</c:v>
                </c:pt>
                <c:pt idx="189" formatCode="0.0000">
                  <c:v>189.07563025210084</c:v>
                </c:pt>
                <c:pt idx="190" formatCode="0.0000">
                  <c:v>210.08403361344537</c:v>
                </c:pt>
                <c:pt idx="191" formatCode="0.0000">
                  <c:v>231.0924369747899</c:v>
                </c:pt>
                <c:pt idx="192" formatCode="0.0000">
                  <c:v>252.10084033613447</c:v>
                </c:pt>
                <c:pt idx="193" formatCode="0.0000">
                  <c:v>273.10924369747897</c:v>
                </c:pt>
                <c:pt idx="194" formatCode="0.0000">
                  <c:v>294.11764705882354</c:v>
                </c:pt>
                <c:pt idx="195" formatCode="0.0000">
                  <c:v>336.1344537815126</c:v>
                </c:pt>
                <c:pt idx="196" formatCode="0.0000">
                  <c:v>378.15126050420167</c:v>
                </c:pt>
                <c:pt idx="197" formatCode="0.0000">
                  <c:v>420.16806722689074</c:v>
                </c:pt>
                <c:pt idx="198" formatCode="0.0000">
                  <c:v>462.18487394957981</c:v>
                </c:pt>
                <c:pt idx="199" formatCode="0.0000">
                  <c:v>504.20168067226894</c:v>
                </c:pt>
                <c:pt idx="200" formatCode="0.0000">
                  <c:v>546.21848739495795</c:v>
                </c:pt>
                <c:pt idx="201" formatCode="0.0000">
                  <c:v>588.23529411764707</c:v>
                </c:pt>
                <c:pt idx="202" formatCode="0.0000">
                  <c:v>630.25210084033608</c:v>
                </c:pt>
                <c:pt idx="203" formatCode="0.0000">
                  <c:v>672.26890756302521</c:v>
                </c:pt>
                <c:pt idx="204" formatCode="0.0000">
                  <c:v>714.28571428571433</c:v>
                </c:pt>
                <c:pt idx="205" formatCode="0.0000">
                  <c:v>756.30252100840335</c:v>
                </c:pt>
                <c:pt idx="206" formatCode="0.0000">
                  <c:v>840.33613445378148</c:v>
                </c:pt>
                <c:pt idx="207" formatCode="0.0000">
                  <c:v>945.37815126050418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srim238U_SiO2!$J$20:$J$300</c:f>
              <c:numCache>
                <c:formatCode>0.00000</c:formatCode>
                <c:ptCount val="281"/>
                <c:pt idx="0">
                  <c:v>6.5000000000000006E-3</c:v>
                </c:pt>
                <c:pt idx="1">
                  <c:v>6.8000000000000005E-3</c:v>
                </c:pt>
                <c:pt idx="2">
                  <c:v>7.0999999999999995E-3</c:v>
                </c:pt>
                <c:pt idx="3">
                  <c:v>7.2999999999999992E-3</c:v>
                </c:pt>
                <c:pt idx="4">
                  <c:v>7.6E-3</c:v>
                </c:pt>
                <c:pt idx="5">
                  <c:v>7.7999999999999996E-3</c:v>
                </c:pt>
                <c:pt idx="6">
                  <c:v>8.0000000000000002E-3</c:v>
                </c:pt>
                <c:pt idx="7">
                  <c:v>8.4000000000000012E-3</c:v>
                </c:pt>
                <c:pt idx="8">
                  <c:v>8.7999999999999988E-3</c:v>
                </c:pt>
                <c:pt idx="9">
                  <c:v>9.1999999999999998E-3</c:v>
                </c:pt>
                <c:pt idx="10">
                  <c:v>9.6000000000000009E-3</c:v>
                </c:pt>
                <c:pt idx="11">
                  <c:v>9.9000000000000008E-3</c:v>
                </c:pt>
                <c:pt idx="12">
                  <c:v>1.03E-2</c:v>
                </c:pt>
                <c:pt idx="13">
                  <c:v>1.09E-2</c:v>
                </c:pt>
                <c:pt idx="14">
                  <c:v>1.15E-2</c:v>
                </c:pt>
                <c:pt idx="15">
                  <c:v>1.21E-2</c:v>
                </c:pt>
                <c:pt idx="16">
                  <c:v>1.2699999999999999E-2</c:v>
                </c:pt>
                <c:pt idx="17">
                  <c:v>1.32E-2</c:v>
                </c:pt>
                <c:pt idx="18">
                  <c:v>1.3800000000000002E-2</c:v>
                </c:pt>
                <c:pt idx="19">
                  <c:v>1.4299999999999998E-2</c:v>
                </c:pt>
                <c:pt idx="20">
                  <c:v>1.4799999999999999E-2</c:v>
                </c:pt>
                <c:pt idx="21">
                  <c:v>1.52E-2</c:v>
                </c:pt>
                <c:pt idx="22">
                  <c:v>1.5699999999999999E-2</c:v>
                </c:pt>
                <c:pt idx="23">
                  <c:v>1.6199999999999999E-2</c:v>
                </c:pt>
                <c:pt idx="24">
                  <c:v>1.7000000000000001E-2</c:v>
                </c:pt>
                <c:pt idx="25">
                  <c:v>1.8099999999999998E-2</c:v>
                </c:pt>
                <c:pt idx="26">
                  <c:v>1.9099999999999999E-2</c:v>
                </c:pt>
                <c:pt idx="27">
                  <c:v>2.01E-2</c:v>
                </c:pt>
                <c:pt idx="28">
                  <c:v>2.1100000000000001E-2</c:v>
                </c:pt>
                <c:pt idx="29">
                  <c:v>2.1999999999999999E-2</c:v>
                </c:pt>
                <c:pt idx="30">
                  <c:v>2.29E-2</c:v>
                </c:pt>
                <c:pt idx="31">
                  <c:v>2.3799999999999998E-2</c:v>
                </c:pt>
                <c:pt idx="32">
                  <c:v>2.46E-2</c:v>
                </c:pt>
                <c:pt idx="33">
                  <c:v>2.63E-2</c:v>
                </c:pt>
                <c:pt idx="34">
                  <c:v>2.7900000000000001E-2</c:v>
                </c:pt>
                <c:pt idx="35">
                  <c:v>2.9499999999999998E-2</c:v>
                </c:pt>
                <c:pt idx="36">
                  <c:v>3.1E-2</c:v>
                </c:pt>
                <c:pt idx="37">
                  <c:v>3.2500000000000001E-2</c:v>
                </c:pt>
                <c:pt idx="38">
                  <c:v>3.39E-2</c:v>
                </c:pt>
                <c:pt idx="39">
                  <c:v>3.6699999999999997E-2</c:v>
                </c:pt>
                <c:pt idx="40">
                  <c:v>3.95E-2</c:v>
                </c:pt>
                <c:pt idx="41">
                  <c:v>4.2099999999999999E-2</c:v>
                </c:pt>
                <c:pt idx="42">
                  <c:v>4.4700000000000004E-2</c:v>
                </c:pt>
                <c:pt idx="43">
                  <c:v>4.7199999999999999E-2</c:v>
                </c:pt>
                <c:pt idx="44">
                  <c:v>4.9700000000000001E-2</c:v>
                </c:pt>
                <c:pt idx="45">
                  <c:v>5.21E-2</c:v>
                </c:pt>
                <c:pt idx="46">
                  <c:v>5.4500000000000007E-2</c:v>
                </c:pt>
                <c:pt idx="47">
                  <c:v>5.6899999999999992E-2</c:v>
                </c:pt>
                <c:pt idx="48">
                  <c:v>5.9199999999999996E-2</c:v>
                </c:pt>
                <c:pt idx="49">
                  <c:v>6.1499999999999999E-2</c:v>
                </c:pt>
                <c:pt idx="50">
                  <c:v>6.6100000000000006E-2</c:v>
                </c:pt>
                <c:pt idx="51">
                  <c:v>7.1599999999999997E-2</c:v>
                </c:pt>
                <c:pt idx="52">
                  <c:v>7.7100000000000002E-2</c:v>
                </c:pt>
                <c:pt idx="53">
                  <c:v>8.2400000000000001E-2</c:v>
                </c:pt>
                <c:pt idx="54">
                  <c:v>8.77E-2</c:v>
                </c:pt>
                <c:pt idx="55">
                  <c:v>9.290000000000001E-2</c:v>
                </c:pt>
                <c:pt idx="56">
                  <c:v>9.8099999999999993E-2</c:v>
                </c:pt>
                <c:pt idx="57">
                  <c:v>0.1032</c:v>
                </c:pt>
                <c:pt idx="58">
                  <c:v>0.1082</c:v>
                </c:pt>
                <c:pt idx="59">
                  <c:v>0.1182</c:v>
                </c:pt>
                <c:pt idx="60">
                  <c:v>0.12809999999999999</c:v>
                </c:pt>
                <c:pt idx="61">
                  <c:v>0.13789999999999999</c:v>
                </c:pt>
                <c:pt idx="62">
                  <c:v>0.14760000000000001</c:v>
                </c:pt>
                <c:pt idx="63">
                  <c:v>0.1573</c:v>
                </c:pt>
                <c:pt idx="64">
                  <c:v>0.16689999999999999</c:v>
                </c:pt>
                <c:pt idx="65">
                  <c:v>0.18590000000000001</c:v>
                </c:pt>
                <c:pt idx="66">
                  <c:v>0.20470000000000002</c:v>
                </c:pt>
                <c:pt idx="67">
                  <c:v>0.22349999999999998</c:v>
                </c:pt>
                <c:pt idx="68">
                  <c:v>0.24230000000000002</c:v>
                </c:pt>
                <c:pt idx="69">
                  <c:v>0.26100000000000001</c:v>
                </c:pt>
                <c:pt idx="70">
                  <c:v>0.27979999999999999</c:v>
                </c:pt>
                <c:pt idx="71">
                  <c:v>0.29870000000000002</c:v>
                </c:pt>
                <c:pt idx="72">
                  <c:v>0.31769999999999998</c:v>
                </c:pt>
                <c:pt idx="73">
                  <c:v>0.3367</c:v>
                </c:pt>
                <c:pt idx="74">
                  <c:v>0.35580000000000001</c:v>
                </c:pt>
                <c:pt idx="75">
                  <c:v>0.375</c:v>
                </c:pt>
                <c:pt idx="76">
                  <c:v>0.41369999999999996</c:v>
                </c:pt>
                <c:pt idx="77">
                  <c:v>0.46250000000000002</c:v>
                </c:pt>
                <c:pt idx="78">
                  <c:v>0.51170000000000004</c:v>
                </c:pt>
                <c:pt idx="79">
                  <c:v>0.56130000000000002</c:v>
                </c:pt>
                <c:pt idx="80">
                  <c:v>0.61099999999999999</c:v>
                </c:pt>
                <c:pt idx="81">
                  <c:v>0.66090000000000004</c:v>
                </c:pt>
                <c:pt idx="82">
                  <c:v>0.71089999999999998</c:v>
                </c:pt>
                <c:pt idx="83">
                  <c:v>0.76079999999999992</c:v>
                </c:pt>
                <c:pt idx="84">
                  <c:v>0.81069999999999998</c:v>
                </c:pt>
                <c:pt idx="85">
                  <c:v>0.90999999999999992</c:v>
                </c:pt>
                <c:pt idx="86" formatCode="0.000">
                  <c:v>1.01</c:v>
                </c:pt>
                <c:pt idx="87" formatCode="0.000">
                  <c:v>1.1100000000000001</c:v>
                </c:pt>
                <c:pt idx="88" formatCode="0.000">
                  <c:v>1.2</c:v>
                </c:pt>
                <c:pt idx="89" formatCode="0.000">
                  <c:v>1.3</c:v>
                </c:pt>
                <c:pt idx="90" formatCode="0.000">
                  <c:v>1.39</c:v>
                </c:pt>
                <c:pt idx="91" formatCode="0.000">
                  <c:v>1.58</c:v>
                </c:pt>
                <c:pt idx="92" formatCode="0.000">
                  <c:v>1.77</c:v>
                </c:pt>
                <c:pt idx="93" formatCode="0.000">
                  <c:v>1.95</c:v>
                </c:pt>
                <c:pt idx="94" formatCode="0.000">
                  <c:v>2.13</c:v>
                </c:pt>
                <c:pt idx="95" formatCode="0.000">
                  <c:v>2.31</c:v>
                </c:pt>
                <c:pt idx="96" formatCode="0.000">
                  <c:v>2.48</c:v>
                </c:pt>
                <c:pt idx="97" formatCode="0.000">
                  <c:v>2.66</c:v>
                </c:pt>
                <c:pt idx="98" formatCode="0.000">
                  <c:v>2.84</c:v>
                </c:pt>
                <c:pt idx="99" formatCode="0.000">
                  <c:v>3.01</c:v>
                </c:pt>
                <c:pt idx="100" formatCode="0.000">
                  <c:v>3.19</c:v>
                </c:pt>
                <c:pt idx="101" formatCode="0.000">
                  <c:v>3.36</c:v>
                </c:pt>
                <c:pt idx="102" formatCode="0.000">
                  <c:v>3.7</c:v>
                </c:pt>
                <c:pt idx="103" formatCode="0.000">
                  <c:v>4.13</c:v>
                </c:pt>
                <c:pt idx="104" formatCode="0.000">
                  <c:v>4.55</c:v>
                </c:pt>
                <c:pt idx="105" formatCode="0.000">
                  <c:v>4.96</c:v>
                </c:pt>
                <c:pt idx="106" formatCode="0.000">
                  <c:v>5.36</c:v>
                </c:pt>
                <c:pt idx="107" formatCode="0.000">
                  <c:v>5.74</c:v>
                </c:pt>
                <c:pt idx="108" formatCode="0.000">
                  <c:v>6.12</c:v>
                </c:pt>
                <c:pt idx="109" formatCode="0.000">
                  <c:v>6.48</c:v>
                </c:pt>
                <c:pt idx="110" formatCode="0.000">
                  <c:v>6.83</c:v>
                </c:pt>
                <c:pt idx="111" formatCode="0.000">
                  <c:v>7.49</c:v>
                </c:pt>
                <c:pt idx="112" formatCode="0.000">
                  <c:v>8.1</c:v>
                </c:pt>
                <c:pt idx="113" formatCode="0.000">
                  <c:v>8.67</c:v>
                </c:pt>
                <c:pt idx="114" formatCode="0.000">
                  <c:v>9.1999999999999993</c:v>
                </c:pt>
                <c:pt idx="115" formatCode="0.000">
                  <c:v>9.6999999999999993</c:v>
                </c:pt>
                <c:pt idx="116" formatCode="0.000">
                  <c:v>10.18</c:v>
                </c:pt>
                <c:pt idx="117" formatCode="0.000">
                  <c:v>11.06</c:v>
                </c:pt>
                <c:pt idx="118" formatCode="0.000">
                  <c:v>11.86</c:v>
                </c:pt>
                <c:pt idx="119" formatCode="0.000">
                  <c:v>12.61</c:v>
                </c:pt>
                <c:pt idx="120" formatCode="0.000">
                  <c:v>13.32</c:v>
                </c:pt>
                <c:pt idx="121" formatCode="0.000">
                  <c:v>13.99</c:v>
                </c:pt>
                <c:pt idx="122" formatCode="0.000">
                  <c:v>14.63</c:v>
                </c:pt>
                <c:pt idx="123" formatCode="0.000">
                  <c:v>15.24</c:v>
                </c:pt>
                <c:pt idx="124" formatCode="0.000">
                  <c:v>15.83</c:v>
                </c:pt>
                <c:pt idx="125" formatCode="0.000">
                  <c:v>16.41</c:v>
                </c:pt>
                <c:pt idx="126" formatCode="0.000">
                  <c:v>16.96</c:v>
                </c:pt>
                <c:pt idx="127" formatCode="0.000">
                  <c:v>17.510000000000002</c:v>
                </c:pt>
                <c:pt idx="128" formatCode="0.000">
                  <c:v>18.559999999999999</c:v>
                </c:pt>
                <c:pt idx="129" formatCode="0.000">
                  <c:v>19.809999999999999</c:v>
                </c:pt>
                <c:pt idx="130" formatCode="0.000">
                  <c:v>21.02</c:v>
                </c:pt>
                <c:pt idx="131" formatCode="0.000">
                  <c:v>22.19</c:v>
                </c:pt>
                <c:pt idx="132" formatCode="0.000">
                  <c:v>23.32</c:v>
                </c:pt>
                <c:pt idx="133" formatCode="0.000">
                  <c:v>24.42</c:v>
                </c:pt>
                <c:pt idx="134" formatCode="0.000">
                  <c:v>25.49</c:v>
                </c:pt>
                <c:pt idx="135" formatCode="0.000">
                  <c:v>26.54</c:v>
                </c:pt>
                <c:pt idx="136" formatCode="0.000">
                  <c:v>27.57</c:v>
                </c:pt>
                <c:pt idx="137" formatCode="0.000">
                  <c:v>29.59</c:v>
                </c:pt>
                <c:pt idx="138" formatCode="0.000">
                  <c:v>31.54</c:v>
                </c:pt>
                <c:pt idx="139" formatCode="0.000">
                  <c:v>33.43</c:v>
                </c:pt>
                <c:pt idx="140" formatCode="0.000">
                  <c:v>35.299999999999997</c:v>
                </c:pt>
                <c:pt idx="141" formatCode="0.000">
                  <c:v>37.130000000000003</c:v>
                </c:pt>
                <c:pt idx="142" formatCode="0.000">
                  <c:v>38.94</c:v>
                </c:pt>
                <c:pt idx="143" formatCode="0.000">
                  <c:v>42.5</c:v>
                </c:pt>
                <c:pt idx="144" formatCode="0.000">
                  <c:v>45.99</c:v>
                </c:pt>
                <c:pt idx="145" formatCode="0.000">
                  <c:v>49.44</c:v>
                </c:pt>
                <c:pt idx="146" formatCode="0.000">
                  <c:v>52.86</c:v>
                </c:pt>
                <c:pt idx="147" formatCode="0.000">
                  <c:v>56.25</c:v>
                </c:pt>
                <c:pt idx="148" formatCode="0.000">
                  <c:v>59.63</c:v>
                </c:pt>
                <c:pt idx="149" formatCode="0.000">
                  <c:v>63.01</c:v>
                </c:pt>
                <c:pt idx="150" formatCode="0.000">
                  <c:v>66.38</c:v>
                </c:pt>
                <c:pt idx="151" formatCode="0.000">
                  <c:v>69.760000000000005</c:v>
                </c:pt>
                <c:pt idx="152" formatCode="0.000">
                  <c:v>73.14</c:v>
                </c:pt>
                <c:pt idx="153" formatCode="0.000">
                  <c:v>76.540000000000006</c:v>
                </c:pt>
                <c:pt idx="154" formatCode="0.000">
                  <c:v>83.38</c:v>
                </c:pt>
                <c:pt idx="155" formatCode="0.000">
                  <c:v>92.06</c:v>
                </c:pt>
                <c:pt idx="156" formatCode="0.000">
                  <c:v>100.89</c:v>
                </c:pt>
                <c:pt idx="157" formatCode="0.000">
                  <c:v>109.9</c:v>
                </c:pt>
                <c:pt idx="158" formatCode="0.000">
                  <c:v>119.11</c:v>
                </c:pt>
                <c:pt idx="159" formatCode="0.000">
                  <c:v>128.52000000000001</c:v>
                </c:pt>
                <c:pt idx="160" formatCode="0.000">
                  <c:v>138.16999999999999</c:v>
                </c:pt>
                <c:pt idx="161" formatCode="0.000">
                  <c:v>148.03</c:v>
                </c:pt>
                <c:pt idx="162" formatCode="0.000">
                  <c:v>158.13999999999999</c:v>
                </c:pt>
                <c:pt idx="163" formatCode="0.000">
                  <c:v>179.05</c:v>
                </c:pt>
                <c:pt idx="164" formatCode="0.000">
                  <c:v>200.89</c:v>
                </c:pt>
                <c:pt idx="165" formatCode="0.000">
                  <c:v>223.64</c:v>
                </c:pt>
                <c:pt idx="166" formatCode="0.000">
                  <c:v>247.23</c:v>
                </c:pt>
                <c:pt idx="167" formatCode="0.000">
                  <c:v>271.58999999999997</c:v>
                </c:pt>
                <c:pt idx="168" formatCode="0.000">
                  <c:v>296.61</c:v>
                </c:pt>
                <c:pt idx="169" formatCode="0.000">
                  <c:v>348.8</c:v>
                </c:pt>
                <c:pt idx="170" formatCode="0.000">
                  <c:v>404.2</c:v>
                </c:pt>
                <c:pt idx="171" formatCode="0.000">
                  <c:v>462.82</c:v>
                </c:pt>
                <c:pt idx="172" formatCode="0.000">
                  <c:v>524.59</c:v>
                </c:pt>
                <c:pt idx="173" formatCode="0.000">
                  <c:v>589.46</c:v>
                </c:pt>
                <c:pt idx="174" formatCode="0.000">
                  <c:v>657.36</c:v>
                </c:pt>
                <c:pt idx="175" formatCode="0.000">
                  <c:v>728.23</c:v>
                </c:pt>
                <c:pt idx="176" formatCode="0.000">
                  <c:v>802.03</c:v>
                </c:pt>
                <c:pt idx="177" formatCode="0.000">
                  <c:v>878.68</c:v>
                </c:pt>
                <c:pt idx="178" formatCode="0.000">
                  <c:v>958.16</c:v>
                </c:pt>
                <c:pt idx="179" formatCode="0.0">
                  <c:v>1040</c:v>
                </c:pt>
                <c:pt idx="180" formatCode="0.0">
                  <c:v>1210</c:v>
                </c:pt>
                <c:pt idx="181" formatCode="0.0">
                  <c:v>1440</c:v>
                </c:pt>
                <c:pt idx="182" formatCode="0.0">
                  <c:v>1690</c:v>
                </c:pt>
                <c:pt idx="183" formatCode="0.0">
                  <c:v>1950</c:v>
                </c:pt>
                <c:pt idx="184" formatCode="0.0">
                  <c:v>2230</c:v>
                </c:pt>
                <c:pt idx="185" formatCode="0.0">
                  <c:v>2520</c:v>
                </c:pt>
                <c:pt idx="186" formatCode="0.0">
                  <c:v>2820</c:v>
                </c:pt>
                <c:pt idx="187" formatCode="0.0">
                  <c:v>3130</c:v>
                </c:pt>
                <c:pt idx="188" formatCode="0.0">
                  <c:v>3460</c:v>
                </c:pt>
                <c:pt idx="189" formatCode="0.0">
                  <c:v>4150</c:v>
                </c:pt>
                <c:pt idx="190" formatCode="0.0">
                  <c:v>4890</c:v>
                </c:pt>
                <c:pt idx="191" formatCode="0.0">
                  <c:v>5670</c:v>
                </c:pt>
                <c:pt idx="192" formatCode="0.0">
                  <c:v>6490</c:v>
                </c:pt>
                <c:pt idx="193" formatCode="0.0">
                  <c:v>7340</c:v>
                </c:pt>
                <c:pt idx="194" formatCode="0.0">
                  <c:v>8230</c:v>
                </c:pt>
                <c:pt idx="195" formatCode="0.0">
                  <c:v>10100</c:v>
                </c:pt>
                <c:pt idx="196" formatCode="0.0">
                  <c:v>12080</c:v>
                </c:pt>
                <c:pt idx="197" formatCode="0.0">
                  <c:v>14160</c:v>
                </c:pt>
                <c:pt idx="198" formatCode="0.0">
                  <c:v>16340</c:v>
                </c:pt>
                <c:pt idx="199" formatCode="0.0">
                  <c:v>18590</c:v>
                </c:pt>
                <c:pt idx="200" formatCode="0.0">
                  <c:v>20920</c:v>
                </c:pt>
                <c:pt idx="201" formatCode="0.0">
                  <c:v>23310</c:v>
                </c:pt>
                <c:pt idx="202" formatCode="0.0">
                  <c:v>25750</c:v>
                </c:pt>
                <c:pt idx="203" formatCode="0.0">
                  <c:v>28250</c:v>
                </c:pt>
                <c:pt idx="204" formatCode="0.0">
                  <c:v>30800</c:v>
                </c:pt>
                <c:pt idx="205" formatCode="0.0">
                  <c:v>33380</c:v>
                </c:pt>
                <c:pt idx="206" formatCode="0.0">
                  <c:v>38670</c:v>
                </c:pt>
                <c:pt idx="207" formatCode="0.0">
                  <c:v>45440</c:v>
                </c:pt>
                <c:pt idx="208" formatCode="0.0">
                  <c:v>49030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067-4484-B8D6-68248C002D73}"/>
            </c:ext>
          </c:extLst>
        </c:ser>
        <c:ser>
          <c:idx val="1"/>
          <c:order val="1"/>
          <c:tx>
            <c:v>Stragg. Long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srim238U_SiO2!$D$20:$D$300</c:f>
              <c:numCache>
                <c:formatCode>0.000000</c:formatCode>
                <c:ptCount val="281"/>
                <c:pt idx="0">
                  <c:v>1.0504201680672269E-5</c:v>
                </c:pt>
                <c:pt idx="1">
                  <c:v>1.1554621848739495E-5</c:v>
                </c:pt>
                <c:pt idx="2">
                  <c:v>1.2605042016806723E-5</c:v>
                </c:pt>
                <c:pt idx="3">
                  <c:v>1.3655462184873949E-5</c:v>
                </c:pt>
                <c:pt idx="4">
                  <c:v>1.4705882352941177E-5</c:v>
                </c:pt>
                <c:pt idx="5">
                  <c:v>1.5756302521008403E-5</c:v>
                </c:pt>
                <c:pt idx="6">
                  <c:v>1.6806722689075631E-5</c:v>
                </c:pt>
                <c:pt idx="7">
                  <c:v>1.8907563025210083E-5</c:v>
                </c:pt>
                <c:pt idx="8">
                  <c:v>2.1008403361344538E-5</c:v>
                </c:pt>
                <c:pt idx="9">
                  <c:v>2.3109243697478991E-5</c:v>
                </c:pt>
                <c:pt idx="10">
                  <c:v>2.5210084033613446E-5</c:v>
                </c:pt>
                <c:pt idx="11">
                  <c:v>2.7310924369747898E-5</c:v>
                </c:pt>
                <c:pt idx="12">
                  <c:v>2.9411764705882354E-5</c:v>
                </c:pt>
                <c:pt idx="13">
                  <c:v>3.3613445378151261E-5</c:v>
                </c:pt>
                <c:pt idx="14">
                  <c:v>3.7815126050420166E-5</c:v>
                </c:pt>
                <c:pt idx="15">
                  <c:v>4.2016806722689077E-5</c:v>
                </c:pt>
                <c:pt idx="16">
                  <c:v>4.6218487394957981E-5</c:v>
                </c:pt>
                <c:pt idx="17">
                  <c:v>5.0420168067226892E-5</c:v>
                </c:pt>
                <c:pt idx="18">
                  <c:v>5.4621848739495796E-5</c:v>
                </c:pt>
                <c:pt idx="19">
                  <c:v>5.8823529411764708E-5</c:v>
                </c:pt>
                <c:pt idx="20">
                  <c:v>6.3025210084033612E-5</c:v>
                </c:pt>
                <c:pt idx="21">
                  <c:v>6.7226890756302523E-5</c:v>
                </c:pt>
                <c:pt idx="22">
                  <c:v>7.1428571428571434E-5</c:v>
                </c:pt>
                <c:pt idx="23">
                  <c:v>7.5630252100840331E-5</c:v>
                </c:pt>
                <c:pt idx="24">
                  <c:v>8.4033613445378154E-5</c:v>
                </c:pt>
                <c:pt idx="25">
                  <c:v>9.4537815126050418E-5</c:v>
                </c:pt>
                <c:pt idx="26">
                  <c:v>1.050420168067227E-4</c:v>
                </c:pt>
                <c:pt idx="27">
                  <c:v>1.1554621848739496E-4</c:v>
                </c:pt>
                <c:pt idx="28">
                  <c:v>1.2605042016806722E-4</c:v>
                </c:pt>
                <c:pt idx="29">
                  <c:v>1.3655462184873949E-4</c:v>
                </c:pt>
                <c:pt idx="30">
                  <c:v>1.4705882352941178E-4</c:v>
                </c:pt>
                <c:pt idx="31">
                  <c:v>1.5756302521008402E-4</c:v>
                </c:pt>
                <c:pt idx="32">
                  <c:v>1.6806722689075631E-4</c:v>
                </c:pt>
                <c:pt idx="33">
                  <c:v>1.8907563025210084E-4</c:v>
                </c:pt>
                <c:pt idx="34">
                  <c:v>2.1008403361344539E-4</c:v>
                </c:pt>
                <c:pt idx="35">
                  <c:v>2.3109243697478992E-4</c:v>
                </c:pt>
                <c:pt idx="36">
                  <c:v>2.5210084033613445E-4</c:v>
                </c:pt>
                <c:pt idx="37">
                  <c:v>2.7310924369747898E-4</c:v>
                </c:pt>
                <c:pt idx="38">
                  <c:v>2.9411764705882356E-4</c:v>
                </c:pt>
                <c:pt idx="39">
                  <c:v>3.3613445378151261E-4</c:v>
                </c:pt>
                <c:pt idx="40">
                  <c:v>3.7815126050420167E-4</c:v>
                </c:pt>
                <c:pt idx="41">
                  <c:v>4.2016806722689078E-4</c:v>
                </c:pt>
                <c:pt idx="42">
                  <c:v>4.6218487394957984E-4</c:v>
                </c:pt>
                <c:pt idx="43">
                  <c:v>5.0420168067226889E-4</c:v>
                </c:pt>
                <c:pt idx="44">
                  <c:v>5.4621848739495795E-4</c:v>
                </c:pt>
                <c:pt idx="45">
                  <c:v>5.8823529411764712E-4</c:v>
                </c:pt>
                <c:pt idx="46">
                  <c:v>6.3025210084033606E-4</c:v>
                </c:pt>
                <c:pt idx="47">
                  <c:v>6.7226890756302523E-4</c:v>
                </c:pt>
                <c:pt idx="48">
                  <c:v>7.1428571428571429E-4</c:v>
                </c:pt>
                <c:pt idx="49">
                  <c:v>7.5630252100840334E-4</c:v>
                </c:pt>
                <c:pt idx="50">
                  <c:v>8.4033613445378156E-4</c:v>
                </c:pt>
                <c:pt idx="51">
                  <c:v>9.453781512605042E-4</c:v>
                </c:pt>
                <c:pt idx="52">
                  <c:v>1.0504201680672268E-3</c:v>
                </c:pt>
                <c:pt idx="53">
                  <c:v>1.1554621848739496E-3</c:v>
                </c:pt>
                <c:pt idx="54">
                  <c:v>1.2605042016806721E-3</c:v>
                </c:pt>
                <c:pt idx="55">
                  <c:v>1.3655462184873951E-3</c:v>
                </c:pt>
                <c:pt idx="56">
                  <c:v>1.4705882352941176E-3</c:v>
                </c:pt>
                <c:pt idx="57">
                  <c:v>1.5756302521008404E-3</c:v>
                </c:pt>
                <c:pt idx="58">
                  <c:v>1.6806722689075631E-3</c:v>
                </c:pt>
                <c:pt idx="59">
                  <c:v>1.8907563025210084E-3</c:v>
                </c:pt>
                <c:pt idx="60">
                  <c:v>2.1008403361344537E-3</c:v>
                </c:pt>
                <c:pt idx="61">
                  <c:v>2.3109243697478992E-3</c:v>
                </c:pt>
                <c:pt idx="62">
                  <c:v>2.5210084033613443E-3</c:v>
                </c:pt>
                <c:pt idx="63">
                  <c:v>2.7310924369747902E-3</c:v>
                </c:pt>
                <c:pt idx="64">
                  <c:v>2.9411764705882353E-3</c:v>
                </c:pt>
                <c:pt idx="65">
                  <c:v>3.3613445378151263E-3</c:v>
                </c:pt>
                <c:pt idx="66">
                  <c:v>3.7815126050420168E-3</c:v>
                </c:pt>
                <c:pt idx="67">
                  <c:v>4.2016806722689074E-3</c:v>
                </c:pt>
                <c:pt idx="68">
                  <c:v>4.6218487394957984E-3</c:v>
                </c:pt>
                <c:pt idx="69">
                  <c:v>5.0420168067226885E-3</c:v>
                </c:pt>
                <c:pt idx="70">
                  <c:v>5.4621848739495804E-3</c:v>
                </c:pt>
                <c:pt idx="71">
                  <c:v>5.8823529411764705E-3</c:v>
                </c:pt>
                <c:pt idx="72">
                  <c:v>6.3025210084033615E-3</c:v>
                </c:pt>
                <c:pt idx="73">
                  <c:v>6.7226890756302525E-3</c:v>
                </c:pt>
                <c:pt idx="74">
                  <c:v>7.1428571428571426E-3</c:v>
                </c:pt>
                <c:pt idx="75">
                  <c:v>7.5630252100840336E-3</c:v>
                </c:pt>
                <c:pt idx="76">
                  <c:v>8.4033613445378148E-3</c:v>
                </c:pt>
                <c:pt idx="77">
                  <c:v>9.4537815126050414E-3</c:v>
                </c:pt>
                <c:pt idx="78">
                  <c:v>1.050420168067227E-2</c:v>
                </c:pt>
                <c:pt idx="79">
                  <c:v>1.1554621848739496E-2</c:v>
                </c:pt>
                <c:pt idx="80">
                  <c:v>1.2605042016806723E-2</c:v>
                </c:pt>
                <c:pt idx="81">
                  <c:v>1.365546218487395E-2</c:v>
                </c:pt>
                <c:pt idx="82">
                  <c:v>1.4705882352941176E-2</c:v>
                </c:pt>
                <c:pt idx="83">
                  <c:v>1.5756302521008403E-2</c:v>
                </c:pt>
                <c:pt idx="84">
                  <c:v>1.680672268907563E-2</c:v>
                </c:pt>
                <c:pt idx="85">
                  <c:v>1.8907563025210083E-2</c:v>
                </c:pt>
                <c:pt idx="86">
                  <c:v>2.100840336134454E-2</c:v>
                </c:pt>
                <c:pt idx="87">
                  <c:v>2.3109243697478993E-2</c:v>
                </c:pt>
                <c:pt idx="88">
                  <c:v>2.5210084033613446E-2</c:v>
                </c:pt>
                <c:pt idx="89">
                  <c:v>2.7310924369747899E-2</c:v>
                </c:pt>
                <c:pt idx="90">
                  <c:v>2.9411764705882353E-2</c:v>
                </c:pt>
                <c:pt idx="91">
                  <c:v>3.3613445378151259E-2</c:v>
                </c:pt>
                <c:pt idx="92">
                  <c:v>3.7815126050420166E-2</c:v>
                </c:pt>
                <c:pt idx="93">
                  <c:v>4.2016806722689079E-2</c:v>
                </c:pt>
                <c:pt idx="94">
                  <c:v>4.6218487394957986E-2</c:v>
                </c:pt>
                <c:pt idx="95">
                  <c:v>5.0420168067226892E-2</c:v>
                </c:pt>
                <c:pt idx="96">
                  <c:v>5.4621848739495799E-2</c:v>
                </c:pt>
                <c:pt idx="97">
                  <c:v>5.8823529411764705E-2</c:v>
                </c:pt>
                <c:pt idx="98">
                  <c:v>6.3025210084033612E-2</c:v>
                </c:pt>
                <c:pt idx="99">
                  <c:v>6.7226890756302518E-2</c:v>
                </c:pt>
                <c:pt idx="100">
                  <c:v>7.1428571428571425E-2</c:v>
                </c:pt>
                <c:pt idx="101">
                  <c:v>7.5630252100840331E-2</c:v>
                </c:pt>
                <c:pt idx="102">
                  <c:v>8.4033613445378158E-2</c:v>
                </c:pt>
                <c:pt idx="103">
                  <c:v>9.4537815126050417E-2</c:v>
                </c:pt>
                <c:pt idx="104">
                  <c:v>0.10504201680672269</c:v>
                </c:pt>
                <c:pt idx="105">
                  <c:v>0.11554621848739496</c:v>
                </c:pt>
                <c:pt idx="106">
                  <c:v>0.12605042016806722</c:v>
                </c:pt>
                <c:pt idx="107">
                  <c:v>0.13655462184873948</c:v>
                </c:pt>
                <c:pt idx="108">
                  <c:v>0.14705882352941177</c:v>
                </c:pt>
                <c:pt idx="109">
                  <c:v>0.15756302521008403</c:v>
                </c:pt>
                <c:pt idx="110">
                  <c:v>0.16806722689075632</c:v>
                </c:pt>
                <c:pt idx="111">
                  <c:v>0.18907563025210083</c:v>
                </c:pt>
                <c:pt idx="112">
                  <c:v>0.21008403361344538</c:v>
                </c:pt>
                <c:pt idx="113">
                  <c:v>0.23109243697478993</c:v>
                </c:pt>
                <c:pt idx="114">
                  <c:v>0.25210084033613445</c:v>
                </c:pt>
                <c:pt idx="115">
                  <c:v>0.27310924369747897</c:v>
                </c:pt>
                <c:pt idx="116">
                  <c:v>0.29411764705882354</c:v>
                </c:pt>
                <c:pt idx="117">
                  <c:v>0.33613445378151263</c:v>
                </c:pt>
                <c:pt idx="118">
                  <c:v>0.37815126050420167</c:v>
                </c:pt>
                <c:pt idx="119">
                  <c:v>0.42016806722689076</c:v>
                </c:pt>
                <c:pt idx="120">
                  <c:v>0.46218487394957986</c:v>
                </c:pt>
                <c:pt idx="121">
                  <c:v>0.50420168067226889</c:v>
                </c:pt>
                <c:pt idx="122">
                  <c:v>0.54621848739495793</c:v>
                </c:pt>
                <c:pt idx="123">
                  <c:v>0.58823529411764708</c:v>
                </c:pt>
                <c:pt idx="124">
                  <c:v>0.63025210084033612</c:v>
                </c:pt>
                <c:pt idx="125">
                  <c:v>0.67226890756302526</c:v>
                </c:pt>
                <c:pt idx="126">
                  <c:v>0.7142857142857143</c:v>
                </c:pt>
                <c:pt idx="127">
                  <c:v>0.75630252100840334</c:v>
                </c:pt>
                <c:pt idx="128">
                  <c:v>0.84033613445378152</c:v>
                </c:pt>
                <c:pt idx="129">
                  <c:v>0.94537815126050417</c:v>
                </c:pt>
                <c:pt idx="130" formatCode="0.00000">
                  <c:v>1.0504201680672269</c:v>
                </c:pt>
                <c:pt idx="131" formatCode="0.00000">
                  <c:v>1.1554621848739495</c:v>
                </c:pt>
                <c:pt idx="132" formatCode="0.00000">
                  <c:v>1.2605042016806722</c:v>
                </c:pt>
                <c:pt idx="133" formatCode="0.00000">
                  <c:v>1.365546218487395</c:v>
                </c:pt>
                <c:pt idx="134" formatCode="0.00000">
                  <c:v>1.4705882352941178</c:v>
                </c:pt>
                <c:pt idx="135" formatCode="0.00000">
                  <c:v>1.5756302521008403</c:v>
                </c:pt>
                <c:pt idx="136" formatCode="0.00000">
                  <c:v>1.680672268907563</c:v>
                </c:pt>
                <c:pt idx="137" formatCode="0.00000">
                  <c:v>1.8907563025210083</c:v>
                </c:pt>
                <c:pt idx="138" formatCode="0.00000">
                  <c:v>2.1008403361344539</c:v>
                </c:pt>
                <c:pt idx="139" formatCode="0.00000">
                  <c:v>2.3109243697478989</c:v>
                </c:pt>
                <c:pt idx="140" formatCode="0.00000">
                  <c:v>2.5210084033613445</c:v>
                </c:pt>
                <c:pt idx="141" formatCode="0.00000">
                  <c:v>2.73109243697479</c:v>
                </c:pt>
                <c:pt idx="142" formatCode="0.00000">
                  <c:v>2.9411764705882355</c:v>
                </c:pt>
                <c:pt idx="143" formatCode="0.00000">
                  <c:v>3.3613445378151261</c:v>
                </c:pt>
                <c:pt idx="144" formatCode="0.00000">
                  <c:v>3.7815126050420167</c:v>
                </c:pt>
                <c:pt idx="145" formatCode="0.00000">
                  <c:v>4.2016806722689077</c:v>
                </c:pt>
                <c:pt idx="146" formatCode="0.00000">
                  <c:v>4.6218487394957979</c:v>
                </c:pt>
                <c:pt idx="147" formatCode="0.00000">
                  <c:v>5.0420168067226889</c:v>
                </c:pt>
                <c:pt idx="148" formatCode="0.00000">
                  <c:v>5.46218487394958</c:v>
                </c:pt>
                <c:pt idx="149" formatCode="0.00000">
                  <c:v>5.882352941176471</c:v>
                </c:pt>
                <c:pt idx="150" formatCode="0.00000">
                  <c:v>6.3025210084033612</c:v>
                </c:pt>
                <c:pt idx="151" formatCode="0.00000">
                  <c:v>6.7226890756302522</c:v>
                </c:pt>
                <c:pt idx="152" formatCode="0.00000">
                  <c:v>7.1428571428571432</c:v>
                </c:pt>
                <c:pt idx="153" formatCode="0.00000">
                  <c:v>7.5630252100840334</c:v>
                </c:pt>
                <c:pt idx="154" formatCode="0.00000">
                  <c:v>8.4033613445378155</c:v>
                </c:pt>
                <c:pt idx="155" formatCode="0.00000">
                  <c:v>9.4537815126050422</c:v>
                </c:pt>
                <c:pt idx="156" formatCode="0.00000">
                  <c:v>10.504201680672269</c:v>
                </c:pt>
                <c:pt idx="157" formatCode="0.00000">
                  <c:v>11.554621848739496</c:v>
                </c:pt>
                <c:pt idx="158" formatCode="0.00000">
                  <c:v>12.605042016806722</c:v>
                </c:pt>
                <c:pt idx="159" formatCode="0.00000">
                  <c:v>13.655462184873949</c:v>
                </c:pt>
                <c:pt idx="160" formatCode="0.00000">
                  <c:v>14.705882352941176</c:v>
                </c:pt>
                <c:pt idx="161" formatCode="0.00000">
                  <c:v>15.756302521008404</c:v>
                </c:pt>
                <c:pt idx="162" formatCode="0.00000">
                  <c:v>16.806722689075631</c:v>
                </c:pt>
                <c:pt idx="163" formatCode="0.00000">
                  <c:v>18.907563025210084</c:v>
                </c:pt>
                <c:pt idx="164" formatCode="0.00000">
                  <c:v>21.008403361344538</c:v>
                </c:pt>
                <c:pt idx="165" formatCode="0.00000">
                  <c:v>23.109243697478991</c:v>
                </c:pt>
                <c:pt idx="166" formatCode="0.00000">
                  <c:v>25.210084033613445</c:v>
                </c:pt>
                <c:pt idx="167" formatCode="0.00000">
                  <c:v>27.310924369747898</c:v>
                </c:pt>
                <c:pt idx="168" formatCode="0.00000">
                  <c:v>29.411764705882351</c:v>
                </c:pt>
                <c:pt idx="169" formatCode="0.00000">
                  <c:v>33.613445378151262</c:v>
                </c:pt>
                <c:pt idx="170" formatCode="0.00000">
                  <c:v>37.815126050420169</c:v>
                </c:pt>
                <c:pt idx="171" formatCode="0.00000">
                  <c:v>42.016806722689076</c:v>
                </c:pt>
                <c:pt idx="172" formatCode="0.00000">
                  <c:v>46.218487394957982</c:v>
                </c:pt>
                <c:pt idx="173" formatCode="0.00000">
                  <c:v>50.420168067226889</c:v>
                </c:pt>
                <c:pt idx="174" formatCode="0.00000">
                  <c:v>54.621848739495796</c:v>
                </c:pt>
                <c:pt idx="175" formatCode="0.00000">
                  <c:v>58.823529411764703</c:v>
                </c:pt>
                <c:pt idx="176" formatCode="0.00000">
                  <c:v>63.025210084033617</c:v>
                </c:pt>
                <c:pt idx="177" formatCode="0.00000">
                  <c:v>67.226890756302524</c:v>
                </c:pt>
                <c:pt idx="178" formatCode="0.00000">
                  <c:v>71.428571428571431</c:v>
                </c:pt>
                <c:pt idx="179" formatCode="0.00000">
                  <c:v>75.630252100840337</c:v>
                </c:pt>
                <c:pt idx="180" formatCode="0.00000">
                  <c:v>84.033613445378151</c:v>
                </c:pt>
                <c:pt idx="181" formatCode="0.00000">
                  <c:v>94.537815126050418</c:v>
                </c:pt>
                <c:pt idx="182" formatCode="0.0000">
                  <c:v>105.04201680672269</c:v>
                </c:pt>
                <c:pt idx="183" formatCode="0.0000">
                  <c:v>115.54621848739495</c:v>
                </c:pt>
                <c:pt idx="184" formatCode="0.0000">
                  <c:v>126.05042016806723</c:v>
                </c:pt>
                <c:pt idx="185" formatCode="0.0000">
                  <c:v>136.55462184873949</c:v>
                </c:pt>
                <c:pt idx="186" formatCode="0.0000">
                  <c:v>147.05882352941177</c:v>
                </c:pt>
                <c:pt idx="187" formatCode="0.0000">
                  <c:v>157.56302521008402</c:v>
                </c:pt>
                <c:pt idx="188" formatCode="0.0000">
                  <c:v>168.0672268907563</c:v>
                </c:pt>
                <c:pt idx="189" formatCode="0.0000">
                  <c:v>189.07563025210084</c:v>
                </c:pt>
                <c:pt idx="190" formatCode="0.0000">
                  <c:v>210.08403361344537</c:v>
                </c:pt>
                <c:pt idx="191" formatCode="0.0000">
                  <c:v>231.0924369747899</c:v>
                </c:pt>
                <c:pt idx="192" formatCode="0.0000">
                  <c:v>252.10084033613447</c:v>
                </c:pt>
                <c:pt idx="193" formatCode="0.0000">
                  <c:v>273.10924369747897</c:v>
                </c:pt>
                <c:pt idx="194" formatCode="0.0000">
                  <c:v>294.11764705882354</c:v>
                </c:pt>
                <c:pt idx="195" formatCode="0.0000">
                  <c:v>336.1344537815126</c:v>
                </c:pt>
                <c:pt idx="196" formatCode="0.0000">
                  <c:v>378.15126050420167</c:v>
                </c:pt>
                <c:pt idx="197" formatCode="0.0000">
                  <c:v>420.16806722689074</c:v>
                </c:pt>
                <c:pt idx="198" formatCode="0.0000">
                  <c:v>462.18487394957981</c:v>
                </c:pt>
                <c:pt idx="199" formatCode="0.0000">
                  <c:v>504.20168067226894</c:v>
                </c:pt>
                <c:pt idx="200" formatCode="0.0000">
                  <c:v>546.21848739495795</c:v>
                </c:pt>
                <c:pt idx="201" formatCode="0.0000">
                  <c:v>588.23529411764707</c:v>
                </c:pt>
                <c:pt idx="202" formatCode="0.0000">
                  <c:v>630.25210084033608</c:v>
                </c:pt>
                <c:pt idx="203" formatCode="0.0000">
                  <c:v>672.26890756302521</c:v>
                </c:pt>
                <c:pt idx="204" formatCode="0.0000">
                  <c:v>714.28571428571433</c:v>
                </c:pt>
                <c:pt idx="205" formatCode="0.0000">
                  <c:v>756.30252100840335</c:v>
                </c:pt>
                <c:pt idx="206" formatCode="0.0000">
                  <c:v>840.33613445378148</c:v>
                </c:pt>
                <c:pt idx="207" formatCode="0.0000">
                  <c:v>945.37815126050418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srim238U_SiO2!$M$20:$M$300</c:f>
              <c:numCache>
                <c:formatCode>0.00000</c:formatCode>
                <c:ptCount val="281"/>
                <c:pt idx="0">
                  <c:v>1.5E-3</c:v>
                </c:pt>
                <c:pt idx="1">
                  <c:v>1.6000000000000001E-3</c:v>
                </c:pt>
                <c:pt idx="2">
                  <c:v>1.6000000000000001E-3</c:v>
                </c:pt>
                <c:pt idx="3">
                  <c:v>1.7000000000000001E-3</c:v>
                </c:pt>
                <c:pt idx="4">
                  <c:v>1.7000000000000001E-3</c:v>
                </c:pt>
                <c:pt idx="5">
                  <c:v>1.8E-3</c:v>
                </c:pt>
                <c:pt idx="6">
                  <c:v>1.8E-3</c:v>
                </c:pt>
                <c:pt idx="7">
                  <c:v>1.9E-3</c:v>
                </c:pt>
                <c:pt idx="8">
                  <c:v>2E-3</c:v>
                </c:pt>
                <c:pt idx="9">
                  <c:v>2.1000000000000003E-3</c:v>
                </c:pt>
                <c:pt idx="10">
                  <c:v>2.1000000000000003E-3</c:v>
                </c:pt>
                <c:pt idx="11">
                  <c:v>2.1999999999999997E-3</c:v>
                </c:pt>
                <c:pt idx="12">
                  <c:v>2.3E-3</c:v>
                </c:pt>
                <c:pt idx="13">
                  <c:v>2.4000000000000002E-3</c:v>
                </c:pt>
                <c:pt idx="14">
                  <c:v>2.5000000000000001E-3</c:v>
                </c:pt>
                <c:pt idx="15">
                  <c:v>2.5999999999999999E-3</c:v>
                </c:pt>
                <c:pt idx="16">
                  <c:v>2.7000000000000001E-3</c:v>
                </c:pt>
                <c:pt idx="17">
                  <c:v>2.8E-3</c:v>
                </c:pt>
                <c:pt idx="18">
                  <c:v>2.9000000000000002E-3</c:v>
                </c:pt>
                <c:pt idx="19">
                  <c:v>3.0000000000000001E-3</c:v>
                </c:pt>
                <c:pt idx="20">
                  <c:v>3.0999999999999999E-3</c:v>
                </c:pt>
                <c:pt idx="21">
                  <c:v>3.2000000000000002E-3</c:v>
                </c:pt>
                <c:pt idx="22">
                  <c:v>3.3E-3</c:v>
                </c:pt>
                <c:pt idx="23">
                  <c:v>3.4000000000000002E-3</c:v>
                </c:pt>
                <c:pt idx="24">
                  <c:v>3.5000000000000005E-3</c:v>
                </c:pt>
                <c:pt idx="25">
                  <c:v>3.6999999999999997E-3</c:v>
                </c:pt>
                <c:pt idx="26">
                  <c:v>3.8999999999999998E-3</c:v>
                </c:pt>
                <c:pt idx="27">
                  <c:v>4.1000000000000003E-3</c:v>
                </c:pt>
                <c:pt idx="28">
                  <c:v>4.2000000000000006E-3</c:v>
                </c:pt>
                <c:pt idx="29">
                  <c:v>4.3999999999999994E-3</c:v>
                </c:pt>
                <c:pt idx="30">
                  <c:v>4.4999999999999997E-3</c:v>
                </c:pt>
                <c:pt idx="31">
                  <c:v>4.7000000000000002E-3</c:v>
                </c:pt>
                <c:pt idx="32">
                  <c:v>4.8000000000000004E-3</c:v>
                </c:pt>
                <c:pt idx="33">
                  <c:v>5.0999999999999995E-3</c:v>
                </c:pt>
                <c:pt idx="34">
                  <c:v>5.3E-3</c:v>
                </c:pt>
                <c:pt idx="35">
                  <c:v>5.5999999999999999E-3</c:v>
                </c:pt>
                <c:pt idx="36">
                  <c:v>5.8000000000000005E-3</c:v>
                </c:pt>
                <c:pt idx="37">
                  <c:v>6.0000000000000001E-3</c:v>
                </c:pt>
                <c:pt idx="38">
                  <c:v>6.1999999999999998E-3</c:v>
                </c:pt>
                <c:pt idx="39">
                  <c:v>6.6E-3</c:v>
                </c:pt>
                <c:pt idx="40">
                  <c:v>7.0999999999999995E-3</c:v>
                </c:pt>
                <c:pt idx="41">
                  <c:v>7.3999999999999995E-3</c:v>
                </c:pt>
                <c:pt idx="42">
                  <c:v>7.7999999999999996E-3</c:v>
                </c:pt>
                <c:pt idx="43">
                  <c:v>8.2000000000000007E-3</c:v>
                </c:pt>
                <c:pt idx="44">
                  <c:v>8.5000000000000006E-3</c:v>
                </c:pt>
                <c:pt idx="45">
                  <c:v>8.7999999999999988E-3</c:v>
                </c:pt>
                <c:pt idx="46">
                  <c:v>9.1999999999999998E-3</c:v>
                </c:pt>
                <c:pt idx="47">
                  <c:v>9.4999999999999998E-3</c:v>
                </c:pt>
                <c:pt idx="48">
                  <c:v>9.7999999999999997E-3</c:v>
                </c:pt>
                <c:pt idx="49">
                  <c:v>1.0100000000000001E-2</c:v>
                </c:pt>
                <c:pt idx="50">
                  <c:v>1.0699999999999999E-2</c:v>
                </c:pt>
                <c:pt idx="51">
                  <c:v>1.15E-2</c:v>
                </c:pt>
                <c:pt idx="52">
                  <c:v>1.2199999999999999E-2</c:v>
                </c:pt>
                <c:pt idx="53">
                  <c:v>1.29E-2</c:v>
                </c:pt>
                <c:pt idx="54">
                  <c:v>1.3500000000000002E-2</c:v>
                </c:pt>
                <c:pt idx="55">
                  <c:v>1.4199999999999999E-2</c:v>
                </c:pt>
                <c:pt idx="56">
                  <c:v>1.4799999999999999E-2</c:v>
                </c:pt>
                <c:pt idx="57">
                  <c:v>1.55E-2</c:v>
                </c:pt>
                <c:pt idx="58">
                  <c:v>1.61E-2</c:v>
                </c:pt>
                <c:pt idx="59">
                  <c:v>1.7299999999999999E-2</c:v>
                </c:pt>
                <c:pt idx="60">
                  <c:v>1.8499999999999999E-2</c:v>
                </c:pt>
                <c:pt idx="61">
                  <c:v>1.9700000000000002E-2</c:v>
                </c:pt>
                <c:pt idx="62">
                  <c:v>2.0799999999999999E-2</c:v>
                </c:pt>
                <c:pt idx="63">
                  <c:v>2.1999999999999999E-2</c:v>
                </c:pt>
                <c:pt idx="64">
                  <c:v>2.3100000000000002E-2</c:v>
                </c:pt>
                <c:pt idx="65">
                  <c:v>2.53E-2</c:v>
                </c:pt>
                <c:pt idx="66">
                  <c:v>2.7400000000000001E-2</c:v>
                </c:pt>
                <c:pt idx="67">
                  <c:v>2.9499999999999998E-2</c:v>
                </c:pt>
                <c:pt idx="68">
                  <c:v>3.15E-2</c:v>
                </c:pt>
                <c:pt idx="69">
                  <c:v>3.3500000000000002E-2</c:v>
                </c:pt>
                <c:pt idx="70">
                  <c:v>3.5400000000000001E-2</c:v>
                </c:pt>
                <c:pt idx="71">
                  <c:v>3.73E-2</c:v>
                </c:pt>
                <c:pt idx="72">
                  <c:v>3.9300000000000002E-2</c:v>
                </c:pt>
                <c:pt idx="73">
                  <c:v>4.1099999999999998E-2</c:v>
                </c:pt>
                <c:pt idx="74">
                  <c:v>4.2999999999999997E-2</c:v>
                </c:pt>
                <c:pt idx="75">
                  <c:v>4.4900000000000002E-2</c:v>
                </c:pt>
                <c:pt idx="76">
                  <c:v>4.87E-2</c:v>
                </c:pt>
                <c:pt idx="77">
                  <c:v>5.3400000000000003E-2</c:v>
                </c:pt>
                <c:pt idx="78">
                  <c:v>5.8099999999999999E-2</c:v>
                </c:pt>
                <c:pt idx="79">
                  <c:v>6.2600000000000003E-2</c:v>
                </c:pt>
                <c:pt idx="80">
                  <c:v>6.7000000000000004E-2</c:v>
                </c:pt>
                <c:pt idx="81">
                  <c:v>7.1300000000000002E-2</c:v>
                </c:pt>
                <c:pt idx="82">
                  <c:v>7.5499999999999998E-2</c:v>
                </c:pt>
                <c:pt idx="83">
                  <c:v>7.9600000000000004E-2</c:v>
                </c:pt>
                <c:pt idx="84">
                  <c:v>8.3499999999999991E-2</c:v>
                </c:pt>
                <c:pt idx="85">
                  <c:v>9.1700000000000004E-2</c:v>
                </c:pt>
                <c:pt idx="86">
                  <c:v>9.9299999999999999E-2</c:v>
                </c:pt>
                <c:pt idx="87">
                  <c:v>0.1065</c:v>
                </c:pt>
                <c:pt idx="88">
                  <c:v>0.1133</c:v>
                </c:pt>
                <c:pt idx="89">
                  <c:v>0.11979999999999999</c:v>
                </c:pt>
                <c:pt idx="90">
                  <c:v>0.126</c:v>
                </c:pt>
                <c:pt idx="91">
                  <c:v>0.13869999999999999</c:v>
                </c:pt>
                <c:pt idx="92">
                  <c:v>0.1502</c:v>
                </c:pt>
                <c:pt idx="93">
                  <c:v>0.16089999999999999</c:v>
                </c:pt>
                <c:pt idx="94">
                  <c:v>0.17080000000000001</c:v>
                </c:pt>
                <c:pt idx="95">
                  <c:v>0.18009999999999998</c:v>
                </c:pt>
                <c:pt idx="96">
                  <c:v>0.189</c:v>
                </c:pt>
                <c:pt idx="97">
                  <c:v>0.19739999999999999</c:v>
                </c:pt>
                <c:pt idx="98">
                  <c:v>0.20539999999999997</c:v>
                </c:pt>
                <c:pt idx="99">
                  <c:v>0.21309999999999998</c:v>
                </c:pt>
                <c:pt idx="100">
                  <c:v>0.22040000000000001</c:v>
                </c:pt>
                <c:pt idx="101">
                  <c:v>0.22749999999999998</c:v>
                </c:pt>
                <c:pt idx="102">
                  <c:v>0.24340000000000001</c:v>
                </c:pt>
                <c:pt idx="103">
                  <c:v>0.26290000000000002</c:v>
                </c:pt>
                <c:pt idx="104">
                  <c:v>0.28060000000000002</c:v>
                </c:pt>
                <c:pt idx="105">
                  <c:v>0.29660000000000003</c:v>
                </c:pt>
                <c:pt idx="106">
                  <c:v>0.31110000000000004</c:v>
                </c:pt>
                <c:pt idx="107">
                  <c:v>0.32429999999999998</c:v>
                </c:pt>
                <c:pt idx="108">
                  <c:v>0.33629999999999999</c:v>
                </c:pt>
                <c:pt idx="109">
                  <c:v>0.34710000000000002</c:v>
                </c:pt>
                <c:pt idx="110">
                  <c:v>0.35699999999999998</c:v>
                </c:pt>
                <c:pt idx="111">
                  <c:v>0.37980000000000003</c:v>
                </c:pt>
                <c:pt idx="112">
                  <c:v>0.39860000000000001</c:v>
                </c:pt>
                <c:pt idx="113">
                  <c:v>0.4143</c:v>
                </c:pt>
                <c:pt idx="114">
                  <c:v>0.42759999999999998</c:v>
                </c:pt>
                <c:pt idx="115">
                  <c:v>0.43909999999999999</c:v>
                </c:pt>
                <c:pt idx="116">
                  <c:v>0.44909999999999994</c:v>
                </c:pt>
                <c:pt idx="117">
                  <c:v>0.47400000000000003</c:v>
                </c:pt>
                <c:pt idx="118">
                  <c:v>0.49390000000000001</c:v>
                </c:pt>
                <c:pt idx="119">
                  <c:v>0.51029999999999998</c:v>
                </c:pt>
                <c:pt idx="120">
                  <c:v>0.52429999999999999</c:v>
                </c:pt>
                <c:pt idx="121">
                  <c:v>0.53649999999999998</c:v>
                </c:pt>
                <c:pt idx="122">
                  <c:v>0.54730000000000001</c:v>
                </c:pt>
                <c:pt idx="123">
                  <c:v>0.55689999999999995</c:v>
                </c:pt>
                <c:pt idx="124">
                  <c:v>0.56569999999999998</c:v>
                </c:pt>
                <c:pt idx="125">
                  <c:v>0.57380000000000009</c:v>
                </c:pt>
                <c:pt idx="126">
                  <c:v>0.58129999999999993</c:v>
                </c:pt>
                <c:pt idx="127">
                  <c:v>0.58819999999999995</c:v>
                </c:pt>
                <c:pt idx="128">
                  <c:v>0.6099</c:v>
                </c:pt>
                <c:pt idx="129">
                  <c:v>0.63869999999999993</c:v>
                </c:pt>
                <c:pt idx="130">
                  <c:v>0.66390000000000005</c:v>
                </c:pt>
                <c:pt idx="131">
                  <c:v>0.6865</c:v>
                </c:pt>
                <c:pt idx="132">
                  <c:v>0.70700000000000007</c:v>
                </c:pt>
                <c:pt idx="133">
                  <c:v>0.7258</c:v>
                </c:pt>
                <c:pt idx="134">
                  <c:v>0.74320000000000008</c:v>
                </c:pt>
                <c:pt idx="135">
                  <c:v>0.75940000000000007</c:v>
                </c:pt>
                <c:pt idx="136">
                  <c:v>0.77469999999999994</c:v>
                </c:pt>
                <c:pt idx="137">
                  <c:v>0.8276</c:v>
                </c:pt>
                <c:pt idx="138">
                  <c:v>0.87430000000000008</c:v>
                </c:pt>
                <c:pt idx="139">
                  <c:v>0.9163</c:v>
                </c:pt>
                <c:pt idx="140">
                  <c:v>0.95489999999999997</c:v>
                </c:pt>
                <c:pt idx="141">
                  <c:v>0.9907999999999999</c:v>
                </c:pt>
                <c:pt idx="142" formatCode="0.000">
                  <c:v>1.02</c:v>
                </c:pt>
                <c:pt idx="143" formatCode="0.000">
                  <c:v>1.1399999999999999</c:v>
                </c:pt>
                <c:pt idx="144" formatCode="0.000">
                  <c:v>1.25</c:v>
                </c:pt>
                <c:pt idx="145" formatCode="0.000">
                  <c:v>1.34</c:v>
                </c:pt>
                <c:pt idx="146" formatCode="0.000">
                  <c:v>1.43</c:v>
                </c:pt>
                <c:pt idx="147" formatCode="0.000">
                  <c:v>1.51</c:v>
                </c:pt>
                <c:pt idx="148" formatCode="0.000">
                  <c:v>1.58</c:v>
                </c:pt>
                <c:pt idx="149" formatCode="0.000">
                  <c:v>1.65</c:v>
                </c:pt>
                <c:pt idx="150" formatCode="0.000">
                  <c:v>1.72</c:v>
                </c:pt>
                <c:pt idx="151" formatCode="0.000">
                  <c:v>1.79</c:v>
                </c:pt>
                <c:pt idx="152" formatCode="0.000">
                  <c:v>1.85</c:v>
                </c:pt>
                <c:pt idx="153" formatCode="0.000">
                  <c:v>1.91</c:v>
                </c:pt>
                <c:pt idx="154" formatCode="0.000">
                  <c:v>2.14</c:v>
                </c:pt>
                <c:pt idx="155" formatCode="0.000">
                  <c:v>2.4700000000000002</c:v>
                </c:pt>
                <c:pt idx="156" formatCode="0.000">
                  <c:v>2.77</c:v>
                </c:pt>
                <c:pt idx="157" formatCode="0.000">
                  <c:v>3.05</c:v>
                </c:pt>
                <c:pt idx="158" formatCode="0.000">
                  <c:v>3.32</c:v>
                </c:pt>
                <c:pt idx="159" formatCode="0.000">
                  <c:v>3.58</c:v>
                </c:pt>
                <c:pt idx="160" formatCode="0.000">
                  <c:v>3.83</c:v>
                </c:pt>
                <c:pt idx="161" formatCode="0.000">
                  <c:v>4.08</c:v>
                </c:pt>
                <c:pt idx="162" formatCode="0.000">
                  <c:v>4.32</c:v>
                </c:pt>
                <c:pt idx="163" formatCode="0.000">
                  <c:v>5.24</c:v>
                </c:pt>
                <c:pt idx="164" formatCode="0.000">
                  <c:v>6.08</c:v>
                </c:pt>
                <c:pt idx="165" formatCode="0.000">
                  <c:v>6.88</c:v>
                </c:pt>
                <c:pt idx="166" formatCode="0.000">
                  <c:v>7.65</c:v>
                </c:pt>
                <c:pt idx="167" formatCode="0.000">
                  <c:v>8.39</c:v>
                </c:pt>
                <c:pt idx="168" formatCode="0.000">
                  <c:v>9.11</c:v>
                </c:pt>
                <c:pt idx="169" formatCode="0.000">
                  <c:v>11.73</c:v>
                </c:pt>
                <c:pt idx="170" formatCode="0.000">
                  <c:v>14.1</c:v>
                </c:pt>
                <c:pt idx="171" formatCode="0.000">
                  <c:v>16.36</c:v>
                </c:pt>
                <c:pt idx="172" formatCode="0.000">
                  <c:v>18.55</c:v>
                </c:pt>
                <c:pt idx="173" formatCode="0.000">
                  <c:v>20.7</c:v>
                </c:pt>
                <c:pt idx="174" formatCode="0.000">
                  <c:v>22.82</c:v>
                </c:pt>
                <c:pt idx="175" formatCode="0.000">
                  <c:v>24.93</c:v>
                </c:pt>
                <c:pt idx="176" formatCode="0.000">
                  <c:v>27.02</c:v>
                </c:pt>
                <c:pt idx="177" formatCode="0.000">
                  <c:v>29.12</c:v>
                </c:pt>
                <c:pt idx="178" formatCode="0.000">
                  <c:v>31.22</c:v>
                </c:pt>
                <c:pt idx="179" formatCode="0.000">
                  <c:v>33.31</c:v>
                </c:pt>
                <c:pt idx="180" formatCode="0.000">
                  <c:v>41.3</c:v>
                </c:pt>
                <c:pt idx="181" formatCode="0.000">
                  <c:v>52.6</c:v>
                </c:pt>
                <c:pt idx="182" formatCode="0.000">
                  <c:v>63.08</c:v>
                </c:pt>
                <c:pt idx="183" formatCode="0.000">
                  <c:v>73.099999999999994</c:v>
                </c:pt>
                <c:pt idx="184" formatCode="0.000">
                  <c:v>82.84</c:v>
                </c:pt>
                <c:pt idx="185" formatCode="0.000">
                  <c:v>92.42</c:v>
                </c:pt>
                <c:pt idx="186" formatCode="0.000">
                  <c:v>101.87</c:v>
                </c:pt>
                <c:pt idx="187" formatCode="0.000">
                  <c:v>111.24</c:v>
                </c:pt>
                <c:pt idx="188" formatCode="0.000">
                  <c:v>120.54</c:v>
                </c:pt>
                <c:pt idx="189" formatCode="0.000">
                  <c:v>155.27000000000001</c:v>
                </c:pt>
                <c:pt idx="190" formatCode="0.000">
                  <c:v>186.98</c:v>
                </c:pt>
                <c:pt idx="191" formatCode="0.000">
                  <c:v>216.99</c:v>
                </c:pt>
                <c:pt idx="192" formatCode="0.000">
                  <c:v>245.87</c:v>
                </c:pt>
                <c:pt idx="193" formatCode="0.000">
                  <c:v>273.93</c:v>
                </c:pt>
                <c:pt idx="194" formatCode="0.000">
                  <c:v>301.35000000000002</c:v>
                </c:pt>
                <c:pt idx="195" formatCode="0.000">
                  <c:v>400.89</c:v>
                </c:pt>
                <c:pt idx="196" formatCode="0.000">
                  <c:v>489.27</c:v>
                </c:pt>
                <c:pt idx="197" formatCode="0.000">
                  <c:v>571.21</c:v>
                </c:pt>
                <c:pt idx="198" formatCode="0.000">
                  <c:v>648.72</c:v>
                </c:pt>
                <c:pt idx="199" formatCode="0.000">
                  <c:v>722.82</c:v>
                </c:pt>
                <c:pt idx="200" formatCode="0.000">
                  <c:v>794.14</c:v>
                </c:pt>
                <c:pt idx="201" formatCode="0.000">
                  <c:v>863.07</c:v>
                </c:pt>
                <c:pt idx="202" formatCode="0.000">
                  <c:v>929.88</c:v>
                </c:pt>
                <c:pt idx="203" formatCode="0.000">
                  <c:v>994.78</c:v>
                </c:pt>
                <c:pt idx="204" formatCode="0.0">
                  <c:v>1060</c:v>
                </c:pt>
                <c:pt idx="205" formatCode="0.0">
                  <c:v>1120</c:v>
                </c:pt>
                <c:pt idx="206" formatCode="0.0">
                  <c:v>1350</c:v>
                </c:pt>
                <c:pt idx="207" formatCode="0.0">
                  <c:v>1650</c:v>
                </c:pt>
                <c:pt idx="208" formatCode="0.0">
                  <c:v>1730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067-4484-B8D6-68248C002D73}"/>
            </c:ext>
          </c:extLst>
        </c:ser>
        <c:ser>
          <c:idx val="2"/>
          <c:order val="2"/>
          <c:tx>
            <c:v>Stragg.Lateral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srim238U_SiO2!$D$20:$D$300</c:f>
              <c:numCache>
                <c:formatCode>0.000000</c:formatCode>
                <c:ptCount val="281"/>
                <c:pt idx="0">
                  <c:v>1.0504201680672269E-5</c:v>
                </c:pt>
                <c:pt idx="1">
                  <c:v>1.1554621848739495E-5</c:v>
                </c:pt>
                <c:pt idx="2">
                  <c:v>1.2605042016806723E-5</c:v>
                </c:pt>
                <c:pt idx="3">
                  <c:v>1.3655462184873949E-5</c:v>
                </c:pt>
                <c:pt idx="4">
                  <c:v>1.4705882352941177E-5</c:v>
                </c:pt>
                <c:pt idx="5">
                  <c:v>1.5756302521008403E-5</c:v>
                </c:pt>
                <c:pt idx="6">
                  <c:v>1.6806722689075631E-5</c:v>
                </c:pt>
                <c:pt idx="7">
                  <c:v>1.8907563025210083E-5</c:v>
                </c:pt>
                <c:pt idx="8">
                  <c:v>2.1008403361344538E-5</c:v>
                </c:pt>
                <c:pt idx="9">
                  <c:v>2.3109243697478991E-5</c:v>
                </c:pt>
                <c:pt idx="10">
                  <c:v>2.5210084033613446E-5</c:v>
                </c:pt>
                <c:pt idx="11">
                  <c:v>2.7310924369747898E-5</c:v>
                </c:pt>
                <c:pt idx="12">
                  <c:v>2.9411764705882354E-5</c:v>
                </c:pt>
                <c:pt idx="13">
                  <c:v>3.3613445378151261E-5</c:v>
                </c:pt>
                <c:pt idx="14">
                  <c:v>3.7815126050420166E-5</c:v>
                </c:pt>
                <c:pt idx="15">
                  <c:v>4.2016806722689077E-5</c:v>
                </c:pt>
                <c:pt idx="16">
                  <c:v>4.6218487394957981E-5</c:v>
                </c:pt>
                <c:pt idx="17">
                  <c:v>5.0420168067226892E-5</c:v>
                </c:pt>
                <c:pt idx="18">
                  <c:v>5.4621848739495796E-5</c:v>
                </c:pt>
                <c:pt idx="19">
                  <c:v>5.8823529411764708E-5</c:v>
                </c:pt>
                <c:pt idx="20">
                  <c:v>6.3025210084033612E-5</c:v>
                </c:pt>
                <c:pt idx="21">
                  <c:v>6.7226890756302523E-5</c:v>
                </c:pt>
                <c:pt idx="22">
                  <c:v>7.1428571428571434E-5</c:v>
                </c:pt>
                <c:pt idx="23">
                  <c:v>7.5630252100840331E-5</c:v>
                </c:pt>
                <c:pt idx="24">
                  <c:v>8.4033613445378154E-5</c:v>
                </c:pt>
                <c:pt idx="25">
                  <c:v>9.4537815126050418E-5</c:v>
                </c:pt>
                <c:pt idx="26">
                  <c:v>1.050420168067227E-4</c:v>
                </c:pt>
                <c:pt idx="27">
                  <c:v>1.1554621848739496E-4</c:v>
                </c:pt>
                <c:pt idx="28">
                  <c:v>1.2605042016806722E-4</c:v>
                </c:pt>
                <c:pt idx="29">
                  <c:v>1.3655462184873949E-4</c:v>
                </c:pt>
                <c:pt idx="30">
                  <c:v>1.4705882352941178E-4</c:v>
                </c:pt>
                <c:pt idx="31">
                  <c:v>1.5756302521008402E-4</c:v>
                </c:pt>
                <c:pt idx="32">
                  <c:v>1.6806722689075631E-4</c:v>
                </c:pt>
                <c:pt idx="33">
                  <c:v>1.8907563025210084E-4</c:v>
                </c:pt>
                <c:pt idx="34">
                  <c:v>2.1008403361344539E-4</c:v>
                </c:pt>
                <c:pt idx="35">
                  <c:v>2.3109243697478992E-4</c:v>
                </c:pt>
                <c:pt idx="36">
                  <c:v>2.5210084033613445E-4</c:v>
                </c:pt>
                <c:pt idx="37">
                  <c:v>2.7310924369747898E-4</c:v>
                </c:pt>
                <c:pt idx="38">
                  <c:v>2.9411764705882356E-4</c:v>
                </c:pt>
                <c:pt idx="39">
                  <c:v>3.3613445378151261E-4</c:v>
                </c:pt>
                <c:pt idx="40">
                  <c:v>3.7815126050420167E-4</c:v>
                </c:pt>
                <c:pt idx="41">
                  <c:v>4.2016806722689078E-4</c:v>
                </c:pt>
                <c:pt idx="42">
                  <c:v>4.6218487394957984E-4</c:v>
                </c:pt>
                <c:pt idx="43">
                  <c:v>5.0420168067226889E-4</c:v>
                </c:pt>
                <c:pt idx="44">
                  <c:v>5.4621848739495795E-4</c:v>
                </c:pt>
                <c:pt idx="45">
                  <c:v>5.8823529411764712E-4</c:v>
                </c:pt>
                <c:pt idx="46">
                  <c:v>6.3025210084033606E-4</c:v>
                </c:pt>
                <c:pt idx="47">
                  <c:v>6.7226890756302523E-4</c:v>
                </c:pt>
                <c:pt idx="48">
                  <c:v>7.1428571428571429E-4</c:v>
                </c:pt>
                <c:pt idx="49">
                  <c:v>7.5630252100840334E-4</c:v>
                </c:pt>
                <c:pt idx="50">
                  <c:v>8.4033613445378156E-4</c:v>
                </c:pt>
                <c:pt idx="51">
                  <c:v>9.453781512605042E-4</c:v>
                </c:pt>
                <c:pt idx="52">
                  <c:v>1.0504201680672268E-3</c:v>
                </c:pt>
                <c:pt idx="53">
                  <c:v>1.1554621848739496E-3</c:v>
                </c:pt>
                <c:pt idx="54">
                  <c:v>1.2605042016806721E-3</c:v>
                </c:pt>
                <c:pt idx="55">
                  <c:v>1.3655462184873951E-3</c:v>
                </c:pt>
                <c:pt idx="56">
                  <c:v>1.4705882352941176E-3</c:v>
                </c:pt>
                <c:pt idx="57">
                  <c:v>1.5756302521008404E-3</c:v>
                </c:pt>
                <c:pt idx="58">
                  <c:v>1.6806722689075631E-3</c:v>
                </c:pt>
                <c:pt idx="59">
                  <c:v>1.8907563025210084E-3</c:v>
                </c:pt>
                <c:pt idx="60">
                  <c:v>2.1008403361344537E-3</c:v>
                </c:pt>
                <c:pt idx="61">
                  <c:v>2.3109243697478992E-3</c:v>
                </c:pt>
                <c:pt idx="62">
                  <c:v>2.5210084033613443E-3</c:v>
                </c:pt>
                <c:pt idx="63">
                  <c:v>2.7310924369747902E-3</c:v>
                </c:pt>
                <c:pt idx="64">
                  <c:v>2.9411764705882353E-3</c:v>
                </c:pt>
                <c:pt idx="65">
                  <c:v>3.3613445378151263E-3</c:v>
                </c:pt>
                <c:pt idx="66">
                  <c:v>3.7815126050420168E-3</c:v>
                </c:pt>
                <c:pt idx="67">
                  <c:v>4.2016806722689074E-3</c:v>
                </c:pt>
                <c:pt idx="68">
                  <c:v>4.6218487394957984E-3</c:v>
                </c:pt>
                <c:pt idx="69">
                  <c:v>5.0420168067226885E-3</c:v>
                </c:pt>
                <c:pt idx="70">
                  <c:v>5.4621848739495804E-3</c:v>
                </c:pt>
                <c:pt idx="71">
                  <c:v>5.8823529411764705E-3</c:v>
                </c:pt>
                <c:pt idx="72">
                  <c:v>6.3025210084033615E-3</c:v>
                </c:pt>
                <c:pt idx="73">
                  <c:v>6.7226890756302525E-3</c:v>
                </c:pt>
                <c:pt idx="74">
                  <c:v>7.1428571428571426E-3</c:v>
                </c:pt>
                <c:pt idx="75">
                  <c:v>7.5630252100840336E-3</c:v>
                </c:pt>
                <c:pt idx="76">
                  <c:v>8.4033613445378148E-3</c:v>
                </c:pt>
                <c:pt idx="77">
                  <c:v>9.4537815126050414E-3</c:v>
                </c:pt>
                <c:pt idx="78">
                  <c:v>1.050420168067227E-2</c:v>
                </c:pt>
                <c:pt idx="79">
                  <c:v>1.1554621848739496E-2</c:v>
                </c:pt>
                <c:pt idx="80">
                  <c:v>1.2605042016806723E-2</c:v>
                </c:pt>
                <c:pt idx="81">
                  <c:v>1.365546218487395E-2</c:v>
                </c:pt>
                <c:pt idx="82">
                  <c:v>1.4705882352941176E-2</c:v>
                </c:pt>
                <c:pt idx="83">
                  <c:v>1.5756302521008403E-2</c:v>
                </c:pt>
                <c:pt idx="84">
                  <c:v>1.680672268907563E-2</c:v>
                </c:pt>
                <c:pt idx="85">
                  <c:v>1.8907563025210083E-2</c:v>
                </c:pt>
                <c:pt idx="86">
                  <c:v>2.100840336134454E-2</c:v>
                </c:pt>
                <c:pt idx="87">
                  <c:v>2.3109243697478993E-2</c:v>
                </c:pt>
                <c:pt idx="88">
                  <c:v>2.5210084033613446E-2</c:v>
                </c:pt>
                <c:pt idx="89">
                  <c:v>2.7310924369747899E-2</c:v>
                </c:pt>
                <c:pt idx="90">
                  <c:v>2.9411764705882353E-2</c:v>
                </c:pt>
                <c:pt idx="91">
                  <c:v>3.3613445378151259E-2</c:v>
                </c:pt>
                <c:pt idx="92">
                  <c:v>3.7815126050420166E-2</c:v>
                </c:pt>
                <c:pt idx="93">
                  <c:v>4.2016806722689079E-2</c:v>
                </c:pt>
                <c:pt idx="94">
                  <c:v>4.6218487394957986E-2</c:v>
                </c:pt>
                <c:pt idx="95">
                  <c:v>5.0420168067226892E-2</c:v>
                </c:pt>
                <c:pt idx="96">
                  <c:v>5.4621848739495799E-2</c:v>
                </c:pt>
                <c:pt idx="97">
                  <c:v>5.8823529411764705E-2</c:v>
                </c:pt>
                <c:pt idx="98">
                  <c:v>6.3025210084033612E-2</c:v>
                </c:pt>
                <c:pt idx="99">
                  <c:v>6.7226890756302518E-2</c:v>
                </c:pt>
                <c:pt idx="100">
                  <c:v>7.1428571428571425E-2</c:v>
                </c:pt>
                <c:pt idx="101">
                  <c:v>7.5630252100840331E-2</c:v>
                </c:pt>
                <c:pt idx="102">
                  <c:v>8.4033613445378158E-2</c:v>
                </c:pt>
                <c:pt idx="103">
                  <c:v>9.4537815126050417E-2</c:v>
                </c:pt>
                <c:pt idx="104">
                  <c:v>0.10504201680672269</c:v>
                </c:pt>
                <c:pt idx="105">
                  <c:v>0.11554621848739496</c:v>
                </c:pt>
                <c:pt idx="106">
                  <c:v>0.12605042016806722</c:v>
                </c:pt>
                <c:pt idx="107">
                  <c:v>0.13655462184873948</c:v>
                </c:pt>
                <c:pt idx="108">
                  <c:v>0.14705882352941177</c:v>
                </c:pt>
                <c:pt idx="109">
                  <c:v>0.15756302521008403</c:v>
                </c:pt>
                <c:pt idx="110">
                  <c:v>0.16806722689075632</c:v>
                </c:pt>
                <c:pt idx="111">
                  <c:v>0.18907563025210083</c:v>
                </c:pt>
                <c:pt idx="112">
                  <c:v>0.21008403361344538</c:v>
                </c:pt>
                <c:pt idx="113">
                  <c:v>0.23109243697478993</c:v>
                </c:pt>
                <c:pt idx="114">
                  <c:v>0.25210084033613445</c:v>
                </c:pt>
                <c:pt idx="115">
                  <c:v>0.27310924369747897</c:v>
                </c:pt>
                <c:pt idx="116">
                  <c:v>0.29411764705882354</c:v>
                </c:pt>
                <c:pt idx="117">
                  <c:v>0.33613445378151263</c:v>
                </c:pt>
                <c:pt idx="118">
                  <c:v>0.37815126050420167</c:v>
                </c:pt>
                <c:pt idx="119">
                  <c:v>0.42016806722689076</c:v>
                </c:pt>
                <c:pt idx="120">
                  <c:v>0.46218487394957986</c:v>
                </c:pt>
                <c:pt idx="121">
                  <c:v>0.50420168067226889</c:v>
                </c:pt>
                <c:pt idx="122">
                  <c:v>0.54621848739495793</c:v>
                </c:pt>
                <c:pt idx="123">
                  <c:v>0.58823529411764708</c:v>
                </c:pt>
                <c:pt idx="124">
                  <c:v>0.63025210084033612</c:v>
                </c:pt>
                <c:pt idx="125">
                  <c:v>0.67226890756302526</c:v>
                </c:pt>
                <c:pt idx="126">
                  <c:v>0.7142857142857143</c:v>
                </c:pt>
                <c:pt idx="127">
                  <c:v>0.75630252100840334</c:v>
                </c:pt>
                <c:pt idx="128">
                  <c:v>0.84033613445378152</c:v>
                </c:pt>
                <c:pt idx="129">
                  <c:v>0.94537815126050417</c:v>
                </c:pt>
                <c:pt idx="130" formatCode="0.00000">
                  <c:v>1.0504201680672269</c:v>
                </c:pt>
                <c:pt idx="131" formatCode="0.00000">
                  <c:v>1.1554621848739495</c:v>
                </c:pt>
                <c:pt idx="132" formatCode="0.00000">
                  <c:v>1.2605042016806722</c:v>
                </c:pt>
                <c:pt idx="133" formatCode="0.00000">
                  <c:v>1.365546218487395</c:v>
                </c:pt>
                <c:pt idx="134" formatCode="0.00000">
                  <c:v>1.4705882352941178</c:v>
                </c:pt>
                <c:pt idx="135" formatCode="0.00000">
                  <c:v>1.5756302521008403</c:v>
                </c:pt>
                <c:pt idx="136" formatCode="0.00000">
                  <c:v>1.680672268907563</c:v>
                </c:pt>
                <c:pt idx="137" formatCode="0.00000">
                  <c:v>1.8907563025210083</c:v>
                </c:pt>
                <c:pt idx="138" formatCode="0.00000">
                  <c:v>2.1008403361344539</c:v>
                </c:pt>
                <c:pt idx="139" formatCode="0.00000">
                  <c:v>2.3109243697478989</c:v>
                </c:pt>
                <c:pt idx="140" formatCode="0.00000">
                  <c:v>2.5210084033613445</c:v>
                </c:pt>
                <c:pt idx="141" formatCode="0.00000">
                  <c:v>2.73109243697479</c:v>
                </c:pt>
                <c:pt idx="142" formatCode="0.00000">
                  <c:v>2.9411764705882355</c:v>
                </c:pt>
                <c:pt idx="143" formatCode="0.00000">
                  <c:v>3.3613445378151261</c:v>
                </c:pt>
                <c:pt idx="144" formatCode="0.00000">
                  <c:v>3.7815126050420167</c:v>
                </c:pt>
                <c:pt idx="145" formatCode="0.00000">
                  <c:v>4.2016806722689077</c:v>
                </c:pt>
                <c:pt idx="146" formatCode="0.00000">
                  <c:v>4.6218487394957979</c:v>
                </c:pt>
                <c:pt idx="147" formatCode="0.00000">
                  <c:v>5.0420168067226889</c:v>
                </c:pt>
                <c:pt idx="148" formatCode="0.00000">
                  <c:v>5.46218487394958</c:v>
                </c:pt>
                <c:pt idx="149" formatCode="0.00000">
                  <c:v>5.882352941176471</c:v>
                </c:pt>
                <c:pt idx="150" formatCode="0.00000">
                  <c:v>6.3025210084033612</c:v>
                </c:pt>
                <c:pt idx="151" formatCode="0.00000">
                  <c:v>6.7226890756302522</c:v>
                </c:pt>
                <c:pt idx="152" formatCode="0.00000">
                  <c:v>7.1428571428571432</c:v>
                </c:pt>
                <c:pt idx="153" formatCode="0.00000">
                  <c:v>7.5630252100840334</c:v>
                </c:pt>
                <c:pt idx="154" formatCode="0.00000">
                  <c:v>8.4033613445378155</c:v>
                </c:pt>
                <c:pt idx="155" formatCode="0.00000">
                  <c:v>9.4537815126050422</c:v>
                </c:pt>
                <c:pt idx="156" formatCode="0.00000">
                  <c:v>10.504201680672269</c:v>
                </c:pt>
                <c:pt idx="157" formatCode="0.00000">
                  <c:v>11.554621848739496</c:v>
                </c:pt>
                <c:pt idx="158" formatCode="0.00000">
                  <c:v>12.605042016806722</c:v>
                </c:pt>
                <c:pt idx="159" formatCode="0.00000">
                  <c:v>13.655462184873949</c:v>
                </c:pt>
                <c:pt idx="160" formatCode="0.00000">
                  <c:v>14.705882352941176</c:v>
                </c:pt>
                <c:pt idx="161" formatCode="0.00000">
                  <c:v>15.756302521008404</c:v>
                </c:pt>
                <c:pt idx="162" formatCode="0.00000">
                  <c:v>16.806722689075631</c:v>
                </c:pt>
                <c:pt idx="163" formatCode="0.00000">
                  <c:v>18.907563025210084</c:v>
                </c:pt>
                <c:pt idx="164" formatCode="0.00000">
                  <c:v>21.008403361344538</c:v>
                </c:pt>
                <c:pt idx="165" formatCode="0.00000">
                  <c:v>23.109243697478991</c:v>
                </c:pt>
                <c:pt idx="166" formatCode="0.00000">
                  <c:v>25.210084033613445</c:v>
                </c:pt>
                <c:pt idx="167" formatCode="0.00000">
                  <c:v>27.310924369747898</c:v>
                </c:pt>
                <c:pt idx="168" formatCode="0.00000">
                  <c:v>29.411764705882351</c:v>
                </c:pt>
                <c:pt idx="169" formatCode="0.00000">
                  <c:v>33.613445378151262</c:v>
                </c:pt>
                <c:pt idx="170" formatCode="0.00000">
                  <c:v>37.815126050420169</c:v>
                </c:pt>
                <c:pt idx="171" formatCode="0.00000">
                  <c:v>42.016806722689076</c:v>
                </c:pt>
                <c:pt idx="172" formatCode="0.00000">
                  <c:v>46.218487394957982</c:v>
                </c:pt>
                <c:pt idx="173" formatCode="0.00000">
                  <c:v>50.420168067226889</c:v>
                </c:pt>
                <c:pt idx="174" formatCode="0.00000">
                  <c:v>54.621848739495796</c:v>
                </c:pt>
                <c:pt idx="175" formatCode="0.00000">
                  <c:v>58.823529411764703</c:v>
                </c:pt>
                <c:pt idx="176" formatCode="0.00000">
                  <c:v>63.025210084033617</c:v>
                </c:pt>
                <c:pt idx="177" formatCode="0.00000">
                  <c:v>67.226890756302524</c:v>
                </c:pt>
                <c:pt idx="178" formatCode="0.00000">
                  <c:v>71.428571428571431</c:v>
                </c:pt>
                <c:pt idx="179" formatCode="0.00000">
                  <c:v>75.630252100840337</c:v>
                </c:pt>
                <c:pt idx="180" formatCode="0.00000">
                  <c:v>84.033613445378151</c:v>
                </c:pt>
                <c:pt idx="181" formatCode="0.00000">
                  <c:v>94.537815126050418</c:v>
                </c:pt>
                <c:pt idx="182" formatCode="0.0000">
                  <c:v>105.04201680672269</c:v>
                </c:pt>
                <c:pt idx="183" formatCode="0.0000">
                  <c:v>115.54621848739495</c:v>
                </c:pt>
                <c:pt idx="184" formatCode="0.0000">
                  <c:v>126.05042016806723</c:v>
                </c:pt>
                <c:pt idx="185" formatCode="0.0000">
                  <c:v>136.55462184873949</c:v>
                </c:pt>
                <c:pt idx="186" formatCode="0.0000">
                  <c:v>147.05882352941177</c:v>
                </c:pt>
                <c:pt idx="187" formatCode="0.0000">
                  <c:v>157.56302521008402</c:v>
                </c:pt>
                <c:pt idx="188" formatCode="0.0000">
                  <c:v>168.0672268907563</c:v>
                </c:pt>
                <c:pt idx="189" formatCode="0.0000">
                  <c:v>189.07563025210084</c:v>
                </c:pt>
                <c:pt idx="190" formatCode="0.0000">
                  <c:v>210.08403361344537</c:v>
                </c:pt>
                <c:pt idx="191" formatCode="0.0000">
                  <c:v>231.0924369747899</c:v>
                </c:pt>
                <c:pt idx="192" formatCode="0.0000">
                  <c:v>252.10084033613447</c:v>
                </c:pt>
                <c:pt idx="193" formatCode="0.0000">
                  <c:v>273.10924369747897</c:v>
                </c:pt>
                <c:pt idx="194" formatCode="0.0000">
                  <c:v>294.11764705882354</c:v>
                </c:pt>
                <c:pt idx="195" formatCode="0.0000">
                  <c:v>336.1344537815126</c:v>
                </c:pt>
                <c:pt idx="196" formatCode="0.0000">
                  <c:v>378.15126050420167</c:v>
                </c:pt>
                <c:pt idx="197" formatCode="0.0000">
                  <c:v>420.16806722689074</c:v>
                </c:pt>
                <c:pt idx="198" formatCode="0.0000">
                  <c:v>462.18487394957981</c:v>
                </c:pt>
                <c:pt idx="199" formatCode="0.0000">
                  <c:v>504.20168067226894</c:v>
                </c:pt>
                <c:pt idx="200" formatCode="0.0000">
                  <c:v>546.21848739495795</c:v>
                </c:pt>
                <c:pt idx="201" formatCode="0.0000">
                  <c:v>588.23529411764707</c:v>
                </c:pt>
                <c:pt idx="202" formatCode="0.0000">
                  <c:v>630.25210084033608</c:v>
                </c:pt>
                <c:pt idx="203" formatCode="0.0000">
                  <c:v>672.26890756302521</c:v>
                </c:pt>
                <c:pt idx="204" formatCode="0.0000">
                  <c:v>714.28571428571433</c:v>
                </c:pt>
                <c:pt idx="205" formatCode="0.0000">
                  <c:v>756.30252100840335</c:v>
                </c:pt>
                <c:pt idx="206" formatCode="0.0000">
                  <c:v>840.33613445378148</c:v>
                </c:pt>
                <c:pt idx="207" formatCode="0.0000">
                  <c:v>945.37815126050418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srim238U_SiO2!$P$20:$P$300</c:f>
              <c:numCache>
                <c:formatCode>0.00000</c:formatCode>
                <c:ptCount val="281"/>
                <c:pt idx="0">
                  <c:v>1.0999999999999998E-3</c:v>
                </c:pt>
                <c:pt idx="1">
                  <c:v>1.0999999999999998E-3</c:v>
                </c:pt>
                <c:pt idx="2">
                  <c:v>1.0999999999999998E-3</c:v>
                </c:pt>
                <c:pt idx="3">
                  <c:v>1.2000000000000001E-3</c:v>
                </c:pt>
                <c:pt idx="4">
                  <c:v>1.2000000000000001E-3</c:v>
                </c:pt>
                <c:pt idx="5">
                  <c:v>1.2000000000000001E-3</c:v>
                </c:pt>
                <c:pt idx="6">
                  <c:v>1.2999999999999999E-3</c:v>
                </c:pt>
                <c:pt idx="7">
                  <c:v>1.2999999999999999E-3</c:v>
                </c:pt>
                <c:pt idx="8">
                  <c:v>1.4E-3</c:v>
                </c:pt>
                <c:pt idx="9">
                  <c:v>1.5E-3</c:v>
                </c:pt>
                <c:pt idx="10">
                  <c:v>1.5E-3</c:v>
                </c:pt>
                <c:pt idx="11">
                  <c:v>1.6000000000000001E-3</c:v>
                </c:pt>
                <c:pt idx="12">
                  <c:v>1.6000000000000001E-3</c:v>
                </c:pt>
                <c:pt idx="13">
                  <c:v>1.7000000000000001E-3</c:v>
                </c:pt>
                <c:pt idx="14">
                  <c:v>1.8E-3</c:v>
                </c:pt>
                <c:pt idx="15">
                  <c:v>1.9E-3</c:v>
                </c:pt>
                <c:pt idx="16">
                  <c:v>2E-3</c:v>
                </c:pt>
                <c:pt idx="17">
                  <c:v>2E-3</c:v>
                </c:pt>
                <c:pt idx="18">
                  <c:v>2.1000000000000003E-3</c:v>
                </c:pt>
                <c:pt idx="19">
                  <c:v>2.1999999999999997E-3</c:v>
                </c:pt>
                <c:pt idx="20">
                  <c:v>2.3E-3</c:v>
                </c:pt>
                <c:pt idx="21">
                  <c:v>2.3E-3</c:v>
                </c:pt>
                <c:pt idx="22">
                  <c:v>2.4000000000000002E-3</c:v>
                </c:pt>
                <c:pt idx="23">
                  <c:v>2.5000000000000001E-3</c:v>
                </c:pt>
                <c:pt idx="24">
                  <c:v>2.5999999999999999E-3</c:v>
                </c:pt>
                <c:pt idx="25">
                  <c:v>2.7000000000000001E-3</c:v>
                </c:pt>
                <c:pt idx="26">
                  <c:v>2.9000000000000002E-3</c:v>
                </c:pt>
                <c:pt idx="27">
                  <c:v>3.0000000000000001E-3</c:v>
                </c:pt>
                <c:pt idx="28">
                  <c:v>3.2000000000000002E-3</c:v>
                </c:pt>
                <c:pt idx="29">
                  <c:v>3.3E-3</c:v>
                </c:pt>
                <c:pt idx="30">
                  <c:v>3.4000000000000002E-3</c:v>
                </c:pt>
                <c:pt idx="31">
                  <c:v>3.5000000000000005E-3</c:v>
                </c:pt>
                <c:pt idx="32">
                  <c:v>3.6999999999999997E-3</c:v>
                </c:pt>
                <c:pt idx="33">
                  <c:v>3.8999999999999998E-3</c:v>
                </c:pt>
                <c:pt idx="34">
                  <c:v>4.1000000000000003E-3</c:v>
                </c:pt>
                <c:pt idx="35">
                  <c:v>4.3E-3</c:v>
                </c:pt>
                <c:pt idx="36">
                  <c:v>4.4999999999999997E-3</c:v>
                </c:pt>
                <c:pt idx="37">
                  <c:v>4.7000000000000002E-3</c:v>
                </c:pt>
                <c:pt idx="38">
                  <c:v>4.8999999999999998E-3</c:v>
                </c:pt>
                <c:pt idx="39">
                  <c:v>5.3E-3</c:v>
                </c:pt>
                <c:pt idx="40">
                  <c:v>5.7000000000000002E-3</c:v>
                </c:pt>
                <c:pt idx="41">
                  <c:v>6.0000000000000001E-3</c:v>
                </c:pt>
                <c:pt idx="42">
                  <c:v>6.3E-3</c:v>
                </c:pt>
                <c:pt idx="43">
                  <c:v>6.7000000000000002E-3</c:v>
                </c:pt>
                <c:pt idx="44">
                  <c:v>7.000000000000001E-3</c:v>
                </c:pt>
                <c:pt idx="45">
                  <c:v>7.2999999999999992E-3</c:v>
                </c:pt>
                <c:pt idx="46">
                  <c:v>7.6E-3</c:v>
                </c:pt>
                <c:pt idx="47">
                  <c:v>7.9000000000000008E-3</c:v>
                </c:pt>
                <c:pt idx="48">
                  <c:v>8.2000000000000007E-3</c:v>
                </c:pt>
                <c:pt idx="49">
                  <c:v>8.5000000000000006E-3</c:v>
                </c:pt>
                <c:pt idx="50">
                  <c:v>8.9999999999999993E-3</c:v>
                </c:pt>
                <c:pt idx="51">
                  <c:v>9.7000000000000003E-3</c:v>
                </c:pt>
                <c:pt idx="52">
                  <c:v>1.04E-2</c:v>
                </c:pt>
                <c:pt idx="53">
                  <c:v>1.0999999999999999E-2</c:v>
                </c:pt>
                <c:pt idx="54">
                  <c:v>1.17E-2</c:v>
                </c:pt>
                <c:pt idx="55">
                  <c:v>1.23E-2</c:v>
                </c:pt>
                <c:pt idx="56">
                  <c:v>1.29E-2</c:v>
                </c:pt>
                <c:pt idx="57">
                  <c:v>1.3500000000000002E-2</c:v>
                </c:pt>
                <c:pt idx="58">
                  <c:v>1.4099999999999998E-2</c:v>
                </c:pt>
                <c:pt idx="59">
                  <c:v>1.52E-2</c:v>
                </c:pt>
                <c:pt idx="60">
                  <c:v>1.6300000000000002E-2</c:v>
                </c:pt>
                <c:pt idx="61">
                  <c:v>1.7399999999999999E-2</c:v>
                </c:pt>
                <c:pt idx="62">
                  <c:v>1.8499999999999999E-2</c:v>
                </c:pt>
                <c:pt idx="63">
                  <c:v>1.95E-2</c:v>
                </c:pt>
                <c:pt idx="64">
                  <c:v>2.0499999999999997E-2</c:v>
                </c:pt>
                <c:pt idx="65">
                  <c:v>2.2600000000000002E-2</c:v>
                </c:pt>
                <c:pt idx="66">
                  <c:v>2.4500000000000001E-2</c:v>
                </c:pt>
                <c:pt idx="67">
                  <c:v>2.6500000000000003E-2</c:v>
                </c:pt>
                <c:pt idx="68">
                  <c:v>2.8399999999999998E-2</c:v>
                </c:pt>
                <c:pt idx="69">
                  <c:v>3.0199999999999998E-2</c:v>
                </c:pt>
                <c:pt idx="70">
                  <c:v>3.2100000000000004E-2</c:v>
                </c:pt>
                <c:pt idx="71">
                  <c:v>3.39E-2</c:v>
                </c:pt>
                <c:pt idx="72">
                  <c:v>3.5799999999999998E-2</c:v>
                </c:pt>
                <c:pt idx="73">
                  <c:v>3.7600000000000001E-2</c:v>
                </c:pt>
                <c:pt idx="74">
                  <c:v>3.9400000000000004E-2</c:v>
                </c:pt>
                <c:pt idx="75">
                  <c:v>4.1200000000000001E-2</c:v>
                </c:pt>
                <c:pt idx="76">
                  <c:v>4.48E-2</c:v>
                </c:pt>
                <c:pt idx="77">
                  <c:v>4.9200000000000001E-2</c:v>
                </c:pt>
                <c:pt idx="78">
                  <c:v>5.3700000000000005E-2</c:v>
                </c:pt>
                <c:pt idx="79">
                  <c:v>5.8099999999999999E-2</c:v>
                </c:pt>
                <c:pt idx="80">
                  <c:v>6.2399999999999997E-2</c:v>
                </c:pt>
                <c:pt idx="81">
                  <c:v>6.6700000000000009E-2</c:v>
                </c:pt>
                <c:pt idx="82">
                  <c:v>7.0999999999999994E-2</c:v>
                </c:pt>
                <c:pt idx="83">
                  <c:v>7.5300000000000006E-2</c:v>
                </c:pt>
                <c:pt idx="84">
                  <c:v>7.9399999999999998E-2</c:v>
                </c:pt>
                <c:pt idx="85">
                  <c:v>8.77E-2</c:v>
                </c:pt>
                <c:pt idx="86">
                  <c:v>9.5699999999999993E-2</c:v>
                </c:pt>
                <c:pt idx="87">
                  <c:v>0.10340000000000001</c:v>
                </c:pt>
                <c:pt idx="88">
                  <c:v>0.11100000000000002</c:v>
                </c:pt>
                <c:pt idx="89">
                  <c:v>0.1183</c:v>
                </c:pt>
                <c:pt idx="90">
                  <c:v>0.12540000000000001</c:v>
                </c:pt>
                <c:pt idx="91">
                  <c:v>0.1391</c:v>
                </c:pt>
                <c:pt idx="92">
                  <c:v>0.152</c:v>
                </c:pt>
                <c:pt idx="93">
                  <c:v>0.16439999999999999</c:v>
                </c:pt>
                <c:pt idx="94">
                  <c:v>0.1762</c:v>
                </c:pt>
                <c:pt idx="95">
                  <c:v>0.18759999999999999</c:v>
                </c:pt>
                <c:pt idx="96">
                  <c:v>0.1986</c:v>
                </c:pt>
                <c:pt idx="97">
                  <c:v>0.20929999999999999</c:v>
                </c:pt>
                <c:pt idx="98">
                  <c:v>0.21960000000000002</c:v>
                </c:pt>
                <c:pt idx="99">
                  <c:v>0.22970000000000002</c:v>
                </c:pt>
                <c:pt idx="100">
                  <c:v>0.23949999999999999</c:v>
                </c:pt>
                <c:pt idx="101">
                  <c:v>0.24900000000000003</c:v>
                </c:pt>
                <c:pt idx="102">
                  <c:v>0.26739999999999997</c:v>
                </c:pt>
                <c:pt idx="103">
                  <c:v>0.2893</c:v>
                </c:pt>
                <c:pt idx="104">
                  <c:v>0.30990000000000001</c:v>
                </c:pt>
                <c:pt idx="105">
                  <c:v>0.32919999999999999</c:v>
                </c:pt>
                <c:pt idx="106">
                  <c:v>0.34740000000000004</c:v>
                </c:pt>
                <c:pt idx="107">
                  <c:v>0.3644</c:v>
                </c:pt>
                <c:pt idx="108">
                  <c:v>0.38029999999999997</c:v>
                </c:pt>
                <c:pt idx="109">
                  <c:v>0.39510000000000001</c:v>
                </c:pt>
                <c:pt idx="110">
                  <c:v>0.40899999999999997</c:v>
                </c:pt>
                <c:pt idx="111">
                  <c:v>0.43390000000000006</c:v>
                </c:pt>
                <c:pt idx="112">
                  <c:v>0.4556</c:v>
                </c:pt>
                <c:pt idx="113">
                  <c:v>0.47460000000000002</c:v>
                </c:pt>
                <c:pt idx="114">
                  <c:v>0.49139999999999995</c:v>
                </c:pt>
                <c:pt idx="115">
                  <c:v>0.50619999999999998</c:v>
                </c:pt>
                <c:pt idx="116">
                  <c:v>0.51950000000000007</c:v>
                </c:pt>
                <c:pt idx="117">
                  <c:v>0.54239999999999999</c:v>
                </c:pt>
                <c:pt idx="118">
                  <c:v>0.56140000000000001</c:v>
                </c:pt>
                <c:pt idx="119">
                  <c:v>0.57750000000000001</c:v>
                </c:pt>
                <c:pt idx="120">
                  <c:v>0.59150000000000003</c:v>
                </c:pt>
                <c:pt idx="121">
                  <c:v>0.6038</c:v>
                </c:pt>
                <c:pt idx="122">
                  <c:v>0.61470000000000002</c:v>
                </c:pt>
                <c:pt idx="123">
                  <c:v>0.62460000000000004</c:v>
                </c:pt>
                <c:pt idx="124">
                  <c:v>0.63349999999999995</c:v>
                </c:pt>
                <c:pt idx="125">
                  <c:v>0.64169999999999994</c:v>
                </c:pt>
                <c:pt idx="126">
                  <c:v>0.64929999999999999</c:v>
                </c:pt>
                <c:pt idx="127">
                  <c:v>0.65629999999999999</c:v>
                </c:pt>
                <c:pt idx="128">
                  <c:v>0.66890000000000005</c:v>
                </c:pt>
                <c:pt idx="129">
                  <c:v>0.68269999999999997</c:v>
                </c:pt>
                <c:pt idx="130">
                  <c:v>0.69480000000000008</c:v>
                </c:pt>
                <c:pt idx="131">
                  <c:v>0.70550000000000002</c:v>
                </c:pt>
                <c:pt idx="132">
                  <c:v>0.71520000000000006</c:v>
                </c:pt>
                <c:pt idx="133">
                  <c:v>0.72399999999999998</c:v>
                </c:pt>
                <c:pt idx="134">
                  <c:v>0.73209999999999997</c:v>
                </c:pt>
                <c:pt idx="135">
                  <c:v>0.73960000000000004</c:v>
                </c:pt>
                <c:pt idx="136">
                  <c:v>0.74660000000000004</c:v>
                </c:pt>
                <c:pt idx="137">
                  <c:v>0.75929999999999997</c:v>
                </c:pt>
                <c:pt idx="138">
                  <c:v>0.77060000000000006</c:v>
                </c:pt>
                <c:pt idx="139">
                  <c:v>0.78090000000000004</c:v>
                </c:pt>
                <c:pt idx="140">
                  <c:v>0.7903</c:v>
                </c:pt>
                <c:pt idx="141">
                  <c:v>0.79909999999999992</c:v>
                </c:pt>
                <c:pt idx="142">
                  <c:v>0.80730000000000002</c:v>
                </c:pt>
                <c:pt idx="143">
                  <c:v>0.82240000000000002</c:v>
                </c:pt>
                <c:pt idx="144">
                  <c:v>0.83599999999999997</c:v>
                </c:pt>
                <c:pt idx="145">
                  <c:v>0.84860000000000002</c:v>
                </c:pt>
                <c:pt idx="146">
                  <c:v>0.86029999999999995</c:v>
                </c:pt>
                <c:pt idx="147">
                  <c:v>0.87129999999999996</c:v>
                </c:pt>
                <c:pt idx="148">
                  <c:v>0.88190000000000013</c:v>
                </c:pt>
                <c:pt idx="149">
                  <c:v>0.89200000000000002</c:v>
                </c:pt>
                <c:pt idx="150">
                  <c:v>0.90169999999999995</c:v>
                </c:pt>
                <c:pt idx="151">
                  <c:v>0.91110000000000002</c:v>
                </c:pt>
                <c:pt idx="152">
                  <c:v>0.9202999999999999</c:v>
                </c:pt>
                <c:pt idx="153">
                  <c:v>0.9292999999999999</c:v>
                </c:pt>
                <c:pt idx="154">
                  <c:v>0.94679999999999997</c:v>
                </c:pt>
                <c:pt idx="155">
                  <c:v>0.96809999999999996</c:v>
                </c:pt>
                <c:pt idx="156">
                  <c:v>0.98889999999999989</c:v>
                </c:pt>
                <c:pt idx="157" formatCode="0.000">
                  <c:v>1.01</c:v>
                </c:pt>
                <c:pt idx="158" formatCode="0.000">
                  <c:v>1.03</c:v>
                </c:pt>
                <c:pt idx="159" formatCode="0.000">
                  <c:v>1.05</c:v>
                </c:pt>
                <c:pt idx="160" formatCode="0.000">
                  <c:v>1.07</c:v>
                </c:pt>
                <c:pt idx="161" formatCode="0.000">
                  <c:v>1.0900000000000001</c:v>
                </c:pt>
                <c:pt idx="162" formatCode="0.000">
                  <c:v>1.1100000000000001</c:v>
                </c:pt>
                <c:pt idx="163" formatCode="0.000">
                  <c:v>1.1599999999999999</c:v>
                </c:pt>
                <c:pt idx="164" formatCode="0.000">
                  <c:v>1.2</c:v>
                </c:pt>
                <c:pt idx="165" formatCode="0.000">
                  <c:v>1.25</c:v>
                </c:pt>
                <c:pt idx="166" formatCode="0.000">
                  <c:v>1.3</c:v>
                </c:pt>
                <c:pt idx="167" formatCode="0.000">
                  <c:v>1.35</c:v>
                </c:pt>
                <c:pt idx="168" formatCode="0.000">
                  <c:v>1.4</c:v>
                </c:pt>
                <c:pt idx="169" formatCode="0.000">
                  <c:v>1.51</c:v>
                </c:pt>
                <c:pt idx="170" formatCode="0.000">
                  <c:v>1.62</c:v>
                </c:pt>
                <c:pt idx="171" formatCode="0.000">
                  <c:v>1.74</c:v>
                </c:pt>
                <c:pt idx="172" formatCode="0.000">
                  <c:v>1.87</c:v>
                </c:pt>
                <c:pt idx="173" formatCode="0.000">
                  <c:v>2</c:v>
                </c:pt>
                <c:pt idx="174" formatCode="0.000">
                  <c:v>2.14</c:v>
                </c:pt>
                <c:pt idx="175" formatCode="0.000">
                  <c:v>2.29</c:v>
                </c:pt>
                <c:pt idx="176" formatCode="0.000">
                  <c:v>2.44</c:v>
                </c:pt>
                <c:pt idx="177" formatCode="0.000">
                  <c:v>2.6</c:v>
                </c:pt>
                <c:pt idx="178" formatCode="0.000">
                  <c:v>2.76</c:v>
                </c:pt>
                <c:pt idx="179" formatCode="0.000">
                  <c:v>2.93</c:v>
                </c:pt>
                <c:pt idx="180" formatCode="0.000">
                  <c:v>3.28</c:v>
                </c:pt>
                <c:pt idx="181" formatCode="0.000">
                  <c:v>3.74</c:v>
                </c:pt>
                <c:pt idx="182" formatCode="0.000">
                  <c:v>4.24</c:v>
                </c:pt>
                <c:pt idx="183" formatCode="0.000">
                  <c:v>4.76</c:v>
                </c:pt>
                <c:pt idx="184" formatCode="0.000">
                  <c:v>5.3</c:v>
                </c:pt>
                <c:pt idx="185" formatCode="0.000">
                  <c:v>5.86</c:v>
                </c:pt>
                <c:pt idx="186" formatCode="0.000">
                  <c:v>6.45</c:v>
                </c:pt>
                <c:pt idx="187" formatCode="0.000">
                  <c:v>7.06</c:v>
                </c:pt>
                <c:pt idx="188" formatCode="0.000">
                  <c:v>7.68</c:v>
                </c:pt>
                <c:pt idx="189" formatCode="0.000">
                  <c:v>8.99</c:v>
                </c:pt>
                <c:pt idx="190" formatCode="0.000">
                  <c:v>10.36</c:v>
                </c:pt>
                <c:pt idx="191" formatCode="0.000">
                  <c:v>11.78</c:v>
                </c:pt>
                <c:pt idx="192" formatCode="0.000">
                  <c:v>13.25</c:v>
                </c:pt>
                <c:pt idx="193" formatCode="0.000">
                  <c:v>14.77</c:v>
                </c:pt>
                <c:pt idx="194" formatCode="0.000">
                  <c:v>16.34</c:v>
                </c:pt>
                <c:pt idx="195" formatCode="0.000">
                  <c:v>19.559999999999999</c:v>
                </c:pt>
                <c:pt idx="196" formatCode="0.000">
                  <c:v>22.91</c:v>
                </c:pt>
                <c:pt idx="197" formatCode="0.000">
                  <c:v>26.34</c:v>
                </c:pt>
                <c:pt idx="198" formatCode="0.000">
                  <c:v>29.86</c:v>
                </c:pt>
                <c:pt idx="199" formatCode="0.000">
                  <c:v>33.42</c:v>
                </c:pt>
                <c:pt idx="200" formatCode="0.000">
                  <c:v>37.03</c:v>
                </c:pt>
                <c:pt idx="201" formatCode="0.000">
                  <c:v>40.67</c:v>
                </c:pt>
                <c:pt idx="202" formatCode="0.000">
                  <c:v>44.33</c:v>
                </c:pt>
                <c:pt idx="203" formatCode="0.000">
                  <c:v>48.01</c:v>
                </c:pt>
                <c:pt idx="204" formatCode="0.000">
                  <c:v>51.68</c:v>
                </c:pt>
                <c:pt idx="205" formatCode="0.000">
                  <c:v>55.36</c:v>
                </c:pt>
                <c:pt idx="206" formatCode="0.000">
                  <c:v>62.7</c:v>
                </c:pt>
                <c:pt idx="207" formatCode="0.000">
                  <c:v>71.8</c:v>
                </c:pt>
                <c:pt idx="208" formatCode="0.000">
                  <c:v>76.48</c:v>
                </c:pt>
                <c:pt idx="209" formatCode="0.00">
                  <c:v>#N/A</c:v>
                </c:pt>
                <c:pt idx="210" formatCode="0.00">
                  <c:v>#N/A</c:v>
                </c:pt>
                <c:pt idx="211" formatCode="0.00">
                  <c:v>#N/A</c:v>
                </c:pt>
                <c:pt idx="212" formatCode="0.00">
                  <c:v>#N/A</c:v>
                </c:pt>
                <c:pt idx="213" formatCode="0.00">
                  <c:v>#N/A</c:v>
                </c:pt>
                <c:pt idx="214" formatCode="0.00">
                  <c:v>#N/A</c:v>
                </c:pt>
                <c:pt idx="215" formatCode="0.00">
                  <c:v>#N/A</c:v>
                </c:pt>
                <c:pt idx="216" formatCode="0.00">
                  <c:v>#N/A</c:v>
                </c:pt>
                <c:pt idx="217" formatCode="0.00">
                  <c:v>#N/A</c:v>
                </c:pt>
                <c:pt idx="218" formatCode="0.00">
                  <c:v>#N/A</c:v>
                </c:pt>
                <c:pt idx="219" formatCode="0.00">
                  <c:v>#N/A</c:v>
                </c:pt>
                <c:pt idx="220" formatCode="0.00">
                  <c:v>#N/A</c:v>
                </c:pt>
                <c:pt idx="221" formatCode="0.00">
                  <c:v>#N/A</c:v>
                </c:pt>
                <c:pt idx="222" formatCode="0.00">
                  <c:v>#N/A</c:v>
                </c:pt>
                <c:pt idx="223" formatCode="0.00">
                  <c:v>#N/A</c:v>
                </c:pt>
                <c:pt idx="224" formatCode="0.00">
                  <c:v>#N/A</c:v>
                </c:pt>
                <c:pt idx="225" formatCode="0.00">
                  <c:v>#N/A</c:v>
                </c:pt>
                <c:pt idx="226" formatCode="0.00">
                  <c:v>#N/A</c:v>
                </c:pt>
                <c:pt idx="227" formatCode="0.00">
                  <c:v>#N/A</c:v>
                </c:pt>
                <c:pt idx="228" formatCode="0.00">
                  <c:v>#N/A</c:v>
                </c:pt>
                <c:pt idx="229" formatCode="0.00">
                  <c:v>#N/A</c:v>
                </c:pt>
                <c:pt idx="230" formatCode="0.00">
                  <c:v>#N/A</c:v>
                </c:pt>
                <c:pt idx="231" formatCode="0.00">
                  <c:v>#N/A</c:v>
                </c:pt>
                <c:pt idx="232" formatCode="0.00">
                  <c:v>#N/A</c:v>
                </c:pt>
                <c:pt idx="233" formatCode="0.00">
                  <c:v>#N/A</c:v>
                </c:pt>
                <c:pt idx="234" formatCode="0.00">
                  <c:v>#N/A</c:v>
                </c:pt>
                <c:pt idx="235" formatCode="0.00">
                  <c:v>#N/A</c:v>
                </c:pt>
                <c:pt idx="236" formatCode="0.00">
                  <c:v>#N/A</c:v>
                </c:pt>
                <c:pt idx="237" formatCode="0.00">
                  <c:v>#N/A</c:v>
                </c:pt>
                <c:pt idx="238" formatCode="0.00">
                  <c:v>#N/A</c:v>
                </c:pt>
                <c:pt idx="239" formatCode="0.00">
                  <c:v>#N/A</c:v>
                </c:pt>
                <c:pt idx="240" formatCode="0.00">
                  <c:v>#N/A</c:v>
                </c:pt>
                <c:pt idx="241" formatCode="0.00">
                  <c:v>#N/A</c:v>
                </c:pt>
                <c:pt idx="242" formatCode="0.00">
                  <c:v>#N/A</c:v>
                </c:pt>
                <c:pt idx="243" formatCode="0.00">
                  <c:v>#N/A</c:v>
                </c:pt>
                <c:pt idx="244" formatCode="0.00">
                  <c:v>#N/A</c:v>
                </c:pt>
                <c:pt idx="245" formatCode="0.00">
                  <c:v>#N/A</c:v>
                </c:pt>
                <c:pt idx="246" formatCode="0.00">
                  <c:v>#N/A</c:v>
                </c:pt>
                <c:pt idx="247" formatCode="0.00">
                  <c:v>#N/A</c:v>
                </c:pt>
                <c:pt idx="248" formatCode="0.00">
                  <c:v>#N/A</c:v>
                </c:pt>
                <c:pt idx="249" formatCode="0.00">
                  <c:v>#N/A</c:v>
                </c:pt>
                <c:pt idx="250" formatCode="0.00">
                  <c:v>#N/A</c:v>
                </c:pt>
                <c:pt idx="251" formatCode="0.00">
                  <c:v>#N/A</c:v>
                </c:pt>
                <c:pt idx="252" formatCode="0.00">
                  <c:v>#N/A</c:v>
                </c:pt>
                <c:pt idx="253" formatCode="0.00">
                  <c:v>#N/A</c:v>
                </c:pt>
                <c:pt idx="254" formatCode="0.00">
                  <c:v>#N/A</c:v>
                </c:pt>
                <c:pt idx="255" formatCode="0.00">
                  <c:v>#N/A</c:v>
                </c:pt>
                <c:pt idx="256" formatCode="0.00">
                  <c:v>#N/A</c:v>
                </c:pt>
                <c:pt idx="257" formatCode="0.00">
                  <c:v>#N/A</c:v>
                </c:pt>
                <c:pt idx="258" formatCode="0.00">
                  <c:v>#N/A</c:v>
                </c:pt>
                <c:pt idx="259" formatCode="0.00">
                  <c:v>#N/A</c:v>
                </c:pt>
                <c:pt idx="260" formatCode="0.00">
                  <c:v>#N/A</c:v>
                </c:pt>
                <c:pt idx="261" formatCode="0.00">
                  <c:v>#N/A</c:v>
                </c:pt>
                <c:pt idx="262" formatCode="0.00">
                  <c:v>#N/A</c:v>
                </c:pt>
                <c:pt idx="263" formatCode="0.00">
                  <c:v>#N/A</c:v>
                </c:pt>
                <c:pt idx="264" formatCode="0.00">
                  <c:v>#N/A</c:v>
                </c:pt>
                <c:pt idx="265" formatCode="0.00">
                  <c:v>#N/A</c:v>
                </c:pt>
                <c:pt idx="266" formatCode="0.00">
                  <c:v>#N/A</c:v>
                </c:pt>
                <c:pt idx="267" formatCode="0.00">
                  <c:v>#N/A</c:v>
                </c:pt>
                <c:pt idx="268" formatCode="0.00">
                  <c:v>#N/A</c:v>
                </c:pt>
                <c:pt idx="269" formatCode="0.00">
                  <c:v>#N/A</c:v>
                </c:pt>
                <c:pt idx="270" formatCode="0.00">
                  <c:v>#N/A</c:v>
                </c:pt>
                <c:pt idx="271" formatCode="0.00">
                  <c:v>#N/A</c:v>
                </c:pt>
                <c:pt idx="272" formatCode="0.00">
                  <c:v>#N/A</c:v>
                </c:pt>
                <c:pt idx="273" formatCode="0.00">
                  <c:v>#N/A</c:v>
                </c:pt>
                <c:pt idx="274" formatCode="0.00">
                  <c:v>#N/A</c:v>
                </c:pt>
                <c:pt idx="275" formatCode="0.00">
                  <c:v>#N/A</c:v>
                </c:pt>
                <c:pt idx="276" formatCode="0.00">
                  <c:v>#N/A</c:v>
                </c:pt>
                <c:pt idx="277" formatCode="0.00">
                  <c:v>#N/A</c:v>
                </c:pt>
                <c:pt idx="278" formatCode="0.00">
                  <c:v>#N/A</c:v>
                </c:pt>
                <c:pt idx="279" formatCode="0.00">
                  <c:v>#N/A</c:v>
                </c:pt>
                <c:pt idx="280" formatCode="0.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067-4484-B8D6-68248C002D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36184"/>
        <c:axId val="473831088"/>
      </c:scatterChart>
      <c:valAx>
        <c:axId val="473836184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31088"/>
        <c:crosses val="autoZero"/>
        <c:crossBetween val="midCat"/>
        <c:majorUnit val="10"/>
      </c:valAx>
      <c:valAx>
        <c:axId val="473831088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Range, Straggling [</a:t>
                </a:r>
                <a:r>
                  <a:rPr lang="en-US" altLang="ja-JP">
                    <a:solidFill>
                      <a:schemeClr val="tx1"/>
                    </a:solidFill>
                  </a:rPr>
                  <a:t>μm]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9.3999580850872747E-2"/>
              <c:y val="0.1800013459855979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36184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8259983206013866"/>
          <c:y val="0.16658687142977227"/>
          <c:w val="0.28994361446264111"/>
          <c:h val="0.10935415124391513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srim4He_SiO2!$P$5</c:f>
          <c:strCache>
            <c:ptCount val="1"/>
            <c:pt idx="0">
              <c:v>srim4He_SiO2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dE/dxElec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srim4He_SiO2!$D$20:$D$300</c:f>
              <c:numCache>
                <c:formatCode>0.000000</c:formatCode>
                <c:ptCount val="281"/>
                <c:pt idx="0">
                  <c:v>9.9999749999999991E-6</c:v>
                </c:pt>
                <c:pt idx="1">
                  <c:v>1.1249974999999999E-5</c:v>
                </c:pt>
                <c:pt idx="2">
                  <c:v>1.2499974999999999E-5</c:v>
                </c:pt>
                <c:pt idx="3">
                  <c:v>1.3749974999999999E-5</c:v>
                </c:pt>
                <c:pt idx="4">
                  <c:v>1.4999974999999999E-5</c:v>
                </c:pt>
                <c:pt idx="5">
                  <c:v>1.6249975E-5</c:v>
                </c:pt>
                <c:pt idx="6">
                  <c:v>1.7499975E-5</c:v>
                </c:pt>
                <c:pt idx="7">
                  <c:v>1.9999975E-5</c:v>
                </c:pt>
                <c:pt idx="8">
                  <c:v>2.2499975E-5</c:v>
                </c:pt>
                <c:pt idx="9">
                  <c:v>2.4999974999999999E-5</c:v>
                </c:pt>
                <c:pt idx="10">
                  <c:v>2.7500000000000001E-5</c:v>
                </c:pt>
                <c:pt idx="11">
                  <c:v>3.0000000000000001E-5</c:v>
                </c:pt>
                <c:pt idx="12">
                  <c:v>3.2499999999999997E-5</c:v>
                </c:pt>
                <c:pt idx="13">
                  <c:v>3.499975E-5</c:v>
                </c:pt>
                <c:pt idx="14">
                  <c:v>3.749975E-5</c:v>
                </c:pt>
                <c:pt idx="15">
                  <c:v>3.9999749999999999E-5</c:v>
                </c:pt>
                <c:pt idx="16">
                  <c:v>4.2499749999999999E-5</c:v>
                </c:pt>
                <c:pt idx="17">
                  <c:v>4.4999749999999999E-5</c:v>
                </c:pt>
                <c:pt idx="18">
                  <c:v>4.9999749999999998E-5</c:v>
                </c:pt>
                <c:pt idx="19">
                  <c:v>5.6249750000000001E-5</c:v>
                </c:pt>
                <c:pt idx="20">
                  <c:v>6.2499749999999997E-5</c:v>
                </c:pt>
                <c:pt idx="21">
                  <c:v>6.874975E-5</c:v>
                </c:pt>
                <c:pt idx="22">
                  <c:v>7.4999750000000003E-5</c:v>
                </c:pt>
                <c:pt idx="23">
                  <c:v>8.1249750000000006E-5</c:v>
                </c:pt>
                <c:pt idx="24">
                  <c:v>8.7499750000000009E-5</c:v>
                </c:pt>
                <c:pt idx="25">
                  <c:v>9.3749750000000012E-5</c:v>
                </c:pt>
                <c:pt idx="26">
                  <c:v>9.9999750000000001E-5</c:v>
                </c:pt>
                <c:pt idx="27">
                  <c:v>1.1249975000000001E-4</c:v>
                </c:pt>
                <c:pt idx="28">
                  <c:v>1.2499975E-4</c:v>
                </c:pt>
                <c:pt idx="29">
                  <c:v>1.3749975E-4</c:v>
                </c:pt>
                <c:pt idx="30">
                  <c:v>1.4999975000000001E-4</c:v>
                </c:pt>
                <c:pt idx="31">
                  <c:v>1.6249975000000002E-4</c:v>
                </c:pt>
                <c:pt idx="32">
                  <c:v>1.7499974999999999E-4</c:v>
                </c:pt>
                <c:pt idx="33">
                  <c:v>1.9999975000000001E-4</c:v>
                </c:pt>
                <c:pt idx="34">
                  <c:v>2.2499975000000002E-4</c:v>
                </c:pt>
                <c:pt idx="35">
                  <c:v>2.4999975000000003E-4</c:v>
                </c:pt>
                <c:pt idx="36">
                  <c:v>2.7500000000000002E-4</c:v>
                </c:pt>
                <c:pt idx="37">
                  <c:v>2.9999999999999997E-4</c:v>
                </c:pt>
                <c:pt idx="38">
                  <c:v>3.2499999999999999E-4</c:v>
                </c:pt>
                <c:pt idx="39">
                  <c:v>3.5E-4</c:v>
                </c:pt>
                <c:pt idx="40">
                  <c:v>3.7500000000000001E-4</c:v>
                </c:pt>
                <c:pt idx="41">
                  <c:v>4.0000000000000002E-4</c:v>
                </c:pt>
                <c:pt idx="42">
                  <c:v>4.2499999999999998E-4</c:v>
                </c:pt>
                <c:pt idx="43">
                  <c:v>4.4999999999999999E-4</c:v>
                </c:pt>
                <c:pt idx="44">
                  <c:v>5.0000000000000001E-4</c:v>
                </c:pt>
                <c:pt idx="45">
                  <c:v>5.6249999999999996E-4</c:v>
                </c:pt>
                <c:pt idx="46">
                  <c:v>6.2500000000000001E-4</c:v>
                </c:pt>
                <c:pt idx="47">
                  <c:v>6.8749999999999996E-4</c:v>
                </c:pt>
                <c:pt idx="48">
                  <c:v>7.5000000000000002E-4</c:v>
                </c:pt>
                <c:pt idx="49">
                  <c:v>8.1249999999999996E-4</c:v>
                </c:pt>
                <c:pt idx="50">
                  <c:v>8.7500000000000002E-4</c:v>
                </c:pt>
                <c:pt idx="51">
                  <c:v>9.3749999999999997E-4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1.6249999999999999E-3</c:v>
                </c:pt>
                <c:pt idx="58">
                  <c:v>1.75E-3</c:v>
                </c:pt>
                <c:pt idx="59">
                  <c:v>2E-3</c:v>
                </c:pt>
                <c:pt idx="60">
                  <c:v>2.2499999999999998E-3</c:v>
                </c:pt>
                <c:pt idx="61">
                  <c:v>2.5000000000000001E-3</c:v>
                </c:pt>
                <c:pt idx="62">
                  <c:v>2.7499999999999998E-3</c:v>
                </c:pt>
                <c:pt idx="63">
                  <c:v>3.0000000000000001E-3</c:v>
                </c:pt>
                <c:pt idx="64">
                  <c:v>3.2499999999999999E-3</c:v>
                </c:pt>
                <c:pt idx="65">
                  <c:v>3.5000000000000001E-3</c:v>
                </c:pt>
                <c:pt idx="66">
                  <c:v>3.7499999999999999E-3</c:v>
                </c:pt>
                <c:pt idx="67">
                  <c:v>4.0000000000000001E-3</c:v>
                </c:pt>
                <c:pt idx="68">
                  <c:v>4.2500000000000003E-3</c:v>
                </c:pt>
                <c:pt idx="69">
                  <c:v>4.4999999999999997E-3</c:v>
                </c:pt>
                <c:pt idx="70">
                  <c:v>5.0000000000000001E-3</c:v>
                </c:pt>
                <c:pt idx="71">
                  <c:v>5.6249999999999998E-3</c:v>
                </c:pt>
                <c:pt idx="72">
                  <c:v>6.2500000000000003E-3</c:v>
                </c:pt>
                <c:pt idx="73">
                  <c:v>6.875E-3</c:v>
                </c:pt>
                <c:pt idx="74">
                  <c:v>7.4999999999999997E-3</c:v>
                </c:pt>
                <c:pt idx="75">
                  <c:v>8.1250000000000003E-3</c:v>
                </c:pt>
                <c:pt idx="76">
                  <c:v>8.7500000000000008E-3</c:v>
                </c:pt>
                <c:pt idx="77">
                  <c:v>9.3749999999999997E-3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1.7500000000000002E-2</c:v>
                </c:pt>
                <c:pt idx="85">
                  <c:v>0.02</c:v>
                </c:pt>
                <c:pt idx="86">
                  <c:v>2.2499999999999999E-2</c:v>
                </c:pt>
                <c:pt idx="87">
                  <c:v>2.5000000000000001E-2</c:v>
                </c:pt>
                <c:pt idx="88">
                  <c:v>2.75E-2</c:v>
                </c:pt>
                <c:pt idx="89">
                  <c:v>0.03</c:v>
                </c:pt>
                <c:pt idx="90">
                  <c:v>3.2500000000000001E-2</c:v>
                </c:pt>
                <c:pt idx="91">
                  <c:v>3.5000000000000003E-2</c:v>
                </c:pt>
                <c:pt idx="92">
                  <c:v>3.7499999999999999E-2</c:v>
                </c:pt>
                <c:pt idx="93">
                  <c:v>0.04</c:v>
                </c:pt>
                <c:pt idx="94">
                  <c:v>4.2500000000000003E-2</c:v>
                </c:pt>
                <c:pt idx="95">
                  <c:v>4.4999999999999998E-2</c:v>
                </c:pt>
                <c:pt idx="96">
                  <c:v>0.05</c:v>
                </c:pt>
                <c:pt idx="97">
                  <c:v>5.6250000000000001E-2</c:v>
                </c:pt>
                <c:pt idx="98">
                  <c:v>6.25E-2</c:v>
                </c:pt>
                <c:pt idx="99">
                  <c:v>6.8750000000000006E-2</c:v>
                </c:pt>
                <c:pt idx="100">
                  <c:v>7.4999999999999997E-2</c:v>
                </c:pt>
                <c:pt idx="101">
                  <c:v>8.1250000000000003E-2</c:v>
                </c:pt>
                <c:pt idx="102">
                  <c:v>8.7499999999999994E-2</c:v>
                </c:pt>
                <c:pt idx="103">
                  <c:v>9.375E-2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0.2</c:v>
                </c:pt>
                <c:pt idx="112">
                  <c:v>0.22500000000000001</c:v>
                </c:pt>
                <c:pt idx="113">
                  <c:v>0.25</c:v>
                </c:pt>
                <c:pt idx="114">
                  <c:v>0.27500000000000002</c:v>
                </c:pt>
                <c:pt idx="115">
                  <c:v>0.3</c:v>
                </c:pt>
                <c:pt idx="116">
                  <c:v>0.32500000000000001</c:v>
                </c:pt>
                <c:pt idx="117">
                  <c:v>0.35</c:v>
                </c:pt>
                <c:pt idx="118">
                  <c:v>0.375</c:v>
                </c:pt>
                <c:pt idx="119">
                  <c:v>0.4</c:v>
                </c:pt>
                <c:pt idx="120">
                  <c:v>0.42499999999999999</c:v>
                </c:pt>
                <c:pt idx="121">
                  <c:v>0.45</c:v>
                </c:pt>
                <c:pt idx="122">
                  <c:v>0.5</c:v>
                </c:pt>
                <c:pt idx="123">
                  <c:v>0.5625</c:v>
                </c:pt>
                <c:pt idx="124">
                  <c:v>0.625</c:v>
                </c:pt>
                <c:pt idx="125">
                  <c:v>0.6875</c:v>
                </c:pt>
                <c:pt idx="126">
                  <c:v>0.75</c:v>
                </c:pt>
                <c:pt idx="127">
                  <c:v>0.8125</c:v>
                </c:pt>
                <c:pt idx="128">
                  <c:v>0.875</c:v>
                </c:pt>
                <c:pt idx="129">
                  <c:v>0.9375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2</c:v>
                </c:pt>
                <c:pt idx="138" formatCode="0.00000">
                  <c:v>2.25</c:v>
                </c:pt>
                <c:pt idx="139" formatCode="0.00000">
                  <c:v>2.5</c:v>
                </c:pt>
                <c:pt idx="140" formatCode="0.00000">
                  <c:v>2.75</c:v>
                </c:pt>
                <c:pt idx="141" formatCode="0.00000">
                  <c:v>3</c:v>
                </c:pt>
                <c:pt idx="142" formatCode="0.00000">
                  <c:v>3.25</c:v>
                </c:pt>
                <c:pt idx="143" formatCode="0.00000">
                  <c:v>3.5</c:v>
                </c:pt>
                <c:pt idx="144" formatCode="0.00000">
                  <c:v>3.75</c:v>
                </c:pt>
                <c:pt idx="145" formatCode="0.00000">
                  <c:v>4</c:v>
                </c:pt>
                <c:pt idx="146" formatCode="0.00000">
                  <c:v>4.25</c:v>
                </c:pt>
                <c:pt idx="147" formatCode="0.00000">
                  <c:v>4.5</c:v>
                </c:pt>
                <c:pt idx="148" formatCode="0.00000">
                  <c:v>5</c:v>
                </c:pt>
                <c:pt idx="149" formatCode="0.00000">
                  <c:v>5.625</c:v>
                </c:pt>
                <c:pt idx="150" formatCode="0.00000">
                  <c:v>6.25</c:v>
                </c:pt>
                <c:pt idx="151" formatCode="0.00000">
                  <c:v>6.875</c:v>
                </c:pt>
                <c:pt idx="152" formatCode="0.00000">
                  <c:v>7.5</c:v>
                </c:pt>
                <c:pt idx="153" formatCode="0.00000">
                  <c:v>8.125</c:v>
                </c:pt>
                <c:pt idx="154" formatCode="0.00000">
                  <c:v>8.75</c:v>
                </c:pt>
                <c:pt idx="155" formatCode="0.00000">
                  <c:v>9.375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20</c:v>
                </c:pt>
                <c:pt idx="164" formatCode="0.00000">
                  <c:v>22.5</c:v>
                </c:pt>
                <c:pt idx="165" formatCode="0.00000">
                  <c:v>25</c:v>
                </c:pt>
                <c:pt idx="166" formatCode="0.00000">
                  <c:v>27.5</c:v>
                </c:pt>
                <c:pt idx="167" formatCode="0.00000">
                  <c:v>30</c:v>
                </c:pt>
                <c:pt idx="168" formatCode="0.00000">
                  <c:v>32.5</c:v>
                </c:pt>
                <c:pt idx="169" formatCode="0.00000">
                  <c:v>35</c:v>
                </c:pt>
                <c:pt idx="170" formatCode="0.00000">
                  <c:v>37.5</c:v>
                </c:pt>
                <c:pt idx="171" formatCode="0.00000">
                  <c:v>40</c:v>
                </c:pt>
                <c:pt idx="172" formatCode="0.00000">
                  <c:v>42.5</c:v>
                </c:pt>
                <c:pt idx="173" formatCode="0.00000">
                  <c:v>45</c:v>
                </c:pt>
                <c:pt idx="174" formatCode="0.00000">
                  <c:v>50</c:v>
                </c:pt>
                <c:pt idx="175" formatCode="0.00000">
                  <c:v>56.25</c:v>
                </c:pt>
                <c:pt idx="176" formatCode="0.00000">
                  <c:v>62.5</c:v>
                </c:pt>
                <c:pt idx="177" formatCode="0.00000">
                  <c:v>68.75</c:v>
                </c:pt>
                <c:pt idx="178" formatCode="0.00000">
                  <c:v>75</c:v>
                </c:pt>
                <c:pt idx="179" formatCode="0.00000">
                  <c:v>81.25</c:v>
                </c:pt>
                <c:pt idx="180" formatCode="0.00000">
                  <c:v>87.5</c:v>
                </c:pt>
                <c:pt idx="181" formatCode="0.00000">
                  <c:v>93.75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200</c:v>
                </c:pt>
                <c:pt idx="190" formatCode="0.0000">
                  <c:v>225</c:v>
                </c:pt>
                <c:pt idx="191" formatCode="0.0000">
                  <c:v>250</c:v>
                </c:pt>
                <c:pt idx="192" formatCode="0.0000">
                  <c:v>275</c:v>
                </c:pt>
                <c:pt idx="193" formatCode="0.0000">
                  <c:v>300</c:v>
                </c:pt>
                <c:pt idx="194" formatCode="0.0000">
                  <c:v>325</c:v>
                </c:pt>
                <c:pt idx="195" formatCode="0.0000">
                  <c:v>350</c:v>
                </c:pt>
                <c:pt idx="196" formatCode="0.0000">
                  <c:v>375</c:v>
                </c:pt>
                <c:pt idx="197" formatCode="0.0000">
                  <c:v>400</c:v>
                </c:pt>
                <c:pt idx="198" formatCode="0.0000">
                  <c:v>425</c:v>
                </c:pt>
                <c:pt idx="199" formatCode="0.0000">
                  <c:v>450</c:v>
                </c:pt>
                <c:pt idx="200" formatCode="0.0000">
                  <c:v>500</c:v>
                </c:pt>
                <c:pt idx="201" formatCode="0.0000">
                  <c:v>562.5</c:v>
                </c:pt>
                <c:pt idx="202" formatCode="0.0000">
                  <c:v>625</c:v>
                </c:pt>
                <c:pt idx="203" formatCode="0.0000">
                  <c:v>687.5</c:v>
                </c:pt>
                <c:pt idx="204" formatCode="0.0000">
                  <c:v>750</c:v>
                </c:pt>
                <c:pt idx="205" formatCode="0.0000">
                  <c:v>812.5</c:v>
                </c:pt>
                <c:pt idx="206" formatCode="0.0000">
                  <c:v>875</c:v>
                </c:pt>
                <c:pt idx="207" formatCode="0.0000">
                  <c:v>937.5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srim4He_SiO2!$E$20:$E$300</c:f>
              <c:numCache>
                <c:formatCode>0.000E+00</c:formatCode>
                <c:ptCount val="281"/>
                <c:pt idx="0">
                  <c:v>1.5610000000000001E-2</c:v>
                </c:pt>
                <c:pt idx="1">
                  <c:v>1.6559999999999998E-2</c:v>
                </c:pt>
                <c:pt idx="2">
                  <c:v>1.746E-2</c:v>
                </c:pt>
                <c:pt idx="3">
                  <c:v>1.831E-2</c:v>
                </c:pt>
                <c:pt idx="4">
                  <c:v>1.9120000000000002E-2</c:v>
                </c:pt>
                <c:pt idx="5">
                  <c:v>1.9900000000000001E-2</c:v>
                </c:pt>
                <c:pt idx="6">
                  <c:v>2.0650000000000002E-2</c:v>
                </c:pt>
                <c:pt idx="7">
                  <c:v>2.2079999999999999E-2</c:v>
                </c:pt>
                <c:pt idx="8">
                  <c:v>2.342E-2</c:v>
                </c:pt>
                <c:pt idx="9">
                  <c:v>2.469E-2</c:v>
                </c:pt>
                <c:pt idx="10">
                  <c:v>2.589E-2</c:v>
                </c:pt>
                <c:pt idx="11">
                  <c:v>2.7040000000000002E-2</c:v>
                </c:pt>
                <c:pt idx="12">
                  <c:v>2.8150000000000001E-2</c:v>
                </c:pt>
                <c:pt idx="13">
                  <c:v>2.921E-2</c:v>
                </c:pt>
                <c:pt idx="14">
                  <c:v>3.023E-2</c:v>
                </c:pt>
                <c:pt idx="15">
                  <c:v>3.1230000000000001E-2</c:v>
                </c:pt>
                <c:pt idx="16">
                  <c:v>3.2190000000000003E-2</c:v>
                </c:pt>
                <c:pt idx="17">
                  <c:v>3.3119999999999997E-2</c:v>
                </c:pt>
                <c:pt idx="18">
                  <c:v>3.4909999999999997E-2</c:v>
                </c:pt>
                <c:pt idx="19">
                  <c:v>3.703E-2</c:v>
                </c:pt>
                <c:pt idx="20">
                  <c:v>3.9030000000000002E-2</c:v>
                </c:pt>
                <c:pt idx="21">
                  <c:v>4.0939999999999997E-2</c:v>
                </c:pt>
                <c:pt idx="22">
                  <c:v>4.2759999999999999E-2</c:v>
                </c:pt>
                <c:pt idx="23">
                  <c:v>4.4499999999999998E-2</c:v>
                </c:pt>
                <c:pt idx="24">
                  <c:v>4.6179999999999999E-2</c:v>
                </c:pt>
                <c:pt idx="25">
                  <c:v>4.7800000000000002E-2</c:v>
                </c:pt>
                <c:pt idx="26">
                  <c:v>4.9369999999999997E-2</c:v>
                </c:pt>
                <c:pt idx="27">
                  <c:v>5.237E-2</c:v>
                </c:pt>
                <c:pt idx="28">
                  <c:v>5.5199999999999999E-2</c:v>
                </c:pt>
                <c:pt idx="29">
                  <c:v>5.7889999999999997E-2</c:v>
                </c:pt>
                <c:pt idx="30">
                  <c:v>6.0470000000000003E-2</c:v>
                </c:pt>
                <c:pt idx="31">
                  <c:v>6.2939999999999996E-2</c:v>
                </c:pt>
                <c:pt idx="32">
                  <c:v>6.5310000000000007E-2</c:v>
                </c:pt>
                <c:pt idx="33">
                  <c:v>6.9819999999999993E-2</c:v>
                </c:pt>
                <c:pt idx="34">
                  <c:v>7.4060000000000001E-2</c:v>
                </c:pt>
                <c:pt idx="35">
                  <c:v>7.8060000000000004E-2</c:v>
                </c:pt>
                <c:pt idx="36">
                  <c:v>8.1869999999999998E-2</c:v>
                </c:pt>
                <c:pt idx="37">
                  <c:v>8.5519999999999999E-2</c:v>
                </c:pt>
                <c:pt idx="38">
                  <c:v>8.9010000000000006E-2</c:v>
                </c:pt>
                <c:pt idx="39">
                  <c:v>9.2369999999999994E-2</c:v>
                </c:pt>
                <c:pt idx="40">
                  <c:v>9.5610000000000001E-2</c:v>
                </c:pt>
                <c:pt idx="41">
                  <c:v>9.8750000000000004E-2</c:v>
                </c:pt>
                <c:pt idx="42">
                  <c:v>0.1018</c:v>
                </c:pt>
                <c:pt idx="43">
                  <c:v>0.1047</c:v>
                </c:pt>
                <c:pt idx="44">
                  <c:v>0.1104</c:v>
                </c:pt>
                <c:pt idx="45">
                  <c:v>0.1171</c:v>
                </c:pt>
                <c:pt idx="46">
                  <c:v>0.1234</c:v>
                </c:pt>
                <c:pt idx="47">
                  <c:v>0.1295</c:v>
                </c:pt>
                <c:pt idx="48">
                  <c:v>0.13519999999999999</c:v>
                </c:pt>
                <c:pt idx="49">
                  <c:v>0.14069999999999999</c:v>
                </c:pt>
                <c:pt idx="50">
                  <c:v>0.14599999999999999</c:v>
                </c:pt>
                <c:pt idx="51">
                  <c:v>0.1512</c:v>
                </c:pt>
                <c:pt idx="52">
                  <c:v>0.15609999999999999</c:v>
                </c:pt>
                <c:pt idx="53">
                  <c:v>0.1656</c:v>
                </c:pt>
                <c:pt idx="54">
                  <c:v>0.17460000000000001</c:v>
                </c:pt>
                <c:pt idx="55">
                  <c:v>0.18310000000000001</c:v>
                </c:pt>
                <c:pt idx="56">
                  <c:v>0.19120000000000001</c:v>
                </c:pt>
                <c:pt idx="57">
                  <c:v>0.19900000000000001</c:v>
                </c:pt>
                <c:pt idx="58">
                  <c:v>0.20649999999999999</c:v>
                </c:pt>
                <c:pt idx="59">
                  <c:v>0.2208</c:v>
                </c:pt>
                <c:pt idx="60">
                  <c:v>0.23430000000000001</c:v>
                </c:pt>
                <c:pt idx="61">
                  <c:v>0.247</c:v>
                </c:pt>
                <c:pt idx="62">
                  <c:v>0.25900000000000001</c:v>
                </c:pt>
                <c:pt idx="63">
                  <c:v>0.27039999999999997</c:v>
                </c:pt>
                <c:pt idx="64">
                  <c:v>0.28149999999999997</c:v>
                </c:pt>
                <c:pt idx="65">
                  <c:v>0.29220000000000002</c:v>
                </c:pt>
                <c:pt idx="66">
                  <c:v>0.30280000000000001</c:v>
                </c:pt>
                <c:pt idx="67">
                  <c:v>0.31319999999999998</c:v>
                </c:pt>
                <c:pt idx="68">
                  <c:v>0.32340000000000002</c:v>
                </c:pt>
                <c:pt idx="69">
                  <c:v>0.33350000000000002</c:v>
                </c:pt>
                <c:pt idx="70">
                  <c:v>0.3533</c:v>
                </c:pt>
                <c:pt idx="71">
                  <c:v>0.37709999999999999</c:v>
                </c:pt>
                <c:pt idx="72">
                  <c:v>0.40010000000000001</c:v>
                </c:pt>
                <c:pt idx="73">
                  <c:v>0.42209999999999998</c:v>
                </c:pt>
                <c:pt idx="74">
                  <c:v>0.44330000000000003</c:v>
                </c:pt>
                <c:pt idx="75">
                  <c:v>0.46379999999999999</c:v>
                </c:pt>
                <c:pt idx="76">
                  <c:v>0.48359999999999997</c:v>
                </c:pt>
                <c:pt idx="77">
                  <c:v>0.50270000000000004</c:v>
                </c:pt>
                <c:pt idx="78">
                  <c:v>0.5212</c:v>
                </c:pt>
                <c:pt idx="79">
                  <c:v>0.55669999999999997</c:v>
                </c:pt>
                <c:pt idx="80">
                  <c:v>0.59030000000000005</c:v>
                </c:pt>
                <c:pt idx="81">
                  <c:v>0.62229999999999996</c:v>
                </c:pt>
                <c:pt idx="82">
                  <c:v>0.65280000000000005</c:v>
                </c:pt>
                <c:pt idx="83">
                  <c:v>0.68189999999999995</c:v>
                </c:pt>
                <c:pt idx="84">
                  <c:v>0.70979999999999999</c:v>
                </c:pt>
                <c:pt idx="85">
                  <c:v>0.76239999999999997</c:v>
                </c:pt>
                <c:pt idx="86">
                  <c:v>0.81110000000000004</c:v>
                </c:pt>
                <c:pt idx="87">
                  <c:v>0.85650000000000004</c:v>
                </c:pt>
                <c:pt idx="88">
                  <c:v>0.89890000000000003</c:v>
                </c:pt>
                <c:pt idx="89">
                  <c:v>0.93859999999999999</c:v>
                </c:pt>
                <c:pt idx="90">
                  <c:v>0.9758</c:v>
                </c:pt>
                <c:pt idx="91">
                  <c:v>1.0109999999999999</c:v>
                </c:pt>
                <c:pt idx="92">
                  <c:v>1.044</c:v>
                </c:pt>
                <c:pt idx="93">
                  <c:v>1.075</c:v>
                </c:pt>
                <c:pt idx="94">
                  <c:v>1.1040000000000001</c:v>
                </c:pt>
                <c:pt idx="95">
                  <c:v>1.1319999999999999</c:v>
                </c:pt>
                <c:pt idx="96">
                  <c:v>1.1830000000000001</c:v>
                </c:pt>
                <c:pt idx="97">
                  <c:v>1.2390000000000001</c:v>
                </c:pt>
                <c:pt idx="98">
                  <c:v>1.288</c:v>
                </c:pt>
                <c:pt idx="99">
                  <c:v>1.331</c:v>
                </c:pt>
                <c:pt idx="100">
                  <c:v>1.3680000000000001</c:v>
                </c:pt>
                <c:pt idx="101">
                  <c:v>1.401</c:v>
                </c:pt>
                <c:pt idx="102">
                  <c:v>1.429</c:v>
                </c:pt>
                <c:pt idx="103">
                  <c:v>1.4530000000000001</c:v>
                </c:pt>
                <c:pt idx="104">
                  <c:v>1.474</c:v>
                </c:pt>
                <c:pt idx="105">
                  <c:v>1.5069999999999999</c:v>
                </c:pt>
                <c:pt idx="106">
                  <c:v>1.53</c:v>
                </c:pt>
                <c:pt idx="107">
                  <c:v>1.544</c:v>
                </c:pt>
                <c:pt idx="108">
                  <c:v>1.552</c:v>
                </c:pt>
                <c:pt idx="109">
                  <c:v>1.5549999999999999</c:v>
                </c:pt>
                <c:pt idx="110">
                  <c:v>1.5529999999999999</c:v>
                </c:pt>
                <c:pt idx="111">
                  <c:v>1.538</c:v>
                </c:pt>
                <c:pt idx="112">
                  <c:v>1.514</c:v>
                </c:pt>
                <c:pt idx="113">
                  <c:v>1.484</c:v>
                </c:pt>
                <c:pt idx="114">
                  <c:v>1.4510000000000001</c:v>
                </c:pt>
                <c:pt idx="115">
                  <c:v>1.415</c:v>
                </c:pt>
                <c:pt idx="116">
                  <c:v>1.379</c:v>
                </c:pt>
                <c:pt idx="117">
                  <c:v>1.3440000000000001</c:v>
                </c:pt>
                <c:pt idx="118">
                  <c:v>1.3089999999999999</c:v>
                </c:pt>
                <c:pt idx="119">
                  <c:v>1.2749999999999999</c:v>
                </c:pt>
                <c:pt idx="120">
                  <c:v>1.2430000000000001</c:v>
                </c:pt>
                <c:pt idx="121">
                  <c:v>1.2110000000000001</c:v>
                </c:pt>
                <c:pt idx="122">
                  <c:v>1.153</c:v>
                </c:pt>
                <c:pt idx="123">
                  <c:v>1.087</c:v>
                </c:pt>
                <c:pt idx="124">
                  <c:v>1.028</c:v>
                </c:pt>
                <c:pt idx="125">
                  <c:v>0.97599999999999998</c:v>
                </c:pt>
                <c:pt idx="126">
                  <c:v>0.92900000000000005</c:v>
                </c:pt>
                <c:pt idx="127">
                  <c:v>0.88680000000000003</c:v>
                </c:pt>
                <c:pt idx="128">
                  <c:v>0.84870000000000001</c:v>
                </c:pt>
                <c:pt idx="129">
                  <c:v>0.81410000000000005</c:v>
                </c:pt>
                <c:pt idx="130">
                  <c:v>0.78259999999999996</c:v>
                </c:pt>
                <c:pt idx="131">
                  <c:v>0.72729999999999995</c:v>
                </c:pt>
                <c:pt idx="132">
                  <c:v>0.68030000000000002</c:v>
                </c:pt>
                <c:pt idx="133">
                  <c:v>0.63980000000000004</c:v>
                </c:pt>
                <c:pt idx="134">
                  <c:v>0.60450000000000004</c:v>
                </c:pt>
                <c:pt idx="135">
                  <c:v>0.57350000000000001</c:v>
                </c:pt>
                <c:pt idx="136">
                  <c:v>0.54590000000000005</c:v>
                </c:pt>
                <c:pt idx="137">
                  <c:v>0.499</c:v>
                </c:pt>
                <c:pt idx="138">
                  <c:v>0.46250000000000002</c:v>
                </c:pt>
                <c:pt idx="139">
                  <c:v>0.42770000000000002</c:v>
                </c:pt>
                <c:pt idx="140">
                  <c:v>0.39900000000000002</c:v>
                </c:pt>
                <c:pt idx="141">
                  <c:v>0.37430000000000002</c:v>
                </c:pt>
                <c:pt idx="142">
                  <c:v>0.3528</c:v>
                </c:pt>
                <c:pt idx="143">
                  <c:v>0.33389999999999997</c:v>
                </c:pt>
                <c:pt idx="144">
                  <c:v>0.31709999999999999</c:v>
                </c:pt>
                <c:pt idx="145">
                  <c:v>0.30220000000000002</c:v>
                </c:pt>
                <c:pt idx="146">
                  <c:v>0.28870000000000001</c:v>
                </c:pt>
                <c:pt idx="147">
                  <c:v>0.27650000000000002</c:v>
                </c:pt>
                <c:pt idx="148">
                  <c:v>0.25530000000000003</c:v>
                </c:pt>
                <c:pt idx="149">
                  <c:v>0.23330000000000001</c:v>
                </c:pt>
                <c:pt idx="150">
                  <c:v>0.2152</c:v>
                </c:pt>
                <c:pt idx="151">
                  <c:v>0.19989999999999999</c:v>
                </c:pt>
                <c:pt idx="152">
                  <c:v>0.18679999999999999</c:v>
                </c:pt>
                <c:pt idx="153">
                  <c:v>0.17549999999999999</c:v>
                </c:pt>
                <c:pt idx="154">
                  <c:v>0.16569999999999999</c:v>
                </c:pt>
                <c:pt idx="155">
                  <c:v>0.15690000000000001</c:v>
                </c:pt>
                <c:pt idx="156">
                  <c:v>0.1492</c:v>
                </c:pt>
                <c:pt idx="157">
                  <c:v>0.13589999999999999</c:v>
                </c:pt>
                <c:pt idx="158">
                  <c:v>0.12509999999999999</c:v>
                </c:pt>
                <c:pt idx="159">
                  <c:v>0.11600000000000001</c:v>
                </c:pt>
                <c:pt idx="160">
                  <c:v>0.1082</c:v>
                </c:pt>
                <c:pt idx="161">
                  <c:v>0.10150000000000001</c:v>
                </c:pt>
                <c:pt idx="162">
                  <c:v>9.5680000000000001E-2</c:v>
                </c:pt>
                <c:pt idx="163">
                  <c:v>8.5999999999999993E-2</c:v>
                </c:pt>
                <c:pt idx="164">
                  <c:v>7.8270000000000006E-2</c:v>
                </c:pt>
                <c:pt idx="165">
                  <c:v>7.1940000000000004E-2</c:v>
                </c:pt>
                <c:pt idx="166">
                  <c:v>6.6659999999999997E-2</c:v>
                </c:pt>
                <c:pt idx="167">
                  <c:v>6.2190000000000002E-2</c:v>
                </c:pt>
                <c:pt idx="168">
                  <c:v>5.8340000000000003E-2</c:v>
                </c:pt>
                <c:pt idx="169">
                  <c:v>5.5E-2</c:v>
                </c:pt>
                <c:pt idx="170">
                  <c:v>5.2060000000000002E-2</c:v>
                </c:pt>
                <c:pt idx="171">
                  <c:v>4.9459999999999997E-2</c:v>
                </c:pt>
                <c:pt idx="172">
                  <c:v>4.7140000000000001E-2</c:v>
                </c:pt>
                <c:pt idx="173">
                  <c:v>4.5060000000000003E-2</c:v>
                </c:pt>
                <c:pt idx="174">
                  <c:v>4.1480000000000003E-2</c:v>
                </c:pt>
                <c:pt idx="175">
                  <c:v>3.7830000000000003E-2</c:v>
                </c:pt>
                <c:pt idx="176">
                  <c:v>3.4860000000000002E-2</c:v>
                </c:pt>
                <c:pt idx="177">
                  <c:v>3.2390000000000002E-2</c:v>
                </c:pt>
                <c:pt idx="178">
                  <c:v>3.0300000000000001E-2</c:v>
                </c:pt>
                <c:pt idx="179">
                  <c:v>2.852E-2</c:v>
                </c:pt>
                <c:pt idx="180">
                  <c:v>2.6970000000000001E-2</c:v>
                </c:pt>
                <c:pt idx="181">
                  <c:v>2.562E-2</c:v>
                </c:pt>
                <c:pt idx="182">
                  <c:v>2.443E-2</c:v>
                </c:pt>
                <c:pt idx="183">
                  <c:v>2.2409999999999999E-2</c:v>
                </c:pt>
                <c:pt idx="184">
                  <c:v>2.078E-2</c:v>
                </c:pt>
                <c:pt idx="185">
                  <c:v>1.9429999999999999E-2</c:v>
                </c:pt>
                <c:pt idx="186">
                  <c:v>1.83E-2</c:v>
                </c:pt>
                <c:pt idx="187">
                  <c:v>1.7330000000000002E-2</c:v>
                </c:pt>
                <c:pt idx="188">
                  <c:v>1.6490000000000001E-2</c:v>
                </c:pt>
                <c:pt idx="189">
                  <c:v>1.5129999999999999E-2</c:v>
                </c:pt>
                <c:pt idx="190">
                  <c:v>1.405E-2</c:v>
                </c:pt>
                <c:pt idx="191">
                  <c:v>1.319E-2</c:v>
                </c:pt>
                <c:pt idx="192">
                  <c:v>1.248E-2</c:v>
                </c:pt>
                <c:pt idx="193">
                  <c:v>1.188E-2</c:v>
                </c:pt>
                <c:pt idx="194">
                  <c:v>1.1379999999999999E-2</c:v>
                </c:pt>
                <c:pt idx="195">
                  <c:v>1.095E-2</c:v>
                </c:pt>
                <c:pt idx="196">
                  <c:v>1.0580000000000001E-2</c:v>
                </c:pt>
                <c:pt idx="197">
                  <c:v>1.025E-2</c:v>
                </c:pt>
                <c:pt idx="198">
                  <c:v>9.9659999999999992E-3</c:v>
                </c:pt>
                <c:pt idx="199">
                  <c:v>9.7120000000000001E-3</c:v>
                </c:pt>
                <c:pt idx="200">
                  <c:v>9.2860000000000009E-3</c:v>
                </c:pt>
                <c:pt idx="201">
                  <c:v>8.8649999999999996E-3</c:v>
                </c:pt>
                <c:pt idx="202">
                  <c:v>8.5349999999999992E-3</c:v>
                </c:pt>
                <c:pt idx="203">
                  <c:v>8.2710000000000006E-3</c:v>
                </c:pt>
                <c:pt idx="204">
                  <c:v>8.0569999999999999E-3</c:v>
                </c:pt>
                <c:pt idx="205">
                  <c:v>7.8820000000000001E-3</c:v>
                </c:pt>
                <c:pt idx="206">
                  <c:v>7.7359999999999998E-3</c:v>
                </c:pt>
                <c:pt idx="207">
                  <c:v>7.6140000000000001E-3</c:v>
                </c:pt>
                <c:pt idx="208">
                  <c:v>7.5110000000000003E-3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BCF-49E8-B959-6D842CB0F751}"/>
            </c:ext>
          </c:extLst>
        </c:ser>
        <c:ser>
          <c:idx val="1"/>
          <c:order val="1"/>
          <c:tx>
            <c:v>dE/dxNucl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srim4He_SiO2!$D$20:$D$300</c:f>
              <c:numCache>
                <c:formatCode>0.000000</c:formatCode>
                <c:ptCount val="281"/>
                <c:pt idx="0">
                  <c:v>9.9999749999999991E-6</c:v>
                </c:pt>
                <c:pt idx="1">
                  <c:v>1.1249974999999999E-5</c:v>
                </c:pt>
                <c:pt idx="2">
                  <c:v>1.2499974999999999E-5</c:v>
                </c:pt>
                <c:pt idx="3">
                  <c:v>1.3749974999999999E-5</c:v>
                </c:pt>
                <c:pt idx="4">
                  <c:v>1.4999974999999999E-5</c:v>
                </c:pt>
                <c:pt idx="5">
                  <c:v>1.6249975E-5</c:v>
                </c:pt>
                <c:pt idx="6">
                  <c:v>1.7499975E-5</c:v>
                </c:pt>
                <c:pt idx="7">
                  <c:v>1.9999975E-5</c:v>
                </c:pt>
                <c:pt idx="8">
                  <c:v>2.2499975E-5</c:v>
                </c:pt>
                <c:pt idx="9">
                  <c:v>2.4999974999999999E-5</c:v>
                </c:pt>
                <c:pt idx="10">
                  <c:v>2.7500000000000001E-5</c:v>
                </c:pt>
                <c:pt idx="11">
                  <c:v>3.0000000000000001E-5</c:v>
                </c:pt>
                <c:pt idx="12">
                  <c:v>3.2499999999999997E-5</c:v>
                </c:pt>
                <c:pt idx="13">
                  <c:v>3.499975E-5</c:v>
                </c:pt>
                <c:pt idx="14">
                  <c:v>3.749975E-5</c:v>
                </c:pt>
                <c:pt idx="15">
                  <c:v>3.9999749999999999E-5</c:v>
                </c:pt>
                <c:pt idx="16">
                  <c:v>4.2499749999999999E-5</c:v>
                </c:pt>
                <c:pt idx="17">
                  <c:v>4.4999749999999999E-5</c:v>
                </c:pt>
                <c:pt idx="18">
                  <c:v>4.9999749999999998E-5</c:v>
                </c:pt>
                <c:pt idx="19">
                  <c:v>5.6249750000000001E-5</c:v>
                </c:pt>
                <c:pt idx="20">
                  <c:v>6.2499749999999997E-5</c:v>
                </c:pt>
                <c:pt idx="21">
                  <c:v>6.874975E-5</c:v>
                </c:pt>
                <c:pt idx="22">
                  <c:v>7.4999750000000003E-5</c:v>
                </c:pt>
                <c:pt idx="23">
                  <c:v>8.1249750000000006E-5</c:v>
                </c:pt>
                <c:pt idx="24">
                  <c:v>8.7499750000000009E-5</c:v>
                </c:pt>
                <c:pt idx="25">
                  <c:v>9.3749750000000012E-5</c:v>
                </c:pt>
                <c:pt idx="26">
                  <c:v>9.9999750000000001E-5</c:v>
                </c:pt>
                <c:pt idx="27">
                  <c:v>1.1249975000000001E-4</c:v>
                </c:pt>
                <c:pt idx="28">
                  <c:v>1.2499975E-4</c:v>
                </c:pt>
                <c:pt idx="29">
                  <c:v>1.3749975E-4</c:v>
                </c:pt>
                <c:pt idx="30">
                  <c:v>1.4999975000000001E-4</c:v>
                </c:pt>
                <c:pt idx="31">
                  <c:v>1.6249975000000002E-4</c:v>
                </c:pt>
                <c:pt idx="32">
                  <c:v>1.7499974999999999E-4</c:v>
                </c:pt>
                <c:pt idx="33">
                  <c:v>1.9999975000000001E-4</c:v>
                </c:pt>
                <c:pt idx="34">
                  <c:v>2.2499975000000002E-4</c:v>
                </c:pt>
                <c:pt idx="35">
                  <c:v>2.4999975000000003E-4</c:v>
                </c:pt>
                <c:pt idx="36">
                  <c:v>2.7500000000000002E-4</c:v>
                </c:pt>
                <c:pt idx="37">
                  <c:v>2.9999999999999997E-4</c:v>
                </c:pt>
                <c:pt idx="38">
                  <c:v>3.2499999999999999E-4</c:v>
                </c:pt>
                <c:pt idx="39">
                  <c:v>3.5E-4</c:v>
                </c:pt>
                <c:pt idx="40">
                  <c:v>3.7500000000000001E-4</c:v>
                </c:pt>
                <c:pt idx="41">
                  <c:v>4.0000000000000002E-4</c:v>
                </c:pt>
                <c:pt idx="42">
                  <c:v>4.2499999999999998E-4</c:v>
                </c:pt>
                <c:pt idx="43">
                  <c:v>4.4999999999999999E-4</c:v>
                </c:pt>
                <c:pt idx="44">
                  <c:v>5.0000000000000001E-4</c:v>
                </c:pt>
                <c:pt idx="45">
                  <c:v>5.6249999999999996E-4</c:v>
                </c:pt>
                <c:pt idx="46">
                  <c:v>6.2500000000000001E-4</c:v>
                </c:pt>
                <c:pt idx="47">
                  <c:v>6.8749999999999996E-4</c:v>
                </c:pt>
                <c:pt idx="48">
                  <c:v>7.5000000000000002E-4</c:v>
                </c:pt>
                <c:pt idx="49">
                  <c:v>8.1249999999999996E-4</c:v>
                </c:pt>
                <c:pt idx="50">
                  <c:v>8.7500000000000002E-4</c:v>
                </c:pt>
                <c:pt idx="51">
                  <c:v>9.3749999999999997E-4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1.6249999999999999E-3</c:v>
                </c:pt>
                <c:pt idx="58">
                  <c:v>1.75E-3</c:v>
                </c:pt>
                <c:pt idx="59">
                  <c:v>2E-3</c:v>
                </c:pt>
                <c:pt idx="60">
                  <c:v>2.2499999999999998E-3</c:v>
                </c:pt>
                <c:pt idx="61">
                  <c:v>2.5000000000000001E-3</c:v>
                </c:pt>
                <c:pt idx="62">
                  <c:v>2.7499999999999998E-3</c:v>
                </c:pt>
                <c:pt idx="63">
                  <c:v>3.0000000000000001E-3</c:v>
                </c:pt>
                <c:pt idx="64">
                  <c:v>3.2499999999999999E-3</c:v>
                </c:pt>
                <c:pt idx="65">
                  <c:v>3.5000000000000001E-3</c:v>
                </c:pt>
                <c:pt idx="66">
                  <c:v>3.7499999999999999E-3</c:v>
                </c:pt>
                <c:pt idx="67">
                  <c:v>4.0000000000000001E-3</c:v>
                </c:pt>
                <c:pt idx="68">
                  <c:v>4.2500000000000003E-3</c:v>
                </c:pt>
                <c:pt idx="69">
                  <c:v>4.4999999999999997E-3</c:v>
                </c:pt>
                <c:pt idx="70">
                  <c:v>5.0000000000000001E-3</c:v>
                </c:pt>
                <c:pt idx="71">
                  <c:v>5.6249999999999998E-3</c:v>
                </c:pt>
                <c:pt idx="72">
                  <c:v>6.2500000000000003E-3</c:v>
                </c:pt>
                <c:pt idx="73">
                  <c:v>6.875E-3</c:v>
                </c:pt>
                <c:pt idx="74">
                  <c:v>7.4999999999999997E-3</c:v>
                </c:pt>
                <c:pt idx="75">
                  <c:v>8.1250000000000003E-3</c:v>
                </c:pt>
                <c:pt idx="76">
                  <c:v>8.7500000000000008E-3</c:v>
                </c:pt>
                <c:pt idx="77">
                  <c:v>9.3749999999999997E-3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1.7500000000000002E-2</c:v>
                </c:pt>
                <c:pt idx="85">
                  <c:v>0.02</c:v>
                </c:pt>
                <c:pt idx="86">
                  <c:v>2.2499999999999999E-2</c:v>
                </c:pt>
                <c:pt idx="87">
                  <c:v>2.5000000000000001E-2</c:v>
                </c:pt>
                <c:pt idx="88">
                  <c:v>2.75E-2</c:v>
                </c:pt>
                <c:pt idx="89">
                  <c:v>0.03</c:v>
                </c:pt>
                <c:pt idx="90">
                  <c:v>3.2500000000000001E-2</c:v>
                </c:pt>
                <c:pt idx="91">
                  <c:v>3.5000000000000003E-2</c:v>
                </c:pt>
                <c:pt idx="92">
                  <c:v>3.7499999999999999E-2</c:v>
                </c:pt>
                <c:pt idx="93">
                  <c:v>0.04</c:v>
                </c:pt>
                <c:pt idx="94">
                  <c:v>4.2500000000000003E-2</c:v>
                </c:pt>
                <c:pt idx="95">
                  <c:v>4.4999999999999998E-2</c:v>
                </c:pt>
                <c:pt idx="96">
                  <c:v>0.05</c:v>
                </c:pt>
                <c:pt idx="97">
                  <c:v>5.6250000000000001E-2</c:v>
                </c:pt>
                <c:pt idx="98">
                  <c:v>6.25E-2</c:v>
                </c:pt>
                <c:pt idx="99">
                  <c:v>6.8750000000000006E-2</c:v>
                </c:pt>
                <c:pt idx="100">
                  <c:v>7.4999999999999997E-2</c:v>
                </c:pt>
                <c:pt idx="101">
                  <c:v>8.1250000000000003E-2</c:v>
                </c:pt>
                <c:pt idx="102">
                  <c:v>8.7499999999999994E-2</c:v>
                </c:pt>
                <c:pt idx="103">
                  <c:v>9.375E-2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0.2</c:v>
                </c:pt>
                <c:pt idx="112">
                  <c:v>0.22500000000000001</c:v>
                </c:pt>
                <c:pt idx="113">
                  <c:v>0.25</c:v>
                </c:pt>
                <c:pt idx="114">
                  <c:v>0.27500000000000002</c:v>
                </c:pt>
                <c:pt idx="115">
                  <c:v>0.3</c:v>
                </c:pt>
                <c:pt idx="116">
                  <c:v>0.32500000000000001</c:v>
                </c:pt>
                <c:pt idx="117">
                  <c:v>0.35</c:v>
                </c:pt>
                <c:pt idx="118">
                  <c:v>0.375</c:v>
                </c:pt>
                <c:pt idx="119">
                  <c:v>0.4</c:v>
                </c:pt>
                <c:pt idx="120">
                  <c:v>0.42499999999999999</c:v>
                </c:pt>
                <c:pt idx="121">
                  <c:v>0.45</c:v>
                </c:pt>
                <c:pt idx="122">
                  <c:v>0.5</c:v>
                </c:pt>
                <c:pt idx="123">
                  <c:v>0.5625</c:v>
                </c:pt>
                <c:pt idx="124">
                  <c:v>0.625</c:v>
                </c:pt>
                <c:pt idx="125">
                  <c:v>0.6875</c:v>
                </c:pt>
                <c:pt idx="126">
                  <c:v>0.75</c:v>
                </c:pt>
                <c:pt idx="127">
                  <c:v>0.8125</c:v>
                </c:pt>
                <c:pt idx="128">
                  <c:v>0.875</c:v>
                </c:pt>
                <c:pt idx="129">
                  <c:v>0.9375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2</c:v>
                </c:pt>
                <c:pt idx="138" formatCode="0.00000">
                  <c:v>2.25</c:v>
                </c:pt>
                <c:pt idx="139" formatCode="0.00000">
                  <c:v>2.5</c:v>
                </c:pt>
                <c:pt idx="140" formatCode="0.00000">
                  <c:v>2.75</c:v>
                </c:pt>
                <c:pt idx="141" formatCode="0.00000">
                  <c:v>3</c:v>
                </c:pt>
                <c:pt idx="142" formatCode="0.00000">
                  <c:v>3.25</c:v>
                </c:pt>
                <c:pt idx="143" formatCode="0.00000">
                  <c:v>3.5</c:v>
                </c:pt>
                <c:pt idx="144" formatCode="0.00000">
                  <c:v>3.75</c:v>
                </c:pt>
                <c:pt idx="145" formatCode="0.00000">
                  <c:v>4</c:v>
                </c:pt>
                <c:pt idx="146" formatCode="0.00000">
                  <c:v>4.25</c:v>
                </c:pt>
                <c:pt idx="147" formatCode="0.00000">
                  <c:v>4.5</c:v>
                </c:pt>
                <c:pt idx="148" formatCode="0.00000">
                  <c:v>5</c:v>
                </c:pt>
                <c:pt idx="149" formatCode="0.00000">
                  <c:v>5.625</c:v>
                </c:pt>
                <c:pt idx="150" formatCode="0.00000">
                  <c:v>6.25</c:v>
                </c:pt>
                <c:pt idx="151" formatCode="0.00000">
                  <c:v>6.875</c:v>
                </c:pt>
                <c:pt idx="152" formatCode="0.00000">
                  <c:v>7.5</c:v>
                </c:pt>
                <c:pt idx="153" formatCode="0.00000">
                  <c:v>8.125</c:v>
                </c:pt>
                <c:pt idx="154" formatCode="0.00000">
                  <c:v>8.75</c:v>
                </c:pt>
                <c:pt idx="155" formatCode="0.00000">
                  <c:v>9.375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20</c:v>
                </c:pt>
                <c:pt idx="164" formatCode="0.00000">
                  <c:v>22.5</c:v>
                </c:pt>
                <c:pt idx="165" formatCode="0.00000">
                  <c:v>25</c:v>
                </c:pt>
                <c:pt idx="166" formatCode="0.00000">
                  <c:v>27.5</c:v>
                </c:pt>
                <c:pt idx="167" formatCode="0.00000">
                  <c:v>30</c:v>
                </c:pt>
                <c:pt idx="168" formatCode="0.00000">
                  <c:v>32.5</c:v>
                </c:pt>
                <c:pt idx="169" formatCode="0.00000">
                  <c:v>35</c:v>
                </c:pt>
                <c:pt idx="170" formatCode="0.00000">
                  <c:v>37.5</c:v>
                </c:pt>
                <c:pt idx="171" formatCode="0.00000">
                  <c:v>40</c:v>
                </c:pt>
                <c:pt idx="172" formatCode="0.00000">
                  <c:v>42.5</c:v>
                </c:pt>
                <c:pt idx="173" formatCode="0.00000">
                  <c:v>45</c:v>
                </c:pt>
                <c:pt idx="174" formatCode="0.00000">
                  <c:v>50</c:v>
                </c:pt>
                <c:pt idx="175" formatCode="0.00000">
                  <c:v>56.25</c:v>
                </c:pt>
                <c:pt idx="176" formatCode="0.00000">
                  <c:v>62.5</c:v>
                </c:pt>
                <c:pt idx="177" formatCode="0.00000">
                  <c:v>68.75</c:v>
                </c:pt>
                <c:pt idx="178" formatCode="0.00000">
                  <c:v>75</c:v>
                </c:pt>
                <c:pt idx="179" formatCode="0.00000">
                  <c:v>81.25</c:v>
                </c:pt>
                <c:pt idx="180" formatCode="0.00000">
                  <c:v>87.5</c:v>
                </c:pt>
                <c:pt idx="181" formatCode="0.00000">
                  <c:v>93.75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200</c:v>
                </c:pt>
                <c:pt idx="190" formatCode="0.0000">
                  <c:v>225</c:v>
                </c:pt>
                <c:pt idx="191" formatCode="0.0000">
                  <c:v>250</c:v>
                </c:pt>
                <c:pt idx="192" formatCode="0.0000">
                  <c:v>275</c:v>
                </c:pt>
                <c:pt idx="193" formatCode="0.0000">
                  <c:v>300</c:v>
                </c:pt>
                <c:pt idx="194" formatCode="0.0000">
                  <c:v>325</c:v>
                </c:pt>
                <c:pt idx="195" formatCode="0.0000">
                  <c:v>350</c:v>
                </c:pt>
                <c:pt idx="196" formatCode="0.0000">
                  <c:v>375</c:v>
                </c:pt>
                <c:pt idx="197" formatCode="0.0000">
                  <c:v>400</c:v>
                </c:pt>
                <c:pt idx="198" formatCode="0.0000">
                  <c:v>425</c:v>
                </c:pt>
                <c:pt idx="199" formatCode="0.0000">
                  <c:v>450</c:v>
                </c:pt>
                <c:pt idx="200" formatCode="0.0000">
                  <c:v>500</c:v>
                </c:pt>
                <c:pt idx="201" formatCode="0.0000">
                  <c:v>562.5</c:v>
                </c:pt>
                <c:pt idx="202" formatCode="0.0000">
                  <c:v>625</c:v>
                </c:pt>
                <c:pt idx="203" formatCode="0.0000">
                  <c:v>687.5</c:v>
                </c:pt>
                <c:pt idx="204" formatCode="0.0000">
                  <c:v>750</c:v>
                </c:pt>
                <c:pt idx="205" formatCode="0.0000">
                  <c:v>812.5</c:v>
                </c:pt>
                <c:pt idx="206" formatCode="0.0000">
                  <c:v>875</c:v>
                </c:pt>
                <c:pt idx="207" formatCode="0.0000">
                  <c:v>937.5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srim4He_SiO2!$F$20:$F$300</c:f>
              <c:numCache>
                <c:formatCode>0.000E+00</c:formatCode>
                <c:ptCount val="281"/>
                <c:pt idx="0">
                  <c:v>6.1330000000000003E-2</c:v>
                </c:pt>
                <c:pt idx="1">
                  <c:v>6.3750000000000001E-2</c:v>
                </c:pt>
                <c:pt idx="2">
                  <c:v>6.5920000000000006E-2</c:v>
                </c:pt>
                <c:pt idx="3">
                  <c:v>6.7879999999999996E-2</c:v>
                </c:pt>
                <c:pt idx="4">
                  <c:v>6.9680000000000006E-2</c:v>
                </c:pt>
                <c:pt idx="5">
                  <c:v>7.1319999999999995E-2</c:v>
                </c:pt>
                <c:pt idx="6">
                  <c:v>7.2840000000000002E-2</c:v>
                </c:pt>
                <c:pt idx="7">
                  <c:v>7.5560000000000002E-2</c:v>
                </c:pt>
                <c:pt idx="8">
                  <c:v>7.7929999999999999E-2</c:v>
                </c:pt>
                <c:pt idx="9">
                  <c:v>8.0019999999999994E-2</c:v>
                </c:pt>
                <c:pt idx="10">
                  <c:v>8.1879999999999994E-2</c:v>
                </c:pt>
                <c:pt idx="11">
                  <c:v>8.3540000000000003E-2</c:v>
                </c:pt>
                <c:pt idx="12">
                  <c:v>8.5040000000000004E-2</c:v>
                </c:pt>
                <c:pt idx="13">
                  <c:v>8.6389999999999995E-2</c:v>
                </c:pt>
                <c:pt idx="14">
                  <c:v>8.763E-2</c:v>
                </c:pt>
                <c:pt idx="15">
                  <c:v>8.8760000000000006E-2</c:v>
                </c:pt>
                <c:pt idx="16">
                  <c:v>8.9789999999999995E-2</c:v>
                </c:pt>
                <c:pt idx="17">
                  <c:v>9.0740000000000001E-2</c:v>
                </c:pt>
                <c:pt idx="18">
                  <c:v>9.2429999999999998E-2</c:v>
                </c:pt>
                <c:pt idx="19">
                  <c:v>9.4210000000000002E-2</c:v>
                </c:pt>
                <c:pt idx="20">
                  <c:v>9.5689999999999997E-2</c:v>
                </c:pt>
                <c:pt idx="21">
                  <c:v>9.6930000000000002E-2</c:v>
                </c:pt>
                <c:pt idx="22">
                  <c:v>9.7979999999999998E-2</c:v>
                </c:pt>
                <c:pt idx="23">
                  <c:v>9.887E-2</c:v>
                </c:pt>
                <c:pt idx="24">
                  <c:v>9.962E-2</c:v>
                </c:pt>
                <c:pt idx="25">
                  <c:v>0.1003</c:v>
                </c:pt>
                <c:pt idx="26">
                  <c:v>0.1008</c:v>
                </c:pt>
                <c:pt idx="27">
                  <c:v>0.1016</c:v>
                </c:pt>
                <c:pt idx="28">
                  <c:v>0.1022</c:v>
                </c:pt>
                <c:pt idx="29">
                  <c:v>0.1026</c:v>
                </c:pt>
                <c:pt idx="30">
                  <c:v>0.1028</c:v>
                </c:pt>
                <c:pt idx="31">
                  <c:v>0.10290000000000001</c:v>
                </c:pt>
                <c:pt idx="32">
                  <c:v>0.10290000000000001</c:v>
                </c:pt>
                <c:pt idx="33">
                  <c:v>0.1026</c:v>
                </c:pt>
                <c:pt idx="34">
                  <c:v>0.1021</c:v>
                </c:pt>
                <c:pt idx="35">
                  <c:v>0.10150000000000001</c:v>
                </c:pt>
                <c:pt idx="36">
                  <c:v>0.1007</c:v>
                </c:pt>
                <c:pt idx="37">
                  <c:v>9.9860000000000004E-2</c:v>
                </c:pt>
                <c:pt idx="38">
                  <c:v>9.8979999999999999E-2</c:v>
                </c:pt>
                <c:pt idx="39">
                  <c:v>9.8059999999999994E-2</c:v>
                </c:pt>
                <c:pt idx="40">
                  <c:v>9.7119999999999998E-2</c:v>
                </c:pt>
                <c:pt idx="41">
                  <c:v>9.6170000000000005E-2</c:v>
                </c:pt>
                <c:pt idx="42">
                  <c:v>9.5219999999999999E-2</c:v>
                </c:pt>
                <c:pt idx="43">
                  <c:v>9.4270000000000007E-2</c:v>
                </c:pt>
                <c:pt idx="44">
                  <c:v>9.2380000000000004E-2</c:v>
                </c:pt>
                <c:pt idx="45">
                  <c:v>9.0079999999999993E-2</c:v>
                </c:pt>
                <c:pt idx="46">
                  <c:v>8.7870000000000004E-2</c:v>
                </c:pt>
                <c:pt idx="47">
                  <c:v>8.5760000000000003E-2</c:v>
                </c:pt>
                <c:pt idx="48">
                  <c:v>8.3739999999999995E-2</c:v>
                </c:pt>
                <c:pt idx="49">
                  <c:v>8.1820000000000004E-2</c:v>
                </c:pt>
                <c:pt idx="50">
                  <c:v>7.9990000000000006E-2</c:v>
                </c:pt>
                <c:pt idx="51">
                  <c:v>7.825E-2</c:v>
                </c:pt>
                <c:pt idx="52">
                  <c:v>7.6590000000000005E-2</c:v>
                </c:pt>
                <c:pt idx="53">
                  <c:v>7.3499999999999996E-2</c:v>
                </c:pt>
                <c:pt idx="54">
                  <c:v>7.0690000000000003E-2</c:v>
                </c:pt>
                <c:pt idx="55">
                  <c:v>6.812E-2</c:v>
                </c:pt>
                <c:pt idx="56">
                  <c:v>6.5759999999999999E-2</c:v>
                </c:pt>
                <c:pt idx="57">
                  <c:v>6.3579999999999998E-2</c:v>
                </c:pt>
                <c:pt idx="58">
                  <c:v>6.157E-2</c:v>
                </c:pt>
                <c:pt idx="59">
                  <c:v>5.7970000000000001E-2</c:v>
                </c:pt>
                <c:pt idx="60">
                  <c:v>5.4829999999999997E-2</c:v>
                </c:pt>
                <c:pt idx="61">
                  <c:v>5.2069999999999998E-2</c:v>
                </c:pt>
                <c:pt idx="62">
                  <c:v>4.9619999999999997E-2</c:v>
                </c:pt>
                <c:pt idx="63">
                  <c:v>4.743E-2</c:v>
                </c:pt>
                <c:pt idx="64">
                  <c:v>4.546E-2</c:v>
                </c:pt>
                <c:pt idx="65">
                  <c:v>4.367E-2</c:v>
                </c:pt>
                <c:pt idx="66">
                  <c:v>4.2029999999999998E-2</c:v>
                </c:pt>
                <c:pt idx="67">
                  <c:v>4.054E-2</c:v>
                </c:pt>
                <c:pt idx="68">
                  <c:v>3.916E-2</c:v>
                </c:pt>
                <c:pt idx="69">
                  <c:v>3.789E-2</c:v>
                </c:pt>
                <c:pt idx="70">
                  <c:v>3.5619999999999999E-2</c:v>
                </c:pt>
                <c:pt idx="71">
                  <c:v>3.3180000000000001E-2</c:v>
                </c:pt>
                <c:pt idx="72">
                  <c:v>3.1099999999999999E-2</c:v>
                </c:pt>
                <c:pt idx="73">
                  <c:v>2.9309999999999999E-2</c:v>
                </c:pt>
                <c:pt idx="74">
                  <c:v>2.7730000000000001E-2</c:v>
                </c:pt>
                <c:pt idx="75">
                  <c:v>2.6339999999999999E-2</c:v>
                </c:pt>
                <c:pt idx="76">
                  <c:v>2.5100000000000001E-2</c:v>
                </c:pt>
                <c:pt idx="77">
                  <c:v>2.3980000000000001E-2</c:v>
                </c:pt>
                <c:pt idx="78">
                  <c:v>2.298E-2</c:v>
                </c:pt>
                <c:pt idx="79">
                  <c:v>2.1229999999999999E-2</c:v>
                </c:pt>
                <c:pt idx="80">
                  <c:v>1.975E-2</c:v>
                </c:pt>
                <c:pt idx="81">
                  <c:v>1.8489999999999999E-2</c:v>
                </c:pt>
                <c:pt idx="82">
                  <c:v>1.7399999999999999E-2</c:v>
                </c:pt>
                <c:pt idx="83">
                  <c:v>1.6449999999999999E-2</c:v>
                </c:pt>
                <c:pt idx="84">
                  <c:v>1.5599999999999999E-2</c:v>
                </c:pt>
                <c:pt idx="85">
                  <c:v>1.418E-2</c:v>
                </c:pt>
                <c:pt idx="86">
                  <c:v>1.3010000000000001E-2</c:v>
                </c:pt>
                <c:pt idx="87">
                  <c:v>1.204E-2</c:v>
                </c:pt>
                <c:pt idx="88">
                  <c:v>1.1220000000000001E-2</c:v>
                </c:pt>
                <c:pt idx="89">
                  <c:v>1.052E-2</c:v>
                </c:pt>
                <c:pt idx="90">
                  <c:v>9.9019999999999993E-3</c:v>
                </c:pt>
                <c:pt idx="91">
                  <c:v>9.3629999999999998E-3</c:v>
                </c:pt>
                <c:pt idx="92">
                  <c:v>8.8850000000000005E-3</c:v>
                </c:pt>
                <c:pt idx="93">
                  <c:v>8.4569999999999992E-3</c:v>
                </c:pt>
                <c:pt idx="94">
                  <c:v>8.0730000000000003E-3</c:v>
                </c:pt>
                <c:pt idx="95">
                  <c:v>7.7260000000000002E-3</c:v>
                </c:pt>
                <c:pt idx="96">
                  <c:v>7.1209999999999997E-3</c:v>
                </c:pt>
                <c:pt idx="97">
                  <c:v>6.496E-3</c:v>
                </c:pt>
                <c:pt idx="98">
                  <c:v>5.9810000000000002E-3</c:v>
                </c:pt>
                <c:pt idx="99">
                  <c:v>5.548E-3</c:v>
                </c:pt>
                <c:pt idx="100">
                  <c:v>5.1780000000000003E-3</c:v>
                </c:pt>
                <c:pt idx="101">
                  <c:v>4.8580000000000003E-3</c:v>
                </c:pt>
                <c:pt idx="102">
                  <c:v>4.5789999999999997E-3</c:v>
                </c:pt>
                <c:pt idx="103">
                  <c:v>4.3319999999999999E-3</c:v>
                </c:pt>
                <c:pt idx="104">
                  <c:v>4.1130000000000003E-3</c:v>
                </c:pt>
                <c:pt idx="105">
                  <c:v>3.7390000000000001E-3</c:v>
                </c:pt>
                <c:pt idx="106">
                  <c:v>3.4320000000000002E-3</c:v>
                </c:pt>
                <c:pt idx="107">
                  <c:v>3.176E-3</c:v>
                </c:pt>
                <c:pt idx="108">
                  <c:v>2.957E-3</c:v>
                </c:pt>
                <c:pt idx="109">
                  <c:v>2.7690000000000002E-3</c:v>
                </c:pt>
                <c:pt idx="110">
                  <c:v>2.6050000000000001E-3</c:v>
                </c:pt>
                <c:pt idx="111">
                  <c:v>2.333E-3</c:v>
                </c:pt>
                <c:pt idx="112">
                  <c:v>2.1150000000000001E-3</c:v>
                </c:pt>
                <c:pt idx="113">
                  <c:v>1.9369999999999999E-3</c:v>
                </c:pt>
                <c:pt idx="114">
                  <c:v>1.789E-3</c:v>
                </c:pt>
                <c:pt idx="115">
                  <c:v>1.663E-3</c:v>
                </c:pt>
                <c:pt idx="116">
                  <c:v>1.554E-3</c:v>
                </c:pt>
                <c:pt idx="117">
                  <c:v>1.4599999999999999E-3</c:v>
                </c:pt>
                <c:pt idx="118">
                  <c:v>1.3780000000000001E-3</c:v>
                </c:pt>
                <c:pt idx="119">
                  <c:v>1.304E-3</c:v>
                </c:pt>
                <c:pt idx="120">
                  <c:v>1.2390000000000001E-3</c:v>
                </c:pt>
                <c:pt idx="121">
                  <c:v>1.1800000000000001E-3</c:v>
                </c:pt>
                <c:pt idx="122">
                  <c:v>1.0790000000000001E-3</c:v>
                </c:pt>
                <c:pt idx="123">
                  <c:v>9.7559999999999997E-4</c:v>
                </c:pt>
                <c:pt idx="124">
                  <c:v>8.9139999999999998E-4</c:v>
                </c:pt>
                <c:pt idx="125">
                  <c:v>8.2140000000000002E-4</c:v>
                </c:pt>
                <c:pt idx="126">
                  <c:v>7.6210000000000004E-4</c:v>
                </c:pt>
                <c:pt idx="127">
                  <c:v>7.113E-4</c:v>
                </c:pt>
                <c:pt idx="128">
                  <c:v>6.6719999999999995E-4</c:v>
                </c:pt>
                <c:pt idx="129">
                  <c:v>6.2859999999999999E-4</c:v>
                </c:pt>
                <c:pt idx="130">
                  <c:v>5.9440000000000003E-4</c:v>
                </c:pt>
                <c:pt idx="131">
                  <c:v>5.3669999999999998E-4</c:v>
                </c:pt>
                <c:pt idx="132">
                  <c:v>4.8970000000000003E-4</c:v>
                </c:pt>
                <c:pt idx="133">
                  <c:v>4.506E-4</c:v>
                </c:pt>
                <c:pt idx="134">
                  <c:v>4.1770000000000002E-4</c:v>
                </c:pt>
                <c:pt idx="135">
                  <c:v>3.8939999999999998E-4</c:v>
                </c:pt>
                <c:pt idx="136">
                  <c:v>3.6499999999999998E-4</c:v>
                </c:pt>
                <c:pt idx="137">
                  <c:v>3.2459999999999998E-4</c:v>
                </c:pt>
                <c:pt idx="138">
                  <c:v>2.9270000000000001E-4</c:v>
                </c:pt>
                <c:pt idx="139">
                  <c:v>2.6679999999999998E-4</c:v>
                </c:pt>
                <c:pt idx="140">
                  <c:v>2.452E-4</c:v>
                </c:pt>
                <c:pt idx="141">
                  <c:v>2.2709999999999999E-4</c:v>
                </c:pt>
                <c:pt idx="142">
                  <c:v>2.1159999999999999E-4</c:v>
                </c:pt>
                <c:pt idx="143">
                  <c:v>1.9809999999999999E-4</c:v>
                </c:pt>
                <c:pt idx="144">
                  <c:v>1.864E-4</c:v>
                </c:pt>
                <c:pt idx="145">
                  <c:v>1.76E-4</c:v>
                </c:pt>
                <c:pt idx="146">
                  <c:v>1.6679999999999999E-4</c:v>
                </c:pt>
                <c:pt idx="147">
                  <c:v>1.585E-4</c:v>
                </c:pt>
                <c:pt idx="148">
                  <c:v>1.4430000000000001E-4</c:v>
                </c:pt>
                <c:pt idx="149">
                  <c:v>1.2990000000000001E-4</c:v>
                </c:pt>
                <c:pt idx="150">
                  <c:v>1.183E-4</c:v>
                </c:pt>
                <c:pt idx="151">
                  <c:v>1.086E-4</c:v>
                </c:pt>
                <c:pt idx="152">
                  <c:v>1.005E-4</c:v>
                </c:pt>
                <c:pt idx="153">
                  <c:v>9.3519999999999999E-5</c:v>
                </c:pt>
                <c:pt idx="154">
                  <c:v>8.7509999999999994E-5</c:v>
                </c:pt>
                <c:pt idx="155">
                  <c:v>8.2249999999999993E-5</c:v>
                </c:pt>
                <c:pt idx="156">
                  <c:v>7.7620000000000006E-5</c:v>
                </c:pt>
                <c:pt idx="157">
                  <c:v>6.9820000000000006E-5</c:v>
                </c:pt>
                <c:pt idx="158">
                  <c:v>6.3499999999999999E-5</c:v>
                </c:pt>
                <c:pt idx="159">
                  <c:v>5.8270000000000003E-5</c:v>
                </c:pt>
                <c:pt idx="160">
                  <c:v>5.3869999999999998E-5</c:v>
                </c:pt>
                <c:pt idx="161">
                  <c:v>5.0120000000000001E-5</c:v>
                </c:pt>
                <c:pt idx="162">
                  <c:v>4.6869999999999997E-5</c:v>
                </c:pt>
                <c:pt idx="163">
                  <c:v>4.1539999999999999E-5</c:v>
                </c:pt>
                <c:pt idx="164">
                  <c:v>3.7329999999999997E-5</c:v>
                </c:pt>
                <c:pt idx="165">
                  <c:v>3.3930000000000002E-5</c:v>
                </c:pt>
                <c:pt idx="166">
                  <c:v>3.112E-5</c:v>
                </c:pt>
                <c:pt idx="167">
                  <c:v>2.8750000000000001E-5</c:v>
                </c:pt>
                <c:pt idx="168">
                  <c:v>2.673E-5</c:v>
                </c:pt>
                <c:pt idx="169">
                  <c:v>2.499E-5</c:v>
                </c:pt>
                <c:pt idx="170">
                  <c:v>2.3470000000000001E-5</c:v>
                </c:pt>
                <c:pt idx="171">
                  <c:v>2.213E-5</c:v>
                </c:pt>
                <c:pt idx="172">
                  <c:v>2.0939999999999999E-5</c:v>
                </c:pt>
                <c:pt idx="173">
                  <c:v>1.9879999999999999E-5</c:v>
                </c:pt>
                <c:pt idx="174">
                  <c:v>1.8050000000000002E-5</c:v>
                </c:pt>
                <c:pt idx="175">
                  <c:v>1.6209999999999999E-5</c:v>
                </c:pt>
                <c:pt idx="176">
                  <c:v>1.472E-5</c:v>
                </c:pt>
                <c:pt idx="177">
                  <c:v>1.349E-5</c:v>
                </c:pt>
                <c:pt idx="178">
                  <c:v>1.2459999999999999E-5</c:v>
                </c:pt>
                <c:pt idx="179">
                  <c:v>1.1579999999999999E-5</c:v>
                </c:pt>
                <c:pt idx="180">
                  <c:v>1.082E-5</c:v>
                </c:pt>
                <c:pt idx="181">
                  <c:v>1.0149999999999999E-5</c:v>
                </c:pt>
                <c:pt idx="182">
                  <c:v>9.5710000000000004E-6</c:v>
                </c:pt>
                <c:pt idx="183">
                  <c:v>8.5890000000000003E-6</c:v>
                </c:pt>
                <c:pt idx="184">
                  <c:v>7.7970000000000001E-6</c:v>
                </c:pt>
                <c:pt idx="185">
                  <c:v>7.1420000000000004E-6</c:v>
                </c:pt>
                <c:pt idx="186">
                  <c:v>6.5919999999999997E-6</c:v>
                </c:pt>
                <c:pt idx="187">
                  <c:v>6.1240000000000002E-6</c:v>
                </c:pt>
                <c:pt idx="188">
                  <c:v>5.7200000000000003E-6</c:v>
                </c:pt>
                <c:pt idx="189">
                  <c:v>5.057E-6</c:v>
                </c:pt>
                <c:pt idx="190">
                  <c:v>4.5360000000000003E-6</c:v>
                </c:pt>
                <c:pt idx="191">
                  <c:v>4.1160000000000001E-6</c:v>
                </c:pt>
                <c:pt idx="192">
                  <c:v>3.7689999999999998E-6</c:v>
                </c:pt>
                <c:pt idx="193">
                  <c:v>3.4769999999999999E-6</c:v>
                </c:pt>
                <c:pt idx="194">
                  <c:v>3.2289999999999999E-6</c:v>
                </c:pt>
                <c:pt idx="195">
                  <c:v>3.0149999999999999E-6</c:v>
                </c:pt>
                <c:pt idx="196">
                  <c:v>2.8289999999999999E-6</c:v>
                </c:pt>
                <c:pt idx="197">
                  <c:v>2.6639999999999998E-6</c:v>
                </c:pt>
                <c:pt idx="198">
                  <c:v>2.5189999999999999E-6</c:v>
                </c:pt>
                <c:pt idx="199">
                  <c:v>2.3889999999999999E-6</c:v>
                </c:pt>
                <c:pt idx="200">
                  <c:v>2.1660000000000001E-6</c:v>
                </c:pt>
                <c:pt idx="201">
                  <c:v>1.9420000000000002E-6</c:v>
                </c:pt>
                <c:pt idx="202">
                  <c:v>1.761E-6</c:v>
                </c:pt>
                <c:pt idx="203">
                  <c:v>1.612E-6</c:v>
                </c:pt>
                <c:pt idx="204">
                  <c:v>1.4869999999999999E-6</c:v>
                </c:pt>
                <c:pt idx="205">
                  <c:v>1.3799999999999999E-6</c:v>
                </c:pt>
                <c:pt idx="206">
                  <c:v>1.288E-6</c:v>
                </c:pt>
                <c:pt idx="207">
                  <c:v>1.2079999999999999E-6</c:v>
                </c:pt>
                <c:pt idx="208">
                  <c:v>1.1379999999999999E-6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BCF-49E8-B959-6D842CB0F751}"/>
            </c:ext>
          </c:extLst>
        </c:ser>
        <c:ser>
          <c:idx val="2"/>
          <c:order val="2"/>
          <c:tx>
            <c:v>dE/dxTot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srim4He_SiO2!$D$20:$D$300</c:f>
              <c:numCache>
                <c:formatCode>0.000000</c:formatCode>
                <c:ptCount val="281"/>
                <c:pt idx="0">
                  <c:v>9.9999749999999991E-6</c:v>
                </c:pt>
                <c:pt idx="1">
                  <c:v>1.1249974999999999E-5</c:v>
                </c:pt>
                <c:pt idx="2">
                  <c:v>1.2499974999999999E-5</c:v>
                </c:pt>
                <c:pt idx="3">
                  <c:v>1.3749974999999999E-5</c:v>
                </c:pt>
                <c:pt idx="4">
                  <c:v>1.4999974999999999E-5</c:v>
                </c:pt>
                <c:pt idx="5">
                  <c:v>1.6249975E-5</c:v>
                </c:pt>
                <c:pt idx="6">
                  <c:v>1.7499975E-5</c:v>
                </c:pt>
                <c:pt idx="7">
                  <c:v>1.9999975E-5</c:v>
                </c:pt>
                <c:pt idx="8">
                  <c:v>2.2499975E-5</c:v>
                </c:pt>
                <c:pt idx="9">
                  <c:v>2.4999974999999999E-5</c:v>
                </c:pt>
                <c:pt idx="10">
                  <c:v>2.7500000000000001E-5</c:v>
                </c:pt>
                <c:pt idx="11">
                  <c:v>3.0000000000000001E-5</c:v>
                </c:pt>
                <c:pt idx="12">
                  <c:v>3.2499999999999997E-5</c:v>
                </c:pt>
                <c:pt idx="13">
                  <c:v>3.499975E-5</c:v>
                </c:pt>
                <c:pt idx="14">
                  <c:v>3.749975E-5</c:v>
                </c:pt>
                <c:pt idx="15">
                  <c:v>3.9999749999999999E-5</c:v>
                </c:pt>
                <c:pt idx="16">
                  <c:v>4.2499749999999999E-5</c:v>
                </c:pt>
                <c:pt idx="17">
                  <c:v>4.4999749999999999E-5</c:v>
                </c:pt>
                <c:pt idx="18">
                  <c:v>4.9999749999999998E-5</c:v>
                </c:pt>
                <c:pt idx="19">
                  <c:v>5.6249750000000001E-5</c:v>
                </c:pt>
                <c:pt idx="20">
                  <c:v>6.2499749999999997E-5</c:v>
                </c:pt>
                <c:pt idx="21">
                  <c:v>6.874975E-5</c:v>
                </c:pt>
                <c:pt idx="22">
                  <c:v>7.4999750000000003E-5</c:v>
                </c:pt>
                <c:pt idx="23">
                  <c:v>8.1249750000000006E-5</c:v>
                </c:pt>
                <c:pt idx="24">
                  <c:v>8.7499750000000009E-5</c:v>
                </c:pt>
                <c:pt idx="25">
                  <c:v>9.3749750000000012E-5</c:v>
                </c:pt>
                <c:pt idx="26">
                  <c:v>9.9999750000000001E-5</c:v>
                </c:pt>
                <c:pt idx="27">
                  <c:v>1.1249975000000001E-4</c:v>
                </c:pt>
                <c:pt idx="28">
                  <c:v>1.2499975E-4</c:v>
                </c:pt>
                <c:pt idx="29">
                  <c:v>1.3749975E-4</c:v>
                </c:pt>
                <c:pt idx="30">
                  <c:v>1.4999975000000001E-4</c:v>
                </c:pt>
                <c:pt idx="31">
                  <c:v>1.6249975000000002E-4</c:v>
                </c:pt>
                <c:pt idx="32">
                  <c:v>1.7499974999999999E-4</c:v>
                </c:pt>
                <c:pt idx="33">
                  <c:v>1.9999975000000001E-4</c:v>
                </c:pt>
                <c:pt idx="34">
                  <c:v>2.2499975000000002E-4</c:v>
                </c:pt>
                <c:pt idx="35">
                  <c:v>2.4999975000000003E-4</c:v>
                </c:pt>
                <c:pt idx="36">
                  <c:v>2.7500000000000002E-4</c:v>
                </c:pt>
                <c:pt idx="37">
                  <c:v>2.9999999999999997E-4</c:v>
                </c:pt>
                <c:pt idx="38">
                  <c:v>3.2499999999999999E-4</c:v>
                </c:pt>
                <c:pt idx="39">
                  <c:v>3.5E-4</c:v>
                </c:pt>
                <c:pt idx="40">
                  <c:v>3.7500000000000001E-4</c:v>
                </c:pt>
                <c:pt idx="41">
                  <c:v>4.0000000000000002E-4</c:v>
                </c:pt>
                <c:pt idx="42">
                  <c:v>4.2499999999999998E-4</c:v>
                </c:pt>
                <c:pt idx="43">
                  <c:v>4.4999999999999999E-4</c:v>
                </c:pt>
                <c:pt idx="44">
                  <c:v>5.0000000000000001E-4</c:v>
                </c:pt>
                <c:pt idx="45">
                  <c:v>5.6249999999999996E-4</c:v>
                </c:pt>
                <c:pt idx="46">
                  <c:v>6.2500000000000001E-4</c:v>
                </c:pt>
                <c:pt idx="47">
                  <c:v>6.8749999999999996E-4</c:v>
                </c:pt>
                <c:pt idx="48">
                  <c:v>7.5000000000000002E-4</c:v>
                </c:pt>
                <c:pt idx="49">
                  <c:v>8.1249999999999996E-4</c:v>
                </c:pt>
                <c:pt idx="50">
                  <c:v>8.7500000000000002E-4</c:v>
                </c:pt>
                <c:pt idx="51">
                  <c:v>9.3749999999999997E-4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1.6249999999999999E-3</c:v>
                </c:pt>
                <c:pt idx="58">
                  <c:v>1.75E-3</c:v>
                </c:pt>
                <c:pt idx="59">
                  <c:v>2E-3</c:v>
                </c:pt>
                <c:pt idx="60">
                  <c:v>2.2499999999999998E-3</c:v>
                </c:pt>
                <c:pt idx="61">
                  <c:v>2.5000000000000001E-3</c:v>
                </c:pt>
                <c:pt idx="62">
                  <c:v>2.7499999999999998E-3</c:v>
                </c:pt>
                <c:pt idx="63">
                  <c:v>3.0000000000000001E-3</c:v>
                </c:pt>
                <c:pt idx="64">
                  <c:v>3.2499999999999999E-3</c:v>
                </c:pt>
                <c:pt idx="65">
                  <c:v>3.5000000000000001E-3</c:v>
                </c:pt>
                <c:pt idx="66">
                  <c:v>3.7499999999999999E-3</c:v>
                </c:pt>
                <c:pt idx="67">
                  <c:v>4.0000000000000001E-3</c:v>
                </c:pt>
                <c:pt idx="68">
                  <c:v>4.2500000000000003E-3</c:v>
                </c:pt>
                <c:pt idx="69">
                  <c:v>4.4999999999999997E-3</c:v>
                </c:pt>
                <c:pt idx="70">
                  <c:v>5.0000000000000001E-3</c:v>
                </c:pt>
                <c:pt idx="71">
                  <c:v>5.6249999999999998E-3</c:v>
                </c:pt>
                <c:pt idx="72">
                  <c:v>6.2500000000000003E-3</c:v>
                </c:pt>
                <c:pt idx="73">
                  <c:v>6.875E-3</c:v>
                </c:pt>
                <c:pt idx="74">
                  <c:v>7.4999999999999997E-3</c:v>
                </c:pt>
                <c:pt idx="75">
                  <c:v>8.1250000000000003E-3</c:v>
                </c:pt>
                <c:pt idx="76">
                  <c:v>8.7500000000000008E-3</c:v>
                </c:pt>
                <c:pt idx="77">
                  <c:v>9.3749999999999997E-3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1.7500000000000002E-2</c:v>
                </c:pt>
                <c:pt idx="85">
                  <c:v>0.02</c:v>
                </c:pt>
                <c:pt idx="86">
                  <c:v>2.2499999999999999E-2</c:v>
                </c:pt>
                <c:pt idx="87">
                  <c:v>2.5000000000000001E-2</c:v>
                </c:pt>
                <c:pt idx="88">
                  <c:v>2.75E-2</c:v>
                </c:pt>
                <c:pt idx="89">
                  <c:v>0.03</c:v>
                </c:pt>
                <c:pt idx="90">
                  <c:v>3.2500000000000001E-2</c:v>
                </c:pt>
                <c:pt idx="91">
                  <c:v>3.5000000000000003E-2</c:v>
                </c:pt>
                <c:pt idx="92">
                  <c:v>3.7499999999999999E-2</c:v>
                </c:pt>
                <c:pt idx="93">
                  <c:v>0.04</c:v>
                </c:pt>
                <c:pt idx="94">
                  <c:v>4.2500000000000003E-2</c:v>
                </c:pt>
                <c:pt idx="95">
                  <c:v>4.4999999999999998E-2</c:v>
                </c:pt>
                <c:pt idx="96">
                  <c:v>0.05</c:v>
                </c:pt>
                <c:pt idx="97">
                  <c:v>5.6250000000000001E-2</c:v>
                </c:pt>
                <c:pt idx="98">
                  <c:v>6.25E-2</c:v>
                </c:pt>
                <c:pt idx="99">
                  <c:v>6.8750000000000006E-2</c:v>
                </c:pt>
                <c:pt idx="100">
                  <c:v>7.4999999999999997E-2</c:v>
                </c:pt>
                <c:pt idx="101">
                  <c:v>8.1250000000000003E-2</c:v>
                </c:pt>
                <c:pt idx="102">
                  <c:v>8.7499999999999994E-2</c:v>
                </c:pt>
                <c:pt idx="103">
                  <c:v>9.375E-2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0.2</c:v>
                </c:pt>
                <c:pt idx="112">
                  <c:v>0.22500000000000001</c:v>
                </c:pt>
                <c:pt idx="113">
                  <c:v>0.25</c:v>
                </c:pt>
                <c:pt idx="114">
                  <c:v>0.27500000000000002</c:v>
                </c:pt>
                <c:pt idx="115">
                  <c:v>0.3</c:v>
                </c:pt>
                <c:pt idx="116">
                  <c:v>0.32500000000000001</c:v>
                </c:pt>
                <c:pt idx="117">
                  <c:v>0.35</c:v>
                </c:pt>
                <c:pt idx="118">
                  <c:v>0.375</c:v>
                </c:pt>
                <c:pt idx="119">
                  <c:v>0.4</c:v>
                </c:pt>
                <c:pt idx="120">
                  <c:v>0.42499999999999999</c:v>
                </c:pt>
                <c:pt idx="121">
                  <c:v>0.45</c:v>
                </c:pt>
                <c:pt idx="122">
                  <c:v>0.5</c:v>
                </c:pt>
                <c:pt idx="123">
                  <c:v>0.5625</c:v>
                </c:pt>
                <c:pt idx="124">
                  <c:v>0.625</c:v>
                </c:pt>
                <c:pt idx="125">
                  <c:v>0.6875</c:v>
                </c:pt>
                <c:pt idx="126">
                  <c:v>0.75</c:v>
                </c:pt>
                <c:pt idx="127">
                  <c:v>0.8125</c:v>
                </c:pt>
                <c:pt idx="128">
                  <c:v>0.875</c:v>
                </c:pt>
                <c:pt idx="129">
                  <c:v>0.9375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2</c:v>
                </c:pt>
                <c:pt idx="138" formatCode="0.00000">
                  <c:v>2.25</c:v>
                </c:pt>
                <c:pt idx="139" formatCode="0.00000">
                  <c:v>2.5</c:v>
                </c:pt>
                <c:pt idx="140" formatCode="0.00000">
                  <c:v>2.75</c:v>
                </c:pt>
                <c:pt idx="141" formatCode="0.00000">
                  <c:v>3</c:v>
                </c:pt>
                <c:pt idx="142" formatCode="0.00000">
                  <c:v>3.25</c:v>
                </c:pt>
                <c:pt idx="143" formatCode="0.00000">
                  <c:v>3.5</c:v>
                </c:pt>
                <c:pt idx="144" formatCode="0.00000">
                  <c:v>3.75</c:v>
                </c:pt>
                <c:pt idx="145" formatCode="0.00000">
                  <c:v>4</c:v>
                </c:pt>
                <c:pt idx="146" formatCode="0.00000">
                  <c:v>4.25</c:v>
                </c:pt>
                <c:pt idx="147" formatCode="0.00000">
                  <c:v>4.5</c:v>
                </c:pt>
                <c:pt idx="148" formatCode="0.00000">
                  <c:v>5</c:v>
                </c:pt>
                <c:pt idx="149" formatCode="0.00000">
                  <c:v>5.625</c:v>
                </c:pt>
                <c:pt idx="150" formatCode="0.00000">
                  <c:v>6.25</c:v>
                </c:pt>
                <c:pt idx="151" formatCode="0.00000">
                  <c:v>6.875</c:v>
                </c:pt>
                <c:pt idx="152" formatCode="0.00000">
                  <c:v>7.5</c:v>
                </c:pt>
                <c:pt idx="153" formatCode="0.00000">
                  <c:v>8.125</c:v>
                </c:pt>
                <c:pt idx="154" formatCode="0.00000">
                  <c:v>8.75</c:v>
                </c:pt>
                <c:pt idx="155" formatCode="0.00000">
                  <c:v>9.375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20</c:v>
                </c:pt>
                <c:pt idx="164" formatCode="0.00000">
                  <c:v>22.5</c:v>
                </c:pt>
                <c:pt idx="165" formatCode="0.00000">
                  <c:v>25</c:v>
                </c:pt>
                <c:pt idx="166" formatCode="0.00000">
                  <c:v>27.5</c:v>
                </c:pt>
                <c:pt idx="167" formatCode="0.00000">
                  <c:v>30</c:v>
                </c:pt>
                <c:pt idx="168" formatCode="0.00000">
                  <c:v>32.5</c:v>
                </c:pt>
                <c:pt idx="169" formatCode="0.00000">
                  <c:v>35</c:v>
                </c:pt>
                <c:pt idx="170" formatCode="0.00000">
                  <c:v>37.5</c:v>
                </c:pt>
                <c:pt idx="171" formatCode="0.00000">
                  <c:v>40</c:v>
                </c:pt>
                <c:pt idx="172" formatCode="0.00000">
                  <c:v>42.5</c:v>
                </c:pt>
                <c:pt idx="173" formatCode="0.00000">
                  <c:v>45</c:v>
                </c:pt>
                <c:pt idx="174" formatCode="0.00000">
                  <c:v>50</c:v>
                </c:pt>
                <c:pt idx="175" formatCode="0.00000">
                  <c:v>56.25</c:v>
                </c:pt>
                <c:pt idx="176" formatCode="0.00000">
                  <c:v>62.5</c:v>
                </c:pt>
                <c:pt idx="177" formatCode="0.00000">
                  <c:v>68.75</c:v>
                </c:pt>
                <c:pt idx="178" formatCode="0.00000">
                  <c:v>75</c:v>
                </c:pt>
                <c:pt idx="179" formatCode="0.00000">
                  <c:v>81.25</c:v>
                </c:pt>
                <c:pt idx="180" formatCode="0.00000">
                  <c:v>87.5</c:v>
                </c:pt>
                <c:pt idx="181" formatCode="0.00000">
                  <c:v>93.75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200</c:v>
                </c:pt>
                <c:pt idx="190" formatCode="0.0000">
                  <c:v>225</c:v>
                </c:pt>
                <c:pt idx="191" formatCode="0.0000">
                  <c:v>250</c:v>
                </c:pt>
                <c:pt idx="192" formatCode="0.0000">
                  <c:v>275</c:v>
                </c:pt>
                <c:pt idx="193" formatCode="0.0000">
                  <c:v>300</c:v>
                </c:pt>
                <c:pt idx="194" formatCode="0.0000">
                  <c:v>325</c:v>
                </c:pt>
                <c:pt idx="195" formatCode="0.0000">
                  <c:v>350</c:v>
                </c:pt>
                <c:pt idx="196" formatCode="0.0000">
                  <c:v>375</c:v>
                </c:pt>
                <c:pt idx="197" formatCode="0.0000">
                  <c:v>400</c:v>
                </c:pt>
                <c:pt idx="198" formatCode="0.0000">
                  <c:v>425</c:v>
                </c:pt>
                <c:pt idx="199" formatCode="0.0000">
                  <c:v>450</c:v>
                </c:pt>
                <c:pt idx="200" formatCode="0.0000">
                  <c:v>500</c:v>
                </c:pt>
                <c:pt idx="201" formatCode="0.0000">
                  <c:v>562.5</c:v>
                </c:pt>
                <c:pt idx="202" formatCode="0.0000">
                  <c:v>625</c:v>
                </c:pt>
                <c:pt idx="203" formatCode="0.0000">
                  <c:v>687.5</c:v>
                </c:pt>
                <c:pt idx="204" formatCode="0.0000">
                  <c:v>750</c:v>
                </c:pt>
                <c:pt idx="205" formatCode="0.0000">
                  <c:v>812.5</c:v>
                </c:pt>
                <c:pt idx="206" formatCode="0.0000">
                  <c:v>875</c:v>
                </c:pt>
                <c:pt idx="207" formatCode="0.0000">
                  <c:v>937.5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srim4He_SiO2!$G$20:$G$300</c:f>
              <c:numCache>
                <c:formatCode>0.000E+00</c:formatCode>
                <c:ptCount val="281"/>
                <c:pt idx="0">
                  <c:v>7.6940000000000008E-2</c:v>
                </c:pt>
                <c:pt idx="1">
                  <c:v>8.0309999999999993E-2</c:v>
                </c:pt>
                <c:pt idx="2">
                  <c:v>8.338000000000001E-2</c:v>
                </c:pt>
                <c:pt idx="3">
                  <c:v>8.6189999999999989E-2</c:v>
                </c:pt>
                <c:pt idx="4">
                  <c:v>8.8800000000000004E-2</c:v>
                </c:pt>
                <c:pt idx="5">
                  <c:v>9.1219999999999996E-2</c:v>
                </c:pt>
                <c:pt idx="6">
                  <c:v>9.3490000000000004E-2</c:v>
                </c:pt>
                <c:pt idx="7">
                  <c:v>9.7640000000000005E-2</c:v>
                </c:pt>
                <c:pt idx="8">
                  <c:v>0.10135</c:v>
                </c:pt>
                <c:pt idx="9">
                  <c:v>0.10471</c:v>
                </c:pt>
                <c:pt idx="10">
                  <c:v>0.10776999999999999</c:v>
                </c:pt>
                <c:pt idx="11">
                  <c:v>0.11058000000000001</c:v>
                </c:pt>
                <c:pt idx="12">
                  <c:v>0.11319000000000001</c:v>
                </c:pt>
                <c:pt idx="13">
                  <c:v>0.11559999999999999</c:v>
                </c:pt>
                <c:pt idx="14">
                  <c:v>0.11785999999999999</c:v>
                </c:pt>
                <c:pt idx="15">
                  <c:v>0.11999000000000001</c:v>
                </c:pt>
                <c:pt idx="16">
                  <c:v>0.12198000000000001</c:v>
                </c:pt>
                <c:pt idx="17">
                  <c:v>0.12386</c:v>
                </c:pt>
                <c:pt idx="18">
                  <c:v>0.12734000000000001</c:v>
                </c:pt>
                <c:pt idx="19">
                  <c:v>0.13124</c:v>
                </c:pt>
                <c:pt idx="20">
                  <c:v>0.13472000000000001</c:v>
                </c:pt>
                <c:pt idx="21">
                  <c:v>0.13786999999999999</c:v>
                </c:pt>
                <c:pt idx="22">
                  <c:v>0.14074</c:v>
                </c:pt>
                <c:pt idx="23">
                  <c:v>0.14337</c:v>
                </c:pt>
                <c:pt idx="24">
                  <c:v>0.14579999999999999</c:v>
                </c:pt>
                <c:pt idx="25">
                  <c:v>0.14810000000000001</c:v>
                </c:pt>
                <c:pt idx="26">
                  <c:v>0.15017</c:v>
                </c:pt>
                <c:pt idx="27">
                  <c:v>0.15397</c:v>
                </c:pt>
                <c:pt idx="28">
                  <c:v>0.15739999999999998</c:v>
                </c:pt>
                <c:pt idx="29">
                  <c:v>0.16048999999999999</c:v>
                </c:pt>
                <c:pt idx="30">
                  <c:v>0.16327</c:v>
                </c:pt>
                <c:pt idx="31">
                  <c:v>0.16583999999999999</c:v>
                </c:pt>
                <c:pt idx="32">
                  <c:v>0.16821000000000003</c:v>
                </c:pt>
                <c:pt idx="33">
                  <c:v>0.17241999999999999</c:v>
                </c:pt>
                <c:pt idx="34">
                  <c:v>0.17615999999999998</c:v>
                </c:pt>
                <c:pt idx="35">
                  <c:v>0.17956</c:v>
                </c:pt>
                <c:pt idx="36">
                  <c:v>0.18257000000000001</c:v>
                </c:pt>
                <c:pt idx="37">
                  <c:v>0.18537999999999999</c:v>
                </c:pt>
                <c:pt idx="38">
                  <c:v>0.18798999999999999</c:v>
                </c:pt>
                <c:pt idx="39">
                  <c:v>0.19042999999999999</c:v>
                </c:pt>
                <c:pt idx="40">
                  <c:v>0.19273000000000001</c:v>
                </c:pt>
                <c:pt idx="41">
                  <c:v>0.19492000000000001</c:v>
                </c:pt>
                <c:pt idx="42">
                  <c:v>0.19702</c:v>
                </c:pt>
                <c:pt idx="43">
                  <c:v>0.19897000000000001</c:v>
                </c:pt>
                <c:pt idx="44">
                  <c:v>0.20278000000000002</c:v>
                </c:pt>
                <c:pt idx="45">
                  <c:v>0.20717999999999998</c:v>
                </c:pt>
                <c:pt idx="46">
                  <c:v>0.21127000000000001</c:v>
                </c:pt>
                <c:pt idx="47">
                  <c:v>0.21526000000000001</c:v>
                </c:pt>
                <c:pt idx="48">
                  <c:v>0.21893999999999997</c:v>
                </c:pt>
                <c:pt idx="49">
                  <c:v>0.22252</c:v>
                </c:pt>
                <c:pt idx="50">
                  <c:v>0.22599</c:v>
                </c:pt>
                <c:pt idx="51">
                  <c:v>0.22944999999999999</c:v>
                </c:pt>
                <c:pt idx="52">
                  <c:v>0.23269000000000001</c:v>
                </c:pt>
                <c:pt idx="53">
                  <c:v>0.23909999999999998</c:v>
                </c:pt>
                <c:pt idx="54">
                  <c:v>0.24529000000000001</c:v>
                </c:pt>
                <c:pt idx="55">
                  <c:v>0.25122</c:v>
                </c:pt>
                <c:pt idx="56">
                  <c:v>0.25696000000000002</c:v>
                </c:pt>
                <c:pt idx="57">
                  <c:v>0.26258000000000004</c:v>
                </c:pt>
                <c:pt idx="58">
                  <c:v>0.26806999999999997</c:v>
                </c:pt>
                <c:pt idx="59">
                  <c:v>0.27877000000000002</c:v>
                </c:pt>
                <c:pt idx="60">
                  <c:v>0.28913</c:v>
                </c:pt>
                <c:pt idx="61">
                  <c:v>0.29907</c:v>
                </c:pt>
                <c:pt idx="62">
                  <c:v>0.30862000000000001</c:v>
                </c:pt>
                <c:pt idx="63">
                  <c:v>0.31782999999999995</c:v>
                </c:pt>
                <c:pt idx="64">
                  <c:v>0.32695999999999997</c:v>
                </c:pt>
                <c:pt idx="65">
                  <c:v>0.33587</c:v>
                </c:pt>
                <c:pt idx="66">
                  <c:v>0.34483000000000003</c:v>
                </c:pt>
                <c:pt idx="67">
                  <c:v>0.35374</c:v>
                </c:pt>
                <c:pt idx="68">
                  <c:v>0.36255999999999999</c:v>
                </c:pt>
                <c:pt idx="69">
                  <c:v>0.37139</c:v>
                </c:pt>
                <c:pt idx="70">
                  <c:v>0.38891999999999999</c:v>
                </c:pt>
                <c:pt idx="71">
                  <c:v>0.41027999999999998</c:v>
                </c:pt>
                <c:pt idx="72">
                  <c:v>0.43120000000000003</c:v>
                </c:pt>
                <c:pt idx="73">
                  <c:v>0.45140999999999998</c:v>
                </c:pt>
                <c:pt idx="74">
                  <c:v>0.47103</c:v>
                </c:pt>
                <c:pt idx="75">
                  <c:v>0.49013999999999996</c:v>
                </c:pt>
                <c:pt idx="76">
                  <c:v>0.50869999999999993</c:v>
                </c:pt>
                <c:pt idx="77">
                  <c:v>0.52668000000000004</c:v>
                </c:pt>
                <c:pt idx="78">
                  <c:v>0.54418</c:v>
                </c:pt>
                <c:pt idx="79">
                  <c:v>0.57792999999999994</c:v>
                </c:pt>
                <c:pt idx="80">
                  <c:v>0.61005000000000009</c:v>
                </c:pt>
                <c:pt idx="81">
                  <c:v>0.64078999999999997</c:v>
                </c:pt>
                <c:pt idx="82">
                  <c:v>0.67020000000000002</c:v>
                </c:pt>
                <c:pt idx="83">
                  <c:v>0.69834999999999992</c:v>
                </c:pt>
                <c:pt idx="84">
                  <c:v>0.72539999999999993</c:v>
                </c:pt>
                <c:pt idx="85">
                  <c:v>0.77657999999999994</c:v>
                </c:pt>
                <c:pt idx="86">
                  <c:v>0.82411000000000001</c:v>
                </c:pt>
                <c:pt idx="87">
                  <c:v>0.86854000000000009</c:v>
                </c:pt>
                <c:pt idx="88">
                  <c:v>0.91012000000000004</c:v>
                </c:pt>
                <c:pt idx="89">
                  <c:v>0.94911999999999996</c:v>
                </c:pt>
                <c:pt idx="90">
                  <c:v>0.98570199999999997</c:v>
                </c:pt>
                <c:pt idx="91">
                  <c:v>1.0203629999999999</c:v>
                </c:pt>
                <c:pt idx="92">
                  <c:v>1.0528850000000001</c:v>
                </c:pt>
                <c:pt idx="93">
                  <c:v>1.0834569999999999</c:v>
                </c:pt>
                <c:pt idx="94">
                  <c:v>1.1120730000000001</c:v>
                </c:pt>
                <c:pt idx="95">
                  <c:v>1.1397259999999998</c:v>
                </c:pt>
                <c:pt idx="96">
                  <c:v>1.190121</c:v>
                </c:pt>
                <c:pt idx="97">
                  <c:v>1.2454960000000002</c:v>
                </c:pt>
                <c:pt idx="98">
                  <c:v>1.293981</c:v>
                </c:pt>
                <c:pt idx="99">
                  <c:v>1.3365480000000001</c:v>
                </c:pt>
                <c:pt idx="100">
                  <c:v>1.373178</c:v>
                </c:pt>
                <c:pt idx="101">
                  <c:v>1.4058580000000001</c:v>
                </c:pt>
                <c:pt idx="102">
                  <c:v>1.4335789999999999</c:v>
                </c:pt>
                <c:pt idx="103">
                  <c:v>1.4573320000000001</c:v>
                </c:pt>
                <c:pt idx="104">
                  <c:v>1.478113</c:v>
                </c:pt>
                <c:pt idx="105">
                  <c:v>1.5107389999999998</c:v>
                </c:pt>
                <c:pt idx="106">
                  <c:v>1.5334320000000001</c:v>
                </c:pt>
                <c:pt idx="107">
                  <c:v>1.5471760000000001</c:v>
                </c:pt>
                <c:pt idx="108">
                  <c:v>1.5549570000000001</c:v>
                </c:pt>
                <c:pt idx="109">
                  <c:v>1.557769</c:v>
                </c:pt>
                <c:pt idx="110">
                  <c:v>1.5556049999999999</c:v>
                </c:pt>
                <c:pt idx="111">
                  <c:v>1.540333</c:v>
                </c:pt>
                <c:pt idx="112">
                  <c:v>1.5161150000000001</c:v>
                </c:pt>
                <c:pt idx="113">
                  <c:v>1.4859370000000001</c:v>
                </c:pt>
                <c:pt idx="114">
                  <c:v>1.4527890000000001</c:v>
                </c:pt>
                <c:pt idx="115">
                  <c:v>1.416663</c:v>
                </c:pt>
                <c:pt idx="116">
                  <c:v>1.3805540000000001</c:v>
                </c:pt>
                <c:pt idx="117">
                  <c:v>1.3454600000000001</c:v>
                </c:pt>
                <c:pt idx="118">
                  <c:v>1.310378</c:v>
                </c:pt>
                <c:pt idx="119">
                  <c:v>1.2763039999999999</c:v>
                </c:pt>
                <c:pt idx="120">
                  <c:v>1.2442390000000001</c:v>
                </c:pt>
                <c:pt idx="121">
                  <c:v>1.21218</c:v>
                </c:pt>
                <c:pt idx="122">
                  <c:v>1.1540790000000001</c:v>
                </c:pt>
                <c:pt idx="123">
                  <c:v>1.0879756</c:v>
                </c:pt>
                <c:pt idx="124">
                  <c:v>1.0288914</c:v>
                </c:pt>
                <c:pt idx="125">
                  <c:v>0.97682139999999995</c:v>
                </c:pt>
                <c:pt idx="126">
                  <c:v>0.92976210000000004</c:v>
                </c:pt>
                <c:pt idx="127">
                  <c:v>0.8875113</c:v>
                </c:pt>
                <c:pt idx="128">
                  <c:v>0.84936719999999999</c:v>
                </c:pt>
                <c:pt idx="129">
                  <c:v>0.81472860000000003</c:v>
                </c:pt>
                <c:pt idx="130">
                  <c:v>0.78319439999999996</c:v>
                </c:pt>
                <c:pt idx="131">
                  <c:v>0.72783669999999989</c:v>
                </c:pt>
                <c:pt idx="132">
                  <c:v>0.68078970000000005</c:v>
                </c:pt>
                <c:pt idx="133">
                  <c:v>0.6402506</c:v>
                </c:pt>
                <c:pt idx="134">
                  <c:v>0.6049177</c:v>
                </c:pt>
                <c:pt idx="135">
                  <c:v>0.57388939999999999</c:v>
                </c:pt>
                <c:pt idx="136">
                  <c:v>0.546265</c:v>
                </c:pt>
                <c:pt idx="137">
                  <c:v>0.49932460000000001</c:v>
                </c:pt>
                <c:pt idx="138">
                  <c:v>0.4627927</c:v>
                </c:pt>
                <c:pt idx="139">
                  <c:v>0.42796680000000004</c:v>
                </c:pt>
                <c:pt idx="140">
                  <c:v>0.39924520000000002</c:v>
                </c:pt>
                <c:pt idx="141">
                  <c:v>0.3745271</c:v>
                </c:pt>
                <c:pt idx="142">
                  <c:v>0.35301159999999998</c:v>
                </c:pt>
                <c:pt idx="143">
                  <c:v>0.33409809999999995</c:v>
                </c:pt>
                <c:pt idx="144">
                  <c:v>0.31728639999999997</c:v>
                </c:pt>
                <c:pt idx="145">
                  <c:v>0.30237600000000003</c:v>
                </c:pt>
                <c:pt idx="146">
                  <c:v>0.28886680000000003</c:v>
                </c:pt>
                <c:pt idx="147">
                  <c:v>0.27665850000000003</c:v>
                </c:pt>
                <c:pt idx="148">
                  <c:v>0.25544430000000001</c:v>
                </c:pt>
                <c:pt idx="149">
                  <c:v>0.2334299</c:v>
                </c:pt>
                <c:pt idx="150">
                  <c:v>0.21531829999999999</c:v>
                </c:pt>
                <c:pt idx="151">
                  <c:v>0.20000859999999998</c:v>
                </c:pt>
                <c:pt idx="152">
                  <c:v>0.1869005</c:v>
                </c:pt>
                <c:pt idx="153">
                  <c:v>0.17559352</c:v>
                </c:pt>
                <c:pt idx="154">
                  <c:v>0.16578751</c:v>
                </c:pt>
                <c:pt idx="155">
                  <c:v>0.15698225000000002</c:v>
                </c:pt>
                <c:pt idx="156">
                  <c:v>0.14927762</c:v>
                </c:pt>
                <c:pt idx="157">
                  <c:v>0.13596981999999999</c:v>
                </c:pt>
                <c:pt idx="158">
                  <c:v>0.12516349999999998</c:v>
                </c:pt>
                <c:pt idx="159">
                  <c:v>0.11605827000000001</c:v>
                </c:pt>
                <c:pt idx="160">
                  <c:v>0.10825387</c:v>
                </c:pt>
                <c:pt idx="161">
                  <c:v>0.10155012000000001</c:v>
                </c:pt>
                <c:pt idx="162">
                  <c:v>9.5726870000000006E-2</c:v>
                </c:pt>
                <c:pt idx="163">
                  <c:v>8.604154E-2</c:v>
                </c:pt>
                <c:pt idx="164">
                  <c:v>7.8307330000000008E-2</c:v>
                </c:pt>
                <c:pt idx="165">
                  <c:v>7.1973930000000005E-2</c:v>
                </c:pt>
                <c:pt idx="166">
                  <c:v>6.6691119999999993E-2</c:v>
                </c:pt>
                <c:pt idx="167">
                  <c:v>6.2218750000000003E-2</c:v>
                </c:pt>
                <c:pt idx="168">
                  <c:v>5.8366730000000006E-2</c:v>
                </c:pt>
                <c:pt idx="169">
                  <c:v>5.5024990000000003E-2</c:v>
                </c:pt>
                <c:pt idx="170">
                  <c:v>5.208347E-2</c:v>
                </c:pt>
                <c:pt idx="171">
                  <c:v>4.9482129999999999E-2</c:v>
                </c:pt>
                <c:pt idx="172">
                  <c:v>4.7160939999999998E-2</c:v>
                </c:pt>
                <c:pt idx="173">
                  <c:v>4.5079880000000003E-2</c:v>
                </c:pt>
                <c:pt idx="174">
                  <c:v>4.1498050000000002E-2</c:v>
                </c:pt>
                <c:pt idx="175">
                  <c:v>3.7846210000000005E-2</c:v>
                </c:pt>
                <c:pt idx="176">
                  <c:v>3.4874720000000005E-2</c:v>
                </c:pt>
                <c:pt idx="177">
                  <c:v>3.240349E-2</c:v>
                </c:pt>
                <c:pt idx="178">
                  <c:v>3.0312459999999999E-2</c:v>
                </c:pt>
                <c:pt idx="179">
                  <c:v>2.8531580000000001E-2</c:v>
                </c:pt>
                <c:pt idx="180">
                  <c:v>2.6980820000000003E-2</c:v>
                </c:pt>
                <c:pt idx="181">
                  <c:v>2.5630150000000001E-2</c:v>
                </c:pt>
                <c:pt idx="182">
                  <c:v>2.4439571E-2</c:v>
                </c:pt>
                <c:pt idx="183">
                  <c:v>2.2418588999999999E-2</c:v>
                </c:pt>
                <c:pt idx="184">
                  <c:v>2.0787797E-2</c:v>
                </c:pt>
                <c:pt idx="185">
                  <c:v>1.9437142000000001E-2</c:v>
                </c:pt>
                <c:pt idx="186">
                  <c:v>1.8306592E-2</c:v>
                </c:pt>
                <c:pt idx="187">
                  <c:v>1.7336124000000001E-2</c:v>
                </c:pt>
                <c:pt idx="188">
                  <c:v>1.6495720000000002E-2</c:v>
                </c:pt>
                <c:pt idx="189">
                  <c:v>1.5135056999999999E-2</c:v>
                </c:pt>
                <c:pt idx="190">
                  <c:v>1.4054535999999999E-2</c:v>
                </c:pt>
                <c:pt idx="191">
                  <c:v>1.3194116000000001E-2</c:v>
                </c:pt>
                <c:pt idx="192">
                  <c:v>1.2483769E-2</c:v>
                </c:pt>
                <c:pt idx="193">
                  <c:v>1.1883477E-2</c:v>
                </c:pt>
                <c:pt idx="194">
                  <c:v>1.1383229E-2</c:v>
                </c:pt>
                <c:pt idx="195">
                  <c:v>1.0953015E-2</c:v>
                </c:pt>
                <c:pt idx="196">
                  <c:v>1.0582829E-2</c:v>
                </c:pt>
                <c:pt idx="197">
                  <c:v>1.0252664E-2</c:v>
                </c:pt>
                <c:pt idx="198">
                  <c:v>9.9685189999999986E-3</c:v>
                </c:pt>
                <c:pt idx="199">
                  <c:v>9.7143890000000004E-3</c:v>
                </c:pt>
                <c:pt idx="200">
                  <c:v>9.2881660000000005E-3</c:v>
                </c:pt>
                <c:pt idx="201">
                  <c:v>8.8669419999999992E-3</c:v>
                </c:pt>
                <c:pt idx="202">
                  <c:v>8.5367609999999986E-3</c:v>
                </c:pt>
                <c:pt idx="203">
                  <c:v>8.2726120000000004E-3</c:v>
                </c:pt>
                <c:pt idx="204">
                  <c:v>8.0584869999999996E-3</c:v>
                </c:pt>
                <c:pt idx="205">
                  <c:v>7.8833800000000006E-3</c:v>
                </c:pt>
                <c:pt idx="206">
                  <c:v>7.7372880000000002E-3</c:v>
                </c:pt>
                <c:pt idx="207">
                  <c:v>7.615208E-3</c:v>
                </c:pt>
                <c:pt idx="208">
                  <c:v>7.5121380000000007E-3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BCF-49E8-B959-6D842CB0F7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29128"/>
        <c:axId val="473828736"/>
      </c:scatterChart>
      <c:valAx>
        <c:axId val="473829128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28736"/>
        <c:crosses val="autoZero"/>
        <c:crossBetween val="midCat"/>
        <c:majorUnit val="10"/>
      </c:valAx>
      <c:valAx>
        <c:axId val="473828736"/>
        <c:scaling>
          <c:logBase val="10"/>
          <c:orientation val="minMax"/>
          <c:min val="1.0000000000000005E-2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dE/dX [MeV/(mg/cm2)</a:t>
                </a:r>
                <a:r>
                  <a:rPr lang="en-US" altLang="ja-JP">
                    <a:solidFill>
                      <a:schemeClr val="tx1"/>
                    </a:solidFill>
                  </a:rPr>
                  <a:t>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902436635719066E-2"/>
              <c:y val="0.2148127370253554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29128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431641007560619"/>
          <c:y val="0.5881920104866778"/>
          <c:w val="0.24938594652854704"/>
          <c:h val="0.15493819682796106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srim4He_SiO2!$P$5</c:f>
          <c:strCache>
            <c:ptCount val="1"/>
            <c:pt idx="0">
              <c:v>srim4He_SiO2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Range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2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srim4He_SiO2!$D$20:$D$300</c:f>
              <c:numCache>
                <c:formatCode>0.000000</c:formatCode>
                <c:ptCount val="281"/>
                <c:pt idx="0">
                  <c:v>9.9999749999999991E-6</c:v>
                </c:pt>
                <c:pt idx="1">
                  <c:v>1.1249974999999999E-5</c:v>
                </c:pt>
                <c:pt idx="2">
                  <c:v>1.2499974999999999E-5</c:v>
                </c:pt>
                <c:pt idx="3">
                  <c:v>1.3749974999999999E-5</c:v>
                </c:pt>
                <c:pt idx="4">
                  <c:v>1.4999974999999999E-5</c:v>
                </c:pt>
                <c:pt idx="5">
                  <c:v>1.6249975E-5</c:v>
                </c:pt>
                <c:pt idx="6">
                  <c:v>1.7499975E-5</c:v>
                </c:pt>
                <c:pt idx="7">
                  <c:v>1.9999975E-5</c:v>
                </c:pt>
                <c:pt idx="8">
                  <c:v>2.2499975E-5</c:v>
                </c:pt>
                <c:pt idx="9">
                  <c:v>2.4999974999999999E-5</c:v>
                </c:pt>
                <c:pt idx="10">
                  <c:v>2.7500000000000001E-5</c:v>
                </c:pt>
                <c:pt idx="11">
                  <c:v>3.0000000000000001E-5</c:v>
                </c:pt>
                <c:pt idx="12">
                  <c:v>3.2499999999999997E-5</c:v>
                </c:pt>
                <c:pt idx="13">
                  <c:v>3.499975E-5</c:v>
                </c:pt>
                <c:pt idx="14">
                  <c:v>3.749975E-5</c:v>
                </c:pt>
                <c:pt idx="15">
                  <c:v>3.9999749999999999E-5</c:v>
                </c:pt>
                <c:pt idx="16">
                  <c:v>4.2499749999999999E-5</c:v>
                </c:pt>
                <c:pt idx="17">
                  <c:v>4.4999749999999999E-5</c:v>
                </c:pt>
                <c:pt idx="18">
                  <c:v>4.9999749999999998E-5</c:v>
                </c:pt>
                <c:pt idx="19">
                  <c:v>5.6249750000000001E-5</c:v>
                </c:pt>
                <c:pt idx="20">
                  <c:v>6.2499749999999997E-5</c:v>
                </c:pt>
                <c:pt idx="21">
                  <c:v>6.874975E-5</c:v>
                </c:pt>
                <c:pt idx="22">
                  <c:v>7.4999750000000003E-5</c:v>
                </c:pt>
                <c:pt idx="23">
                  <c:v>8.1249750000000006E-5</c:v>
                </c:pt>
                <c:pt idx="24">
                  <c:v>8.7499750000000009E-5</c:v>
                </c:pt>
                <c:pt idx="25">
                  <c:v>9.3749750000000012E-5</c:v>
                </c:pt>
                <c:pt idx="26">
                  <c:v>9.9999750000000001E-5</c:v>
                </c:pt>
                <c:pt idx="27">
                  <c:v>1.1249975000000001E-4</c:v>
                </c:pt>
                <c:pt idx="28">
                  <c:v>1.2499975E-4</c:v>
                </c:pt>
                <c:pt idx="29">
                  <c:v>1.3749975E-4</c:v>
                </c:pt>
                <c:pt idx="30">
                  <c:v>1.4999975000000001E-4</c:v>
                </c:pt>
                <c:pt idx="31">
                  <c:v>1.6249975000000002E-4</c:v>
                </c:pt>
                <c:pt idx="32">
                  <c:v>1.7499974999999999E-4</c:v>
                </c:pt>
                <c:pt idx="33">
                  <c:v>1.9999975000000001E-4</c:v>
                </c:pt>
                <c:pt idx="34">
                  <c:v>2.2499975000000002E-4</c:v>
                </c:pt>
                <c:pt idx="35">
                  <c:v>2.4999975000000003E-4</c:v>
                </c:pt>
                <c:pt idx="36">
                  <c:v>2.7500000000000002E-4</c:v>
                </c:pt>
                <c:pt idx="37">
                  <c:v>2.9999999999999997E-4</c:v>
                </c:pt>
                <c:pt idx="38">
                  <c:v>3.2499999999999999E-4</c:v>
                </c:pt>
                <c:pt idx="39">
                  <c:v>3.5E-4</c:v>
                </c:pt>
                <c:pt idx="40">
                  <c:v>3.7500000000000001E-4</c:v>
                </c:pt>
                <c:pt idx="41">
                  <c:v>4.0000000000000002E-4</c:v>
                </c:pt>
                <c:pt idx="42">
                  <c:v>4.2499999999999998E-4</c:v>
                </c:pt>
                <c:pt idx="43">
                  <c:v>4.4999999999999999E-4</c:v>
                </c:pt>
                <c:pt idx="44">
                  <c:v>5.0000000000000001E-4</c:v>
                </c:pt>
                <c:pt idx="45">
                  <c:v>5.6249999999999996E-4</c:v>
                </c:pt>
                <c:pt idx="46">
                  <c:v>6.2500000000000001E-4</c:v>
                </c:pt>
                <c:pt idx="47">
                  <c:v>6.8749999999999996E-4</c:v>
                </c:pt>
                <c:pt idx="48">
                  <c:v>7.5000000000000002E-4</c:v>
                </c:pt>
                <c:pt idx="49">
                  <c:v>8.1249999999999996E-4</c:v>
                </c:pt>
                <c:pt idx="50">
                  <c:v>8.7500000000000002E-4</c:v>
                </c:pt>
                <c:pt idx="51">
                  <c:v>9.3749999999999997E-4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1.6249999999999999E-3</c:v>
                </c:pt>
                <c:pt idx="58">
                  <c:v>1.75E-3</c:v>
                </c:pt>
                <c:pt idx="59">
                  <c:v>2E-3</c:v>
                </c:pt>
                <c:pt idx="60">
                  <c:v>2.2499999999999998E-3</c:v>
                </c:pt>
                <c:pt idx="61">
                  <c:v>2.5000000000000001E-3</c:v>
                </c:pt>
                <c:pt idx="62">
                  <c:v>2.7499999999999998E-3</c:v>
                </c:pt>
                <c:pt idx="63">
                  <c:v>3.0000000000000001E-3</c:v>
                </c:pt>
                <c:pt idx="64">
                  <c:v>3.2499999999999999E-3</c:v>
                </c:pt>
                <c:pt idx="65">
                  <c:v>3.5000000000000001E-3</c:v>
                </c:pt>
                <c:pt idx="66">
                  <c:v>3.7499999999999999E-3</c:v>
                </c:pt>
                <c:pt idx="67">
                  <c:v>4.0000000000000001E-3</c:v>
                </c:pt>
                <c:pt idx="68">
                  <c:v>4.2500000000000003E-3</c:v>
                </c:pt>
                <c:pt idx="69">
                  <c:v>4.4999999999999997E-3</c:v>
                </c:pt>
                <c:pt idx="70">
                  <c:v>5.0000000000000001E-3</c:v>
                </c:pt>
                <c:pt idx="71">
                  <c:v>5.6249999999999998E-3</c:v>
                </c:pt>
                <c:pt idx="72">
                  <c:v>6.2500000000000003E-3</c:v>
                </c:pt>
                <c:pt idx="73">
                  <c:v>6.875E-3</c:v>
                </c:pt>
                <c:pt idx="74">
                  <c:v>7.4999999999999997E-3</c:v>
                </c:pt>
                <c:pt idx="75">
                  <c:v>8.1250000000000003E-3</c:v>
                </c:pt>
                <c:pt idx="76">
                  <c:v>8.7500000000000008E-3</c:v>
                </c:pt>
                <c:pt idx="77">
                  <c:v>9.3749999999999997E-3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1.7500000000000002E-2</c:v>
                </c:pt>
                <c:pt idx="85">
                  <c:v>0.02</c:v>
                </c:pt>
                <c:pt idx="86">
                  <c:v>2.2499999999999999E-2</c:v>
                </c:pt>
                <c:pt idx="87">
                  <c:v>2.5000000000000001E-2</c:v>
                </c:pt>
                <c:pt idx="88">
                  <c:v>2.75E-2</c:v>
                </c:pt>
                <c:pt idx="89">
                  <c:v>0.03</c:v>
                </c:pt>
                <c:pt idx="90">
                  <c:v>3.2500000000000001E-2</c:v>
                </c:pt>
                <c:pt idx="91">
                  <c:v>3.5000000000000003E-2</c:v>
                </c:pt>
                <c:pt idx="92">
                  <c:v>3.7499999999999999E-2</c:v>
                </c:pt>
                <c:pt idx="93">
                  <c:v>0.04</c:v>
                </c:pt>
                <c:pt idx="94">
                  <c:v>4.2500000000000003E-2</c:v>
                </c:pt>
                <c:pt idx="95">
                  <c:v>4.4999999999999998E-2</c:v>
                </c:pt>
                <c:pt idx="96">
                  <c:v>0.05</c:v>
                </c:pt>
                <c:pt idx="97">
                  <c:v>5.6250000000000001E-2</c:v>
                </c:pt>
                <c:pt idx="98">
                  <c:v>6.25E-2</c:v>
                </c:pt>
                <c:pt idx="99">
                  <c:v>6.8750000000000006E-2</c:v>
                </c:pt>
                <c:pt idx="100">
                  <c:v>7.4999999999999997E-2</c:v>
                </c:pt>
                <c:pt idx="101">
                  <c:v>8.1250000000000003E-2</c:v>
                </c:pt>
                <c:pt idx="102">
                  <c:v>8.7499999999999994E-2</c:v>
                </c:pt>
                <c:pt idx="103">
                  <c:v>9.375E-2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0.2</c:v>
                </c:pt>
                <c:pt idx="112">
                  <c:v>0.22500000000000001</c:v>
                </c:pt>
                <c:pt idx="113">
                  <c:v>0.25</c:v>
                </c:pt>
                <c:pt idx="114">
                  <c:v>0.27500000000000002</c:v>
                </c:pt>
                <c:pt idx="115">
                  <c:v>0.3</c:v>
                </c:pt>
                <c:pt idx="116">
                  <c:v>0.32500000000000001</c:v>
                </c:pt>
                <c:pt idx="117">
                  <c:v>0.35</c:v>
                </c:pt>
                <c:pt idx="118">
                  <c:v>0.375</c:v>
                </c:pt>
                <c:pt idx="119">
                  <c:v>0.4</c:v>
                </c:pt>
                <c:pt idx="120">
                  <c:v>0.42499999999999999</c:v>
                </c:pt>
                <c:pt idx="121">
                  <c:v>0.45</c:v>
                </c:pt>
                <c:pt idx="122">
                  <c:v>0.5</c:v>
                </c:pt>
                <c:pt idx="123">
                  <c:v>0.5625</c:v>
                </c:pt>
                <c:pt idx="124">
                  <c:v>0.625</c:v>
                </c:pt>
                <c:pt idx="125">
                  <c:v>0.6875</c:v>
                </c:pt>
                <c:pt idx="126">
                  <c:v>0.75</c:v>
                </c:pt>
                <c:pt idx="127">
                  <c:v>0.8125</c:v>
                </c:pt>
                <c:pt idx="128">
                  <c:v>0.875</c:v>
                </c:pt>
                <c:pt idx="129">
                  <c:v>0.9375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2</c:v>
                </c:pt>
                <c:pt idx="138" formatCode="0.00000">
                  <c:v>2.25</c:v>
                </c:pt>
                <c:pt idx="139" formatCode="0.00000">
                  <c:v>2.5</c:v>
                </c:pt>
                <c:pt idx="140" formatCode="0.00000">
                  <c:v>2.75</c:v>
                </c:pt>
                <c:pt idx="141" formatCode="0.00000">
                  <c:v>3</c:v>
                </c:pt>
                <c:pt idx="142" formatCode="0.00000">
                  <c:v>3.25</c:v>
                </c:pt>
                <c:pt idx="143" formatCode="0.00000">
                  <c:v>3.5</c:v>
                </c:pt>
                <c:pt idx="144" formatCode="0.00000">
                  <c:v>3.75</c:v>
                </c:pt>
                <c:pt idx="145" formatCode="0.00000">
                  <c:v>4</c:v>
                </c:pt>
                <c:pt idx="146" formatCode="0.00000">
                  <c:v>4.25</c:v>
                </c:pt>
                <c:pt idx="147" formatCode="0.00000">
                  <c:v>4.5</c:v>
                </c:pt>
                <c:pt idx="148" formatCode="0.00000">
                  <c:v>5</c:v>
                </c:pt>
                <c:pt idx="149" formatCode="0.00000">
                  <c:v>5.625</c:v>
                </c:pt>
                <c:pt idx="150" formatCode="0.00000">
                  <c:v>6.25</c:v>
                </c:pt>
                <c:pt idx="151" formatCode="0.00000">
                  <c:v>6.875</c:v>
                </c:pt>
                <c:pt idx="152" formatCode="0.00000">
                  <c:v>7.5</c:v>
                </c:pt>
                <c:pt idx="153" formatCode="0.00000">
                  <c:v>8.125</c:v>
                </c:pt>
                <c:pt idx="154" formatCode="0.00000">
                  <c:v>8.75</c:v>
                </c:pt>
                <c:pt idx="155" formatCode="0.00000">
                  <c:v>9.375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20</c:v>
                </c:pt>
                <c:pt idx="164" formatCode="0.00000">
                  <c:v>22.5</c:v>
                </c:pt>
                <c:pt idx="165" formatCode="0.00000">
                  <c:v>25</c:v>
                </c:pt>
                <c:pt idx="166" formatCode="0.00000">
                  <c:v>27.5</c:v>
                </c:pt>
                <c:pt idx="167" formatCode="0.00000">
                  <c:v>30</c:v>
                </c:pt>
                <c:pt idx="168" formatCode="0.00000">
                  <c:v>32.5</c:v>
                </c:pt>
                <c:pt idx="169" formatCode="0.00000">
                  <c:v>35</c:v>
                </c:pt>
                <c:pt idx="170" formatCode="0.00000">
                  <c:v>37.5</c:v>
                </c:pt>
                <c:pt idx="171" formatCode="0.00000">
                  <c:v>40</c:v>
                </c:pt>
                <c:pt idx="172" formatCode="0.00000">
                  <c:v>42.5</c:v>
                </c:pt>
                <c:pt idx="173" formatCode="0.00000">
                  <c:v>45</c:v>
                </c:pt>
                <c:pt idx="174" formatCode="0.00000">
                  <c:v>50</c:v>
                </c:pt>
                <c:pt idx="175" formatCode="0.00000">
                  <c:v>56.25</c:v>
                </c:pt>
                <c:pt idx="176" formatCode="0.00000">
                  <c:v>62.5</c:v>
                </c:pt>
                <c:pt idx="177" formatCode="0.00000">
                  <c:v>68.75</c:v>
                </c:pt>
                <c:pt idx="178" formatCode="0.00000">
                  <c:v>75</c:v>
                </c:pt>
                <c:pt idx="179" formatCode="0.00000">
                  <c:v>81.25</c:v>
                </c:pt>
                <c:pt idx="180" formatCode="0.00000">
                  <c:v>87.5</c:v>
                </c:pt>
                <c:pt idx="181" formatCode="0.00000">
                  <c:v>93.75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200</c:v>
                </c:pt>
                <c:pt idx="190" formatCode="0.0000">
                  <c:v>225</c:v>
                </c:pt>
                <c:pt idx="191" formatCode="0.0000">
                  <c:v>250</c:v>
                </c:pt>
                <c:pt idx="192" formatCode="0.0000">
                  <c:v>275</c:v>
                </c:pt>
                <c:pt idx="193" formatCode="0.0000">
                  <c:v>300</c:v>
                </c:pt>
                <c:pt idx="194" formatCode="0.0000">
                  <c:v>325</c:v>
                </c:pt>
                <c:pt idx="195" formatCode="0.0000">
                  <c:v>350</c:v>
                </c:pt>
                <c:pt idx="196" formatCode="0.0000">
                  <c:v>375</c:v>
                </c:pt>
                <c:pt idx="197" formatCode="0.0000">
                  <c:v>400</c:v>
                </c:pt>
                <c:pt idx="198" formatCode="0.0000">
                  <c:v>425</c:v>
                </c:pt>
                <c:pt idx="199" formatCode="0.0000">
                  <c:v>450</c:v>
                </c:pt>
                <c:pt idx="200" formatCode="0.0000">
                  <c:v>500</c:v>
                </c:pt>
                <c:pt idx="201" formatCode="0.0000">
                  <c:v>562.5</c:v>
                </c:pt>
                <c:pt idx="202" formatCode="0.0000">
                  <c:v>625</c:v>
                </c:pt>
                <c:pt idx="203" formatCode="0.0000">
                  <c:v>687.5</c:v>
                </c:pt>
                <c:pt idx="204" formatCode="0.0000">
                  <c:v>750</c:v>
                </c:pt>
                <c:pt idx="205" formatCode="0.0000">
                  <c:v>812.5</c:v>
                </c:pt>
                <c:pt idx="206" formatCode="0.0000">
                  <c:v>875</c:v>
                </c:pt>
                <c:pt idx="207" formatCode="0.0000">
                  <c:v>937.5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srim4He_SiO2!$J$20:$J$300</c:f>
              <c:numCache>
                <c:formatCode>0.00000</c:formatCode>
                <c:ptCount val="281"/>
                <c:pt idx="0">
                  <c:v>8.9999999999999998E-4</c:v>
                </c:pt>
                <c:pt idx="1">
                  <c:v>1E-3</c:v>
                </c:pt>
                <c:pt idx="2">
                  <c:v>1E-3</c:v>
                </c:pt>
                <c:pt idx="3">
                  <c:v>1.0999999999999998E-3</c:v>
                </c:pt>
                <c:pt idx="4">
                  <c:v>1.2000000000000001E-3</c:v>
                </c:pt>
                <c:pt idx="5">
                  <c:v>1.2000000000000001E-3</c:v>
                </c:pt>
                <c:pt idx="6">
                  <c:v>1.2999999999999999E-3</c:v>
                </c:pt>
                <c:pt idx="7">
                  <c:v>1.4E-3</c:v>
                </c:pt>
                <c:pt idx="8">
                  <c:v>1.5E-3</c:v>
                </c:pt>
                <c:pt idx="9">
                  <c:v>1.6000000000000001E-3</c:v>
                </c:pt>
                <c:pt idx="10">
                  <c:v>1.8E-3</c:v>
                </c:pt>
                <c:pt idx="11">
                  <c:v>1.9E-3</c:v>
                </c:pt>
                <c:pt idx="12">
                  <c:v>2E-3</c:v>
                </c:pt>
                <c:pt idx="13">
                  <c:v>2.1000000000000003E-3</c:v>
                </c:pt>
                <c:pt idx="14">
                  <c:v>2.1999999999999997E-3</c:v>
                </c:pt>
                <c:pt idx="15">
                  <c:v>2.3E-3</c:v>
                </c:pt>
                <c:pt idx="16">
                  <c:v>2.4000000000000002E-3</c:v>
                </c:pt>
                <c:pt idx="17">
                  <c:v>2.5000000000000001E-3</c:v>
                </c:pt>
                <c:pt idx="18">
                  <c:v>2.7000000000000001E-3</c:v>
                </c:pt>
                <c:pt idx="19">
                  <c:v>3.0000000000000001E-3</c:v>
                </c:pt>
                <c:pt idx="20">
                  <c:v>3.3E-3</c:v>
                </c:pt>
                <c:pt idx="21">
                  <c:v>3.5000000000000005E-3</c:v>
                </c:pt>
                <c:pt idx="22">
                  <c:v>3.8E-3</c:v>
                </c:pt>
                <c:pt idx="23">
                  <c:v>4.0000000000000001E-3</c:v>
                </c:pt>
                <c:pt idx="24">
                  <c:v>4.3E-3</c:v>
                </c:pt>
                <c:pt idx="25">
                  <c:v>4.4999999999999997E-3</c:v>
                </c:pt>
                <c:pt idx="26">
                  <c:v>4.8000000000000004E-3</c:v>
                </c:pt>
                <c:pt idx="27">
                  <c:v>5.3E-3</c:v>
                </c:pt>
                <c:pt idx="28">
                  <c:v>5.8000000000000005E-3</c:v>
                </c:pt>
                <c:pt idx="29">
                  <c:v>6.3E-3</c:v>
                </c:pt>
                <c:pt idx="30">
                  <c:v>6.8000000000000005E-3</c:v>
                </c:pt>
                <c:pt idx="31">
                  <c:v>7.2999999999999992E-3</c:v>
                </c:pt>
                <c:pt idx="32">
                  <c:v>7.7000000000000002E-3</c:v>
                </c:pt>
                <c:pt idx="33">
                  <c:v>8.6999999999999994E-3</c:v>
                </c:pt>
                <c:pt idx="34">
                  <c:v>9.7000000000000003E-3</c:v>
                </c:pt>
                <c:pt idx="35">
                  <c:v>1.0699999999999999E-2</c:v>
                </c:pt>
                <c:pt idx="36">
                  <c:v>1.17E-2</c:v>
                </c:pt>
                <c:pt idx="37">
                  <c:v>1.2699999999999999E-2</c:v>
                </c:pt>
                <c:pt idx="38">
                  <c:v>1.37E-2</c:v>
                </c:pt>
                <c:pt idx="39">
                  <c:v>1.47E-2</c:v>
                </c:pt>
                <c:pt idx="40">
                  <c:v>1.5699999999999999E-2</c:v>
                </c:pt>
                <c:pt idx="41">
                  <c:v>1.67E-2</c:v>
                </c:pt>
                <c:pt idx="42">
                  <c:v>1.77E-2</c:v>
                </c:pt>
                <c:pt idx="43">
                  <c:v>1.8700000000000001E-2</c:v>
                </c:pt>
                <c:pt idx="44">
                  <c:v>2.0799999999999999E-2</c:v>
                </c:pt>
                <c:pt idx="45">
                  <c:v>2.3300000000000001E-2</c:v>
                </c:pt>
                <c:pt idx="46">
                  <c:v>2.5899999999999999E-2</c:v>
                </c:pt>
                <c:pt idx="47">
                  <c:v>2.8399999999999998E-2</c:v>
                </c:pt>
                <c:pt idx="48">
                  <c:v>3.1E-2</c:v>
                </c:pt>
                <c:pt idx="49">
                  <c:v>3.3600000000000005E-2</c:v>
                </c:pt>
                <c:pt idx="50">
                  <c:v>3.6199999999999996E-2</c:v>
                </c:pt>
                <c:pt idx="51">
                  <c:v>3.8800000000000001E-2</c:v>
                </c:pt>
                <c:pt idx="52">
                  <c:v>4.1399999999999999E-2</c:v>
                </c:pt>
                <c:pt idx="53">
                  <c:v>4.6600000000000003E-2</c:v>
                </c:pt>
                <c:pt idx="54">
                  <c:v>5.1900000000000002E-2</c:v>
                </c:pt>
                <c:pt idx="55">
                  <c:v>5.7099999999999998E-2</c:v>
                </c:pt>
                <c:pt idx="56">
                  <c:v>6.2300000000000001E-2</c:v>
                </c:pt>
                <c:pt idx="57">
                  <c:v>6.7400000000000002E-2</c:v>
                </c:pt>
                <c:pt idx="58">
                  <c:v>7.2599999999999998E-2</c:v>
                </c:pt>
                <c:pt idx="59">
                  <c:v>8.2900000000000001E-2</c:v>
                </c:pt>
                <c:pt idx="60">
                  <c:v>9.3100000000000002E-2</c:v>
                </c:pt>
                <c:pt idx="61">
                  <c:v>0.1031</c:v>
                </c:pt>
                <c:pt idx="62">
                  <c:v>0.11310000000000001</c:v>
                </c:pt>
                <c:pt idx="63">
                  <c:v>0.12290000000000001</c:v>
                </c:pt>
                <c:pt idx="64">
                  <c:v>0.13269999999999998</c:v>
                </c:pt>
                <c:pt idx="65">
                  <c:v>0.14230000000000001</c:v>
                </c:pt>
                <c:pt idx="66">
                  <c:v>0.15179999999999999</c:v>
                </c:pt>
                <c:pt idx="67">
                  <c:v>0.16109999999999999</c:v>
                </c:pt>
                <c:pt idx="68">
                  <c:v>0.1704</c:v>
                </c:pt>
                <c:pt idx="69">
                  <c:v>0.17949999999999999</c:v>
                </c:pt>
                <c:pt idx="70">
                  <c:v>0.19739999999999999</c:v>
                </c:pt>
                <c:pt idx="71">
                  <c:v>0.219</c:v>
                </c:pt>
                <c:pt idx="72">
                  <c:v>0.24</c:v>
                </c:pt>
                <c:pt idx="73">
                  <c:v>0.26030000000000003</c:v>
                </c:pt>
                <c:pt idx="74">
                  <c:v>0.27989999999999998</c:v>
                </c:pt>
                <c:pt idx="75">
                  <c:v>0.29900000000000004</c:v>
                </c:pt>
                <c:pt idx="76">
                  <c:v>0.31759999999999999</c:v>
                </c:pt>
                <c:pt idx="77">
                  <c:v>0.3357</c:v>
                </c:pt>
                <c:pt idx="78">
                  <c:v>0.3533</c:v>
                </c:pt>
                <c:pt idx="79">
                  <c:v>0.38730000000000003</c:v>
                </c:pt>
                <c:pt idx="80">
                  <c:v>0.41980000000000006</c:v>
                </c:pt>
                <c:pt idx="81">
                  <c:v>0.45090000000000002</c:v>
                </c:pt>
                <c:pt idx="82">
                  <c:v>0.48089999999999999</c:v>
                </c:pt>
                <c:pt idx="83">
                  <c:v>0.50990000000000002</c:v>
                </c:pt>
                <c:pt idx="84">
                  <c:v>0.53789999999999993</c:v>
                </c:pt>
                <c:pt idx="85">
                  <c:v>0.59139999999999993</c:v>
                </c:pt>
                <c:pt idx="86">
                  <c:v>0.64200000000000002</c:v>
                </c:pt>
                <c:pt idx="87">
                  <c:v>0.69020000000000004</c:v>
                </c:pt>
                <c:pt idx="88">
                  <c:v>0.73639999999999994</c:v>
                </c:pt>
                <c:pt idx="89">
                  <c:v>0.78070000000000006</c:v>
                </c:pt>
                <c:pt idx="90">
                  <c:v>0.8234999999999999</c:v>
                </c:pt>
                <c:pt idx="91">
                  <c:v>0.86489999999999989</c:v>
                </c:pt>
                <c:pt idx="92">
                  <c:v>0.90500000000000003</c:v>
                </c:pt>
                <c:pt idx="93">
                  <c:v>0.94410000000000005</c:v>
                </c:pt>
                <c:pt idx="94">
                  <c:v>0.98219999999999996</c:v>
                </c:pt>
                <c:pt idx="95" formatCode="0.000">
                  <c:v>1.02</c:v>
                </c:pt>
                <c:pt idx="96" formatCode="0.000">
                  <c:v>1.0900000000000001</c:v>
                </c:pt>
                <c:pt idx="97" formatCode="0.000">
                  <c:v>1.18</c:v>
                </c:pt>
                <c:pt idx="98" formatCode="0.000">
                  <c:v>1.26</c:v>
                </c:pt>
                <c:pt idx="99" formatCode="0.000">
                  <c:v>1.34</c:v>
                </c:pt>
                <c:pt idx="100" formatCode="0.000">
                  <c:v>1.42</c:v>
                </c:pt>
                <c:pt idx="101" formatCode="0.000">
                  <c:v>1.5</c:v>
                </c:pt>
                <c:pt idx="102" formatCode="0.000">
                  <c:v>1.57</c:v>
                </c:pt>
                <c:pt idx="103" formatCode="0.000">
                  <c:v>1.64</c:v>
                </c:pt>
                <c:pt idx="104" formatCode="0.000">
                  <c:v>1.72</c:v>
                </c:pt>
                <c:pt idx="105" formatCode="0.000">
                  <c:v>1.86</c:v>
                </c:pt>
                <c:pt idx="106" formatCode="0.000">
                  <c:v>2</c:v>
                </c:pt>
                <c:pt idx="107" formatCode="0.000">
                  <c:v>2.14</c:v>
                </c:pt>
                <c:pt idx="108" formatCode="0.000">
                  <c:v>2.2799999999999998</c:v>
                </c:pt>
                <c:pt idx="109" formatCode="0.000">
                  <c:v>2.41</c:v>
                </c:pt>
                <c:pt idx="110" formatCode="0.000">
                  <c:v>2.5499999999999998</c:v>
                </c:pt>
                <c:pt idx="111" formatCode="0.000">
                  <c:v>2.83</c:v>
                </c:pt>
                <c:pt idx="112" formatCode="0.000">
                  <c:v>3.11</c:v>
                </c:pt>
                <c:pt idx="113" formatCode="0.000">
                  <c:v>3.4</c:v>
                </c:pt>
                <c:pt idx="114" formatCode="0.000">
                  <c:v>3.69</c:v>
                </c:pt>
                <c:pt idx="115" formatCode="0.000">
                  <c:v>3.99</c:v>
                </c:pt>
                <c:pt idx="116" formatCode="0.000">
                  <c:v>4.3</c:v>
                </c:pt>
                <c:pt idx="117" formatCode="0.000">
                  <c:v>4.6100000000000003</c:v>
                </c:pt>
                <c:pt idx="118" formatCode="0.000">
                  <c:v>4.93</c:v>
                </c:pt>
                <c:pt idx="119" formatCode="0.000">
                  <c:v>5.27</c:v>
                </c:pt>
                <c:pt idx="120" formatCode="0.000">
                  <c:v>5.61</c:v>
                </c:pt>
                <c:pt idx="121" formatCode="0.000">
                  <c:v>5.96</c:v>
                </c:pt>
                <c:pt idx="122" formatCode="0.000">
                  <c:v>6.69</c:v>
                </c:pt>
                <c:pt idx="123" formatCode="0.000">
                  <c:v>7.65</c:v>
                </c:pt>
                <c:pt idx="124" formatCode="0.000">
                  <c:v>8.66</c:v>
                </c:pt>
                <c:pt idx="125" formatCode="0.000">
                  <c:v>9.74</c:v>
                </c:pt>
                <c:pt idx="126" formatCode="0.000">
                  <c:v>10.86</c:v>
                </c:pt>
                <c:pt idx="127" formatCode="0.000">
                  <c:v>12.05</c:v>
                </c:pt>
                <c:pt idx="128" formatCode="0.000">
                  <c:v>13.29</c:v>
                </c:pt>
                <c:pt idx="129" formatCode="0.000">
                  <c:v>14.58</c:v>
                </c:pt>
                <c:pt idx="130" formatCode="0.000">
                  <c:v>15.93</c:v>
                </c:pt>
                <c:pt idx="131" formatCode="0.000">
                  <c:v>18.78</c:v>
                </c:pt>
                <c:pt idx="132" formatCode="0.000">
                  <c:v>21.84</c:v>
                </c:pt>
                <c:pt idx="133" formatCode="0.000">
                  <c:v>25.1</c:v>
                </c:pt>
                <c:pt idx="134" formatCode="0.000">
                  <c:v>28.56</c:v>
                </c:pt>
                <c:pt idx="135" formatCode="0.000">
                  <c:v>32.22</c:v>
                </c:pt>
                <c:pt idx="136" formatCode="0.000">
                  <c:v>36.06</c:v>
                </c:pt>
                <c:pt idx="137" formatCode="0.000">
                  <c:v>44.31</c:v>
                </c:pt>
                <c:pt idx="138" formatCode="0.000">
                  <c:v>53.27</c:v>
                </c:pt>
                <c:pt idx="139" formatCode="0.000">
                  <c:v>62.95</c:v>
                </c:pt>
                <c:pt idx="140" formatCode="0.000">
                  <c:v>73.38</c:v>
                </c:pt>
                <c:pt idx="141" formatCode="0.000">
                  <c:v>84.52</c:v>
                </c:pt>
                <c:pt idx="142" formatCode="0.000">
                  <c:v>96.37</c:v>
                </c:pt>
                <c:pt idx="143" formatCode="0.000">
                  <c:v>108.91</c:v>
                </c:pt>
                <c:pt idx="144" formatCode="0.000">
                  <c:v>122.14</c:v>
                </c:pt>
                <c:pt idx="145" formatCode="0.000">
                  <c:v>136.05000000000001</c:v>
                </c:pt>
                <c:pt idx="146" formatCode="0.000">
                  <c:v>150.63</c:v>
                </c:pt>
                <c:pt idx="147" formatCode="0.000">
                  <c:v>165.87</c:v>
                </c:pt>
                <c:pt idx="148" formatCode="0.000">
                  <c:v>198.29</c:v>
                </c:pt>
                <c:pt idx="149" formatCode="0.000">
                  <c:v>242.4</c:v>
                </c:pt>
                <c:pt idx="150" formatCode="0.000">
                  <c:v>290.45999999999998</c:v>
                </c:pt>
                <c:pt idx="151" formatCode="0.000">
                  <c:v>342.37</c:v>
                </c:pt>
                <c:pt idx="152" formatCode="0.000">
                  <c:v>398.08</c:v>
                </c:pt>
                <c:pt idx="153" formatCode="0.000">
                  <c:v>457.53</c:v>
                </c:pt>
                <c:pt idx="154" formatCode="0.000">
                  <c:v>520.66</c:v>
                </c:pt>
                <c:pt idx="155" formatCode="0.000">
                  <c:v>587.42999999999995</c:v>
                </c:pt>
                <c:pt idx="156" formatCode="0.000">
                  <c:v>657.79</c:v>
                </c:pt>
                <c:pt idx="157" formatCode="0.000">
                  <c:v>809.02</c:v>
                </c:pt>
                <c:pt idx="158" formatCode="0.000">
                  <c:v>974.19</c:v>
                </c:pt>
                <c:pt idx="159" formatCode="0.0">
                  <c:v>1150</c:v>
                </c:pt>
                <c:pt idx="160" formatCode="0.0">
                  <c:v>1350</c:v>
                </c:pt>
                <c:pt idx="161" formatCode="0.0">
                  <c:v>1550</c:v>
                </c:pt>
                <c:pt idx="162" formatCode="0.0">
                  <c:v>1770</c:v>
                </c:pt>
                <c:pt idx="163" formatCode="0.0">
                  <c:v>2240</c:v>
                </c:pt>
                <c:pt idx="164" formatCode="0.0">
                  <c:v>2770</c:v>
                </c:pt>
                <c:pt idx="165" formatCode="0.0">
                  <c:v>3340</c:v>
                </c:pt>
                <c:pt idx="166" formatCode="0.0">
                  <c:v>3970</c:v>
                </c:pt>
                <c:pt idx="167" formatCode="0.0">
                  <c:v>4630</c:v>
                </c:pt>
                <c:pt idx="168" formatCode="0.0">
                  <c:v>5350</c:v>
                </c:pt>
                <c:pt idx="169" formatCode="0.0">
                  <c:v>6110</c:v>
                </c:pt>
                <c:pt idx="170" formatCode="0.0">
                  <c:v>6910</c:v>
                </c:pt>
                <c:pt idx="171" formatCode="0.0">
                  <c:v>7760</c:v>
                </c:pt>
                <c:pt idx="172" formatCode="0.0">
                  <c:v>8660</c:v>
                </c:pt>
                <c:pt idx="173" formatCode="0.0">
                  <c:v>9590</c:v>
                </c:pt>
                <c:pt idx="174" formatCode="0.0">
                  <c:v>11580</c:v>
                </c:pt>
                <c:pt idx="175" formatCode="0.0">
                  <c:v>14300</c:v>
                </c:pt>
                <c:pt idx="176" formatCode="0.0">
                  <c:v>17270</c:v>
                </c:pt>
                <c:pt idx="177" formatCode="0.0">
                  <c:v>20470</c:v>
                </c:pt>
                <c:pt idx="178" formatCode="0.0">
                  <c:v>23910</c:v>
                </c:pt>
                <c:pt idx="179" formatCode="0.0">
                  <c:v>27570</c:v>
                </c:pt>
                <c:pt idx="180" formatCode="0.0">
                  <c:v>31460</c:v>
                </c:pt>
                <c:pt idx="181" formatCode="0.0">
                  <c:v>35550</c:v>
                </c:pt>
                <c:pt idx="182" formatCode="0.0">
                  <c:v>39860</c:v>
                </c:pt>
                <c:pt idx="183" formatCode="0.0">
                  <c:v>49070</c:v>
                </c:pt>
                <c:pt idx="184" formatCode="0.0">
                  <c:v>59050</c:v>
                </c:pt>
                <c:pt idx="185" formatCode="0.0">
                  <c:v>69770</c:v>
                </c:pt>
                <c:pt idx="186" formatCode="0.0">
                  <c:v>81190</c:v>
                </c:pt>
                <c:pt idx="187" formatCode="0.0">
                  <c:v>93290</c:v>
                </c:pt>
                <c:pt idx="188" formatCode="0.0">
                  <c:v>106030</c:v>
                </c:pt>
                <c:pt idx="189" formatCode="0.0">
                  <c:v>133310</c:v>
                </c:pt>
                <c:pt idx="190" formatCode="0.0">
                  <c:v>162860</c:v>
                </c:pt>
                <c:pt idx="191" formatCode="0.0">
                  <c:v>194520</c:v>
                </c:pt>
                <c:pt idx="192" formatCode="0.0">
                  <c:v>228110</c:v>
                </c:pt>
                <c:pt idx="193" formatCode="0.0">
                  <c:v>263500</c:v>
                </c:pt>
                <c:pt idx="194" formatCode="0.0">
                  <c:v>300560</c:v>
                </c:pt>
                <c:pt idx="195" formatCode="0.0">
                  <c:v>339150</c:v>
                </c:pt>
                <c:pt idx="196" formatCode="0.0">
                  <c:v>379190</c:v>
                </c:pt>
                <c:pt idx="197" formatCode="0.0">
                  <c:v>420570</c:v>
                </c:pt>
                <c:pt idx="198" formatCode="0.0">
                  <c:v>463190</c:v>
                </c:pt>
                <c:pt idx="199" formatCode="0.0">
                  <c:v>506990</c:v>
                </c:pt>
                <c:pt idx="200" formatCode="0.0">
                  <c:v>597740</c:v>
                </c:pt>
                <c:pt idx="201" formatCode="0.0">
                  <c:v>716480</c:v>
                </c:pt>
                <c:pt idx="202" formatCode="0.0">
                  <c:v>840320</c:v>
                </c:pt>
                <c:pt idx="203" formatCode="0.0">
                  <c:v>968530</c:v>
                </c:pt>
                <c:pt idx="204" formatCode="0.000E+00">
                  <c:v>1100000</c:v>
                </c:pt>
                <c:pt idx="205" formatCode="0.000E+00">
                  <c:v>1240000</c:v>
                </c:pt>
                <c:pt idx="206" formatCode="0.000E+00">
                  <c:v>1370000</c:v>
                </c:pt>
                <c:pt idx="207" formatCode="0.000E+00">
                  <c:v>1510000</c:v>
                </c:pt>
                <c:pt idx="208" formatCode="0.000E+00">
                  <c:v>1660000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31F-4ABD-9DAB-B92BA178E76E}"/>
            </c:ext>
          </c:extLst>
        </c:ser>
        <c:ser>
          <c:idx val="1"/>
          <c:order val="1"/>
          <c:tx>
            <c:v>Stragg. Long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srim4He_SiO2!$D$20:$D$300</c:f>
              <c:numCache>
                <c:formatCode>0.000000</c:formatCode>
                <c:ptCount val="281"/>
                <c:pt idx="0">
                  <c:v>9.9999749999999991E-6</c:v>
                </c:pt>
                <c:pt idx="1">
                  <c:v>1.1249974999999999E-5</c:v>
                </c:pt>
                <c:pt idx="2">
                  <c:v>1.2499974999999999E-5</c:v>
                </c:pt>
                <c:pt idx="3">
                  <c:v>1.3749974999999999E-5</c:v>
                </c:pt>
                <c:pt idx="4">
                  <c:v>1.4999974999999999E-5</c:v>
                </c:pt>
                <c:pt idx="5">
                  <c:v>1.6249975E-5</c:v>
                </c:pt>
                <c:pt idx="6">
                  <c:v>1.7499975E-5</c:v>
                </c:pt>
                <c:pt idx="7">
                  <c:v>1.9999975E-5</c:v>
                </c:pt>
                <c:pt idx="8">
                  <c:v>2.2499975E-5</c:v>
                </c:pt>
                <c:pt idx="9">
                  <c:v>2.4999974999999999E-5</c:v>
                </c:pt>
                <c:pt idx="10">
                  <c:v>2.7500000000000001E-5</c:v>
                </c:pt>
                <c:pt idx="11">
                  <c:v>3.0000000000000001E-5</c:v>
                </c:pt>
                <c:pt idx="12">
                  <c:v>3.2499999999999997E-5</c:v>
                </c:pt>
                <c:pt idx="13">
                  <c:v>3.499975E-5</c:v>
                </c:pt>
                <c:pt idx="14">
                  <c:v>3.749975E-5</c:v>
                </c:pt>
                <c:pt idx="15">
                  <c:v>3.9999749999999999E-5</c:v>
                </c:pt>
                <c:pt idx="16">
                  <c:v>4.2499749999999999E-5</c:v>
                </c:pt>
                <c:pt idx="17">
                  <c:v>4.4999749999999999E-5</c:v>
                </c:pt>
                <c:pt idx="18">
                  <c:v>4.9999749999999998E-5</c:v>
                </c:pt>
                <c:pt idx="19">
                  <c:v>5.6249750000000001E-5</c:v>
                </c:pt>
                <c:pt idx="20">
                  <c:v>6.2499749999999997E-5</c:v>
                </c:pt>
                <c:pt idx="21">
                  <c:v>6.874975E-5</c:v>
                </c:pt>
                <c:pt idx="22">
                  <c:v>7.4999750000000003E-5</c:v>
                </c:pt>
                <c:pt idx="23">
                  <c:v>8.1249750000000006E-5</c:v>
                </c:pt>
                <c:pt idx="24">
                  <c:v>8.7499750000000009E-5</c:v>
                </c:pt>
                <c:pt idx="25">
                  <c:v>9.3749750000000012E-5</c:v>
                </c:pt>
                <c:pt idx="26">
                  <c:v>9.9999750000000001E-5</c:v>
                </c:pt>
                <c:pt idx="27">
                  <c:v>1.1249975000000001E-4</c:v>
                </c:pt>
                <c:pt idx="28">
                  <c:v>1.2499975E-4</c:v>
                </c:pt>
                <c:pt idx="29">
                  <c:v>1.3749975E-4</c:v>
                </c:pt>
                <c:pt idx="30">
                  <c:v>1.4999975000000001E-4</c:v>
                </c:pt>
                <c:pt idx="31">
                  <c:v>1.6249975000000002E-4</c:v>
                </c:pt>
                <c:pt idx="32">
                  <c:v>1.7499974999999999E-4</c:v>
                </c:pt>
                <c:pt idx="33">
                  <c:v>1.9999975000000001E-4</c:v>
                </c:pt>
                <c:pt idx="34">
                  <c:v>2.2499975000000002E-4</c:v>
                </c:pt>
                <c:pt idx="35">
                  <c:v>2.4999975000000003E-4</c:v>
                </c:pt>
                <c:pt idx="36">
                  <c:v>2.7500000000000002E-4</c:v>
                </c:pt>
                <c:pt idx="37">
                  <c:v>2.9999999999999997E-4</c:v>
                </c:pt>
                <c:pt idx="38">
                  <c:v>3.2499999999999999E-4</c:v>
                </c:pt>
                <c:pt idx="39">
                  <c:v>3.5E-4</c:v>
                </c:pt>
                <c:pt idx="40">
                  <c:v>3.7500000000000001E-4</c:v>
                </c:pt>
                <c:pt idx="41">
                  <c:v>4.0000000000000002E-4</c:v>
                </c:pt>
                <c:pt idx="42">
                  <c:v>4.2499999999999998E-4</c:v>
                </c:pt>
                <c:pt idx="43">
                  <c:v>4.4999999999999999E-4</c:v>
                </c:pt>
                <c:pt idx="44">
                  <c:v>5.0000000000000001E-4</c:v>
                </c:pt>
                <c:pt idx="45">
                  <c:v>5.6249999999999996E-4</c:v>
                </c:pt>
                <c:pt idx="46">
                  <c:v>6.2500000000000001E-4</c:v>
                </c:pt>
                <c:pt idx="47">
                  <c:v>6.8749999999999996E-4</c:v>
                </c:pt>
                <c:pt idx="48">
                  <c:v>7.5000000000000002E-4</c:v>
                </c:pt>
                <c:pt idx="49">
                  <c:v>8.1249999999999996E-4</c:v>
                </c:pt>
                <c:pt idx="50">
                  <c:v>8.7500000000000002E-4</c:v>
                </c:pt>
                <c:pt idx="51">
                  <c:v>9.3749999999999997E-4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1.6249999999999999E-3</c:v>
                </c:pt>
                <c:pt idx="58">
                  <c:v>1.75E-3</c:v>
                </c:pt>
                <c:pt idx="59">
                  <c:v>2E-3</c:v>
                </c:pt>
                <c:pt idx="60">
                  <c:v>2.2499999999999998E-3</c:v>
                </c:pt>
                <c:pt idx="61">
                  <c:v>2.5000000000000001E-3</c:v>
                </c:pt>
                <c:pt idx="62">
                  <c:v>2.7499999999999998E-3</c:v>
                </c:pt>
                <c:pt idx="63">
                  <c:v>3.0000000000000001E-3</c:v>
                </c:pt>
                <c:pt idx="64">
                  <c:v>3.2499999999999999E-3</c:v>
                </c:pt>
                <c:pt idx="65">
                  <c:v>3.5000000000000001E-3</c:v>
                </c:pt>
                <c:pt idx="66">
                  <c:v>3.7499999999999999E-3</c:v>
                </c:pt>
                <c:pt idx="67">
                  <c:v>4.0000000000000001E-3</c:v>
                </c:pt>
                <c:pt idx="68">
                  <c:v>4.2500000000000003E-3</c:v>
                </c:pt>
                <c:pt idx="69">
                  <c:v>4.4999999999999997E-3</c:v>
                </c:pt>
                <c:pt idx="70">
                  <c:v>5.0000000000000001E-3</c:v>
                </c:pt>
                <c:pt idx="71">
                  <c:v>5.6249999999999998E-3</c:v>
                </c:pt>
                <c:pt idx="72">
                  <c:v>6.2500000000000003E-3</c:v>
                </c:pt>
                <c:pt idx="73">
                  <c:v>6.875E-3</c:v>
                </c:pt>
                <c:pt idx="74">
                  <c:v>7.4999999999999997E-3</c:v>
                </c:pt>
                <c:pt idx="75">
                  <c:v>8.1250000000000003E-3</c:v>
                </c:pt>
                <c:pt idx="76">
                  <c:v>8.7500000000000008E-3</c:v>
                </c:pt>
                <c:pt idx="77">
                  <c:v>9.3749999999999997E-3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1.7500000000000002E-2</c:v>
                </c:pt>
                <c:pt idx="85">
                  <c:v>0.02</c:v>
                </c:pt>
                <c:pt idx="86">
                  <c:v>2.2499999999999999E-2</c:v>
                </c:pt>
                <c:pt idx="87">
                  <c:v>2.5000000000000001E-2</c:v>
                </c:pt>
                <c:pt idx="88">
                  <c:v>2.75E-2</c:v>
                </c:pt>
                <c:pt idx="89">
                  <c:v>0.03</c:v>
                </c:pt>
                <c:pt idx="90">
                  <c:v>3.2500000000000001E-2</c:v>
                </c:pt>
                <c:pt idx="91">
                  <c:v>3.5000000000000003E-2</c:v>
                </c:pt>
                <c:pt idx="92">
                  <c:v>3.7499999999999999E-2</c:v>
                </c:pt>
                <c:pt idx="93">
                  <c:v>0.04</c:v>
                </c:pt>
                <c:pt idx="94">
                  <c:v>4.2500000000000003E-2</c:v>
                </c:pt>
                <c:pt idx="95">
                  <c:v>4.4999999999999998E-2</c:v>
                </c:pt>
                <c:pt idx="96">
                  <c:v>0.05</c:v>
                </c:pt>
                <c:pt idx="97">
                  <c:v>5.6250000000000001E-2</c:v>
                </c:pt>
                <c:pt idx="98">
                  <c:v>6.25E-2</c:v>
                </c:pt>
                <c:pt idx="99">
                  <c:v>6.8750000000000006E-2</c:v>
                </c:pt>
                <c:pt idx="100">
                  <c:v>7.4999999999999997E-2</c:v>
                </c:pt>
                <c:pt idx="101">
                  <c:v>8.1250000000000003E-2</c:v>
                </c:pt>
                <c:pt idx="102">
                  <c:v>8.7499999999999994E-2</c:v>
                </c:pt>
                <c:pt idx="103">
                  <c:v>9.375E-2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0.2</c:v>
                </c:pt>
                <c:pt idx="112">
                  <c:v>0.22500000000000001</c:v>
                </c:pt>
                <c:pt idx="113">
                  <c:v>0.25</c:v>
                </c:pt>
                <c:pt idx="114">
                  <c:v>0.27500000000000002</c:v>
                </c:pt>
                <c:pt idx="115">
                  <c:v>0.3</c:v>
                </c:pt>
                <c:pt idx="116">
                  <c:v>0.32500000000000001</c:v>
                </c:pt>
                <c:pt idx="117">
                  <c:v>0.35</c:v>
                </c:pt>
                <c:pt idx="118">
                  <c:v>0.375</c:v>
                </c:pt>
                <c:pt idx="119">
                  <c:v>0.4</c:v>
                </c:pt>
                <c:pt idx="120">
                  <c:v>0.42499999999999999</c:v>
                </c:pt>
                <c:pt idx="121">
                  <c:v>0.45</c:v>
                </c:pt>
                <c:pt idx="122">
                  <c:v>0.5</c:v>
                </c:pt>
                <c:pt idx="123">
                  <c:v>0.5625</c:v>
                </c:pt>
                <c:pt idx="124">
                  <c:v>0.625</c:v>
                </c:pt>
                <c:pt idx="125">
                  <c:v>0.6875</c:v>
                </c:pt>
                <c:pt idx="126">
                  <c:v>0.75</c:v>
                </c:pt>
                <c:pt idx="127">
                  <c:v>0.8125</c:v>
                </c:pt>
                <c:pt idx="128">
                  <c:v>0.875</c:v>
                </c:pt>
                <c:pt idx="129">
                  <c:v>0.9375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2</c:v>
                </c:pt>
                <c:pt idx="138" formatCode="0.00000">
                  <c:v>2.25</c:v>
                </c:pt>
                <c:pt idx="139" formatCode="0.00000">
                  <c:v>2.5</c:v>
                </c:pt>
                <c:pt idx="140" formatCode="0.00000">
                  <c:v>2.75</c:v>
                </c:pt>
                <c:pt idx="141" formatCode="0.00000">
                  <c:v>3</c:v>
                </c:pt>
                <c:pt idx="142" formatCode="0.00000">
                  <c:v>3.25</c:v>
                </c:pt>
                <c:pt idx="143" formatCode="0.00000">
                  <c:v>3.5</c:v>
                </c:pt>
                <c:pt idx="144" formatCode="0.00000">
                  <c:v>3.75</c:v>
                </c:pt>
                <c:pt idx="145" formatCode="0.00000">
                  <c:v>4</c:v>
                </c:pt>
                <c:pt idx="146" formatCode="0.00000">
                  <c:v>4.25</c:v>
                </c:pt>
                <c:pt idx="147" formatCode="0.00000">
                  <c:v>4.5</c:v>
                </c:pt>
                <c:pt idx="148" formatCode="0.00000">
                  <c:v>5</c:v>
                </c:pt>
                <c:pt idx="149" formatCode="0.00000">
                  <c:v>5.625</c:v>
                </c:pt>
                <c:pt idx="150" formatCode="0.00000">
                  <c:v>6.25</c:v>
                </c:pt>
                <c:pt idx="151" formatCode="0.00000">
                  <c:v>6.875</c:v>
                </c:pt>
                <c:pt idx="152" formatCode="0.00000">
                  <c:v>7.5</c:v>
                </c:pt>
                <c:pt idx="153" formatCode="0.00000">
                  <c:v>8.125</c:v>
                </c:pt>
                <c:pt idx="154" formatCode="0.00000">
                  <c:v>8.75</c:v>
                </c:pt>
                <c:pt idx="155" formatCode="0.00000">
                  <c:v>9.375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20</c:v>
                </c:pt>
                <c:pt idx="164" formatCode="0.00000">
                  <c:v>22.5</c:v>
                </c:pt>
                <c:pt idx="165" formatCode="0.00000">
                  <c:v>25</c:v>
                </c:pt>
                <c:pt idx="166" formatCode="0.00000">
                  <c:v>27.5</c:v>
                </c:pt>
                <c:pt idx="167" formatCode="0.00000">
                  <c:v>30</c:v>
                </c:pt>
                <c:pt idx="168" formatCode="0.00000">
                  <c:v>32.5</c:v>
                </c:pt>
                <c:pt idx="169" formatCode="0.00000">
                  <c:v>35</c:v>
                </c:pt>
                <c:pt idx="170" formatCode="0.00000">
                  <c:v>37.5</c:v>
                </c:pt>
                <c:pt idx="171" formatCode="0.00000">
                  <c:v>40</c:v>
                </c:pt>
                <c:pt idx="172" formatCode="0.00000">
                  <c:v>42.5</c:v>
                </c:pt>
                <c:pt idx="173" formatCode="0.00000">
                  <c:v>45</c:v>
                </c:pt>
                <c:pt idx="174" formatCode="0.00000">
                  <c:v>50</c:v>
                </c:pt>
                <c:pt idx="175" formatCode="0.00000">
                  <c:v>56.25</c:v>
                </c:pt>
                <c:pt idx="176" formatCode="0.00000">
                  <c:v>62.5</c:v>
                </c:pt>
                <c:pt idx="177" formatCode="0.00000">
                  <c:v>68.75</c:v>
                </c:pt>
                <c:pt idx="178" formatCode="0.00000">
                  <c:v>75</c:v>
                </c:pt>
                <c:pt idx="179" formatCode="0.00000">
                  <c:v>81.25</c:v>
                </c:pt>
                <c:pt idx="180" formatCode="0.00000">
                  <c:v>87.5</c:v>
                </c:pt>
                <c:pt idx="181" formatCode="0.00000">
                  <c:v>93.75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200</c:v>
                </c:pt>
                <c:pt idx="190" formatCode="0.0000">
                  <c:v>225</c:v>
                </c:pt>
                <c:pt idx="191" formatCode="0.0000">
                  <c:v>250</c:v>
                </c:pt>
                <c:pt idx="192" formatCode="0.0000">
                  <c:v>275</c:v>
                </c:pt>
                <c:pt idx="193" formatCode="0.0000">
                  <c:v>300</c:v>
                </c:pt>
                <c:pt idx="194" formatCode="0.0000">
                  <c:v>325</c:v>
                </c:pt>
                <c:pt idx="195" formatCode="0.0000">
                  <c:v>350</c:v>
                </c:pt>
                <c:pt idx="196" formatCode="0.0000">
                  <c:v>375</c:v>
                </c:pt>
                <c:pt idx="197" formatCode="0.0000">
                  <c:v>400</c:v>
                </c:pt>
                <c:pt idx="198" formatCode="0.0000">
                  <c:v>425</c:v>
                </c:pt>
                <c:pt idx="199" formatCode="0.0000">
                  <c:v>450</c:v>
                </c:pt>
                <c:pt idx="200" formatCode="0.0000">
                  <c:v>500</c:v>
                </c:pt>
                <c:pt idx="201" formatCode="0.0000">
                  <c:v>562.5</c:v>
                </c:pt>
                <c:pt idx="202" formatCode="0.0000">
                  <c:v>625</c:v>
                </c:pt>
                <c:pt idx="203" formatCode="0.0000">
                  <c:v>687.5</c:v>
                </c:pt>
                <c:pt idx="204" formatCode="0.0000">
                  <c:v>750</c:v>
                </c:pt>
                <c:pt idx="205" formatCode="0.0000">
                  <c:v>812.5</c:v>
                </c:pt>
                <c:pt idx="206" formatCode="0.0000">
                  <c:v>875</c:v>
                </c:pt>
                <c:pt idx="207" formatCode="0.0000">
                  <c:v>937.5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srim4He_SiO2!$M$20:$M$300</c:f>
              <c:numCache>
                <c:formatCode>0.00000</c:formatCode>
                <c:ptCount val="281"/>
                <c:pt idx="0">
                  <c:v>1.0999999999999998E-3</c:v>
                </c:pt>
                <c:pt idx="1">
                  <c:v>1.2000000000000001E-3</c:v>
                </c:pt>
                <c:pt idx="2">
                  <c:v>1.2999999999999999E-3</c:v>
                </c:pt>
                <c:pt idx="3">
                  <c:v>1.2999999999999999E-3</c:v>
                </c:pt>
                <c:pt idx="4">
                  <c:v>1.4E-3</c:v>
                </c:pt>
                <c:pt idx="5">
                  <c:v>1.5E-3</c:v>
                </c:pt>
                <c:pt idx="6">
                  <c:v>1.5E-3</c:v>
                </c:pt>
                <c:pt idx="7">
                  <c:v>1.7000000000000001E-3</c:v>
                </c:pt>
                <c:pt idx="8">
                  <c:v>1.8E-3</c:v>
                </c:pt>
                <c:pt idx="9">
                  <c:v>1.9E-3</c:v>
                </c:pt>
                <c:pt idx="10">
                  <c:v>2E-3</c:v>
                </c:pt>
                <c:pt idx="11">
                  <c:v>2.1000000000000003E-3</c:v>
                </c:pt>
                <c:pt idx="12">
                  <c:v>2.3E-3</c:v>
                </c:pt>
                <c:pt idx="13">
                  <c:v>2.4000000000000002E-3</c:v>
                </c:pt>
                <c:pt idx="14">
                  <c:v>2.5000000000000001E-3</c:v>
                </c:pt>
                <c:pt idx="15">
                  <c:v>2.5999999999999999E-3</c:v>
                </c:pt>
                <c:pt idx="16">
                  <c:v>2.7000000000000001E-3</c:v>
                </c:pt>
                <c:pt idx="17">
                  <c:v>2.8E-3</c:v>
                </c:pt>
                <c:pt idx="18">
                  <c:v>3.0000000000000001E-3</c:v>
                </c:pt>
                <c:pt idx="19">
                  <c:v>3.2000000000000002E-3</c:v>
                </c:pt>
                <c:pt idx="20">
                  <c:v>3.5000000000000005E-3</c:v>
                </c:pt>
                <c:pt idx="21">
                  <c:v>3.6999999999999997E-3</c:v>
                </c:pt>
                <c:pt idx="22">
                  <c:v>3.8999999999999998E-3</c:v>
                </c:pt>
                <c:pt idx="23">
                  <c:v>4.2000000000000006E-3</c:v>
                </c:pt>
                <c:pt idx="24">
                  <c:v>4.3999999999999994E-3</c:v>
                </c:pt>
                <c:pt idx="25">
                  <c:v>4.5999999999999999E-3</c:v>
                </c:pt>
                <c:pt idx="26">
                  <c:v>4.8000000000000004E-3</c:v>
                </c:pt>
                <c:pt idx="27">
                  <c:v>5.3E-3</c:v>
                </c:pt>
                <c:pt idx="28">
                  <c:v>5.7000000000000002E-3</c:v>
                </c:pt>
                <c:pt idx="29">
                  <c:v>6.0999999999999995E-3</c:v>
                </c:pt>
                <c:pt idx="30">
                  <c:v>6.5000000000000006E-3</c:v>
                </c:pt>
                <c:pt idx="31">
                  <c:v>6.9000000000000008E-3</c:v>
                </c:pt>
                <c:pt idx="32">
                  <c:v>7.2999999999999992E-3</c:v>
                </c:pt>
                <c:pt idx="33">
                  <c:v>8.0999999999999996E-3</c:v>
                </c:pt>
                <c:pt idx="34">
                  <c:v>8.8999999999999999E-3</c:v>
                </c:pt>
                <c:pt idx="35">
                  <c:v>9.6000000000000009E-3</c:v>
                </c:pt>
                <c:pt idx="36">
                  <c:v>1.04E-2</c:v>
                </c:pt>
                <c:pt idx="37">
                  <c:v>1.11E-2</c:v>
                </c:pt>
                <c:pt idx="38">
                  <c:v>1.18E-2</c:v>
                </c:pt>
                <c:pt idx="39">
                  <c:v>1.2500000000000001E-2</c:v>
                </c:pt>
                <c:pt idx="40">
                  <c:v>1.32E-2</c:v>
                </c:pt>
                <c:pt idx="41">
                  <c:v>1.3800000000000002E-2</c:v>
                </c:pt>
                <c:pt idx="42">
                  <c:v>1.4499999999999999E-2</c:v>
                </c:pt>
                <c:pt idx="43">
                  <c:v>1.52E-2</c:v>
                </c:pt>
                <c:pt idx="44">
                  <c:v>1.6400000000000001E-2</c:v>
                </c:pt>
                <c:pt idx="45">
                  <c:v>1.7999999999999999E-2</c:v>
                </c:pt>
                <c:pt idx="46">
                  <c:v>1.95E-2</c:v>
                </c:pt>
                <c:pt idx="47">
                  <c:v>2.0999999999999998E-2</c:v>
                </c:pt>
                <c:pt idx="48">
                  <c:v>2.24E-2</c:v>
                </c:pt>
                <c:pt idx="49">
                  <c:v>2.3899999999999998E-2</c:v>
                </c:pt>
                <c:pt idx="50">
                  <c:v>2.52E-2</c:v>
                </c:pt>
                <c:pt idx="51">
                  <c:v>2.6600000000000002E-2</c:v>
                </c:pt>
                <c:pt idx="52">
                  <c:v>2.7900000000000001E-2</c:v>
                </c:pt>
                <c:pt idx="53">
                  <c:v>3.04E-2</c:v>
                </c:pt>
                <c:pt idx="54">
                  <c:v>3.2800000000000003E-2</c:v>
                </c:pt>
                <c:pt idx="55">
                  <c:v>3.5099999999999999E-2</c:v>
                </c:pt>
                <c:pt idx="56">
                  <c:v>3.7400000000000003E-2</c:v>
                </c:pt>
                <c:pt idx="57">
                  <c:v>3.95E-2</c:v>
                </c:pt>
                <c:pt idx="58">
                  <c:v>4.1499999999999995E-2</c:v>
                </c:pt>
                <c:pt idx="59">
                  <c:v>4.5400000000000003E-2</c:v>
                </c:pt>
                <c:pt idx="60">
                  <c:v>4.9000000000000002E-2</c:v>
                </c:pt>
                <c:pt idx="61">
                  <c:v>5.2400000000000002E-2</c:v>
                </c:pt>
                <c:pt idx="62">
                  <c:v>5.5500000000000008E-2</c:v>
                </c:pt>
                <c:pt idx="63">
                  <c:v>5.8499999999999996E-2</c:v>
                </c:pt>
                <c:pt idx="64">
                  <c:v>6.13E-2</c:v>
                </c:pt>
                <c:pt idx="65">
                  <c:v>6.3899999999999998E-2</c:v>
                </c:pt>
                <c:pt idx="66">
                  <c:v>6.6400000000000001E-2</c:v>
                </c:pt>
                <c:pt idx="67">
                  <c:v>6.88E-2</c:v>
                </c:pt>
                <c:pt idx="68">
                  <c:v>7.0999999999999994E-2</c:v>
                </c:pt>
                <c:pt idx="69">
                  <c:v>7.3099999999999998E-2</c:v>
                </c:pt>
                <c:pt idx="70">
                  <c:v>7.6999999999999999E-2</c:v>
                </c:pt>
                <c:pt idx="71">
                  <c:v>8.14E-2</c:v>
                </c:pt>
                <c:pt idx="72">
                  <c:v>8.5400000000000004E-2</c:v>
                </c:pt>
                <c:pt idx="73">
                  <c:v>8.8900000000000007E-2</c:v>
                </c:pt>
                <c:pt idx="74">
                  <c:v>9.2100000000000001E-2</c:v>
                </c:pt>
                <c:pt idx="75">
                  <c:v>9.509999999999999E-2</c:v>
                </c:pt>
                <c:pt idx="76">
                  <c:v>9.7699999999999995E-2</c:v>
                </c:pt>
                <c:pt idx="77">
                  <c:v>0.1002</c:v>
                </c:pt>
                <c:pt idx="78">
                  <c:v>0.1024</c:v>
                </c:pt>
                <c:pt idx="79">
                  <c:v>0.1065</c:v>
                </c:pt>
                <c:pt idx="80">
                  <c:v>0.11000000000000001</c:v>
                </c:pt>
                <c:pt idx="81">
                  <c:v>0.1132</c:v>
                </c:pt>
                <c:pt idx="82">
                  <c:v>0.1159</c:v>
                </c:pt>
                <c:pt idx="83">
                  <c:v>0.11839999999999999</c:v>
                </c:pt>
                <c:pt idx="84">
                  <c:v>0.1206</c:v>
                </c:pt>
                <c:pt idx="85">
                  <c:v>0.1246</c:v>
                </c:pt>
                <c:pt idx="86">
                  <c:v>0.128</c:v>
                </c:pt>
                <c:pt idx="87">
                  <c:v>0.1308</c:v>
                </c:pt>
                <c:pt idx="88">
                  <c:v>0.1333</c:v>
                </c:pt>
                <c:pt idx="89">
                  <c:v>0.1356</c:v>
                </c:pt>
                <c:pt idx="90">
                  <c:v>0.13750000000000001</c:v>
                </c:pt>
                <c:pt idx="91">
                  <c:v>0.13930000000000001</c:v>
                </c:pt>
                <c:pt idx="92">
                  <c:v>0.1409</c:v>
                </c:pt>
                <c:pt idx="93">
                  <c:v>0.1424</c:v>
                </c:pt>
                <c:pt idx="94">
                  <c:v>0.14369999999999999</c:v>
                </c:pt>
                <c:pt idx="95">
                  <c:v>0.14499999999999999</c:v>
                </c:pt>
                <c:pt idx="96">
                  <c:v>0.1474</c:v>
                </c:pt>
                <c:pt idx="97">
                  <c:v>0.15009999999999998</c:v>
                </c:pt>
                <c:pt idx="98">
                  <c:v>0.1525</c:v>
                </c:pt>
                <c:pt idx="99">
                  <c:v>0.15460000000000002</c:v>
                </c:pt>
                <c:pt idx="100">
                  <c:v>0.1565</c:v>
                </c:pt>
                <c:pt idx="101">
                  <c:v>0.15820000000000001</c:v>
                </c:pt>
                <c:pt idx="102">
                  <c:v>0.1598</c:v>
                </c:pt>
                <c:pt idx="103">
                  <c:v>0.1613</c:v>
                </c:pt>
                <c:pt idx="104">
                  <c:v>0.16270000000000001</c:v>
                </c:pt>
                <c:pt idx="105">
                  <c:v>0.16589999999999999</c:v>
                </c:pt>
                <c:pt idx="106">
                  <c:v>0.16880000000000001</c:v>
                </c:pt>
                <c:pt idx="107">
                  <c:v>0.17150000000000001</c:v>
                </c:pt>
                <c:pt idx="108">
                  <c:v>0.17399999999999999</c:v>
                </c:pt>
                <c:pt idx="109">
                  <c:v>0.17649999999999999</c:v>
                </c:pt>
                <c:pt idx="110">
                  <c:v>0.17880000000000001</c:v>
                </c:pt>
                <c:pt idx="111">
                  <c:v>0.18540000000000001</c:v>
                </c:pt>
                <c:pt idx="112">
                  <c:v>0.1918</c:v>
                </c:pt>
                <c:pt idx="113">
                  <c:v>0.1981</c:v>
                </c:pt>
                <c:pt idx="114">
                  <c:v>0.2044</c:v>
                </c:pt>
                <c:pt idx="115">
                  <c:v>0.21070000000000003</c:v>
                </c:pt>
                <c:pt idx="116">
                  <c:v>0.21709999999999999</c:v>
                </c:pt>
                <c:pt idx="117">
                  <c:v>0.22360000000000002</c:v>
                </c:pt>
                <c:pt idx="118">
                  <c:v>0.23020000000000002</c:v>
                </c:pt>
                <c:pt idx="119">
                  <c:v>0.23690000000000003</c:v>
                </c:pt>
                <c:pt idx="120">
                  <c:v>0.24369999999999997</c:v>
                </c:pt>
                <c:pt idx="121">
                  <c:v>0.25070000000000003</c:v>
                </c:pt>
                <c:pt idx="122">
                  <c:v>0.27480000000000004</c:v>
                </c:pt>
                <c:pt idx="123">
                  <c:v>0.31110000000000004</c:v>
                </c:pt>
                <c:pt idx="124">
                  <c:v>0.3473</c:v>
                </c:pt>
                <c:pt idx="125">
                  <c:v>0.38370000000000004</c:v>
                </c:pt>
                <c:pt idx="126">
                  <c:v>0.42030000000000001</c:v>
                </c:pt>
                <c:pt idx="127">
                  <c:v>0.45730000000000004</c:v>
                </c:pt>
                <c:pt idx="128">
                  <c:v>0.49459999999999998</c:v>
                </c:pt>
                <c:pt idx="129">
                  <c:v>0.53239999999999998</c:v>
                </c:pt>
                <c:pt idx="130">
                  <c:v>0.57069999999999999</c:v>
                </c:pt>
                <c:pt idx="131">
                  <c:v>0.70830000000000004</c:v>
                </c:pt>
                <c:pt idx="132">
                  <c:v>0.83949999999999991</c:v>
                </c:pt>
                <c:pt idx="133">
                  <c:v>0.96750000000000003</c:v>
                </c:pt>
                <c:pt idx="134" formatCode="0.000">
                  <c:v>1.0900000000000001</c:v>
                </c:pt>
                <c:pt idx="135" formatCode="0.000">
                  <c:v>1.22</c:v>
                </c:pt>
                <c:pt idx="136" formatCode="0.000">
                  <c:v>1.35</c:v>
                </c:pt>
                <c:pt idx="137" formatCode="0.000">
                  <c:v>1.8</c:v>
                </c:pt>
                <c:pt idx="138" formatCode="0.000">
                  <c:v>2.2200000000000002</c:v>
                </c:pt>
                <c:pt idx="139" formatCode="0.000">
                  <c:v>2.63</c:v>
                </c:pt>
                <c:pt idx="140" formatCode="0.000">
                  <c:v>3.04</c:v>
                </c:pt>
                <c:pt idx="141" formatCode="0.000">
                  <c:v>3.44</c:v>
                </c:pt>
                <c:pt idx="142" formatCode="0.000">
                  <c:v>3.85</c:v>
                </c:pt>
                <c:pt idx="143" formatCode="0.000">
                  <c:v>4.2699999999999996</c:v>
                </c:pt>
                <c:pt idx="144" formatCode="0.000">
                  <c:v>4.6900000000000004</c:v>
                </c:pt>
                <c:pt idx="145" formatCode="0.000">
                  <c:v>5.1100000000000003</c:v>
                </c:pt>
                <c:pt idx="146" formatCode="0.000">
                  <c:v>5.54</c:v>
                </c:pt>
                <c:pt idx="147" formatCode="0.000">
                  <c:v>5.98</c:v>
                </c:pt>
                <c:pt idx="148" formatCode="0.000">
                  <c:v>7.6</c:v>
                </c:pt>
                <c:pt idx="149" formatCode="0.000">
                  <c:v>9.9</c:v>
                </c:pt>
                <c:pt idx="150" formatCode="0.000">
                  <c:v>12.09</c:v>
                </c:pt>
                <c:pt idx="151" formatCode="0.000">
                  <c:v>14.22</c:v>
                </c:pt>
                <c:pt idx="152" formatCode="0.000">
                  <c:v>16.350000000000001</c:v>
                </c:pt>
                <c:pt idx="153" formatCode="0.000">
                  <c:v>18.48</c:v>
                </c:pt>
                <c:pt idx="154" formatCode="0.000">
                  <c:v>20.62</c:v>
                </c:pt>
                <c:pt idx="155" formatCode="0.000">
                  <c:v>22.79</c:v>
                </c:pt>
                <c:pt idx="156" formatCode="0.000">
                  <c:v>24.98</c:v>
                </c:pt>
                <c:pt idx="157" formatCode="0.000">
                  <c:v>33.1</c:v>
                </c:pt>
                <c:pt idx="158" formatCode="0.000">
                  <c:v>40.729999999999997</c:v>
                </c:pt>
                <c:pt idx="159" formatCode="0.000">
                  <c:v>48.18</c:v>
                </c:pt>
                <c:pt idx="160" formatCode="0.000">
                  <c:v>55.58</c:v>
                </c:pt>
                <c:pt idx="161" formatCode="0.000">
                  <c:v>62.99</c:v>
                </c:pt>
                <c:pt idx="162" formatCode="0.000">
                  <c:v>70.459999999999994</c:v>
                </c:pt>
                <c:pt idx="163" formatCode="0.000">
                  <c:v>97.89</c:v>
                </c:pt>
                <c:pt idx="164" formatCode="0.000">
                  <c:v>123.44</c:v>
                </c:pt>
                <c:pt idx="165" formatCode="0.000">
                  <c:v>148.37</c:v>
                </c:pt>
                <c:pt idx="166" formatCode="0.000">
                  <c:v>173.17</c:v>
                </c:pt>
                <c:pt idx="167" formatCode="0.000">
                  <c:v>198.07</c:v>
                </c:pt>
                <c:pt idx="168" formatCode="0.000">
                  <c:v>223.19</c:v>
                </c:pt>
                <c:pt idx="169" formatCode="0.000">
                  <c:v>248.62</c:v>
                </c:pt>
                <c:pt idx="170" formatCode="0.000">
                  <c:v>274.37</c:v>
                </c:pt>
                <c:pt idx="171" formatCode="0.000">
                  <c:v>300.48</c:v>
                </c:pt>
                <c:pt idx="172" formatCode="0.000">
                  <c:v>326.95</c:v>
                </c:pt>
                <c:pt idx="173" formatCode="0.000">
                  <c:v>353.79</c:v>
                </c:pt>
                <c:pt idx="174" formatCode="0.000">
                  <c:v>454.46</c:v>
                </c:pt>
                <c:pt idx="175" formatCode="0.000">
                  <c:v>597.96</c:v>
                </c:pt>
                <c:pt idx="176" formatCode="0.000">
                  <c:v>733.21</c:v>
                </c:pt>
                <c:pt idx="177" formatCode="0.000">
                  <c:v>865.01</c:v>
                </c:pt>
                <c:pt idx="178" formatCode="0.000">
                  <c:v>995.48</c:v>
                </c:pt>
                <c:pt idx="179" formatCode="0.0">
                  <c:v>1130</c:v>
                </c:pt>
                <c:pt idx="180" formatCode="0.0">
                  <c:v>1260</c:v>
                </c:pt>
                <c:pt idx="181" formatCode="0.0">
                  <c:v>1390</c:v>
                </c:pt>
                <c:pt idx="182" formatCode="0.0">
                  <c:v>1520</c:v>
                </c:pt>
                <c:pt idx="183" formatCode="0.0">
                  <c:v>2009.9999999999998</c:v>
                </c:pt>
                <c:pt idx="184" formatCode="0.0">
                  <c:v>2460</c:v>
                </c:pt>
                <c:pt idx="185" formatCode="0.0">
                  <c:v>2900</c:v>
                </c:pt>
                <c:pt idx="186" formatCode="0.0">
                  <c:v>3330</c:v>
                </c:pt>
                <c:pt idx="187" formatCode="0.0">
                  <c:v>3750</c:v>
                </c:pt>
                <c:pt idx="188" formatCode="0.0">
                  <c:v>4170</c:v>
                </c:pt>
                <c:pt idx="189" formatCode="0.0">
                  <c:v>5700</c:v>
                </c:pt>
                <c:pt idx="190" formatCode="0.0">
                  <c:v>7090</c:v>
                </c:pt>
                <c:pt idx="191" formatCode="0.0">
                  <c:v>8400</c:v>
                </c:pt>
                <c:pt idx="192" formatCode="0.0">
                  <c:v>9670</c:v>
                </c:pt>
                <c:pt idx="193" formatCode="0.0">
                  <c:v>10910</c:v>
                </c:pt>
                <c:pt idx="194" formatCode="0.0">
                  <c:v>12130</c:v>
                </c:pt>
                <c:pt idx="195" formatCode="0.0">
                  <c:v>13330</c:v>
                </c:pt>
                <c:pt idx="196" formatCode="0.0">
                  <c:v>14500</c:v>
                </c:pt>
                <c:pt idx="197" formatCode="0.0">
                  <c:v>15670</c:v>
                </c:pt>
                <c:pt idx="198" formatCode="0.0">
                  <c:v>16810</c:v>
                </c:pt>
                <c:pt idx="199" formatCode="0.0">
                  <c:v>17940</c:v>
                </c:pt>
                <c:pt idx="200" formatCode="0.0">
                  <c:v>22110</c:v>
                </c:pt>
                <c:pt idx="201" formatCode="0.0">
                  <c:v>27820</c:v>
                </c:pt>
                <c:pt idx="202" formatCode="0.0">
                  <c:v>32930</c:v>
                </c:pt>
                <c:pt idx="203" formatCode="0.0">
                  <c:v>37650</c:v>
                </c:pt>
                <c:pt idx="204" formatCode="0.0">
                  <c:v>42080</c:v>
                </c:pt>
                <c:pt idx="205" formatCode="0.0">
                  <c:v>46270</c:v>
                </c:pt>
                <c:pt idx="206" formatCode="0.0">
                  <c:v>50270</c:v>
                </c:pt>
                <c:pt idx="207" formatCode="0.0">
                  <c:v>54110</c:v>
                </c:pt>
                <c:pt idx="208" formatCode="0.0">
                  <c:v>57790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31F-4ABD-9DAB-B92BA178E76E}"/>
            </c:ext>
          </c:extLst>
        </c:ser>
        <c:ser>
          <c:idx val="2"/>
          <c:order val="2"/>
          <c:tx>
            <c:v>Stragg.Lateral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srim4He_SiO2!$D$20:$D$300</c:f>
              <c:numCache>
                <c:formatCode>0.000000</c:formatCode>
                <c:ptCount val="281"/>
                <c:pt idx="0">
                  <c:v>9.9999749999999991E-6</c:v>
                </c:pt>
                <c:pt idx="1">
                  <c:v>1.1249974999999999E-5</c:v>
                </c:pt>
                <c:pt idx="2">
                  <c:v>1.2499974999999999E-5</c:v>
                </c:pt>
                <c:pt idx="3">
                  <c:v>1.3749974999999999E-5</c:v>
                </c:pt>
                <c:pt idx="4">
                  <c:v>1.4999974999999999E-5</c:v>
                </c:pt>
                <c:pt idx="5">
                  <c:v>1.6249975E-5</c:v>
                </c:pt>
                <c:pt idx="6">
                  <c:v>1.7499975E-5</c:v>
                </c:pt>
                <c:pt idx="7">
                  <c:v>1.9999975E-5</c:v>
                </c:pt>
                <c:pt idx="8">
                  <c:v>2.2499975E-5</c:v>
                </c:pt>
                <c:pt idx="9">
                  <c:v>2.4999974999999999E-5</c:v>
                </c:pt>
                <c:pt idx="10">
                  <c:v>2.7500000000000001E-5</c:v>
                </c:pt>
                <c:pt idx="11">
                  <c:v>3.0000000000000001E-5</c:v>
                </c:pt>
                <c:pt idx="12">
                  <c:v>3.2499999999999997E-5</c:v>
                </c:pt>
                <c:pt idx="13">
                  <c:v>3.499975E-5</c:v>
                </c:pt>
                <c:pt idx="14">
                  <c:v>3.749975E-5</c:v>
                </c:pt>
                <c:pt idx="15">
                  <c:v>3.9999749999999999E-5</c:v>
                </c:pt>
                <c:pt idx="16">
                  <c:v>4.2499749999999999E-5</c:v>
                </c:pt>
                <c:pt idx="17">
                  <c:v>4.4999749999999999E-5</c:v>
                </c:pt>
                <c:pt idx="18">
                  <c:v>4.9999749999999998E-5</c:v>
                </c:pt>
                <c:pt idx="19">
                  <c:v>5.6249750000000001E-5</c:v>
                </c:pt>
                <c:pt idx="20">
                  <c:v>6.2499749999999997E-5</c:v>
                </c:pt>
                <c:pt idx="21">
                  <c:v>6.874975E-5</c:v>
                </c:pt>
                <c:pt idx="22">
                  <c:v>7.4999750000000003E-5</c:v>
                </c:pt>
                <c:pt idx="23">
                  <c:v>8.1249750000000006E-5</c:v>
                </c:pt>
                <c:pt idx="24">
                  <c:v>8.7499750000000009E-5</c:v>
                </c:pt>
                <c:pt idx="25">
                  <c:v>9.3749750000000012E-5</c:v>
                </c:pt>
                <c:pt idx="26">
                  <c:v>9.9999750000000001E-5</c:v>
                </c:pt>
                <c:pt idx="27">
                  <c:v>1.1249975000000001E-4</c:v>
                </c:pt>
                <c:pt idx="28">
                  <c:v>1.2499975E-4</c:v>
                </c:pt>
                <c:pt idx="29">
                  <c:v>1.3749975E-4</c:v>
                </c:pt>
                <c:pt idx="30">
                  <c:v>1.4999975000000001E-4</c:v>
                </c:pt>
                <c:pt idx="31">
                  <c:v>1.6249975000000002E-4</c:v>
                </c:pt>
                <c:pt idx="32">
                  <c:v>1.7499974999999999E-4</c:v>
                </c:pt>
                <c:pt idx="33">
                  <c:v>1.9999975000000001E-4</c:v>
                </c:pt>
                <c:pt idx="34">
                  <c:v>2.2499975000000002E-4</c:v>
                </c:pt>
                <c:pt idx="35">
                  <c:v>2.4999975000000003E-4</c:v>
                </c:pt>
                <c:pt idx="36">
                  <c:v>2.7500000000000002E-4</c:v>
                </c:pt>
                <c:pt idx="37">
                  <c:v>2.9999999999999997E-4</c:v>
                </c:pt>
                <c:pt idx="38">
                  <c:v>3.2499999999999999E-4</c:v>
                </c:pt>
                <c:pt idx="39">
                  <c:v>3.5E-4</c:v>
                </c:pt>
                <c:pt idx="40">
                  <c:v>3.7500000000000001E-4</c:v>
                </c:pt>
                <c:pt idx="41">
                  <c:v>4.0000000000000002E-4</c:v>
                </c:pt>
                <c:pt idx="42">
                  <c:v>4.2499999999999998E-4</c:v>
                </c:pt>
                <c:pt idx="43">
                  <c:v>4.4999999999999999E-4</c:v>
                </c:pt>
                <c:pt idx="44">
                  <c:v>5.0000000000000001E-4</c:v>
                </c:pt>
                <c:pt idx="45">
                  <c:v>5.6249999999999996E-4</c:v>
                </c:pt>
                <c:pt idx="46">
                  <c:v>6.2500000000000001E-4</c:v>
                </c:pt>
                <c:pt idx="47">
                  <c:v>6.8749999999999996E-4</c:v>
                </c:pt>
                <c:pt idx="48">
                  <c:v>7.5000000000000002E-4</c:v>
                </c:pt>
                <c:pt idx="49">
                  <c:v>8.1249999999999996E-4</c:v>
                </c:pt>
                <c:pt idx="50">
                  <c:v>8.7500000000000002E-4</c:v>
                </c:pt>
                <c:pt idx="51">
                  <c:v>9.3749999999999997E-4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1.6249999999999999E-3</c:v>
                </c:pt>
                <c:pt idx="58">
                  <c:v>1.75E-3</c:v>
                </c:pt>
                <c:pt idx="59">
                  <c:v>2E-3</c:v>
                </c:pt>
                <c:pt idx="60">
                  <c:v>2.2499999999999998E-3</c:v>
                </c:pt>
                <c:pt idx="61">
                  <c:v>2.5000000000000001E-3</c:v>
                </c:pt>
                <c:pt idx="62">
                  <c:v>2.7499999999999998E-3</c:v>
                </c:pt>
                <c:pt idx="63">
                  <c:v>3.0000000000000001E-3</c:v>
                </c:pt>
                <c:pt idx="64">
                  <c:v>3.2499999999999999E-3</c:v>
                </c:pt>
                <c:pt idx="65">
                  <c:v>3.5000000000000001E-3</c:v>
                </c:pt>
                <c:pt idx="66">
                  <c:v>3.7499999999999999E-3</c:v>
                </c:pt>
                <c:pt idx="67">
                  <c:v>4.0000000000000001E-3</c:v>
                </c:pt>
                <c:pt idx="68">
                  <c:v>4.2500000000000003E-3</c:v>
                </c:pt>
                <c:pt idx="69">
                  <c:v>4.4999999999999997E-3</c:v>
                </c:pt>
                <c:pt idx="70">
                  <c:v>5.0000000000000001E-3</c:v>
                </c:pt>
                <c:pt idx="71">
                  <c:v>5.6249999999999998E-3</c:v>
                </c:pt>
                <c:pt idx="72">
                  <c:v>6.2500000000000003E-3</c:v>
                </c:pt>
                <c:pt idx="73">
                  <c:v>6.875E-3</c:v>
                </c:pt>
                <c:pt idx="74">
                  <c:v>7.4999999999999997E-3</c:v>
                </c:pt>
                <c:pt idx="75">
                  <c:v>8.1250000000000003E-3</c:v>
                </c:pt>
                <c:pt idx="76">
                  <c:v>8.7500000000000008E-3</c:v>
                </c:pt>
                <c:pt idx="77">
                  <c:v>9.3749999999999997E-3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1.7500000000000002E-2</c:v>
                </c:pt>
                <c:pt idx="85">
                  <c:v>0.02</c:v>
                </c:pt>
                <c:pt idx="86">
                  <c:v>2.2499999999999999E-2</c:v>
                </c:pt>
                <c:pt idx="87">
                  <c:v>2.5000000000000001E-2</c:v>
                </c:pt>
                <c:pt idx="88">
                  <c:v>2.75E-2</c:v>
                </c:pt>
                <c:pt idx="89">
                  <c:v>0.03</c:v>
                </c:pt>
                <c:pt idx="90">
                  <c:v>3.2500000000000001E-2</c:v>
                </c:pt>
                <c:pt idx="91">
                  <c:v>3.5000000000000003E-2</c:v>
                </c:pt>
                <c:pt idx="92">
                  <c:v>3.7499999999999999E-2</c:v>
                </c:pt>
                <c:pt idx="93">
                  <c:v>0.04</c:v>
                </c:pt>
                <c:pt idx="94">
                  <c:v>4.2500000000000003E-2</c:v>
                </c:pt>
                <c:pt idx="95">
                  <c:v>4.4999999999999998E-2</c:v>
                </c:pt>
                <c:pt idx="96">
                  <c:v>0.05</c:v>
                </c:pt>
                <c:pt idx="97">
                  <c:v>5.6250000000000001E-2</c:v>
                </c:pt>
                <c:pt idx="98">
                  <c:v>6.25E-2</c:v>
                </c:pt>
                <c:pt idx="99">
                  <c:v>6.8750000000000006E-2</c:v>
                </c:pt>
                <c:pt idx="100">
                  <c:v>7.4999999999999997E-2</c:v>
                </c:pt>
                <c:pt idx="101">
                  <c:v>8.1250000000000003E-2</c:v>
                </c:pt>
                <c:pt idx="102">
                  <c:v>8.7499999999999994E-2</c:v>
                </c:pt>
                <c:pt idx="103">
                  <c:v>9.375E-2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0.2</c:v>
                </c:pt>
                <c:pt idx="112">
                  <c:v>0.22500000000000001</c:v>
                </c:pt>
                <c:pt idx="113">
                  <c:v>0.25</c:v>
                </c:pt>
                <c:pt idx="114">
                  <c:v>0.27500000000000002</c:v>
                </c:pt>
                <c:pt idx="115">
                  <c:v>0.3</c:v>
                </c:pt>
                <c:pt idx="116">
                  <c:v>0.32500000000000001</c:v>
                </c:pt>
                <c:pt idx="117">
                  <c:v>0.35</c:v>
                </c:pt>
                <c:pt idx="118">
                  <c:v>0.375</c:v>
                </c:pt>
                <c:pt idx="119">
                  <c:v>0.4</c:v>
                </c:pt>
                <c:pt idx="120">
                  <c:v>0.42499999999999999</c:v>
                </c:pt>
                <c:pt idx="121">
                  <c:v>0.45</c:v>
                </c:pt>
                <c:pt idx="122">
                  <c:v>0.5</c:v>
                </c:pt>
                <c:pt idx="123">
                  <c:v>0.5625</c:v>
                </c:pt>
                <c:pt idx="124">
                  <c:v>0.625</c:v>
                </c:pt>
                <c:pt idx="125">
                  <c:v>0.6875</c:v>
                </c:pt>
                <c:pt idx="126">
                  <c:v>0.75</c:v>
                </c:pt>
                <c:pt idx="127">
                  <c:v>0.8125</c:v>
                </c:pt>
                <c:pt idx="128">
                  <c:v>0.875</c:v>
                </c:pt>
                <c:pt idx="129">
                  <c:v>0.9375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2</c:v>
                </c:pt>
                <c:pt idx="138" formatCode="0.00000">
                  <c:v>2.25</c:v>
                </c:pt>
                <c:pt idx="139" formatCode="0.00000">
                  <c:v>2.5</c:v>
                </c:pt>
                <c:pt idx="140" formatCode="0.00000">
                  <c:v>2.75</c:v>
                </c:pt>
                <c:pt idx="141" formatCode="0.00000">
                  <c:v>3</c:v>
                </c:pt>
                <c:pt idx="142" formatCode="0.00000">
                  <c:v>3.25</c:v>
                </c:pt>
                <c:pt idx="143" formatCode="0.00000">
                  <c:v>3.5</c:v>
                </c:pt>
                <c:pt idx="144" formatCode="0.00000">
                  <c:v>3.75</c:v>
                </c:pt>
                <c:pt idx="145" formatCode="0.00000">
                  <c:v>4</c:v>
                </c:pt>
                <c:pt idx="146" formatCode="0.00000">
                  <c:v>4.25</c:v>
                </c:pt>
                <c:pt idx="147" formatCode="0.00000">
                  <c:v>4.5</c:v>
                </c:pt>
                <c:pt idx="148" formatCode="0.00000">
                  <c:v>5</c:v>
                </c:pt>
                <c:pt idx="149" formatCode="0.00000">
                  <c:v>5.625</c:v>
                </c:pt>
                <c:pt idx="150" formatCode="0.00000">
                  <c:v>6.25</c:v>
                </c:pt>
                <c:pt idx="151" formatCode="0.00000">
                  <c:v>6.875</c:v>
                </c:pt>
                <c:pt idx="152" formatCode="0.00000">
                  <c:v>7.5</c:v>
                </c:pt>
                <c:pt idx="153" formatCode="0.00000">
                  <c:v>8.125</c:v>
                </c:pt>
                <c:pt idx="154" formatCode="0.00000">
                  <c:v>8.75</c:v>
                </c:pt>
                <c:pt idx="155" formatCode="0.00000">
                  <c:v>9.375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20</c:v>
                </c:pt>
                <c:pt idx="164" formatCode="0.00000">
                  <c:v>22.5</c:v>
                </c:pt>
                <c:pt idx="165" formatCode="0.00000">
                  <c:v>25</c:v>
                </c:pt>
                <c:pt idx="166" formatCode="0.00000">
                  <c:v>27.5</c:v>
                </c:pt>
                <c:pt idx="167" formatCode="0.00000">
                  <c:v>30</c:v>
                </c:pt>
                <c:pt idx="168" formatCode="0.00000">
                  <c:v>32.5</c:v>
                </c:pt>
                <c:pt idx="169" formatCode="0.00000">
                  <c:v>35</c:v>
                </c:pt>
                <c:pt idx="170" formatCode="0.00000">
                  <c:v>37.5</c:v>
                </c:pt>
                <c:pt idx="171" formatCode="0.00000">
                  <c:v>40</c:v>
                </c:pt>
                <c:pt idx="172" formatCode="0.00000">
                  <c:v>42.5</c:v>
                </c:pt>
                <c:pt idx="173" formatCode="0.00000">
                  <c:v>45</c:v>
                </c:pt>
                <c:pt idx="174" formatCode="0.00000">
                  <c:v>50</c:v>
                </c:pt>
                <c:pt idx="175" formatCode="0.00000">
                  <c:v>56.25</c:v>
                </c:pt>
                <c:pt idx="176" formatCode="0.00000">
                  <c:v>62.5</c:v>
                </c:pt>
                <c:pt idx="177" formatCode="0.00000">
                  <c:v>68.75</c:v>
                </c:pt>
                <c:pt idx="178" formatCode="0.00000">
                  <c:v>75</c:v>
                </c:pt>
                <c:pt idx="179" formatCode="0.00000">
                  <c:v>81.25</c:v>
                </c:pt>
                <c:pt idx="180" formatCode="0.00000">
                  <c:v>87.5</c:v>
                </c:pt>
                <c:pt idx="181" formatCode="0.00000">
                  <c:v>93.75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200</c:v>
                </c:pt>
                <c:pt idx="190" formatCode="0.0000">
                  <c:v>225</c:v>
                </c:pt>
                <c:pt idx="191" formatCode="0.0000">
                  <c:v>250</c:v>
                </c:pt>
                <c:pt idx="192" formatCode="0.0000">
                  <c:v>275</c:v>
                </c:pt>
                <c:pt idx="193" formatCode="0.0000">
                  <c:v>300</c:v>
                </c:pt>
                <c:pt idx="194" formatCode="0.0000">
                  <c:v>325</c:v>
                </c:pt>
                <c:pt idx="195" formatCode="0.0000">
                  <c:v>350</c:v>
                </c:pt>
                <c:pt idx="196" formatCode="0.0000">
                  <c:v>375</c:v>
                </c:pt>
                <c:pt idx="197" formatCode="0.0000">
                  <c:v>400</c:v>
                </c:pt>
                <c:pt idx="198" formatCode="0.0000">
                  <c:v>425</c:v>
                </c:pt>
                <c:pt idx="199" formatCode="0.0000">
                  <c:v>450</c:v>
                </c:pt>
                <c:pt idx="200" formatCode="0.0000">
                  <c:v>500</c:v>
                </c:pt>
                <c:pt idx="201" formatCode="0.0000">
                  <c:v>562.5</c:v>
                </c:pt>
                <c:pt idx="202" formatCode="0.0000">
                  <c:v>625</c:v>
                </c:pt>
                <c:pt idx="203" formatCode="0.0000">
                  <c:v>687.5</c:v>
                </c:pt>
                <c:pt idx="204" formatCode="0.0000">
                  <c:v>750</c:v>
                </c:pt>
                <c:pt idx="205" formatCode="0.0000">
                  <c:v>812.5</c:v>
                </c:pt>
                <c:pt idx="206" formatCode="0.0000">
                  <c:v>875</c:v>
                </c:pt>
                <c:pt idx="207" formatCode="0.0000">
                  <c:v>937.5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srim4He_SiO2!$P$20:$P$300</c:f>
              <c:numCache>
                <c:formatCode>0.00000</c:formatCode>
                <c:ptCount val="281"/>
                <c:pt idx="0">
                  <c:v>8.0000000000000004E-4</c:v>
                </c:pt>
                <c:pt idx="1">
                  <c:v>8.9999999999999998E-4</c:v>
                </c:pt>
                <c:pt idx="2">
                  <c:v>1E-3</c:v>
                </c:pt>
                <c:pt idx="3">
                  <c:v>1E-3</c:v>
                </c:pt>
                <c:pt idx="4">
                  <c:v>1.0999999999999998E-3</c:v>
                </c:pt>
                <c:pt idx="5">
                  <c:v>1.0999999999999998E-3</c:v>
                </c:pt>
                <c:pt idx="6">
                  <c:v>1.2000000000000001E-3</c:v>
                </c:pt>
                <c:pt idx="7">
                  <c:v>1.2999999999999999E-3</c:v>
                </c:pt>
                <c:pt idx="8">
                  <c:v>1.4E-3</c:v>
                </c:pt>
                <c:pt idx="9">
                  <c:v>1.4E-3</c:v>
                </c:pt>
                <c:pt idx="10">
                  <c:v>1.5E-3</c:v>
                </c:pt>
                <c:pt idx="11">
                  <c:v>1.6000000000000001E-3</c:v>
                </c:pt>
                <c:pt idx="12">
                  <c:v>1.7000000000000001E-3</c:v>
                </c:pt>
                <c:pt idx="13">
                  <c:v>1.8E-3</c:v>
                </c:pt>
                <c:pt idx="14">
                  <c:v>1.9E-3</c:v>
                </c:pt>
                <c:pt idx="15">
                  <c:v>2E-3</c:v>
                </c:pt>
                <c:pt idx="16">
                  <c:v>2E-3</c:v>
                </c:pt>
                <c:pt idx="17">
                  <c:v>2.1000000000000003E-3</c:v>
                </c:pt>
                <c:pt idx="18">
                  <c:v>2.3E-3</c:v>
                </c:pt>
                <c:pt idx="19">
                  <c:v>2.4000000000000002E-3</c:v>
                </c:pt>
                <c:pt idx="20">
                  <c:v>2.5999999999999999E-3</c:v>
                </c:pt>
                <c:pt idx="21">
                  <c:v>2.8E-3</c:v>
                </c:pt>
                <c:pt idx="22">
                  <c:v>3.0000000000000001E-3</c:v>
                </c:pt>
                <c:pt idx="23">
                  <c:v>3.2000000000000002E-3</c:v>
                </c:pt>
                <c:pt idx="24">
                  <c:v>3.3E-3</c:v>
                </c:pt>
                <c:pt idx="25">
                  <c:v>3.5000000000000005E-3</c:v>
                </c:pt>
                <c:pt idx="26">
                  <c:v>3.6999999999999997E-3</c:v>
                </c:pt>
                <c:pt idx="27">
                  <c:v>4.0000000000000001E-3</c:v>
                </c:pt>
                <c:pt idx="28">
                  <c:v>4.3E-3</c:v>
                </c:pt>
                <c:pt idx="29">
                  <c:v>4.5999999999999999E-3</c:v>
                </c:pt>
                <c:pt idx="30">
                  <c:v>4.8999999999999998E-3</c:v>
                </c:pt>
                <c:pt idx="31">
                  <c:v>5.1999999999999998E-3</c:v>
                </c:pt>
                <c:pt idx="32">
                  <c:v>5.4999999999999997E-3</c:v>
                </c:pt>
                <c:pt idx="33">
                  <c:v>6.0999999999999995E-3</c:v>
                </c:pt>
                <c:pt idx="34">
                  <c:v>6.6E-3</c:v>
                </c:pt>
                <c:pt idx="35">
                  <c:v>7.1999999999999998E-3</c:v>
                </c:pt>
                <c:pt idx="36">
                  <c:v>7.7999999999999996E-3</c:v>
                </c:pt>
                <c:pt idx="37">
                  <c:v>8.3000000000000001E-3</c:v>
                </c:pt>
                <c:pt idx="38">
                  <c:v>8.7999999999999988E-3</c:v>
                </c:pt>
                <c:pt idx="39">
                  <c:v>9.4000000000000004E-3</c:v>
                </c:pt>
                <c:pt idx="40">
                  <c:v>9.9000000000000008E-3</c:v>
                </c:pt>
                <c:pt idx="41">
                  <c:v>1.04E-2</c:v>
                </c:pt>
                <c:pt idx="42">
                  <c:v>1.09E-2</c:v>
                </c:pt>
                <c:pt idx="43">
                  <c:v>1.15E-2</c:v>
                </c:pt>
                <c:pt idx="44">
                  <c:v>1.2500000000000001E-2</c:v>
                </c:pt>
                <c:pt idx="45">
                  <c:v>1.37E-2</c:v>
                </c:pt>
                <c:pt idx="46">
                  <c:v>1.4999999999999999E-2</c:v>
                </c:pt>
                <c:pt idx="47">
                  <c:v>1.6199999999999999E-2</c:v>
                </c:pt>
                <c:pt idx="48">
                  <c:v>1.7299999999999999E-2</c:v>
                </c:pt>
                <c:pt idx="49">
                  <c:v>1.8499999999999999E-2</c:v>
                </c:pt>
                <c:pt idx="50">
                  <c:v>1.9599999999999999E-2</c:v>
                </c:pt>
                <c:pt idx="51">
                  <c:v>2.0799999999999999E-2</c:v>
                </c:pt>
                <c:pt idx="52">
                  <c:v>2.1899999999999999E-2</c:v>
                </c:pt>
                <c:pt idx="53">
                  <c:v>2.4E-2</c:v>
                </c:pt>
                <c:pt idx="54">
                  <c:v>2.6100000000000002E-2</c:v>
                </c:pt>
                <c:pt idx="55">
                  <c:v>2.8199999999999996E-2</c:v>
                </c:pt>
                <c:pt idx="56">
                  <c:v>3.0099999999999998E-2</c:v>
                </c:pt>
                <c:pt idx="57">
                  <c:v>3.2100000000000004E-2</c:v>
                </c:pt>
                <c:pt idx="58">
                  <c:v>3.4000000000000002E-2</c:v>
                </c:pt>
                <c:pt idx="59">
                  <c:v>3.7600000000000001E-2</c:v>
                </c:pt>
                <c:pt idx="60">
                  <c:v>4.0999999999999995E-2</c:v>
                </c:pt>
                <c:pt idx="61">
                  <c:v>4.4299999999999999E-2</c:v>
                </c:pt>
                <c:pt idx="62">
                  <c:v>4.7500000000000001E-2</c:v>
                </c:pt>
                <c:pt idx="63">
                  <c:v>5.0500000000000003E-2</c:v>
                </c:pt>
                <c:pt idx="64">
                  <c:v>5.33E-2</c:v>
                </c:pt>
                <c:pt idx="65">
                  <c:v>5.6100000000000004E-2</c:v>
                </c:pt>
                <c:pt idx="66">
                  <c:v>5.8799999999999998E-2</c:v>
                </c:pt>
                <c:pt idx="67">
                  <c:v>6.13E-2</c:v>
                </c:pt>
                <c:pt idx="68">
                  <c:v>6.3799999999999996E-2</c:v>
                </c:pt>
                <c:pt idx="69">
                  <c:v>6.6100000000000006E-2</c:v>
                </c:pt>
                <c:pt idx="70">
                  <c:v>7.0599999999999996E-2</c:v>
                </c:pt>
                <c:pt idx="71">
                  <c:v>7.5800000000000006E-2</c:v>
                </c:pt>
                <c:pt idx="72">
                  <c:v>8.0600000000000005E-2</c:v>
                </c:pt>
                <c:pt idx="73">
                  <c:v>8.4999999999999992E-2</c:v>
                </c:pt>
                <c:pt idx="74">
                  <c:v>8.9099999999999999E-2</c:v>
                </c:pt>
                <c:pt idx="75">
                  <c:v>9.290000000000001E-2</c:v>
                </c:pt>
                <c:pt idx="76">
                  <c:v>9.64E-2</c:v>
                </c:pt>
                <c:pt idx="77">
                  <c:v>9.98E-2</c:v>
                </c:pt>
                <c:pt idx="78">
                  <c:v>0.10289999999999999</c:v>
                </c:pt>
                <c:pt idx="79">
                  <c:v>0.10869999999999999</c:v>
                </c:pt>
                <c:pt idx="80">
                  <c:v>0.11379999999999998</c:v>
                </c:pt>
                <c:pt idx="81">
                  <c:v>0.11850000000000001</c:v>
                </c:pt>
                <c:pt idx="82">
                  <c:v>0.12279999999999999</c:v>
                </c:pt>
                <c:pt idx="83">
                  <c:v>0.12669999999999998</c:v>
                </c:pt>
                <c:pt idx="84">
                  <c:v>0.1303</c:v>
                </c:pt>
                <c:pt idx="85">
                  <c:v>0.1368</c:v>
                </c:pt>
                <c:pt idx="86">
                  <c:v>0.1424</c:v>
                </c:pt>
                <c:pt idx="87">
                  <c:v>0.14750000000000002</c:v>
                </c:pt>
                <c:pt idx="88">
                  <c:v>0.152</c:v>
                </c:pt>
                <c:pt idx="89">
                  <c:v>0.156</c:v>
                </c:pt>
                <c:pt idx="90">
                  <c:v>0.15970000000000001</c:v>
                </c:pt>
                <c:pt idx="91">
                  <c:v>0.16309999999999999</c:v>
                </c:pt>
                <c:pt idx="92">
                  <c:v>0.1663</c:v>
                </c:pt>
                <c:pt idx="93">
                  <c:v>0.16919999999999999</c:v>
                </c:pt>
                <c:pt idx="94">
                  <c:v>0.17199999999999999</c:v>
                </c:pt>
                <c:pt idx="95">
                  <c:v>0.17450000000000002</c:v>
                </c:pt>
                <c:pt idx="96">
                  <c:v>0.1792</c:v>
                </c:pt>
                <c:pt idx="97">
                  <c:v>0.18440000000000001</c:v>
                </c:pt>
                <c:pt idx="98">
                  <c:v>0.18909999999999999</c:v>
                </c:pt>
                <c:pt idx="99">
                  <c:v>0.1933</c:v>
                </c:pt>
                <c:pt idx="100">
                  <c:v>0.1971</c:v>
                </c:pt>
                <c:pt idx="101">
                  <c:v>0.20059999999999997</c:v>
                </c:pt>
                <c:pt idx="102">
                  <c:v>0.20390000000000003</c:v>
                </c:pt>
                <c:pt idx="103">
                  <c:v>0.20699999999999999</c:v>
                </c:pt>
                <c:pt idx="104">
                  <c:v>0.20990000000000003</c:v>
                </c:pt>
                <c:pt idx="105">
                  <c:v>0.21529999999999999</c:v>
                </c:pt>
                <c:pt idx="106">
                  <c:v>0.22020000000000001</c:v>
                </c:pt>
                <c:pt idx="107">
                  <c:v>0.22480000000000003</c:v>
                </c:pt>
                <c:pt idx="108">
                  <c:v>0.2291</c:v>
                </c:pt>
                <c:pt idx="109">
                  <c:v>0.23319999999999999</c:v>
                </c:pt>
                <c:pt idx="110">
                  <c:v>0.23710000000000001</c:v>
                </c:pt>
                <c:pt idx="111">
                  <c:v>0.24460000000000001</c:v>
                </c:pt>
                <c:pt idx="112">
                  <c:v>0.25169999999999998</c:v>
                </c:pt>
                <c:pt idx="113">
                  <c:v>0.2586</c:v>
                </c:pt>
                <c:pt idx="114">
                  <c:v>0.26539999999999997</c:v>
                </c:pt>
                <c:pt idx="115">
                  <c:v>0.2722</c:v>
                </c:pt>
                <c:pt idx="116">
                  <c:v>0.27890000000000004</c:v>
                </c:pt>
                <c:pt idx="117">
                  <c:v>0.28559999999999997</c:v>
                </c:pt>
                <c:pt idx="118">
                  <c:v>0.29249999999999998</c:v>
                </c:pt>
                <c:pt idx="119">
                  <c:v>0.2994</c:v>
                </c:pt>
                <c:pt idx="120">
                  <c:v>0.30640000000000001</c:v>
                </c:pt>
                <c:pt idx="121">
                  <c:v>0.3135</c:v>
                </c:pt>
                <c:pt idx="122">
                  <c:v>0.32819999999999999</c:v>
                </c:pt>
                <c:pt idx="123">
                  <c:v>0.3473</c:v>
                </c:pt>
                <c:pt idx="124">
                  <c:v>0.36749999999999999</c:v>
                </c:pt>
                <c:pt idx="125">
                  <c:v>0.38879999999999998</c:v>
                </c:pt>
                <c:pt idx="126">
                  <c:v>0.41109999999999997</c:v>
                </c:pt>
                <c:pt idx="127">
                  <c:v>0.43470000000000003</c:v>
                </c:pt>
                <c:pt idx="128">
                  <c:v>0.45929999999999999</c:v>
                </c:pt>
                <c:pt idx="129">
                  <c:v>0.48509999999999998</c:v>
                </c:pt>
                <c:pt idx="130">
                  <c:v>0.51200000000000001</c:v>
                </c:pt>
                <c:pt idx="131">
                  <c:v>0.56920000000000004</c:v>
                </c:pt>
                <c:pt idx="132">
                  <c:v>0.63060000000000005</c:v>
                </c:pt>
                <c:pt idx="133">
                  <c:v>0.69630000000000003</c:v>
                </c:pt>
                <c:pt idx="134">
                  <c:v>0.76600000000000001</c:v>
                </c:pt>
                <c:pt idx="135">
                  <c:v>0.83949999999999991</c:v>
                </c:pt>
                <c:pt idx="136">
                  <c:v>0.91690000000000005</c:v>
                </c:pt>
                <c:pt idx="137" formatCode="0.000">
                  <c:v>1.08</c:v>
                </c:pt>
                <c:pt idx="138" formatCode="0.000">
                  <c:v>1.26</c:v>
                </c:pt>
                <c:pt idx="139" formatCode="0.000">
                  <c:v>1.45</c:v>
                </c:pt>
                <c:pt idx="140" formatCode="0.000">
                  <c:v>1.66</c:v>
                </c:pt>
                <c:pt idx="141" formatCode="0.000">
                  <c:v>1.88</c:v>
                </c:pt>
                <c:pt idx="142" formatCode="0.000">
                  <c:v>2.11</c:v>
                </c:pt>
                <c:pt idx="143" formatCode="0.000">
                  <c:v>2.36</c:v>
                </c:pt>
                <c:pt idx="144" formatCode="0.000">
                  <c:v>2.61</c:v>
                </c:pt>
                <c:pt idx="145" formatCode="0.000">
                  <c:v>2.88</c:v>
                </c:pt>
                <c:pt idx="146" formatCode="0.000">
                  <c:v>3.16</c:v>
                </c:pt>
                <c:pt idx="147" formatCode="0.000">
                  <c:v>3.45</c:v>
                </c:pt>
                <c:pt idx="148" formatCode="0.000">
                  <c:v>4.07</c:v>
                </c:pt>
                <c:pt idx="149" formatCode="0.000">
                  <c:v>4.91</c:v>
                </c:pt>
                <c:pt idx="150" formatCode="0.000">
                  <c:v>5.82</c:v>
                </c:pt>
                <c:pt idx="151" formatCode="0.000">
                  <c:v>6.79</c:v>
                </c:pt>
                <c:pt idx="152" formatCode="0.000">
                  <c:v>7.83</c:v>
                </c:pt>
                <c:pt idx="153" formatCode="0.000">
                  <c:v>8.94</c:v>
                </c:pt>
                <c:pt idx="154" formatCode="0.000">
                  <c:v>10.11</c:v>
                </c:pt>
                <c:pt idx="155" formatCode="0.000">
                  <c:v>11.34</c:v>
                </c:pt>
                <c:pt idx="156" formatCode="0.000">
                  <c:v>12.63</c:v>
                </c:pt>
                <c:pt idx="157" formatCode="0.000">
                  <c:v>15.39</c:v>
                </c:pt>
                <c:pt idx="158" formatCode="0.000">
                  <c:v>18.399999999999999</c:v>
                </c:pt>
                <c:pt idx="159" formatCode="0.000">
                  <c:v>21.63</c:v>
                </c:pt>
                <c:pt idx="160" formatCode="0.000">
                  <c:v>25.09</c:v>
                </c:pt>
                <c:pt idx="161" formatCode="0.000">
                  <c:v>28.77</c:v>
                </c:pt>
                <c:pt idx="162" formatCode="0.000">
                  <c:v>32.659999999999997</c:v>
                </c:pt>
                <c:pt idx="163" formatCode="0.000">
                  <c:v>41.1</c:v>
                </c:pt>
                <c:pt idx="164" formatCode="0.000">
                  <c:v>50.36</c:v>
                </c:pt>
                <c:pt idx="165" formatCode="0.000">
                  <c:v>60.43</c:v>
                </c:pt>
                <c:pt idx="166" formatCode="0.000">
                  <c:v>71.290000000000006</c:v>
                </c:pt>
                <c:pt idx="167" formatCode="0.000">
                  <c:v>82.91</c:v>
                </c:pt>
                <c:pt idx="168" formatCode="0.000">
                  <c:v>95.27</c:v>
                </c:pt>
                <c:pt idx="169" formatCode="0.000">
                  <c:v>108.37</c:v>
                </c:pt>
                <c:pt idx="170" formatCode="0.000">
                  <c:v>122.18</c:v>
                </c:pt>
                <c:pt idx="171" formatCode="0.000">
                  <c:v>136.69</c:v>
                </c:pt>
                <c:pt idx="172" formatCode="0.000">
                  <c:v>151.88999999999999</c:v>
                </c:pt>
                <c:pt idx="173" formatCode="0.000">
                  <c:v>167.77</c:v>
                </c:pt>
                <c:pt idx="174" formatCode="0.000">
                  <c:v>201.5</c:v>
                </c:pt>
                <c:pt idx="175" formatCode="0.000">
                  <c:v>247.24</c:v>
                </c:pt>
                <c:pt idx="176" formatCode="0.000">
                  <c:v>296.81</c:v>
                </c:pt>
                <c:pt idx="177" formatCode="0.000">
                  <c:v>350.04</c:v>
                </c:pt>
                <c:pt idx="178" formatCode="0.000">
                  <c:v>406.8</c:v>
                </c:pt>
                <c:pt idx="179" formatCode="0.000">
                  <c:v>466.95</c:v>
                </c:pt>
                <c:pt idx="180" formatCode="0.000">
                  <c:v>530.36</c:v>
                </c:pt>
                <c:pt idx="181" formatCode="0.000">
                  <c:v>596.91999999999996</c:v>
                </c:pt>
                <c:pt idx="182" formatCode="0.000">
                  <c:v>666.52</c:v>
                </c:pt>
                <c:pt idx="183" formatCode="0.000">
                  <c:v>814.47</c:v>
                </c:pt>
                <c:pt idx="184" formatCode="0.000">
                  <c:v>973.39</c:v>
                </c:pt>
                <c:pt idx="185" formatCode="0.0">
                  <c:v>1140</c:v>
                </c:pt>
                <c:pt idx="186" formatCode="0.0">
                  <c:v>1320</c:v>
                </c:pt>
                <c:pt idx="187" formatCode="0.0">
                  <c:v>1510</c:v>
                </c:pt>
                <c:pt idx="188" formatCode="0.0">
                  <c:v>1710</c:v>
                </c:pt>
                <c:pt idx="189" formatCode="0.0">
                  <c:v>2120</c:v>
                </c:pt>
                <c:pt idx="190" formatCode="0.0">
                  <c:v>2560</c:v>
                </c:pt>
                <c:pt idx="191" formatCode="0.0">
                  <c:v>3030</c:v>
                </c:pt>
                <c:pt idx="192" formatCode="0.0">
                  <c:v>3520</c:v>
                </c:pt>
                <c:pt idx="193" formatCode="0.0">
                  <c:v>4030.0000000000005</c:v>
                </c:pt>
                <c:pt idx="194" formatCode="0.0">
                  <c:v>4560</c:v>
                </c:pt>
                <c:pt idx="195" formatCode="0.0">
                  <c:v>5100</c:v>
                </c:pt>
                <c:pt idx="196" formatCode="0.0">
                  <c:v>5660</c:v>
                </c:pt>
                <c:pt idx="197" formatCode="0.0">
                  <c:v>6230</c:v>
                </c:pt>
                <c:pt idx="198" formatCode="0.0">
                  <c:v>6800</c:v>
                </c:pt>
                <c:pt idx="199" formatCode="0.0">
                  <c:v>7390</c:v>
                </c:pt>
                <c:pt idx="200" formatCode="0.0">
                  <c:v>8580</c:v>
                </c:pt>
                <c:pt idx="201" formatCode="0.0">
                  <c:v>10110</c:v>
                </c:pt>
                <c:pt idx="202" formatCode="0.0">
                  <c:v>11660</c:v>
                </c:pt>
                <c:pt idx="203" formatCode="0.0">
                  <c:v>13230</c:v>
                </c:pt>
                <c:pt idx="204" formatCode="0.0">
                  <c:v>14800</c:v>
                </c:pt>
                <c:pt idx="205" formatCode="0.0">
                  <c:v>16379.999999999998</c:v>
                </c:pt>
                <c:pt idx="206" formatCode="0.0">
                  <c:v>17950</c:v>
                </c:pt>
                <c:pt idx="207" formatCode="0.0">
                  <c:v>19520</c:v>
                </c:pt>
                <c:pt idx="208" formatCode="0.0">
                  <c:v>21070</c:v>
                </c:pt>
                <c:pt idx="209" formatCode="0.00">
                  <c:v>#N/A</c:v>
                </c:pt>
                <c:pt idx="210" formatCode="0.00">
                  <c:v>#N/A</c:v>
                </c:pt>
                <c:pt idx="211" formatCode="0.00">
                  <c:v>#N/A</c:v>
                </c:pt>
                <c:pt idx="212" formatCode="0.00">
                  <c:v>#N/A</c:v>
                </c:pt>
                <c:pt idx="213" formatCode="0.00">
                  <c:v>#N/A</c:v>
                </c:pt>
                <c:pt idx="214" formatCode="0.00">
                  <c:v>#N/A</c:v>
                </c:pt>
                <c:pt idx="215" formatCode="0.00">
                  <c:v>#N/A</c:v>
                </c:pt>
                <c:pt idx="216" formatCode="0.00">
                  <c:v>#N/A</c:v>
                </c:pt>
                <c:pt idx="217" formatCode="0.00">
                  <c:v>#N/A</c:v>
                </c:pt>
                <c:pt idx="218" formatCode="0.00">
                  <c:v>#N/A</c:v>
                </c:pt>
                <c:pt idx="219" formatCode="0.00">
                  <c:v>#N/A</c:v>
                </c:pt>
                <c:pt idx="220" formatCode="0.00">
                  <c:v>#N/A</c:v>
                </c:pt>
                <c:pt idx="221" formatCode="0.00">
                  <c:v>#N/A</c:v>
                </c:pt>
                <c:pt idx="222" formatCode="0.00">
                  <c:v>#N/A</c:v>
                </c:pt>
                <c:pt idx="223" formatCode="0.00">
                  <c:v>#N/A</c:v>
                </c:pt>
                <c:pt idx="224" formatCode="0.00">
                  <c:v>#N/A</c:v>
                </c:pt>
                <c:pt idx="225" formatCode="0.00">
                  <c:v>#N/A</c:v>
                </c:pt>
                <c:pt idx="226" formatCode="0.00">
                  <c:v>#N/A</c:v>
                </c:pt>
                <c:pt idx="227" formatCode="0.00">
                  <c:v>#N/A</c:v>
                </c:pt>
                <c:pt idx="228" formatCode="0.00">
                  <c:v>#N/A</c:v>
                </c:pt>
                <c:pt idx="229" formatCode="0.00">
                  <c:v>#N/A</c:v>
                </c:pt>
                <c:pt idx="230" formatCode="0.00">
                  <c:v>#N/A</c:v>
                </c:pt>
                <c:pt idx="231" formatCode="0.00">
                  <c:v>#N/A</c:v>
                </c:pt>
                <c:pt idx="232" formatCode="0.00">
                  <c:v>#N/A</c:v>
                </c:pt>
                <c:pt idx="233" formatCode="0.00">
                  <c:v>#N/A</c:v>
                </c:pt>
                <c:pt idx="234" formatCode="0.00">
                  <c:v>#N/A</c:v>
                </c:pt>
                <c:pt idx="235" formatCode="0.00">
                  <c:v>#N/A</c:v>
                </c:pt>
                <c:pt idx="236" formatCode="0.00">
                  <c:v>#N/A</c:v>
                </c:pt>
                <c:pt idx="237" formatCode="0.00">
                  <c:v>#N/A</c:v>
                </c:pt>
                <c:pt idx="238" formatCode="0.00">
                  <c:v>#N/A</c:v>
                </c:pt>
                <c:pt idx="239" formatCode="0.00">
                  <c:v>#N/A</c:v>
                </c:pt>
                <c:pt idx="240" formatCode="0.00">
                  <c:v>#N/A</c:v>
                </c:pt>
                <c:pt idx="241" formatCode="0.00">
                  <c:v>#N/A</c:v>
                </c:pt>
                <c:pt idx="242" formatCode="0.00">
                  <c:v>#N/A</c:v>
                </c:pt>
                <c:pt idx="243" formatCode="0.00">
                  <c:v>#N/A</c:v>
                </c:pt>
                <c:pt idx="244" formatCode="0.00">
                  <c:v>#N/A</c:v>
                </c:pt>
                <c:pt idx="245" formatCode="0.00">
                  <c:v>#N/A</c:v>
                </c:pt>
                <c:pt idx="246" formatCode="0.00">
                  <c:v>#N/A</c:v>
                </c:pt>
                <c:pt idx="247" formatCode="0.00">
                  <c:v>#N/A</c:v>
                </c:pt>
                <c:pt idx="248" formatCode="0.00">
                  <c:v>#N/A</c:v>
                </c:pt>
                <c:pt idx="249" formatCode="0.00">
                  <c:v>#N/A</c:v>
                </c:pt>
                <c:pt idx="250" formatCode="0.00">
                  <c:v>#N/A</c:v>
                </c:pt>
                <c:pt idx="251" formatCode="0.00">
                  <c:v>#N/A</c:v>
                </c:pt>
                <c:pt idx="252" formatCode="0.00">
                  <c:v>#N/A</c:v>
                </c:pt>
                <c:pt idx="253" formatCode="0.00">
                  <c:v>#N/A</c:v>
                </c:pt>
                <c:pt idx="254" formatCode="0.00">
                  <c:v>#N/A</c:v>
                </c:pt>
                <c:pt idx="255" formatCode="0.00">
                  <c:v>#N/A</c:v>
                </c:pt>
                <c:pt idx="256" formatCode="0.00">
                  <c:v>#N/A</c:v>
                </c:pt>
                <c:pt idx="257" formatCode="0.00">
                  <c:v>#N/A</c:v>
                </c:pt>
                <c:pt idx="258" formatCode="0.00">
                  <c:v>#N/A</c:v>
                </c:pt>
                <c:pt idx="259" formatCode="0.00">
                  <c:v>#N/A</c:v>
                </c:pt>
                <c:pt idx="260" formatCode="0.00">
                  <c:v>#N/A</c:v>
                </c:pt>
                <c:pt idx="261" formatCode="0.00">
                  <c:v>#N/A</c:v>
                </c:pt>
                <c:pt idx="262" formatCode="0.00">
                  <c:v>#N/A</c:v>
                </c:pt>
                <c:pt idx="263" formatCode="0.00">
                  <c:v>#N/A</c:v>
                </c:pt>
                <c:pt idx="264" formatCode="0.00">
                  <c:v>#N/A</c:v>
                </c:pt>
                <c:pt idx="265" formatCode="0.00">
                  <c:v>#N/A</c:v>
                </c:pt>
                <c:pt idx="266" formatCode="0.00">
                  <c:v>#N/A</c:v>
                </c:pt>
                <c:pt idx="267" formatCode="0.00">
                  <c:v>#N/A</c:v>
                </c:pt>
                <c:pt idx="268" formatCode="0.00">
                  <c:v>#N/A</c:v>
                </c:pt>
                <c:pt idx="269" formatCode="0.00">
                  <c:v>#N/A</c:v>
                </c:pt>
                <c:pt idx="270" formatCode="0.00">
                  <c:v>#N/A</c:v>
                </c:pt>
                <c:pt idx="271" formatCode="0.00">
                  <c:v>#N/A</c:v>
                </c:pt>
                <c:pt idx="272" formatCode="0.00">
                  <c:v>#N/A</c:v>
                </c:pt>
                <c:pt idx="273" formatCode="0.00">
                  <c:v>#N/A</c:v>
                </c:pt>
                <c:pt idx="274" formatCode="0.00">
                  <c:v>#N/A</c:v>
                </c:pt>
                <c:pt idx="275" formatCode="0.00">
                  <c:v>#N/A</c:v>
                </c:pt>
                <c:pt idx="276" formatCode="0.00">
                  <c:v>#N/A</c:v>
                </c:pt>
                <c:pt idx="277" formatCode="0.00">
                  <c:v>#N/A</c:v>
                </c:pt>
                <c:pt idx="278" formatCode="0.00">
                  <c:v>#N/A</c:v>
                </c:pt>
                <c:pt idx="279" formatCode="0.00">
                  <c:v>#N/A</c:v>
                </c:pt>
                <c:pt idx="280" formatCode="0.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31F-4ABD-9DAB-B92BA178E7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36184"/>
        <c:axId val="473831088"/>
      </c:scatterChart>
      <c:valAx>
        <c:axId val="473836184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31088"/>
        <c:crosses val="autoZero"/>
        <c:crossBetween val="midCat"/>
        <c:majorUnit val="10"/>
      </c:valAx>
      <c:valAx>
        <c:axId val="473831088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Range, Straggling [</a:t>
                </a:r>
                <a:r>
                  <a:rPr lang="en-US" altLang="ja-JP">
                    <a:solidFill>
                      <a:schemeClr val="tx1"/>
                    </a:solidFill>
                  </a:rPr>
                  <a:t>μm]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9.3999580850872747E-2"/>
              <c:y val="0.1800013459855979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36184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8259983206013866"/>
          <c:y val="0.16658687142977227"/>
          <c:w val="0.28994361446264111"/>
          <c:h val="0.10935415124391513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srim7Li_SiO2!$P$5</c:f>
          <c:strCache>
            <c:ptCount val="1"/>
            <c:pt idx="0">
              <c:v>srim7Li_SiO2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dE/dxElec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srim7Li_SiO2!$D$20:$D$300</c:f>
              <c:numCache>
                <c:formatCode>0.000000</c:formatCode>
                <c:ptCount val="281"/>
                <c:pt idx="0">
                  <c:v>9.9999857142857148E-6</c:v>
                </c:pt>
                <c:pt idx="1">
                  <c:v>1.1428557142857143E-5</c:v>
                </c:pt>
                <c:pt idx="2">
                  <c:v>1.2857128571428571E-5</c:v>
                </c:pt>
                <c:pt idx="3">
                  <c:v>1.4285699999999999E-5</c:v>
                </c:pt>
                <c:pt idx="4">
                  <c:v>1.5714285714285715E-5</c:v>
                </c:pt>
                <c:pt idx="5">
                  <c:v>1.7142857142857142E-5</c:v>
                </c:pt>
                <c:pt idx="6">
                  <c:v>1.8571428571428568E-5</c:v>
                </c:pt>
                <c:pt idx="7">
                  <c:v>1.9999857142857142E-5</c:v>
                </c:pt>
                <c:pt idx="8">
                  <c:v>2.1428428571428572E-5</c:v>
                </c:pt>
                <c:pt idx="9">
                  <c:v>2.2856999999999998E-5</c:v>
                </c:pt>
                <c:pt idx="10">
                  <c:v>2.4285571428571428E-5</c:v>
                </c:pt>
                <c:pt idx="11">
                  <c:v>2.5714142857142858E-5</c:v>
                </c:pt>
                <c:pt idx="12">
                  <c:v>2.8571285714285714E-5</c:v>
                </c:pt>
                <c:pt idx="13">
                  <c:v>3.2142714285714287E-5</c:v>
                </c:pt>
                <c:pt idx="14">
                  <c:v>3.5714142857142854E-5</c:v>
                </c:pt>
                <c:pt idx="15">
                  <c:v>3.9285571428571427E-5</c:v>
                </c:pt>
                <c:pt idx="16">
                  <c:v>4.2857E-5</c:v>
                </c:pt>
                <c:pt idx="17">
                  <c:v>4.6428428571428573E-5</c:v>
                </c:pt>
                <c:pt idx="18">
                  <c:v>4.9999857142857146E-5</c:v>
                </c:pt>
                <c:pt idx="19">
                  <c:v>5.3571285714285719E-5</c:v>
                </c:pt>
                <c:pt idx="20">
                  <c:v>5.7142714285714285E-5</c:v>
                </c:pt>
                <c:pt idx="21">
                  <c:v>6.4285571428571438E-5</c:v>
                </c:pt>
                <c:pt idx="22">
                  <c:v>7.1428428571428571E-5</c:v>
                </c:pt>
                <c:pt idx="23">
                  <c:v>7.8571285714285717E-5</c:v>
                </c:pt>
                <c:pt idx="24">
                  <c:v>8.5714142857142863E-5</c:v>
                </c:pt>
                <c:pt idx="25">
                  <c:v>9.2857000000000009E-5</c:v>
                </c:pt>
                <c:pt idx="26">
                  <c:v>9.9999857142857142E-5</c:v>
                </c:pt>
                <c:pt idx="27">
                  <c:v>1.1428557142857143E-4</c:v>
                </c:pt>
                <c:pt idx="28">
                  <c:v>1.2857128571428571E-4</c:v>
                </c:pt>
                <c:pt idx="29">
                  <c:v>1.42857E-4</c:v>
                </c:pt>
                <c:pt idx="30">
                  <c:v>1.5714285714285716E-4</c:v>
                </c:pt>
                <c:pt idx="31">
                  <c:v>1.7142857142857143E-4</c:v>
                </c:pt>
                <c:pt idx="32">
                  <c:v>1.8571428571428572E-4</c:v>
                </c:pt>
                <c:pt idx="33">
                  <c:v>2.0000000000000001E-4</c:v>
                </c:pt>
                <c:pt idx="34">
                  <c:v>2.142857142857143E-4</c:v>
                </c:pt>
                <c:pt idx="35">
                  <c:v>2.2857142857142859E-4</c:v>
                </c:pt>
                <c:pt idx="36">
                  <c:v>2.4285714285714283E-4</c:v>
                </c:pt>
                <c:pt idx="37">
                  <c:v>2.5714285714285715E-4</c:v>
                </c:pt>
                <c:pt idx="38">
                  <c:v>2.8571428571428574E-4</c:v>
                </c:pt>
                <c:pt idx="39">
                  <c:v>3.2142857142857141E-4</c:v>
                </c:pt>
                <c:pt idx="40">
                  <c:v>3.5714285714285714E-4</c:v>
                </c:pt>
                <c:pt idx="41">
                  <c:v>3.9285714285714282E-4</c:v>
                </c:pt>
                <c:pt idx="42">
                  <c:v>4.285714285714286E-4</c:v>
                </c:pt>
                <c:pt idx="43">
                  <c:v>4.6428571428571428E-4</c:v>
                </c:pt>
                <c:pt idx="44">
                  <c:v>5.0000000000000001E-4</c:v>
                </c:pt>
                <c:pt idx="45">
                  <c:v>5.3571428571428574E-4</c:v>
                </c:pt>
                <c:pt idx="46">
                  <c:v>5.7142857142857147E-4</c:v>
                </c:pt>
                <c:pt idx="47">
                  <c:v>6.4285714285714282E-4</c:v>
                </c:pt>
                <c:pt idx="48">
                  <c:v>7.1428571428571429E-4</c:v>
                </c:pt>
                <c:pt idx="49">
                  <c:v>7.8571428571428564E-4</c:v>
                </c:pt>
                <c:pt idx="50">
                  <c:v>8.5714285714285721E-4</c:v>
                </c:pt>
                <c:pt idx="51">
                  <c:v>9.2857142857142856E-4</c:v>
                </c:pt>
                <c:pt idx="52">
                  <c:v>1E-3</c:v>
                </c:pt>
                <c:pt idx="53">
                  <c:v>1.1428571428571429E-3</c:v>
                </c:pt>
                <c:pt idx="54">
                  <c:v>1.2857142857142856E-3</c:v>
                </c:pt>
                <c:pt idx="55">
                  <c:v>1.4285714285714286E-3</c:v>
                </c:pt>
                <c:pt idx="56">
                  <c:v>1.5714285714285713E-3</c:v>
                </c:pt>
                <c:pt idx="57">
                  <c:v>1.7142857142857144E-3</c:v>
                </c:pt>
                <c:pt idx="58">
                  <c:v>1.8571428571428571E-3</c:v>
                </c:pt>
                <c:pt idx="59">
                  <c:v>2E-3</c:v>
                </c:pt>
                <c:pt idx="60">
                  <c:v>2.142857142857143E-3</c:v>
                </c:pt>
                <c:pt idx="61">
                  <c:v>2.2857142857142859E-3</c:v>
                </c:pt>
                <c:pt idx="62">
                  <c:v>2.4285714285714288E-3</c:v>
                </c:pt>
                <c:pt idx="63">
                  <c:v>2.5714285714285713E-3</c:v>
                </c:pt>
                <c:pt idx="64">
                  <c:v>2.8571428571428571E-3</c:v>
                </c:pt>
                <c:pt idx="65">
                  <c:v>3.2142857142857142E-3</c:v>
                </c:pt>
                <c:pt idx="66">
                  <c:v>3.5714285714285718E-3</c:v>
                </c:pt>
                <c:pt idx="67">
                  <c:v>3.9285714285714288E-3</c:v>
                </c:pt>
                <c:pt idx="68">
                  <c:v>4.2857142857142859E-3</c:v>
                </c:pt>
                <c:pt idx="69">
                  <c:v>4.642857142857143E-3</c:v>
                </c:pt>
                <c:pt idx="70">
                  <c:v>5.0000000000000001E-3</c:v>
                </c:pt>
                <c:pt idx="71">
                  <c:v>5.3571428571428572E-3</c:v>
                </c:pt>
                <c:pt idx="72">
                  <c:v>5.7142857142857143E-3</c:v>
                </c:pt>
                <c:pt idx="73">
                  <c:v>6.4285714285714285E-3</c:v>
                </c:pt>
                <c:pt idx="74">
                  <c:v>7.1428571428571435E-3</c:v>
                </c:pt>
                <c:pt idx="75">
                  <c:v>7.8571428571428577E-3</c:v>
                </c:pt>
                <c:pt idx="76">
                  <c:v>8.5714285714285719E-3</c:v>
                </c:pt>
                <c:pt idx="77">
                  <c:v>9.285714285714286E-3</c:v>
                </c:pt>
                <c:pt idx="78">
                  <c:v>0.01</c:v>
                </c:pt>
                <c:pt idx="79">
                  <c:v>1.1428571428571429E-2</c:v>
                </c:pt>
                <c:pt idx="80">
                  <c:v>1.2857142857142857E-2</c:v>
                </c:pt>
                <c:pt idx="81">
                  <c:v>1.4285714285714287E-2</c:v>
                </c:pt>
                <c:pt idx="82">
                  <c:v>1.5714285714285715E-2</c:v>
                </c:pt>
                <c:pt idx="83">
                  <c:v>1.7142857142857144E-2</c:v>
                </c:pt>
                <c:pt idx="84">
                  <c:v>1.8571428571428572E-2</c:v>
                </c:pt>
                <c:pt idx="85">
                  <c:v>0.02</c:v>
                </c:pt>
                <c:pt idx="86">
                  <c:v>2.1428571428571429E-2</c:v>
                </c:pt>
                <c:pt idx="87">
                  <c:v>2.2857142857142857E-2</c:v>
                </c:pt>
                <c:pt idx="88">
                  <c:v>2.4285714285714289E-2</c:v>
                </c:pt>
                <c:pt idx="89">
                  <c:v>2.5714285714285714E-2</c:v>
                </c:pt>
                <c:pt idx="90">
                  <c:v>2.8571428571428574E-2</c:v>
                </c:pt>
                <c:pt idx="91">
                  <c:v>3.2142857142857147E-2</c:v>
                </c:pt>
                <c:pt idx="92">
                  <c:v>3.5714285714285712E-2</c:v>
                </c:pt>
                <c:pt idx="93">
                  <c:v>3.9285714285714292E-2</c:v>
                </c:pt>
                <c:pt idx="94">
                  <c:v>4.2857142857142858E-2</c:v>
                </c:pt>
                <c:pt idx="95">
                  <c:v>4.642857142857143E-2</c:v>
                </c:pt>
                <c:pt idx="96">
                  <c:v>4.9999999999999996E-2</c:v>
                </c:pt>
                <c:pt idx="97">
                  <c:v>5.3571428571428568E-2</c:v>
                </c:pt>
                <c:pt idx="98">
                  <c:v>5.7142857142857148E-2</c:v>
                </c:pt>
                <c:pt idx="99">
                  <c:v>6.4285714285714293E-2</c:v>
                </c:pt>
                <c:pt idx="100">
                  <c:v>7.1428571428571425E-2</c:v>
                </c:pt>
                <c:pt idx="101">
                  <c:v>7.8571428571428584E-2</c:v>
                </c:pt>
                <c:pt idx="102">
                  <c:v>8.5714285714285715E-2</c:v>
                </c:pt>
                <c:pt idx="103">
                  <c:v>9.285714285714286E-2</c:v>
                </c:pt>
                <c:pt idx="104">
                  <c:v>9.9999999999999992E-2</c:v>
                </c:pt>
                <c:pt idx="105">
                  <c:v>0.1142857142857143</c:v>
                </c:pt>
                <c:pt idx="106">
                  <c:v>0.12857142857142859</c:v>
                </c:pt>
                <c:pt idx="107">
                  <c:v>0.14285714285714285</c:v>
                </c:pt>
                <c:pt idx="108">
                  <c:v>0.15714285714285717</c:v>
                </c:pt>
                <c:pt idx="109">
                  <c:v>0.17142857142857143</c:v>
                </c:pt>
                <c:pt idx="110">
                  <c:v>0.18571428571428572</c:v>
                </c:pt>
                <c:pt idx="111">
                  <c:v>0.19999999999999998</c:v>
                </c:pt>
                <c:pt idx="112">
                  <c:v>0.21428571428571427</c:v>
                </c:pt>
                <c:pt idx="113">
                  <c:v>0.22857142857142859</c:v>
                </c:pt>
                <c:pt idx="114">
                  <c:v>0.24285714285714285</c:v>
                </c:pt>
                <c:pt idx="115">
                  <c:v>0.25714285714285717</c:v>
                </c:pt>
                <c:pt idx="116">
                  <c:v>0.2857142857142857</c:v>
                </c:pt>
                <c:pt idx="117">
                  <c:v>0.32142857142857145</c:v>
                </c:pt>
                <c:pt idx="118">
                  <c:v>0.35714285714285715</c:v>
                </c:pt>
                <c:pt idx="119">
                  <c:v>0.39285714285714285</c:v>
                </c:pt>
                <c:pt idx="120">
                  <c:v>0.42857142857142855</c:v>
                </c:pt>
                <c:pt idx="121">
                  <c:v>0.4642857142857143</c:v>
                </c:pt>
                <c:pt idx="122">
                  <c:v>0.5</c:v>
                </c:pt>
                <c:pt idx="123">
                  <c:v>0.5357142857142857</c:v>
                </c:pt>
                <c:pt idx="124">
                  <c:v>0.5714285714285714</c:v>
                </c:pt>
                <c:pt idx="125">
                  <c:v>0.6428571428571429</c:v>
                </c:pt>
                <c:pt idx="126">
                  <c:v>0.7142857142857143</c:v>
                </c:pt>
                <c:pt idx="127">
                  <c:v>0.7857142857142857</c:v>
                </c:pt>
                <c:pt idx="128">
                  <c:v>0.8571428571428571</c:v>
                </c:pt>
                <c:pt idx="129">
                  <c:v>0.9285714285714286</c:v>
                </c:pt>
                <c:pt idx="130" formatCode="0.00000">
                  <c:v>1</c:v>
                </c:pt>
                <c:pt idx="131" formatCode="0.00000">
                  <c:v>1.1428571428571428</c:v>
                </c:pt>
                <c:pt idx="132" formatCode="0.00000">
                  <c:v>1.2857142857142858</c:v>
                </c:pt>
                <c:pt idx="133" formatCode="0.00000">
                  <c:v>1.4285714285714286</c:v>
                </c:pt>
                <c:pt idx="134" formatCode="0.00000">
                  <c:v>1.5714285714285714</c:v>
                </c:pt>
                <c:pt idx="135" formatCode="0.00000">
                  <c:v>1.7142857142857142</c:v>
                </c:pt>
                <c:pt idx="136" formatCode="0.00000">
                  <c:v>1.8571428571428572</c:v>
                </c:pt>
                <c:pt idx="137" formatCode="0.00000">
                  <c:v>2</c:v>
                </c:pt>
                <c:pt idx="138" formatCode="0.00000">
                  <c:v>2.1428571428571428</c:v>
                </c:pt>
                <c:pt idx="139" formatCode="0.00000">
                  <c:v>2.2857142857142856</c:v>
                </c:pt>
                <c:pt idx="140" formatCode="0.00000">
                  <c:v>2.4285714285714284</c:v>
                </c:pt>
                <c:pt idx="141" formatCode="0.00000">
                  <c:v>2.5714285714285716</c:v>
                </c:pt>
                <c:pt idx="142" formatCode="0.00000">
                  <c:v>2.8571428571428572</c:v>
                </c:pt>
                <c:pt idx="143" formatCode="0.00000">
                  <c:v>3.2142857142857144</c:v>
                </c:pt>
                <c:pt idx="144" formatCode="0.00000">
                  <c:v>3.5714285714285716</c:v>
                </c:pt>
                <c:pt idx="145" formatCode="0.00000">
                  <c:v>3.9285714285714284</c:v>
                </c:pt>
                <c:pt idx="146" formatCode="0.00000">
                  <c:v>4.2857142857142856</c:v>
                </c:pt>
                <c:pt idx="147" formatCode="0.00000">
                  <c:v>4.6428571428571432</c:v>
                </c:pt>
                <c:pt idx="148" formatCode="0.00000">
                  <c:v>5</c:v>
                </c:pt>
                <c:pt idx="149" formatCode="0.00000">
                  <c:v>5.3571428571428568</c:v>
                </c:pt>
                <c:pt idx="150" formatCode="0.00000">
                  <c:v>5.7142857142857144</c:v>
                </c:pt>
                <c:pt idx="151" formatCode="0.00000">
                  <c:v>6.4285714285714288</c:v>
                </c:pt>
                <c:pt idx="152" formatCode="0.00000">
                  <c:v>7.1428571428571432</c:v>
                </c:pt>
                <c:pt idx="153" formatCode="0.00000">
                  <c:v>7.8571428571428568</c:v>
                </c:pt>
                <c:pt idx="154" formatCode="0.00000">
                  <c:v>8.5714285714285712</c:v>
                </c:pt>
                <c:pt idx="155" formatCode="0.00000">
                  <c:v>9.2857142857142865</c:v>
                </c:pt>
                <c:pt idx="156" formatCode="0.00000">
                  <c:v>10</c:v>
                </c:pt>
                <c:pt idx="157" formatCode="0.00000">
                  <c:v>11.428571428571429</c:v>
                </c:pt>
                <c:pt idx="158" formatCode="0.00000">
                  <c:v>12.857142857142858</c:v>
                </c:pt>
                <c:pt idx="159" formatCode="0.00000">
                  <c:v>14.285714285714286</c:v>
                </c:pt>
                <c:pt idx="160" formatCode="0.00000">
                  <c:v>15.714285714285714</c:v>
                </c:pt>
                <c:pt idx="161" formatCode="0.00000">
                  <c:v>17.142857142857142</c:v>
                </c:pt>
                <c:pt idx="162" formatCode="0.00000">
                  <c:v>18.571428571428573</c:v>
                </c:pt>
                <c:pt idx="163" formatCode="0.00000">
                  <c:v>20</c:v>
                </c:pt>
                <c:pt idx="164" formatCode="0.00000">
                  <c:v>21.428571428571427</c:v>
                </c:pt>
                <c:pt idx="165" formatCode="0.00000">
                  <c:v>22.857142857142858</c:v>
                </c:pt>
                <c:pt idx="166" formatCode="0.00000">
                  <c:v>24.285714285714285</c:v>
                </c:pt>
                <c:pt idx="167" formatCode="0.00000">
                  <c:v>25.714285714285715</c:v>
                </c:pt>
                <c:pt idx="168" formatCode="0.00000">
                  <c:v>28.571428571428573</c:v>
                </c:pt>
                <c:pt idx="169" formatCode="0.00000">
                  <c:v>32.142857142857146</c:v>
                </c:pt>
                <c:pt idx="170" formatCode="0.00000">
                  <c:v>35.714285714285715</c:v>
                </c:pt>
                <c:pt idx="171" formatCode="0.00000">
                  <c:v>39.285714285714285</c:v>
                </c:pt>
                <c:pt idx="172" formatCode="0.00000">
                  <c:v>42.857142857142854</c:v>
                </c:pt>
                <c:pt idx="173" formatCode="0.00000">
                  <c:v>46.428571428571431</c:v>
                </c:pt>
                <c:pt idx="174" formatCode="0.00000">
                  <c:v>50</c:v>
                </c:pt>
                <c:pt idx="175" formatCode="0.00000">
                  <c:v>53.571428571428569</c:v>
                </c:pt>
                <c:pt idx="176" formatCode="0.00000">
                  <c:v>57.142857142857146</c:v>
                </c:pt>
                <c:pt idx="177" formatCode="0.00000">
                  <c:v>64.285714285714292</c:v>
                </c:pt>
                <c:pt idx="178" formatCode="0.00000">
                  <c:v>71.428571428571431</c:v>
                </c:pt>
                <c:pt idx="179" formatCode="0.00000">
                  <c:v>78.571428571428569</c:v>
                </c:pt>
                <c:pt idx="180" formatCode="0.00000">
                  <c:v>85.714285714285708</c:v>
                </c:pt>
                <c:pt idx="181" formatCode="0.00000">
                  <c:v>92.857142857142861</c:v>
                </c:pt>
                <c:pt idx="182" formatCode="0.0000">
                  <c:v>100</c:v>
                </c:pt>
                <c:pt idx="183" formatCode="0.0000">
                  <c:v>114.28571428571429</c:v>
                </c:pt>
                <c:pt idx="184" formatCode="0.0000">
                  <c:v>128.57142857142858</c:v>
                </c:pt>
                <c:pt idx="185" formatCode="0.0000">
                  <c:v>142.85714285714286</c:v>
                </c:pt>
                <c:pt idx="186" formatCode="0.0000">
                  <c:v>157.14285714285714</c:v>
                </c:pt>
                <c:pt idx="187" formatCode="0.0000">
                  <c:v>171.42857142857142</c:v>
                </c:pt>
                <c:pt idx="188" formatCode="0.0000">
                  <c:v>185.71428571428572</c:v>
                </c:pt>
                <c:pt idx="189" formatCode="0.0000">
                  <c:v>200</c:v>
                </c:pt>
                <c:pt idx="190" formatCode="0.0000">
                  <c:v>214.28571428571428</c:v>
                </c:pt>
                <c:pt idx="191" formatCode="0.0000">
                  <c:v>228.57142857142858</c:v>
                </c:pt>
                <c:pt idx="192" formatCode="0.0000">
                  <c:v>242.85714285714286</c:v>
                </c:pt>
                <c:pt idx="193" formatCode="0.0000">
                  <c:v>257.14285714285717</c:v>
                </c:pt>
                <c:pt idx="194" formatCode="0.0000">
                  <c:v>285.71428571428572</c:v>
                </c:pt>
                <c:pt idx="195" formatCode="0.0000">
                  <c:v>321.42857142857144</c:v>
                </c:pt>
                <c:pt idx="196" formatCode="0.0000">
                  <c:v>357.14285714285717</c:v>
                </c:pt>
                <c:pt idx="197" formatCode="0.0000">
                  <c:v>392.85714285714283</c:v>
                </c:pt>
                <c:pt idx="198" formatCode="0.0000">
                  <c:v>428.57142857142856</c:v>
                </c:pt>
                <c:pt idx="199" formatCode="0.0000">
                  <c:v>464.28571428571428</c:v>
                </c:pt>
                <c:pt idx="200" formatCode="0.0000">
                  <c:v>500</c:v>
                </c:pt>
                <c:pt idx="201" formatCode="0.0000">
                  <c:v>535.71428571428567</c:v>
                </c:pt>
                <c:pt idx="202" formatCode="0.0000">
                  <c:v>571.42857142857144</c:v>
                </c:pt>
                <c:pt idx="203" formatCode="0.0000">
                  <c:v>642.85714285714289</c:v>
                </c:pt>
                <c:pt idx="204" formatCode="0.0000">
                  <c:v>714.28571428571433</c:v>
                </c:pt>
                <c:pt idx="205" formatCode="0.0000">
                  <c:v>785.71428571428567</c:v>
                </c:pt>
                <c:pt idx="206" formatCode="0.0000">
                  <c:v>857.14285714285711</c:v>
                </c:pt>
                <c:pt idx="207" formatCode="0.0000">
                  <c:v>928.57142857142856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srim7Li_SiO2!$E$20:$E$300</c:f>
              <c:numCache>
                <c:formatCode>0.000E+00</c:formatCode>
                <c:ptCount val="281"/>
                <c:pt idx="0">
                  <c:v>1.9609999999999999E-2</c:v>
                </c:pt>
                <c:pt idx="1">
                  <c:v>2.0959999999999999E-2</c:v>
                </c:pt>
                <c:pt idx="2">
                  <c:v>2.223E-2</c:v>
                </c:pt>
                <c:pt idx="3">
                  <c:v>2.3439999999999999E-2</c:v>
                </c:pt>
                <c:pt idx="4">
                  <c:v>2.4580000000000001E-2</c:v>
                </c:pt>
                <c:pt idx="5">
                  <c:v>2.5669999999999998E-2</c:v>
                </c:pt>
                <c:pt idx="6">
                  <c:v>2.6720000000000001E-2</c:v>
                </c:pt>
                <c:pt idx="7">
                  <c:v>2.7730000000000001E-2</c:v>
                </c:pt>
                <c:pt idx="8">
                  <c:v>2.87E-2</c:v>
                </c:pt>
                <c:pt idx="9">
                  <c:v>2.9649999999999999E-2</c:v>
                </c:pt>
                <c:pt idx="10">
                  <c:v>3.056E-2</c:v>
                </c:pt>
                <c:pt idx="11">
                  <c:v>3.1440000000000003E-2</c:v>
                </c:pt>
                <c:pt idx="12">
                  <c:v>3.3140000000000003E-2</c:v>
                </c:pt>
                <c:pt idx="13">
                  <c:v>3.5150000000000001E-2</c:v>
                </c:pt>
                <c:pt idx="14">
                  <c:v>3.7060000000000003E-2</c:v>
                </c:pt>
                <c:pt idx="15">
                  <c:v>3.8870000000000002E-2</c:v>
                </c:pt>
                <c:pt idx="16">
                  <c:v>4.0590000000000001E-2</c:v>
                </c:pt>
                <c:pt idx="17">
                  <c:v>4.2250000000000003E-2</c:v>
                </c:pt>
                <c:pt idx="18">
                  <c:v>4.385E-2</c:v>
                </c:pt>
                <c:pt idx="19">
                  <c:v>4.5379999999999997E-2</c:v>
                </c:pt>
                <c:pt idx="20">
                  <c:v>4.6870000000000002E-2</c:v>
                </c:pt>
                <c:pt idx="21">
                  <c:v>4.972E-2</c:v>
                </c:pt>
                <c:pt idx="22">
                  <c:v>5.2409999999999998E-2</c:v>
                </c:pt>
                <c:pt idx="23">
                  <c:v>5.4960000000000002E-2</c:v>
                </c:pt>
                <c:pt idx="24">
                  <c:v>5.7410000000000003E-2</c:v>
                </c:pt>
                <c:pt idx="25">
                  <c:v>5.9749999999999998E-2</c:v>
                </c:pt>
                <c:pt idx="26">
                  <c:v>6.2010000000000003E-2</c:v>
                </c:pt>
                <c:pt idx="27">
                  <c:v>6.6290000000000002E-2</c:v>
                </c:pt>
                <c:pt idx="28">
                  <c:v>7.0309999999999997E-2</c:v>
                </c:pt>
                <c:pt idx="29">
                  <c:v>7.4109999999999995E-2</c:v>
                </c:pt>
                <c:pt idx="30">
                  <c:v>7.7729999999999994E-2</c:v>
                </c:pt>
                <c:pt idx="31">
                  <c:v>8.1189999999999998E-2</c:v>
                </c:pt>
                <c:pt idx="32">
                  <c:v>8.4500000000000006E-2</c:v>
                </c:pt>
                <c:pt idx="33">
                  <c:v>8.7690000000000004E-2</c:v>
                </c:pt>
                <c:pt idx="34">
                  <c:v>9.0770000000000003E-2</c:v>
                </c:pt>
                <c:pt idx="35">
                  <c:v>9.375E-2</c:v>
                </c:pt>
                <c:pt idx="36">
                  <c:v>9.6629999999999994E-2</c:v>
                </c:pt>
                <c:pt idx="37">
                  <c:v>9.9430000000000004E-2</c:v>
                </c:pt>
                <c:pt idx="38">
                  <c:v>0.1048</c:v>
                </c:pt>
                <c:pt idx="39">
                  <c:v>0.11119999999999999</c:v>
                </c:pt>
                <c:pt idx="40">
                  <c:v>0.1172</c:v>
                </c:pt>
                <c:pt idx="41">
                  <c:v>0.1229</c:v>
                </c:pt>
                <c:pt idx="42">
                  <c:v>0.12839999999999999</c:v>
                </c:pt>
                <c:pt idx="43">
                  <c:v>0.1336</c:v>
                </c:pt>
                <c:pt idx="44">
                  <c:v>0.13869999999999999</c:v>
                </c:pt>
                <c:pt idx="45">
                  <c:v>0.14349999999999999</c:v>
                </c:pt>
                <c:pt idx="46">
                  <c:v>0.1482</c:v>
                </c:pt>
                <c:pt idx="47">
                  <c:v>0.15720000000000001</c:v>
                </c:pt>
                <c:pt idx="48">
                  <c:v>0.16569999999999999</c:v>
                </c:pt>
                <c:pt idx="49">
                  <c:v>0.17380000000000001</c:v>
                </c:pt>
                <c:pt idx="50">
                  <c:v>0.18149999999999999</c:v>
                </c:pt>
                <c:pt idx="51">
                  <c:v>0.189</c:v>
                </c:pt>
                <c:pt idx="52">
                  <c:v>0.1961</c:v>
                </c:pt>
                <c:pt idx="53">
                  <c:v>0.20960000000000001</c:v>
                </c:pt>
                <c:pt idx="54">
                  <c:v>0.2223</c:v>
                </c:pt>
                <c:pt idx="55">
                  <c:v>0.2344</c:v>
                </c:pt>
                <c:pt idx="56">
                  <c:v>0.24579999999999999</c:v>
                </c:pt>
                <c:pt idx="57">
                  <c:v>0.25669999999999998</c:v>
                </c:pt>
                <c:pt idx="58">
                  <c:v>0.26719999999999999</c:v>
                </c:pt>
                <c:pt idx="59">
                  <c:v>0.27729999999999999</c:v>
                </c:pt>
                <c:pt idx="60">
                  <c:v>0.28810000000000002</c:v>
                </c:pt>
                <c:pt idx="61">
                  <c:v>0.2984</c:v>
                </c:pt>
                <c:pt idx="62">
                  <c:v>0.3085</c:v>
                </c:pt>
                <c:pt idx="63">
                  <c:v>0.31819999999999998</c:v>
                </c:pt>
                <c:pt idx="64">
                  <c:v>0.3367</c:v>
                </c:pt>
                <c:pt idx="65">
                  <c:v>0.35820000000000002</c:v>
                </c:pt>
                <c:pt idx="66">
                  <c:v>0.378</c:v>
                </c:pt>
                <c:pt idx="67">
                  <c:v>0.39639999999999997</c:v>
                </c:pt>
                <c:pt idx="68">
                  <c:v>0.41360000000000002</c:v>
                </c:pt>
                <c:pt idx="69">
                  <c:v>0.43020000000000003</c:v>
                </c:pt>
                <c:pt idx="70">
                  <c:v>0.44650000000000001</c:v>
                </c:pt>
                <c:pt idx="71">
                  <c:v>0.46279999999999999</c:v>
                </c:pt>
                <c:pt idx="72">
                  <c:v>0.47920000000000001</c:v>
                </c:pt>
                <c:pt idx="73">
                  <c:v>0.51180000000000003</c:v>
                </c:pt>
                <c:pt idx="74">
                  <c:v>0.54349999999999998</c:v>
                </c:pt>
                <c:pt idx="75">
                  <c:v>0.57420000000000004</c:v>
                </c:pt>
                <c:pt idx="76">
                  <c:v>0.60370000000000001</c:v>
                </c:pt>
                <c:pt idx="77">
                  <c:v>0.63190000000000002</c:v>
                </c:pt>
                <c:pt idx="78">
                  <c:v>0.65920000000000001</c:v>
                </c:pt>
                <c:pt idx="79">
                  <c:v>0.71079999999999999</c:v>
                </c:pt>
                <c:pt idx="80">
                  <c:v>0.75919999999999999</c:v>
                </c:pt>
                <c:pt idx="81">
                  <c:v>0.80479999999999996</c:v>
                </c:pt>
                <c:pt idx="82">
                  <c:v>0.84819999999999995</c:v>
                </c:pt>
                <c:pt idx="83">
                  <c:v>0.88949999999999996</c:v>
                </c:pt>
                <c:pt idx="84">
                  <c:v>0.92900000000000005</c:v>
                </c:pt>
                <c:pt idx="85">
                  <c:v>0.96679999999999999</c:v>
                </c:pt>
                <c:pt idx="86">
                  <c:v>1.0029999999999999</c:v>
                </c:pt>
                <c:pt idx="87">
                  <c:v>1.038</c:v>
                </c:pt>
                <c:pt idx="88">
                  <c:v>1.0720000000000001</c:v>
                </c:pt>
                <c:pt idx="89">
                  <c:v>1.105</c:v>
                </c:pt>
                <c:pt idx="90">
                  <c:v>1.167</c:v>
                </c:pt>
                <c:pt idx="91">
                  <c:v>1.24</c:v>
                </c:pt>
                <c:pt idx="92">
                  <c:v>1.3089999999999999</c:v>
                </c:pt>
                <c:pt idx="93">
                  <c:v>1.3720000000000001</c:v>
                </c:pt>
                <c:pt idx="94">
                  <c:v>1.4319999999999999</c:v>
                </c:pt>
                <c:pt idx="95">
                  <c:v>1.4890000000000001</c:v>
                </c:pt>
                <c:pt idx="96">
                  <c:v>1.542</c:v>
                </c:pt>
                <c:pt idx="97">
                  <c:v>1.593</c:v>
                </c:pt>
                <c:pt idx="98">
                  <c:v>1.641</c:v>
                </c:pt>
                <c:pt idx="99">
                  <c:v>1.73</c:v>
                </c:pt>
                <c:pt idx="100">
                  <c:v>1.81</c:v>
                </c:pt>
                <c:pt idx="101">
                  <c:v>1.8839999999999999</c:v>
                </c:pt>
                <c:pt idx="102">
                  <c:v>1.95</c:v>
                </c:pt>
                <c:pt idx="103">
                  <c:v>2.0110000000000001</c:v>
                </c:pt>
                <c:pt idx="104">
                  <c:v>2.0659999999999998</c:v>
                </c:pt>
                <c:pt idx="105">
                  <c:v>2.1629999999999998</c:v>
                </c:pt>
                <c:pt idx="106">
                  <c:v>2.2429999999999999</c:v>
                </c:pt>
                <c:pt idx="107">
                  <c:v>2.31</c:v>
                </c:pt>
                <c:pt idx="108">
                  <c:v>2.3650000000000002</c:v>
                </c:pt>
                <c:pt idx="109">
                  <c:v>2.4089999999999998</c:v>
                </c:pt>
                <c:pt idx="110">
                  <c:v>2.4449999999999998</c:v>
                </c:pt>
                <c:pt idx="111">
                  <c:v>2.4729999999999999</c:v>
                </c:pt>
                <c:pt idx="112">
                  <c:v>2.4950000000000001</c:v>
                </c:pt>
                <c:pt idx="113">
                  <c:v>2.5110000000000001</c:v>
                </c:pt>
                <c:pt idx="114">
                  <c:v>2.5219999999999998</c:v>
                </c:pt>
                <c:pt idx="115">
                  <c:v>2.5289999999999999</c:v>
                </c:pt>
                <c:pt idx="116">
                  <c:v>2.5310000000000001</c:v>
                </c:pt>
                <c:pt idx="117">
                  <c:v>2.5190000000000001</c:v>
                </c:pt>
                <c:pt idx="118">
                  <c:v>2.4940000000000002</c:v>
                </c:pt>
                <c:pt idx="119">
                  <c:v>2.46</c:v>
                </c:pt>
                <c:pt idx="120">
                  <c:v>2.42</c:v>
                </c:pt>
                <c:pt idx="121">
                  <c:v>2.375</c:v>
                </c:pt>
                <c:pt idx="122">
                  <c:v>2.3279999999999998</c:v>
                </c:pt>
                <c:pt idx="123">
                  <c:v>2.2789999999999999</c:v>
                </c:pt>
                <c:pt idx="124">
                  <c:v>2.23</c:v>
                </c:pt>
                <c:pt idx="125">
                  <c:v>2.1320000000000001</c:v>
                </c:pt>
                <c:pt idx="126">
                  <c:v>2.0369999999999999</c:v>
                </c:pt>
                <c:pt idx="127">
                  <c:v>1.948</c:v>
                </c:pt>
                <c:pt idx="128">
                  <c:v>1.8640000000000001</c:v>
                </c:pt>
                <c:pt idx="129">
                  <c:v>1.7869999999999999</c:v>
                </c:pt>
                <c:pt idx="130">
                  <c:v>1.7150000000000001</c:v>
                </c:pt>
                <c:pt idx="131">
                  <c:v>1.589</c:v>
                </c:pt>
                <c:pt idx="132">
                  <c:v>1.482</c:v>
                </c:pt>
                <c:pt idx="133">
                  <c:v>1.39</c:v>
                </c:pt>
                <c:pt idx="134">
                  <c:v>1.3109999999999999</c:v>
                </c:pt>
                <c:pt idx="135">
                  <c:v>1.242</c:v>
                </c:pt>
                <c:pt idx="136">
                  <c:v>1.181</c:v>
                </c:pt>
                <c:pt idx="137">
                  <c:v>1.127</c:v>
                </c:pt>
                <c:pt idx="138">
                  <c:v>1.081</c:v>
                </c:pt>
                <c:pt idx="139">
                  <c:v>1.0349999999999999</c:v>
                </c:pt>
                <c:pt idx="140">
                  <c:v>0.98960000000000004</c:v>
                </c:pt>
                <c:pt idx="141">
                  <c:v>0.94930000000000003</c:v>
                </c:pt>
                <c:pt idx="142">
                  <c:v>0.87870000000000004</c:v>
                </c:pt>
                <c:pt idx="143">
                  <c:v>0.80549999999999999</c:v>
                </c:pt>
                <c:pt idx="144">
                  <c:v>0.74480000000000002</c:v>
                </c:pt>
                <c:pt idx="145">
                  <c:v>0.69350000000000001</c:v>
                </c:pt>
                <c:pt idx="146">
                  <c:v>0.64949999999999997</c:v>
                </c:pt>
                <c:pt idx="147">
                  <c:v>0.61129999999999995</c:v>
                </c:pt>
                <c:pt idx="148">
                  <c:v>0.57769999999999999</c:v>
                </c:pt>
                <c:pt idx="149">
                  <c:v>0.54810000000000003</c:v>
                </c:pt>
                <c:pt idx="150">
                  <c:v>0.52159999999999995</c:v>
                </c:pt>
                <c:pt idx="151">
                  <c:v>0.4763</c:v>
                </c:pt>
                <c:pt idx="152">
                  <c:v>0.439</c:v>
                </c:pt>
                <c:pt idx="153">
                  <c:v>0.40749999999999997</c:v>
                </c:pt>
                <c:pt idx="154">
                  <c:v>0.38069999999999998</c:v>
                </c:pt>
                <c:pt idx="155">
                  <c:v>0.35749999999999998</c:v>
                </c:pt>
                <c:pt idx="156">
                  <c:v>0.33729999999999999</c:v>
                </c:pt>
                <c:pt idx="157">
                  <c:v>0.30349999999999999</c:v>
                </c:pt>
                <c:pt idx="158">
                  <c:v>0.27639999999999998</c:v>
                </c:pt>
                <c:pt idx="159">
                  <c:v>0.25409999999999999</c:v>
                </c:pt>
                <c:pt idx="160">
                  <c:v>0.23549999999999999</c:v>
                </c:pt>
                <c:pt idx="161">
                  <c:v>0.21970000000000001</c:v>
                </c:pt>
                <c:pt idx="162">
                  <c:v>0.20610000000000001</c:v>
                </c:pt>
                <c:pt idx="163">
                  <c:v>0.19420000000000001</c:v>
                </c:pt>
                <c:pt idx="164">
                  <c:v>0.18379999999999999</c:v>
                </c:pt>
                <c:pt idx="165">
                  <c:v>0.17449999999999999</c:v>
                </c:pt>
                <c:pt idx="166">
                  <c:v>0.16619999999999999</c:v>
                </c:pt>
                <c:pt idx="167">
                  <c:v>0.1588</c:v>
                </c:pt>
                <c:pt idx="168">
                  <c:v>0.1459</c:v>
                </c:pt>
                <c:pt idx="169">
                  <c:v>0.1328</c:v>
                </c:pt>
                <c:pt idx="170">
                  <c:v>0.1221</c:v>
                </c:pt>
                <c:pt idx="171">
                  <c:v>0.1132</c:v>
                </c:pt>
                <c:pt idx="172">
                  <c:v>0.1057</c:v>
                </c:pt>
                <c:pt idx="173">
                  <c:v>9.9180000000000004E-2</c:v>
                </c:pt>
                <c:pt idx="174">
                  <c:v>9.3560000000000004E-2</c:v>
                </c:pt>
                <c:pt idx="175">
                  <c:v>8.863E-2</c:v>
                </c:pt>
                <c:pt idx="176">
                  <c:v>8.4269999999999998E-2</c:v>
                </c:pt>
                <c:pt idx="177">
                  <c:v>7.6910000000000006E-2</c:v>
                </c:pt>
                <c:pt idx="178">
                  <c:v>7.0919999999999997E-2</c:v>
                </c:pt>
                <c:pt idx="179">
                  <c:v>6.5949999999999995E-2</c:v>
                </c:pt>
                <c:pt idx="180">
                  <c:v>6.1749999999999999E-2</c:v>
                </c:pt>
                <c:pt idx="181">
                  <c:v>5.8169999999999999E-2</c:v>
                </c:pt>
                <c:pt idx="182">
                  <c:v>5.5059999999999998E-2</c:v>
                </c:pt>
                <c:pt idx="183">
                  <c:v>4.9950000000000001E-2</c:v>
                </c:pt>
                <c:pt idx="184">
                  <c:v>4.5909999999999999E-2</c:v>
                </c:pt>
                <c:pt idx="185">
                  <c:v>4.2639999999999997E-2</c:v>
                </c:pt>
                <c:pt idx="186">
                  <c:v>3.9940000000000003E-2</c:v>
                </c:pt>
                <c:pt idx="187">
                  <c:v>3.7679999999999998E-2</c:v>
                </c:pt>
                <c:pt idx="188">
                  <c:v>3.5740000000000001E-2</c:v>
                </c:pt>
                <c:pt idx="189">
                  <c:v>3.4079999999999999E-2</c:v>
                </c:pt>
                <c:pt idx="190">
                  <c:v>3.2620000000000003E-2</c:v>
                </c:pt>
                <c:pt idx="191">
                  <c:v>3.1350000000000003E-2</c:v>
                </c:pt>
                <c:pt idx="192">
                  <c:v>3.022E-2</c:v>
                </c:pt>
                <c:pt idx="193">
                  <c:v>2.921E-2</c:v>
                </c:pt>
                <c:pt idx="194">
                  <c:v>2.75E-2</c:v>
                </c:pt>
                <c:pt idx="195">
                  <c:v>2.5780000000000001E-2</c:v>
                </c:pt>
                <c:pt idx="196">
                  <c:v>2.4410000000000001E-2</c:v>
                </c:pt>
                <c:pt idx="197">
                  <c:v>2.3290000000000002E-2</c:v>
                </c:pt>
                <c:pt idx="198">
                  <c:v>2.2360000000000001E-2</c:v>
                </c:pt>
                <c:pt idx="199">
                  <c:v>2.1579999999999998E-2</c:v>
                </c:pt>
                <c:pt idx="200">
                  <c:v>2.0910000000000002E-2</c:v>
                </c:pt>
                <c:pt idx="201">
                  <c:v>2.034E-2</c:v>
                </c:pt>
                <c:pt idx="202">
                  <c:v>1.984E-2</c:v>
                </c:pt>
                <c:pt idx="203">
                  <c:v>1.9040000000000001E-2</c:v>
                </c:pt>
                <c:pt idx="204">
                  <c:v>1.8409999999999999E-2</c:v>
                </c:pt>
                <c:pt idx="205">
                  <c:v>1.7909999999999999E-2</c:v>
                </c:pt>
                <c:pt idx="206">
                  <c:v>1.7500000000000002E-2</c:v>
                </c:pt>
                <c:pt idx="207">
                  <c:v>1.7180000000000001E-2</c:v>
                </c:pt>
                <c:pt idx="208">
                  <c:v>1.6910000000000001E-2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7D2-482F-8396-D0AE79EDE870}"/>
            </c:ext>
          </c:extLst>
        </c:ser>
        <c:ser>
          <c:idx val="1"/>
          <c:order val="1"/>
          <c:tx>
            <c:v>dE/dxNucl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srim7Li_SiO2!$D$20:$D$300</c:f>
              <c:numCache>
                <c:formatCode>0.000000</c:formatCode>
                <c:ptCount val="281"/>
                <c:pt idx="0">
                  <c:v>9.9999857142857148E-6</c:v>
                </c:pt>
                <c:pt idx="1">
                  <c:v>1.1428557142857143E-5</c:v>
                </c:pt>
                <c:pt idx="2">
                  <c:v>1.2857128571428571E-5</c:v>
                </c:pt>
                <c:pt idx="3">
                  <c:v>1.4285699999999999E-5</c:v>
                </c:pt>
                <c:pt idx="4">
                  <c:v>1.5714285714285715E-5</c:v>
                </c:pt>
                <c:pt idx="5">
                  <c:v>1.7142857142857142E-5</c:v>
                </c:pt>
                <c:pt idx="6">
                  <c:v>1.8571428571428568E-5</c:v>
                </c:pt>
                <c:pt idx="7">
                  <c:v>1.9999857142857142E-5</c:v>
                </c:pt>
                <c:pt idx="8">
                  <c:v>2.1428428571428572E-5</c:v>
                </c:pt>
                <c:pt idx="9">
                  <c:v>2.2856999999999998E-5</c:v>
                </c:pt>
                <c:pt idx="10">
                  <c:v>2.4285571428571428E-5</c:v>
                </c:pt>
                <c:pt idx="11">
                  <c:v>2.5714142857142858E-5</c:v>
                </c:pt>
                <c:pt idx="12">
                  <c:v>2.8571285714285714E-5</c:v>
                </c:pt>
                <c:pt idx="13">
                  <c:v>3.2142714285714287E-5</c:v>
                </c:pt>
                <c:pt idx="14">
                  <c:v>3.5714142857142854E-5</c:v>
                </c:pt>
                <c:pt idx="15">
                  <c:v>3.9285571428571427E-5</c:v>
                </c:pt>
                <c:pt idx="16">
                  <c:v>4.2857E-5</c:v>
                </c:pt>
                <c:pt idx="17">
                  <c:v>4.6428428571428573E-5</c:v>
                </c:pt>
                <c:pt idx="18">
                  <c:v>4.9999857142857146E-5</c:v>
                </c:pt>
                <c:pt idx="19">
                  <c:v>5.3571285714285719E-5</c:v>
                </c:pt>
                <c:pt idx="20">
                  <c:v>5.7142714285714285E-5</c:v>
                </c:pt>
                <c:pt idx="21">
                  <c:v>6.4285571428571438E-5</c:v>
                </c:pt>
                <c:pt idx="22">
                  <c:v>7.1428428571428571E-5</c:v>
                </c:pt>
                <c:pt idx="23">
                  <c:v>7.8571285714285717E-5</c:v>
                </c:pt>
                <c:pt idx="24">
                  <c:v>8.5714142857142863E-5</c:v>
                </c:pt>
                <c:pt idx="25">
                  <c:v>9.2857000000000009E-5</c:v>
                </c:pt>
                <c:pt idx="26">
                  <c:v>9.9999857142857142E-5</c:v>
                </c:pt>
                <c:pt idx="27">
                  <c:v>1.1428557142857143E-4</c:v>
                </c:pt>
                <c:pt idx="28">
                  <c:v>1.2857128571428571E-4</c:v>
                </c:pt>
                <c:pt idx="29">
                  <c:v>1.42857E-4</c:v>
                </c:pt>
                <c:pt idx="30">
                  <c:v>1.5714285714285716E-4</c:v>
                </c:pt>
                <c:pt idx="31">
                  <c:v>1.7142857142857143E-4</c:v>
                </c:pt>
                <c:pt idx="32">
                  <c:v>1.8571428571428572E-4</c:v>
                </c:pt>
                <c:pt idx="33">
                  <c:v>2.0000000000000001E-4</c:v>
                </c:pt>
                <c:pt idx="34">
                  <c:v>2.142857142857143E-4</c:v>
                </c:pt>
                <c:pt idx="35">
                  <c:v>2.2857142857142859E-4</c:v>
                </c:pt>
                <c:pt idx="36">
                  <c:v>2.4285714285714283E-4</c:v>
                </c:pt>
                <c:pt idx="37">
                  <c:v>2.5714285714285715E-4</c:v>
                </c:pt>
                <c:pt idx="38">
                  <c:v>2.8571428571428574E-4</c:v>
                </c:pt>
                <c:pt idx="39">
                  <c:v>3.2142857142857141E-4</c:v>
                </c:pt>
                <c:pt idx="40">
                  <c:v>3.5714285714285714E-4</c:v>
                </c:pt>
                <c:pt idx="41">
                  <c:v>3.9285714285714282E-4</c:v>
                </c:pt>
                <c:pt idx="42">
                  <c:v>4.285714285714286E-4</c:v>
                </c:pt>
                <c:pt idx="43">
                  <c:v>4.6428571428571428E-4</c:v>
                </c:pt>
                <c:pt idx="44">
                  <c:v>5.0000000000000001E-4</c:v>
                </c:pt>
                <c:pt idx="45">
                  <c:v>5.3571428571428574E-4</c:v>
                </c:pt>
                <c:pt idx="46">
                  <c:v>5.7142857142857147E-4</c:v>
                </c:pt>
                <c:pt idx="47">
                  <c:v>6.4285714285714282E-4</c:v>
                </c:pt>
                <c:pt idx="48">
                  <c:v>7.1428571428571429E-4</c:v>
                </c:pt>
                <c:pt idx="49">
                  <c:v>7.8571428571428564E-4</c:v>
                </c:pt>
                <c:pt idx="50">
                  <c:v>8.5714285714285721E-4</c:v>
                </c:pt>
                <c:pt idx="51">
                  <c:v>9.2857142857142856E-4</c:v>
                </c:pt>
                <c:pt idx="52">
                  <c:v>1E-3</c:v>
                </c:pt>
                <c:pt idx="53">
                  <c:v>1.1428571428571429E-3</c:v>
                </c:pt>
                <c:pt idx="54">
                  <c:v>1.2857142857142856E-3</c:v>
                </c:pt>
                <c:pt idx="55">
                  <c:v>1.4285714285714286E-3</c:v>
                </c:pt>
                <c:pt idx="56">
                  <c:v>1.5714285714285713E-3</c:v>
                </c:pt>
                <c:pt idx="57">
                  <c:v>1.7142857142857144E-3</c:v>
                </c:pt>
                <c:pt idx="58">
                  <c:v>1.8571428571428571E-3</c:v>
                </c:pt>
                <c:pt idx="59">
                  <c:v>2E-3</c:v>
                </c:pt>
                <c:pt idx="60">
                  <c:v>2.142857142857143E-3</c:v>
                </c:pt>
                <c:pt idx="61">
                  <c:v>2.2857142857142859E-3</c:v>
                </c:pt>
                <c:pt idx="62">
                  <c:v>2.4285714285714288E-3</c:v>
                </c:pt>
                <c:pt idx="63">
                  <c:v>2.5714285714285713E-3</c:v>
                </c:pt>
                <c:pt idx="64">
                  <c:v>2.8571428571428571E-3</c:v>
                </c:pt>
                <c:pt idx="65">
                  <c:v>3.2142857142857142E-3</c:v>
                </c:pt>
                <c:pt idx="66">
                  <c:v>3.5714285714285718E-3</c:v>
                </c:pt>
                <c:pt idx="67">
                  <c:v>3.9285714285714288E-3</c:v>
                </c:pt>
                <c:pt idx="68">
                  <c:v>4.2857142857142859E-3</c:v>
                </c:pt>
                <c:pt idx="69">
                  <c:v>4.642857142857143E-3</c:v>
                </c:pt>
                <c:pt idx="70">
                  <c:v>5.0000000000000001E-3</c:v>
                </c:pt>
                <c:pt idx="71">
                  <c:v>5.3571428571428572E-3</c:v>
                </c:pt>
                <c:pt idx="72">
                  <c:v>5.7142857142857143E-3</c:v>
                </c:pt>
                <c:pt idx="73">
                  <c:v>6.4285714285714285E-3</c:v>
                </c:pt>
                <c:pt idx="74">
                  <c:v>7.1428571428571435E-3</c:v>
                </c:pt>
                <c:pt idx="75">
                  <c:v>7.8571428571428577E-3</c:v>
                </c:pt>
                <c:pt idx="76">
                  <c:v>8.5714285714285719E-3</c:v>
                </c:pt>
                <c:pt idx="77">
                  <c:v>9.285714285714286E-3</c:v>
                </c:pt>
                <c:pt idx="78">
                  <c:v>0.01</c:v>
                </c:pt>
                <c:pt idx="79">
                  <c:v>1.1428571428571429E-2</c:v>
                </c:pt>
                <c:pt idx="80">
                  <c:v>1.2857142857142857E-2</c:v>
                </c:pt>
                <c:pt idx="81">
                  <c:v>1.4285714285714287E-2</c:v>
                </c:pt>
                <c:pt idx="82">
                  <c:v>1.5714285714285715E-2</c:v>
                </c:pt>
                <c:pt idx="83">
                  <c:v>1.7142857142857144E-2</c:v>
                </c:pt>
                <c:pt idx="84">
                  <c:v>1.8571428571428572E-2</c:v>
                </c:pt>
                <c:pt idx="85">
                  <c:v>0.02</c:v>
                </c:pt>
                <c:pt idx="86">
                  <c:v>2.1428571428571429E-2</c:v>
                </c:pt>
                <c:pt idx="87">
                  <c:v>2.2857142857142857E-2</c:v>
                </c:pt>
                <c:pt idx="88">
                  <c:v>2.4285714285714289E-2</c:v>
                </c:pt>
                <c:pt idx="89">
                  <c:v>2.5714285714285714E-2</c:v>
                </c:pt>
                <c:pt idx="90">
                  <c:v>2.8571428571428574E-2</c:v>
                </c:pt>
                <c:pt idx="91">
                  <c:v>3.2142857142857147E-2</c:v>
                </c:pt>
                <c:pt idx="92">
                  <c:v>3.5714285714285712E-2</c:v>
                </c:pt>
                <c:pt idx="93">
                  <c:v>3.9285714285714292E-2</c:v>
                </c:pt>
                <c:pt idx="94">
                  <c:v>4.2857142857142858E-2</c:v>
                </c:pt>
                <c:pt idx="95">
                  <c:v>4.642857142857143E-2</c:v>
                </c:pt>
                <c:pt idx="96">
                  <c:v>4.9999999999999996E-2</c:v>
                </c:pt>
                <c:pt idx="97">
                  <c:v>5.3571428571428568E-2</c:v>
                </c:pt>
                <c:pt idx="98">
                  <c:v>5.7142857142857148E-2</c:v>
                </c:pt>
                <c:pt idx="99">
                  <c:v>6.4285714285714293E-2</c:v>
                </c:pt>
                <c:pt idx="100">
                  <c:v>7.1428571428571425E-2</c:v>
                </c:pt>
                <c:pt idx="101">
                  <c:v>7.8571428571428584E-2</c:v>
                </c:pt>
                <c:pt idx="102">
                  <c:v>8.5714285714285715E-2</c:v>
                </c:pt>
                <c:pt idx="103">
                  <c:v>9.285714285714286E-2</c:v>
                </c:pt>
                <c:pt idx="104">
                  <c:v>9.9999999999999992E-2</c:v>
                </c:pt>
                <c:pt idx="105">
                  <c:v>0.1142857142857143</c:v>
                </c:pt>
                <c:pt idx="106">
                  <c:v>0.12857142857142859</c:v>
                </c:pt>
                <c:pt idx="107">
                  <c:v>0.14285714285714285</c:v>
                </c:pt>
                <c:pt idx="108">
                  <c:v>0.15714285714285717</c:v>
                </c:pt>
                <c:pt idx="109">
                  <c:v>0.17142857142857143</c:v>
                </c:pt>
                <c:pt idx="110">
                  <c:v>0.18571428571428572</c:v>
                </c:pt>
                <c:pt idx="111">
                  <c:v>0.19999999999999998</c:v>
                </c:pt>
                <c:pt idx="112">
                  <c:v>0.21428571428571427</c:v>
                </c:pt>
                <c:pt idx="113">
                  <c:v>0.22857142857142859</c:v>
                </c:pt>
                <c:pt idx="114">
                  <c:v>0.24285714285714285</c:v>
                </c:pt>
                <c:pt idx="115">
                  <c:v>0.25714285714285717</c:v>
                </c:pt>
                <c:pt idx="116">
                  <c:v>0.2857142857142857</c:v>
                </c:pt>
                <c:pt idx="117">
                  <c:v>0.32142857142857145</c:v>
                </c:pt>
                <c:pt idx="118">
                  <c:v>0.35714285714285715</c:v>
                </c:pt>
                <c:pt idx="119">
                  <c:v>0.39285714285714285</c:v>
                </c:pt>
                <c:pt idx="120">
                  <c:v>0.42857142857142855</c:v>
                </c:pt>
                <c:pt idx="121">
                  <c:v>0.4642857142857143</c:v>
                </c:pt>
                <c:pt idx="122">
                  <c:v>0.5</c:v>
                </c:pt>
                <c:pt idx="123">
                  <c:v>0.5357142857142857</c:v>
                </c:pt>
                <c:pt idx="124">
                  <c:v>0.5714285714285714</c:v>
                </c:pt>
                <c:pt idx="125">
                  <c:v>0.6428571428571429</c:v>
                </c:pt>
                <c:pt idx="126">
                  <c:v>0.7142857142857143</c:v>
                </c:pt>
                <c:pt idx="127">
                  <c:v>0.7857142857142857</c:v>
                </c:pt>
                <c:pt idx="128">
                  <c:v>0.8571428571428571</c:v>
                </c:pt>
                <c:pt idx="129">
                  <c:v>0.9285714285714286</c:v>
                </c:pt>
                <c:pt idx="130" formatCode="0.00000">
                  <c:v>1</c:v>
                </c:pt>
                <c:pt idx="131" formatCode="0.00000">
                  <c:v>1.1428571428571428</c:v>
                </c:pt>
                <c:pt idx="132" formatCode="0.00000">
                  <c:v>1.2857142857142858</c:v>
                </c:pt>
                <c:pt idx="133" formatCode="0.00000">
                  <c:v>1.4285714285714286</c:v>
                </c:pt>
                <c:pt idx="134" formatCode="0.00000">
                  <c:v>1.5714285714285714</c:v>
                </c:pt>
                <c:pt idx="135" formatCode="0.00000">
                  <c:v>1.7142857142857142</c:v>
                </c:pt>
                <c:pt idx="136" formatCode="0.00000">
                  <c:v>1.8571428571428572</c:v>
                </c:pt>
                <c:pt idx="137" formatCode="0.00000">
                  <c:v>2</c:v>
                </c:pt>
                <c:pt idx="138" formatCode="0.00000">
                  <c:v>2.1428571428571428</c:v>
                </c:pt>
                <c:pt idx="139" formatCode="0.00000">
                  <c:v>2.2857142857142856</c:v>
                </c:pt>
                <c:pt idx="140" formatCode="0.00000">
                  <c:v>2.4285714285714284</c:v>
                </c:pt>
                <c:pt idx="141" formatCode="0.00000">
                  <c:v>2.5714285714285716</c:v>
                </c:pt>
                <c:pt idx="142" formatCode="0.00000">
                  <c:v>2.8571428571428572</c:v>
                </c:pt>
                <c:pt idx="143" formatCode="0.00000">
                  <c:v>3.2142857142857144</c:v>
                </c:pt>
                <c:pt idx="144" formatCode="0.00000">
                  <c:v>3.5714285714285716</c:v>
                </c:pt>
                <c:pt idx="145" formatCode="0.00000">
                  <c:v>3.9285714285714284</c:v>
                </c:pt>
                <c:pt idx="146" formatCode="0.00000">
                  <c:v>4.2857142857142856</c:v>
                </c:pt>
                <c:pt idx="147" formatCode="0.00000">
                  <c:v>4.6428571428571432</c:v>
                </c:pt>
                <c:pt idx="148" formatCode="0.00000">
                  <c:v>5</c:v>
                </c:pt>
                <c:pt idx="149" formatCode="0.00000">
                  <c:v>5.3571428571428568</c:v>
                </c:pt>
                <c:pt idx="150" formatCode="0.00000">
                  <c:v>5.7142857142857144</c:v>
                </c:pt>
                <c:pt idx="151" formatCode="0.00000">
                  <c:v>6.4285714285714288</c:v>
                </c:pt>
                <c:pt idx="152" formatCode="0.00000">
                  <c:v>7.1428571428571432</c:v>
                </c:pt>
                <c:pt idx="153" formatCode="0.00000">
                  <c:v>7.8571428571428568</c:v>
                </c:pt>
                <c:pt idx="154" formatCode="0.00000">
                  <c:v>8.5714285714285712</c:v>
                </c:pt>
                <c:pt idx="155" formatCode="0.00000">
                  <c:v>9.2857142857142865</c:v>
                </c:pt>
                <c:pt idx="156" formatCode="0.00000">
                  <c:v>10</c:v>
                </c:pt>
                <c:pt idx="157" formatCode="0.00000">
                  <c:v>11.428571428571429</c:v>
                </c:pt>
                <c:pt idx="158" formatCode="0.00000">
                  <c:v>12.857142857142858</c:v>
                </c:pt>
                <c:pt idx="159" formatCode="0.00000">
                  <c:v>14.285714285714286</c:v>
                </c:pt>
                <c:pt idx="160" formatCode="0.00000">
                  <c:v>15.714285714285714</c:v>
                </c:pt>
                <c:pt idx="161" formatCode="0.00000">
                  <c:v>17.142857142857142</c:v>
                </c:pt>
                <c:pt idx="162" formatCode="0.00000">
                  <c:v>18.571428571428573</c:v>
                </c:pt>
                <c:pt idx="163" formatCode="0.00000">
                  <c:v>20</c:v>
                </c:pt>
                <c:pt idx="164" formatCode="0.00000">
                  <c:v>21.428571428571427</c:v>
                </c:pt>
                <c:pt idx="165" formatCode="0.00000">
                  <c:v>22.857142857142858</c:v>
                </c:pt>
                <c:pt idx="166" formatCode="0.00000">
                  <c:v>24.285714285714285</c:v>
                </c:pt>
                <c:pt idx="167" formatCode="0.00000">
                  <c:v>25.714285714285715</c:v>
                </c:pt>
                <c:pt idx="168" formatCode="0.00000">
                  <c:v>28.571428571428573</c:v>
                </c:pt>
                <c:pt idx="169" formatCode="0.00000">
                  <c:v>32.142857142857146</c:v>
                </c:pt>
                <c:pt idx="170" formatCode="0.00000">
                  <c:v>35.714285714285715</c:v>
                </c:pt>
                <c:pt idx="171" formatCode="0.00000">
                  <c:v>39.285714285714285</c:v>
                </c:pt>
                <c:pt idx="172" formatCode="0.00000">
                  <c:v>42.857142857142854</c:v>
                </c:pt>
                <c:pt idx="173" formatCode="0.00000">
                  <c:v>46.428571428571431</c:v>
                </c:pt>
                <c:pt idx="174" formatCode="0.00000">
                  <c:v>50</c:v>
                </c:pt>
                <c:pt idx="175" formatCode="0.00000">
                  <c:v>53.571428571428569</c:v>
                </c:pt>
                <c:pt idx="176" formatCode="0.00000">
                  <c:v>57.142857142857146</c:v>
                </c:pt>
                <c:pt idx="177" formatCode="0.00000">
                  <c:v>64.285714285714292</c:v>
                </c:pt>
                <c:pt idx="178" formatCode="0.00000">
                  <c:v>71.428571428571431</c:v>
                </c:pt>
                <c:pt idx="179" formatCode="0.00000">
                  <c:v>78.571428571428569</c:v>
                </c:pt>
                <c:pt idx="180" formatCode="0.00000">
                  <c:v>85.714285714285708</c:v>
                </c:pt>
                <c:pt idx="181" formatCode="0.00000">
                  <c:v>92.857142857142861</c:v>
                </c:pt>
                <c:pt idx="182" formatCode="0.0000">
                  <c:v>100</c:v>
                </c:pt>
                <c:pt idx="183" formatCode="0.0000">
                  <c:v>114.28571428571429</c:v>
                </c:pt>
                <c:pt idx="184" formatCode="0.0000">
                  <c:v>128.57142857142858</c:v>
                </c:pt>
                <c:pt idx="185" formatCode="0.0000">
                  <c:v>142.85714285714286</c:v>
                </c:pt>
                <c:pt idx="186" formatCode="0.0000">
                  <c:v>157.14285714285714</c:v>
                </c:pt>
                <c:pt idx="187" formatCode="0.0000">
                  <c:v>171.42857142857142</c:v>
                </c:pt>
                <c:pt idx="188" formatCode="0.0000">
                  <c:v>185.71428571428572</c:v>
                </c:pt>
                <c:pt idx="189" formatCode="0.0000">
                  <c:v>200</c:v>
                </c:pt>
                <c:pt idx="190" formatCode="0.0000">
                  <c:v>214.28571428571428</c:v>
                </c:pt>
                <c:pt idx="191" formatCode="0.0000">
                  <c:v>228.57142857142858</c:v>
                </c:pt>
                <c:pt idx="192" formatCode="0.0000">
                  <c:v>242.85714285714286</c:v>
                </c:pt>
                <c:pt idx="193" formatCode="0.0000">
                  <c:v>257.14285714285717</c:v>
                </c:pt>
                <c:pt idx="194" formatCode="0.0000">
                  <c:v>285.71428571428572</c:v>
                </c:pt>
                <c:pt idx="195" formatCode="0.0000">
                  <c:v>321.42857142857144</c:v>
                </c:pt>
                <c:pt idx="196" formatCode="0.0000">
                  <c:v>357.14285714285717</c:v>
                </c:pt>
                <c:pt idx="197" formatCode="0.0000">
                  <c:v>392.85714285714283</c:v>
                </c:pt>
                <c:pt idx="198" formatCode="0.0000">
                  <c:v>428.57142857142856</c:v>
                </c:pt>
                <c:pt idx="199" formatCode="0.0000">
                  <c:v>464.28571428571428</c:v>
                </c:pt>
                <c:pt idx="200" formatCode="0.0000">
                  <c:v>500</c:v>
                </c:pt>
                <c:pt idx="201" formatCode="0.0000">
                  <c:v>535.71428571428567</c:v>
                </c:pt>
                <c:pt idx="202" formatCode="0.0000">
                  <c:v>571.42857142857144</c:v>
                </c:pt>
                <c:pt idx="203" formatCode="0.0000">
                  <c:v>642.85714285714289</c:v>
                </c:pt>
                <c:pt idx="204" formatCode="0.0000">
                  <c:v>714.28571428571433</c:v>
                </c:pt>
                <c:pt idx="205" formatCode="0.0000">
                  <c:v>785.71428571428567</c:v>
                </c:pt>
                <c:pt idx="206" formatCode="0.0000">
                  <c:v>857.14285714285711</c:v>
                </c:pt>
                <c:pt idx="207" formatCode="0.0000">
                  <c:v>928.57142857142856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srim7Li_SiO2!$F$20:$F$300</c:f>
              <c:numCache>
                <c:formatCode>0.000E+00</c:formatCode>
                <c:ptCount val="281"/>
                <c:pt idx="0">
                  <c:v>0.1363</c:v>
                </c:pt>
                <c:pt idx="1">
                  <c:v>0.1424</c:v>
                </c:pt>
                <c:pt idx="2">
                  <c:v>0.14779999999999999</c:v>
                </c:pt>
                <c:pt idx="3">
                  <c:v>0.1527</c:v>
                </c:pt>
                <c:pt idx="4">
                  <c:v>0.15709999999999999</c:v>
                </c:pt>
                <c:pt idx="5">
                  <c:v>0.16109999999999999</c:v>
                </c:pt>
                <c:pt idx="6">
                  <c:v>0.16470000000000001</c:v>
                </c:pt>
                <c:pt idx="7">
                  <c:v>0.1681</c:v>
                </c:pt>
                <c:pt idx="8">
                  <c:v>0.17119999999999999</c:v>
                </c:pt>
                <c:pt idx="9">
                  <c:v>0.1741</c:v>
                </c:pt>
                <c:pt idx="10">
                  <c:v>0.17680000000000001</c:v>
                </c:pt>
                <c:pt idx="11">
                  <c:v>0.17929999999999999</c:v>
                </c:pt>
                <c:pt idx="12">
                  <c:v>0.18390000000000001</c:v>
                </c:pt>
                <c:pt idx="13">
                  <c:v>0.18890000000000001</c:v>
                </c:pt>
                <c:pt idx="14">
                  <c:v>0.19320000000000001</c:v>
                </c:pt>
                <c:pt idx="15">
                  <c:v>0.19700000000000001</c:v>
                </c:pt>
                <c:pt idx="16">
                  <c:v>0.20030000000000001</c:v>
                </c:pt>
                <c:pt idx="17">
                  <c:v>0.20330000000000001</c:v>
                </c:pt>
                <c:pt idx="18">
                  <c:v>0.20599999999999999</c:v>
                </c:pt>
                <c:pt idx="19">
                  <c:v>0.2084</c:v>
                </c:pt>
                <c:pt idx="20">
                  <c:v>0.21049999999999999</c:v>
                </c:pt>
                <c:pt idx="21">
                  <c:v>0.2142</c:v>
                </c:pt>
                <c:pt idx="22">
                  <c:v>0.2172</c:v>
                </c:pt>
                <c:pt idx="23">
                  <c:v>0.21970000000000001</c:v>
                </c:pt>
                <c:pt idx="24">
                  <c:v>0.2218</c:v>
                </c:pt>
                <c:pt idx="25">
                  <c:v>0.2235</c:v>
                </c:pt>
                <c:pt idx="26">
                  <c:v>0.22500000000000001</c:v>
                </c:pt>
                <c:pt idx="27">
                  <c:v>0.2271</c:v>
                </c:pt>
                <c:pt idx="28">
                  <c:v>0.22850000000000001</c:v>
                </c:pt>
                <c:pt idx="29">
                  <c:v>0.22939999999999999</c:v>
                </c:pt>
                <c:pt idx="30">
                  <c:v>0.2298</c:v>
                </c:pt>
                <c:pt idx="31">
                  <c:v>0.22989999999999999</c:v>
                </c:pt>
                <c:pt idx="32">
                  <c:v>0.22969999999999999</c:v>
                </c:pt>
                <c:pt idx="33">
                  <c:v>0.22939999999999999</c:v>
                </c:pt>
                <c:pt idx="34">
                  <c:v>0.2288</c:v>
                </c:pt>
                <c:pt idx="35">
                  <c:v>0.22819999999999999</c:v>
                </c:pt>
                <c:pt idx="36">
                  <c:v>0.22739999999999999</c:v>
                </c:pt>
                <c:pt idx="37">
                  <c:v>0.22650000000000001</c:v>
                </c:pt>
                <c:pt idx="38">
                  <c:v>0.22459999999999999</c:v>
                </c:pt>
                <c:pt idx="39">
                  <c:v>0.22189999999999999</c:v>
                </c:pt>
                <c:pt idx="40">
                  <c:v>0.219</c:v>
                </c:pt>
                <c:pt idx="41">
                  <c:v>0.216</c:v>
                </c:pt>
                <c:pt idx="42">
                  <c:v>0.21299999999999999</c:v>
                </c:pt>
                <c:pt idx="43">
                  <c:v>0.21</c:v>
                </c:pt>
                <c:pt idx="44">
                  <c:v>0.20699999999999999</c:v>
                </c:pt>
                <c:pt idx="45">
                  <c:v>0.2041</c:v>
                </c:pt>
                <c:pt idx="46">
                  <c:v>0.20119999999999999</c:v>
                </c:pt>
                <c:pt idx="47">
                  <c:v>0.19570000000000001</c:v>
                </c:pt>
                <c:pt idx="48">
                  <c:v>0.19040000000000001</c:v>
                </c:pt>
                <c:pt idx="49">
                  <c:v>0.18540000000000001</c:v>
                </c:pt>
                <c:pt idx="50">
                  <c:v>0.18060000000000001</c:v>
                </c:pt>
                <c:pt idx="51">
                  <c:v>0.17610000000000001</c:v>
                </c:pt>
                <c:pt idx="52">
                  <c:v>0.1719</c:v>
                </c:pt>
                <c:pt idx="53">
                  <c:v>0.1641</c:v>
                </c:pt>
                <c:pt idx="54">
                  <c:v>0.157</c:v>
                </c:pt>
                <c:pt idx="55">
                  <c:v>0.15060000000000001</c:v>
                </c:pt>
                <c:pt idx="56">
                  <c:v>0.1449</c:v>
                </c:pt>
                <c:pt idx="57">
                  <c:v>0.1396</c:v>
                </c:pt>
                <c:pt idx="58">
                  <c:v>0.13469999999999999</c:v>
                </c:pt>
                <c:pt idx="59">
                  <c:v>0.13020000000000001</c:v>
                </c:pt>
                <c:pt idx="60">
                  <c:v>0.12609999999999999</c:v>
                </c:pt>
                <c:pt idx="61">
                  <c:v>0.12230000000000001</c:v>
                </c:pt>
                <c:pt idx="62">
                  <c:v>0.1187</c:v>
                </c:pt>
                <c:pt idx="63">
                  <c:v>0.1154</c:v>
                </c:pt>
                <c:pt idx="64">
                  <c:v>0.1094</c:v>
                </c:pt>
                <c:pt idx="65">
                  <c:v>0.1028</c:v>
                </c:pt>
                <c:pt idx="66">
                  <c:v>9.7070000000000004E-2</c:v>
                </c:pt>
                <c:pt idx="67">
                  <c:v>9.2060000000000003E-2</c:v>
                </c:pt>
                <c:pt idx="68">
                  <c:v>8.7620000000000003E-2</c:v>
                </c:pt>
                <c:pt idx="69">
                  <c:v>8.3650000000000002E-2</c:v>
                </c:pt>
                <c:pt idx="70">
                  <c:v>8.0079999999999998E-2</c:v>
                </c:pt>
                <c:pt idx="71">
                  <c:v>7.6840000000000006E-2</c:v>
                </c:pt>
                <c:pt idx="72">
                  <c:v>7.3899999999999993E-2</c:v>
                </c:pt>
                <c:pt idx="73">
                  <c:v>6.8729999999999999E-2</c:v>
                </c:pt>
                <c:pt idx="74">
                  <c:v>6.4320000000000002E-2</c:v>
                </c:pt>
                <c:pt idx="75">
                  <c:v>6.0519999999999997E-2</c:v>
                </c:pt>
                <c:pt idx="76">
                  <c:v>5.7209999999999997E-2</c:v>
                </c:pt>
                <c:pt idx="77">
                  <c:v>5.4280000000000002E-2</c:v>
                </c:pt>
                <c:pt idx="78">
                  <c:v>5.1670000000000001E-2</c:v>
                </c:pt>
                <c:pt idx="79">
                  <c:v>4.7230000000000001E-2</c:v>
                </c:pt>
                <c:pt idx="80">
                  <c:v>4.3569999999999998E-2</c:v>
                </c:pt>
                <c:pt idx="81">
                  <c:v>4.0500000000000001E-2</c:v>
                </c:pt>
                <c:pt idx="82">
                  <c:v>3.7879999999999997E-2</c:v>
                </c:pt>
                <c:pt idx="83">
                  <c:v>3.5610000000000003E-2</c:v>
                </c:pt>
                <c:pt idx="84">
                  <c:v>3.363E-2</c:v>
                </c:pt>
                <c:pt idx="85">
                  <c:v>3.1890000000000002E-2</c:v>
                </c:pt>
                <c:pt idx="86">
                  <c:v>3.0329999999999999E-2</c:v>
                </c:pt>
                <c:pt idx="87">
                  <c:v>2.8930000000000001E-2</c:v>
                </c:pt>
                <c:pt idx="88">
                  <c:v>2.767E-2</c:v>
                </c:pt>
                <c:pt idx="89">
                  <c:v>2.6530000000000001E-2</c:v>
                </c:pt>
                <c:pt idx="90">
                  <c:v>2.453E-2</c:v>
                </c:pt>
                <c:pt idx="91">
                  <c:v>2.2460000000000001E-2</c:v>
                </c:pt>
                <c:pt idx="92">
                  <c:v>2.0740000000000001E-2</c:v>
                </c:pt>
                <c:pt idx="93">
                  <c:v>1.9290000000000002E-2</c:v>
                </c:pt>
                <c:pt idx="94">
                  <c:v>1.804E-2</c:v>
                </c:pt>
                <c:pt idx="95">
                  <c:v>1.6959999999999999E-2</c:v>
                </c:pt>
                <c:pt idx="96">
                  <c:v>1.602E-2</c:v>
                </c:pt>
                <c:pt idx="97">
                  <c:v>1.5180000000000001E-2</c:v>
                </c:pt>
                <c:pt idx="98">
                  <c:v>1.443E-2</c:v>
                </c:pt>
                <c:pt idx="99">
                  <c:v>1.316E-2</c:v>
                </c:pt>
                <c:pt idx="100">
                  <c:v>1.2109999999999999E-2</c:v>
                </c:pt>
                <c:pt idx="101">
                  <c:v>1.1220000000000001E-2</c:v>
                </c:pt>
                <c:pt idx="102">
                  <c:v>1.047E-2</c:v>
                </c:pt>
                <c:pt idx="103">
                  <c:v>9.8200000000000006E-3</c:v>
                </c:pt>
                <c:pt idx="104">
                  <c:v>9.2519999999999998E-3</c:v>
                </c:pt>
                <c:pt idx="105">
                  <c:v>8.3049999999999999E-3</c:v>
                </c:pt>
                <c:pt idx="106">
                  <c:v>7.5459999999999998E-3</c:v>
                </c:pt>
                <c:pt idx="107">
                  <c:v>6.9239999999999996E-3</c:v>
                </c:pt>
                <c:pt idx="108">
                  <c:v>6.4029999999999998E-3</c:v>
                </c:pt>
                <c:pt idx="109">
                  <c:v>5.9610000000000002E-3</c:v>
                </c:pt>
                <c:pt idx="110">
                  <c:v>5.5799999999999999E-3</c:v>
                </c:pt>
                <c:pt idx="111">
                  <c:v>5.2469999999999999E-3</c:v>
                </c:pt>
                <c:pt idx="112">
                  <c:v>4.9550000000000002E-3</c:v>
                </c:pt>
                <c:pt idx="113">
                  <c:v>4.6959999999999997E-3</c:v>
                </c:pt>
                <c:pt idx="114">
                  <c:v>4.4650000000000002E-3</c:v>
                </c:pt>
                <c:pt idx="115">
                  <c:v>4.2560000000000002E-3</c:v>
                </c:pt>
                <c:pt idx="116">
                  <c:v>3.8969999999999999E-3</c:v>
                </c:pt>
                <c:pt idx="117">
                  <c:v>3.5300000000000002E-3</c:v>
                </c:pt>
                <c:pt idx="118">
                  <c:v>3.2290000000000001E-3</c:v>
                </c:pt>
                <c:pt idx="119">
                  <c:v>2.9789999999999999E-3</c:v>
                </c:pt>
                <c:pt idx="120">
                  <c:v>2.7669999999999999E-3</c:v>
                </c:pt>
                <c:pt idx="121">
                  <c:v>2.5850000000000001E-3</c:v>
                </c:pt>
                <c:pt idx="122">
                  <c:v>2.4269999999999999E-3</c:v>
                </c:pt>
                <c:pt idx="123">
                  <c:v>2.2880000000000001E-3</c:v>
                </c:pt>
                <c:pt idx="124">
                  <c:v>2.1649999999999998E-3</c:v>
                </c:pt>
                <c:pt idx="125">
                  <c:v>1.9580000000000001E-3</c:v>
                </c:pt>
                <c:pt idx="126">
                  <c:v>1.7880000000000001E-3</c:v>
                </c:pt>
                <c:pt idx="127">
                  <c:v>1.647E-3</c:v>
                </c:pt>
                <c:pt idx="128">
                  <c:v>1.5280000000000001E-3</c:v>
                </c:pt>
                <c:pt idx="129">
                  <c:v>1.426E-3</c:v>
                </c:pt>
                <c:pt idx="130">
                  <c:v>1.3370000000000001E-3</c:v>
                </c:pt>
                <c:pt idx="131">
                  <c:v>1.191E-3</c:v>
                </c:pt>
                <c:pt idx="132">
                  <c:v>1.075E-3</c:v>
                </c:pt>
                <c:pt idx="133">
                  <c:v>9.8060000000000009E-4</c:v>
                </c:pt>
                <c:pt idx="134">
                  <c:v>9.0220000000000003E-4</c:v>
                </c:pt>
                <c:pt idx="135">
                  <c:v>8.3609999999999999E-4</c:v>
                </c:pt>
                <c:pt idx="136">
                  <c:v>7.7939999999999997E-4</c:v>
                </c:pt>
                <c:pt idx="137">
                  <c:v>7.3030000000000002E-4</c:v>
                </c:pt>
                <c:pt idx="138">
                  <c:v>6.8740000000000001E-4</c:v>
                </c:pt>
                <c:pt idx="139">
                  <c:v>6.4939999999999996E-4</c:v>
                </c:pt>
                <c:pt idx="140">
                  <c:v>6.1569999999999995E-4</c:v>
                </c:pt>
                <c:pt idx="141">
                  <c:v>5.8540000000000003E-4</c:v>
                </c:pt>
                <c:pt idx="142">
                  <c:v>5.3339999999999995E-4</c:v>
                </c:pt>
                <c:pt idx="143">
                  <c:v>4.8069999999999997E-4</c:v>
                </c:pt>
                <c:pt idx="144">
                  <c:v>4.3780000000000002E-4</c:v>
                </c:pt>
                <c:pt idx="145">
                  <c:v>4.0230000000000002E-4</c:v>
                </c:pt>
                <c:pt idx="146">
                  <c:v>3.724E-4</c:v>
                </c:pt>
                <c:pt idx="147">
                  <c:v>3.4680000000000003E-4</c:v>
                </c:pt>
                <c:pt idx="148">
                  <c:v>3.2469999999999998E-4</c:v>
                </c:pt>
                <c:pt idx="149">
                  <c:v>3.0529999999999999E-4</c:v>
                </c:pt>
                <c:pt idx="150">
                  <c:v>2.8820000000000001E-4</c:v>
                </c:pt>
                <c:pt idx="151">
                  <c:v>2.5950000000000002E-4</c:v>
                </c:pt>
                <c:pt idx="152">
                  <c:v>2.3609999999999999E-4</c:v>
                </c:pt>
                <c:pt idx="153">
                  <c:v>2.1680000000000001E-4</c:v>
                </c:pt>
                <c:pt idx="154">
                  <c:v>2.0049999999999999E-4</c:v>
                </c:pt>
                <c:pt idx="155">
                  <c:v>1.8660000000000001E-4</c:v>
                </c:pt>
                <c:pt idx="156">
                  <c:v>1.7459999999999999E-4</c:v>
                </c:pt>
                <c:pt idx="157">
                  <c:v>1.549E-4</c:v>
                </c:pt>
                <c:pt idx="158">
                  <c:v>1.393E-4</c:v>
                </c:pt>
                <c:pt idx="159">
                  <c:v>1.2669999999999999E-4</c:v>
                </c:pt>
                <c:pt idx="160">
                  <c:v>1.1620000000000001E-4</c:v>
                </c:pt>
                <c:pt idx="161">
                  <c:v>1.0739999999999999E-4</c:v>
                </c:pt>
                <c:pt idx="162">
                  <c:v>9.993E-5</c:v>
                </c:pt>
                <c:pt idx="163">
                  <c:v>9.3449999999999995E-5</c:v>
                </c:pt>
                <c:pt idx="164">
                  <c:v>8.7780000000000003E-5</c:v>
                </c:pt>
                <c:pt idx="165">
                  <c:v>8.2799999999999993E-5</c:v>
                </c:pt>
                <c:pt idx="166">
                  <c:v>7.8369999999999997E-5</c:v>
                </c:pt>
                <c:pt idx="167">
                  <c:v>7.4410000000000001E-5</c:v>
                </c:pt>
                <c:pt idx="168">
                  <c:v>6.7620000000000006E-5</c:v>
                </c:pt>
                <c:pt idx="169">
                  <c:v>6.0749999999999999E-5</c:v>
                </c:pt>
                <c:pt idx="170">
                  <c:v>5.52E-5</c:v>
                </c:pt>
                <c:pt idx="171">
                  <c:v>5.0609999999999998E-5</c:v>
                </c:pt>
                <c:pt idx="172">
                  <c:v>4.6749999999999998E-5</c:v>
                </c:pt>
                <c:pt idx="173">
                  <c:v>4.3460000000000001E-5</c:v>
                </c:pt>
                <c:pt idx="174">
                  <c:v>4.0620000000000001E-5</c:v>
                </c:pt>
                <c:pt idx="175">
                  <c:v>3.8139999999999997E-5</c:v>
                </c:pt>
                <c:pt idx="176">
                  <c:v>3.595E-5</c:v>
                </c:pt>
                <c:pt idx="177">
                  <c:v>3.2280000000000003E-5</c:v>
                </c:pt>
                <c:pt idx="178">
                  <c:v>2.9309999999999999E-5</c:v>
                </c:pt>
                <c:pt idx="179">
                  <c:v>2.686E-5</c:v>
                </c:pt>
                <c:pt idx="180">
                  <c:v>2.48E-5</c:v>
                </c:pt>
                <c:pt idx="181">
                  <c:v>2.3050000000000001E-5</c:v>
                </c:pt>
                <c:pt idx="182">
                  <c:v>2.1529999999999999E-5</c:v>
                </c:pt>
                <c:pt idx="183">
                  <c:v>1.9049999999999999E-5</c:v>
                </c:pt>
                <c:pt idx="184">
                  <c:v>1.7090000000000001E-5</c:v>
                </c:pt>
                <c:pt idx="185">
                  <c:v>1.5509999999999999E-5</c:v>
                </c:pt>
                <c:pt idx="186">
                  <c:v>1.4209999999999999E-5</c:v>
                </c:pt>
                <c:pt idx="187">
                  <c:v>1.312E-5</c:v>
                </c:pt>
                <c:pt idx="188">
                  <c:v>1.218E-5</c:v>
                </c:pt>
                <c:pt idx="189">
                  <c:v>1.1379999999999999E-5</c:v>
                </c:pt>
                <c:pt idx="190">
                  <c:v>1.0679999999999999E-5</c:v>
                </c:pt>
                <c:pt idx="191">
                  <c:v>1.006E-5</c:v>
                </c:pt>
                <c:pt idx="192">
                  <c:v>9.5109999999999992E-6</c:v>
                </c:pt>
                <c:pt idx="193">
                  <c:v>9.0219999999999993E-6</c:v>
                </c:pt>
                <c:pt idx="194">
                  <c:v>8.1839999999999999E-6</c:v>
                </c:pt>
                <c:pt idx="195">
                  <c:v>7.34E-6</c:v>
                </c:pt>
                <c:pt idx="196">
                  <c:v>6.6579999999999996E-6</c:v>
                </c:pt>
                <c:pt idx="197">
                  <c:v>6.0950000000000001E-6</c:v>
                </c:pt>
                <c:pt idx="198">
                  <c:v>5.6230000000000002E-6</c:v>
                </c:pt>
                <c:pt idx="199">
                  <c:v>5.2209999999999996E-6</c:v>
                </c:pt>
                <c:pt idx="200">
                  <c:v>4.8740000000000003E-6</c:v>
                </c:pt>
                <c:pt idx="201">
                  <c:v>4.5719999999999996E-6</c:v>
                </c:pt>
                <c:pt idx="202">
                  <c:v>4.3059999999999999E-6</c:v>
                </c:pt>
                <c:pt idx="203">
                  <c:v>3.8600000000000003E-6</c:v>
                </c:pt>
                <c:pt idx="204">
                  <c:v>3.4999999999999999E-6</c:v>
                </c:pt>
                <c:pt idx="205">
                  <c:v>3.2030000000000001E-6</c:v>
                </c:pt>
                <c:pt idx="206">
                  <c:v>2.954E-6</c:v>
                </c:pt>
                <c:pt idx="207">
                  <c:v>2.7420000000000002E-6</c:v>
                </c:pt>
                <c:pt idx="208">
                  <c:v>2.559E-6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7D2-482F-8396-D0AE79EDE870}"/>
            </c:ext>
          </c:extLst>
        </c:ser>
        <c:ser>
          <c:idx val="2"/>
          <c:order val="2"/>
          <c:tx>
            <c:v>dE/dxTot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srim7Li_SiO2!$D$20:$D$300</c:f>
              <c:numCache>
                <c:formatCode>0.000000</c:formatCode>
                <c:ptCount val="281"/>
                <c:pt idx="0">
                  <c:v>9.9999857142857148E-6</c:v>
                </c:pt>
                <c:pt idx="1">
                  <c:v>1.1428557142857143E-5</c:v>
                </c:pt>
                <c:pt idx="2">
                  <c:v>1.2857128571428571E-5</c:v>
                </c:pt>
                <c:pt idx="3">
                  <c:v>1.4285699999999999E-5</c:v>
                </c:pt>
                <c:pt idx="4">
                  <c:v>1.5714285714285715E-5</c:v>
                </c:pt>
                <c:pt idx="5">
                  <c:v>1.7142857142857142E-5</c:v>
                </c:pt>
                <c:pt idx="6">
                  <c:v>1.8571428571428568E-5</c:v>
                </c:pt>
                <c:pt idx="7">
                  <c:v>1.9999857142857142E-5</c:v>
                </c:pt>
                <c:pt idx="8">
                  <c:v>2.1428428571428572E-5</c:v>
                </c:pt>
                <c:pt idx="9">
                  <c:v>2.2856999999999998E-5</c:v>
                </c:pt>
                <c:pt idx="10">
                  <c:v>2.4285571428571428E-5</c:v>
                </c:pt>
                <c:pt idx="11">
                  <c:v>2.5714142857142858E-5</c:v>
                </c:pt>
                <c:pt idx="12">
                  <c:v>2.8571285714285714E-5</c:v>
                </c:pt>
                <c:pt idx="13">
                  <c:v>3.2142714285714287E-5</c:v>
                </c:pt>
                <c:pt idx="14">
                  <c:v>3.5714142857142854E-5</c:v>
                </c:pt>
                <c:pt idx="15">
                  <c:v>3.9285571428571427E-5</c:v>
                </c:pt>
                <c:pt idx="16">
                  <c:v>4.2857E-5</c:v>
                </c:pt>
                <c:pt idx="17">
                  <c:v>4.6428428571428573E-5</c:v>
                </c:pt>
                <c:pt idx="18">
                  <c:v>4.9999857142857146E-5</c:v>
                </c:pt>
                <c:pt idx="19">
                  <c:v>5.3571285714285719E-5</c:v>
                </c:pt>
                <c:pt idx="20">
                  <c:v>5.7142714285714285E-5</c:v>
                </c:pt>
                <c:pt idx="21">
                  <c:v>6.4285571428571438E-5</c:v>
                </c:pt>
                <c:pt idx="22">
                  <c:v>7.1428428571428571E-5</c:v>
                </c:pt>
                <c:pt idx="23">
                  <c:v>7.8571285714285717E-5</c:v>
                </c:pt>
                <c:pt idx="24">
                  <c:v>8.5714142857142863E-5</c:v>
                </c:pt>
                <c:pt idx="25">
                  <c:v>9.2857000000000009E-5</c:v>
                </c:pt>
                <c:pt idx="26">
                  <c:v>9.9999857142857142E-5</c:v>
                </c:pt>
                <c:pt idx="27">
                  <c:v>1.1428557142857143E-4</c:v>
                </c:pt>
                <c:pt idx="28">
                  <c:v>1.2857128571428571E-4</c:v>
                </c:pt>
                <c:pt idx="29">
                  <c:v>1.42857E-4</c:v>
                </c:pt>
                <c:pt idx="30">
                  <c:v>1.5714285714285716E-4</c:v>
                </c:pt>
                <c:pt idx="31">
                  <c:v>1.7142857142857143E-4</c:v>
                </c:pt>
                <c:pt idx="32">
                  <c:v>1.8571428571428572E-4</c:v>
                </c:pt>
                <c:pt idx="33">
                  <c:v>2.0000000000000001E-4</c:v>
                </c:pt>
                <c:pt idx="34">
                  <c:v>2.142857142857143E-4</c:v>
                </c:pt>
                <c:pt idx="35">
                  <c:v>2.2857142857142859E-4</c:v>
                </c:pt>
                <c:pt idx="36">
                  <c:v>2.4285714285714283E-4</c:v>
                </c:pt>
                <c:pt idx="37">
                  <c:v>2.5714285714285715E-4</c:v>
                </c:pt>
                <c:pt idx="38">
                  <c:v>2.8571428571428574E-4</c:v>
                </c:pt>
                <c:pt idx="39">
                  <c:v>3.2142857142857141E-4</c:v>
                </c:pt>
                <c:pt idx="40">
                  <c:v>3.5714285714285714E-4</c:v>
                </c:pt>
                <c:pt idx="41">
                  <c:v>3.9285714285714282E-4</c:v>
                </c:pt>
                <c:pt idx="42">
                  <c:v>4.285714285714286E-4</c:v>
                </c:pt>
                <c:pt idx="43">
                  <c:v>4.6428571428571428E-4</c:v>
                </c:pt>
                <c:pt idx="44">
                  <c:v>5.0000000000000001E-4</c:v>
                </c:pt>
                <c:pt idx="45">
                  <c:v>5.3571428571428574E-4</c:v>
                </c:pt>
                <c:pt idx="46">
                  <c:v>5.7142857142857147E-4</c:v>
                </c:pt>
                <c:pt idx="47">
                  <c:v>6.4285714285714282E-4</c:v>
                </c:pt>
                <c:pt idx="48">
                  <c:v>7.1428571428571429E-4</c:v>
                </c:pt>
                <c:pt idx="49">
                  <c:v>7.8571428571428564E-4</c:v>
                </c:pt>
                <c:pt idx="50">
                  <c:v>8.5714285714285721E-4</c:v>
                </c:pt>
                <c:pt idx="51">
                  <c:v>9.2857142857142856E-4</c:v>
                </c:pt>
                <c:pt idx="52">
                  <c:v>1E-3</c:v>
                </c:pt>
                <c:pt idx="53">
                  <c:v>1.1428571428571429E-3</c:v>
                </c:pt>
                <c:pt idx="54">
                  <c:v>1.2857142857142856E-3</c:v>
                </c:pt>
                <c:pt idx="55">
                  <c:v>1.4285714285714286E-3</c:v>
                </c:pt>
                <c:pt idx="56">
                  <c:v>1.5714285714285713E-3</c:v>
                </c:pt>
                <c:pt idx="57">
                  <c:v>1.7142857142857144E-3</c:v>
                </c:pt>
                <c:pt idx="58">
                  <c:v>1.8571428571428571E-3</c:v>
                </c:pt>
                <c:pt idx="59">
                  <c:v>2E-3</c:v>
                </c:pt>
                <c:pt idx="60">
                  <c:v>2.142857142857143E-3</c:v>
                </c:pt>
                <c:pt idx="61">
                  <c:v>2.2857142857142859E-3</c:v>
                </c:pt>
                <c:pt idx="62">
                  <c:v>2.4285714285714288E-3</c:v>
                </c:pt>
                <c:pt idx="63">
                  <c:v>2.5714285714285713E-3</c:v>
                </c:pt>
                <c:pt idx="64">
                  <c:v>2.8571428571428571E-3</c:v>
                </c:pt>
                <c:pt idx="65">
                  <c:v>3.2142857142857142E-3</c:v>
                </c:pt>
                <c:pt idx="66">
                  <c:v>3.5714285714285718E-3</c:v>
                </c:pt>
                <c:pt idx="67">
                  <c:v>3.9285714285714288E-3</c:v>
                </c:pt>
                <c:pt idx="68">
                  <c:v>4.2857142857142859E-3</c:v>
                </c:pt>
                <c:pt idx="69">
                  <c:v>4.642857142857143E-3</c:v>
                </c:pt>
                <c:pt idx="70">
                  <c:v>5.0000000000000001E-3</c:v>
                </c:pt>
                <c:pt idx="71">
                  <c:v>5.3571428571428572E-3</c:v>
                </c:pt>
                <c:pt idx="72">
                  <c:v>5.7142857142857143E-3</c:v>
                </c:pt>
                <c:pt idx="73">
                  <c:v>6.4285714285714285E-3</c:v>
                </c:pt>
                <c:pt idx="74">
                  <c:v>7.1428571428571435E-3</c:v>
                </c:pt>
                <c:pt idx="75">
                  <c:v>7.8571428571428577E-3</c:v>
                </c:pt>
                <c:pt idx="76">
                  <c:v>8.5714285714285719E-3</c:v>
                </c:pt>
                <c:pt idx="77">
                  <c:v>9.285714285714286E-3</c:v>
                </c:pt>
                <c:pt idx="78">
                  <c:v>0.01</c:v>
                </c:pt>
                <c:pt idx="79">
                  <c:v>1.1428571428571429E-2</c:v>
                </c:pt>
                <c:pt idx="80">
                  <c:v>1.2857142857142857E-2</c:v>
                </c:pt>
                <c:pt idx="81">
                  <c:v>1.4285714285714287E-2</c:v>
                </c:pt>
                <c:pt idx="82">
                  <c:v>1.5714285714285715E-2</c:v>
                </c:pt>
                <c:pt idx="83">
                  <c:v>1.7142857142857144E-2</c:v>
                </c:pt>
                <c:pt idx="84">
                  <c:v>1.8571428571428572E-2</c:v>
                </c:pt>
                <c:pt idx="85">
                  <c:v>0.02</c:v>
                </c:pt>
                <c:pt idx="86">
                  <c:v>2.1428571428571429E-2</c:v>
                </c:pt>
                <c:pt idx="87">
                  <c:v>2.2857142857142857E-2</c:v>
                </c:pt>
                <c:pt idx="88">
                  <c:v>2.4285714285714289E-2</c:v>
                </c:pt>
                <c:pt idx="89">
                  <c:v>2.5714285714285714E-2</c:v>
                </c:pt>
                <c:pt idx="90">
                  <c:v>2.8571428571428574E-2</c:v>
                </c:pt>
                <c:pt idx="91">
                  <c:v>3.2142857142857147E-2</c:v>
                </c:pt>
                <c:pt idx="92">
                  <c:v>3.5714285714285712E-2</c:v>
                </c:pt>
                <c:pt idx="93">
                  <c:v>3.9285714285714292E-2</c:v>
                </c:pt>
                <c:pt idx="94">
                  <c:v>4.2857142857142858E-2</c:v>
                </c:pt>
                <c:pt idx="95">
                  <c:v>4.642857142857143E-2</c:v>
                </c:pt>
                <c:pt idx="96">
                  <c:v>4.9999999999999996E-2</c:v>
                </c:pt>
                <c:pt idx="97">
                  <c:v>5.3571428571428568E-2</c:v>
                </c:pt>
                <c:pt idx="98">
                  <c:v>5.7142857142857148E-2</c:v>
                </c:pt>
                <c:pt idx="99">
                  <c:v>6.4285714285714293E-2</c:v>
                </c:pt>
                <c:pt idx="100">
                  <c:v>7.1428571428571425E-2</c:v>
                </c:pt>
                <c:pt idx="101">
                  <c:v>7.8571428571428584E-2</c:v>
                </c:pt>
                <c:pt idx="102">
                  <c:v>8.5714285714285715E-2</c:v>
                </c:pt>
                <c:pt idx="103">
                  <c:v>9.285714285714286E-2</c:v>
                </c:pt>
                <c:pt idx="104">
                  <c:v>9.9999999999999992E-2</c:v>
                </c:pt>
                <c:pt idx="105">
                  <c:v>0.1142857142857143</c:v>
                </c:pt>
                <c:pt idx="106">
                  <c:v>0.12857142857142859</c:v>
                </c:pt>
                <c:pt idx="107">
                  <c:v>0.14285714285714285</c:v>
                </c:pt>
                <c:pt idx="108">
                  <c:v>0.15714285714285717</c:v>
                </c:pt>
                <c:pt idx="109">
                  <c:v>0.17142857142857143</c:v>
                </c:pt>
                <c:pt idx="110">
                  <c:v>0.18571428571428572</c:v>
                </c:pt>
                <c:pt idx="111">
                  <c:v>0.19999999999999998</c:v>
                </c:pt>
                <c:pt idx="112">
                  <c:v>0.21428571428571427</c:v>
                </c:pt>
                <c:pt idx="113">
                  <c:v>0.22857142857142859</c:v>
                </c:pt>
                <c:pt idx="114">
                  <c:v>0.24285714285714285</c:v>
                </c:pt>
                <c:pt idx="115">
                  <c:v>0.25714285714285717</c:v>
                </c:pt>
                <c:pt idx="116">
                  <c:v>0.2857142857142857</c:v>
                </c:pt>
                <c:pt idx="117">
                  <c:v>0.32142857142857145</c:v>
                </c:pt>
                <c:pt idx="118">
                  <c:v>0.35714285714285715</c:v>
                </c:pt>
                <c:pt idx="119">
                  <c:v>0.39285714285714285</c:v>
                </c:pt>
                <c:pt idx="120">
                  <c:v>0.42857142857142855</c:v>
                </c:pt>
                <c:pt idx="121">
                  <c:v>0.4642857142857143</c:v>
                </c:pt>
                <c:pt idx="122">
                  <c:v>0.5</c:v>
                </c:pt>
                <c:pt idx="123">
                  <c:v>0.5357142857142857</c:v>
                </c:pt>
                <c:pt idx="124">
                  <c:v>0.5714285714285714</c:v>
                </c:pt>
                <c:pt idx="125">
                  <c:v>0.6428571428571429</c:v>
                </c:pt>
                <c:pt idx="126">
                  <c:v>0.7142857142857143</c:v>
                </c:pt>
                <c:pt idx="127">
                  <c:v>0.7857142857142857</c:v>
                </c:pt>
                <c:pt idx="128">
                  <c:v>0.8571428571428571</c:v>
                </c:pt>
                <c:pt idx="129">
                  <c:v>0.9285714285714286</c:v>
                </c:pt>
                <c:pt idx="130" formatCode="0.00000">
                  <c:v>1</c:v>
                </c:pt>
                <c:pt idx="131" formatCode="0.00000">
                  <c:v>1.1428571428571428</c:v>
                </c:pt>
                <c:pt idx="132" formatCode="0.00000">
                  <c:v>1.2857142857142858</c:v>
                </c:pt>
                <c:pt idx="133" formatCode="0.00000">
                  <c:v>1.4285714285714286</c:v>
                </c:pt>
                <c:pt idx="134" formatCode="0.00000">
                  <c:v>1.5714285714285714</c:v>
                </c:pt>
                <c:pt idx="135" formatCode="0.00000">
                  <c:v>1.7142857142857142</c:v>
                </c:pt>
                <c:pt idx="136" formatCode="0.00000">
                  <c:v>1.8571428571428572</c:v>
                </c:pt>
                <c:pt idx="137" formatCode="0.00000">
                  <c:v>2</c:v>
                </c:pt>
                <c:pt idx="138" formatCode="0.00000">
                  <c:v>2.1428571428571428</c:v>
                </c:pt>
                <c:pt idx="139" formatCode="0.00000">
                  <c:v>2.2857142857142856</c:v>
                </c:pt>
                <c:pt idx="140" formatCode="0.00000">
                  <c:v>2.4285714285714284</c:v>
                </c:pt>
                <c:pt idx="141" formatCode="0.00000">
                  <c:v>2.5714285714285716</c:v>
                </c:pt>
                <c:pt idx="142" formatCode="0.00000">
                  <c:v>2.8571428571428572</c:v>
                </c:pt>
                <c:pt idx="143" formatCode="0.00000">
                  <c:v>3.2142857142857144</c:v>
                </c:pt>
                <c:pt idx="144" formatCode="0.00000">
                  <c:v>3.5714285714285716</c:v>
                </c:pt>
                <c:pt idx="145" formatCode="0.00000">
                  <c:v>3.9285714285714284</c:v>
                </c:pt>
                <c:pt idx="146" formatCode="0.00000">
                  <c:v>4.2857142857142856</c:v>
                </c:pt>
                <c:pt idx="147" formatCode="0.00000">
                  <c:v>4.6428571428571432</c:v>
                </c:pt>
                <c:pt idx="148" formatCode="0.00000">
                  <c:v>5</c:v>
                </c:pt>
                <c:pt idx="149" formatCode="0.00000">
                  <c:v>5.3571428571428568</c:v>
                </c:pt>
                <c:pt idx="150" formatCode="0.00000">
                  <c:v>5.7142857142857144</c:v>
                </c:pt>
                <c:pt idx="151" formatCode="0.00000">
                  <c:v>6.4285714285714288</c:v>
                </c:pt>
                <c:pt idx="152" formatCode="0.00000">
                  <c:v>7.1428571428571432</c:v>
                </c:pt>
                <c:pt idx="153" formatCode="0.00000">
                  <c:v>7.8571428571428568</c:v>
                </c:pt>
                <c:pt idx="154" formatCode="0.00000">
                  <c:v>8.5714285714285712</c:v>
                </c:pt>
                <c:pt idx="155" formatCode="0.00000">
                  <c:v>9.2857142857142865</c:v>
                </c:pt>
                <c:pt idx="156" formatCode="0.00000">
                  <c:v>10</c:v>
                </c:pt>
                <c:pt idx="157" formatCode="0.00000">
                  <c:v>11.428571428571429</c:v>
                </c:pt>
                <c:pt idx="158" formatCode="0.00000">
                  <c:v>12.857142857142858</c:v>
                </c:pt>
                <c:pt idx="159" formatCode="0.00000">
                  <c:v>14.285714285714286</c:v>
                </c:pt>
                <c:pt idx="160" formatCode="0.00000">
                  <c:v>15.714285714285714</c:v>
                </c:pt>
                <c:pt idx="161" formatCode="0.00000">
                  <c:v>17.142857142857142</c:v>
                </c:pt>
                <c:pt idx="162" formatCode="0.00000">
                  <c:v>18.571428571428573</c:v>
                </c:pt>
                <c:pt idx="163" formatCode="0.00000">
                  <c:v>20</c:v>
                </c:pt>
                <c:pt idx="164" formatCode="0.00000">
                  <c:v>21.428571428571427</c:v>
                </c:pt>
                <c:pt idx="165" formatCode="0.00000">
                  <c:v>22.857142857142858</c:v>
                </c:pt>
                <c:pt idx="166" formatCode="0.00000">
                  <c:v>24.285714285714285</c:v>
                </c:pt>
                <c:pt idx="167" formatCode="0.00000">
                  <c:v>25.714285714285715</c:v>
                </c:pt>
                <c:pt idx="168" formatCode="0.00000">
                  <c:v>28.571428571428573</c:v>
                </c:pt>
                <c:pt idx="169" formatCode="0.00000">
                  <c:v>32.142857142857146</c:v>
                </c:pt>
                <c:pt idx="170" formatCode="0.00000">
                  <c:v>35.714285714285715</c:v>
                </c:pt>
                <c:pt idx="171" formatCode="0.00000">
                  <c:v>39.285714285714285</c:v>
                </c:pt>
                <c:pt idx="172" formatCode="0.00000">
                  <c:v>42.857142857142854</c:v>
                </c:pt>
                <c:pt idx="173" formatCode="0.00000">
                  <c:v>46.428571428571431</c:v>
                </c:pt>
                <c:pt idx="174" formatCode="0.00000">
                  <c:v>50</c:v>
                </c:pt>
                <c:pt idx="175" formatCode="0.00000">
                  <c:v>53.571428571428569</c:v>
                </c:pt>
                <c:pt idx="176" formatCode="0.00000">
                  <c:v>57.142857142857146</c:v>
                </c:pt>
                <c:pt idx="177" formatCode="0.00000">
                  <c:v>64.285714285714292</c:v>
                </c:pt>
                <c:pt idx="178" formatCode="0.00000">
                  <c:v>71.428571428571431</c:v>
                </c:pt>
                <c:pt idx="179" formatCode="0.00000">
                  <c:v>78.571428571428569</c:v>
                </c:pt>
                <c:pt idx="180" formatCode="0.00000">
                  <c:v>85.714285714285708</c:v>
                </c:pt>
                <c:pt idx="181" formatCode="0.00000">
                  <c:v>92.857142857142861</c:v>
                </c:pt>
                <c:pt idx="182" formatCode="0.0000">
                  <c:v>100</c:v>
                </c:pt>
                <c:pt idx="183" formatCode="0.0000">
                  <c:v>114.28571428571429</c:v>
                </c:pt>
                <c:pt idx="184" formatCode="0.0000">
                  <c:v>128.57142857142858</c:v>
                </c:pt>
                <c:pt idx="185" formatCode="0.0000">
                  <c:v>142.85714285714286</c:v>
                </c:pt>
                <c:pt idx="186" formatCode="0.0000">
                  <c:v>157.14285714285714</c:v>
                </c:pt>
                <c:pt idx="187" formatCode="0.0000">
                  <c:v>171.42857142857142</c:v>
                </c:pt>
                <c:pt idx="188" formatCode="0.0000">
                  <c:v>185.71428571428572</c:v>
                </c:pt>
                <c:pt idx="189" formatCode="0.0000">
                  <c:v>200</c:v>
                </c:pt>
                <c:pt idx="190" formatCode="0.0000">
                  <c:v>214.28571428571428</c:v>
                </c:pt>
                <c:pt idx="191" formatCode="0.0000">
                  <c:v>228.57142857142858</c:v>
                </c:pt>
                <c:pt idx="192" formatCode="0.0000">
                  <c:v>242.85714285714286</c:v>
                </c:pt>
                <c:pt idx="193" formatCode="0.0000">
                  <c:v>257.14285714285717</c:v>
                </c:pt>
                <c:pt idx="194" formatCode="0.0000">
                  <c:v>285.71428571428572</c:v>
                </c:pt>
                <c:pt idx="195" formatCode="0.0000">
                  <c:v>321.42857142857144</c:v>
                </c:pt>
                <c:pt idx="196" formatCode="0.0000">
                  <c:v>357.14285714285717</c:v>
                </c:pt>
                <c:pt idx="197" formatCode="0.0000">
                  <c:v>392.85714285714283</c:v>
                </c:pt>
                <c:pt idx="198" formatCode="0.0000">
                  <c:v>428.57142857142856</c:v>
                </c:pt>
                <c:pt idx="199" formatCode="0.0000">
                  <c:v>464.28571428571428</c:v>
                </c:pt>
                <c:pt idx="200" formatCode="0.0000">
                  <c:v>500</c:v>
                </c:pt>
                <c:pt idx="201" formatCode="0.0000">
                  <c:v>535.71428571428567</c:v>
                </c:pt>
                <c:pt idx="202" formatCode="0.0000">
                  <c:v>571.42857142857144</c:v>
                </c:pt>
                <c:pt idx="203" formatCode="0.0000">
                  <c:v>642.85714285714289</c:v>
                </c:pt>
                <c:pt idx="204" formatCode="0.0000">
                  <c:v>714.28571428571433</c:v>
                </c:pt>
                <c:pt idx="205" formatCode="0.0000">
                  <c:v>785.71428571428567</c:v>
                </c:pt>
                <c:pt idx="206" formatCode="0.0000">
                  <c:v>857.14285714285711</c:v>
                </c:pt>
                <c:pt idx="207" formatCode="0.0000">
                  <c:v>928.57142857142856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srim7Li_SiO2!$G$20:$G$300</c:f>
              <c:numCache>
                <c:formatCode>0.000E+00</c:formatCode>
                <c:ptCount val="281"/>
                <c:pt idx="0">
                  <c:v>0.15590999999999999</c:v>
                </c:pt>
                <c:pt idx="1">
                  <c:v>0.16336000000000001</c:v>
                </c:pt>
                <c:pt idx="2">
                  <c:v>0.17002999999999999</c:v>
                </c:pt>
                <c:pt idx="3">
                  <c:v>0.17613999999999999</c:v>
                </c:pt>
                <c:pt idx="4">
                  <c:v>0.18167999999999998</c:v>
                </c:pt>
                <c:pt idx="5">
                  <c:v>0.18676999999999999</c:v>
                </c:pt>
                <c:pt idx="6">
                  <c:v>0.19142000000000001</c:v>
                </c:pt>
                <c:pt idx="7">
                  <c:v>0.19583</c:v>
                </c:pt>
                <c:pt idx="8">
                  <c:v>0.19989999999999999</c:v>
                </c:pt>
                <c:pt idx="9">
                  <c:v>0.20375000000000001</c:v>
                </c:pt>
                <c:pt idx="10">
                  <c:v>0.20736000000000002</c:v>
                </c:pt>
                <c:pt idx="11">
                  <c:v>0.21073999999999998</c:v>
                </c:pt>
                <c:pt idx="12">
                  <c:v>0.21704000000000001</c:v>
                </c:pt>
                <c:pt idx="13">
                  <c:v>0.22405000000000003</c:v>
                </c:pt>
                <c:pt idx="14">
                  <c:v>0.23026000000000002</c:v>
                </c:pt>
                <c:pt idx="15">
                  <c:v>0.23587000000000002</c:v>
                </c:pt>
                <c:pt idx="16">
                  <c:v>0.24088999999999999</c:v>
                </c:pt>
                <c:pt idx="17">
                  <c:v>0.24555000000000002</c:v>
                </c:pt>
                <c:pt idx="18">
                  <c:v>0.24984999999999999</c:v>
                </c:pt>
                <c:pt idx="19">
                  <c:v>0.25378000000000001</c:v>
                </c:pt>
                <c:pt idx="20">
                  <c:v>0.25736999999999999</c:v>
                </c:pt>
                <c:pt idx="21">
                  <c:v>0.26391999999999999</c:v>
                </c:pt>
                <c:pt idx="22">
                  <c:v>0.26961000000000002</c:v>
                </c:pt>
                <c:pt idx="23">
                  <c:v>0.27466000000000002</c:v>
                </c:pt>
                <c:pt idx="24">
                  <c:v>0.27921000000000001</c:v>
                </c:pt>
                <c:pt idx="25">
                  <c:v>0.28325</c:v>
                </c:pt>
                <c:pt idx="26">
                  <c:v>0.28700999999999999</c:v>
                </c:pt>
                <c:pt idx="27">
                  <c:v>0.29338999999999998</c:v>
                </c:pt>
                <c:pt idx="28">
                  <c:v>0.29881000000000002</c:v>
                </c:pt>
                <c:pt idx="29">
                  <c:v>0.30351</c:v>
                </c:pt>
                <c:pt idx="30">
                  <c:v>0.30752999999999997</c:v>
                </c:pt>
                <c:pt idx="31">
                  <c:v>0.31108999999999998</c:v>
                </c:pt>
                <c:pt idx="32">
                  <c:v>0.31419999999999998</c:v>
                </c:pt>
                <c:pt idx="33">
                  <c:v>0.31708999999999998</c:v>
                </c:pt>
                <c:pt idx="34">
                  <c:v>0.31957000000000002</c:v>
                </c:pt>
                <c:pt idx="35">
                  <c:v>0.32194999999999996</c:v>
                </c:pt>
                <c:pt idx="36">
                  <c:v>0.32402999999999998</c:v>
                </c:pt>
                <c:pt idx="37">
                  <c:v>0.32593</c:v>
                </c:pt>
                <c:pt idx="38">
                  <c:v>0.32940000000000003</c:v>
                </c:pt>
                <c:pt idx="39">
                  <c:v>0.33309999999999995</c:v>
                </c:pt>
                <c:pt idx="40">
                  <c:v>0.3362</c:v>
                </c:pt>
                <c:pt idx="41">
                  <c:v>0.33889999999999998</c:v>
                </c:pt>
                <c:pt idx="42">
                  <c:v>0.34139999999999998</c:v>
                </c:pt>
                <c:pt idx="43">
                  <c:v>0.34360000000000002</c:v>
                </c:pt>
                <c:pt idx="44">
                  <c:v>0.34570000000000001</c:v>
                </c:pt>
                <c:pt idx="45">
                  <c:v>0.34760000000000002</c:v>
                </c:pt>
                <c:pt idx="46">
                  <c:v>0.34939999999999999</c:v>
                </c:pt>
                <c:pt idx="47">
                  <c:v>0.35289999999999999</c:v>
                </c:pt>
                <c:pt idx="48">
                  <c:v>0.35609999999999997</c:v>
                </c:pt>
                <c:pt idx="49">
                  <c:v>0.35920000000000002</c:v>
                </c:pt>
                <c:pt idx="50">
                  <c:v>0.36209999999999998</c:v>
                </c:pt>
                <c:pt idx="51">
                  <c:v>0.36509999999999998</c:v>
                </c:pt>
                <c:pt idx="52">
                  <c:v>0.36799999999999999</c:v>
                </c:pt>
                <c:pt idx="53">
                  <c:v>0.37370000000000003</c:v>
                </c:pt>
                <c:pt idx="54">
                  <c:v>0.37929999999999997</c:v>
                </c:pt>
                <c:pt idx="55">
                  <c:v>0.38500000000000001</c:v>
                </c:pt>
                <c:pt idx="56">
                  <c:v>0.39069999999999999</c:v>
                </c:pt>
                <c:pt idx="57">
                  <c:v>0.39629999999999999</c:v>
                </c:pt>
                <c:pt idx="58">
                  <c:v>0.40189999999999998</c:v>
                </c:pt>
                <c:pt idx="59">
                  <c:v>0.40749999999999997</c:v>
                </c:pt>
                <c:pt idx="60">
                  <c:v>0.41420000000000001</c:v>
                </c:pt>
                <c:pt idx="61">
                  <c:v>0.42070000000000002</c:v>
                </c:pt>
                <c:pt idx="62">
                  <c:v>0.42720000000000002</c:v>
                </c:pt>
                <c:pt idx="63">
                  <c:v>0.43359999999999999</c:v>
                </c:pt>
                <c:pt idx="64">
                  <c:v>0.4461</c:v>
                </c:pt>
                <c:pt idx="65">
                  <c:v>0.46100000000000002</c:v>
                </c:pt>
                <c:pt idx="66">
                  <c:v>0.47506999999999999</c:v>
                </c:pt>
                <c:pt idx="67">
                  <c:v>0.48846000000000001</c:v>
                </c:pt>
                <c:pt idx="68">
                  <c:v>0.50122</c:v>
                </c:pt>
                <c:pt idx="69">
                  <c:v>0.51385000000000003</c:v>
                </c:pt>
                <c:pt idx="70">
                  <c:v>0.52658000000000005</c:v>
                </c:pt>
                <c:pt idx="71">
                  <c:v>0.53964000000000001</c:v>
                </c:pt>
                <c:pt idx="72">
                  <c:v>0.55310000000000004</c:v>
                </c:pt>
                <c:pt idx="73">
                  <c:v>0.58052999999999999</c:v>
                </c:pt>
                <c:pt idx="74">
                  <c:v>0.60782000000000003</c:v>
                </c:pt>
                <c:pt idx="75">
                  <c:v>0.63472000000000006</c:v>
                </c:pt>
                <c:pt idx="76">
                  <c:v>0.66091</c:v>
                </c:pt>
                <c:pt idx="77">
                  <c:v>0.68618000000000001</c:v>
                </c:pt>
                <c:pt idx="78">
                  <c:v>0.71087</c:v>
                </c:pt>
                <c:pt idx="79">
                  <c:v>0.75802999999999998</c:v>
                </c:pt>
                <c:pt idx="80">
                  <c:v>0.80276999999999998</c:v>
                </c:pt>
                <c:pt idx="81">
                  <c:v>0.84529999999999994</c:v>
                </c:pt>
                <c:pt idx="82">
                  <c:v>0.88607999999999998</c:v>
                </c:pt>
                <c:pt idx="83">
                  <c:v>0.92510999999999999</c:v>
                </c:pt>
                <c:pt idx="84">
                  <c:v>0.9626300000000001</c:v>
                </c:pt>
                <c:pt idx="85">
                  <c:v>0.99868999999999997</c:v>
                </c:pt>
                <c:pt idx="86">
                  <c:v>1.0333299999999999</c:v>
                </c:pt>
                <c:pt idx="87">
                  <c:v>1.0669299999999999</c:v>
                </c:pt>
                <c:pt idx="88">
                  <c:v>1.0996700000000001</c:v>
                </c:pt>
                <c:pt idx="89">
                  <c:v>1.1315299999999999</c:v>
                </c:pt>
                <c:pt idx="90">
                  <c:v>1.19153</c:v>
                </c:pt>
                <c:pt idx="91">
                  <c:v>1.2624599999999999</c:v>
                </c:pt>
                <c:pt idx="92">
                  <c:v>1.3297399999999999</c:v>
                </c:pt>
                <c:pt idx="93">
                  <c:v>1.3912900000000001</c:v>
                </c:pt>
                <c:pt idx="94">
                  <c:v>1.45004</c:v>
                </c:pt>
                <c:pt idx="95">
                  <c:v>1.5059600000000002</c:v>
                </c:pt>
                <c:pt idx="96">
                  <c:v>1.55802</c:v>
                </c:pt>
                <c:pt idx="97">
                  <c:v>1.6081799999999999</c:v>
                </c:pt>
                <c:pt idx="98">
                  <c:v>1.65543</c:v>
                </c:pt>
                <c:pt idx="99">
                  <c:v>1.74316</c:v>
                </c:pt>
                <c:pt idx="100">
                  <c:v>1.8221100000000001</c:v>
                </c:pt>
                <c:pt idx="101">
                  <c:v>1.8952199999999999</c:v>
                </c:pt>
                <c:pt idx="102">
                  <c:v>1.9604699999999999</c:v>
                </c:pt>
                <c:pt idx="103">
                  <c:v>2.0208200000000001</c:v>
                </c:pt>
                <c:pt idx="104">
                  <c:v>2.0752519999999999</c:v>
                </c:pt>
                <c:pt idx="105">
                  <c:v>2.1713049999999998</c:v>
                </c:pt>
                <c:pt idx="106">
                  <c:v>2.2505459999999999</c:v>
                </c:pt>
                <c:pt idx="107">
                  <c:v>2.3169240000000002</c:v>
                </c:pt>
                <c:pt idx="108">
                  <c:v>2.3714030000000004</c:v>
                </c:pt>
                <c:pt idx="109">
                  <c:v>2.4149609999999999</c:v>
                </c:pt>
                <c:pt idx="110">
                  <c:v>2.45058</c:v>
                </c:pt>
                <c:pt idx="111">
                  <c:v>2.4782469999999996</c:v>
                </c:pt>
                <c:pt idx="112">
                  <c:v>2.4999549999999999</c:v>
                </c:pt>
                <c:pt idx="113">
                  <c:v>2.5156960000000002</c:v>
                </c:pt>
                <c:pt idx="114">
                  <c:v>2.526465</c:v>
                </c:pt>
                <c:pt idx="115">
                  <c:v>2.5332559999999997</c:v>
                </c:pt>
                <c:pt idx="116">
                  <c:v>2.534897</c:v>
                </c:pt>
                <c:pt idx="117">
                  <c:v>2.5225300000000002</c:v>
                </c:pt>
                <c:pt idx="118">
                  <c:v>2.4972290000000004</c:v>
                </c:pt>
                <c:pt idx="119">
                  <c:v>2.4629789999999998</c:v>
                </c:pt>
                <c:pt idx="120">
                  <c:v>2.4227669999999999</c:v>
                </c:pt>
                <c:pt idx="121">
                  <c:v>2.3775849999999998</c:v>
                </c:pt>
                <c:pt idx="122">
                  <c:v>2.3304269999999998</c:v>
                </c:pt>
                <c:pt idx="123">
                  <c:v>2.281288</c:v>
                </c:pt>
                <c:pt idx="124">
                  <c:v>2.2321650000000002</c:v>
                </c:pt>
                <c:pt idx="125">
                  <c:v>2.1339580000000002</c:v>
                </c:pt>
                <c:pt idx="126">
                  <c:v>2.0387879999999998</c:v>
                </c:pt>
                <c:pt idx="127">
                  <c:v>1.9496469999999999</c:v>
                </c:pt>
                <c:pt idx="128">
                  <c:v>1.8655280000000001</c:v>
                </c:pt>
                <c:pt idx="129">
                  <c:v>1.7884259999999998</c:v>
                </c:pt>
                <c:pt idx="130">
                  <c:v>1.716337</c:v>
                </c:pt>
                <c:pt idx="131">
                  <c:v>1.5901909999999999</c:v>
                </c:pt>
                <c:pt idx="132">
                  <c:v>1.4830749999999999</c:v>
                </c:pt>
                <c:pt idx="133">
                  <c:v>1.3909806</c:v>
                </c:pt>
                <c:pt idx="134">
                  <c:v>1.3119022</c:v>
                </c:pt>
                <c:pt idx="135">
                  <c:v>1.2428360999999999</c:v>
                </c:pt>
                <c:pt idx="136">
                  <c:v>1.1817794000000001</c:v>
                </c:pt>
                <c:pt idx="137">
                  <c:v>1.1277303000000001</c:v>
                </c:pt>
                <c:pt idx="138">
                  <c:v>1.0816873999999999</c:v>
                </c:pt>
                <c:pt idx="139">
                  <c:v>1.0356493999999998</c:v>
                </c:pt>
                <c:pt idx="140">
                  <c:v>0.99021570000000003</c:v>
                </c:pt>
                <c:pt idx="141">
                  <c:v>0.94988539999999999</c:v>
                </c:pt>
                <c:pt idx="142">
                  <c:v>0.87923340000000005</c:v>
                </c:pt>
                <c:pt idx="143">
                  <c:v>0.80598069999999999</c:v>
                </c:pt>
                <c:pt idx="144">
                  <c:v>0.74523780000000006</c:v>
                </c:pt>
                <c:pt idx="145">
                  <c:v>0.69390229999999997</c:v>
                </c:pt>
                <c:pt idx="146">
                  <c:v>0.64987240000000002</c:v>
                </c:pt>
                <c:pt idx="147">
                  <c:v>0.61164679999999993</c:v>
                </c:pt>
                <c:pt idx="148">
                  <c:v>0.57802469999999995</c:v>
                </c:pt>
                <c:pt idx="149">
                  <c:v>0.54840529999999998</c:v>
                </c:pt>
                <c:pt idx="150">
                  <c:v>0.52188819999999991</c:v>
                </c:pt>
                <c:pt idx="151">
                  <c:v>0.47655950000000002</c:v>
                </c:pt>
                <c:pt idx="152">
                  <c:v>0.43923610000000002</c:v>
                </c:pt>
                <c:pt idx="153">
                  <c:v>0.40771679999999999</c:v>
                </c:pt>
                <c:pt idx="154">
                  <c:v>0.38090049999999998</c:v>
                </c:pt>
                <c:pt idx="155">
                  <c:v>0.35768659999999997</c:v>
                </c:pt>
                <c:pt idx="156">
                  <c:v>0.33747460000000001</c:v>
                </c:pt>
                <c:pt idx="157">
                  <c:v>0.30365490000000001</c:v>
                </c:pt>
                <c:pt idx="158">
                  <c:v>0.27653929999999999</c:v>
                </c:pt>
                <c:pt idx="159">
                  <c:v>0.25422669999999997</c:v>
                </c:pt>
                <c:pt idx="160">
                  <c:v>0.2356162</c:v>
                </c:pt>
                <c:pt idx="161">
                  <c:v>0.21980740000000001</c:v>
                </c:pt>
                <c:pt idx="162">
                  <c:v>0.20619993</c:v>
                </c:pt>
                <c:pt idx="163">
                  <c:v>0.19429345000000001</c:v>
                </c:pt>
                <c:pt idx="164">
                  <c:v>0.18388778</c:v>
                </c:pt>
                <c:pt idx="165">
                  <c:v>0.17458279999999998</c:v>
                </c:pt>
                <c:pt idx="166">
                  <c:v>0.16627836999999998</c:v>
                </c:pt>
                <c:pt idx="167">
                  <c:v>0.15887440999999999</c:v>
                </c:pt>
                <c:pt idx="168">
                  <c:v>0.14596761999999999</c:v>
                </c:pt>
                <c:pt idx="169">
                  <c:v>0.13286075</c:v>
                </c:pt>
                <c:pt idx="170">
                  <c:v>0.12215520000000001</c:v>
                </c:pt>
                <c:pt idx="171">
                  <c:v>0.11325061</c:v>
                </c:pt>
                <c:pt idx="172">
                  <c:v>0.10574675</c:v>
                </c:pt>
                <c:pt idx="173">
                  <c:v>9.9223459999999999E-2</c:v>
                </c:pt>
                <c:pt idx="174">
                  <c:v>9.3600620000000009E-2</c:v>
                </c:pt>
                <c:pt idx="175">
                  <c:v>8.8668140000000006E-2</c:v>
                </c:pt>
                <c:pt idx="176">
                  <c:v>8.4305950000000004E-2</c:v>
                </c:pt>
                <c:pt idx="177">
                  <c:v>7.6942280000000002E-2</c:v>
                </c:pt>
                <c:pt idx="178">
                  <c:v>7.0949310000000002E-2</c:v>
                </c:pt>
                <c:pt idx="179">
                  <c:v>6.5976859999999998E-2</c:v>
                </c:pt>
                <c:pt idx="180">
                  <c:v>6.1774799999999998E-2</c:v>
                </c:pt>
                <c:pt idx="181">
                  <c:v>5.8193049999999996E-2</c:v>
                </c:pt>
                <c:pt idx="182">
                  <c:v>5.5081529999999997E-2</c:v>
                </c:pt>
                <c:pt idx="183">
                  <c:v>4.9969050000000001E-2</c:v>
                </c:pt>
                <c:pt idx="184">
                  <c:v>4.5927089999999997E-2</c:v>
                </c:pt>
                <c:pt idx="185">
                  <c:v>4.2655510000000001E-2</c:v>
                </c:pt>
                <c:pt idx="186">
                  <c:v>3.9954210000000004E-2</c:v>
                </c:pt>
                <c:pt idx="187">
                  <c:v>3.7693119999999997E-2</c:v>
                </c:pt>
                <c:pt idx="188">
                  <c:v>3.5752180000000001E-2</c:v>
                </c:pt>
                <c:pt idx="189">
                  <c:v>3.4091379999999998E-2</c:v>
                </c:pt>
                <c:pt idx="190">
                  <c:v>3.2630680000000002E-2</c:v>
                </c:pt>
                <c:pt idx="191">
                  <c:v>3.1360060000000002E-2</c:v>
                </c:pt>
                <c:pt idx="192">
                  <c:v>3.0229511000000001E-2</c:v>
                </c:pt>
                <c:pt idx="193">
                  <c:v>2.9219022000000001E-2</c:v>
                </c:pt>
                <c:pt idx="194">
                  <c:v>2.7508184000000001E-2</c:v>
                </c:pt>
                <c:pt idx="195">
                  <c:v>2.5787340000000002E-2</c:v>
                </c:pt>
                <c:pt idx="196">
                  <c:v>2.4416658000000001E-2</c:v>
                </c:pt>
                <c:pt idx="197">
                  <c:v>2.3296095000000003E-2</c:v>
                </c:pt>
                <c:pt idx="198">
                  <c:v>2.2365623000000001E-2</c:v>
                </c:pt>
                <c:pt idx="199">
                  <c:v>2.1585220999999998E-2</c:v>
                </c:pt>
                <c:pt idx="200">
                  <c:v>2.0914874E-2</c:v>
                </c:pt>
                <c:pt idx="201">
                  <c:v>2.0344572000000002E-2</c:v>
                </c:pt>
                <c:pt idx="202">
                  <c:v>1.9844305999999999E-2</c:v>
                </c:pt>
                <c:pt idx="203">
                  <c:v>1.9043860000000003E-2</c:v>
                </c:pt>
                <c:pt idx="204">
                  <c:v>1.8413499999999999E-2</c:v>
                </c:pt>
                <c:pt idx="205">
                  <c:v>1.7913202999999999E-2</c:v>
                </c:pt>
                <c:pt idx="206">
                  <c:v>1.7502954000000001E-2</c:v>
                </c:pt>
                <c:pt idx="207">
                  <c:v>1.7182742000000001E-2</c:v>
                </c:pt>
                <c:pt idx="208">
                  <c:v>1.6912559000000001E-2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7D2-482F-8396-D0AE79EDE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29128"/>
        <c:axId val="473828736"/>
      </c:scatterChart>
      <c:valAx>
        <c:axId val="473829128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28736"/>
        <c:crosses val="autoZero"/>
        <c:crossBetween val="midCat"/>
        <c:majorUnit val="10"/>
      </c:valAx>
      <c:valAx>
        <c:axId val="473828736"/>
        <c:scaling>
          <c:logBase val="10"/>
          <c:orientation val="minMax"/>
          <c:min val="1.0000000000000005E-2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dE/dX [MeV/(mg/cm2)</a:t>
                </a:r>
                <a:r>
                  <a:rPr lang="en-US" altLang="ja-JP">
                    <a:solidFill>
                      <a:schemeClr val="tx1"/>
                    </a:solidFill>
                  </a:rPr>
                  <a:t>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902436635719066E-2"/>
              <c:y val="0.2148127370253554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29128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431641007560619"/>
          <c:y val="0.5881920104866778"/>
          <c:w val="0.24938594652854704"/>
          <c:h val="0.15493819682796106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srim7Li_SiO2!$P$5</c:f>
          <c:strCache>
            <c:ptCount val="1"/>
            <c:pt idx="0">
              <c:v>srim7Li_SiO2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Range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2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srim7Li_SiO2!$D$20:$D$300</c:f>
              <c:numCache>
                <c:formatCode>0.000000</c:formatCode>
                <c:ptCount val="281"/>
                <c:pt idx="0">
                  <c:v>9.9999857142857148E-6</c:v>
                </c:pt>
                <c:pt idx="1">
                  <c:v>1.1428557142857143E-5</c:v>
                </c:pt>
                <c:pt idx="2">
                  <c:v>1.2857128571428571E-5</c:v>
                </c:pt>
                <c:pt idx="3">
                  <c:v>1.4285699999999999E-5</c:v>
                </c:pt>
                <c:pt idx="4">
                  <c:v>1.5714285714285715E-5</c:v>
                </c:pt>
                <c:pt idx="5">
                  <c:v>1.7142857142857142E-5</c:v>
                </c:pt>
                <c:pt idx="6">
                  <c:v>1.8571428571428568E-5</c:v>
                </c:pt>
                <c:pt idx="7">
                  <c:v>1.9999857142857142E-5</c:v>
                </c:pt>
                <c:pt idx="8">
                  <c:v>2.1428428571428572E-5</c:v>
                </c:pt>
                <c:pt idx="9">
                  <c:v>2.2856999999999998E-5</c:v>
                </c:pt>
                <c:pt idx="10">
                  <c:v>2.4285571428571428E-5</c:v>
                </c:pt>
                <c:pt idx="11">
                  <c:v>2.5714142857142858E-5</c:v>
                </c:pt>
                <c:pt idx="12">
                  <c:v>2.8571285714285714E-5</c:v>
                </c:pt>
                <c:pt idx="13">
                  <c:v>3.2142714285714287E-5</c:v>
                </c:pt>
                <c:pt idx="14">
                  <c:v>3.5714142857142854E-5</c:v>
                </c:pt>
                <c:pt idx="15">
                  <c:v>3.9285571428571427E-5</c:v>
                </c:pt>
                <c:pt idx="16">
                  <c:v>4.2857E-5</c:v>
                </c:pt>
                <c:pt idx="17">
                  <c:v>4.6428428571428573E-5</c:v>
                </c:pt>
                <c:pt idx="18">
                  <c:v>4.9999857142857146E-5</c:v>
                </c:pt>
                <c:pt idx="19">
                  <c:v>5.3571285714285719E-5</c:v>
                </c:pt>
                <c:pt idx="20">
                  <c:v>5.7142714285714285E-5</c:v>
                </c:pt>
                <c:pt idx="21">
                  <c:v>6.4285571428571438E-5</c:v>
                </c:pt>
                <c:pt idx="22">
                  <c:v>7.1428428571428571E-5</c:v>
                </c:pt>
                <c:pt idx="23">
                  <c:v>7.8571285714285717E-5</c:v>
                </c:pt>
                <c:pt idx="24">
                  <c:v>8.5714142857142863E-5</c:v>
                </c:pt>
                <c:pt idx="25">
                  <c:v>9.2857000000000009E-5</c:v>
                </c:pt>
                <c:pt idx="26">
                  <c:v>9.9999857142857142E-5</c:v>
                </c:pt>
                <c:pt idx="27">
                  <c:v>1.1428557142857143E-4</c:v>
                </c:pt>
                <c:pt idx="28">
                  <c:v>1.2857128571428571E-4</c:v>
                </c:pt>
                <c:pt idx="29">
                  <c:v>1.42857E-4</c:v>
                </c:pt>
                <c:pt idx="30">
                  <c:v>1.5714285714285716E-4</c:v>
                </c:pt>
                <c:pt idx="31">
                  <c:v>1.7142857142857143E-4</c:v>
                </c:pt>
                <c:pt idx="32">
                  <c:v>1.8571428571428572E-4</c:v>
                </c:pt>
                <c:pt idx="33">
                  <c:v>2.0000000000000001E-4</c:v>
                </c:pt>
                <c:pt idx="34">
                  <c:v>2.142857142857143E-4</c:v>
                </c:pt>
                <c:pt idx="35">
                  <c:v>2.2857142857142859E-4</c:v>
                </c:pt>
                <c:pt idx="36">
                  <c:v>2.4285714285714283E-4</c:v>
                </c:pt>
                <c:pt idx="37">
                  <c:v>2.5714285714285715E-4</c:v>
                </c:pt>
                <c:pt idx="38">
                  <c:v>2.8571428571428574E-4</c:v>
                </c:pt>
                <c:pt idx="39">
                  <c:v>3.2142857142857141E-4</c:v>
                </c:pt>
                <c:pt idx="40">
                  <c:v>3.5714285714285714E-4</c:v>
                </c:pt>
                <c:pt idx="41">
                  <c:v>3.9285714285714282E-4</c:v>
                </c:pt>
                <c:pt idx="42">
                  <c:v>4.285714285714286E-4</c:v>
                </c:pt>
                <c:pt idx="43">
                  <c:v>4.6428571428571428E-4</c:v>
                </c:pt>
                <c:pt idx="44">
                  <c:v>5.0000000000000001E-4</c:v>
                </c:pt>
                <c:pt idx="45">
                  <c:v>5.3571428571428574E-4</c:v>
                </c:pt>
                <c:pt idx="46">
                  <c:v>5.7142857142857147E-4</c:v>
                </c:pt>
                <c:pt idx="47">
                  <c:v>6.4285714285714282E-4</c:v>
                </c:pt>
                <c:pt idx="48">
                  <c:v>7.1428571428571429E-4</c:v>
                </c:pt>
                <c:pt idx="49">
                  <c:v>7.8571428571428564E-4</c:v>
                </c:pt>
                <c:pt idx="50">
                  <c:v>8.5714285714285721E-4</c:v>
                </c:pt>
                <c:pt idx="51">
                  <c:v>9.2857142857142856E-4</c:v>
                </c:pt>
                <c:pt idx="52">
                  <c:v>1E-3</c:v>
                </c:pt>
                <c:pt idx="53">
                  <c:v>1.1428571428571429E-3</c:v>
                </c:pt>
                <c:pt idx="54">
                  <c:v>1.2857142857142856E-3</c:v>
                </c:pt>
                <c:pt idx="55">
                  <c:v>1.4285714285714286E-3</c:v>
                </c:pt>
                <c:pt idx="56">
                  <c:v>1.5714285714285713E-3</c:v>
                </c:pt>
                <c:pt idx="57">
                  <c:v>1.7142857142857144E-3</c:v>
                </c:pt>
                <c:pt idx="58">
                  <c:v>1.8571428571428571E-3</c:v>
                </c:pt>
                <c:pt idx="59">
                  <c:v>2E-3</c:v>
                </c:pt>
                <c:pt idx="60">
                  <c:v>2.142857142857143E-3</c:v>
                </c:pt>
                <c:pt idx="61">
                  <c:v>2.2857142857142859E-3</c:v>
                </c:pt>
                <c:pt idx="62">
                  <c:v>2.4285714285714288E-3</c:v>
                </c:pt>
                <c:pt idx="63">
                  <c:v>2.5714285714285713E-3</c:v>
                </c:pt>
                <c:pt idx="64">
                  <c:v>2.8571428571428571E-3</c:v>
                </c:pt>
                <c:pt idx="65">
                  <c:v>3.2142857142857142E-3</c:v>
                </c:pt>
                <c:pt idx="66">
                  <c:v>3.5714285714285718E-3</c:v>
                </c:pt>
                <c:pt idx="67">
                  <c:v>3.9285714285714288E-3</c:v>
                </c:pt>
                <c:pt idx="68">
                  <c:v>4.2857142857142859E-3</c:v>
                </c:pt>
                <c:pt idx="69">
                  <c:v>4.642857142857143E-3</c:v>
                </c:pt>
                <c:pt idx="70">
                  <c:v>5.0000000000000001E-3</c:v>
                </c:pt>
                <c:pt idx="71">
                  <c:v>5.3571428571428572E-3</c:v>
                </c:pt>
                <c:pt idx="72">
                  <c:v>5.7142857142857143E-3</c:v>
                </c:pt>
                <c:pt idx="73">
                  <c:v>6.4285714285714285E-3</c:v>
                </c:pt>
                <c:pt idx="74">
                  <c:v>7.1428571428571435E-3</c:v>
                </c:pt>
                <c:pt idx="75">
                  <c:v>7.8571428571428577E-3</c:v>
                </c:pt>
                <c:pt idx="76">
                  <c:v>8.5714285714285719E-3</c:v>
                </c:pt>
                <c:pt idx="77">
                  <c:v>9.285714285714286E-3</c:v>
                </c:pt>
                <c:pt idx="78">
                  <c:v>0.01</c:v>
                </c:pt>
                <c:pt idx="79">
                  <c:v>1.1428571428571429E-2</c:v>
                </c:pt>
                <c:pt idx="80">
                  <c:v>1.2857142857142857E-2</c:v>
                </c:pt>
                <c:pt idx="81">
                  <c:v>1.4285714285714287E-2</c:v>
                </c:pt>
                <c:pt idx="82">
                  <c:v>1.5714285714285715E-2</c:v>
                </c:pt>
                <c:pt idx="83">
                  <c:v>1.7142857142857144E-2</c:v>
                </c:pt>
                <c:pt idx="84">
                  <c:v>1.8571428571428572E-2</c:v>
                </c:pt>
                <c:pt idx="85">
                  <c:v>0.02</c:v>
                </c:pt>
                <c:pt idx="86">
                  <c:v>2.1428571428571429E-2</c:v>
                </c:pt>
                <c:pt idx="87">
                  <c:v>2.2857142857142857E-2</c:v>
                </c:pt>
                <c:pt idx="88">
                  <c:v>2.4285714285714289E-2</c:v>
                </c:pt>
                <c:pt idx="89">
                  <c:v>2.5714285714285714E-2</c:v>
                </c:pt>
                <c:pt idx="90">
                  <c:v>2.8571428571428574E-2</c:v>
                </c:pt>
                <c:pt idx="91">
                  <c:v>3.2142857142857147E-2</c:v>
                </c:pt>
                <c:pt idx="92">
                  <c:v>3.5714285714285712E-2</c:v>
                </c:pt>
                <c:pt idx="93">
                  <c:v>3.9285714285714292E-2</c:v>
                </c:pt>
                <c:pt idx="94">
                  <c:v>4.2857142857142858E-2</c:v>
                </c:pt>
                <c:pt idx="95">
                  <c:v>4.642857142857143E-2</c:v>
                </c:pt>
                <c:pt idx="96">
                  <c:v>4.9999999999999996E-2</c:v>
                </c:pt>
                <c:pt idx="97">
                  <c:v>5.3571428571428568E-2</c:v>
                </c:pt>
                <c:pt idx="98">
                  <c:v>5.7142857142857148E-2</c:v>
                </c:pt>
                <c:pt idx="99">
                  <c:v>6.4285714285714293E-2</c:v>
                </c:pt>
                <c:pt idx="100">
                  <c:v>7.1428571428571425E-2</c:v>
                </c:pt>
                <c:pt idx="101">
                  <c:v>7.8571428571428584E-2</c:v>
                </c:pt>
                <c:pt idx="102">
                  <c:v>8.5714285714285715E-2</c:v>
                </c:pt>
                <c:pt idx="103">
                  <c:v>9.285714285714286E-2</c:v>
                </c:pt>
                <c:pt idx="104">
                  <c:v>9.9999999999999992E-2</c:v>
                </c:pt>
                <c:pt idx="105">
                  <c:v>0.1142857142857143</c:v>
                </c:pt>
                <c:pt idx="106">
                  <c:v>0.12857142857142859</c:v>
                </c:pt>
                <c:pt idx="107">
                  <c:v>0.14285714285714285</c:v>
                </c:pt>
                <c:pt idx="108">
                  <c:v>0.15714285714285717</c:v>
                </c:pt>
                <c:pt idx="109">
                  <c:v>0.17142857142857143</c:v>
                </c:pt>
                <c:pt idx="110">
                  <c:v>0.18571428571428572</c:v>
                </c:pt>
                <c:pt idx="111">
                  <c:v>0.19999999999999998</c:v>
                </c:pt>
                <c:pt idx="112">
                  <c:v>0.21428571428571427</c:v>
                </c:pt>
                <c:pt idx="113">
                  <c:v>0.22857142857142859</c:v>
                </c:pt>
                <c:pt idx="114">
                  <c:v>0.24285714285714285</c:v>
                </c:pt>
                <c:pt idx="115">
                  <c:v>0.25714285714285717</c:v>
                </c:pt>
                <c:pt idx="116">
                  <c:v>0.2857142857142857</c:v>
                </c:pt>
                <c:pt idx="117">
                  <c:v>0.32142857142857145</c:v>
                </c:pt>
                <c:pt idx="118">
                  <c:v>0.35714285714285715</c:v>
                </c:pt>
                <c:pt idx="119">
                  <c:v>0.39285714285714285</c:v>
                </c:pt>
                <c:pt idx="120">
                  <c:v>0.42857142857142855</c:v>
                </c:pt>
                <c:pt idx="121">
                  <c:v>0.4642857142857143</c:v>
                </c:pt>
                <c:pt idx="122">
                  <c:v>0.5</c:v>
                </c:pt>
                <c:pt idx="123">
                  <c:v>0.5357142857142857</c:v>
                </c:pt>
                <c:pt idx="124">
                  <c:v>0.5714285714285714</c:v>
                </c:pt>
                <c:pt idx="125">
                  <c:v>0.6428571428571429</c:v>
                </c:pt>
                <c:pt idx="126">
                  <c:v>0.7142857142857143</c:v>
                </c:pt>
                <c:pt idx="127">
                  <c:v>0.7857142857142857</c:v>
                </c:pt>
                <c:pt idx="128">
                  <c:v>0.8571428571428571</c:v>
                </c:pt>
                <c:pt idx="129">
                  <c:v>0.9285714285714286</c:v>
                </c:pt>
                <c:pt idx="130" formatCode="0.00000">
                  <c:v>1</c:v>
                </c:pt>
                <c:pt idx="131" formatCode="0.00000">
                  <c:v>1.1428571428571428</c:v>
                </c:pt>
                <c:pt idx="132" formatCode="0.00000">
                  <c:v>1.2857142857142858</c:v>
                </c:pt>
                <c:pt idx="133" formatCode="0.00000">
                  <c:v>1.4285714285714286</c:v>
                </c:pt>
                <c:pt idx="134" formatCode="0.00000">
                  <c:v>1.5714285714285714</c:v>
                </c:pt>
                <c:pt idx="135" formatCode="0.00000">
                  <c:v>1.7142857142857142</c:v>
                </c:pt>
                <c:pt idx="136" formatCode="0.00000">
                  <c:v>1.8571428571428572</c:v>
                </c:pt>
                <c:pt idx="137" formatCode="0.00000">
                  <c:v>2</c:v>
                </c:pt>
                <c:pt idx="138" formatCode="0.00000">
                  <c:v>2.1428571428571428</c:v>
                </c:pt>
                <c:pt idx="139" formatCode="0.00000">
                  <c:v>2.2857142857142856</c:v>
                </c:pt>
                <c:pt idx="140" formatCode="0.00000">
                  <c:v>2.4285714285714284</c:v>
                </c:pt>
                <c:pt idx="141" formatCode="0.00000">
                  <c:v>2.5714285714285716</c:v>
                </c:pt>
                <c:pt idx="142" formatCode="0.00000">
                  <c:v>2.8571428571428572</c:v>
                </c:pt>
                <c:pt idx="143" formatCode="0.00000">
                  <c:v>3.2142857142857144</c:v>
                </c:pt>
                <c:pt idx="144" formatCode="0.00000">
                  <c:v>3.5714285714285716</c:v>
                </c:pt>
                <c:pt idx="145" formatCode="0.00000">
                  <c:v>3.9285714285714284</c:v>
                </c:pt>
                <c:pt idx="146" formatCode="0.00000">
                  <c:v>4.2857142857142856</c:v>
                </c:pt>
                <c:pt idx="147" formatCode="0.00000">
                  <c:v>4.6428571428571432</c:v>
                </c:pt>
                <c:pt idx="148" formatCode="0.00000">
                  <c:v>5</c:v>
                </c:pt>
                <c:pt idx="149" formatCode="0.00000">
                  <c:v>5.3571428571428568</c:v>
                </c:pt>
                <c:pt idx="150" formatCode="0.00000">
                  <c:v>5.7142857142857144</c:v>
                </c:pt>
                <c:pt idx="151" formatCode="0.00000">
                  <c:v>6.4285714285714288</c:v>
                </c:pt>
                <c:pt idx="152" formatCode="0.00000">
                  <c:v>7.1428571428571432</c:v>
                </c:pt>
                <c:pt idx="153" formatCode="0.00000">
                  <c:v>7.8571428571428568</c:v>
                </c:pt>
                <c:pt idx="154" formatCode="0.00000">
                  <c:v>8.5714285714285712</c:v>
                </c:pt>
                <c:pt idx="155" formatCode="0.00000">
                  <c:v>9.2857142857142865</c:v>
                </c:pt>
                <c:pt idx="156" formatCode="0.00000">
                  <c:v>10</c:v>
                </c:pt>
                <c:pt idx="157" formatCode="0.00000">
                  <c:v>11.428571428571429</c:v>
                </c:pt>
                <c:pt idx="158" formatCode="0.00000">
                  <c:v>12.857142857142858</c:v>
                </c:pt>
                <c:pt idx="159" formatCode="0.00000">
                  <c:v>14.285714285714286</c:v>
                </c:pt>
                <c:pt idx="160" formatCode="0.00000">
                  <c:v>15.714285714285714</c:v>
                </c:pt>
                <c:pt idx="161" formatCode="0.00000">
                  <c:v>17.142857142857142</c:v>
                </c:pt>
                <c:pt idx="162" formatCode="0.00000">
                  <c:v>18.571428571428573</c:v>
                </c:pt>
                <c:pt idx="163" formatCode="0.00000">
                  <c:v>20</c:v>
                </c:pt>
                <c:pt idx="164" formatCode="0.00000">
                  <c:v>21.428571428571427</c:v>
                </c:pt>
                <c:pt idx="165" formatCode="0.00000">
                  <c:v>22.857142857142858</c:v>
                </c:pt>
                <c:pt idx="166" formatCode="0.00000">
                  <c:v>24.285714285714285</c:v>
                </c:pt>
                <c:pt idx="167" formatCode="0.00000">
                  <c:v>25.714285714285715</c:v>
                </c:pt>
                <c:pt idx="168" formatCode="0.00000">
                  <c:v>28.571428571428573</c:v>
                </c:pt>
                <c:pt idx="169" formatCode="0.00000">
                  <c:v>32.142857142857146</c:v>
                </c:pt>
                <c:pt idx="170" formatCode="0.00000">
                  <c:v>35.714285714285715</c:v>
                </c:pt>
                <c:pt idx="171" formatCode="0.00000">
                  <c:v>39.285714285714285</c:v>
                </c:pt>
                <c:pt idx="172" formatCode="0.00000">
                  <c:v>42.857142857142854</c:v>
                </c:pt>
                <c:pt idx="173" formatCode="0.00000">
                  <c:v>46.428571428571431</c:v>
                </c:pt>
                <c:pt idx="174" formatCode="0.00000">
                  <c:v>50</c:v>
                </c:pt>
                <c:pt idx="175" formatCode="0.00000">
                  <c:v>53.571428571428569</c:v>
                </c:pt>
                <c:pt idx="176" formatCode="0.00000">
                  <c:v>57.142857142857146</c:v>
                </c:pt>
                <c:pt idx="177" formatCode="0.00000">
                  <c:v>64.285714285714292</c:v>
                </c:pt>
                <c:pt idx="178" formatCode="0.00000">
                  <c:v>71.428571428571431</c:v>
                </c:pt>
                <c:pt idx="179" formatCode="0.00000">
                  <c:v>78.571428571428569</c:v>
                </c:pt>
                <c:pt idx="180" formatCode="0.00000">
                  <c:v>85.714285714285708</c:v>
                </c:pt>
                <c:pt idx="181" formatCode="0.00000">
                  <c:v>92.857142857142861</c:v>
                </c:pt>
                <c:pt idx="182" formatCode="0.0000">
                  <c:v>100</c:v>
                </c:pt>
                <c:pt idx="183" formatCode="0.0000">
                  <c:v>114.28571428571429</c:v>
                </c:pt>
                <c:pt idx="184" formatCode="0.0000">
                  <c:v>128.57142857142858</c:v>
                </c:pt>
                <c:pt idx="185" formatCode="0.0000">
                  <c:v>142.85714285714286</c:v>
                </c:pt>
                <c:pt idx="186" formatCode="0.0000">
                  <c:v>157.14285714285714</c:v>
                </c:pt>
                <c:pt idx="187" formatCode="0.0000">
                  <c:v>171.42857142857142</c:v>
                </c:pt>
                <c:pt idx="188" formatCode="0.0000">
                  <c:v>185.71428571428572</c:v>
                </c:pt>
                <c:pt idx="189" formatCode="0.0000">
                  <c:v>200</c:v>
                </c:pt>
                <c:pt idx="190" formatCode="0.0000">
                  <c:v>214.28571428571428</c:v>
                </c:pt>
                <c:pt idx="191" formatCode="0.0000">
                  <c:v>228.57142857142858</c:v>
                </c:pt>
                <c:pt idx="192" formatCode="0.0000">
                  <c:v>242.85714285714286</c:v>
                </c:pt>
                <c:pt idx="193" formatCode="0.0000">
                  <c:v>257.14285714285717</c:v>
                </c:pt>
                <c:pt idx="194" formatCode="0.0000">
                  <c:v>285.71428571428572</c:v>
                </c:pt>
                <c:pt idx="195" formatCode="0.0000">
                  <c:v>321.42857142857144</c:v>
                </c:pt>
                <c:pt idx="196" formatCode="0.0000">
                  <c:v>357.14285714285717</c:v>
                </c:pt>
                <c:pt idx="197" formatCode="0.0000">
                  <c:v>392.85714285714283</c:v>
                </c:pt>
                <c:pt idx="198" formatCode="0.0000">
                  <c:v>428.57142857142856</c:v>
                </c:pt>
                <c:pt idx="199" formatCode="0.0000">
                  <c:v>464.28571428571428</c:v>
                </c:pt>
                <c:pt idx="200" formatCode="0.0000">
                  <c:v>500</c:v>
                </c:pt>
                <c:pt idx="201" formatCode="0.0000">
                  <c:v>535.71428571428567</c:v>
                </c:pt>
                <c:pt idx="202" formatCode="0.0000">
                  <c:v>571.42857142857144</c:v>
                </c:pt>
                <c:pt idx="203" formatCode="0.0000">
                  <c:v>642.85714285714289</c:v>
                </c:pt>
                <c:pt idx="204" formatCode="0.0000">
                  <c:v>714.28571428571433</c:v>
                </c:pt>
                <c:pt idx="205" formatCode="0.0000">
                  <c:v>785.71428571428567</c:v>
                </c:pt>
                <c:pt idx="206" formatCode="0.0000">
                  <c:v>857.14285714285711</c:v>
                </c:pt>
                <c:pt idx="207" formatCode="0.0000">
                  <c:v>928.57142857142856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srim7Li_SiO2!$J$20:$J$300</c:f>
              <c:numCache>
                <c:formatCode>0.00000</c:formatCode>
                <c:ptCount val="281"/>
                <c:pt idx="0">
                  <c:v>1.0999999999999998E-3</c:v>
                </c:pt>
                <c:pt idx="1">
                  <c:v>1.2000000000000001E-3</c:v>
                </c:pt>
                <c:pt idx="2">
                  <c:v>1.2999999999999999E-3</c:v>
                </c:pt>
                <c:pt idx="3">
                  <c:v>1.2999999999999999E-3</c:v>
                </c:pt>
                <c:pt idx="4">
                  <c:v>1.4E-3</c:v>
                </c:pt>
                <c:pt idx="5">
                  <c:v>1.5E-3</c:v>
                </c:pt>
                <c:pt idx="6">
                  <c:v>1.6000000000000001E-3</c:v>
                </c:pt>
                <c:pt idx="7">
                  <c:v>1.7000000000000001E-3</c:v>
                </c:pt>
                <c:pt idx="8">
                  <c:v>1.8E-3</c:v>
                </c:pt>
                <c:pt idx="9">
                  <c:v>1.8E-3</c:v>
                </c:pt>
                <c:pt idx="10">
                  <c:v>1.9E-3</c:v>
                </c:pt>
                <c:pt idx="11">
                  <c:v>2E-3</c:v>
                </c:pt>
                <c:pt idx="12">
                  <c:v>2.1999999999999997E-3</c:v>
                </c:pt>
                <c:pt idx="13">
                  <c:v>2.3E-3</c:v>
                </c:pt>
                <c:pt idx="14">
                  <c:v>2.5000000000000001E-3</c:v>
                </c:pt>
                <c:pt idx="15">
                  <c:v>2.7000000000000001E-3</c:v>
                </c:pt>
                <c:pt idx="16">
                  <c:v>2.9000000000000002E-3</c:v>
                </c:pt>
                <c:pt idx="17">
                  <c:v>3.0999999999999999E-3</c:v>
                </c:pt>
                <c:pt idx="18">
                  <c:v>3.3E-3</c:v>
                </c:pt>
                <c:pt idx="19">
                  <c:v>3.4000000000000002E-3</c:v>
                </c:pt>
                <c:pt idx="20">
                  <c:v>3.5999999999999999E-3</c:v>
                </c:pt>
                <c:pt idx="21">
                  <c:v>4.0000000000000001E-3</c:v>
                </c:pt>
                <c:pt idx="22">
                  <c:v>4.3E-3</c:v>
                </c:pt>
                <c:pt idx="23">
                  <c:v>4.5999999999999999E-3</c:v>
                </c:pt>
                <c:pt idx="24">
                  <c:v>5.0000000000000001E-3</c:v>
                </c:pt>
                <c:pt idx="25">
                  <c:v>5.3E-3</c:v>
                </c:pt>
                <c:pt idx="26">
                  <c:v>5.7000000000000002E-3</c:v>
                </c:pt>
                <c:pt idx="27">
                  <c:v>6.3E-3</c:v>
                </c:pt>
                <c:pt idx="28">
                  <c:v>7.000000000000001E-3</c:v>
                </c:pt>
                <c:pt idx="29">
                  <c:v>7.7000000000000002E-3</c:v>
                </c:pt>
                <c:pt idx="30">
                  <c:v>8.3000000000000001E-3</c:v>
                </c:pt>
                <c:pt idx="31">
                  <c:v>8.9999999999999993E-3</c:v>
                </c:pt>
                <c:pt idx="32">
                  <c:v>9.6000000000000009E-3</c:v>
                </c:pt>
                <c:pt idx="33">
                  <c:v>1.03E-2</c:v>
                </c:pt>
                <c:pt idx="34">
                  <c:v>1.0999999999999999E-2</c:v>
                </c:pt>
                <c:pt idx="35">
                  <c:v>1.1600000000000001E-2</c:v>
                </c:pt>
                <c:pt idx="36">
                  <c:v>1.23E-2</c:v>
                </c:pt>
                <c:pt idx="37">
                  <c:v>1.3000000000000001E-2</c:v>
                </c:pt>
                <c:pt idx="38">
                  <c:v>1.4299999999999998E-2</c:v>
                </c:pt>
                <c:pt idx="39">
                  <c:v>1.6E-2</c:v>
                </c:pt>
                <c:pt idx="40">
                  <c:v>1.77E-2</c:v>
                </c:pt>
                <c:pt idx="41">
                  <c:v>1.9400000000000001E-2</c:v>
                </c:pt>
                <c:pt idx="42">
                  <c:v>2.12E-2</c:v>
                </c:pt>
                <c:pt idx="43">
                  <c:v>2.29E-2</c:v>
                </c:pt>
                <c:pt idx="44">
                  <c:v>2.46E-2</c:v>
                </c:pt>
                <c:pt idx="45">
                  <c:v>2.64E-2</c:v>
                </c:pt>
                <c:pt idx="46">
                  <c:v>2.8100000000000003E-2</c:v>
                </c:pt>
                <c:pt idx="47">
                  <c:v>3.1699999999999999E-2</c:v>
                </c:pt>
                <c:pt idx="48">
                  <c:v>3.5299999999999998E-2</c:v>
                </c:pt>
                <c:pt idx="49">
                  <c:v>3.8900000000000004E-2</c:v>
                </c:pt>
                <c:pt idx="50">
                  <c:v>4.2499999999999996E-2</c:v>
                </c:pt>
                <c:pt idx="51">
                  <c:v>4.6100000000000002E-2</c:v>
                </c:pt>
                <c:pt idx="52">
                  <c:v>4.9799999999999997E-2</c:v>
                </c:pt>
                <c:pt idx="53">
                  <c:v>5.7199999999999994E-2</c:v>
                </c:pt>
                <c:pt idx="54">
                  <c:v>6.4600000000000005E-2</c:v>
                </c:pt>
                <c:pt idx="55">
                  <c:v>7.1999999999999995E-2</c:v>
                </c:pt>
                <c:pt idx="56">
                  <c:v>7.9500000000000001E-2</c:v>
                </c:pt>
                <c:pt idx="57">
                  <c:v>8.6900000000000005E-2</c:v>
                </c:pt>
                <c:pt idx="58">
                  <c:v>9.4399999999999998E-2</c:v>
                </c:pt>
                <c:pt idx="59">
                  <c:v>0.1018</c:v>
                </c:pt>
                <c:pt idx="60">
                  <c:v>0.10920000000000001</c:v>
                </c:pt>
                <c:pt idx="61">
                  <c:v>0.1166</c:v>
                </c:pt>
                <c:pt idx="62">
                  <c:v>0.124</c:v>
                </c:pt>
                <c:pt idx="63">
                  <c:v>0.1313</c:v>
                </c:pt>
                <c:pt idx="64">
                  <c:v>0.14579999999999999</c:v>
                </c:pt>
                <c:pt idx="65">
                  <c:v>0.16370000000000001</c:v>
                </c:pt>
                <c:pt idx="66">
                  <c:v>0.18129999999999999</c:v>
                </c:pt>
                <c:pt idx="67">
                  <c:v>0.19870000000000002</c:v>
                </c:pt>
                <c:pt idx="68">
                  <c:v>0.21589999999999998</c:v>
                </c:pt>
                <c:pt idx="69">
                  <c:v>0.23290000000000002</c:v>
                </c:pt>
                <c:pt idx="70">
                  <c:v>0.24969999999999998</c:v>
                </c:pt>
                <c:pt idx="71">
                  <c:v>0.26619999999999999</c:v>
                </c:pt>
                <c:pt idx="72">
                  <c:v>0.28250000000000003</c:v>
                </c:pt>
                <c:pt idx="73">
                  <c:v>0.31419999999999998</c:v>
                </c:pt>
                <c:pt idx="74">
                  <c:v>0.34489999999999998</c:v>
                </c:pt>
                <c:pt idx="75">
                  <c:v>0.37469999999999998</c:v>
                </c:pt>
                <c:pt idx="76">
                  <c:v>0.40350000000000003</c:v>
                </c:pt>
                <c:pt idx="77">
                  <c:v>0.43150000000000005</c:v>
                </c:pt>
                <c:pt idx="78">
                  <c:v>0.4587</c:v>
                </c:pt>
                <c:pt idx="79">
                  <c:v>0.5111</c:v>
                </c:pt>
                <c:pt idx="80">
                  <c:v>0.56100000000000005</c:v>
                </c:pt>
                <c:pt idx="81">
                  <c:v>0.60870000000000002</c:v>
                </c:pt>
                <c:pt idx="82">
                  <c:v>0.65439999999999998</c:v>
                </c:pt>
                <c:pt idx="83">
                  <c:v>0.69850000000000001</c:v>
                </c:pt>
                <c:pt idx="84">
                  <c:v>0.74109999999999998</c:v>
                </c:pt>
                <c:pt idx="85">
                  <c:v>0.78220000000000001</c:v>
                </c:pt>
                <c:pt idx="86">
                  <c:v>0.82210000000000005</c:v>
                </c:pt>
                <c:pt idx="87">
                  <c:v>0.8609</c:v>
                </c:pt>
                <c:pt idx="88">
                  <c:v>0.89860000000000007</c:v>
                </c:pt>
                <c:pt idx="89">
                  <c:v>0.93530000000000002</c:v>
                </c:pt>
                <c:pt idx="90" formatCode="0.000">
                  <c:v>1.01</c:v>
                </c:pt>
                <c:pt idx="91" formatCode="0.000">
                  <c:v>1.0900000000000001</c:v>
                </c:pt>
                <c:pt idx="92" formatCode="0.000">
                  <c:v>1.17</c:v>
                </c:pt>
                <c:pt idx="93" formatCode="0.000">
                  <c:v>1.25</c:v>
                </c:pt>
                <c:pt idx="94" formatCode="0.000">
                  <c:v>1.32</c:v>
                </c:pt>
                <c:pt idx="95" formatCode="0.000">
                  <c:v>1.39</c:v>
                </c:pt>
                <c:pt idx="96" formatCode="0.000">
                  <c:v>1.46</c:v>
                </c:pt>
                <c:pt idx="97" formatCode="0.000">
                  <c:v>1.53</c:v>
                </c:pt>
                <c:pt idx="98" formatCode="0.000">
                  <c:v>1.59</c:v>
                </c:pt>
                <c:pt idx="99" formatCode="0.000">
                  <c:v>1.72</c:v>
                </c:pt>
                <c:pt idx="100" formatCode="0.000">
                  <c:v>1.83</c:v>
                </c:pt>
                <c:pt idx="101" formatCode="0.000">
                  <c:v>1.95</c:v>
                </c:pt>
                <c:pt idx="102" formatCode="0.000">
                  <c:v>2.06</c:v>
                </c:pt>
                <c:pt idx="103" formatCode="0.000">
                  <c:v>2.17</c:v>
                </c:pt>
                <c:pt idx="104" formatCode="0.000">
                  <c:v>2.27</c:v>
                </c:pt>
                <c:pt idx="105" formatCode="0.000">
                  <c:v>2.4700000000000002</c:v>
                </c:pt>
                <c:pt idx="106" formatCode="0.000">
                  <c:v>2.66</c:v>
                </c:pt>
                <c:pt idx="107" formatCode="0.000">
                  <c:v>2.85</c:v>
                </c:pt>
                <c:pt idx="108" formatCode="0.000">
                  <c:v>3.03</c:v>
                </c:pt>
                <c:pt idx="109" formatCode="0.000">
                  <c:v>3.21</c:v>
                </c:pt>
                <c:pt idx="110" formatCode="0.000">
                  <c:v>3.39</c:v>
                </c:pt>
                <c:pt idx="111" formatCode="0.000">
                  <c:v>3.56</c:v>
                </c:pt>
                <c:pt idx="112" formatCode="0.000">
                  <c:v>3.74</c:v>
                </c:pt>
                <c:pt idx="113" formatCode="0.000">
                  <c:v>3.91</c:v>
                </c:pt>
                <c:pt idx="114" formatCode="0.000">
                  <c:v>4.08</c:v>
                </c:pt>
                <c:pt idx="115" formatCode="0.000">
                  <c:v>4.25</c:v>
                </c:pt>
                <c:pt idx="116" formatCode="0.000">
                  <c:v>4.59</c:v>
                </c:pt>
                <c:pt idx="117" formatCode="0.000">
                  <c:v>5.01</c:v>
                </c:pt>
                <c:pt idx="118" formatCode="0.000">
                  <c:v>5.44</c:v>
                </c:pt>
                <c:pt idx="119" formatCode="0.000">
                  <c:v>5.87</c:v>
                </c:pt>
                <c:pt idx="120" formatCode="0.000">
                  <c:v>6.31</c:v>
                </c:pt>
                <c:pt idx="121" formatCode="0.000">
                  <c:v>6.76</c:v>
                </c:pt>
                <c:pt idx="122" formatCode="0.000">
                  <c:v>7.22</c:v>
                </c:pt>
                <c:pt idx="123" formatCode="0.000">
                  <c:v>7.69</c:v>
                </c:pt>
                <c:pt idx="124" formatCode="0.000">
                  <c:v>8.16</c:v>
                </c:pt>
                <c:pt idx="125" formatCode="0.000">
                  <c:v>9.15</c:v>
                </c:pt>
                <c:pt idx="126" formatCode="0.000">
                  <c:v>10.18</c:v>
                </c:pt>
                <c:pt idx="127" formatCode="0.000">
                  <c:v>11.26</c:v>
                </c:pt>
                <c:pt idx="128" formatCode="0.000">
                  <c:v>12.39</c:v>
                </c:pt>
                <c:pt idx="129" formatCode="0.000">
                  <c:v>13.57</c:v>
                </c:pt>
                <c:pt idx="130" formatCode="0.000">
                  <c:v>14.8</c:v>
                </c:pt>
                <c:pt idx="131" formatCode="0.000">
                  <c:v>17.41</c:v>
                </c:pt>
                <c:pt idx="132" formatCode="0.000">
                  <c:v>20.21</c:v>
                </c:pt>
                <c:pt idx="133" formatCode="0.000">
                  <c:v>23.21</c:v>
                </c:pt>
                <c:pt idx="134" formatCode="0.000">
                  <c:v>26.4</c:v>
                </c:pt>
                <c:pt idx="135" formatCode="0.000">
                  <c:v>29.78</c:v>
                </c:pt>
                <c:pt idx="136" formatCode="0.000">
                  <c:v>33.33</c:v>
                </c:pt>
                <c:pt idx="137" formatCode="0.000">
                  <c:v>37.07</c:v>
                </c:pt>
                <c:pt idx="138" formatCode="0.000">
                  <c:v>40.97</c:v>
                </c:pt>
                <c:pt idx="139" formatCode="0.000">
                  <c:v>45.04</c:v>
                </c:pt>
                <c:pt idx="140" formatCode="0.000">
                  <c:v>49.29</c:v>
                </c:pt>
                <c:pt idx="141" formatCode="0.000">
                  <c:v>53.73</c:v>
                </c:pt>
                <c:pt idx="142" formatCode="0.000">
                  <c:v>63.17</c:v>
                </c:pt>
                <c:pt idx="143" formatCode="0.000">
                  <c:v>75.97</c:v>
                </c:pt>
                <c:pt idx="144" formatCode="0.000">
                  <c:v>89.87</c:v>
                </c:pt>
                <c:pt idx="145" formatCode="0.000">
                  <c:v>104.86</c:v>
                </c:pt>
                <c:pt idx="146" formatCode="0.000">
                  <c:v>120.9</c:v>
                </c:pt>
                <c:pt idx="147" formatCode="0.000">
                  <c:v>138</c:v>
                </c:pt>
                <c:pt idx="148" formatCode="0.000">
                  <c:v>156.12</c:v>
                </c:pt>
                <c:pt idx="149" formatCode="0.000">
                  <c:v>175.25</c:v>
                </c:pt>
                <c:pt idx="150" formatCode="0.000">
                  <c:v>195.4</c:v>
                </c:pt>
                <c:pt idx="151" formatCode="0.000">
                  <c:v>238.61</c:v>
                </c:pt>
                <c:pt idx="152" formatCode="0.000">
                  <c:v>285.72000000000003</c:v>
                </c:pt>
                <c:pt idx="153" formatCode="0.000">
                  <c:v>336.65</c:v>
                </c:pt>
                <c:pt idx="154" formatCode="0.000">
                  <c:v>391.34</c:v>
                </c:pt>
                <c:pt idx="155" formatCode="0.000">
                  <c:v>449.72</c:v>
                </c:pt>
                <c:pt idx="156" formatCode="0.000">
                  <c:v>511.76</c:v>
                </c:pt>
                <c:pt idx="157" formatCode="0.000">
                  <c:v>646.44000000000005</c:v>
                </c:pt>
                <c:pt idx="158" formatCode="0.000">
                  <c:v>795.22</c:v>
                </c:pt>
                <c:pt idx="159" formatCode="0.000">
                  <c:v>957.79</c:v>
                </c:pt>
                <c:pt idx="160" formatCode="0.0">
                  <c:v>1130</c:v>
                </c:pt>
                <c:pt idx="161" formatCode="0.0">
                  <c:v>1320</c:v>
                </c:pt>
                <c:pt idx="162" formatCode="0.0">
                  <c:v>1530</c:v>
                </c:pt>
                <c:pt idx="163" formatCode="0.0">
                  <c:v>1740</c:v>
                </c:pt>
                <c:pt idx="164" formatCode="0.0">
                  <c:v>1970</c:v>
                </c:pt>
                <c:pt idx="165" formatCode="0.0">
                  <c:v>2210</c:v>
                </c:pt>
                <c:pt idx="166" formatCode="0.0">
                  <c:v>2460</c:v>
                </c:pt>
                <c:pt idx="167" formatCode="0.0">
                  <c:v>2730</c:v>
                </c:pt>
                <c:pt idx="168" formatCode="0.0">
                  <c:v>3290</c:v>
                </c:pt>
                <c:pt idx="169" formatCode="0.0">
                  <c:v>4070.0000000000005</c:v>
                </c:pt>
                <c:pt idx="170" formatCode="0.0">
                  <c:v>4910</c:v>
                </c:pt>
                <c:pt idx="171" formatCode="0.0">
                  <c:v>5830</c:v>
                </c:pt>
                <c:pt idx="172" formatCode="0.0">
                  <c:v>6810</c:v>
                </c:pt>
                <c:pt idx="173" formatCode="0.0">
                  <c:v>7870</c:v>
                </c:pt>
                <c:pt idx="174" formatCode="0.0">
                  <c:v>8990</c:v>
                </c:pt>
                <c:pt idx="175" formatCode="0.0">
                  <c:v>10170</c:v>
                </c:pt>
                <c:pt idx="176" formatCode="0.0">
                  <c:v>11410</c:v>
                </c:pt>
                <c:pt idx="177" formatCode="0.0">
                  <c:v>14090</c:v>
                </c:pt>
                <c:pt idx="178" formatCode="0.0">
                  <c:v>17010</c:v>
                </c:pt>
                <c:pt idx="179" formatCode="0.0">
                  <c:v>20160</c:v>
                </c:pt>
                <c:pt idx="180" formatCode="0.0">
                  <c:v>23540</c:v>
                </c:pt>
                <c:pt idx="181" formatCode="0.0">
                  <c:v>27130</c:v>
                </c:pt>
                <c:pt idx="182" formatCode="0.0">
                  <c:v>30940</c:v>
                </c:pt>
                <c:pt idx="183" formatCode="0.0">
                  <c:v>39160</c:v>
                </c:pt>
                <c:pt idx="184" formatCode="0.0">
                  <c:v>48160</c:v>
                </c:pt>
                <c:pt idx="185" formatCode="0.0">
                  <c:v>57900</c:v>
                </c:pt>
                <c:pt idx="186" formatCode="0.0">
                  <c:v>68340</c:v>
                </c:pt>
                <c:pt idx="187" formatCode="0.0">
                  <c:v>79450</c:v>
                </c:pt>
                <c:pt idx="188" formatCode="0.0">
                  <c:v>91190</c:v>
                </c:pt>
                <c:pt idx="189" formatCode="0.0">
                  <c:v>103540</c:v>
                </c:pt>
                <c:pt idx="190" formatCode="0.0">
                  <c:v>116460</c:v>
                </c:pt>
                <c:pt idx="191" formatCode="0.0">
                  <c:v>129930</c:v>
                </c:pt>
                <c:pt idx="192" formatCode="0.0">
                  <c:v>143930</c:v>
                </c:pt>
                <c:pt idx="193" formatCode="0.0">
                  <c:v>158440</c:v>
                </c:pt>
                <c:pt idx="194" formatCode="0.0">
                  <c:v>188850</c:v>
                </c:pt>
                <c:pt idx="195" formatCode="0.0">
                  <c:v>229310</c:v>
                </c:pt>
                <c:pt idx="196" formatCode="0.0">
                  <c:v>272260</c:v>
                </c:pt>
                <c:pt idx="197" formatCode="0.0">
                  <c:v>317450</c:v>
                </c:pt>
                <c:pt idx="198" formatCode="0.0">
                  <c:v>364670</c:v>
                </c:pt>
                <c:pt idx="199" formatCode="0.0">
                  <c:v>413730</c:v>
                </c:pt>
                <c:pt idx="200" formatCode="0.0">
                  <c:v>464450</c:v>
                </c:pt>
                <c:pt idx="201" formatCode="0.0">
                  <c:v>516690.00000000006</c:v>
                </c:pt>
                <c:pt idx="202" formatCode="0.0">
                  <c:v>570310</c:v>
                </c:pt>
                <c:pt idx="203" formatCode="0.0">
                  <c:v>681190</c:v>
                </c:pt>
                <c:pt idx="204" formatCode="0.0">
                  <c:v>796320</c:v>
                </c:pt>
                <c:pt idx="205" formatCode="0.0">
                  <c:v>915020</c:v>
                </c:pt>
                <c:pt idx="206" formatCode="0.000E+00">
                  <c:v>1040000</c:v>
                </c:pt>
                <c:pt idx="207" formatCode="0.000E+00">
                  <c:v>1160000</c:v>
                </c:pt>
                <c:pt idx="208" formatCode="0.000E+00">
                  <c:v>1290000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8C9-474D-9C14-168FAAF03D01}"/>
            </c:ext>
          </c:extLst>
        </c:ser>
        <c:ser>
          <c:idx val="1"/>
          <c:order val="1"/>
          <c:tx>
            <c:v>Stragg. Long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srim7Li_SiO2!$D$20:$D$300</c:f>
              <c:numCache>
                <c:formatCode>0.000000</c:formatCode>
                <c:ptCount val="281"/>
                <c:pt idx="0">
                  <c:v>9.9999857142857148E-6</c:v>
                </c:pt>
                <c:pt idx="1">
                  <c:v>1.1428557142857143E-5</c:v>
                </c:pt>
                <c:pt idx="2">
                  <c:v>1.2857128571428571E-5</c:v>
                </c:pt>
                <c:pt idx="3">
                  <c:v>1.4285699999999999E-5</c:v>
                </c:pt>
                <c:pt idx="4">
                  <c:v>1.5714285714285715E-5</c:v>
                </c:pt>
                <c:pt idx="5">
                  <c:v>1.7142857142857142E-5</c:v>
                </c:pt>
                <c:pt idx="6">
                  <c:v>1.8571428571428568E-5</c:v>
                </c:pt>
                <c:pt idx="7">
                  <c:v>1.9999857142857142E-5</c:v>
                </c:pt>
                <c:pt idx="8">
                  <c:v>2.1428428571428572E-5</c:v>
                </c:pt>
                <c:pt idx="9">
                  <c:v>2.2856999999999998E-5</c:v>
                </c:pt>
                <c:pt idx="10">
                  <c:v>2.4285571428571428E-5</c:v>
                </c:pt>
                <c:pt idx="11">
                  <c:v>2.5714142857142858E-5</c:v>
                </c:pt>
                <c:pt idx="12">
                  <c:v>2.8571285714285714E-5</c:v>
                </c:pt>
                <c:pt idx="13">
                  <c:v>3.2142714285714287E-5</c:v>
                </c:pt>
                <c:pt idx="14">
                  <c:v>3.5714142857142854E-5</c:v>
                </c:pt>
                <c:pt idx="15">
                  <c:v>3.9285571428571427E-5</c:v>
                </c:pt>
                <c:pt idx="16">
                  <c:v>4.2857E-5</c:v>
                </c:pt>
                <c:pt idx="17">
                  <c:v>4.6428428571428573E-5</c:v>
                </c:pt>
                <c:pt idx="18">
                  <c:v>4.9999857142857146E-5</c:v>
                </c:pt>
                <c:pt idx="19">
                  <c:v>5.3571285714285719E-5</c:v>
                </c:pt>
                <c:pt idx="20">
                  <c:v>5.7142714285714285E-5</c:v>
                </c:pt>
                <c:pt idx="21">
                  <c:v>6.4285571428571438E-5</c:v>
                </c:pt>
                <c:pt idx="22">
                  <c:v>7.1428428571428571E-5</c:v>
                </c:pt>
                <c:pt idx="23">
                  <c:v>7.8571285714285717E-5</c:v>
                </c:pt>
                <c:pt idx="24">
                  <c:v>8.5714142857142863E-5</c:v>
                </c:pt>
                <c:pt idx="25">
                  <c:v>9.2857000000000009E-5</c:v>
                </c:pt>
                <c:pt idx="26">
                  <c:v>9.9999857142857142E-5</c:v>
                </c:pt>
                <c:pt idx="27">
                  <c:v>1.1428557142857143E-4</c:v>
                </c:pt>
                <c:pt idx="28">
                  <c:v>1.2857128571428571E-4</c:v>
                </c:pt>
                <c:pt idx="29">
                  <c:v>1.42857E-4</c:v>
                </c:pt>
                <c:pt idx="30">
                  <c:v>1.5714285714285716E-4</c:v>
                </c:pt>
                <c:pt idx="31">
                  <c:v>1.7142857142857143E-4</c:v>
                </c:pt>
                <c:pt idx="32">
                  <c:v>1.8571428571428572E-4</c:v>
                </c:pt>
                <c:pt idx="33">
                  <c:v>2.0000000000000001E-4</c:v>
                </c:pt>
                <c:pt idx="34">
                  <c:v>2.142857142857143E-4</c:v>
                </c:pt>
                <c:pt idx="35">
                  <c:v>2.2857142857142859E-4</c:v>
                </c:pt>
                <c:pt idx="36">
                  <c:v>2.4285714285714283E-4</c:v>
                </c:pt>
                <c:pt idx="37">
                  <c:v>2.5714285714285715E-4</c:v>
                </c:pt>
                <c:pt idx="38">
                  <c:v>2.8571428571428574E-4</c:v>
                </c:pt>
                <c:pt idx="39">
                  <c:v>3.2142857142857141E-4</c:v>
                </c:pt>
                <c:pt idx="40">
                  <c:v>3.5714285714285714E-4</c:v>
                </c:pt>
                <c:pt idx="41">
                  <c:v>3.9285714285714282E-4</c:v>
                </c:pt>
                <c:pt idx="42">
                  <c:v>4.285714285714286E-4</c:v>
                </c:pt>
                <c:pt idx="43">
                  <c:v>4.6428571428571428E-4</c:v>
                </c:pt>
                <c:pt idx="44">
                  <c:v>5.0000000000000001E-4</c:v>
                </c:pt>
                <c:pt idx="45">
                  <c:v>5.3571428571428574E-4</c:v>
                </c:pt>
                <c:pt idx="46">
                  <c:v>5.7142857142857147E-4</c:v>
                </c:pt>
                <c:pt idx="47">
                  <c:v>6.4285714285714282E-4</c:v>
                </c:pt>
                <c:pt idx="48">
                  <c:v>7.1428571428571429E-4</c:v>
                </c:pt>
                <c:pt idx="49">
                  <c:v>7.8571428571428564E-4</c:v>
                </c:pt>
                <c:pt idx="50">
                  <c:v>8.5714285714285721E-4</c:v>
                </c:pt>
                <c:pt idx="51">
                  <c:v>9.2857142857142856E-4</c:v>
                </c:pt>
                <c:pt idx="52">
                  <c:v>1E-3</c:v>
                </c:pt>
                <c:pt idx="53">
                  <c:v>1.1428571428571429E-3</c:v>
                </c:pt>
                <c:pt idx="54">
                  <c:v>1.2857142857142856E-3</c:v>
                </c:pt>
                <c:pt idx="55">
                  <c:v>1.4285714285714286E-3</c:v>
                </c:pt>
                <c:pt idx="56">
                  <c:v>1.5714285714285713E-3</c:v>
                </c:pt>
                <c:pt idx="57">
                  <c:v>1.7142857142857144E-3</c:v>
                </c:pt>
                <c:pt idx="58">
                  <c:v>1.8571428571428571E-3</c:v>
                </c:pt>
                <c:pt idx="59">
                  <c:v>2E-3</c:v>
                </c:pt>
                <c:pt idx="60">
                  <c:v>2.142857142857143E-3</c:v>
                </c:pt>
                <c:pt idx="61">
                  <c:v>2.2857142857142859E-3</c:v>
                </c:pt>
                <c:pt idx="62">
                  <c:v>2.4285714285714288E-3</c:v>
                </c:pt>
                <c:pt idx="63">
                  <c:v>2.5714285714285713E-3</c:v>
                </c:pt>
                <c:pt idx="64">
                  <c:v>2.8571428571428571E-3</c:v>
                </c:pt>
                <c:pt idx="65">
                  <c:v>3.2142857142857142E-3</c:v>
                </c:pt>
                <c:pt idx="66">
                  <c:v>3.5714285714285718E-3</c:v>
                </c:pt>
                <c:pt idx="67">
                  <c:v>3.9285714285714288E-3</c:v>
                </c:pt>
                <c:pt idx="68">
                  <c:v>4.2857142857142859E-3</c:v>
                </c:pt>
                <c:pt idx="69">
                  <c:v>4.642857142857143E-3</c:v>
                </c:pt>
                <c:pt idx="70">
                  <c:v>5.0000000000000001E-3</c:v>
                </c:pt>
                <c:pt idx="71">
                  <c:v>5.3571428571428572E-3</c:v>
                </c:pt>
                <c:pt idx="72">
                  <c:v>5.7142857142857143E-3</c:v>
                </c:pt>
                <c:pt idx="73">
                  <c:v>6.4285714285714285E-3</c:v>
                </c:pt>
                <c:pt idx="74">
                  <c:v>7.1428571428571435E-3</c:v>
                </c:pt>
                <c:pt idx="75">
                  <c:v>7.8571428571428577E-3</c:v>
                </c:pt>
                <c:pt idx="76">
                  <c:v>8.5714285714285719E-3</c:v>
                </c:pt>
                <c:pt idx="77">
                  <c:v>9.285714285714286E-3</c:v>
                </c:pt>
                <c:pt idx="78">
                  <c:v>0.01</c:v>
                </c:pt>
                <c:pt idx="79">
                  <c:v>1.1428571428571429E-2</c:v>
                </c:pt>
                <c:pt idx="80">
                  <c:v>1.2857142857142857E-2</c:v>
                </c:pt>
                <c:pt idx="81">
                  <c:v>1.4285714285714287E-2</c:v>
                </c:pt>
                <c:pt idx="82">
                  <c:v>1.5714285714285715E-2</c:v>
                </c:pt>
                <c:pt idx="83">
                  <c:v>1.7142857142857144E-2</c:v>
                </c:pt>
                <c:pt idx="84">
                  <c:v>1.8571428571428572E-2</c:v>
                </c:pt>
                <c:pt idx="85">
                  <c:v>0.02</c:v>
                </c:pt>
                <c:pt idx="86">
                  <c:v>2.1428571428571429E-2</c:v>
                </c:pt>
                <c:pt idx="87">
                  <c:v>2.2857142857142857E-2</c:v>
                </c:pt>
                <c:pt idx="88">
                  <c:v>2.4285714285714289E-2</c:v>
                </c:pt>
                <c:pt idx="89">
                  <c:v>2.5714285714285714E-2</c:v>
                </c:pt>
                <c:pt idx="90">
                  <c:v>2.8571428571428574E-2</c:v>
                </c:pt>
                <c:pt idx="91">
                  <c:v>3.2142857142857147E-2</c:v>
                </c:pt>
                <c:pt idx="92">
                  <c:v>3.5714285714285712E-2</c:v>
                </c:pt>
                <c:pt idx="93">
                  <c:v>3.9285714285714292E-2</c:v>
                </c:pt>
                <c:pt idx="94">
                  <c:v>4.2857142857142858E-2</c:v>
                </c:pt>
                <c:pt idx="95">
                  <c:v>4.642857142857143E-2</c:v>
                </c:pt>
                <c:pt idx="96">
                  <c:v>4.9999999999999996E-2</c:v>
                </c:pt>
                <c:pt idx="97">
                  <c:v>5.3571428571428568E-2</c:v>
                </c:pt>
                <c:pt idx="98">
                  <c:v>5.7142857142857148E-2</c:v>
                </c:pt>
                <c:pt idx="99">
                  <c:v>6.4285714285714293E-2</c:v>
                </c:pt>
                <c:pt idx="100">
                  <c:v>7.1428571428571425E-2</c:v>
                </c:pt>
                <c:pt idx="101">
                  <c:v>7.8571428571428584E-2</c:v>
                </c:pt>
                <c:pt idx="102">
                  <c:v>8.5714285714285715E-2</c:v>
                </c:pt>
                <c:pt idx="103">
                  <c:v>9.285714285714286E-2</c:v>
                </c:pt>
                <c:pt idx="104">
                  <c:v>9.9999999999999992E-2</c:v>
                </c:pt>
                <c:pt idx="105">
                  <c:v>0.1142857142857143</c:v>
                </c:pt>
                <c:pt idx="106">
                  <c:v>0.12857142857142859</c:v>
                </c:pt>
                <c:pt idx="107">
                  <c:v>0.14285714285714285</c:v>
                </c:pt>
                <c:pt idx="108">
                  <c:v>0.15714285714285717</c:v>
                </c:pt>
                <c:pt idx="109">
                  <c:v>0.17142857142857143</c:v>
                </c:pt>
                <c:pt idx="110">
                  <c:v>0.18571428571428572</c:v>
                </c:pt>
                <c:pt idx="111">
                  <c:v>0.19999999999999998</c:v>
                </c:pt>
                <c:pt idx="112">
                  <c:v>0.21428571428571427</c:v>
                </c:pt>
                <c:pt idx="113">
                  <c:v>0.22857142857142859</c:v>
                </c:pt>
                <c:pt idx="114">
                  <c:v>0.24285714285714285</c:v>
                </c:pt>
                <c:pt idx="115">
                  <c:v>0.25714285714285717</c:v>
                </c:pt>
                <c:pt idx="116">
                  <c:v>0.2857142857142857</c:v>
                </c:pt>
                <c:pt idx="117">
                  <c:v>0.32142857142857145</c:v>
                </c:pt>
                <c:pt idx="118">
                  <c:v>0.35714285714285715</c:v>
                </c:pt>
                <c:pt idx="119">
                  <c:v>0.39285714285714285</c:v>
                </c:pt>
                <c:pt idx="120">
                  <c:v>0.42857142857142855</c:v>
                </c:pt>
                <c:pt idx="121">
                  <c:v>0.4642857142857143</c:v>
                </c:pt>
                <c:pt idx="122">
                  <c:v>0.5</c:v>
                </c:pt>
                <c:pt idx="123">
                  <c:v>0.5357142857142857</c:v>
                </c:pt>
                <c:pt idx="124">
                  <c:v>0.5714285714285714</c:v>
                </c:pt>
                <c:pt idx="125">
                  <c:v>0.6428571428571429</c:v>
                </c:pt>
                <c:pt idx="126">
                  <c:v>0.7142857142857143</c:v>
                </c:pt>
                <c:pt idx="127">
                  <c:v>0.7857142857142857</c:v>
                </c:pt>
                <c:pt idx="128">
                  <c:v>0.8571428571428571</c:v>
                </c:pt>
                <c:pt idx="129">
                  <c:v>0.9285714285714286</c:v>
                </c:pt>
                <c:pt idx="130" formatCode="0.00000">
                  <c:v>1</c:v>
                </c:pt>
                <c:pt idx="131" formatCode="0.00000">
                  <c:v>1.1428571428571428</c:v>
                </c:pt>
                <c:pt idx="132" formatCode="0.00000">
                  <c:v>1.2857142857142858</c:v>
                </c:pt>
                <c:pt idx="133" formatCode="0.00000">
                  <c:v>1.4285714285714286</c:v>
                </c:pt>
                <c:pt idx="134" formatCode="0.00000">
                  <c:v>1.5714285714285714</c:v>
                </c:pt>
                <c:pt idx="135" formatCode="0.00000">
                  <c:v>1.7142857142857142</c:v>
                </c:pt>
                <c:pt idx="136" formatCode="0.00000">
                  <c:v>1.8571428571428572</c:v>
                </c:pt>
                <c:pt idx="137" formatCode="0.00000">
                  <c:v>2</c:v>
                </c:pt>
                <c:pt idx="138" formatCode="0.00000">
                  <c:v>2.1428571428571428</c:v>
                </c:pt>
                <c:pt idx="139" formatCode="0.00000">
                  <c:v>2.2857142857142856</c:v>
                </c:pt>
                <c:pt idx="140" formatCode="0.00000">
                  <c:v>2.4285714285714284</c:v>
                </c:pt>
                <c:pt idx="141" formatCode="0.00000">
                  <c:v>2.5714285714285716</c:v>
                </c:pt>
                <c:pt idx="142" formatCode="0.00000">
                  <c:v>2.8571428571428572</c:v>
                </c:pt>
                <c:pt idx="143" formatCode="0.00000">
                  <c:v>3.2142857142857144</c:v>
                </c:pt>
                <c:pt idx="144" formatCode="0.00000">
                  <c:v>3.5714285714285716</c:v>
                </c:pt>
                <c:pt idx="145" formatCode="0.00000">
                  <c:v>3.9285714285714284</c:v>
                </c:pt>
                <c:pt idx="146" formatCode="0.00000">
                  <c:v>4.2857142857142856</c:v>
                </c:pt>
                <c:pt idx="147" formatCode="0.00000">
                  <c:v>4.6428571428571432</c:v>
                </c:pt>
                <c:pt idx="148" formatCode="0.00000">
                  <c:v>5</c:v>
                </c:pt>
                <c:pt idx="149" formatCode="0.00000">
                  <c:v>5.3571428571428568</c:v>
                </c:pt>
                <c:pt idx="150" formatCode="0.00000">
                  <c:v>5.7142857142857144</c:v>
                </c:pt>
                <c:pt idx="151" formatCode="0.00000">
                  <c:v>6.4285714285714288</c:v>
                </c:pt>
                <c:pt idx="152" formatCode="0.00000">
                  <c:v>7.1428571428571432</c:v>
                </c:pt>
                <c:pt idx="153" formatCode="0.00000">
                  <c:v>7.8571428571428568</c:v>
                </c:pt>
                <c:pt idx="154" formatCode="0.00000">
                  <c:v>8.5714285714285712</c:v>
                </c:pt>
                <c:pt idx="155" formatCode="0.00000">
                  <c:v>9.2857142857142865</c:v>
                </c:pt>
                <c:pt idx="156" formatCode="0.00000">
                  <c:v>10</c:v>
                </c:pt>
                <c:pt idx="157" formatCode="0.00000">
                  <c:v>11.428571428571429</c:v>
                </c:pt>
                <c:pt idx="158" formatCode="0.00000">
                  <c:v>12.857142857142858</c:v>
                </c:pt>
                <c:pt idx="159" formatCode="0.00000">
                  <c:v>14.285714285714286</c:v>
                </c:pt>
                <c:pt idx="160" formatCode="0.00000">
                  <c:v>15.714285714285714</c:v>
                </c:pt>
                <c:pt idx="161" formatCode="0.00000">
                  <c:v>17.142857142857142</c:v>
                </c:pt>
                <c:pt idx="162" formatCode="0.00000">
                  <c:v>18.571428571428573</c:v>
                </c:pt>
                <c:pt idx="163" formatCode="0.00000">
                  <c:v>20</c:v>
                </c:pt>
                <c:pt idx="164" formatCode="0.00000">
                  <c:v>21.428571428571427</c:v>
                </c:pt>
                <c:pt idx="165" formatCode="0.00000">
                  <c:v>22.857142857142858</c:v>
                </c:pt>
                <c:pt idx="166" formatCode="0.00000">
                  <c:v>24.285714285714285</c:v>
                </c:pt>
                <c:pt idx="167" formatCode="0.00000">
                  <c:v>25.714285714285715</c:v>
                </c:pt>
                <c:pt idx="168" formatCode="0.00000">
                  <c:v>28.571428571428573</c:v>
                </c:pt>
                <c:pt idx="169" formatCode="0.00000">
                  <c:v>32.142857142857146</c:v>
                </c:pt>
                <c:pt idx="170" formatCode="0.00000">
                  <c:v>35.714285714285715</c:v>
                </c:pt>
                <c:pt idx="171" formatCode="0.00000">
                  <c:v>39.285714285714285</c:v>
                </c:pt>
                <c:pt idx="172" formatCode="0.00000">
                  <c:v>42.857142857142854</c:v>
                </c:pt>
                <c:pt idx="173" formatCode="0.00000">
                  <c:v>46.428571428571431</c:v>
                </c:pt>
                <c:pt idx="174" formatCode="0.00000">
                  <c:v>50</c:v>
                </c:pt>
                <c:pt idx="175" formatCode="0.00000">
                  <c:v>53.571428571428569</c:v>
                </c:pt>
                <c:pt idx="176" formatCode="0.00000">
                  <c:v>57.142857142857146</c:v>
                </c:pt>
                <c:pt idx="177" formatCode="0.00000">
                  <c:v>64.285714285714292</c:v>
                </c:pt>
                <c:pt idx="178" formatCode="0.00000">
                  <c:v>71.428571428571431</c:v>
                </c:pt>
                <c:pt idx="179" formatCode="0.00000">
                  <c:v>78.571428571428569</c:v>
                </c:pt>
                <c:pt idx="180" formatCode="0.00000">
                  <c:v>85.714285714285708</c:v>
                </c:pt>
                <c:pt idx="181" formatCode="0.00000">
                  <c:v>92.857142857142861</c:v>
                </c:pt>
                <c:pt idx="182" formatCode="0.0000">
                  <c:v>100</c:v>
                </c:pt>
                <c:pt idx="183" formatCode="0.0000">
                  <c:v>114.28571428571429</c:v>
                </c:pt>
                <c:pt idx="184" formatCode="0.0000">
                  <c:v>128.57142857142858</c:v>
                </c:pt>
                <c:pt idx="185" formatCode="0.0000">
                  <c:v>142.85714285714286</c:v>
                </c:pt>
                <c:pt idx="186" formatCode="0.0000">
                  <c:v>157.14285714285714</c:v>
                </c:pt>
                <c:pt idx="187" formatCode="0.0000">
                  <c:v>171.42857142857142</c:v>
                </c:pt>
                <c:pt idx="188" formatCode="0.0000">
                  <c:v>185.71428571428572</c:v>
                </c:pt>
                <c:pt idx="189" formatCode="0.0000">
                  <c:v>200</c:v>
                </c:pt>
                <c:pt idx="190" formatCode="0.0000">
                  <c:v>214.28571428571428</c:v>
                </c:pt>
                <c:pt idx="191" formatCode="0.0000">
                  <c:v>228.57142857142858</c:v>
                </c:pt>
                <c:pt idx="192" formatCode="0.0000">
                  <c:v>242.85714285714286</c:v>
                </c:pt>
                <c:pt idx="193" formatCode="0.0000">
                  <c:v>257.14285714285717</c:v>
                </c:pt>
                <c:pt idx="194" formatCode="0.0000">
                  <c:v>285.71428571428572</c:v>
                </c:pt>
                <c:pt idx="195" formatCode="0.0000">
                  <c:v>321.42857142857144</c:v>
                </c:pt>
                <c:pt idx="196" formatCode="0.0000">
                  <c:v>357.14285714285717</c:v>
                </c:pt>
                <c:pt idx="197" formatCode="0.0000">
                  <c:v>392.85714285714283</c:v>
                </c:pt>
                <c:pt idx="198" formatCode="0.0000">
                  <c:v>428.57142857142856</c:v>
                </c:pt>
                <c:pt idx="199" formatCode="0.0000">
                  <c:v>464.28571428571428</c:v>
                </c:pt>
                <c:pt idx="200" formatCode="0.0000">
                  <c:v>500</c:v>
                </c:pt>
                <c:pt idx="201" formatCode="0.0000">
                  <c:v>535.71428571428567</c:v>
                </c:pt>
                <c:pt idx="202" formatCode="0.0000">
                  <c:v>571.42857142857144</c:v>
                </c:pt>
                <c:pt idx="203" formatCode="0.0000">
                  <c:v>642.85714285714289</c:v>
                </c:pt>
                <c:pt idx="204" formatCode="0.0000">
                  <c:v>714.28571428571433</c:v>
                </c:pt>
                <c:pt idx="205" formatCode="0.0000">
                  <c:v>785.71428571428567</c:v>
                </c:pt>
                <c:pt idx="206" formatCode="0.0000">
                  <c:v>857.14285714285711</c:v>
                </c:pt>
                <c:pt idx="207" formatCode="0.0000">
                  <c:v>928.57142857142856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srim7Li_SiO2!$M$20:$M$300</c:f>
              <c:numCache>
                <c:formatCode>0.00000</c:formatCode>
                <c:ptCount val="281"/>
                <c:pt idx="0">
                  <c:v>1.0999999999999998E-3</c:v>
                </c:pt>
                <c:pt idx="1">
                  <c:v>1.0999999999999998E-3</c:v>
                </c:pt>
                <c:pt idx="2">
                  <c:v>1.2000000000000001E-3</c:v>
                </c:pt>
                <c:pt idx="3">
                  <c:v>1.2999999999999999E-3</c:v>
                </c:pt>
                <c:pt idx="4">
                  <c:v>1.4E-3</c:v>
                </c:pt>
                <c:pt idx="5">
                  <c:v>1.4E-3</c:v>
                </c:pt>
                <c:pt idx="6">
                  <c:v>1.5E-3</c:v>
                </c:pt>
                <c:pt idx="7">
                  <c:v>1.6000000000000001E-3</c:v>
                </c:pt>
                <c:pt idx="8">
                  <c:v>1.6000000000000001E-3</c:v>
                </c:pt>
                <c:pt idx="9">
                  <c:v>1.7000000000000001E-3</c:v>
                </c:pt>
                <c:pt idx="10">
                  <c:v>1.8E-3</c:v>
                </c:pt>
                <c:pt idx="11">
                  <c:v>1.8E-3</c:v>
                </c:pt>
                <c:pt idx="12">
                  <c:v>2E-3</c:v>
                </c:pt>
                <c:pt idx="13">
                  <c:v>2.1000000000000003E-3</c:v>
                </c:pt>
                <c:pt idx="14">
                  <c:v>2.3E-3</c:v>
                </c:pt>
                <c:pt idx="15">
                  <c:v>2.4000000000000002E-3</c:v>
                </c:pt>
                <c:pt idx="16">
                  <c:v>2.5000000000000001E-3</c:v>
                </c:pt>
                <c:pt idx="17">
                  <c:v>2.7000000000000001E-3</c:v>
                </c:pt>
                <c:pt idx="18">
                  <c:v>2.8E-3</c:v>
                </c:pt>
                <c:pt idx="19">
                  <c:v>3.0000000000000001E-3</c:v>
                </c:pt>
                <c:pt idx="20">
                  <c:v>3.0999999999999999E-3</c:v>
                </c:pt>
                <c:pt idx="21">
                  <c:v>3.4000000000000002E-3</c:v>
                </c:pt>
                <c:pt idx="22">
                  <c:v>3.5999999999999999E-3</c:v>
                </c:pt>
                <c:pt idx="23">
                  <c:v>3.8999999999999998E-3</c:v>
                </c:pt>
                <c:pt idx="24">
                  <c:v>4.1000000000000003E-3</c:v>
                </c:pt>
                <c:pt idx="25">
                  <c:v>4.3999999999999994E-3</c:v>
                </c:pt>
                <c:pt idx="26">
                  <c:v>4.5999999999999999E-3</c:v>
                </c:pt>
                <c:pt idx="27">
                  <c:v>5.0999999999999995E-3</c:v>
                </c:pt>
                <c:pt idx="28">
                  <c:v>5.5999999999999999E-3</c:v>
                </c:pt>
                <c:pt idx="29">
                  <c:v>6.0000000000000001E-3</c:v>
                </c:pt>
                <c:pt idx="30">
                  <c:v>6.5000000000000006E-3</c:v>
                </c:pt>
                <c:pt idx="31">
                  <c:v>7.000000000000001E-3</c:v>
                </c:pt>
                <c:pt idx="32">
                  <c:v>7.3999999999999995E-3</c:v>
                </c:pt>
                <c:pt idx="33">
                  <c:v>7.9000000000000008E-3</c:v>
                </c:pt>
                <c:pt idx="34">
                  <c:v>8.3000000000000001E-3</c:v>
                </c:pt>
                <c:pt idx="35">
                  <c:v>8.7999999999999988E-3</c:v>
                </c:pt>
                <c:pt idx="36">
                  <c:v>9.1999999999999998E-3</c:v>
                </c:pt>
                <c:pt idx="37">
                  <c:v>9.6000000000000009E-3</c:v>
                </c:pt>
                <c:pt idx="38">
                  <c:v>1.04E-2</c:v>
                </c:pt>
                <c:pt idx="39">
                  <c:v>1.15E-2</c:v>
                </c:pt>
                <c:pt idx="40">
                  <c:v>1.2500000000000001E-2</c:v>
                </c:pt>
                <c:pt idx="41">
                  <c:v>1.3500000000000002E-2</c:v>
                </c:pt>
                <c:pt idx="42">
                  <c:v>1.4499999999999999E-2</c:v>
                </c:pt>
                <c:pt idx="43">
                  <c:v>1.55E-2</c:v>
                </c:pt>
                <c:pt idx="44">
                  <c:v>1.6500000000000001E-2</c:v>
                </c:pt>
                <c:pt idx="45">
                  <c:v>1.7399999999999999E-2</c:v>
                </c:pt>
                <c:pt idx="46">
                  <c:v>1.84E-2</c:v>
                </c:pt>
                <c:pt idx="47">
                  <c:v>2.0200000000000003E-2</c:v>
                </c:pt>
                <c:pt idx="48">
                  <c:v>2.2100000000000002E-2</c:v>
                </c:pt>
                <c:pt idx="49">
                  <c:v>2.3799999999999998E-2</c:v>
                </c:pt>
                <c:pt idx="50">
                  <c:v>2.5600000000000001E-2</c:v>
                </c:pt>
                <c:pt idx="51">
                  <c:v>2.7300000000000001E-2</c:v>
                </c:pt>
                <c:pt idx="52">
                  <c:v>2.8999999999999998E-2</c:v>
                </c:pt>
                <c:pt idx="53">
                  <c:v>3.2300000000000002E-2</c:v>
                </c:pt>
                <c:pt idx="54">
                  <c:v>3.5400000000000001E-2</c:v>
                </c:pt>
                <c:pt idx="55">
                  <c:v>3.85E-2</c:v>
                </c:pt>
                <c:pt idx="56">
                  <c:v>4.1399999999999999E-2</c:v>
                </c:pt>
                <c:pt idx="57">
                  <c:v>4.4200000000000003E-2</c:v>
                </c:pt>
                <c:pt idx="58">
                  <c:v>4.6899999999999997E-2</c:v>
                </c:pt>
                <c:pt idx="59">
                  <c:v>4.9599999999999998E-2</c:v>
                </c:pt>
                <c:pt idx="60">
                  <c:v>5.21E-2</c:v>
                </c:pt>
                <c:pt idx="61">
                  <c:v>5.4600000000000003E-2</c:v>
                </c:pt>
                <c:pt idx="62">
                  <c:v>5.6899999999999992E-2</c:v>
                </c:pt>
                <c:pt idx="63">
                  <c:v>5.9199999999999996E-2</c:v>
                </c:pt>
                <c:pt idx="64">
                  <c:v>6.3600000000000004E-2</c:v>
                </c:pt>
                <c:pt idx="65">
                  <c:v>6.8600000000000008E-2</c:v>
                </c:pt>
                <c:pt idx="66">
                  <c:v>7.3300000000000004E-2</c:v>
                </c:pt>
                <c:pt idx="67">
                  <c:v>7.7700000000000005E-2</c:v>
                </c:pt>
                <c:pt idx="68">
                  <c:v>8.1799999999999998E-2</c:v>
                </c:pt>
                <c:pt idx="69">
                  <c:v>8.5699999999999998E-2</c:v>
                </c:pt>
                <c:pt idx="70">
                  <c:v>8.9300000000000004E-2</c:v>
                </c:pt>
                <c:pt idx="71">
                  <c:v>9.2700000000000005E-2</c:v>
                </c:pt>
                <c:pt idx="72">
                  <c:v>9.5899999999999999E-2</c:v>
                </c:pt>
                <c:pt idx="73">
                  <c:v>0.1018</c:v>
                </c:pt>
                <c:pt idx="74">
                  <c:v>0.1071</c:v>
                </c:pt>
                <c:pt idx="75">
                  <c:v>0.1119</c:v>
                </c:pt>
                <c:pt idx="76">
                  <c:v>0.1162</c:v>
                </c:pt>
                <c:pt idx="77">
                  <c:v>0.12010000000000001</c:v>
                </c:pt>
                <c:pt idx="78">
                  <c:v>0.1237</c:v>
                </c:pt>
                <c:pt idx="79">
                  <c:v>0.13009999999999999</c:v>
                </c:pt>
                <c:pt idx="80">
                  <c:v>0.1356</c:v>
                </c:pt>
                <c:pt idx="81">
                  <c:v>0.1404</c:v>
                </c:pt>
                <c:pt idx="82">
                  <c:v>0.14460000000000001</c:v>
                </c:pt>
                <c:pt idx="83">
                  <c:v>0.1484</c:v>
                </c:pt>
                <c:pt idx="84">
                  <c:v>0.15179999999999999</c:v>
                </c:pt>
                <c:pt idx="85">
                  <c:v>0.15479999999999999</c:v>
                </c:pt>
                <c:pt idx="86">
                  <c:v>0.1575</c:v>
                </c:pt>
                <c:pt idx="87">
                  <c:v>0.16009999999999999</c:v>
                </c:pt>
                <c:pt idx="88">
                  <c:v>0.16240000000000002</c:v>
                </c:pt>
                <c:pt idx="89">
                  <c:v>0.16450000000000001</c:v>
                </c:pt>
                <c:pt idx="90">
                  <c:v>0.16850000000000001</c:v>
                </c:pt>
                <c:pt idx="91">
                  <c:v>0.17280000000000001</c:v>
                </c:pt>
                <c:pt idx="92">
                  <c:v>0.17649999999999999</c:v>
                </c:pt>
                <c:pt idx="93">
                  <c:v>0.1797</c:v>
                </c:pt>
                <c:pt idx="94">
                  <c:v>0.1825</c:v>
                </c:pt>
                <c:pt idx="95">
                  <c:v>0.185</c:v>
                </c:pt>
                <c:pt idx="96">
                  <c:v>0.18729999999999999</c:v>
                </c:pt>
                <c:pt idx="97">
                  <c:v>0.18939999999999999</c:v>
                </c:pt>
                <c:pt idx="98">
                  <c:v>0.19119999999999998</c:v>
                </c:pt>
                <c:pt idx="99">
                  <c:v>0.19490000000000002</c:v>
                </c:pt>
                <c:pt idx="100">
                  <c:v>0.1981</c:v>
                </c:pt>
                <c:pt idx="101">
                  <c:v>0.20099999999999998</c:v>
                </c:pt>
                <c:pt idx="102">
                  <c:v>0.20350000000000001</c:v>
                </c:pt>
                <c:pt idx="103">
                  <c:v>0.20569999999999999</c:v>
                </c:pt>
                <c:pt idx="104">
                  <c:v>0.20779999999999998</c:v>
                </c:pt>
                <c:pt idx="105">
                  <c:v>0.21240000000000001</c:v>
                </c:pt>
                <c:pt idx="106">
                  <c:v>0.21640000000000001</c:v>
                </c:pt>
                <c:pt idx="107">
                  <c:v>0.22010000000000002</c:v>
                </c:pt>
                <c:pt idx="108">
                  <c:v>0.2233</c:v>
                </c:pt>
                <c:pt idx="109">
                  <c:v>0.22639999999999999</c:v>
                </c:pt>
                <c:pt idx="110">
                  <c:v>0.22919999999999999</c:v>
                </c:pt>
                <c:pt idx="111">
                  <c:v>0.2319</c:v>
                </c:pt>
                <c:pt idx="112">
                  <c:v>0.23450000000000001</c:v>
                </c:pt>
                <c:pt idx="113">
                  <c:v>0.23690000000000003</c:v>
                </c:pt>
                <c:pt idx="114">
                  <c:v>0.23929999999999998</c:v>
                </c:pt>
                <c:pt idx="115">
                  <c:v>0.24159999999999998</c:v>
                </c:pt>
                <c:pt idx="116">
                  <c:v>0.24830000000000002</c:v>
                </c:pt>
                <c:pt idx="117">
                  <c:v>0.25779999999999997</c:v>
                </c:pt>
                <c:pt idx="118">
                  <c:v>0.26700000000000002</c:v>
                </c:pt>
                <c:pt idx="119">
                  <c:v>0.27599999999999997</c:v>
                </c:pt>
                <c:pt idx="120">
                  <c:v>0.28490000000000004</c:v>
                </c:pt>
                <c:pt idx="121">
                  <c:v>0.29380000000000001</c:v>
                </c:pt>
                <c:pt idx="122">
                  <c:v>0.30270000000000002</c:v>
                </c:pt>
                <c:pt idx="123">
                  <c:v>0.31159999999999999</c:v>
                </c:pt>
                <c:pt idx="124">
                  <c:v>0.32069999999999999</c:v>
                </c:pt>
                <c:pt idx="125">
                  <c:v>0.35320000000000001</c:v>
                </c:pt>
                <c:pt idx="126">
                  <c:v>0.38550000000000001</c:v>
                </c:pt>
                <c:pt idx="127">
                  <c:v>0.41799999999999998</c:v>
                </c:pt>
                <c:pt idx="128">
                  <c:v>0.45079999999999998</c:v>
                </c:pt>
                <c:pt idx="129">
                  <c:v>0.48399999999999999</c:v>
                </c:pt>
                <c:pt idx="130">
                  <c:v>0.51769999999999994</c:v>
                </c:pt>
                <c:pt idx="131">
                  <c:v>0.64180000000000004</c:v>
                </c:pt>
                <c:pt idx="132">
                  <c:v>0.76070000000000004</c:v>
                </c:pt>
                <c:pt idx="133">
                  <c:v>0.8771000000000001</c:v>
                </c:pt>
                <c:pt idx="134">
                  <c:v>0.99260000000000004</c:v>
                </c:pt>
                <c:pt idx="135" formatCode="0.000">
                  <c:v>1.1100000000000001</c:v>
                </c:pt>
                <c:pt idx="136" formatCode="0.000">
                  <c:v>1.22</c:v>
                </c:pt>
                <c:pt idx="137" formatCode="0.000">
                  <c:v>1.34</c:v>
                </c:pt>
                <c:pt idx="138" formatCode="0.000">
                  <c:v>1.46</c:v>
                </c:pt>
                <c:pt idx="139" formatCode="0.000">
                  <c:v>1.57</c:v>
                </c:pt>
                <c:pt idx="140" formatCode="0.000">
                  <c:v>1.69</c:v>
                </c:pt>
                <c:pt idx="141" formatCode="0.000">
                  <c:v>1.81</c:v>
                </c:pt>
                <c:pt idx="142" formatCode="0.000">
                  <c:v>2.27</c:v>
                </c:pt>
                <c:pt idx="143" formatCode="0.000">
                  <c:v>2.92</c:v>
                </c:pt>
                <c:pt idx="144" formatCode="0.000">
                  <c:v>3.54</c:v>
                </c:pt>
                <c:pt idx="145" formatCode="0.000">
                  <c:v>4.1399999999999997</c:v>
                </c:pt>
                <c:pt idx="146" formatCode="0.000">
                  <c:v>4.74</c:v>
                </c:pt>
                <c:pt idx="147" formatCode="0.000">
                  <c:v>5.35</c:v>
                </c:pt>
                <c:pt idx="148" formatCode="0.000">
                  <c:v>5.95</c:v>
                </c:pt>
                <c:pt idx="149" formatCode="0.000">
                  <c:v>6.56</c:v>
                </c:pt>
                <c:pt idx="150" formatCode="0.000">
                  <c:v>7.18</c:v>
                </c:pt>
                <c:pt idx="151" formatCode="0.000">
                  <c:v>9.48</c:v>
                </c:pt>
                <c:pt idx="152" formatCode="0.000">
                  <c:v>11.63</c:v>
                </c:pt>
                <c:pt idx="153" formatCode="0.000">
                  <c:v>13.74</c:v>
                </c:pt>
                <c:pt idx="154" formatCode="0.000">
                  <c:v>15.82</c:v>
                </c:pt>
                <c:pt idx="155" formatCode="0.000">
                  <c:v>17.899999999999999</c:v>
                </c:pt>
                <c:pt idx="156" formatCode="0.000">
                  <c:v>20</c:v>
                </c:pt>
                <c:pt idx="157" formatCode="0.000">
                  <c:v>27.74</c:v>
                </c:pt>
                <c:pt idx="158" formatCode="0.000">
                  <c:v>34.94</c:v>
                </c:pt>
                <c:pt idx="159" formatCode="0.000">
                  <c:v>41.96</c:v>
                </c:pt>
                <c:pt idx="160" formatCode="0.000">
                  <c:v>48.94</c:v>
                </c:pt>
                <c:pt idx="161" formatCode="0.000">
                  <c:v>55.95</c:v>
                </c:pt>
                <c:pt idx="162" formatCode="0.000">
                  <c:v>63.02</c:v>
                </c:pt>
                <c:pt idx="163" formatCode="0.000">
                  <c:v>70.180000000000007</c:v>
                </c:pt>
                <c:pt idx="164" formatCode="0.000">
                  <c:v>77.44</c:v>
                </c:pt>
                <c:pt idx="165" formatCode="0.000">
                  <c:v>84.79</c:v>
                </c:pt>
                <c:pt idx="166" formatCode="0.000">
                  <c:v>92.26</c:v>
                </c:pt>
                <c:pt idx="167" formatCode="0.000">
                  <c:v>99.83</c:v>
                </c:pt>
                <c:pt idx="168" formatCode="0.000">
                  <c:v>128.43</c:v>
                </c:pt>
                <c:pt idx="169" formatCode="0.000">
                  <c:v>169.3</c:v>
                </c:pt>
                <c:pt idx="170" formatCode="0.000">
                  <c:v>207.89</c:v>
                </c:pt>
                <c:pt idx="171" formatCode="0.000">
                  <c:v>245.61</c:v>
                </c:pt>
                <c:pt idx="172" formatCode="0.000">
                  <c:v>283.06</c:v>
                </c:pt>
                <c:pt idx="173" formatCode="0.000">
                  <c:v>320.54000000000002</c:v>
                </c:pt>
                <c:pt idx="174" formatCode="0.000">
                  <c:v>358.23</c:v>
                </c:pt>
                <c:pt idx="175" formatCode="0.000">
                  <c:v>396.23</c:v>
                </c:pt>
                <c:pt idx="176" formatCode="0.000">
                  <c:v>434.58</c:v>
                </c:pt>
                <c:pt idx="177" formatCode="0.000">
                  <c:v>578.04999999999995</c:v>
                </c:pt>
                <c:pt idx="178" formatCode="0.000">
                  <c:v>712.01</c:v>
                </c:pt>
                <c:pt idx="179" formatCode="0.000">
                  <c:v>841.85</c:v>
                </c:pt>
                <c:pt idx="180" formatCode="0.000">
                  <c:v>969.89</c:v>
                </c:pt>
                <c:pt idx="181" formatCode="0.0">
                  <c:v>1100</c:v>
                </c:pt>
                <c:pt idx="182" formatCode="0.0">
                  <c:v>1220</c:v>
                </c:pt>
                <c:pt idx="183" formatCode="0.0">
                  <c:v>1690</c:v>
                </c:pt>
                <c:pt idx="184" formatCode="0.0">
                  <c:v>2120</c:v>
                </c:pt>
                <c:pt idx="185" formatCode="0.0">
                  <c:v>2540</c:v>
                </c:pt>
                <c:pt idx="186" formatCode="0.0">
                  <c:v>2940</c:v>
                </c:pt>
                <c:pt idx="187" formatCode="0.0">
                  <c:v>3340</c:v>
                </c:pt>
                <c:pt idx="188" formatCode="0.0">
                  <c:v>3730</c:v>
                </c:pt>
                <c:pt idx="189" formatCode="0.0">
                  <c:v>4130</c:v>
                </c:pt>
                <c:pt idx="190" formatCode="0.0">
                  <c:v>4520</c:v>
                </c:pt>
                <c:pt idx="191" formatCode="0.0">
                  <c:v>4910</c:v>
                </c:pt>
                <c:pt idx="192" formatCode="0.0">
                  <c:v>5300</c:v>
                </c:pt>
                <c:pt idx="193" formatCode="0.0">
                  <c:v>5690</c:v>
                </c:pt>
                <c:pt idx="194" formatCode="0.0">
                  <c:v>7150</c:v>
                </c:pt>
                <c:pt idx="195" formatCode="0.0">
                  <c:v>9170</c:v>
                </c:pt>
                <c:pt idx="196" formatCode="0.0">
                  <c:v>11020</c:v>
                </c:pt>
                <c:pt idx="197" formatCode="0.0">
                  <c:v>12760</c:v>
                </c:pt>
                <c:pt idx="198" formatCode="0.0">
                  <c:v>14420</c:v>
                </c:pt>
                <c:pt idx="199" formatCode="0.0">
                  <c:v>16020</c:v>
                </c:pt>
                <c:pt idx="200" formatCode="0.0">
                  <c:v>17570</c:v>
                </c:pt>
                <c:pt idx="201" formatCode="0.0">
                  <c:v>19080</c:v>
                </c:pt>
                <c:pt idx="202" formatCode="0.0">
                  <c:v>20550</c:v>
                </c:pt>
                <c:pt idx="203" formatCode="0.0">
                  <c:v>25880</c:v>
                </c:pt>
                <c:pt idx="204" formatCode="0.0">
                  <c:v>30610</c:v>
                </c:pt>
                <c:pt idx="205" formatCode="0.0">
                  <c:v>34940</c:v>
                </c:pt>
                <c:pt idx="206" formatCode="0.0">
                  <c:v>38980</c:v>
                </c:pt>
                <c:pt idx="207" formatCode="0.0">
                  <c:v>42790</c:v>
                </c:pt>
                <c:pt idx="208" formatCode="0.0">
                  <c:v>46410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8C9-474D-9C14-168FAAF03D01}"/>
            </c:ext>
          </c:extLst>
        </c:ser>
        <c:ser>
          <c:idx val="2"/>
          <c:order val="2"/>
          <c:tx>
            <c:v>Stragg.Lateral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srim7Li_SiO2!$D$20:$D$300</c:f>
              <c:numCache>
                <c:formatCode>0.000000</c:formatCode>
                <c:ptCount val="281"/>
                <c:pt idx="0">
                  <c:v>9.9999857142857148E-6</c:v>
                </c:pt>
                <c:pt idx="1">
                  <c:v>1.1428557142857143E-5</c:v>
                </c:pt>
                <c:pt idx="2">
                  <c:v>1.2857128571428571E-5</c:v>
                </c:pt>
                <c:pt idx="3">
                  <c:v>1.4285699999999999E-5</c:v>
                </c:pt>
                <c:pt idx="4">
                  <c:v>1.5714285714285715E-5</c:v>
                </c:pt>
                <c:pt idx="5">
                  <c:v>1.7142857142857142E-5</c:v>
                </c:pt>
                <c:pt idx="6">
                  <c:v>1.8571428571428568E-5</c:v>
                </c:pt>
                <c:pt idx="7">
                  <c:v>1.9999857142857142E-5</c:v>
                </c:pt>
                <c:pt idx="8">
                  <c:v>2.1428428571428572E-5</c:v>
                </c:pt>
                <c:pt idx="9">
                  <c:v>2.2856999999999998E-5</c:v>
                </c:pt>
                <c:pt idx="10">
                  <c:v>2.4285571428571428E-5</c:v>
                </c:pt>
                <c:pt idx="11">
                  <c:v>2.5714142857142858E-5</c:v>
                </c:pt>
                <c:pt idx="12">
                  <c:v>2.8571285714285714E-5</c:v>
                </c:pt>
                <c:pt idx="13">
                  <c:v>3.2142714285714287E-5</c:v>
                </c:pt>
                <c:pt idx="14">
                  <c:v>3.5714142857142854E-5</c:v>
                </c:pt>
                <c:pt idx="15">
                  <c:v>3.9285571428571427E-5</c:v>
                </c:pt>
                <c:pt idx="16">
                  <c:v>4.2857E-5</c:v>
                </c:pt>
                <c:pt idx="17">
                  <c:v>4.6428428571428573E-5</c:v>
                </c:pt>
                <c:pt idx="18">
                  <c:v>4.9999857142857146E-5</c:v>
                </c:pt>
                <c:pt idx="19">
                  <c:v>5.3571285714285719E-5</c:v>
                </c:pt>
                <c:pt idx="20">
                  <c:v>5.7142714285714285E-5</c:v>
                </c:pt>
                <c:pt idx="21">
                  <c:v>6.4285571428571438E-5</c:v>
                </c:pt>
                <c:pt idx="22">
                  <c:v>7.1428428571428571E-5</c:v>
                </c:pt>
                <c:pt idx="23">
                  <c:v>7.8571285714285717E-5</c:v>
                </c:pt>
                <c:pt idx="24">
                  <c:v>8.5714142857142863E-5</c:v>
                </c:pt>
                <c:pt idx="25">
                  <c:v>9.2857000000000009E-5</c:v>
                </c:pt>
                <c:pt idx="26">
                  <c:v>9.9999857142857142E-5</c:v>
                </c:pt>
                <c:pt idx="27">
                  <c:v>1.1428557142857143E-4</c:v>
                </c:pt>
                <c:pt idx="28">
                  <c:v>1.2857128571428571E-4</c:v>
                </c:pt>
                <c:pt idx="29">
                  <c:v>1.42857E-4</c:v>
                </c:pt>
                <c:pt idx="30">
                  <c:v>1.5714285714285716E-4</c:v>
                </c:pt>
                <c:pt idx="31">
                  <c:v>1.7142857142857143E-4</c:v>
                </c:pt>
                <c:pt idx="32">
                  <c:v>1.8571428571428572E-4</c:v>
                </c:pt>
                <c:pt idx="33">
                  <c:v>2.0000000000000001E-4</c:v>
                </c:pt>
                <c:pt idx="34">
                  <c:v>2.142857142857143E-4</c:v>
                </c:pt>
                <c:pt idx="35">
                  <c:v>2.2857142857142859E-4</c:v>
                </c:pt>
                <c:pt idx="36">
                  <c:v>2.4285714285714283E-4</c:v>
                </c:pt>
                <c:pt idx="37">
                  <c:v>2.5714285714285715E-4</c:v>
                </c:pt>
                <c:pt idx="38">
                  <c:v>2.8571428571428574E-4</c:v>
                </c:pt>
                <c:pt idx="39">
                  <c:v>3.2142857142857141E-4</c:v>
                </c:pt>
                <c:pt idx="40">
                  <c:v>3.5714285714285714E-4</c:v>
                </c:pt>
                <c:pt idx="41">
                  <c:v>3.9285714285714282E-4</c:v>
                </c:pt>
                <c:pt idx="42">
                  <c:v>4.285714285714286E-4</c:v>
                </c:pt>
                <c:pt idx="43">
                  <c:v>4.6428571428571428E-4</c:v>
                </c:pt>
                <c:pt idx="44">
                  <c:v>5.0000000000000001E-4</c:v>
                </c:pt>
                <c:pt idx="45">
                  <c:v>5.3571428571428574E-4</c:v>
                </c:pt>
                <c:pt idx="46">
                  <c:v>5.7142857142857147E-4</c:v>
                </c:pt>
                <c:pt idx="47">
                  <c:v>6.4285714285714282E-4</c:v>
                </c:pt>
                <c:pt idx="48">
                  <c:v>7.1428571428571429E-4</c:v>
                </c:pt>
                <c:pt idx="49">
                  <c:v>7.8571428571428564E-4</c:v>
                </c:pt>
                <c:pt idx="50">
                  <c:v>8.5714285714285721E-4</c:v>
                </c:pt>
                <c:pt idx="51">
                  <c:v>9.2857142857142856E-4</c:v>
                </c:pt>
                <c:pt idx="52">
                  <c:v>1E-3</c:v>
                </c:pt>
                <c:pt idx="53">
                  <c:v>1.1428571428571429E-3</c:v>
                </c:pt>
                <c:pt idx="54">
                  <c:v>1.2857142857142856E-3</c:v>
                </c:pt>
                <c:pt idx="55">
                  <c:v>1.4285714285714286E-3</c:v>
                </c:pt>
                <c:pt idx="56">
                  <c:v>1.5714285714285713E-3</c:v>
                </c:pt>
                <c:pt idx="57">
                  <c:v>1.7142857142857144E-3</c:v>
                </c:pt>
                <c:pt idx="58">
                  <c:v>1.8571428571428571E-3</c:v>
                </c:pt>
                <c:pt idx="59">
                  <c:v>2E-3</c:v>
                </c:pt>
                <c:pt idx="60">
                  <c:v>2.142857142857143E-3</c:v>
                </c:pt>
                <c:pt idx="61">
                  <c:v>2.2857142857142859E-3</c:v>
                </c:pt>
                <c:pt idx="62">
                  <c:v>2.4285714285714288E-3</c:v>
                </c:pt>
                <c:pt idx="63">
                  <c:v>2.5714285714285713E-3</c:v>
                </c:pt>
                <c:pt idx="64">
                  <c:v>2.8571428571428571E-3</c:v>
                </c:pt>
                <c:pt idx="65">
                  <c:v>3.2142857142857142E-3</c:v>
                </c:pt>
                <c:pt idx="66">
                  <c:v>3.5714285714285718E-3</c:v>
                </c:pt>
                <c:pt idx="67">
                  <c:v>3.9285714285714288E-3</c:v>
                </c:pt>
                <c:pt idx="68">
                  <c:v>4.2857142857142859E-3</c:v>
                </c:pt>
                <c:pt idx="69">
                  <c:v>4.642857142857143E-3</c:v>
                </c:pt>
                <c:pt idx="70">
                  <c:v>5.0000000000000001E-3</c:v>
                </c:pt>
                <c:pt idx="71">
                  <c:v>5.3571428571428572E-3</c:v>
                </c:pt>
                <c:pt idx="72">
                  <c:v>5.7142857142857143E-3</c:v>
                </c:pt>
                <c:pt idx="73">
                  <c:v>6.4285714285714285E-3</c:v>
                </c:pt>
                <c:pt idx="74">
                  <c:v>7.1428571428571435E-3</c:v>
                </c:pt>
                <c:pt idx="75">
                  <c:v>7.8571428571428577E-3</c:v>
                </c:pt>
                <c:pt idx="76">
                  <c:v>8.5714285714285719E-3</c:v>
                </c:pt>
                <c:pt idx="77">
                  <c:v>9.285714285714286E-3</c:v>
                </c:pt>
                <c:pt idx="78">
                  <c:v>0.01</c:v>
                </c:pt>
                <c:pt idx="79">
                  <c:v>1.1428571428571429E-2</c:v>
                </c:pt>
                <c:pt idx="80">
                  <c:v>1.2857142857142857E-2</c:v>
                </c:pt>
                <c:pt idx="81">
                  <c:v>1.4285714285714287E-2</c:v>
                </c:pt>
                <c:pt idx="82">
                  <c:v>1.5714285714285715E-2</c:v>
                </c:pt>
                <c:pt idx="83">
                  <c:v>1.7142857142857144E-2</c:v>
                </c:pt>
                <c:pt idx="84">
                  <c:v>1.8571428571428572E-2</c:v>
                </c:pt>
                <c:pt idx="85">
                  <c:v>0.02</c:v>
                </c:pt>
                <c:pt idx="86">
                  <c:v>2.1428571428571429E-2</c:v>
                </c:pt>
                <c:pt idx="87">
                  <c:v>2.2857142857142857E-2</c:v>
                </c:pt>
                <c:pt idx="88">
                  <c:v>2.4285714285714289E-2</c:v>
                </c:pt>
                <c:pt idx="89">
                  <c:v>2.5714285714285714E-2</c:v>
                </c:pt>
                <c:pt idx="90">
                  <c:v>2.8571428571428574E-2</c:v>
                </c:pt>
                <c:pt idx="91">
                  <c:v>3.2142857142857147E-2</c:v>
                </c:pt>
                <c:pt idx="92">
                  <c:v>3.5714285714285712E-2</c:v>
                </c:pt>
                <c:pt idx="93">
                  <c:v>3.9285714285714292E-2</c:v>
                </c:pt>
                <c:pt idx="94">
                  <c:v>4.2857142857142858E-2</c:v>
                </c:pt>
                <c:pt idx="95">
                  <c:v>4.642857142857143E-2</c:v>
                </c:pt>
                <c:pt idx="96">
                  <c:v>4.9999999999999996E-2</c:v>
                </c:pt>
                <c:pt idx="97">
                  <c:v>5.3571428571428568E-2</c:v>
                </c:pt>
                <c:pt idx="98">
                  <c:v>5.7142857142857148E-2</c:v>
                </c:pt>
                <c:pt idx="99">
                  <c:v>6.4285714285714293E-2</c:v>
                </c:pt>
                <c:pt idx="100">
                  <c:v>7.1428571428571425E-2</c:v>
                </c:pt>
                <c:pt idx="101">
                  <c:v>7.8571428571428584E-2</c:v>
                </c:pt>
                <c:pt idx="102">
                  <c:v>8.5714285714285715E-2</c:v>
                </c:pt>
                <c:pt idx="103">
                  <c:v>9.285714285714286E-2</c:v>
                </c:pt>
                <c:pt idx="104">
                  <c:v>9.9999999999999992E-2</c:v>
                </c:pt>
                <c:pt idx="105">
                  <c:v>0.1142857142857143</c:v>
                </c:pt>
                <c:pt idx="106">
                  <c:v>0.12857142857142859</c:v>
                </c:pt>
                <c:pt idx="107">
                  <c:v>0.14285714285714285</c:v>
                </c:pt>
                <c:pt idx="108">
                  <c:v>0.15714285714285717</c:v>
                </c:pt>
                <c:pt idx="109">
                  <c:v>0.17142857142857143</c:v>
                </c:pt>
                <c:pt idx="110">
                  <c:v>0.18571428571428572</c:v>
                </c:pt>
                <c:pt idx="111">
                  <c:v>0.19999999999999998</c:v>
                </c:pt>
                <c:pt idx="112">
                  <c:v>0.21428571428571427</c:v>
                </c:pt>
                <c:pt idx="113">
                  <c:v>0.22857142857142859</c:v>
                </c:pt>
                <c:pt idx="114">
                  <c:v>0.24285714285714285</c:v>
                </c:pt>
                <c:pt idx="115">
                  <c:v>0.25714285714285717</c:v>
                </c:pt>
                <c:pt idx="116">
                  <c:v>0.2857142857142857</c:v>
                </c:pt>
                <c:pt idx="117">
                  <c:v>0.32142857142857145</c:v>
                </c:pt>
                <c:pt idx="118">
                  <c:v>0.35714285714285715</c:v>
                </c:pt>
                <c:pt idx="119">
                  <c:v>0.39285714285714285</c:v>
                </c:pt>
                <c:pt idx="120">
                  <c:v>0.42857142857142855</c:v>
                </c:pt>
                <c:pt idx="121">
                  <c:v>0.4642857142857143</c:v>
                </c:pt>
                <c:pt idx="122">
                  <c:v>0.5</c:v>
                </c:pt>
                <c:pt idx="123">
                  <c:v>0.5357142857142857</c:v>
                </c:pt>
                <c:pt idx="124">
                  <c:v>0.5714285714285714</c:v>
                </c:pt>
                <c:pt idx="125">
                  <c:v>0.6428571428571429</c:v>
                </c:pt>
                <c:pt idx="126">
                  <c:v>0.7142857142857143</c:v>
                </c:pt>
                <c:pt idx="127">
                  <c:v>0.7857142857142857</c:v>
                </c:pt>
                <c:pt idx="128">
                  <c:v>0.8571428571428571</c:v>
                </c:pt>
                <c:pt idx="129">
                  <c:v>0.9285714285714286</c:v>
                </c:pt>
                <c:pt idx="130" formatCode="0.00000">
                  <c:v>1</c:v>
                </c:pt>
                <c:pt idx="131" formatCode="0.00000">
                  <c:v>1.1428571428571428</c:v>
                </c:pt>
                <c:pt idx="132" formatCode="0.00000">
                  <c:v>1.2857142857142858</c:v>
                </c:pt>
                <c:pt idx="133" formatCode="0.00000">
                  <c:v>1.4285714285714286</c:v>
                </c:pt>
                <c:pt idx="134" formatCode="0.00000">
                  <c:v>1.5714285714285714</c:v>
                </c:pt>
                <c:pt idx="135" formatCode="0.00000">
                  <c:v>1.7142857142857142</c:v>
                </c:pt>
                <c:pt idx="136" formatCode="0.00000">
                  <c:v>1.8571428571428572</c:v>
                </c:pt>
                <c:pt idx="137" formatCode="0.00000">
                  <c:v>2</c:v>
                </c:pt>
                <c:pt idx="138" formatCode="0.00000">
                  <c:v>2.1428571428571428</c:v>
                </c:pt>
                <c:pt idx="139" formatCode="0.00000">
                  <c:v>2.2857142857142856</c:v>
                </c:pt>
                <c:pt idx="140" formatCode="0.00000">
                  <c:v>2.4285714285714284</c:v>
                </c:pt>
                <c:pt idx="141" formatCode="0.00000">
                  <c:v>2.5714285714285716</c:v>
                </c:pt>
                <c:pt idx="142" formatCode="0.00000">
                  <c:v>2.8571428571428572</c:v>
                </c:pt>
                <c:pt idx="143" formatCode="0.00000">
                  <c:v>3.2142857142857144</c:v>
                </c:pt>
                <c:pt idx="144" formatCode="0.00000">
                  <c:v>3.5714285714285716</c:v>
                </c:pt>
                <c:pt idx="145" formatCode="0.00000">
                  <c:v>3.9285714285714284</c:v>
                </c:pt>
                <c:pt idx="146" formatCode="0.00000">
                  <c:v>4.2857142857142856</c:v>
                </c:pt>
                <c:pt idx="147" formatCode="0.00000">
                  <c:v>4.6428571428571432</c:v>
                </c:pt>
                <c:pt idx="148" formatCode="0.00000">
                  <c:v>5</c:v>
                </c:pt>
                <c:pt idx="149" formatCode="0.00000">
                  <c:v>5.3571428571428568</c:v>
                </c:pt>
                <c:pt idx="150" formatCode="0.00000">
                  <c:v>5.7142857142857144</c:v>
                </c:pt>
                <c:pt idx="151" formatCode="0.00000">
                  <c:v>6.4285714285714288</c:v>
                </c:pt>
                <c:pt idx="152" formatCode="0.00000">
                  <c:v>7.1428571428571432</c:v>
                </c:pt>
                <c:pt idx="153" formatCode="0.00000">
                  <c:v>7.8571428571428568</c:v>
                </c:pt>
                <c:pt idx="154" formatCode="0.00000">
                  <c:v>8.5714285714285712</c:v>
                </c:pt>
                <c:pt idx="155" formatCode="0.00000">
                  <c:v>9.2857142857142865</c:v>
                </c:pt>
                <c:pt idx="156" formatCode="0.00000">
                  <c:v>10</c:v>
                </c:pt>
                <c:pt idx="157" formatCode="0.00000">
                  <c:v>11.428571428571429</c:v>
                </c:pt>
                <c:pt idx="158" formatCode="0.00000">
                  <c:v>12.857142857142858</c:v>
                </c:pt>
                <c:pt idx="159" formatCode="0.00000">
                  <c:v>14.285714285714286</c:v>
                </c:pt>
                <c:pt idx="160" formatCode="0.00000">
                  <c:v>15.714285714285714</c:v>
                </c:pt>
                <c:pt idx="161" formatCode="0.00000">
                  <c:v>17.142857142857142</c:v>
                </c:pt>
                <c:pt idx="162" formatCode="0.00000">
                  <c:v>18.571428571428573</c:v>
                </c:pt>
                <c:pt idx="163" formatCode="0.00000">
                  <c:v>20</c:v>
                </c:pt>
                <c:pt idx="164" formatCode="0.00000">
                  <c:v>21.428571428571427</c:v>
                </c:pt>
                <c:pt idx="165" formatCode="0.00000">
                  <c:v>22.857142857142858</c:v>
                </c:pt>
                <c:pt idx="166" formatCode="0.00000">
                  <c:v>24.285714285714285</c:v>
                </c:pt>
                <c:pt idx="167" formatCode="0.00000">
                  <c:v>25.714285714285715</c:v>
                </c:pt>
                <c:pt idx="168" formatCode="0.00000">
                  <c:v>28.571428571428573</c:v>
                </c:pt>
                <c:pt idx="169" formatCode="0.00000">
                  <c:v>32.142857142857146</c:v>
                </c:pt>
                <c:pt idx="170" formatCode="0.00000">
                  <c:v>35.714285714285715</c:v>
                </c:pt>
                <c:pt idx="171" formatCode="0.00000">
                  <c:v>39.285714285714285</c:v>
                </c:pt>
                <c:pt idx="172" formatCode="0.00000">
                  <c:v>42.857142857142854</c:v>
                </c:pt>
                <c:pt idx="173" formatCode="0.00000">
                  <c:v>46.428571428571431</c:v>
                </c:pt>
                <c:pt idx="174" formatCode="0.00000">
                  <c:v>50</c:v>
                </c:pt>
                <c:pt idx="175" formatCode="0.00000">
                  <c:v>53.571428571428569</c:v>
                </c:pt>
                <c:pt idx="176" formatCode="0.00000">
                  <c:v>57.142857142857146</c:v>
                </c:pt>
                <c:pt idx="177" formatCode="0.00000">
                  <c:v>64.285714285714292</c:v>
                </c:pt>
                <c:pt idx="178" formatCode="0.00000">
                  <c:v>71.428571428571431</c:v>
                </c:pt>
                <c:pt idx="179" formatCode="0.00000">
                  <c:v>78.571428571428569</c:v>
                </c:pt>
                <c:pt idx="180" formatCode="0.00000">
                  <c:v>85.714285714285708</c:v>
                </c:pt>
                <c:pt idx="181" formatCode="0.00000">
                  <c:v>92.857142857142861</c:v>
                </c:pt>
                <c:pt idx="182" formatCode="0.0000">
                  <c:v>100</c:v>
                </c:pt>
                <c:pt idx="183" formatCode="0.0000">
                  <c:v>114.28571428571429</c:v>
                </c:pt>
                <c:pt idx="184" formatCode="0.0000">
                  <c:v>128.57142857142858</c:v>
                </c:pt>
                <c:pt idx="185" formatCode="0.0000">
                  <c:v>142.85714285714286</c:v>
                </c:pt>
                <c:pt idx="186" formatCode="0.0000">
                  <c:v>157.14285714285714</c:v>
                </c:pt>
                <c:pt idx="187" formatCode="0.0000">
                  <c:v>171.42857142857142</c:v>
                </c:pt>
                <c:pt idx="188" formatCode="0.0000">
                  <c:v>185.71428571428572</c:v>
                </c:pt>
                <c:pt idx="189" formatCode="0.0000">
                  <c:v>200</c:v>
                </c:pt>
                <c:pt idx="190" formatCode="0.0000">
                  <c:v>214.28571428571428</c:v>
                </c:pt>
                <c:pt idx="191" formatCode="0.0000">
                  <c:v>228.57142857142858</c:v>
                </c:pt>
                <c:pt idx="192" formatCode="0.0000">
                  <c:v>242.85714285714286</c:v>
                </c:pt>
                <c:pt idx="193" formatCode="0.0000">
                  <c:v>257.14285714285717</c:v>
                </c:pt>
                <c:pt idx="194" formatCode="0.0000">
                  <c:v>285.71428571428572</c:v>
                </c:pt>
                <c:pt idx="195" formatCode="0.0000">
                  <c:v>321.42857142857144</c:v>
                </c:pt>
                <c:pt idx="196" formatCode="0.0000">
                  <c:v>357.14285714285717</c:v>
                </c:pt>
                <c:pt idx="197" formatCode="0.0000">
                  <c:v>392.85714285714283</c:v>
                </c:pt>
                <c:pt idx="198" formatCode="0.0000">
                  <c:v>428.57142857142856</c:v>
                </c:pt>
                <c:pt idx="199" formatCode="0.0000">
                  <c:v>464.28571428571428</c:v>
                </c:pt>
                <c:pt idx="200" formatCode="0.0000">
                  <c:v>500</c:v>
                </c:pt>
                <c:pt idx="201" formatCode="0.0000">
                  <c:v>535.71428571428567</c:v>
                </c:pt>
                <c:pt idx="202" formatCode="0.0000">
                  <c:v>571.42857142857144</c:v>
                </c:pt>
                <c:pt idx="203" formatCode="0.0000">
                  <c:v>642.85714285714289</c:v>
                </c:pt>
                <c:pt idx="204" formatCode="0.0000">
                  <c:v>714.28571428571433</c:v>
                </c:pt>
                <c:pt idx="205" formatCode="0.0000">
                  <c:v>785.71428571428567</c:v>
                </c:pt>
                <c:pt idx="206" formatCode="0.0000">
                  <c:v>857.14285714285711</c:v>
                </c:pt>
                <c:pt idx="207" formatCode="0.0000">
                  <c:v>928.57142857142856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srim7Li_SiO2!$P$20:$P$300</c:f>
              <c:numCache>
                <c:formatCode>0.00000</c:formatCode>
                <c:ptCount val="281"/>
                <c:pt idx="0">
                  <c:v>8.0000000000000004E-4</c:v>
                </c:pt>
                <c:pt idx="1">
                  <c:v>8.9999999999999998E-4</c:v>
                </c:pt>
                <c:pt idx="2">
                  <c:v>8.9999999999999998E-4</c:v>
                </c:pt>
                <c:pt idx="3">
                  <c:v>1E-3</c:v>
                </c:pt>
                <c:pt idx="4">
                  <c:v>1.0999999999999998E-3</c:v>
                </c:pt>
                <c:pt idx="5">
                  <c:v>1.0999999999999998E-3</c:v>
                </c:pt>
                <c:pt idx="6">
                  <c:v>1.2000000000000001E-3</c:v>
                </c:pt>
                <c:pt idx="7">
                  <c:v>1.2000000000000001E-3</c:v>
                </c:pt>
                <c:pt idx="8">
                  <c:v>1.2999999999999999E-3</c:v>
                </c:pt>
                <c:pt idx="9">
                  <c:v>1.2999999999999999E-3</c:v>
                </c:pt>
                <c:pt idx="10">
                  <c:v>1.4E-3</c:v>
                </c:pt>
                <c:pt idx="11">
                  <c:v>1.4E-3</c:v>
                </c:pt>
                <c:pt idx="12">
                  <c:v>1.5E-3</c:v>
                </c:pt>
                <c:pt idx="13">
                  <c:v>1.6000000000000001E-3</c:v>
                </c:pt>
                <c:pt idx="14">
                  <c:v>1.7000000000000001E-3</c:v>
                </c:pt>
                <c:pt idx="15">
                  <c:v>1.8E-3</c:v>
                </c:pt>
                <c:pt idx="16">
                  <c:v>2E-3</c:v>
                </c:pt>
                <c:pt idx="17">
                  <c:v>2.1000000000000003E-3</c:v>
                </c:pt>
                <c:pt idx="18">
                  <c:v>2.1999999999999997E-3</c:v>
                </c:pt>
                <c:pt idx="19">
                  <c:v>2.3E-3</c:v>
                </c:pt>
                <c:pt idx="20">
                  <c:v>2.4000000000000002E-3</c:v>
                </c:pt>
                <c:pt idx="21">
                  <c:v>2.5999999999999999E-3</c:v>
                </c:pt>
                <c:pt idx="22">
                  <c:v>2.8E-3</c:v>
                </c:pt>
                <c:pt idx="23">
                  <c:v>2.9000000000000002E-3</c:v>
                </c:pt>
                <c:pt idx="24">
                  <c:v>3.0999999999999999E-3</c:v>
                </c:pt>
                <c:pt idx="25">
                  <c:v>3.3E-3</c:v>
                </c:pt>
                <c:pt idx="26">
                  <c:v>3.5000000000000005E-3</c:v>
                </c:pt>
                <c:pt idx="27">
                  <c:v>3.8E-3</c:v>
                </c:pt>
                <c:pt idx="28">
                  <c:v>4.2000000000000006E-3</c:v>
                </c:pt>
                <c:pt idx="29">
                  <c:v>4.4999999999999997E-3</c:v>
                </c:pt>
                <c:pt idx="30">
                  <c:v>4.8000000000000004E-3</c:v>
                </c:pt>
                <c:pt idx="31">
                  <c:v>5.0999999999999995E-3</c:v>
                </c:pt>
                <c:pt idx="32">
                  <c:v>5.4999999999999997E-3</c:v>
                </c:pt>
                <c:pt idx="33">
                  <c:v>5.8000000000000005E-3</c:v>
                </c:pt>
                <c:pt idx="34">
                  <c:v>6.0999999999999995E-3</c:v>
                </c:pt>
                <c:pt idx="35">
                  <c:v>6.4000000000000003E-3</c:v>
                </c:pt>
                <c:pt idx="36">
                  <c:v>6.7000000000000002E-3</c:v>
                </c:pt>
                <c:pt idx="37">
                  <c:v>7.000000000000001E-3</c:v>
                </c:pt>
                <c:pt idx="38">
                  <c:v>7.7000000000000002E-3</c:v>
                </c:pt>
                <c:pt idx="39">
                  <c:v>8.4000000000000012E-3</c:v>
                </c:pt>
                <c:pt idx="40">
                  <c:v>9.1999999999999998E-3</c:v>
                </c:pt>
                <c:pt idx="41">
                  <c:v>0.01</c:v>
                </c:pt>
                <c:pt idx="42">
                  <c:v>1.0699999999999999E-2</c:v>
                </c:pt>
                <c:pt idx="43">
                  <c:v>1.14E-2</c:v>
                </c:pt>
                <c:pt idx="44">
                  <c:v>1.2199999999999999E-2</c:v>
                </c:pt>
                <c:pt idx="45">
                  <c:v>1.29E-2</c:v>
                </c:pt>
                <c:pt idx="46">
                  <c:v>1.3600000000000001E-2</c:v>
                </c:pt>
                <c:pt idx="47">
                  <c:v>1.5099999999999999E-2</c:v>
                </c:pt>
                <c:pt idx="48">
                  <c:v>1.6500000000000001E-2</c:v>
                </c:pt>
                <c:pt idx="49">
                  <c:v>1.7999999999999999E-2</c:v>
                </c:pt>
                <c:pt idx="50">
                  <c:v>1.9400000000000001E-2</c:v>
                </c:pt>
                <c:pt idx="51">
                  <c:v>2.07E-2</c:v>
                </c:pt>
                <c:pt idx="52">
                  <c:v>2.2100000000000002E-2</c:v>
                </c:pt>
                <c:pt idx="53">
                  <c:v>2.4899999999999999E-2</c:v>
                </c:pt>
                <c:pt idx="54">
                  <c:v>2.7500000000000004E-2</c:v>
                </c:pt>
                <c:pt idx="55">
                  <c:v>3.0099999999999998E-2</c:v>
                </c:pt>
                <c:pt idx="56">
                  <c:v>3.27E-2</c:v>
                </c:pt>
                <c:pt idx="57">
                  <c:v>3.5199999999999995E-2</c:v>
                </c:pt>
                <c:pt idx="58">
                  <c:v>3.7699999999999997E-2</c:v>
                </c:pt>
                <c:pt idx="59">
                  <c:v>4.0100000000000004E-2</c:v>
                </c:pt>
                <c:pt idx="60">
                  <c:v>4.2499999999999996E-2</c:v>
                </c:pt>
                <c:pt idx="61">
                  <c:v>4.48E-2</c:v>
                </c:pt>
                <c:pt idx="62">
                  <c:v>4.7E-2</c:v>
                </c:pt>
                <c:pt idx="63">
                  <c:v>4.9299999999999997E-2</c:v>
                </c:pt>
                <c:pt idx="64">
                  <c:v>5.3600000000000002E-2</c:v>
                </c:pt>
                <c:pt idx="65">
                  <c:v>5.8699999999999995E-2</c:v>
                </c:pt>
                <c:pt idx="66">
                  <c:v>6.3600000000000004E-2</c:v>
                </c:pt>
                <c:pt idx="67">
                  <c:v>6.8200000000000011E-2</c:v>
                </c:pt>
                <c:pt idx="68">
                  <c:v>7.2599999999999998E-2</c:v>
                </c:pt>
                <c:pt idx="69">
                  <c:v>7.6899999999999996E-2</c:v>
                </c:pt>
                <c:pt idx="70">
                  <c:v>8.09E-2</c:v>
                </c:pt>
                <c:pt idx="71">
                  <c:v>8.48E-2</c:v>
                </c:pt>
                <c:pt idx="72">
                  <c:v>8.8599999999999998E-2</c:v>
                </c:pt>
                <c:pt idx="73">
                  <c:v>9.5599999999999991E-2</c:v>
                </c:pt>
                <c:pt idx="74">
                  <c:v>0.1021</c:v>
                </c:pt>
                <c:pt idx="75">
                  <c:v>0.1081</c:v>
                </c:pt>
                <c:pt idx="76">
                  <c:v>0.1137</c:v>
                </c:pt>
                <c:pt idx="77">
                  <c:v>0.11890000000000001</c:v>
                </c:pt>
                <c:pt idx="78">
                  <c:v>0.12379999999999999</c:v>
                </c:pt>
                <c:pt idx="79">
                  <c:v>0.1326</c:v>
                </c:pt>
                <c:pt idx="80">
                  <c:v>0.1406</c:v>
                </c:pt>
                <c:pt idx="81">
                  <c:v>0.1477</c:v>
                </c:pt>
                <c:pt idx="82">
                  <c:v>0.15409999999999999</c:v>
                </c:pt>
                <c:pt idx="83">
                  <c:v>0.16</c:v>
                </c:pt>
                <c:pt idx="84">
                  <c:v>0.16539999999999999</c:v>
                </c:pt>
                <c:pt idx="85">
                  <c:v>0.1704</c:v>
                </c:pt>
                <c:pt idx="86">
                  <c:v>0.17499999999999999</c:v>
                </c:pt>
                <c:pt idx="87">
                  <c:v>0.17929999999999999</c:v>
                </c:pt>
                <c:pt idx="88">
                  <c:v>0.18329999999999999</c:v>
                </c:pt>
                <c:pt idx="89">
                  <c:v>0.18709999999999999</c:v>
                </c:pt>
                <c:pt idx="90">
                  <c:v>0.19400000000000001</c:v>
                </c:pt>
                <c:pt idx="91">
                  <c:v>0.20169999999999999</c:v>
                </c:pt>
                <c:pt idx="92">
                  <c:v>0.2084</c:v>
                </c:pt>
                <c:pt idx="93">
                  <c:v>0.21440000000000001</c:v>
                </c:pt>
                <c:pt idx="94">
                  <c:v>0.21989999999999998</c:v>
                </c:pt>
                <c:pt idx="95">
                  <c:v>0.22480000000000003</c:v>
                </c:pt>
                <c:pt idx="96">
                  <c:v>0.2293</c:v>
                </c:pt>
                <c:pt idx="97">
                  <c:v>0.23349999999999999</c:v>
                </c:pt>
                <c:pt idx="98">
                  <c:v>0.2374</c:v>
                </c:pt>
                <c:pt idx="99">
                  <c:v>0.24440000000000001</c:v>
                </c:pt>
                <c:pt idx="100">
                  <c:v>0.2505</c:v>
                </c:pt>
                <c:pt idx="101">
                  <c:v>0.25600000000000001</c:v>
                </c:pt>
                <c:pt idx="102">
                  <c:v>0.26100000000000001</c:v>
                </c:pt>
                <c:pt idx="103">
                  <c:v>0.26549999999999996</c:v>
                </c:pt>
                <c:pt idx="104">
                  <c:v>0.2697</c:v>
                </c:pt>
                <c:pt idx="105">
                  <c:v>0.2772</c:v>
                </c:pt>
                <c:pt idx="106">
                  <c:v>0.2838</c:v>
                </c:pt>
                <c:pt idx="107">
                  <c:v>0.28969999999999996</c:v>
                </c:pt>
                <c:pt idx="108">
                  <c:v>0.29510000000000003</c:v>
                </c:pt>
                <c:pt idx="109">
                  <c:v>0.3</c:v>
                </c:pt>
                <c:pt idx="110">
                  <c:v>0.30459999999999998</c:v>
                </c:pt>
                <c:pt idx="111">
                  <c:v>0.30890000000000001</c:v>
                </c:pt>
                <c:pt idx="112">
                  <c:v>0.313</c:v>
                </c:pt>
                <c:pt idx="113">
                  <c:v>0.31690000000000002</c:v>
                </c:pt>
                <c:pt idx="114">
                  <c:v>0.3206</c:v>
                </c:pt>
                <c:pt idx="115">
                  <c:v>0.32419999999999999</c:v>
                </c:pt>
                <c:pt idx="116">
                  <c:v>0.33100000000000002</c:v>
                </c:pt>
                <c:pt idx="117">
                  <c:v>0.33900000000000002</c:v>
                </c:pt>
                <c:pt idx="118">
                  <c:v>0.34660000000000002</c:v>
                </c:pt>
                <c:pt idx="119">
                  <c:v>0.35399999999999998</c:v>
                </c:pt>
                <c:pt idx="120">
                  <c:v>0.36120000000000002</c:v>
                </c:pt>
                <c:pt idx="121">
                  <c:v>0.36819999999999997</c:v>
                </c:pt>
                <c:pt idx="122">
                  <c:v>0.37519999999999998</c:v>
                </c:pt>
                <c:pt idx="123">
                  <c:v>0.3821</c:v>
                </c:pt>
                <c:pt idx="124">
                  <c:v>0.3891</c:v>
                </c:pt>
                <c:pt idx="125">
                  <c:v>0.4032</c:v>
                </c:pt>
                <c:pt idx="126">
                  <c:v>0.41760000000000003</c:v>
                </c:pt>
                <c:pt idx="127">
                  <c:v>0.43240000000000001</c:v>
                </c:pt>
                <c:pt idx="128">
                  <c:v>0.44770000000000004</c:v>
                </c:pt>
                <c:pt idx="129">
                  <c:v>0.46360000000000001</c:v>
                </c:pt>
                <c:pt idx="130">
                  <c:v>0.48010000000000003</c:v>
                </c:pt>
                <c:pt idx="131">
                  <c:v>0.51519999999999999</c:v>
                </c:pt>
                <c:pt idx="132">
                  <c:v>0.55309999999999993</c:v>
                </c:pt>
                <c:pt idx="133">
                  <c:v>0.59379999999999999</c:v>
                </c:pt>
                <c:pt idx="134">
                  <c:v>0.63739999999999997</c:v>
                </c:pt>
                <c:pt idx="135">
                  <c:v>0.68390000000000006</c:v>
                </c:pt>
                <c:pt idx="136">
                  <c:v>0.73310000000000008</c:v>
                </c:pt>
                <c:pt idx="137">
                  <c:v>0.78499999999999992</c:v>
                </c:pt>
                <c:pt idx="138">
                  <c:v>0.83940000000000003</c:v>
                </c:pt>
                <c:pt idx="139">
                  <c:v>0.89629999999999987</c:v>
                </c:pt>
                <c:pt idx="140">
                  <c:v>0.95589999999999997</c:v>
                </c:pt>
                <c:pt idx="141" formatCode="0.000">
                  <c:v>1.02</c:v>
                </c:pt>
                <c:pt idx="142" formatCode="0.000">
                  <c:v>1.1499999999999999</c:v>
                </c:pt>
                <c:pt idx="143" formatCode="0.000">
                  <c:v>1.33</c:v>
                </c:pt>
                <c:pt idx="144" formatCode="0.000">
                  <c:v>1.53</c:v>
                </c:pt>
                <c:pt idx="145" formatCode="0.000">
                  <c:v>1.74</c:v>
                </c:pt>
                <c:pt idx="146" formatCode="0.000">
                  <c:v>1.96</c:v>
                </c:pt>
                <c:pt idx="147" formatCode="0.000">
                  <c:v>2.2000000000000002</c:v>
                </c:pt>
                <c:pt idx="148" formatCode="0.000">
                  <c:v>2.46</c:v>
                </c:pt>
                <c:pt idx="149" formatCode="0.000">
                  <c:v>2.73</c:v>
                </c:pt>
                <c:pt idx="150" formatCode="0.000">
                  <c:v>3.01</c:v>
                </c:pt>
                <c:pt idx="151" formatCode="0.000">
                  <c:v>3.61</c:v>
                </c:pt>
                <c:pt idx="152" formatCode="0.000">
                  <c:v>4.26</c:v>
                </c:pt>
                <c:pt idx="153" formatCode="0.000">
                  <c:v>4.96</c:v>
                </c:pt>
                <c:pt idx="154" formatCode="0.000">
                  <c:v>5.71</c:v>
                </c:pt>
                <c:pt idx="155" formatCode="0.000">
                  <c:v>6.51</c:v>
                </c:pt>
                <c:pt idx="156" formatCode="0.000">
                  <c:v>7.36</c:v>
                </c:pt>
                <c:pt idx="157" formatCode="0.000">
                  <c:v>9.19</c:v>
                </c:pt>
                <c:pt idx="158" formatCode="0.000">
                  <c:v>11.19</c:v>
                </c:pt>
                <c:pt idx="159" formatCode="0.000">
                  <c:v>13.37</c:v>
                </c:pt>
                <c:pt idx="160" formatCode="0.000">
                  <c:v>15.72</c:v>
                </c:pt>
                <c:pt idx="161" formatCode="0.000">
                  <c:v>18.239999999999998</c:v>
                </c:pt>
                <c:pt idx="162" formatCode="0.000">
                  <c:v>20.92</c:v>
                </c:pt>
                <c:pt idx="163" formatCode="0.000">
                  <c:v>23.76</c:v>
                </c:pt>
                <c:pt idx="164" formatCode="0.000">
                  <c:v>26.75</c:v>
                </c:pt>
                <c:pt idx="165" formatCode="0.000">
                  <c:v>29.9</c:v>
                </c:pt>
                <c:pt idx="166" formatCode="0.000">
                  <c:v>33.200000000000003</c:v>
                </c:pt>
                <c:pt idx="167" formatCode="0.000">
                  <c:v>36.659999999999997</c:v>
                </c:pt>
                <c:pt idx="168" formatCode="0.000">
                  <c:v>44</c:v>
                </c:pt>
                <c:pt idx="169" formatCode="0.000">
                  <c:v>53.99</c:v>
                </c:pt>
                <c:pt idx="170" formatCode="0.000">
                  <c:v>64.849999999999994</c:v>
                </c:pt>
                <c:pt idx="171" formatCode="0.000">
                  <c:v>76.55</c:v>
                </c:pt>
                <c:pt idx="172" formatCode="0.000">
                  <c:v>89.07</c:v>
                </c:pt>
                <c:pt idx="173" formatCode="0.000">
                  <c:v>102.39</c:v>
                </c:pt>
                <c:pt idx="174" formatCode="0.000">
                  <c:v>116.49</c:v>
                </c:pt>
                <c:pt idx="175" formatCode="0.000">
                  <c:v>131.33000000000001</c:v>
                </c:pt>
                <c:pt idx="176" formatCode="0.000">
                  <c:v>146.91999999999999</c:v>
                </c:pt>
                <c:pt idx="177" formatCode="0.000">
                  <c:v>180.25</c:v>
                </c:pt>
                <c:pt idx="178" formatCode="0.000">
                  <c:v>216.34</c:v>
                </c:pt>
                <c:pt idx="179" formatCode="0.000">
                  <c:v>255.07</c:v>
                </c:pt>
                <c:pt idx="180" formatCode="0.000">
                  <c:v>296.31</c:v>
                </c:pt>
                <c:pt idx="181" formatCode="0.000">
                  <c:v>339.98</c:v>
                </c:pt>
                <c:pt idx="182" formatCode="0.000">
                  <c:v>385.97</c:v>
                </c:pt>
                <c:pt idx="183" formatCode="0.000">
                  <c:v>484.58</c:v>
                </c:pt>
                <c:pt idx="184" formatCode="0.000">
                  <c:v>591.47</c:v>
                </c:pt>
                <c:pt idx="185" formatCode="0.000">
                  <c:v>706.02</c:v>
                </c:pt>
                <c:pt idx="186" formatCode="0.000">
                  <c:v>827.69</c:v>
                </c:pt>
                <c:pt idx="187" formatCode="0.000">
                  <c:v>955.98</c:v>
                </c:pt>
                <c:pt idx="188" formatCode="0.0">
                  <c:v>1090</c:v>
                </c:pt>
                <c:pt idx="189" formatCode="0.0">
                  <c:v>1230</c:v>
                </c:pt>
                <c:pt idx="190" formatCode="0.0">
                  <c:v>1380</c:v>
                </c:pt>
                <c:pt idx="191" formatCode="0.0">
                  <c:v>1530</c:v>
                </c:pt>
                <c:pt idx="192" formatCode="0.0">
                  <c:v>1680</c:v>
                </c:pt>
                <c:pt idx="193" formatCode="0.0">
                  <c:v>1840</c:v>
                </c:pt>
                <c:pt idx="194" formatCode="0.0">
                  <c:v>2170</c:v>
                </c:pt>
                <c:pt idx="195" formatCode="0.0">
                  <c:v>2610</c:v>
                </c:pt>
                <c:pt idx="196" formatCode="0.0">
                  <c:v>3060</c:v>
                </c:pt>
                <c:pt idx="197" formatCode="0.0">
                  <c:v>3520</c:v>
                </c:pt>
                <c:pt idx="198" formatCode="0.0">
                  <c:v>4000</c:v>
                </c:pt>
                <c:pt idx="199" formatCode="0.0">
                  <c:v>4490</c:v>
                </c:pt>
                <c:pt idx="200" formatCode="0.0">
                  <c:v>4990</c:v>
                </c:pt>
                <c:pt idx="201" formatCode="0.0">
                  <c:v>5500</c:v>
                </c:pt>
                <c:pt idx="202" formatCode="0.0">
                  <c:v>6010</c:v>
                </c:pt>
                <c:pt idx="203" formatCode="0.0">
                  <c:v>7050</c:v>
                </c:pt>
                <c:pt idx="204" formatCode="0.0">
                  <c:v>8100</c:v>
                </c:pt>
                <c:pt idx="205" formatCode="0.0">
                  <c:v>9150</c:v>
                </c:pt>
                <c:pt idx="206" formatCode="0.0">
                  <c:v>10200</c:v>
                </c:pt>
                <c:pt idx="207" formatCode="0.0">
                  <c:v>11240</c:v>
                </c:pt>
                <c:pt idx="208" formatCode="0.0">
                  <c:v>12280</c:v>
                </c:pt>
                <c:pt idx="209" formatCode="0.00">
                  <c:v>#N/A</c:v>
                </c:pt>
                <c:pt idx="210" formatCode="0.00">
                  <c:v>#N/A</c:v>
                </c:pt>
                <c:pt idx="211" formatCode="0.00">
                  <c:v>#N/A</c:v>
                </c:pt>
                <c:pt idx="212" formatCode="0.00">
                  <c:v>#N/A</c:v>
                </c:pt>
                <c:pt idx="213" formatCode="0.00">
                  <c:v>#N/A</c:v>
                </c:pt>
                <c:pt idx="214" formatCode="0.00">
                  <c:v>#N/A</c:v>
                </c:pt>
                <c:pt idx="215" formatCode="0.00">
                  <c:v>#N/A</c:v>
                </c:pt>
                <c:pt idx="216" formatCode="0.00">
                  <c:v>#N/A</c:v>
                </c:pt>
                <c:pt idx="217" formatCode="0.00">
                  <c:v>#N/A</c:v>
                </c:pt>
                <c:pt idx="218" formatCode="0.00">
                  <c:v>#N/A</c:v>
                </c:pt>
                <c:pt idx="219" formatCode="0.00">
                  <c:v>#N/A</c:v>
                </c:pt>
                <c:pt idx="220" formatCode="0.00">
                  <c:v>#N/A</c:v>
                </c:pt>
                <c:pt idx="221" formatCode="0.00">
                  <c:v>#N/A</c:v>
                </c:pt>
                <c:pt idx="222" formatCode="0.00">
                  <c:v>#N/A</c:v>
                </c:pt>
                <c:pt idx="223" formatCode="0.00">
                  <c:v>#N/A</c:v>
                </c:pt>
                <c:pt idx="224" formatCode="0.00">
                  <c:v>#N/A</c:v>
                </c:pt>
                <c:pt idx="225" formatCode="0.00">
                  <c:v>#N/A</c:v>
                </c:pt>
                <c:pt idx="226" formatCode="0.00">
                  <c:v>#N/A</c:v>
                </c:pt>
                <c:pt idx="227" formatCode="0.00">
                  <c:v>#N/A</c:v>
                </c:pt>
                <c:pt idx="228" formatCode="0.00">
                  <c:v>#N/A</c:v>
                </c:pt>
                <c:pt idx="229" formatCode="0.00">
                  <c:v>#N/A</c:v>
                </c:pt>
                <c:pt idx="230" formatCode="0.00">
                  <c:v>#N/A</c:v>
                </c:pt>
                <c:pt idx="231" formatCode="0.00">
                  <c:v>#N/A</c:v>
                </c:pt>
                <c:pt idx="232" formatCode="0.00">
                  <c:v>#N/A</c:v>
                </c:pt>
                <c:pt idx="233" formatCode="0.00">
                  <c:v>#N/A</c:v>
                </c:pt>
                <c:pt idx="234" formatCode="0.00">
                  <c:v>#N/A</c:v>
                </c:pt>
                <c:pt idx="235" formatCode="0.00">
                  <c:v>#N/A</c:v>
                </c:pt>
                <c:pt idx="236" formatCode="0.00">
                  <c:v>#N/A</c:v>
                </c:pt>
                <c:pt idx="237" formatCode="0.00">
                  <c:v>#N/A</c:v>
                </c:pt>
                <c:pt idx="238" formatCode="0.00">
                  <c:v>#N/A</c:v>
                </c:pt>
                <c:pt idx="239" formatCode="0.00">
                  <c:v>#N/A</c:v>
                </c:pt>
                <c:pt idx="240" formatCode="0.00">
                  <c:v>#N/A</c:v>
                </c:pt>
                <c:pt idx="241" formatCode="0.00">
                  <c:v>#N/A</c:v>
                </c:pt>
                <c:pt idx="242" formatCode="0.00">
                  <c:v>#N/A</c:v>
                </c:pt>
                <c:pt idx="243" formatCode="0.00">
                  <c:v>#N/A</c:v>
                </c:pt>
                <c:pt idx="244" formatCode="0.00">
                  <c:v>#N/A</c:v>
                </c:pt>
                <c:pt idx="245" formatCode="0.00">
                  <c:v>#N/A</c:v>
                </c:pt>
                <c:pt idx="246" formatCode="0.00">
                  <c:v>#N/A</c:v>
                </c:pt>
                <c:pt idx="247" formatCode="0.00">
                  <c:v>#N/A</c:v>
                </c:pt>
                <c:pt idx="248" formatCode="0.00">
                  <c:v>#N/A</c:v>
                </c:pt>
                <c:pt idx="249" formatCode="0.00">
                  <c:v>#N/A</c:v>
                </c:pt>
                <c:pt idx="250" formatCode="0.00">
                  <c:v>#N/A</c:v>
                </c:pt>
                <c:pt idx="251" formatCode="0.00">
                  <c:v>#N/A</c:v>
                </c:pt>
                <c:pt idx="252" formatCode="0.00">
                  <c:v>#N/A</c:v>
                </c:pt>
                <c:pt idx="253" formatCode="0.00">
                  <c:v>#N/A</c:v>
                </c:pt>
                <c:pt idx="254" formatCode="0.00">
                  <c:v>#N/A</c:v>
                </c:pt>
                <c:pt idx="255" formatCode="0.00">
                  <c:v>#N/A</c:v>
                </c:pt>
                <c:pt idx="256" formatCode="0.00">
                  <c:v>#N/A</c:v>
                </c:pt>
                <c:pt idx="257" formatCode="0.00">
                  <c:v>#N/A</c:v>
                </c:pt>
                <c:pt idx="258" formatCode="0.00">
                  <c:v>#N/A</c:v>
                </c:pt>
                <c:pt idx="259" formatCode="0.00">
                  <c:v>#N/A</c:v>
                </c:pt>
                <c:pt idx="260" formatCode="0.00">
                  <c:v>#N/A</c:v>
                </c:pt>
                <c:pt idx="261" formatCode="0.00">
                  <c:v>#N/A</c:v>
                </c:pt>
                <c:pt idx="262" formatCode="0.00">
                  <c:v>#N/A</c:v>
                </c:pt>
                <c:pt idx="263" formatCode="0.00">
                  <c:v>#N/A</c:v>
                </c:pt>
                <c:pt idx="264" formatCode="0.00">
                  <c:v>#N/A</c:v>
                </c:pt>
                <c:pt idx="265" formatCode="0.00">
                  <c:v>#N/A</c:v>
                </c:pt>
                <c:pt idx="266" formatCode="0.00">
                  <c:v>#N/A</c:v>
                </c:pt>
                <c:pt idx="267" formatCode="0.00">
                  <c:v>#N/A</c:v>
                </c:pt>
                <c:pt idx="268" formatCode="0.00">
                  <c:v>#N/A</c:v>
                </c:pt>
                <c:pt idx="269" formatCode="0.00">
                  <c:v>#N/A</c:v>
                </c:pt>
                <c:pt idx="270" formatCode="0.00">
                  <c:v>#N/A</c:v>
                </c:pt>
                <c:pt idx="271" formatCode="0.00">
                  <c:v>#N/A</c:v>
                </c:pt>
                <c:pt idx="272" formatCode="0.00">
                  <c:v>#N/A</c:v>
                </c:pt>
                <c:pt idx="273" formatCode="0.00">
                  <c:v>#N/A</c:v>
                </c:pt>
                <c:pt idx="274" formatCode="0.00">
                  <c:v>#N/A</c:v>
                </c:pt>
                <c:pt idx="275" formatCode="0.00">
                  <c:v>#N/A</c:v>
                </c:pt>
                <c:pt idx="276" formatCode="0.00">
                  <c:v>#N/A</c:v>
                </c:pt>
                <c:pt idx="277" formatCode="0.00">
                  <c:v>#N/A</c:v>
                </c:pt>
                <c:pt idx="278" formatCode="0.00">
                  <c:v>#N/A</c:v>
                </c:pt>
                <c:pt idx="279" formatCode="0.00">
                  <c:v>#N/A</c:v>
                </c:pt>
                <c:pt idx="280" formatCode="0.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8C9-474D-9C14-168FAAF03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36184"/>
        <c:axId val="473831088"/>
      </c:scatterChart>
      <c:valAx>
        <c:axId val="473836184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31088"/>
        <c:crosses val="autoZero"/>
        <c:crossBetween val="midCat"/>
        <c:majorUnit val="10"/>
      </c:valAx>
      <c:valAx>
        <c:axId val="473831088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Range, Straggling [</a:t>
                </a:r>
                <a:r>
                  <a:rPr lang="en-US" altLang="ja-JP">
                    <a:solidFill>
                      <a:schemeClr val="tx1"/>
                    </a:solidFill>
                  </a:rPr>
                  <a:t>μm]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9.3999580850872747E-2"/>
              <c:y val="0.1800013459855979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36184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8259983206013866"/>
          <c:y val="0.16658687142977227"/>
          <c:w val="0.28994361446264111"/>
          <c:h val="0.10935415124391513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srim7Be_SiO2!$P$5</c:f>
          <c:strCache>
            <c:ptCount val="1"/>
            <c:pt idx="0">
              <c:v>srim7Be_SiO2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dE/dxElec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srim7Be_SiO2!$D$20:$D$300</c:f>
              <c:numCache>
                <c:formatCode>0.000000</c:formatCode>
                <c:ptCount val="281"/>
                <c:pt idx="0">
                  <c:v>9.9999857142857148E-6</c:v>
                </c:pt>
                <c:pt idx="1">
                  <c:v>1.1428557142857143E-5</c:v>
                </c:pt>
                <c:pt idx="2">
                  <c:v>1.2857128571428571E-5</c:v>
                </c:pt>
                <c:pt idx="3">
                  <c:v>1.4285699999999999E-5</c:v>
                </c:pt>
                <c:pt idx="4">
                  <c:v>1.5714285714285715E-5</c:v>
                </c:pt>
                <c:pt idx="5">
                  <c:v>1.7142857142857142E-5</c:v>
                </c:pt>
                <c:pt idx="6">
                  <c:v>1.8571428571428568E-5</c:v>
                </c:pt>
                <c:pt idx="7">
                  <c:v>1.9999857142857142E-5</c:v>
                </c:pt>
                <c:pt idx="8">
                  <c:v>2.1428428571428572E-5</c:v>
                </c:pt>
                <c:pt idx="9">
                  <c:v>2.2856999999999998E-5</c:v>
                </c:pt>
                <c:pt idx="10">
                  <c:v>2.4285571428571428E-5</c:v>
                </c:pt>
                <c:pt idx="11">
                  <c:v>2.5714142857142858E-5</c:v>
                </c:pt>
                <c:pt idx="12">
                  <c:v>2.8571285714285714E-5</c:v>
                </c:pt>
                <c:pt idx="13">
                  <c:v>3.2142714285714287E-5</c:v>
                </c:pt>
                <c:pt idx="14">
                  <c:v>3.5714142857142854E-5</c:v>
                </c:pt>
                <c:pt idx="15">
                  <c:v>3.9285571428571427E-5</c:v>
                </c:pt>
                <c:pt idx="16">
                  <c:v>4.2857E-5</c:v>
                </c:pt>
                <c:pt idx="17">
                  <c:v>4.6428428571428573E-5</c:v>
                </c:pt>
                <c:pt idx="18">
                  <c:v>4.9999857142857146E-5</c:v>
                </c:pt>
                <c:pt idx="19">
                  <c:v>5.3571285714285719E-5</c:v>
                </c:pt>
                <c:pt idx="20">
                  <c:v>5.7142714285714285E-5</c:v>
                </c:pt>
                <c:pt idx="21">
                  <c:v>6.4285571428571438E-5</c:v>
                </c:pt>
                <c:pt idx="22">
                  <c:v>7.1428428571428571E-5</c:v>
                </c:pt>
                <c:pt idx="23">
                  <c:v>7.8571285714285717E-5</c:v>
                </c:pt>
                <c:pt idx="24">
                  <c:v>8.5714142857142863E-5</c:v>
                </c:pt>
                <c:pt idx="25">
                  <c:v>9.2857000000000009E-5</c:v>
                </c:pt>
                <c:pt idx="26">
                  <c:v>9.9999857142857142E-5</c:v>
                </c:pt>
                <c:pt idx="27">
                  <c:v>1.1428557142857143E-4</c:v>
                </c:pt>
                <c:pt idx="28">
                  <c:v>1.2857128571428571E-4</c:v>
                </c:pt>
                <c:pt idx="29">
                  <c:v>1.42857E-4</c:v>
                </c:pt>
                <c:pt idx="30">
                  <c:v>1.5714285714285716E-4</c:v>
                </c:pt>
                <c:pt idx="31">
                  <c:v>1.7142857142857143E-4</c:v>
                </c:pt>
                <c:pt idx="32">
                  <c:v>1.8571428571428572E-4</c:v>
                </c:pt>
                <c:pt idx="33">
                  <c:v>2.0000000000000001E-4</c:v>
                </c:pt>
                <c:pt idx="34">
                  <c:v>2.142857142857143E-4</c:v>
                </c:pt>
                <c:pt idx="35">
                  <c:v>2.2857142857142859E-4</c:v>
                </c:pt>
                <c:pt idx="36">
                  <c:v>2.4285714285714283E-4</c:v>
                </c:pt>
                <c:pt idx="37">
                  <c:v>2.5714285714285715E-4</c:v>
                </c:pt>
                <c:pt idx="38">
                  <c:v>2.8571428571428574E-4</c:v>
                </c:pt>
                <c:pt idx="39">
                  <c:v>3.2142857142857141E-4</c:v>
                </c:pt>
                <c:pt idx="40">
                  <c:v>3.5714285714285714E-4</c:v>
                </c:pt>
                <c:pt idx="41">
                  <c:v>3.9285714285714282E-4</c:v>
                </c:pt>
                <c:pt idx="42">
                  <c:v>4.285714285714286E-4</c:v>
                </c:pt>
                <c:pt idx="43">
                  <c:v>4.6428571428571428E-4</c:v>
                </c:pt>
                <c:pt idx="44">
                  <c:v>5.0000000000000001E-4</c:v>
                </c:pt>
                <c:pt idx="45">
                  <c:v>5.3571428571428574E-4</c:v>
                </c:pt>
                <c:pt idx="46">
                  <c:v>5.7142857142857147E-4</c:v>
                </c:pt>
                <c:pt idx="47">
                  <c:v>6.4285714285714282E-4</c:v>
                </c:pt>
                <c:pt idx="48">
                  <c:v>7.1428571428571429E-4</c:v>
                </c:pt>
                <c:pt idx="49">
                  <c:v>7.8571428571428564E-4</c:v>
                </c:pt>
                <c:pt idx="50">
                  <c:v>8.5714285714285721E-4</c:v>
                </c:pt>
                <c:pt idx="51">
                  <c:v>9.2857142857142856E-4</c:v>
                </c:pt>
                <c:pt idx="52">
                  <c:v>1E-3</c:v>
                </c:pt>
                <c:pt idx="53">
                  <c:v>1.1428571428571429E-3</c:v>
                </c:pt>
                <c:pt idx="54">
                  <c:v>1.2857142857142856E-3</c:v>
                </c:pt>
                <c:pt idx="55">
                  <c:v>1.4285714285714286E-3</c:v>
                </c:pt>
                <c:pt idx="56">
                  <c:v>1.5714285714285713E-3</c:v>
                </c:pt>
                <c:pt idx="57">
                  <c:v>1.7142857142857144E-3</c:v>
                </c:pt>
                <c:pt idx="58">
                  <c:v>1.8571428571428571E-3</c:v>
                </c:pt>
                <c:pt idx="59">
                  <c:v>2E-3</c:v>
                </c:pt>
                <c:pt idx="60">
                  <c:v>2.142857142857143E-3</c:v>
                </c:pt>
                <c:pt idx="61">
                  <c:v>2.2857142857142859E-3</c:v>
                </c:pt>
                <c:pt idx="62">
                  <c:v>2.4285714285714288E-3</c:v>
                </c:pt>
                <c:pt idx="63">
                  <c:v>2.5714285714285713E-3</c:v>
                </c:pt>
                <c:pt idx="64">
                  <c:v>2.8571428571428571E-3</c:v>
                </c:pt>
                <c:pt idx="65">
                  <c:v>3.2142857142857142E-3</c:v>
                </c:pt>
                <c:pt idx="66">
                  <c:v>3.5714285714285718E-3</c:v>
                </c:pt>
                <c:pt idx="67">
                  <c:v>3.9285714285714288E-3</c:v>
                </c:pt>
                <c:pt idx="68">
                  <c:v>4.2857142857142859E-3</c:v>
                </c:pt>
                <c:pt idx="69">
                  <c:v>4.642857142857143E-3</c:v>
                </c:pt>
                <c:pt idx="70">
                  <c:v>5.0000000000000001E-3</c:v>
                </c:pt>
                <c:pt idx="71">
                  <c:v>5.3571428571428572E-3</c:v>
                </c:pt>
                <c:pt idx="72">
                  <c:v>5.7142857142857143E-3</c:v>
                </c:pt>
                <c:pt idx="73">
                  <c:v>6.4285714285714285E-3</c:v>
                </c:pt>
                <c:pt idx="74">
                  <c:v>7.1428571428571435E-3</c:v>
                </c:pt>
                <c:pt idx="75">
                  <c:v>7.8571428571428577E-3</c:v>
                </c:pt>
                <c:pt idx="76">
                  <c:v>8.5714285714285719E-3</c:v>
                </c:pt>
                <c:pt idx="77">
                  <c:v>9.285714285714286E-3</c:v>
                </c:pt>
                <c:pt idx="78">
                  <c:v>0.01</c:v>
                </c:pt>
                <c:pt idx="79">
                  <c:v>1.1428571428571429E-2</c:v>
                </c:pt>
                <c:pt idx="80">
                  <c:v>1.2857142857142857E-2</c:v>
                </c:pt>
                <c:pt idx="81">
                  <c:v>1.4285714285714287E-2</c:v>
                </c:pt>
                <c:pt idx="82">
                  <c:v>1.5714285714285715E-2</c:v>
                </c:pt>
                <c:pt idx="83">
                  <c:v>1.7142857142857144E-2</c:v>
                </c:pt>
                <c:pt idx="84">
                  <c:v>1.8571428571428572E-2</c:v>
                </c:pt>
                <c:pt idx="85">
                  <c:v>0.02</c:v>
                </c:pt>
                <c:pt idx="86">
                  <c:v>2.1428571428571429E-2</c:v>
                </c:pt>
                <c:pt idx="87">
                  <c:v>2.2857142857142857E-2</c:v>
                </c:pt>
                <c:pt idx="88">
                  <c:v>2.4285714285714289E-2</c:v>
                </c:pt>
                <c:pt idx="89">
                  <c:v>2.5714285714285714E-2</c:v>
                </c:pt>
                <c:pt idx="90">
                  <c:v>2.8571428571428574E-2</c:v>
                </c:pt>
                <c:pt idx="91">
                  <c:v>3.2142857142857147E-2</c:v>
                </c:pt>
                <c:pt idx="92">
                  <c:v>3.5714285714285712E-2</c:v>
                </c:pt>
                <c:pt idx="93">
                  <c:v>3.9285714285714292E-2</c:v>
                </c:pt>
                <c:pt idx="94">
                  <c:v>4.2857142857142858E-2</c:v>
                </c:pt>
                <c:pt idx="95">
                  <c:v>4.642857142857143E-2</c:v>
                </c:pt>
                <c:pt idx="96">
                  <c:v>4.9999999999999996E-2</c:v>
                </c:pt>
                <c:pt idx="97">
                  <c:v>5.3571428571428568E-2</c:v>
                </c:pt>
                <c:pt idx="98">
                  <c:v>5.7142857142857148E-2</c:v>
                </c:pt>
                <c:pt idx="99">
                  <c:v>6.4285714285714293E-2</c:v>
                </c:pt>
                <c:pt idx="100">
                  <c:v>7.1428571428571425E-2</c:v>
                </c:pt>
                <c:pt idx="101">
                  <c:v>7.8571428571428584E-2</c:v>
                </c:pt>
                <c:pt idx="102">
                  <c:v>8.5714285714285715E-2</c:v>
                </c:pt>
                <c:pt idx="103">
                  <c:v>9.285714285714286E-2</c:v>
                </c:pt>
                <c:pt idx="104">
                  <c:v>9.9999999999999992E-2</c:v>
                </c:pt>
                <c:pt idx="105">
                  <c:v>0.1142857142857143</c:v>
                </c:pt>
                <c:pt idx="106">
                  <c:v>0.12857142857142859</c:v>
                </c:pt>
                <c:pt idx="107">
                  <c:v>0.14285714285714285</c:v>
                </c:pt>
                <c:pt idx="108">
                  <c:v>0.15714285714285717</c:v>
                </c:pt>
                <c:pt idx="109">
                  <c:v>0.17142857142857143</c:v>
                </c:pt>
                <c:pt idx="110">
                  <c:v>0.18571428571428572</c:v>
                </c:pt>
                <c:pt idx="111">
                  <c:v>0.19999999999999998</c:v>
                </c:pt>
                <c:pt idx="112">
                  <c:v>0.21428571428571427</c:v>
                </c:pt>
                <c:pt idx="113">
                  <c:v>0.22857142857142859</c:v>
                </c:pt>
                <c:pt idx="114">
                  <c:v>0.24285714285714285</c:v>
                </c:pt>
                <c:pt idx="115">
                  <c:v>0.25714285714285717</c:v>
                </c:pt>
                <c:pt idx="116">
                  <c:v>0.2857142857142857</c:v>
                </c:pt>
                <c:pt idx="117">
                  <c:v>0.32142857142857145</c:v>
                </c:pt>
                <c:pt idx="118">
                  <c:v>0.35714285714285715</c:v>
                </c:pt>
                <c:pt idx="119">
                  <c:v>0.39285714285714285</c:v>
                </c:pt>
                <c:pt idx="120">
                  <c:v>0.42857142857142855</c:v>
                </c:pt>
                <c:pt idx="121">
                  <c:v>0.4642857142857143</c:v>
                </c:pt>
                <c:pt idx="122">
                  <c:v>0.5</c:v>
                </c:pt>
                <c:pt idx="123">
                  <c:v>0.5357142857142857</c:v>
                </c:pt>
                <c:pt idx="124">
                  <c:v>0.5714285714285714</c:v>
                </c:pt>
                <c:pt idx="125">
                  <c:v>0.6428571428571429</c:v>
                </c:pt>
                <c:pt idx="126">
                  <c:v>0.7142857142857143</c:v>
                </c:pt>
                <c:pt idx="127">
                  <c:v>0.7857142857142857</c:v>
                </c:pt>
                <c:pt idx="128">
                  <c:v>0.8571428571428571</c:v>
                </c:pt>
                <c:pt idx="129">
                  <c:v>0.9285714285714286</c:v>
                </c:pt>
                <c:pt idx="130" formatCode="0.00000">
                  <c:v>1</c:v>
                </c:pt>
                <c:pt idx="131" formatCode="0.00000">
                  <c:v>1.1428571428571428</c:v>
                </c:pt>
                <c:pt idx="132" formatCode="0.00000">
                  <c:v>1.2857142857142858</c:v>
                </c:pt>
                <c:pt idx="133" formatCode="0.00000">
                  <c:v>1.4285714285714286</c:v>
                </c:pt>
                <c:pt idx="134" formatCode="0.00000">
                  <c:v>1.5714285714285714</c:v>
                </c:pt>
                <c:pt idx="135" formatCode="0.00000">
                  <c:v>1.7142857142857142</c:v>
                </c:pt>
                <c:pt idx="136" formatCode="0.00000">
                  <c:v>1.8571428571428572</c:v>
                </c:pt>
                <c:pt idx="137" formatCode="0.00000">
                  <c:v>2</c:v>
                </c:pt>
                <c:pt idx="138" formatCode="0.00000">
                  <c:v>2.1428571428571428</c:v>
                </c:pt>
                <c:pt idx="139" formatCode="0.00000">
                  <c:v>2.2857142857142856</c:v>
                </c:pt>
                <c:pt idx="140" formatCode="0.00000">
                  <c:v>2.4285714285714284</c:v>
                </c:pt>
                <c:pt idx="141" formatCode="0.00000">
                  <c:v>2.5714285714285716</c:v>
                </c:pt>
                <c:pt idx="142" formatCode="0.00000">
                  <c:v>2.8571428571428572</c:v>
                </c:pt>
                <c:pt idx="143" formatCode="0.00000">
                  <c:v>3.2142857142857144</c:v>
                </c:pt>
                <c:pt idx="144" formatCode="0.00000">
                  <c:v>3.5714285714285716</c:v>
                </c:pt>
                <c:pt idx="145" formatCode="0.00000">
                  <c:v>3.9285714285714284</c:v>
                </c:pt>
                <c:pt idx="146" formatCode="0.00000">
                  <c:v>4.2857142857142856</c:v>
                </c:pt>
                <c:pt idx="147" formatCode="0.00000">
                  <c:v>4.6428571428571432</c:v>
                </c:pt>
                <c:pt idx="148" formatCode="0.00000">
                  <c:v>5</c:v>
                </c:pt>
                <c:pt idx="149" formatCode="0.00000">
                  <c:v>5.3571428571428568</c:v>
                </c:pt>
                <c:pt idx="150" formatCode="0.00000">
                  <c:v>5.7142857142857144</c:v>
                </c:pt>
                <c:pt idx="151" formatCode="0.00000">
                  <c:v>6.4285714285714288</c:v>
                </c:pt>
                <c:pt idx="152" formatCode="0.00000">
                  <c:v>7.1428571428571432</c:v>
                </c:pt>
                <c:pt idx="153" formatCode="0.00000">
                  <c:v>7.8571428571428568</c:v>
                </c:pt>
                <c:pt idx="154" formatCode="0.00000">
                  <c:v>8.5714285714285712</c:v>
                </c:pt>
                <c:pt idx="155" formatCode="0.00000">
                  <c:v>9.2857142857142865</c:v>
                </c:pt>
                <c:pt idx="156" formatCode="0.00000">
                  <c:v>10</c:v>
                </c:pt>
                <c:pt idx="157" formatCode="0.00000">
                  <c:v>11.428571428571429</c:v>
                </c:pt>
                <c:pt idx="158" formatCode="0.00000">
                  <c:v>12.857142857142858</c:v>
                </c:pt>
                <c:pt idx="159" formatCode="0.00000">
                  <c:v>14.285714285714286</c:v>
                </c:pt>
                <c:pt idx="160" formatCode="0.00000">
                  <c:v>15.714285714285714</c:v>
                </c:pt>
                <c:pt idx="161" formatCode="0.00000">
                  <c:v>17.142857142857142</c:v>
                </c:pt>
                <c:pt idx="162" formatCode="0.00000">
                  <c:v>18.571428571428573</c:v>
                </c:pt>
                <c:pt idx="163" formatCode="0.00000">
                  <c:v>20</c:v>
                </c:pt>
                <c:pt idx="164" formatCode="0.00000">
                  <c:v>21.428571428571427</c:v>
                </c:pt>
                <c:pt idx="165" formatCode="0.00000">
                  <c:v>22.857142857142858</c:v>
                </c:pt>
                <c:pt idx="166" formatCode="0.00000">
                  <c:v>24.285714285714285</c:v>
                </c:pt>
                <c:pt idx="167" formatCode="0.00000">
                  <c:v>25.714285714285715</c:v>
                </c:pt>
                <c:pt idx="168" formatCode="0.00000">
                  <c:v>28.571428571428573</c:v>
                </c:pt>
                <c:pt idx="169" formatCode="0.00000">
                  <c:v>32.142857142857146</c:v>
                </c:pt>
                <c:pt idx="170" formatCode="0.00000">
                  <c:v>35.714285714285715</c:v>
                </c:pt>
                <c:pt idx="171" formatCode="0.00000">
                  <c:v>39.285714285714285</c:v>
                </c:pt>
                <c:pt idx="172" formatCode="0.00000">
                  <c:v>42.857142857142854</c:v>
                </c:pt>
                <c:pt idx="173" formatCode="0.00000">
                  <c:v>46.428571428571431</c:v>
                </c:pt>
                <c:pt idx="174" formatCode="0.00000">
                  <c:v>50</c:v>
                </c:pt>
                <c:pt idx="175" formatCode="0.00000">
                  <c:v>53.571428571428569</c:v>
                </c:pt>
                <c:pt idx="176" formatCode="0.00000">
                  <c:v>57.142857142857146</c:v>
                </c:pt>
                <c:pt idx="177" formatCode="0.00000">
                  <c:v>64.285714285714292</c:v>
                </c:pt>
                <c:pt idx="178" formatCode="0.00000">
                  <c:v>71.428571428571431</c:v>
                </c:pt>
                <c:pt idx="179" formatCode="0.00000">
                  <c:v>78.571428571428569</c:v>
                </c:pt>
                <c:pt idx="180" formatCode="0.00000">
                  <c:v>85.714285714285708</c:v>
                </c:pt>
                <c:pt idx="181" formatCode="0.00000">
                  <c:v>92.857142857142861</c:v>
                </c:pt>
                <c:pt idx="182" formatCode="0.0000">
                  <c:v>100</c:v>
                </c:pt>
                <c:pt idx="183" formatCode="0.0000">
                  <c:v>114.28571428571429</c:v>
                </c:pt>
                <c:pt idx="184" formatCode="0.0000">
                  <c:v>128.57142857142858</c:v>
                </c:pt>
                <c:pt idx="185" formatCode="0.0000">
                  <c:v>142.85714285714286</c:v>
                </c:pt>
                <c:pt idx="186" formatCode="0.0000">
                  <c:v>157.14285714285714</c:v>
                </c:pt>
                <c:pt idx="187" formatCode="0.0000">
                  <c:v>171.42857142857142</c:v>
                </c:pt>
                <c:pt idx="188" formatCode="0.0000">
                  <c:v>185.71428571428572</c:v>
                </c:pt>
                <c:pt idx="189" formatCode="0.0000">
                  <c:v>200</c:v>
                </c:pt>
                <c:pt idx="190" formatCode="0.0000">
                  <c:v>214.28571428571428</c:v>
                </c:pt>
                <c:pt idx="191" formatCode="0.0000">
                  <c:v>228.57142857142858</c:v>
                </c:pt>
                <c:pt idx="192" formatCode="0.0000">
                  <c:v>242.85714285714286</c:v>
                </c:pt>
                <c:pt idx="193" formatCode="0.0000">
                  <c:v>257.14285714285717</c:v>
                </c:pt>
                <c:pt idx="194" formatCode="0.0000">
                  <c:v>285.71428571428572</c:v>
                </c:pt>
                <c:pt idx="195" formatCode="0.0000">
                  <c:v>321.42857142857144</c:v>
                </c:pt>
                <c:pt idx="196" formatCode="0.0000">
                  <c:v>357.14285714285717</c:v>
                </c:pt>
                <c:pt idx="197" formatCode="0.0000">
                  <c:v>392.85714285714283</c:v>
                </c:pt>
                <c:pt idx="198" formatCode="0.0000">
                  <c:v>428.57142857142856</c:v>
                </c:pt>
                <c:pt idx="199" formatCode="0.0000">
                  <c:v>464.28571428571428</c:v>
                </c:pt>
                <c:pt idx="200" formatCode="0.0000">
                  <c:v>500</c:v>
                </c:pt>
                <c:pt idx="201" formatCode="0.0000">
                  <c:v>535.71428571428567</c:v>
                </c:pt>
                <c:pt idx="202" formatCode="0.0000">
                  <c:v>571.42857142857144</c:v>
                </c:pt>
                <c:pt idx="203" formatCode="0.0000">
                  <c:v>642.85714285714289</c:v>
                </c:pt>
                <c:pt idx="204" formatCode="0.0000">
                  <c:v>714.28571428571433</c:v>
                </c:pt>
                <c:pt idx="205" formatCode="0.0000">
                  <c:v>785.71428571428567</c:v>
                </c:pt>
                <c:pt idx="206" formatCode="0.0000">
                  <c:v>857.14285714285711</c:v>
                </c:pt>
                <c:pt idx="207" formatCode="0.0000">
                  <c:v>928.57142857142856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srim7Be_SiO2!$E$20:$E$300</c:f>
              <c:numCache>
                <c:formatCode>0.000E+00</c:formatCode>
                <c:ptCount val="281"/>
                <c:pt idx="0">
                  <c:v>2.2190000000000001E-2</c:v>
                </c:pt>
                <c:pt idx="1">
                  <c:v>2.3720000000000001E-2</c:v>
                </c:pt>
                <c:pt idx="2">
                  <c:v>2.5159999999999998E-2</c:v>
                </c:pt>
                <c:pt idx="3">
                  <c:v>2.6519999999999998E-2</c:v>
                </c:pt>
                <c:pt idx="4">
                  <c:v>2.7820000000000001E-2</c:v>
                </c:pt>
                <c:pt idx="5">
                  <c:v>2.9049999999999999E-2</c:v>
                </c:pt>
                <c:pt idx="6">
                  <c:v>3.024E-2</c:v>
                </c:pt>
                <c:pt idx="7">
                  <c:v>3.1379999999999998E-2</c:v>
                </c:pt>
                <c:pt idx="8">
                  <c:v>3.2480000000000002E-2</c:v>
                </c:pt>
                <c:pt idx="9">
                  <c:v>3.3550000000000003E-2</c:v>
                </c:pt>
                <c:pt idx="10">
                  <c:v>3.458E-2</c:v>
                </c:pt>
                <c:pt idx="11">
                  <c:v>3.5580000000000001E-2</c:v>
                </c:pt>
                <c:pt idx="12">
                  <c:v>3.7510000000000002E-2</c:v>
                </c:pt>
                <c:pt idx="13">
                  <c:v>3.9780000000000003E-2</c:v>
                </c:pt>
                <c:pt idx="14">
                  <c:v>4.1939999999999998E-2</c:v>
                </c:pt>
                <c:pt idx="15">
                  <c:v>4.3979999999999998E-2</c:v>
                </c:pt>
                <c:pt idx="16">
                  <c:v>4.5940000000000002E-2</c:v>
                </c:pt>
                <c:pt idx="17">
                  <c:v>4.7820000000000001E-2</c:v>
                </c:pt>
                <c:pt idx="18">
                  <c:v>4.9619999999999997E-2</c:v>
                </c:pt>
                <c:pt idx="19">
                  <c:v>5.1360000000000003E-2</c:v>
                </c:pt>
                <c:pt idx="20">
                  <c:v>5.305E-2</c:v>
                </c:pt>
                <c:pt idx="21">
                  <c:v>5.6259999999999998E-2</c:v>
                </c:pt>
                <c:pt idx="22">
                  <c:v>5.9310000000000002E-2</c:v>
                </c:pt>
                <c:pt idx="23">
                  <c:v>6.2199999999999998E-2</c:v>
                </c:pt>
                <c:pt idx="24">
                  <c:v>6.497E-2</c:v>
                </c:pt>
                <c:pt idx="25">
                  <c:v>6.762E-2</c:v>
                </c:pt>
                <c:pt idx="26">
                  <c:v>7.0169999999999996E-2</c:v>
                </c:pt>
                <c:pt idx="27">
                  <c:v>7.5020000000000003E-2</c:v>
                </c:pt>
                <c:pt idx="28">
                  <c:v>7.9570000000000002E-2</c:v>
                </c:pt>
                <c:pt idx="29">
                  <c:v>8.387E-2</c:v>
                </c:pt>
                <c:pt idx="30">
                  <c:v>8.7970000000000007E-2</c:v>
                </c:pt>
                <c:pt idx="31">
                  <c:v>9.1880000000000003E-2</c:v>
                </c:pt>
                <c:pt idx="32">
                  <c:v>9.5630000000000007E-2</c:v>
                </c:pt>
                <c:pt idx="33">
                  <c:v>9.9239999999999995E-2</c:v>
                </c:pt>
                <c:pt idx="34">
                  <c:v>0.1027</c:v>
                </c:pt>
                <c:pt idx="35">
                  <c:v>0.1061</c:v>
                </c:pt>
                <c:pt idx="36">
                  <c:v>0.1094</c:v>
                </c:pt>
                <c:pt idx="37">
                  <c:v>0.1125</c:v>
                </c:pt>
                <c:pt idx="38">
                  <c:v>0.1186</c:v>
                </c:pt>
                <c:pt idx="39">
                  <c:v>0.1258</c:v>
                </c:pt>
                <c:pt idx="40">
                  <c:v>0.1326</c:v>
                </c:pt>
                <c:pt idx="41">
                  <c:v>0.1391</c:v>
                </c:pt>
                <c:pt idx="42">
                  <c:v>0.14530000000000001</c:v>
                </c:pt>
                <c:pt idx="43">
                  <c:v>0.1512</c:v>
                </c:pt>
                <c:pt idx="44">
                  <c:v>0.15690000000000001</c:v>
                </c:pt>
                <c:pt idx="45">
                  <c:v>0.16239999999999999</c:v>
                </c:pt>
                <c:pt idx="46">
                  <c:v>0.16769999999999999</c:v>
                </c:pt>
                <c:pt idx="47">
                  <c:v>0.1779</c:v>
                </c:pt>
                <c:pt idx="48">
                  <c:v>0.18759999999999999</c:v>
                </c:pt>
                <c:pt idx="49">
                  <c:v>0.19670000000000001</c:v>
                </c:pt>
                <c:pt idx="50">
                  <c:v>0.20549999999999999</c:v>
                </c:pt>
                <c:pt idx="51">
                  <c:v>0.21379999999999999</c:v>
                </c:pt>
                <c:pt idx="52">
                  <c:v>0.22189999999999999</c:v>
                </c:pt>
                <c:pt idx="53">
                  <c:v>0.23719999999999999</c:v>
                </c:pt>
                <c:pt idx="54">
                  <c:v>0.25159999999999999</c:v>
                </c:pt>
                <c:pt idx="55">
                  <c:v>0.26519999999999999</c:v>
                </c:pt>
                <c:pt idx="56">
                  <c:v>0.2782</c:v>
                </c:pt>
                <c:pt idx="57">
                  <c:v>0.29060000000000002</c:v>
                </c:pt>
                <c:pt idx="58">
                  <c:v>0.3024</c:v>
                </c:pt>
                <c:pt idx="59">
                  <c:v>0.31380000000000002</c:v>
                </c:pt>
                <c:pt idx="60">
                  <c:v>0.32540000000000002</c:v>
                </c:pt>
                <c:pt idx="61">
                  <c:v>0.33650000000000002</c:v>
                </c:pt>
                <c:pt idx="62">
                  <c:v>0.3473</c:v>
                </c:pt>
                <c:pt idx="63">
                  <c:v>0.3579</c:v>
                </c:pt>
                <c:pt idx="64">
                  <c:v>0.37819999999999998</c:v>
                </c:pt>
                <c:pt idx="65">
                  <c:v>0.4027</c:v>
                </c:pt>
                <c:pt idx="66">
                  <c:v>0.42649999999999999</c:v>
                </c:pt>
                <c:pt idx="67">
                  <c:v>0.44990000000000002</c:v>
                </c:pt>
                <c:pt idx="68">
                  <c:v>0.4728</c:v>
                </c:pt>
                <c:pt idx="69">
                  <c:v>0.49530000000000002</c:v>
                </c:pt>
                <c:pt idx="70">
                  <c:v>0.51729999999999998</c:v>
                </c:pt>
                <c:pt idx="71">
                  <c:v>0.53879999999999995</c:v>
                </c:pt>
                <c:pt idx="72">
                  <c:v>0.55959999999999999</c:v>
                </c:pt>
                <c:pt idx="73">
                  <c:v>0.59960000000000002</c:v>
                </c:pt>
                <c:pt idx="74">
                  <c:v>0.63749999999999996</c:v>
                </c:pt>
                <c:pt idx="75">
                  <c:v>0.67349999999999999</c:v>
                </c:pt>
                <c:pt idx="76">
                  <c:v>0.70799999999999996</c:v>
                </c:pt>
                <c:pt idx="77">
                  <c:v>0.74099999999999999</c:v>
                </c:pt>
                <c:pt idx="78">
                  <c:v>0.77280000000000004</c:v>
                </c:pt>
                <c:pt idx="79">
                  <c:v>0.83360000000000001</c:v>
                </c:pt>
                <c:pt idx="80">
                  <c:v>0.89119999999999999</c:v>
                </c:pt>
                <c:pt idx="81">
                  <c:v>0.94640000000000002</c:v>
                </c:pt>
                <c:pt idx="82">
                  <c:v>0.99960000000000004</c:v>
                </c:pt>
                <c:pt idx="83">
                  <c:v>1.0509999999999999</c:v>
                </c:pt>
                <c:pt idx="84">
                  <c:v>1.101</c:v>
                </c:pt>
                <c:pt idx="85">
                  <c:v>1.1499999999999999</c:v>
                </c:pt>
                <c:pt idx="86">
                  <c:v>1.198</c:v>
                </c:pt>
                <c:pt idx="87">
                  <c:v>1.2450000000000001</c:v>
                </c:pt>
                <c:pt idx="88">
                  <c:v>1.29</c:v>
                </c:pt>
                <c:pt idx="89">
                  <c:v>1.335</c:v>
                </c:pt>
                <c:pt idx="90">
                  <c:v>1.423</c:v>
                </c:pt>
                <c:pt idx="91">
                  <c:v>1.528</c:v>
                </c:pt>
                <c:pt idx="92">
                  <c:v>1.629</c:v>
                </c:pt>
                <c:pt idx="93">
                  <c:v>1.726</c:v>
                </c:pt>
                <c:pt idx="94">
                  <c:v>1.819</c:v>
                </c:pt>
                <c:pt idx="95">
                  <c:v>1.909</c:v>
                </c:pt>
                <c:pt idx="96">
                  <c:v>1.9950000000000001</c:v>
                </c:pt>
                <c:pt idx="97">
                  <c:v>2.077</c:v>
                </c:pt>
                <c:pt idx="98">
                  <c:v>2.157</c:v>
                </c:pt>
                <c:pt idx="99">
                  <c:v>2.306</c:v>
                </c:pt>
                <c:pt idx="100">
                  <c:v>2.4430000000000001</c:v>
                </c:pt>
                <c:pt idx="101">
                  <c:v>2.57</c:v>
                </c:pt>
                <c:pt idx="102">
                  <c:v>2.6859999999999999</c:v>
                </c:pt>
                <c:pt idx="103">
                  <c:v>2.7919999999999998</c:v>
                </c:pt>
                <c:pt idx="104">
                  <c:v>2.89</c:v>
                </c:pt>
                <c:pt idx="105">
                  <c:v>3.06</c:v>
                </c:pt>
                <c:pt idx="106">
                  <c:v>3.2</c:v>
                </c:pt>
                <c:pt idx="107">
                  <c:v>3.3140000000000001</c:v>
                </c:pt>
                <c:pt idx="108">
                  <c:v>3.407</c:v>
                </c:pt>
                <c:pt idx="109">
                  <c:v>3.48</c:v>
                </c:pt>
                <c:pt idx="110">
                  <c:v>3.5369999999999999</c:v>
                </c:pt>
                <c:pt idx="111">
                  <c:v>3.58</c:v>
                </c:pt>
                <c:pt idx="112">
                  <c:v>3.6120000000000001</c:v>
                </c:pt>
                <c:pt idx="113">
                  <c:v>3.633</c:v>
                </c:pt>
                <c:pt idx="114">
                  <c:v>3.6459999999999999</c:v>
                </c:pt>
                <c:pt idx="115">
                  <c:v>3.6509999999999998</c:v>
                </c:pt>
                <c:pt idx="116">
                  <c:v>3.6459999999999999</c:v>
                </c:pt>
                <c:pt idx="117">
                  <c:v>3.617</c:v>
                </c:pt>
                <c:pt idx="118">
                  <c:v>3.573</c:v>
                </c:pt>
                <c:pt idx="119">
                  <c:v>3.52</c:v>
                </c:pt>
                <c:pt idx="120">
                  <c:v>3.4620000000000002</c:v>
                </c:pt>
                <c:pt idx="121">
                  <c:v>3.4020000000000001</c:v>
                </c:pt>
                <c:pt idx="122">
                  <c:v>3.3420000000000001</c:v>
                </c:pt>
                <c:pt idx="123">
                  <c:v>3.2810000000000001</c:v>
                </c:pt>
                <c:pt idx="124">
                  <c:v>3.222</c:v>
                </c:pt>
                <c:pt idx="125">
                  <c:v>3.109</c:v>
                </c:pt>
                <c:pt idx="126">
                  <c:v>3.0019999999999998</c:v>
                </c:pt>
                <c:pt idx="127">
                  <c:v>2.903</c:v>
                </c:pt>
                <c:pt idx="128">
                  <c:v>2.8119999999999998</c:v>
                </c:pt>
                <c:pt idx="129">
                  <c:v>2.726</c:v>
                </c:pt>
                <c:pt idx="130">
                  <c:v>2.6469999999999998</c:v>
                </c:pt>
                <c:pt idx="131">
                  <c:v>2.5049999999999999</c:v>
                </c:pt>
                <c:pt idx="132">
                  <c:v>2.379</c:v>
                </c:pt>
                <c:pt idx="133">
                  <c:v>2.2679999999999998</c:v>
                </c:pt>
                <c:pt idx="134">
                  <c:v>2.169</c:v>
                </c:pt>
                <c:pt idx="135">
                  <c:v>2.0790000000000002</c:v>
                </c:pt>
                <c:pt idx="136">
                  <c:v>1.9970000000000001</c:v>
                </c:pt>
                <c:pt idx="137">
                  <c:v>1.9219999999999999</c:v>
                </c:pt>
                <c:pt idx="138">
                  <c:v>1.86</c:v>
                </c:pt>
                <c:pt idx="139">
                  <c:v>1.7949999999999999</c:v>
                </c:pt>
                <c:pt idx="140">
                  <c:v>1.728</c:v>
                </c:pt>
                <c:pt idx="141">
                  <c:v>1.669</c:v>
                </c:pt>
                <c:pt idx="142">
                  <c:v>1.5640000000000001</c:v>
                </c:pt>
                <c:pt idx="143">
                  <c:v>1.45</c:v>
                </c:pt>
                <c:pt idx="144">
                  <c:v>1.351</c:v>
                </c:pt>
                <c:pt idx="145">
                  <c:v>1.2649999999999999</c:v>
                </c:pt>
                <c:pt idx="146">
                  <c:v>1.19</c:v>
                </c:pt>
                <c:pt idx="147">
                  <c:v>1.1220000000000001</c:v>
                </c:pt>
                <c:pt idx="148">
                  <c:v>1.0620000000000001</c:v>
                </c:pt>
                <c:pt idx="149">
                  <c:v>1.008</c:v>
                </c:pt>
                <c:pt idx="150">
                  <c:v>0.95950000000000002</c:v>
                </c:pt>
                <c:pt idx="151">
                  <c:v>0.87460000000000004</c:v>
                </c:pt>
                <c:pt idx="152">
                  <c:v>0.80349999999999999</c:v>
                </c:pt>
                <c:pt idx="153">
                  <c:v>0.74309999999999998</c:v>
                </c:pt>
                <c:pt idx="154">
                  <c:v>0.69130000000000003</c:v>
                </c:pt>
                <c:pt idx="155">
                  <c:v>0.64639999999999997</c:v>
                </c:pt>
                <c:pt idx="156">
                  <c:v>0.60709999999999997</c:v>
                </c:pt>
                <c:pt idx="157">
                  <c:v>0.54190000000000005</c:v>
                </c:pt>
                <c:pt idx="158">
                  <c:v>0.49009999999999998</c:v>
                </c:pt>
                <c:pt idx="159">
                  <c:v>0.4481</c:v>
                </c:pt>
                <c:pt idx="160">
                  <c:v>0.4133</c:v>
                </c:pt>
                <c:pt idx="161">
                  <c:v>0.38419999999999999</c:v>
                </c:pt>
                <c:pt idx="162">
                  <c:v>0.3594</c:v>
                </c:pt>
                <c:pt idx="163">
                  <c:v>0.33800000000000002</c:v>
                </c:pt>
                <c:pt idx="164">
                  <c:v>0.31940000000000002</c:v>
                </c:pt>
                <c:pt idx="165">
                  <c:v>0.30299999999999999</c:v>
                </c:pt>
                <c:pt idx="166">
                  <c:v>0.28849999999999998</c:v>
                </c:pt>
                <c:pt idx="167">
                  <c:v>0.27550000000000002</c:v>
                </c:pt>
                <c:pt idx="168">
                  <c:v>0.25319999999999998</c:v>
                </c:pt>
                <c:pt idx="169">
                  <c:v>0.23019999999999999</c:v>
                </c:pt>
                <c:pt idx="170">
                  <c:v>0.21149999999999999</c:v>
                </c:pt>
                <c:pt idx="171">
                  <c:v>0.19589999999999999</c:v>
                </c:pt>
                <c:pt idx="172">
                  <c:v>0.1827</c:v>
                </c:pt>
                <c:pt idx="173">
                  <c:v>0.1714</c:v>
                </c:pt>
                <c:pt idx="174">
                  <c:v>0.16159999999999999</c:v>
                </c:pt>
                <c:pt idx="175">
                  <c:v>0.153</c:v>
                </c:pt>
                <c:pt idx="176">
                  <c:v>0.1454</c:v>
                </c:pt>
                <c:pt idx="177">
                  <c:v>0.1326</c:v>
                </c:pt>
                <c:pt idx="178">
                  <c:v>0.1221</c:v>
                </c:pt>
                <c:pt idx="179">
                  <c:v>0.1135</c:v>
                </c:pt>
                <c:pt idx="180">
                  <c:v>0.1062</c:v>
                </c:pt>
                <c:pt idx="181">
                  <c:v>0.1</c:v>
                </c:pt>
                <c:pt idx="182">
                  <c:v>9.4619999999999996E-2</c:v>
                </c:pt>
                <c:pt idx="183">
                  <c:v>8.5769999999999999E-2</c:v>
                </c:pt>
                <c:pt idx="184">
                  <c:v>7.8789999999999999E-2</c:v>
                </c:pt>
                <c:pt idx="185">
                  <c:v>7.3139999999999997E-2</c:v>
                </c:pt>
                <c:pt idx="186">
                  <c:v>6.8479999999999999E-2</c:v>
                </c:pt>
                <c:pt idx="187">
                  <c:v>6.4560000000000006E-2</c:v>
                </c:pt>
                <c:pt idx="188">
                  <c:v>6.123E-2</c:v>
                </c:pt>
                <c:pt idx="189">
                  <c:v>5.8349999999999999E-2</c:v>
                </c:pt>
                <c:pt idx="190">
                  <c:v>5.5849999999999997E-2</c:v>
                </c:pt>
                <c:pt idx="191">
                  <c:v>5.3650000000000003E-2</c:v>
                </c:pt>
                <c:pt idx="192">
                  <c:v>5.1709999999999999E-2</c:v>
                </c:pt>
                <c:pt idx="193">
                  <c:v>4.9970000000000001E-2</c:v>
                </c:pt>
                <c:pt idx="194">
                  <c:v>4.7019999999999999E-2</c:v>
                </c:pt>
                <c:pt idx="195">
                  <c:v>4.4060000000000002E-2</c:v>
                </c:pt>
                <c:pt idx="196">
                  <c:v>4.1700000000000001E-2</c:v>
                </c:pt>
                <c:pt idx="197">
                  <c:v>3.977E-2</c:v>
                </c:pt>
                <c:pt idx="198">
                  <c:v>3.8170000000000003E-2</c:v>
                </c:pt>
                <c:pt idx="199">
                  <c:v>3.6830000000000002E-2</c:v>
                </c:pt>
                <c:pt idx="200">
                  <c:v>3.5680000000000003E-2</c:v>
                </c:pt>
                <c:pt idx="201">
                  <c:v>3.4700000000000002E-2</c:v>
                </c:pt>
                <c:pt idx="202">
                  <c:v>3.3849999999999998E-2</c:v>
                </c:pt>
                <c:pt idx="203">
                  <c:v>3.2460000000000003E-2</c:v>
                </c:pt>
                <c:pt idx="204">
                  <c:v>3.1379999999999998E-2</c:v>
                </c:pt>
                <c:pt idx="205">
                  <c:v>3.0519999999999999E-2</c:v>
                </c:pt>
                <c:pt idx="206">
                  <c:v>2.9829999999999999E-2</c:v>
                </c:pt>
                <c:pt idx="207">
                  <c:v>2.9270000000000001E-2</c:v>
                </c:pt>
                <c:pt idx="208">
                  <c:v>2.8799999999999999E-2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FED-4612-AAF1-9DE31B826966}"/>
            </c:ext>
          </c:extLst>
        </c:ser>
        <c:ser>
          <c:idx val="1"/>
          <c:order val="1"/>
          <c:tx>
            <c:v>dE/dxNucl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srim7Be_SiO2!$D$20:$D$300</c:f>
              <c:numCache>
                <c:formatCode>0.000000</c:formatCode>
                <c:ptCount val="281"/>
                <c:pt idx="0">
                  <c:v>9.9999857142857148E-6</c:v>
                </c:pt>
                <c:pt idx="1">
                  <c:v>1.1428557142857143E-5</c:v>
                </c:pt>
                <c:pt idx="2">
                  <c:v>1.2857128571428571E-5</c:v>
                </c:pt>
                <c:pt idx="3">
                  <c:v>1.4285699999999999E-5</c:v>
                </c:pt>
                <c:pt idx="4">
                  <c:v>1.5714285714285715E-5</c:v>
                </c:pt>
                <c:pt idx="5">
                  <c:v>1.7142857142857142E-5</c:v>
                </c:pt>
                <c:pt idx="6">
                  <c:v>1.8571428571428568E-5</c:v>
                </c:pt>
                <c:pt idx="7">
                  <c:v>1.9999857142857142E-5</c:v>
                </c:pt>
                <c:pt idx="8">
                  <c:v>2.1428428571428572E-5</c:v>
                </c:pt>
                <c:pt idx="9">
                  <c:v>2.2856999999999998E-5</c:v>
                </c:pt>
                <c:pt idx="10">
                  <c:v>2.4285571428571428E-5</c:v>
                </c:pt>
                <c:pt idx="11">
                  <c:v>2.5714142857142858E-5</c:v>
                </c:pt>
                <c:pt idx="12">
                  <c:v>2.8571285714285714E-5</c:v>
                </c:pt>
                <c:pt idx="13">
                  <c:v>3.2142714285714287E-5</c:v>
                </c:pt>
                <c:pt idx="14">
                  <c:v>3.5714142857142854E-5</c:v>
                </c:pt>
                <c:pt idx="15">
                  <c:v>3.9285571428571427E-5</c:v>
                </c:pt>
                <c:pt idx="16">
                  <c:v>4.2857E-5</c:v>
                </c:pt>
                <c:pt idx="17">
                  <c:v>4.6428428571428573E-5</c:v>
                </c:pt>
                <c:pt idx="18">
                  <c:v>4.9999857142857146E-5</c:v>
                </c:pt>
                <c:pt idx="19">
                  <c:v>5.3571285714285719E-5</c:v>
                </c:pt>
                <c:pt idx="20">
                  <c:v>5.7142714285714285E-5</c:v>
                </c:pt>
                <c:pt idx="21">
                  <c:v>6.4285571428571438E-5</c:v>
                </c:pt>
                <c:pt idx="22">
                  <c:v>7.1428428571428571E-5</c:v>
                </c:pt>
                <c:pt idx="23">
                  <c:v>7.8571285714285717E-5</c:v>
                </c:pt>
                <c:pt idx="24">
                  <c:v>8.5714142857142863E-5</c:v>
                </c:pt>
                <c:pt idx="25">
                  <c:v>9.2857000000000009E-5</c:v>
                </c:pt>
                <c:pt idx="26">
                  <c:v>9.9999857142857142E-5</c:v>
                </c:pt>
                <c:pt idx="27">
                  <c:v>1.1428557142857143E-4</c:v>
                </c:pt>
                <c:pt idx="28">
                  <c:v>1.2857128571428571E-4</c:v>
                </c:pt>
                <c:pt idx="29">
                  <c:v>1.42857E-4</c:v>
                </c:pt>
                <c:pt idx="30">
                  <c:v>1.5714285714285716E-4</c:v>
                </c:pt>
                <c:pt idx="31">
                  <c:v>1.7142857142857143E-4</c:v>
                </c:pt>
                <c:pt idx="32">
                  <c:v>1.8571428571428572E-4</c:v>
                </c:pt>
                <c:pt idx="33">
                  <c:v>2.0000000000000001E-4</c:v>
                </c:pt>
                <c:pt idx="34">
                  <c:v>2.142857142857143E-4</c:v>
                </c:pt>
                <c:pt idx="35">
                  <c:v>2.2857142857142859E-4</c:v>
                </c:pt>
                <c:pt idx="36">
                  <c:v>2.4285714285714283E-4</c:v>
                </c:pt>
                <c:pt idx="37">
                  <c:v>2.5714285714285715E-4</c:v>
                </c:pt>
                <c:pt idx="38">
                  <c:v>2.8571428571428574E-4</c:v>
                </c:pt>
                <c:pt idx="39">
                  <c:v>3.2142857142857141E-4</c:v>
                </c:pt>
                <c:pt idx="40">
                  <c:v>3.5714285714285714E-4</c:v>
                </c:pt>
                <c:pt idx="41">
                  <c:v>3.9285714285714282E-4</c:v>
                </c:pt>
                <c:pt idx="42">
                  <c:v>4.285714285714286E-4</c:v>
                </c:pt>
                <c:pt idx="43">
                  <c:v>4.6428571428571428E-4</c:v>
                </c:pt>
                <c:pt idx="44">
                  <c:v>5.0000000000000001E-4</c:v>
                </c:pt>
                <c:pt idx="45">
                  <c:v>5.3571428571428574E-4</c:v>
                </c:pt>
                <c:pt idx="46">
                  <c:v>5.7142857142857147E-4</c:v>
                </c:pt>
                <c:pt idx="47">
                  <c:v>6.4285714285714282E-4</c:v>
                </c:pt>
                <c:pt idx="48">
                  <c:v>7.1428571428571429E-4</c:v>
                </c:pt>
                <c:pt idx="49">
                  <c:v>7.8571428571428564E-4</c:v>
                </c:pt>
                <c:pt idx="50">
                  <c:v>8.5714285714285721E-4</c:v>
                </c:pt>
                <c:pt idx="51">
                  <c:v>9.2857142857142856E-4</c:v>
                </c:pt>
                <c:pt idx="52">
                  <c:v>1E-3</c:v>
                </c:pt>
                <c:pt idx="53">
                  <c:v>1.1428571428571429E-3</c:v>
                </c:pt>
                <c:pt idx="54">
                  <c:v>1.2857142857142856E-3</c:v>
                </c:pt>
                <c:pt idx="55">
                  <c:v>1.4285714285714286E-3</c:v>
                </c:pt>
                <c:pt idx="56">
                  <c:v>1.5714285714285713E-3</c:v>
                </c:pt>
                <c:pt idx="57">
                  <c:v>1.7142857142857144E-3</c:v>
                </c:pt>
                <c:pt idx="58">
                  <c:v>1.8571428571428571E-3</c:v>
                </c:pt>
                <c:pt idx="59">
                  <c:v>2E-3</c:v>
                </c:pt>
                <c:pt idx="60">
                  <c:v>2.142857142857143E-3</c:v>
                </c:pt>
                <c:pt idx="61">
                  <c:v>2.2857142857142859E-3</c:v>
                </c:pt>
                <c:pt idx="62">
                  <c:v>2.4285714285714288E-3</c:v>
                </c:pt>
                <c:pt idx="63">
                  <c:v>2.5714285714285713E-3</c:v>
                </c:pt>
                <c:pt idx="64">
                  <c:v>2.8571428571428571E-3</c:v>
                </c:pt>
                <c:pt idx="65">
                  <c:v>3.2142857142857142E-3</c:v>
                </c:pt>
                <c:pt idx="66">
                  <c:v>3.5714285714285718E-3</c:v>
                </c:pt>
                <c:pt idx="67">
                  <c:v>3.9285714285714288E-3</c:v>
                </c:pt>
                <c:pt idx="68">
                  <c:v>4.2857142857142859E-3</c:v>
                </c:pt>
                <c:pt idx="69">
                  <c:v>4.642857142857143E-3</c:v>
                </c:pt>
                <c:pt idx="70">
                  <c:v>5.0000000000000001E-3</c:v>
                </c:pt>
                <c:pt idx="71">
                  <c:v>5.3571428571428572E-3</c:v>
                </c:pt>
                <c:pt idx="72">
                  <c:v>5.7142857142857143E-3</c:v>
                </c:pt>
                <c:pt idx="73">
                  <c:v>6.4285714285714285E-3</c:v>
                </c:pt>
                <c:pt idx="74">
                  <c:v>7.1428571428571435E-3</c:v>
                </c:pt>
                <c:pt idx="75">
                  <c:v>7.8571428571428577E-3</c:v>
                </c:pt>
                <c:pt idx="76">
                  <c:v>8.5714285714285719E-3</c:v>
                </c:pt>
                <c:pt idx="77">
                  <c:v>9.285714285714286E-3</c:v>
                </c:pt>
                <c:pt idx="78">
                  <c:v>0.01</c:v>
                </c:pt>
                <c:pt idx="79">
                  <c:v>1.1428571428571429E-2</c:v>
                </c:pt>
                <c:pt idx="80">
                  <c:v>1.2857142857142857E-2</c:v>
                </c:pt>
                <c:pt idx="81">
                  <c:v>1.4285714285714287E-2</c:v>
                </c:pt>
                <c:pt idx="82">
                  <c:v>1.5714285714285715E-2</c:v>
                </c:pt>
                <c:pt idx="83">
                  <c:v>1.7142857142857144E-2</c:v>
                </c:pt>
                <c:pt idx="84">
                  <c:v>1.8571428571428572E-2</c:v>
                </c:pt>
                <c:pt idx="85">
                  <c:v>0.02</c:v>
                </c:pt>
                <c:pt idx="86">
                  <c:v>2.1428571428571429E-2</c:v>
                </c:pt>
                <c:pt idx="87">
                  <c:v>2.2857142857142857E-2</c:v>
                </c:pt>
                <c:pt idx="88">
                  <c:v>2.4285714285714289E-2</c:v>
                </c:pt>
                <c:pt idx="89">
                  <c:v>2.5714285714285714E-2</c:v>
                </c:pt>
                <c:pt idx="90">
                  <c:v>2.8571428571428574E-2</c:v>
                </c:pt>
                <c:pt idx="91">
                  <c:v>3.2142857142857147E-2</c:v>
                </c:pt>
                <c:pt idx="92">
                  <c:v>3.5714285714285712E-2</c:v>
                </c:pt>
                <c:pt idx="93">
                  <c:v>3.9285714285714292E-2</c:v>
                </c:pt>
                <c:pt idx="94">
                  <c:v>4.2857142857142858E-2</c:v>
                </c:pt>
                <c:pt idx="95">
                  <c:v>4.642857142857143E-2</c:v>
                </c:pt>
                <c:pt idx="96">
                  <c:v>4.9999999999999996E-2</c:v>
                </c:pt>
                <c:pt idx="97">
                  <c:v>5.3571428571428568E-2</c:v>
                </c:pt>
                <c:pt idx="98">
                  <c:v>5.7142857142857148E-2</c:v>
                </c:pt>
                <c:pt idx="99">
                  <c:v>6.4285714285714293E-2</c:v>
                </c:pt>
                <c:pt idx="100">
                  <c:v>7.1428571428571425E-2</c:v>
                </c:pt>
                <c:pt idx="101">
                  <c:v>7.8571428571428584E-2</c:v>
                </c:pt>
                <c:pt idx="102">
                  <c:v>8.5714285714285715E-2</c:v>
                </c:pt>
                <c:pt idx="103">
                  <c:v>9.285714285714286E-2</c:v>
                </c:pt>
                <c:pt idx="104">
                  <c:v>9.9999999999999992E-2</c:v>
                </c:pt>
                <c:pt idx="105">
                  <c:v>0.1142857142857143</c:v>
                </c:pt>
                <c:pt idx="106">
                  <c:v>0.12857142857142859</c:v>
                </c:pt>
                <c:pt idx="107">
                  <c:v>0.14285714285714285</c:v>
                </c:pt>
                <c:pt idx="108">
                  <c:v>0.15714285714285717</c:v>
                </c:pt>
                <c:pt idx="109">
                  <c:v>0.17142857142857143</c:v>
                </c:pt>
                <c:pt idx="110">
                  <c:v>0.18571428571428572</c:v>
                </c:pt>
                <c:pt idx="111">
                  <c:v>0.19999999999999998</c:v>
                </c:pt>
                <c:pt idx="112">
                  <c:v>0.21428571428571427</c:v>
                </c:pt>
                <c:pt idx="113">
                  <c:v>0.22857142857142859</c:v>
                </c:pt>
                <c:pt idx="114">
                  <c:v>0.24285714285714285</c:v>
                </c:pt>
                <c:pt idx="115">
                  <c:v>0.25714285714285717</c:v>
                </c:pt>
                <c:pt idx="116">
                  <c:v>0.2857142857142857</c:v>
                </c:pt>
                <c:pt idx="117">
                  <c:v>0.32142857142857145</c:v>
                </c:pt>
                <c:pt idx="118">
                  <c:v>0.35714285714285715</c:v>
                </c:pt>
                <c:pt idx="119">
                  <c:v>0.39285714285714285</c:v>
                </c:pt>
                <c:pt idx="120">
                  <c:v>0.42857142857142855</c:v>
                </c:pt>
                <c:pt idx="121">
                  <c:v>0.4642857142857143</c:v>
                </c:pt>
                <c:pt idx="122">
                  <c:v>0.5</c:v>
                </c:pt>
                <c:pt idx="123">
                  <c:v>0.5357142857142857</c:v>
                </c:pt>
                <c:pt idx="124">
                  <c:v>0.5714285714285714</c:v>
                </c:pt>
                <c:pt idx="125">
                  <c:v>0.6428571428571429</c:v>
                </c:pt>
                <c:pt idx="126">
                  <c:v>0.7142857142857143</c:v>
                </c:pt>
                <c:pt idx="127">
                  <c:v>0.7857142857142857</c:v>
                </c:pt>
                <c:pt idx="128">
                  <c:v>0.8571428571428571</c:v>
                </c:pt>
                <c:pt idx="129">
                  <c:v>0.9285714285714286</c:v>
                </c:pt>
                <c:pt idx="130" formatCode="0.00000">
                  <c:v>1</c:v>
                </c:pt>
                <c:pt idx="131" formatCode="0.00000">
                  <c:v>1.1428571428571428</c:v>
                </c:pt>
                <c:pt idx="132" formatCode="0.00000">
                  <c:v>1.2857142857142858</c:v>
                </c:pt>
                <c:pt idx="133" formatCode="0.00000">
                  <c:v>1.4285714285714286</c:v>
                </c:pt>
                <c:pt idx="134" formatCode="0.00000">
                  <c:v>1.5714285714285714</c:v>
                </c:pt>
                <c:pt idx="135" formatCode="0.00000">
                  <c:v>1.7142857142857142</c:v>
                </c:pt>
                <c:pt idx="136" formatCode="0.00000">
                  <c:v>1.8571428571428572</c:v>
                </c:pt>
                <c:pt idx="137" formatCode="0.00000">
                  <c:v>2</c:v>
                </c:pt>
                <c:pt idx="138" formatCode="0.00000">
                  <c:v>2.1428571428571428</c:v>
                </c:pt>
                <c:pt idx="139" formatCode="0.00000">
                  <c:v>2.2857142857142856</c:v>
                </c:pt>
                <c:pt idx="140" formatCode="0.00000">
                  <c:v>2.4285714285714284</c:v>
                </c:pt>
                <c:pt idx="141" formatCode="0.00000">
                  <c:v>2.5714285714285716</c:v>
                </c:pt>
                <c:pt idx="142" formatCode="0.00000">
                  <c:v>2.8571428571428572</c:v>
                </c:pt>
                <c:pt idx="143" formatCode="0.00000">
                  <c:v>3.2142857142857144</c:v>
                </c:pt>
                <c:pt idx="144" formatCode="0.00000">
                  <c:v>3.5714285714285716</c:v>
                </c:pt>
                <c:pt idx="145" formatCode="0.00000">
                  <c:v>3.9285714285714284</c:v>
                </c:pt>
                <c:pt idx="146" formatCode="0.00000">
                  <c:v>4.2857142857142856</c:v>
                </c:pt>
                <c:pt idx="147" formatCode="0.00000">
                  <c:v>4.6428571428571432</c:v>
                </c:pt>
                <c:pt idx="148" formatCode="0.00000">
                  <c:v>5</c:v>
                </c:pt>
                <c:pt idx="149" formatCode="0.00000">
                  <c:v>5.3571428571428568</c:v>
                </c:pt>
                <c:pt idx="150" formatCode="0.00000">
                  <c:v>5.7142857142857144</c:v>
                </c:pt>
                <c:pt idx="151" formatCode="0.00000">
                  <c:v>6.4285714285714288</c:v>
                </c:pt>
                <c:pt idx="152" formatCode="0.00000">
                  <c:v>7.1428571428571432</c:v>
                </c:pt>
                <c:pt idx="153" formatCode="0.00000">
                  <c:v>7.8571428571428568</c:v>
                </c:pt>
                <c:pt idx="154" formatCode="0.00000">
                  <c:v>8.5714285714285712</c:v>
                </c:pt>
                <c:pt idx="155" formatCode="0.00000">
                  <c:v>9.2857142857142865</c:v>
                </c:pt>
                <c:pt idx="156" formatCode="0.00000">
                  <c:v>10</c:v>
                </c:pt>
                <c:pt idx="157" formatCode="0.00000">
                  <c:v>11.428571428571429</c:v>
                </c:pt>
                <c:pt idx="158" formatCode="0.00000">
                  <c:v>12.857142857142858</c:v>
                </c:pt>
                <c:pt idx="159" formatCode="0.00000">
                  <c:v>14.285714285714286</c:v>
                </c:pt>
                <c:pt idx="160" formatCode="0.00000">
                  <c:v>15.714285714285714</c:v>
                </c:pt>
                <c:pt idx="161" formatCode="0.00000">
                  <c:v>17.142857142857142</c:v>
                </c:pt>
                <c:pt idx="162" formatCode="0.00000">
                  <c:v>18.571428571428573</c:v>
                </c:pt>
                <c:pt idx="163" formatCode="0.00000">
                  <c:v>20</c:v>
                </c:pt>
                <c:pt idx="164" formatCode="0.00000">
                  <c:v>21.428571428571427</c:v>
                </c:pt>
                <c:pt idx="165" formatCode="0.00000">
                  <c:v>22.857142857142858</c:v>
                </c:pt>
                <c:pt idx="166" formatCode="0.00000">
                  <c:v>24.285714285714285</c:v>
                </c:pt>
                <c:pt idx="167" formatCode="0.00000">
                  <c:v>25.714285714285715</c:v>
                </c:pt>
                <c:pt idx="168" formatCode="0.00000">
                  <c:v>28.571428571428573</c:v>
                </c:pt>
                <c:pt idx="169" formatCode="0.00000">
                  <c:v>32.142857142857146</c:v>
                </c:pt>
                <c:pt idx="170" formatCode="0.00000">
                  <c:v>35.714285714285715</c:v>
                </c:pt>
                <c:pt idx="171" formatCode="0.00000">
                  <c:v>39.285714285714285</c:v>
                </c:pt>
                <c:pt idx="172" formatCode="0.00000">
                  <c:v>42.857142857142854</c:v>
                </c:pt>
                <c:pt idx="173" formatCode="0.00000">
                  <c:v>46.428571428571431</c:v>
                </c:pt>
                <c:pt idx="174" formatCode="0.00000">
                  <c:v>50</c:v>
                </c:pt>
                <c:pt idx="175" formatCode="0.00000">
                  <c:v>53.571428571428569</c:v>
                </c:pt>
                <c:pt idx="176" formatCode="0.00000">
                  <c:v>57.142857142857146</c:v>
                </c:pt>
                <c:pt idx="177" formatCode="0.00000">
                  <c:v>64.285714285714292</c:v>
                </c:pt>
                <c:pt idx="178" formatCode="0.00000">
                  <c:v>71.428571428571431</c:v>
                </c:pt>
                <c:pt idx="179" formatCode="0.00000">
                  <c:v>78.571428571428569</c:v>
                </c:pt>
                <c:pt idx="180" formatCode="0.00000">
                  <c:v>85.714285714285708</c:v>
                </c:pt>
                <c:pt idx="181" formatCode="0.00000">
                  <c:v>92.857142857142861</c:v>
                </c:pt>
                <c:pt idx="182" formatCode="0.0000">
                  <c:v>100</c:v>
                </c:pt>
                <c:pt idx="183" formatCode="0.0000">
                  <c:v>114.28571428571429</c:v>
                </c:pt>
                <c:pt idx="184" formatCode="0.0000">
                  <c:v>128.57142857142858</c:v>
                </c:pt>
                <c:pt idx="185" formatCode="0.0000">
                  <c:v>142.85714285714286</c:v>
                </c:pt>
                <c:pt idx="186" formatCode="0.0000">
                  <c:v>157.14285714285714</c:v>
                </c:pt>
                <c:pt idx="187" formatCode="0.0000">
                  <c:v>171.42857142857142</c:v>
                </c:pt>
                <c:pt idx="188" formatCode="0.0000">
                  <c:v>185.71428571428572</c:v>
                </c:pt>
                <c:pt idx="189" formatCode="0.0000">
                  <c:v>200</c:v>
                </c:pt>
                <c:pt idx="190" formatCode="0.0000">
                  <c:v>214.28571428571428</c:v>
                </c:pt>
                <c:pt idx="191" formatCode="0.0000">
                  <c:v>228.57142857142858</c:v>
                </c:pt>
                <c:pt idx="192" formatCode="0.0000">
                  <c:v>242.85714285714286</c:v>
                </c:pt>
                <c:pt idx="193" formatCode="0.0000">
                  <c:v>257.14285714285717</c:v>
                </c:pt>
                <c:pt idx="194" formatCode="0.0000">
                  <c:v>285.71428571428572</c:v>
                </c:pt>
                <c:pt idx="195" formatCode="0.0000">
                  <c:v>321.42857142857144</c:v>
                </c:pt>
                <c:pt idx="196" formatCode="0.0000">
                  <c:v>357.14285714285717</c:v>
                </c:pt>
                <c:pt idx="197" formatCode="0.0000">
                  <c:v>392.85714285714283</c:v>
                </c:pt>
                <c:pt idx="198" formatCode="0.0000">
                  <c:v>428.57142857142856</c:v>
                </c:pt>
                <c:pt idx="199" formatCode="0.0000">
                  <c:v>464.28571428571428</c:v>
                </c:pt>
                <c:pt idx="200" formatCode="0.0000">
                  <c:v>500</c:v>
                </c:pt>
                <c:pt idx="201" formatCode="0.0000">
                  <c:v>535.71428571428567</c:v>
                </c:pt>
                <c:pt idx="202" formatCode="0.0000">
                  <c:v>571.42857142857144</c:v>
                </c:pt>
                <c:pt idx="203" formatCode="0.0000">
                  <c:v>642.85714285714289</c:v>
                </c:pt>
                <c:pt idx="204" formatCode="0.0000">
                  <c:v>714.28571428571433</c:v>
                </c:pt>
                <c:pt idx="205" formatCode="0.0000">
                  <c:v>785.71428571428567</c:v>
                </c:pt>
                <c:pt idx="206" formatCode="0.0000">
                  <c:v>857.14285714285711</c:v>
                </c:pt>
                <c:pt idx="207" formatCode="0.0000">
                  <c:v>928.57142857142856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srim7Be_SiO2!$F$20:$F$300</c:f>
              <c:numCache>
                <c:formatCode>0.000E+00</c:formatCode>
                <c:ptCount val="281"/>
                <c:pt idx="0">
                  <c:v>0.158</c:v>
                </c:pt>
                <c:pt idx="1">
                  <c:v>0.16569999999999999</c:v>
                </c:pt>
                <c:pt idx="2">
                  <c:v>0.1726</c:v>
                </c:pt>
                <c:pt idx="3">
                  <c:v>0.17879999999999999</c:v>
                </c:pt>
                <c:pt idx="4">
                  <c:v>0.1845</c:v>
                </c:pt>
                <c:pt idx="5">
                  <c:v>0.18970000000000001</c:v>
                </c:pt>
                <c:pt idx="6">
                  <c:v>0.19439999999999999</c:v>
                </c:pt>
                <c:pt idx="7">
                  <c:v>0.19889999999999999</c:v>
                </c:pt>
                <c:pt idx="8">
                  <c:v>0.20300000000000001</c:v>
                </c:pt>
                <c:pt idx="9">
                  <c:v>0.20680000000000001</c:v>
                </c:pt>
                <c:pt idx="10">
                  <c:v>0.2104</c:v>
                </c:pt>
                <c:pt idx="11">
                  <c:v>0.21379999999999999</c:v>
                </c:pt>
                <c:pt idx="12">
                  <c:v>0.22</c:v>
                </c:pt>
                <c:pt idx="13">
                  <c:v>0.2268</c:v>
                </c:pt>
                <c:pt idx="14">
                  <c:v>0.2329</c:v>
                </c:pt>
                <c:pt idx="15">
                  <c:v>0.2382</c:v>
                </c:pt>
                <c:pt idx="16">
                  <c:v>0.24299999999999999</c:v>
                </c:pt>
                <c:pt idx="17">
                  <c:v>0.24729999999999999</c:v>
                </c:pt>
                <c:pt idx="18">
                  <c:v>0.25119999999999998</c:v>
                </c:pt>
                <c:pt idx="19">
                  <c:v>0.25480000000000003</c:v>
                </c:pt>
                <c:pt idx="20">
                  <c:v>0.25800000000000001</c:v>
                </c:pt>
                <c:pt idx="21">
                  <c:v>0.26369999999999999</c:v>
                </c:pt>
                <c:pt idx="22">
                  <c:v>0.26850000000000002</c:v>
                </c:pt>
                <c:pt idx="23">
                  <c:v>0.2727</c:v>
                </c:pt>
                <c:pt idx="24">
                  <c:v>0.2762</c:v>
                </c:pt>
                <c:pt idx="25">
                  <c:v>0.27929999999999999</c:v>
                </c:pt>
                <c:pt idx="26">
                  <c:v>0.28199999999999997</c:v>
                </c:pt>
                <c:pt idx="27">
                  <c:v>0.28639999999999999</c:v>
                </c:pt>
                <c:pt idx="28">
                  <c:v>0.28970000000000001</c:v>
                </c:pt>
                <c:pt idx="29">
                  <c:v>0.29220000000000002</c:v>
                </c:pt>
                <c:pt idx="30">
                  <c:v>0.29409999999999997</c:v>
                </c:pt>
                <c:pt idx="31">
                  <c:v>0.29549999999999998</c:v>
                </c:pt>
                <c:pt idx="32">
                  <c:v>0.29649999999999999</c:v>
                </c:pt>
                <c:pt idx="33">
                  <c:v>0.29720000000000002</c:v>
                </c:pt>
                <c:pt idx="34">
                  <c:v>0.29759999999999998</c:v>
                </c:pt>
                <c:pt idx="35">
                  <c:v>0.29770000000000002</c:v>
                </c:pt>
                <c:pt idx="36">
                  <c:v>0.29770000000000002</c:v>
                </c:pt>
                <c:pt idx="37">
                  <c:v>0.29749999999999999</c:v>
                </c:pt>
                <c:pt idx="38">
                  <c:v>0.29670000000000002</c:v>
                </c:pt>
                <c:pt idx="39">
                  <c:v>0.29509999999999997</c:v>
                </c:pt>
                <c:pt idx="40">
                  <c:v>0.29310000000000003</c:v>
                </c:pt>
                <c:pt idx="41">
                  <c:v>0.2908</c:v>
                </c:pt>
                <c:pt idx="42">
                  <c:v>0.2883</c:v>
                </c:pt>
                <c:pt idx="43">
                  <c:v>0.28560000000000002</c:v>
                </c:pt>
                <c:pt idx="44">
                  <c:v>0.2828</c:v>
                </c:pt>
                <c:pt idx="45">
                  <c:v>0.28000000000000003</c:v>
                </c:pt>
                <c:pt idx="46">
                  <c:v>0.2772</c:v>
                </c:pt>
                <c:pt idx="47">
                  <c:v>0.27160000000000001</c:v>
                </c:pt>
                <c:pt idx="48">
                  <c:v>0.26600000000000001</c:v>
                </c:pt>
                <c:pt idx="49">
                  <c:v>0.26050000000000001</c:v>
                </c:pt>
                <c:pt idx="50">
                  <c:v>0.25519999999999998</c:v>
                </c:pt>
                <c:pt idx="51">
                  <c:v>0.25019999999999998</c:v>
                </c:pt>
                <c:pt idx="52">
                  <c:v>0.24529999999999999</c:v>
                </c:pt>
                <c:pt idx="53">
                  <c:v>0.23599999999999999</c:v>
                </c:pt>
                <c:pt idx="54">
                  <c:v>0.22750000000000001</c:v>
                </c:pt>
                <c:pt idx="55">
                  <c:v>0.21959999999999999</c:v>
                </c:pt>
                <c:pt idx="56">
                  <c:v>0.21240000000000001</c:v>
                </c:pt>
                <c:pt idx="57">
                  <c:v>0.2056</c:v>
                </c:pt>
                <c:pt idx="58">
                  <c:v>0.19939999999999999</c:v>
                </c:pt>
                <c:pt idx="59">
                  <c:v>0.19359999999999999</c:v>
                </c:pt>
                <c:pt idx="60">
                  <c:v>0.18809999999999999</c:v>
                </c:pt>
                <c:pt idx="61">
                  <c:v>0.183</c:v>
                </c:pt>
                <c:pt idx="62">
                  <c:v>0.17829999999999999</c:v>
                </c:pt>
                <c:pt idx="63">
                  <c:v>0.17380000000000001</c:v>
                </c:pt>
                <c:pt idx="64">
                  <c:v>0.1656</c:v>
                </c:pt>
                <c:pt idx="65">
                  <c:v>0.1565</c:v>
                </c:pt>
                <c:pt idx="66">
                  <c:v>0.14860000000000001</c:v>
                </c:pt>
                <c:pt idx="67">
                  <c:v>0.14149999999999999</c:v>
                </c:pt>
                <c:pt idx="68">
                  <c:v>0.13519999999999999</c:v>
                </c:pt>
                <c:pt idx="69">
                  <c:v>0.1295</c:v>
                </c:pt>
                <c:pt idx="70">
                  <c:v>0.1244</c:v>
                </c:pt>
                <c:pt idx="71">
                  <c:v>0.1197</c:v>
                </c:pt>
                <c:pt idx="72">
                  <c:v>0.1154</c:v>
                </c:pt>
                <c:pt idx="73">
                  <c:v>0.10780000000000001</c:v>
                </c:pt>
                <c:pt idx="74">
                  <c:v>0.1013</c:v>
                </c:pt>
                <c:pt idx="75">
                  <c:v>9.5610000000000001E-2</c:v>
                </c:pt>
                <c:pt idx="76">
                  <c:v>9.0639999999999998E-2</c:v>
                </c:pt>
                <c:pt idx="77">
                  <c:v>8.6220000000000005E-2</c:v>
                </c:pt>
                <c:pt idx="78">
                  <c:v>8.2280000000000006E-2</c:v>
                </c:pt>
                <c:pt idx="79">
                  <c:v>7.5509999999999994E-2</c:v>
                </c:pt>
                <c:pt idx="80">
                  <c:v>6.9900000000000004E-2</c:v>
                </c:pt>
                <c:pt idx="81">
                  <c:v>6.5159999999999996E-2</c:v>
                </c:pt>
                <c:pt idx="82">
                  <c:v>6.1100000000000002E-2</c:v>
                </c:pt>
                <c:pt idx="83">
                  <c:v>5.7570000000000003E-2</c:v>
                </c:pt>
                <c:pt idx="84">
                  <c:v>5.4480000000000001E-2</c:v>
                </c:pt>
                <c:pt idx="85">
                  <c:v>5.1740000000000001E-2</c:v>
                </c:pt>
                <c:pt idx="86">
                  <c:v>4.929E-2</c:v>
                </c:pt>
                <c:pt idx="87">
                  <c:v>4.709E-2</c:v>
                </c:pt>
                <c:pt idx="88">
                  <c:v>4.5100000000000001E-2</c:v>
                </c:pt>
                <c:pt idx="89">
                  <c:v>4.3290000000000002E-2</c:v>
                </c:pt>
                <c:pt idx="90">
                  <c:v>4.0120000000000003E-2</c:v>
                </c:pt>
                <c:pt idx="91">
                  <c:v>3.6819999999999999E-2</c:v>
                </c:pt>
                <c:pt idx="92">
                  <c:v>3.406E-2</c:v>
                </c:pt>
                <c:pt idx="93">
                  <c:v>3.1730000000000001E-2</c:v>
                </c:pt>
                <c:pt idx="94">
                  <c:v>2.9729999999999999E-2</c:v>
                </c:pt>
                <c:pt idx="95">
                  <c:v>2.7990000000000001E-2</c:v>
                </c:pt>
                <c:pt idx="96">
                  <c:v>2.6460000000000001E-2</c:v>
                </c:pt>
                <c:pt idx="97">
                  <c:v>2.511E-2</c:v>
                </c:pt>
                <c:pt idx="98">
                  <c:v>2.3900000000000001E-2</c:v>
                </c:pt>
                <c:pt idx="99">
                  <c:v>2.1819999999999999E-2</c:v>
                </c:pt>
                <c:pt idx="100">
                  <c:v>2.0109999999999999E-2</c:v>
                </c:pt>
                <c:pt idx="101">
                  <c:v>1.8669999999999999E-2</c:v>
                </c:pt>
                <c:pt idx="102">
                  <c:v>1.7440000000000001E-2</c:v>
                </c:pt>
                <c:pt idx="103">
                  <c:v>1.6369999999999999E-2</c:v>
                </c:pt>
                <c:pt idx="104">
                  <c:v>1.5440000000000001E-2</c:v>
                </c:pt>
                <c:pt idx="105">
                  <c:v>1.388E-2</c:v>
                </c:pt>
                <c:pt idx="106">
                  <c:v>1.2630000000000001E-2</c:v>
                </c:pt>
                <c:pt idx="107">
                  <c:v>1.1599999999999999E-2</c:v>
                </c:pt>
                <c:pt idx="108">
                  <c:v>1.074E-2</c:v>
                </c:pt>
                <c:pt idx="109">
                  <c:v>1.001E-2</c:v>
                </c:pt>
                <c:pt idx="110">
                  <c:v>9.3760000000000007E-3</c:v>
                </c:pt>
                <c:pt idx="111">
                  <c:v>8.8240000000000002E-3</c:v>
                </c:pt>
                <c:pt idx="112">
                  <c:v>8.3379999999999999E-3</c:v>
                </c:pt>
                <c:pt idx="113">
                  <c:v>7.9070000000000008E-3</c:v>
                </c:pt>
                <c:pt idx="114">
                  <c:v>7.522E-3</c:v>
                </c:pt>
                <c:pt idx="115">
                  <c:v>7.175E-3</c:v>
                </c:pt>
                <c:pt idx="116">
                  <c:v>6.5750000000000001E-3</c:v>
                </c:pt>
                <c:pt idx="117">
                  <c:v>5.9610000000000002E-3</c:v>
                </c:pt>
                <c:pt idx="118">
                  <c:v>5.4590000000000003E-3</c:v>
                </c:pt>
                <c:pt idx="119">
                  <c:v>5.0400000000000002E-3</c:v>
                </c:pt>
                <c:pt idx="120">
                  <c:v>4.6849999999999999E-3</c:v>
                </c:pt>
                <c:pt idx="121">
                  <c:v>4.3790000000000001E-3</c:v>
                </c:pt>
                <c:pt idx="122">
                  <c:v>4.1130000000000003E-3</c:v>
                </c:pt>
                <c:pt idx="123">
                  <c:v>3.8800000000000002E-3</c:v>
                </c:pt>
                <c:pt idx="124">
                  <c:v>3.6740000000000002E-3</c:v>
                </c:pt>
                <c:pt idx="125">
                  <c:v>3.3240000000000001E-3</c:v>
                </c:pt>
                <c:pt idx="126">
                  <c:v>3.0379999999999999E-3</c:v>
                </c:pt>
                <c:pt idx="127">
                  <c:v>2.8E-3</c:v>
                </c:pt>
                <c:pt idx="128">
                  <c:v>2.5990000000000002E-3</c:v>
                </c:pt>
                <c:pt idx="129">
                  <c:v>2.4269999999999999E-3</c:v>
                </c:pt>
                <c:pt idx="130">
                  <c:v>2.2769999999999999E-3</c:v>
                </c:pt>
                <c:pt idx="131">
                  <c:v>2.029E-3</c:v>
                </c:pt>
                <c:pt idx="132">
                  <c:v>1.833E-3</c:v>
                </c:pt>
                <c:pt idx="133">
                  <c:v>1.673E-3</c:v>
                </c:pt>
                <c:pt idx="134">
                  <c:v>1.5399999999999999E-3</c:v>
                </c:pt>
                <c:pt idx="135">
                  <c:v>1.428E-3</c:v>
                </c:pt>
                <c:pt idx="136">
                  <c:v>1.3320000000000001E-3</c:v>
                </c:pt>
                <c:pt idx="137">
                  <c:v>1.248E-3</c:v>
                </c:pt>
                <c:pt idx="138">
                  <c:v>1.175E-3</c:v>
                </c:pt>
                <c:pt idx="139">
                  <c:v>1.111E-3</c:v>
                </c:pt>
                <c:pt idx="140">
                  <c:v>1.0529999999999999E-3</c:v>
                </c:pt>
                <c:pt idx="141">
                  <c:v>1.0020000000000001E-3</c:v>
                </c:pt>
                <c:pt idx="142">
                  <c:v>9.1330000000000003E-4</c:v>
                </c:pt>
                <c:pt idx="143">
                  <c:v>8.2339999999999996E-4</c:v>
                </c:pt>
                <c:pt idx="144">
                  <c:v>7.5040000000000003E-4</c:v>
                </c:pt>
                <c:pt idx="145">
                  <c:v>6.8979999999999996E-4</c:v>
                </c:pt>
                <c:pt idx="146">
                  <c:v>6.3880000000000002E-4</c:v>
                </c:pt>
                <c:pt idx="147">
                  <c:v>5.9509999999999999E-4</c:v>
                </c:pt>
                <c:pt idx="148">
                  <c:v>5.5719999999999999E-4</c:v>
                </c:pt>
                <c:pt idx="149">
                  <c:v>5.241E-4</c:v>
                </c:pt>
                <c:pt idx="150">
                  <c:v>4.95E-4</c:v>
                </c:pt>
                <c:pt idx="151">
                  <c:v>4.4569999999999999E-4</c:v>
                </c:pt>
                <c:pt idx="152">
                  <c:v>4.058E-4</c:v>
                </c:pt>
                <c:pt idx="153">
                  <c:v>3.7270000000000001E-4</c:v>
                </c:pt>
                <c:pt idx="154">
                  <c:v>3.4489999999999998E-4</c:v>
                </c:pt>
                <c:pt idx="155">
                  <c:v>3.211E-4</c:v>
                </c:pt>
                <c:pt idx="156">
                  <c:v>3.0049999999999999E-4</c:v>
                </c:pt>
                <c:pt idx="157">
                  <c:v>2.6659999999999998E-4</c:v>
                </c:pt>
                <c:pt idx="158">
                  <c:v>2.399E-4</c:v>
                </c:pt>
                <c:pt idx="159">
                  <c:v>2.1819999999999999E-4</c:v>
                </c:pt>
                <c:pt idx="160">
                  <c:v>2.0029999999999999E-4</c:v>
                </c:pt>
                <c:pt idx="161">
                  <c:v>1.852E-4</c:v>
                </c:pt>
                <c:pt idx="162">
                  <c:v>1.7229999999999999E-4</c:v>
                </c:pt>
                <c:pt idx="163">
                  <c:v>1.6110000000000001E-4</c:v>
                </c:pt>
                <c:pt idx="164">
                  <c:v>1.5139999999999999E-4</c:v>
                </c:pt>
                <c:pt idx="165">
                  <c:v>1.428E-4</c:v>
                </c:pt>
                <c:pt idx="166">
                  <c:v>1.3520000000000001E-4</c:v>
                </c:pt>
                <c:pt idx="167">
                  <c:v>1.284E-4</c:v>
                </c:pt>
                <c:pt idx="168">
                  <c:v>1.167E-4</c:v>
                </c:pt>
                <c:pt idx="169">
                  <c:v>1.049E-4</c:v>
                </c:pt>
                <c:pt idx="170">
                  <c:v>9.535E-5</c:v>
                </c:pt>
                <c:pt idx="171">
                  <c:v>8.7440000000000003E-5</c:v>
                </c:pt>
                <c:pt idx="172">
                  <c:v>8.0790000000000004E-5</c:v>
                </c:pt>
                <c:pt idx="173">
                  <c:v>7.5119999999999999E-5</c:v>
                </c:pt>
                <c:pt idx="174">
                  <c:v>7.0220000000000002E-5</c:v>
                </c:pt>
                <c:pt idx="175">
                  <c:v>6.5939999999999995E-5</c:v>
                </c:pt>
                <c:pt idx="176">
                  <c:v>6.2180000000000004E-5</c:v>
                </c:pt>
                <c:pt idx="177">
                  <c:v>5.5840000000000001E-5</c:v>
                </c:pt>
                <c:pt idx="178">
                  <c:v>5.0720000000000002E-5</c:v>
                </c:pt>
                <c:pt idx="179">
                  <c:v>4.6489999999999997E-5</c:v>
                </c:pt>
                <c:pt idx="180">
                  <c:v>4.2939999999999999E-5</c:v>
                </c:pt>
                <c:pt idx="181">
                  <c:v>3.9900000000000001E-5</c:v>
                </c:pt>
                <c:pt idx="182">
                  <c:v>3.7289999999999997E-5</c:v>
                </c:pt>
                <c:pt idx="183">
                  <c:v>3.2990000000000001E-5</c:v>
                </c:pt>
                <c:pt idx="184">
                  <c:v>2.9609999999999999E-5</c:v>
                </c:pt>
                <c:pt idx="185">
                  <c:v>2.688E-5</c:v>
                </c:pt>
                <c:pt idx="186">
                  <c:v>2.463E-5</c:v>
                </c:pt>
                <c:pt idx="187">
                  <c:v>2.2739999999999999E-5</c:v>
                </c:pt>
                <c:pt idx="188">
                  <c:v>2.1120000000000001E-5</c:v>
                </c:pt>
                <c:pt idx="189">
                  <c:v>1.9729999999999999E-5</c:v>
                </c:pt>
                <c:pt idx="190">
                  <c:v>1.8519999999999999E-5</c:v>
                </c:pt>
                <c:pt idx="191">
                  <c:v>1.7450000000000001E-5</c:v>
                </c:pt>
                <c:pt idx="192">
                  <c:v>1.6500000000000001E-5</c:v>
                </c:pt>
                <c:pt idx="193">
                  <c:v>1.5650000000000001E-5</c:v>
                </c:pt>
                <c:pt idx="194">
                  <c:v>1.42E-5</c:v>
                </c:pt>
                <c:pt idx="195">
                  <c:v>1.274E-5</c:v>
                </c:pt>
                <c:pt idx="196">
                  <c:v>1.1559999999999999E-5</c:v>
                </c:pt>
                <c:pt idx="197">
                  <c:v>1.058E-5</c:v>
                </c:pt>
                <c:pt idx="198">
                  <c:v>9.7650000000000005E-6</c:v>
                </c:pt>
                <c:pt idx="199">
                  <c:v>9.0680000000000003E-6</c:v>
                </c:pt>
                <c:pt idx="200">
                  <c:v>8.4670000000000004E-6</c:v>
                </c:pt>
                <c:pt idx="201">
                  <c:v>7.943E-6</c:v>
                </c:pt>
                <c:pt idx="202">
                  <c:v>7.4819999999999997E-6</c:v>
                </c:pt>
                <c:pt idx="203">
                  <c:v>6.708E-6</c:v>
                </c:pt>
                <c:pt idx="204">
                  <c:v>6.083E-6</c:v>
                </c:pt>
                <c:pt idx="205">
                  <c:v>5.5679999999999999E-6</c:v>
                </c:pt>
                <c:pt idx="206">
                  <c:v>5.1359999999999996E-6</c:v>
                </c:pt>
                <c:pt idx="207">
                  <c:v>4.7679999999999999E-6</c:v>
                </c:pt>
                <c:pt idx="208">
                  <c:v>4.4510000000000002E-6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FED-4612-AAF1-9DE31B826966}"/>
            </c:ext>
          </c:extLst>
        </c:ser>
        <c:ser>
          <c:idx val="2"/>
          <c:order val="2"/>
          <c:tx>
            <c:v>dE/dxTot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srim7Be_SiO2!$D$20:$D$300</c:f>
              <c:numCache>
                <c:formatCode>0.000000</c:formatCode>
                <c:ptCount val="281"/>
                <c:pt idx="0">
                  <c:v>9.9999857142857148E-6</c:v>
                </c:pt>
                <c:pt idx="1">
                  <c:v>1.1428557142857143E-5</c:v>
                </c:pt>
                <c:pt idx="2">
                  <c:v>1.2857128571428571E-5</c:v>
                </c:pt>
                <c:pt idx="3">
                  <c:v>1.4285699999999999E-5</c:v>
                </c:pt>
                <c:pt idx="4">
                  <c:v>1.5714285714285715E-5</c:v>
                </c:pt>
                <c:pt idx="5">
                  <c:v>1.7142857142857142E-5</c:v>
                </c:pt>
                <c:pt idx="6">
                  <c:v>1.8571428571428568E-5</c:v>
                </c:pt>
                <c:pt idx="7">
                  <c:v>1.9999857142857142E-5</c:v>
                </c:pt>
                <c:pt idx="8">
                  <c:v>2.1428428571428572E-5</c:v>
                </c:pt>
                <c:pt idx="9">
                  <c:v>2.2856999999999998E-5</c:v>
                </c:pt>
                <c:pt idx="10">
                  <c:v>2.4285571428571428E-5</c:v>
                </c:pt>
                <c:pt idx="11">
                  <c:v>2.5714142857142858E-5</c:v>
                </c:pt>
                <c:pt idx="12">
                  <c:v>2.8571285714285714E-5</c:v>
                </c:pt>
                <c:pt idx="13">
                  <c:v>3.2142714285714287E-5</c:v>
                </c:pt>
                <c:pt idx="14">
                  <c:v>3.5714142857142854E-5</c:v>
                </c:pt>
                <c:pt idx="15">
                  <c:v>3.9285571428571427E-5</c:v>
                </c:pt>
                <c:pt idx="16">
                  <c:v>4.2857E-5</c:v>
                </c:pt>
                <c:pt idx="17">
                  <c:v>4.6428428571428573E-5</c:v>
                </c:pt>
                <c:pt idx="18">
                  <c:v>4.9999857142857146E-5</c:v>
                </c:pt>
                <c:pt idx="19">
                  <c:v>5.3571285714285719E-5</c:v>
                </c:pt>
                <c:pt idx="20">
                  <c:v>5.7142714285714285E-5</c:v>
                </c:pt>
                <c:pt idx="21">
                  <c:v>6.4285571428571438E-5</c:v>
                </c:pt>
                <c:pt idx="22">
                  <c:v>7.1428428571428571E-5</c:v>
                </c:pt>
                <c:pt idx="23">
                  <c:v>7.8571285714285717E-5</c:v>
                </c:pt>
                <c:pt idx="24">
                  <c:v>8.5714142857142863E-5</c:v>
                </c:pt>
                <c:pt idx="25">
                  <c:v>9.2857000000000009E-5</c:v>
                </c:pt>
                <c:pt idx="26">
                  <c:v>9.9999857142857142E-5</c:v>
                </c:pt>
                <c:pt idx="27">
                  <c:v>1.1428557142857143E-4</c:v>
                </c:pt>
                <c:pt idx="28">
                  <c:v>1.2857128571428571E-4</c:v>
                </c:pt>
                <c:pt idx="29">
                  <c:v>1.42857E-4</c:v>
                </c:pt>
                <c:pt idx="30">
                  <c:v>1.5714285714285716E-4</c:v>
                </c:pt>
                <c:pt idx="31">
                  <c:v>1.7142857142857143E-4</c:v>
                </c:pt>
                <c:pt idx="32">
                  <c:v>1.8571428571428572E-4</c:v>
                </c:pt>
                <c:pt idx="33">
                  <c:v>2.0000000000000001E-4</c:v>
                </c:pt>
                <c:pt idx="34">
                  <c:v>2.142857142857143E-4</c:v>
                </c:pt>
                <c:pt idx="35">
                  <c:v>2.2857142857142859E-4</c:v>
                </c:pt>
                <c:pt idx="36">
                  <c:v>2.4285714285714283E-4</c:v>
                </c:pt>
                <c:pt idx="37">
                  <c:v>2.5714285714285715E-4</c:v>
                </c:pt>
                <c:pt idx="38">
                  <c:v>2.8571428571428574E-4</c:v>
                </c:pt>
                <c:pt idx="39">
                  <c:v>3.2142857142857141E-4</c:v>
                </c:pt>
                <c:pt idx="40">
                  <c:v>3.5714285714285714E-4</c:v>
                </c:pt>
                <c:pt idx="41">
                  <c:v>3.9285714285714282E-4</c:v>
                </c:pt>
                <c:pt idx="42">
                  <c:v>4.285714285714286E-4</c:v>
                </c:pt>
                <c:pt idx="43">
                  <c:v>4.6428571428571428E-4</c:v>
                </c:pt>
                <c:pt idx="44">
                  <c:v>5.0000000000000001E-4</c:v>
                </c:pt>
                <c:pt idx="45">
                  <c:v>5.3571428571428574E-4</c:v>
                </c:pt>
                <c:pt idx="46">
                  <c:v>5.7142857142857147E-4</c:v>
                </c:pt>
                <c:pt idx="47">
                  <c:v>6.4285714285714282E-4</c:v>
                </c:pt>
                <c:pt idx="48">
                  <c:v>7.1428571428571429E-4</c:v>
                </c:pt>
                <c:pt idx="49">
                  <c:v>7.8571428571428564E-4</c:v>
                </c:pt>
                <c:pt idx="50">
                  <c:v>8.5714285714285721E-4</c:v>
                </c:pt>
                <c:pt idx="51">
                  <c:v>9.2857142857142856E-4</c:v>
                </c:pt>
                <c:pt idx="52">
                  <c:v>1E-3</c:v>
                </c:pt>
                <c:pt idx="53">
                  <c:v>1.1428571428571429E-3</c:v>
                </c:pt>
                <c:pt idx="54">
                  <c:v>1.2857142857142856E-3</c:v>
                </c:pt>
                <c:pt idx="55">
                  <c:v>1.4285714285714286E-3</c:v>
                </c:pt>
                <c:pt idx="56">
                  <c:v>1.5714285714285713E-3</c:v>
                </c:pt>
                <c:pt idx="57">
                  <c:v>1.7142857142857144E-3</c:v>
                </c:pt>
                <c:pt idx="58">
                  <c:v>1.8571428571428571E-3</c:v>
                </c:pt>
                <c:pt idx="59">
                  <c:v>2E-3</c:v>
                </c:pt>
                <c:pt idx="60">
                  <c:v>2.142857142857143E-3</c:v>
                </c:pt>
                <c:pt idx="61">
                  <c:v>2.2857142857142859E-3</c:v>
                </c:pt>
                <c:pt idx="62">
                  <c:v>2.4285714285714288E-3</c:v>
                </c:pt>
                <c:pt idx="63">
                  <c:v>2.5714285714285713E-3</c:v>
                </c:pt>
                <c:pt idx="64">
                  <c:v>2.8571428571428571E-3</c:v>
                </c:pt>
                <c:pt idx="65">
                  <c:v>3.2142857142857142E-3</c:v>
                </c:pt>
                <c:pt idx="66">
                  <c:v>3.5714285714285718E-3</c:v>
                </c:pt>
                <c:pt idx="67">
                  <c:v>3.9285714285714288E-3</c:v>
                </c:pt>
                <c:pt idx="68">
                  <c:v>4.2857142857142859E-3</c:v>
                </c:pt>
                <c:pt idx="69">
                  <c:v>4.642857142857143E-3</c:v>
                </c:pt>
                <c:pt idx="70">
                  <c:v>5.0000000000000001E-3</c:v>
                </c:pt>
                <c:pt idx="71">
                  <c:v>5.3571428571428572E-3</c:v>
                </c:pt>
                <c:pt idx="72">
                  <c:v>5.7142857142857143E-3</c:v>
                </c:pt>
                <c:pt idx="73">
                  <c:v>6.4285714285714285E-3</c:v>
                </c:pt>
                <c:pt idx="74">
                  <c:v>7.1428571428571435E-3</c:v>
                </c:pt>
                <c:pt idx="75">
                  <c:v>7.8571428571428577E-3</c:v>
                </c:pt>
                <c:pt idx="76">
                  <c:v>8.5714285714285719E-3</c:v>
                </c:pt>
                <c:pt idx="77">
                  <c:v>9.285714285714286E-3</c:v>
                </c:pt>
                <c:pt idx="78">
                  <c:v>0.01</c:v>
                </c:pt>
                <c:pt idx="79">
                  <c:v>1.1428571428571429E-2</c:v>
                </c:pt>
                <c:pt idx="80">
                  <c:v>1.2857142857142857E-2</c:v>
                </c:pt>
                <c:pt idx="81">
                  <c:v>1.4285714285714287E-2</c:v>
                </c:pt>
                <c:pt idx="82">
                  <c:v>1.5714285714285715E-2</c:v>
                </c:pt>
                <c:pt idx="83">
                  <c:v>1.7142857142857144E-2</c:v>
                </c:pt>
                <c:pt idx="84">
                  <c:v>1.8571428571428572E-2</c:v>
                </c:pt>
                <c:pt idx="85">
                  <c:v>0.02</c:v>
                </c:pt>
                <c:pt idx="86">
                  <c:v>2.1428571428571429E-2</c:v>
                </c:pt>
                <c:pt idx="87">
                  <c:v>2.2857142857142857E-2</c:v>
                </c:pt>
                <c:pt idx="88">
                  <c:v>2.4285714285714289E-2</c:v>
                </c:pt>
                <c:pt idx="89">
                  <c:v>2.5714285714285714E-2</c:v>
                </c:pt>
                <c:pt idx="90">
                  <c:v>2.8571428571428574E-2</c:v>
                </c:pt>
                <c:pt idx="91">
                  <c:v>3.2142857142857147E-2</c:v>
                </c:pt>
                <c:pt idx="92">
                  <c:v>3.5714285714285712E-2</c:v>
                </c:pt>
                <c:pt idx="93">
                  <c:v>3.9285714285714292E-2</c:v>
                </c:pt>
                <c:pt idx="94">
                  <c:v>4.2857142857142858E-2</c:v>
                </c:pt>
                <c:pt idx="95">
                  <c:v>4.642857142857143E-2</c:v>
                </c:pt>
                <c:pt idx="96">
                  <c:v>4.9999999999999996E-2</c:v>
                </c:pt>
                <c:pt idx="97">
                  <c:v>5.3571428571428568E-2</c:v>
                </c:pt>
                <c:pt idx="98">
                  <c:v>5.7142857142857148E-2</c:v>
                </c:pt>
                <c:pt idx="99">
                  <c:v>6.4285714285714293E-2</c:v>
                </c:pt>
                <c:pt idx="100">
                  <c:v>7.1428571428571425E-2</c:v>
                </c:pt>
                <c:pt idx="101">
                  <c:v>7.8571428571428584E-2</c:v>
                </c:pt>
                <c:pt idx="102">
                  <c:v>8.5714285714285715E-2</c:v>
                </c:pt>
                <c:pt idx="103">
                  <c:v>9.285714285714286E-2</c:v>
                </c:pt>
                <c:pt idx="104">
                  <c:v>9.9999999999999992E-2</c:v>
                </c:pt>
                <c:pt idx="105">
                  <c:v>0.1142857142857143</c:v>
                </c:pt>
                <c:pt idx="106">
                  <c:v>0.12857142857142859</c:v>
                </c:pt>
                <c:pt idx="107">
                  <c:v>0.14285714285714285</c:v>
                </c:pt>
                <c:pt idx="108">
                  <c:v>0.15714285714285717</c:v>
                </c:pt>
                <c:pt idx="109">
                  <c:v>0.17142857142857143</c:v>
                </c:pt>
                <c:pt idx="110">
                  <c:v>0.18571428571428572</c:v>
                </c:pt>
                <c:pt idx="111">
                  <c:v>0.19999999999999998</c:v>
                </c:pt>
                <c:pt idx="112">
                  <c:v>0.21428571428571427</c:v>
                </c:pt>
                <c:pt idx="113">
                  <c:v>0.22857142857142859</c:v>
                </c:pt>
                <c:pt idx="114">
                  <c:v>0.24285714285714285</c:v>
                </c:pt>
                <c:pt idx="115">
                  <c:v>0.25714285714285717</c:v>
                </c:pt>
                <c:pt idx="116">
                  <c:v>0.2857142857142857</c:v>
                </c:pt>
                <c:pt idx="117">
                  <c:v>0.32142857142857145</c:v>
                </c:pt>
                <c:pt idx="118">
                  <c:v>0.35714285714285715</c:v>
                </c:pt>
                <c:pt idx="119">
                  <c:v>0.39285714285714285</c:v>
                </c:pt>
                <c:pt idx="120">
                  <c:v>0.42857142857142855</c:v>
                </c:pt>
                <c:pt idx="121">
                  <c:v>0.4642857142857143</c:v>
                </c:pt>
                <c:pt idx="122">
                  <c:v>0.5</c:v>
                </c:pt>
                <c:pt idx="123">
                  <c:v>0.5357142857142857</c:v>
                </c:pt>
                <c:pt idx="124">
                  <c:v>0.5714285714285714</c:v>
                </c:pt>
                <c:pt idx="125">
                  <c:v>0.6428571428571429</c:v>
                </c:pt>
                <c:pt idx="126">
                  <c:v>0.7142857142857143</c:v>
                </c:pt>
                <c:pt idx="127">
                  <c:v>0.7857142857142857</c:v>
                </c:pt>
                <c:pt idx="128">
                  <c:v>0.8571428571428571</c:v>
                </c:pt>
                <c:pt idx="129">
                  <c:v>0.9285714285714286</c:v>
                </c:pt>
                <c:pt idx="130" formatCode="0.00000">
                  <c:v>1</c:v>
                </c:pt>
                <c:pt idx="131" formatCode="0.00000">
                  <c:v>1.1428571428571428</c:v>
                </c:pt>
                <c:pt idx="132" formatCode="0.00000">
                  <c:v>1.2857142857142858</c:v>
                </c:pt>
                <c:pt idx="133" formatCode="0.00000">
                  <c:v>1.4285714285714286</c:v>
                </c:pt>
                <c:pt idx="134" formatCode="0.00000">
                  <c:v>1.5714285714285714</c:v>
                </c:pt>
                <c:pt idx="135" formatCode="0.00000">
                  <c:v>1.7142857142857142</c:v>
                </c:pt>
                <c:pt idx="136" formatCode="0.00000">
                  <c:v>1.8571428571428572</c:v>
                </c:pt>
                <c:pt idx="137" formatCode="0.00000">
                  <c:v>2</c:v>
                </c:pt>
                <c:pt idx="138" formatCode="0.00000">
                  <c:v>2.1428571428571428</c:v>
                </c:pt>
                <c:pt idx="139" formatCode="0.00000">
                  <c:v>2.2857142857142856</c:v>
                </c:pt>
                <c:pt idx="140" formatCode="0.00000">
                  <c:v>2.4285714285714284</c:v>
                </c:pt>
                <c:pt idx="141" formatCode="0.00000">
                  <c:v>2.5714285714285716</c:v>
                </c:pt>
                <c:pt idx="142" formatCode="0.00000">
                  <c:v>2.8571428571428572</c:v>
                </c:pt>
                <c:pt idx="143" formatCode="0.00000">
                  <c:v>3.2142857142857144</c:v>
                </c:pt>
                <c:pt idx="144" formatCode="0.00000">
                  <c:v>3.5714285714285716</c:v>
                </c:pt>
                <c:pt idx="145" formatCode="0.00000">
                  <c:v>3.9285714285714284</c:v>
                </c:pt>
                <c:pt idx="146" formatCode="0.00000">
                  <c:v>4.2857142857142856</c:v>
                </c:pt>
                <c:pt idx="147" formatCode="0.00000">
                  <c:v>4.6428571428571432</c:v>
                </c:pt>
                <c:pt idx="148" formatCode="0.00000">
                  <c:v>5</c:v>
                </c:pt>
                <c:pt idx="149" formatCode="0.00000">
                  <c:v>5.3571428571428568</c:v>
                </c:pt>
                <c:pt idx="150" formatCode="0.00000">
                  <c:v>5.7142857142857144</c:v>
                </c:pt>
                <c:pt idx="151" formatCode="0.00000">
                  <c:v>6.4285714285714288</c:v>
                </c:pt>
                <c:pt idx="152" formatCode="0.00000">
                  <c:v>7.1428571428571432</c:v>
                </c:pt>
                <c:pt idx="153" formatCode="0.00000">
                  <c:v>7.8571428571428568</c:v>
                </c:pt>
                <c:pt idx="154" formatCode="0.00000">
                  <c:v>8.5714285714285712</c:v>
                </c:pt>
                <c:pt idx="155" formatCode="0.00000">
                  <c:v>9.2857142857142865</c:v>
                </c:pt>
                <c:pt idx="156" formatCode="0.00000">
                  <c:v>10</c:v>
                </c:pt>
                <c:pt idx="157" formatCode="0.00000">
                  <c:v>11.428571428571429</c:v>
                </c:pt>
                <c:pt idx="158" formatCode="0.00000">
                  <c:v>12.857142857142858</c:v>
                </c:pt>
                <c:pt idx="159" formatCode="0.00000">
                  <c:v>14.285714285714286</c:v>
                </c:pt>
                <c:pt idx="160" formatCode="0.00000">
                  <c:v>15.714285714285714</c:v>
                </c:pt>
                <c:pt idx="161" formatCode="0.00000">
                  <c:v>17.142857142857142</c:v>
                </c:pt>
                <c:pt idx="162" formatCode="0.00000">
                  <c:v>18.571428571428573</c:v>
                </c:pt>
                <c:pt idx="163" formatCode="0.00000">
                  <c:v>20</c:v>
                </c:pt>
                <c:pt idx="164" formatCode="0.00000">
                  <c:v>21.428571428571427</c:v>
                </c:pt>
                <c:pt idx="165" formatCode="0.00000">
                  <c:v>22.857142857142858</c:v>
                </c:pt>
                <c:pt idx="166" formatCode="0.00000">
                  <c:v>24.285714285714285</c:v>
                </c:pt>
                <c:pt idx="167" formatCode="0.00000">
                  <c:v>25.714285714285715</c:v>
                </c:pt>
                <c:pt idx="168" formatCode="0.00000">
                  <c:v>28.571428571428573</c:v>
                </c:pt>
                <c:pt idx="169" formatCode="0.00000">
                  <c:v>32.142857142857146</c:v>
                </c:pt>
                <c:pt idx="170" formatCode="0.00000">
                  <c:v>35.714285714285715</c:v>
                </c:pt>
                <c:pt idx="171" formatCode="0.00000">
                  <c:v>39.285714285714285</c:v>
                </c:pt>
                <c:pt idx="172" formatCode="0.00000">
                  <c:v>42.857142857142854</c:v>
                </c:pt>
                <c:pt idx="173" formatCode="0.00000">
                  <c:v>46.428571428571431</c:v>
                </c:pt>
                <c:pt idx="174" formatCode="0.00000">
                  <c:v>50</c:v>
                </c:pt>
                <c:pt idx="175" formatCode="0.00000">
                  <c:v>53.571428571428569</c:v>
                </c:pt>
                <c:pt idx="176" formatCode="0.00000">
                  <c:v>57.142857142857146</c:v>
                </c:pt>
                <c:pt idx="177" formatCode="0.00000">
                  <c:v>64.285714285714292</c:v>
                </c:pt>
                <c:pt idx="178" formatCode="0.00000">
                  <c:v>71.428571428571431</c:v>
                </c:pt>
                <c:pt idx="179" formatCode="0.00000">
                  <c:v>78.571428571428569</c:v>
                </c:pt>
                <c:pt idx="180" formatCode="0.00000">
                  <c:v>85.714285714285708</c:v>
                </c:pt>
                <c:pt idx="181" formatCode="0.00000">
                  <c:v>92.857142857142861</c:v>
                </c:pt>
                <c:pt idx="182" formatCode="0.0000">
                  <c:v>100</c:v>
                </c:pt>
                <c:pt idx="183" formatCode="0.0000">
                  <c:v>114.28571428571429</c:v>
                </c:pt>
                <c:pt idx="184" formatCode="0.0000">
                  <c:v>128.57142857142858</c:v>
                </c:pt>
                <c:pt idx="185" formatCode="0.0000">
                  <c:v>142.85714285714286</c:v>
                </c:pt>
                <c:pt idx="186" formatCode="0.0000">
                  <c:v>157.14285714285714</c:v>
                </c:pt>
                <c:pt idx="187" formatCode="0.0000">
                  <c:v>171.42857142857142</c:v>
                </c:pt>
                <c:pt idx="188" formatCode="0.0000">
                  <c:v>185.71428571428572</c:v>
                </c:pt>
                <c:pt idx="189" formatCode="0.0000">
                  <c:v>200</c:v>
                </c:pt>
                <c:pt idx="190" formatCode="0.0000">
                  <c:v>214.28571428571428</c:v>
                </c:pt>
                <c:pt idx="191" formatCode="0.0000">
                  <c:v>228.57142857142858</c:v>
                </c:pt>
                <c:pt idx="192" formatCode="0.0000">
                  <c:v>242.85714285714286</c:v>
                </c:pt>
                <c:pt idx="193" formatCode="0.0000">
                  <c:v>257.14285714285717</c:v>
                </c:pt>
                <c:pt idx="194" formatCode="0.0000">
                  <c:v>285.71428571428572</c:v>
                </c:pt>
                <c:pt idx="195" formatCode="0.0000">
                  <c:v>321.42857142857144</c:v>
                </c:pt>
                <c:pt idx="196" formatCode="0.0000">
                  <c:v>357.14285714285717</c:v>
                </c:pt>
                <c:pt idx="197" formatCode="0.0000">
                  <c:v>392.85714285714283</c:v>
                </c:pt>
                <c:pt idx="198" formatCode="0.0000">
                  <c:v>428.57142857142856</c:v>
                </c:pt>
                <c:pt idx="199" formatCode="0.0000">
                  <c:v>464.28571428571428</c:v>
                </c:pt>
                <c:pt idx="200" formatCode="0.0000">
                  <c:v>500</c:v>
                </c:pt>
                <c:pt idx="201" formatCode="0.0000">
                  <c:v>535.71428571428567</c:v>
                </c:pt>
                <c:pt idx="202" formatCode="0.0000">
                  <c:v>571.42857142857144</c:v>
                </c:pt>
                <c:pt idx="203" formatCode="0.0000">
                  <c:v>642.85714285714289</c:v>
                </c:pt>
                <c:pt idx="204" formatCode="0.0000">
                  <c:v>714.28571428571433</c:v>
                </c:pt>
                <c:pt idx="205" formatCode="0.0000">
                  <c:v>785.71428571428567</c:v>
                </c:pt>
                <c:pt idx="206" formatCode="0.0000">
                  <c:v>857.14285714285711</c:v>
                </c:pt>
                <c:pt idx="207" formatCode="0.0000">
                  <c:v>928.57142857142856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srim7Be_SiO2!$G$20:$G$300</c:f>
              <c:numCache>
                <c:formatCode>0.000E+00</c:formatCode>
                <c:ptCount val="281"/>
                <c:pt idx="0">
                  <c:v>0.18019000000000002</c:v>
                </c:pt>
                <c:pt idx="1">
                  <c:v>0.18941999999999998</c:v>
                </c:pt>
                <c:pt idx="2">
                  <c:v>0.19775999999999999</c:v>
                </c:pt>
                <c:pt idx="3">
                  <c:v>0.20531999999999997</c:v>
                </c:pt>
                <c:pt idx="4">
                  <c:v>0.21232000000000001</c:v>
                </c:pt>
                <c:pt idx="5">
                  <c:v>0.21875</c:v>
                </c:pt>
                <c:pt idx="6">
                  <c:v>0.22463999999999998</c:v>
                </c:pt>
                <c:pt idx="7">
                  <c:v>0.23027999999999998</c:v>
                </c:pt>
                <c:pt idx="8">
                  <c:v>0.23548000000000002</c:v>
                </c:pt>
                <c:pt idx="9">
                  <c:v>0.24035000000000001</c:v>
                </c:pt>
                <c:pt idx="10">
                  <c:v>0.24498</c:v>
                </c:pt>
                <c:pt idx="11">
                  <c:v>0.24937999999999999</c:v>
                </c:pt>
                <c:pt idx="12">
                  <c:v>0.25751000000000002</c:v>
                </c:pt>
                <c:pt idx="13">
                  <c:v>0.26657999999999998</c:v>
                </c:pt>
                <c:pt idx="14">
                  <c:v>0.27483999999999997</c:v>
                </c:pt>
                <c:pt idx="15">
                  <c:v>0.28217999999999999</c:v>
                </c:pt>
                <c:pt idx="16">
                  <c:v>0.28893999999999997</c:v>
                </c:pt>
                <c:pt idx="17">
                  <c:v>0.29511999999999999</c:v>
                </c:pt>
                <c:pt idx="18">
                  <c:v>0.30081999999999998</c:v>
                </c:pt>
                <c:pt idx="19">
                  <c:v>0.30616000000000004</c:v>
                </c:pt>
                <c:pt idx="20">
                  <c:v>0.31104999999999999</c:v>
                </c:pt>
                <c:pt idx="21">
                  <c:v>0.31995999999999997</c:v>
                </c:pt>
                <c:pt idx="22">
                  <c:v>0.32781000000000005</c:v>
                </c:pt>
                <c:pt idx="23">
                  <c:v>0.33489999999999998</c:v>
                </c:pt>
                <c:pt idx="24">
                  <c:v>0.34116999999999997</c:v>
                </c:pt>
                <c:pt idx="25">
                  <c:v>0.34692000000000001</c:v>
                </c:pt>
                <c:pt idx="26">
                  <c:v>0.35216999999999998</c:v>
                </c:pt>
                <c:pt idx="27">
                  <c:v>0.36141999999999996</c:v>
                </c:pt>
                <c:pt idx="28">
                  <c:v>0.36926999999999999</c:v>
                </c:pt>
                <c:pt idx="29">
                  <c:v>0.37607000000000002</c:v>
                </c:pt>
                <c:pt idx="30">
                  <c:v>0.38206999999999997</c:v>
                </c:pt>
                <c:pt idx="31">
                  <c:v>0.38738</c:v>
                </c:pt>
                <c:pt idx="32">
                  <c:v>0.39212999999999998</c:v>
                </c:pt>
                <c:pt idx="33">
                  <c:v>0.39644000000000001</c:v>
                </c:pt>
                <c:pt idx="34">
                  <c:v>0.40029999999999999</c:v>
                </c:pt>
                <c:pt idx="35">
                  <c:v>0.40380000000000005</c:v>
                </c:pt>
                <c:pt idx="36">
                  <c:v>0.40710000000000002</c:v>
                </c:pt>
                <c:pt idx="37">
                  <c:v>0.41</c:v>
                </c:pt>
                <c:pt idx="38">
                  <c:v>0.4153</c:v>
                </c:pt>
                <c:pt idx="39">
                  <c:v>0.42089999999999994</c:v>
                </c:pt>
                <c:pt idx="40">
                  <c:v>0.42570000000000002</c:v>
                </c:pt>
                <c:pt idx="41">
                  <c:v>0.4299</c:v>
                </c:pt>
                <c:pt idx="42">
                  <c:v>0.43359999999999999</c:v>
                </c:pt>
                <c:pt idx="43">
                  <c:v>0.43680000000000002</c:v>
                </c:pt>
                <c:pt idx="44">
                  <c:v>0.43969999999999998</c:v>
                </c:pt>
                <c:pt idx="45">
                  <c:v>0.44240000000000002</c:v>
                </c:pt>
                <c:pt idx="46">
                  <c:v>0.44489999999999996</c:v>
                </c:pt>
                <c:pt idx="47">
                  <c:v>0.44950000000000001</c:v>
                </c:pt>
                <c:pt idx="48">
                  <c:v>0.4536</c:v>
                </c:pt>
                <c:pt idx="49">
                  <c:v>0.45720000000000005</c:v>
                </c:pt>
                <c:pt idx="50">
                  <c:v>0.4607</c:v>
                </c:pt>
                <c:pt idx="51">
                  <c:v>0.46399999999999997</c:v>
                </c:pt>
                <c:pt idx="52">
                  <c:v>0.46719999999999995</c:v>
                </c:pt>
                <c:pt idx="53">
                  <c:v>0.47319999999999995</c:v>
                </c:pt>
                <c:pt idx="54">
                  <c:v>0.47909999999999997</c:v>
                </c:pt>
                <c:pt idx="55">
                  <c:v>0.48480000000000001</c:v>
                </c:pt>
                <c:pt idx="56">
                  <c:v>0.49060000000000004</c:v>
                </c:pt>
                <c:pt idx="57">
                  <c:v>0.49620000000000003</c:v>
                </c:pt>
                <c:pt idx="58">
                  <c:v>0.50180000000000002</c:v>
                </c:pt>
                <c:pt idx="59">
                  <c:v>0.50740000000000007</c:v>
                </c:pt>
                <c:pt idx="60">
                  <c:v>0.51350000000000007</c:v>
                </c:pt>
                <c:pt idx="61">
                  <c:v>0.51950000000000007</c:v>
                </c:pt>
                <c:pt idx="62">
                  <c:v>0.52559999999999996</c:v>
                </c:pt>
                <c:pt idx="63">
                  <c:v>0.53170000000000006</c:v>
                </c:pt>
                <c:pt idx="64">
                  <c:v>0.54379999999999995</c:v>
                </c:pt>
                <c:pt idx="65">
                  <c:v>0.55920000000000003</c:v>
                </c:pt>
                <c:pt idx="66">
                  <c:v>0.57509999999999994</c:v>
                </c:pt>
                <c:pt idx="67">
                  <c:v>0.59140000000000004</c:v>
                </c:pt>
                <c:pt idx="68">
                  <c:v>0.60799999999999998</c:v>
                </c:pt>
                <c:pt idx="69">
                  <c:v>0.62480000000000002</c:v>
                </c:pt>
                <c:pt idx="70">
                  <c:v>0.64169999999999994</c:v>
                </c:pt>
                <c:pt idx="71">
                  <c:v>0.65849999999999997</c:v>
                </c:pt>
                <c:pt idx="72">
                  <c:v>0.67500000000000004</c:v>
                </c:pt>
                <c:pt idx="73">
                  <c:v>0.70740000000000003</c:v>
                </c:pt>
                <c:pt idx="74">
                  <c:v>0.7387999999999999</c:v>
                </c:pt>
                <c:pt idx="75">
                  <c:v>0.76910999999999996</c:v>
                </c:pt>
                <c:pt idx="76">
                  <c:v>0.79864000000000002</c:v>
                </c:pt>
                <c:pt idx="77">
                  <c:v>0.82721999999999996</c:v>
                </c:pt>
                <c:pt idx="78">
                  <c:v>0.85508000000000006</c:v>
                </c:pt>
                <c:pt idx="79">
                  <c:v>0.90910999999999997</c:v>
                </c:pt>
                <c:pt idx="80">
                  <c:v>0.96109999999999995</c:v>
                </c:pt>
                <c:pt idx="81">
                  <c:v>1.01156</c:v>
                </c:pt>
                <c:pt idx="82">
                  <c:v>1.0607</c:v>
                </c:pt>
                <c:pt idx="83">
                  <c:v>1.1085699999999998</c:v>
                </c:pt>
                <c:pt idx="84">
                  <c:v>1.1554800000000001</c:v>
                </c:pt>
                <c:pt idx="85">
                  <c:v>1.2017399999999998</c:v>
                </c:pt>
                <c:pt idx="86">
                  <c:v>1.24729</c:v>
                </c:pt>
                <c:pt idx="87">
                  <c:v>1.2920900000000002</c:v>
                </c:pt>
                <c:pt idx="88">
                  <c:v>1.3351</c:v>
                </c:pt>
                <c:pt idx="89">
                  <c:v>1.37829</c:v>
                </c:pt>
                <c:pt idx="90">
                  <c:v>1.46312</c:v>
                </c:pt>
                <c:pt idx="91">
                  <c:v>1.5648200000000001</c:v>
                </c:pt>
                <c:pt idx="92">
                  <c:v>1.66306</c:v>
                </c:pt>
                <c:pt idx="93">
                  <c:v>1.75773</c:v>
                </c:pt>
                <c:pt idx="94">
                  <c:v>1.84873</c:v>
                </c:pt>
                <c:pt idx="95">
                  <c:v>1.93699</c:v>
                </c:pt>
                <c:pt idx="96">
                  <c:v>2.0214600000000003</c:v>
                </c:pt>
                <c:pt idx="97">
                  <c:v>2.1021100000000001</c:v>
                </c:pt>
                <c:pt idx="98">
                  <c:v>2.1808999999999998</c:v>
                </c:pt>
                <c:pt idx="99">
                  <c:v>2.32782</c:v>
                </c:pt>
                <c:pt idx="100">
                  <c:v>2.4631099999999999</c:v>
                </c:pt>
                <c:pt idx="101">
                  <c:v>2.58867</c:v>
                </c:pt>
                <c:pt idx="102">
                  <c:v>2.7034400000000001</c:v>
                </c:pt>
                <c:pt idx="103">
                  <c:v>2.80837</c:v>
                </c:pt>
                <c:pt idx="104">
                  <c:v>2.90544</c:v>
                </c:pt>
                <c:pt idx="105">
                  <c:v>3.0738799999999999</c:v>
                </c:pt>
                <c:pt idx="106">
                  <c:v>3.2126300000000003</c:v>
                </c:pt>
                <c:pt idx="107">
                  <c:v>3.3256000000000001</c:v>
                </c:pt>
                <c:pt idx="108">
                  <c:v>3.4177400000000002</c:v>
                </c:pt>
                <c:pt idx="109">
                  <c:v>3.4900099999999998</c:v>
                </c:pt>
                <c:pt idx="110">
                  <c:v>3.546376</c:v>
                </c:pt>
                <c:pt idx="111">
                  <c:v>3.5888240000000002</c:v>
                </c:pt>
                <c:pt idx="112">
                  <c:v>3.6203380000000003</c:v>
                </c:pt>
                <c:pt idx="113">
                  <c:v>3.6409069999999999</c:v>
                </c:pt>
                <c:pt idx="114">
                  <c:v>3.6535219999999997</c:v>
                </c:pt>
                <c:pt idx="115">
                  <c:v>3.658175</c:v>
                </c:pt>
                <c:pt idx="116">
                  <c:v>3.6525750000000001</c:v>
                </c:pt>
                <c:pt idx="117">
                  <c:v>3.6229610000000001</c:v>
                </c:pt>
                <c:pt idx="118">
                  <c:v>3.5784590000000001</c:v>
                </c:pt>
                <c:pt idx="119">
                  <c:v>3.5250400000000002</c:v>
                </c:pt>
                <c:pt idx="120">
                  <c:v>3.466685</c:v>
                </c:pt>
                <c:pt idx="121">
                  <c:v>3.4063790000000003</c:v>
                </c:pt>
                <c:pt idx="122">
                  <c:v>3.3461129999999999</c:v>
                </c:pt>
                <c:pt idx="123">
                  <c:v>3.2848800000000002</c:v>
                </c:pt>
                <c:pt idx="124">
                  <c:v>3.2256740000000002</c:v>
                </c:pt>
                <c:pt idx="125">
                  <c:v>3.1123240000000001</c:v>
                </c:pt>
                <c:pt idx="126">
                  <c:v>3.0050379999999999</c:v>
                </c:pt>
                <c:pt idx="127">
                  <c:v>2.9058000000000002</c:v>
                </c:pt>
                <c:pt idx="128">
                  <c:v>2.8145989999999999</c:v>
                </c:pt>
                <c:pt idx="129">
                  <c:v>2.7284269999999999</c:v>
                </c:pt>
                <c:pt idx="130">
                  <c:v>2.6492769999999997</c:v>
                </c:pt>
                <c:pt idx="131">
                  <c:v>2.5070289999999997</c:v>
                </c:pt>
                <c:pt idx="132">
                  <c:v>2.380833</c:v>
                </c:pt>
                <c:pt idx="133">
                  <c:v>2.2696729999999996</c:v>
                </c:pt>
                <c:pt idx="134">
                  <c:v>2.1705399999999999</c:v>
                </c:pt>
                <c:pt idx="135">
                  <c:v>2.0804280000000004</c:v>
                </c:pt>
                <c:pt idx="136">
                  <c:v>1.9983320000000002</c:v>
                </c:pt>
                <c:pt idx="137">
                  <c:v>1.9232479999999998</c:v>
                </c:pt>
                <c:pt idx="138">
                  <c:v>1.861175</c:v>
                </c:pt>
                <c:pt idx="139">
                  <c:v>1.796111</c:v>
                </c:pt>
                <c:pt idx="140">
                  <c:v>1.729053</c:v>
                </c:pt>
                <c:pt idx="141">
                  <c:v>1.670002</c:v>
                </c:pt>
                <c:pt idx="142">
                  <c:v>1.5649133</c:v>
                </c:pt>
                <c:pt idx="143">
                  <c:v>1.4508234</c:v>
                </c:pt>
                <c:pt idx="144">
                  <c:v>1.3517504</c:v>
                </c:pt>
                <c:pt idx="145">
                  <c:v>1.2656897999999999</c:v>
                </c:pt>
                <c:pt idx="146">
                  <c:v>1.1906387999999999</c:v>
                </c:pt>
                <c:pt idx="147">
                  <c:v>1.1225951000000001</c:v>
                </c:pt>
                <c:pt idx="148">
                  <c:v>1.0625572000000001</c:v>
                </c:pt>
                <c:pt idx="149">
                  <c:v>1.0085241</c:v>
                </c:pt>
                <c:pt idx="150">
                  <c:v>0.95999500000000004</c:v>
                </c:pt>
                <c:pt idx="151">
                  <c:v>0.87504570000000004</c:v>
                </c:pt>
                <c:pt idx="152">
                  <c:v>0.8039058</c:v>
                </c:pt>
                <c:pt idx="153">
                  <c:v>0.74347269999999999</c:v>
                </c:pt>
                <c:pt idx="154">
                  <c:v>0.69164490000000001</c:v>
                </c:pt>
                <c:pt idx="155">
                  <c:v>0.64672109999999994</c:v>
                </c:pt>
                <c:pt idx="156">
                  <c:v>0.60740050000000001</c:v>
                </c:pt>
                <c:pt idx="157">
                  <c:v>0.54216660000000005</c:v>
                </c:pt>
                <c:pt idx="158">
                  <c:v>0.4903399</c:v>
                </c:pt>
                <c:pt idx="159">
                  <c:v>0.4483182</c:v>
                </c:pt>
                <c:pt idx="160">
                  <c:v>0.41350029999999999</c:v>
                </c:pt>
                <c:pt idx="161">
                  <c:v>0.38438519999999998</c:v>
                </c:pt>
                <c:pt idx="162">
                  <c:v>0.35957230000000001</c:v>
                </c:pt>
                <c:pt idx="163">
                  <c:v>0.33816110000000005</c:v>
                </c:pt>
                <c:pt idx="164">
                  <c:v>0.31955140000000004</c:v>
                </c:pt>
                <c:pt idx="165">
                  <c:v>0.30314279999999999</c:v>
                </c:pt>
                <c:pt idx="166">
                  <c:v>0.28863519999999998</c:v>
                </c:pt>
                <c:pt idx="167">
                  <c:v>0.2756284</c:v>
                </c:pt>
                <c:pt idx="168">
                  <c:v>0.25331670000000001</c:v>
                </c:pt>
                <c:pt idx="169">
                  <c:v>0.23030489999999998</c:v>
                </c:pt>
                <c:pt idx="170">
                  <c:v>0.21159534999999999</c:v>
                </c:pt>
                <c:pt idx="171">
                  <c:v>0.19598743999999998</c:v>
                </c:pt>
                <c:pt idx="172">
                  <c:v>0.18278079</c:v>
                </c:pt>
                <c:pt idx="173">
                  <c:v>0.17147512000000001</c:v>
                </c:pt>
                <c:pt idx="174">
                  <c:v>0.16167022</c:v>
                </c:pt>
                <c:pt idx="175">
                  <c:v>0.15306593999999998</c:v>
                </c:pt>
                <c:pt idx="176">
                  <c:v>0.14546218</c:v>
                </c:pt>
                <c:pt idx="177">
                  <c:v>0.13265584</c:v>
                </c:pt>
                <c:pt idx="178">
                  <c:v>0.12215072</c:v>
                </c:pt>
                <c:pt idx="179">
                  <c:v>0.11354649</c:v>
                </c:pt>
                <c:pt idx="180">
                  <c:v>0.10624294000000001</c:v>
                </c:pt>
                <c:pt idx="181">
                  <c:v>0.1000399</c:v>
                </c:pt>
                <c:pt idx="182">
                  <c:v>9.4657289999999991E-2</c:v>
                </c:pt>
                <c:pt idx="183">
                  <c:v>8.5802989999999996E-2</c:v>
                </c:pt>
                <c:pt idx="184">
                  <c:v>7.8819609999999998E-2</c:v>
                </c:pt>
                <c:pt idx="185">
                  <c:v>7.3166880000000004E-2</c:v>
                </c:pt>
                <c:pt idx="186">
                  <c:v>6.8504629999999997E-2</c:v>
                </c:pt>
                <c:pt idx="187">
                  <c:v>6.458274E-2</c:v>
                </c:pt>
                <c:pt idx="188">
                  <c:v>6.1251119999999999E-2</c:v>
                </c:pt>
                <c:pt idx="189">
                  <c:v>5.8369730000000002E-2</c:v>
                </c:pt>
                <c:pt idx="190">
                  <c:v>5.5868519999999998E-2</c:v>
                </c:pt>
                <c:pt idx="191">
                  <c:v>5.3667450000000005E-2</c:v>
                </c:pt>
                <c:pt idx="192">
                  <c:v>5.1726500000000002E-2</c:v>
                </c:pt>
                <c:pt idx="193">
                  <c:v>4.998565E-2</c:v>
                </c:pt>
                <c:pt idx="194">
                  <c:v>4.7034199999999998E-2</c:v>
                </c:pt>
                <c:pt idx="195">
                  <c:v>4.4072739999999999E-2</c:v>
                </c:pt>
                <c:pt idx="196">
                  <c:v>4.1711560000000002E-2</c:v>
                </c:pt>
                <c:pt idx="197">
                  <c:v>3.9780580000000003E-2</c:v>
                </c:pt>
                <c:pt idx="198">
                  <c:v>3.8179765000000004E-2</c:v>
                </c:pt>
                <c:pt idx="199">
                  <c:v>3.6839068000000003E-2</c:v>
                </c:pt>
                <c:pt idx="200">
                  <c:v>3.5688467000000001E-2</c:v>
                </c:pt>
                <c:pt idx="201">
                  <c:v>3.4707943000000005E-2</c:v>
                </c:pt>
                <c:pt idx="202">
                  <c:v>3.3857482000000001E-2</c:v>
                </c:pt>
                <c:pt idx="203">
                  <c:v>3.2466708000000004E-2</c:v>
                </c:pt>
                <c:pt idx="204">
                  <c:v>3.1386082999999995E-2</c:v>
                </c:pt>
                <c:pt idx="205">
                  <c:v>3.0525567999999999E-2</c:v>
                </c:pt>
                <c:pt idx="206">
                  <c:v>2.9835135999999998E-2</c:v>
                </c:pt>
                <c:pt idx="207">
                  <c:v>2.9274768E-2</c:v>
                </c:pt>
                <c:pt idx="208">
                  <c:v>2.8804450999999998E-2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FED-4612-AAF1-9DE31B826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29128"/>
        <c:axId val="473828736"/>
      </c:scatterChart>
      <c:valAx>
        <c:axId val="473829128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28736"/>
        <c:crosses val="autoZero"/>
        <c:crossBetween val="midCat"/>
        <c:majorUnit val="10"/>
      </c:valAx>
      <c:valAx>
        <c:axId val="473828736"/>
        <c:scaling>
          <c:logBase val="10"/>
          <c:orientation val="minMax"/>
          <c:min val="1.0000000000000005E-2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dE/dX [MeV/(mg/cm2)</a:t>
                </a:r>
                <a:r>
                  <a:rPr lang="en-US" altLang="ja-JP">
                    <a:solidFill>
                      <a:schemeClr val="tx1"/>
                    </a:solidFill>
                  </a:rPr>
                  <a:t>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902436635719066E-2"/>
              <c:y val="0.2148127370253554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29128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431641007560619"/>
          <c:y val="0.5881920104866778"/>
          <c:w val="0.24938594652854704"/>
          <c:h val="0.15493819682796106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47625</xdr:colOff>
      <xdr:row>16</xdr:row>
      <xdr:rowOff>47625</xdr:rowOff>
    </xdr:from>
    <xdr:to>
      <xdr:col>23</xdr:col>
      <xdr:colOff>271462</xdr:colOff>
      <xdr:row>38</xdr:row>
      <xdr:rowOff>38098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4CF235C2-CDFD-40C9-9333-556ACAC1BB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47625</xdr:colOff>
      <xdr:row>39</xdr:row>
      <xdr:rowOff>38100</xdr:rowOff>
    </xdr:from>
    <xdr:to>
      <xdr:col>23</xdr:col>
      <xdr:colOff>271462</xdr:colOff>
      <xdr:row>61</xdr:row>
      <xdr:rowOff>28573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E03FC2D6-1F30-4DF4-A271-4EFA83F260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47625</xdr:colOff>
      <xdr:row>16</xdr:row>
      <xdr:rowOff>47625</xdr:rowOff>
    </xdr:from>
    <xdr:to>
      <xdr:col>23</xdr:col>
      <xdr:colOff>271462</xdr:colOff>
      <xdr:row>38</xdr:row>
      <xdr:rowOff>38098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9359493-EA38-4A19-A8BC-A370D0899C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47625</xdr:colOff>
      <xdr:row>39</xdr:row>
      <xdr:rowOff>38100</xdr:rowOff>
    </xdr:from>
    <xdr:to>
      <xdr:col>23</xdr:col>
      <xdr:colOff>271462</xdr:colOff>
      <xdr:row>61</xdr:row>
      <xdr:rowOff>28573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6130138E-D9B1-4382-81EB-8DB6D33C88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47625</xdr:colOff>
      <xdr:row>16</xdr:row>
      <xdr:rowOff>47625</xdr:rowOff>
    </xdr:from>
    <xdr:to>
      <xdr:col>23</xdr:col>
      <xdr:colOff>271462</xdr:colOff>
      <xdr:row>38</xdr:row>
      <xdr:rowOff>38098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DAFD51E-6252-428E-A17D-F82402CEF0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47625</xdr:colOff>
      <xdr:row>39</xdr:row>
      <xdr:rowOff>38100</xdr:rowOff>
    </xdr:from>
    <xdr:to>
      <xdr:col>23</xdr:col>
      <xdr:colOff>271462</xdr:colOff>
      <xdr:row>61</xdr:row>
      <xdr:rowOff>28573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6AD00FA4-1199-496A-9705-370BDF4620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47625</xdr:colOff>
      <xdr:row>16</xdr:row>
      <xdr:rowOff>47625</xdr:rowOff>
    </xdr:from>
    <xdr:to>
      <xdr:col>23</xdr:col>
      <xdr:colOff>271462</xdr:colOff>
      <xdr:row>38</xdr:row>
      <xdr:rowOff>38098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25219095-E5F4-4830-91B6-826A8984BC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47625</xdr:colOff>
      <xdr:row>39</xdr:row>
      <xdr:rowOff>38100</xdr:rowOff>
    </xdr:from>
    <xdr:to>
      <xdr:col>23</xdr:col>
      <xdr:colOff>271462</xdr:colOff>
      <xdr:row>61</xdr:row>
      <xdr:rowOff>28573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50557AF7-603C-46CB-BF1E-9A1F21DD1B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47625</xdr:colOff>
      <xdr:row>16</xdr:row>
      <xdr:rowOff>47625</xdr:rowOff>
    </xdr:from>
    <xdr:to>
      <xdr:col>23</xdr:col>
      <xdr:colOff>271462</xdr:colOff>
      <xdr:row>38</xdr:row>
      <xdr:rowOff>38098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CED8DF8-A1C6-41EF-98C8-6A8D1D43F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47625</xdr:colOff>
      <xdr:row>39</xdr:row>
      <xdr:rowOff>38100</xdr:rowOff>
    </xdr:from>
    <xdr:to>
      <xdr:col>23</xdr:col>
      <xdr:colOff>271462</xdr:colOff>
      <xdr:row>61</xdr:row>
      <xdr:rowOff>28573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C51A80A1-BC21-4D69-A5EF-E0951F0992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47625</xdr:colOff>
      <xdr:row>16</xdr:row>
      <xdr:rowOff>47625</xdr:rowOff>
    </xdr:from>
    <xdr:to>
      <xdr:col>23</xdr:col>
      <xdr:colOff>271462</xdr:colOff>
      <xdr:row>38</xdr:row>
      <xdr:rowOff>38098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DC1020E7-046B-46E6-86E9-3AEB765F3A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47625</xdr:colOff>
      <xdr:row>39</xdr:row>
      <xdr:rowOff>38100</xdr:rowOff>
    </xdr:from>
    <xdr:to>
      <xdr:col>23</xdr:col>
      <xdr:colOff>271462</xdr:colOff>
      <xdr:row>61</xdr:row>
      <xdr:rowOff>28573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F72BAC06-FD09-4395-A894-0AB98624E4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47625</xdr:colOff>
      <xdr:row>16</xdr:row>
      <xdr:rowOff>47625</xdr:rowOff>
    </xdr:from>
    <xdr:to>
      <xdr:col>23</xdr:col>
      <xdr:colOff>271462</xdr:colOff>
      <xdr:row>38</xdr:row>
      <xdr:rowOff>38098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35859B85-6D21-4543-8CA1-6161F4F8D4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47625</xdr:colOff>
      <xdr:row>39</xdr:row>
      <xdr:rowOff>38100</xdr:rowOff>
    </xdr:from>
    <xdr:to>
      <xdr:col>23</xdr:col>
      <xdr:colOff>271462</xdr:colOff>
      <xdr:row>61</xdr:row>
      <xdr:rowOff>28573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CBF6AB5D-7DF1-4ACD-900A-ABB6D90C2A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47625</xdr:colOff>
      <xdr:row>16</xdr:row>
      <xdr:rowOff>47625</xdr:rowOff>
    </xdr:from>
    <xdr:to>
      <xdr:col>23</xdr:col>
      <xdr:colOff>271462</xdr:colOff>
      <xdr:row>38</xdr:row>
      <xdr:rowOff>38098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BF5C8B7-1C0F-4521-8DCF-449CBC3225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47625</xdr:colOff>
      <xdr:row>39</xdr:row>
      <xdr:rowOff>38100</xdr:rowOff>
    </xdr:from>
    <xdr:to>
      <xdr:col>23</xdr:col>
      <xdr:colOff>271462</xdr:colOff>
      <xdr:row>61</xdr:row>
      <xdr:rowOff>28573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F5C4ED59-8469-4633-86E2-E7E34C5785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47625</xdr:colOff>
      <xdr:row>16</xdr:row>
      <xdr:rowOff>47625</xdr:rowOff>
    </xdr:from>
    <xdr:to>
      <xdr:col>23</xdr:col>
      <xdr:colOff>271462</xdr:colOff>
      <xdr:row>38</xdr:row>
      <xdr:rowOff>38098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9906467-C86A-494C-B179-BD57A11CED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47625</xdr:colOff>
      <xdr:row>39</xdr:row>
      <xdr:rowOff>38100</xdr:rowOff>
    </xdr:from>
    <xdr:to>
      <xdr:col>23</xdr:col>
      <xdr:colOff>271462</xdr:colOff>
      <xdr:row>61</xdr:row>
      <xdr:rowOff>28573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DC80E230-C72D-4F76-A320-4D72978354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47625</xdr:colOff>
      <xdr:row>16</xdr:row>
      <xdr:rowOff>47625</xdr:rowOff>
    </xdr:from>
    <xdr:to>
      <xdr:col>23</xdr:col>
      <xdr:colOff>271462</xdr:colOff>
      <xdr:row>38</xdr:row>
      <xdr:rowOff>38098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2353E3C-A94F-427E-A31D-3C4E5230D9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47625</xdr:colOff>
      <xdr:row>39</xdr:row>
      <xdr:rowOff>38100</xdr:rowOff>
    </xdr:from>
    <xdr:to>
      <xdr:col>23</xdr:col>
      <xdr:colOff>271462</xdr:colOff>
      <xdr:row>61</xdr:row>
      <xdr:rowOff>28573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150053D3-E751-4918-AFFD-A658EF386D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47625</xdr:colOff>
      <xdr:row>16</xdr:row>
      <xdr:rowOff>47625</xdr:rowOff>
    </xdr:from>
    <xdr:to>
      <xdr:col>23</xdr:col>
      <xdr:colOff>271462</xdr:colOff>
      <xdr:row>38</xdr:row>
      <xdr:rowOff>38098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445CD40D-9636-4782-A10E-BCA6D30970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47625</xdr:colOff>
      <xdr:row>39</xdr:row>
      <xdr:rowOff>38100</xdr:rowOff>
    </xdr:from>
    <xdr:to>
      <xdr:col>23</xdr:col>
      <xdr:colOff>271462</xdr:colOff>
      <xdr:row>61</xdr:row>
      <xdr:rowOff>28573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9119E11D-B095-4C48-B338-5C1728D4B1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47625</xdr:colOff>
      <xdr:row>16</xdr:row>
      <xdr:rowOff>47625</xdr:rowOff>
    </xdr:from>
    <xdr:to>
      <xdr:col>23</xdr:col>
      <xdr:colOff>271462</xdr:colOff>
      <xdr:row>38</xdr:row>
      <xdr:rowOff>38098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A9B4E11-7BD3-4A3C-9BC6-0BAD3B40C9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47625</xdr:colOff>
      <xdr:row>39</xdr:row>
      <xdr:rowOff>38100</xdr:rowOff>
    </xdr:from>
    <xdr:to>
      <xdr:col>23</xdr:col>
      <xdr:colOff>271462</xdr:colOff>
      <xdr:row>61</xdr:row>
      <xdr:rowOff>28573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3ABAAF42-3994-446C-B3D7-36413D7CA8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47625</xdr:colOff>
      <xdr:row>16</xdr:row>
      <xdr:rowOff>47625</xdr:rowOff>
    </xdr:from>
    <xdr:to>
      <xdr:col>23</xdr:col>
      <xdr:colOff>271462</xdr:colOff>
      <xdr:row>38</xdr:row>
      <xdr:rowOff>38098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480E427E-1768-485E-860C-903BFAA881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47625</xdr:colOff>
      <xdr:row>39</xdr:row>
      <xdr:rowOff>38100</xdr:rowOff>
    </xdr:from>
    <xdr:to>
      <xdr:col>23</xdr:col>
      <xdr:colOff>271462</xdr:colOff>
      <xdr:row>61</xdr:row>
      <xdr:rowOff>28573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C07276CE-494F-4154-BA5A-CF29EAE516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47625</xdr:colOff>
      <xdr:row>16</xdr:row>
      <xdr:rowOff>47625</xdr:rowOff>
    </xdr:from>
    <xdr:to>
      <xdr:col>23</xdr:col>
      <xdr:colOff>271462</xdr:colOff>
      <xdr:row>38</xdr:row>
      <xdr:rowOff>38098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6DAC539-079E-463E-870A-B60AD2981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47625</xdr:colOff>
      <xdr:row>39</xdr:row>
      <xdr:rowOff>38100</xdr:rowOff>
    </xdr:from>
    <xdr:to>
      <xdr:col>23</xdr:col>
      <xdr:colOff>271462</xdr:colOff>
      <xdr:row>61</xdr:row>
      <xdr:rowOff>28573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D5509AB8-F4C4-4C03-97CB-079C1997FF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47625</xdr:colOff>
      <xdr:row>16</xdr:row>
      <xdr:rowOff>47625</xdr:rowOff>
    </xdr:from>
    <xdr:to>
      <xdr:col>23</xdr:col>
      <xdr:colOff>271462</xdr:colOff>
      <xdr:row>38</xdr:row>
      <xdr:rowOff>38098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D16F3D6-56A0-4C3F-B79B-49DEF9282E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47625</xdr:colOff>
      <xdr:row>39</xdr:row>
      <xdr:rowOff>38100</xdr:rowOff>
    </xdr:from>
    <xdr:to>
      <xdr:col>23</xdr:col>
      <xdr:colOff>271462</xdr:colOff>
      <xdr:row>61</xdr:row>
      <xdr:rowOff>28573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5464AF44-D7E6-478A-A041-1DA3418E82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47625</xdr:colOff>
      <xdr:row>16</xdr:row>
      <xdr:rowOff>47625</xdr:rowOff>
    </xdr:from>
    <xdr:to>
      <xdr:col>23</xdr:col>
      <xdr:colOff>271462</xdr:colOff>
      <xdr:row>38</xdr:row>
      <xdr:rowOff>38098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200797DE-D745-4A64-BC4B-C8AC527DD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47625</xdr:colOff>
      <xdr:row>39</xdr:row>
      <xdr:rowOff>38100</xdr:rowOff>
    </xdr:from>
    <xdr:to>
      <xdr:col>23</xdr:col>
      <xdr:colOff>271462</xdr:colOff>
      <xdr:row>61</xdr:row>
      <xdr:rowOff>28573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4A7BB035-20E5-498D-8DEE-BFC3883D54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47625</xdr:colOff>
      <xdr:row>16</xdr:row>
      <xdr:rowOff>47625</xdr:rowOff>
    </xdr:from>
    <xdr:to>
      <xdr:col>23</xdr:col>
      <xdr:colOff>271462</xdr:colOff>
      <xdr:row>38</xdr:row>
      <xdr:rowOff>38098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E0E3CCD-52BE-4578-A37C-3247946391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47625</xdr:colOff>
      <xdr:row>39</xdr:row>
      <xdr:rowOff>38100</xdr:rowOff>
    </xdr:from>
    <xdr:to>
      <xdr:col>23</xdr:col>
      <xdr:colOff>271462</xdr:colOff>
      <xdr:row>61</xdr:row>
      <xdr:rowOff>28573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7DE237D6-B8A0-45A2-A415-16F9721CF1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47625</xdr:colOff>
      <xdr:row>16</xdr:row>
      <xdr:rowOff>47625</xdr:rowOff>
    </xdr:from>
    <xdr:to>
      <xdr:col>23</xdr:col>
      <xdr:colOff>271462</xdr:colOff>
      <xdr:row>38</xdr:row>
      <xdr:rowOff>38098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3231BEF-177E-440C-B9F5-6BC5BA5DDD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47625</xdr:colOff>
      <xdr:row>39</xdr:row>
      <xdr:rowOff>38100</xdr:rowOff>
    </xdr:from>
    <xdr:to>
      <xdr:col>23</xdr:col>
      <xdr:colOff>271462</xdr:colOff>
      <xdr:row>61</xdr:row>
      <xdr:rowOff>28573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2B8862D0-5126-4405-8CD7-7928FF50C4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47625</xdr:colOff>
      <xdr:row>16</xdr:row>
      <xdr:rowOff>47625</xdr:rowOff>
    </xdr:from>
    <xdr:to>
      <xdr:col>23</xdr:col>
      <xdr:colOff>271462</xdr:colOff>
      <xdr:row>38</xdr:row>
      <xdr:rowOff>38098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A61FFEF-42E7-4F64-9BDF-1E2EDD0155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47625</xdr:colOff>
      <xdr:row>39</xdr:row>
      <xdr:rowOff>38100</xdr:rowOff>
    </xdr:from>
    <xdr:to>
      <xdr:col>23</xdr:col>
      <xdr:colOff>271462</xdr:colOff>
      <xdr:row>61</xdr:row>
      <xdr:rowOff>28573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71F61696-CF86-41BE-AA32-366CDC21B2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47625</xdr:colOff>
      <xdr:row>16</xdr:row>
      <xdr:rowOff>47625</xdr:rowOff>
    </xdr:from>
    <xdr:to>
      <xdr:col>23</xdr:col>
      <xdr:colOff>271462</xdr:colOff>
      <xdr:row>38</xdr:row>
      <xdr:rowOff>38098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482D8622-6FDF-4FCB-B20A-2E415D9637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47625</xdr:colOff>
      <xdr:row>39</xdr:row>
      <xdr:rowOff>38100</xdr:rowOff>
    </xdr:from>
    <xdr:to>
      <xdr:col>23</xdr:col>
      <xdr:colOff>271462</xdr:colOff>
      <xdr:row>61</xdr:row>
      <xdr:rowOff>28573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33E3E07F-D1EA-479A-A384-104009A804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ABC061-8FCC-4293-AF22-8FB5B15500CC}">
  <dimension ref="A1:Y300"/>
  <sheetViews>
    <sheetView zoomScale="70" zoomScaleNormal="70" workbookViewId="0">
      <selection activeCell="V11" sqref="V11"/>
    </sheetView>
  </sheetViews>
  <sheetFormatPr defaultColWidth="9" defaultRowHeight="12"/>
  <cols>
    <col min="1" max="1" width="4.375" style="23" customWidth="1"/>
    <col min="2" max="2" width="9.875" style="23" customWidth="1"/>
    <col min="3" max="3" width="8.625" style="23" customWidth="1"/>
    <col min="4" max="4" width="7.75" style="23" customWidth="1"/>
    <col min="5" max="7" width="8.875" style="23" customWidth="1"/>
    <col min="8" max="8" width="6.625" style="23" customWidth="1"/>
    <col min="9" max="9" width="5.125" style="23" customWidth="1"/>
    <col min="10" max="11" width="8.875" style="23" customWidth="1"/>
    <col min="12" max="12" width="3.75" style="23" customWidth="1"/>
    <col min="13" max="13" width="8.875" style="23" customWidth="1"/>
    <col min="14" max="14" width="6.625" style="23" customWidth="1"/>
    <col min="15" max="15" width="3.875" style="23" customWidth="1"/>
    <col min="16" max="16" width="8.875" style="23" customWidth="1"/>
    <col min="17" max="17" width="3.125" style="23" customWidth="1"/>
    <col min="18" max="18" width="10.625" style="27" customWidth="1"/>
    <col min="19" max="19" width="10.625" style="61" customWidth="1"/>
    <col min="20" max="29" width="10.625" style="23" customWidth="1"/>
    <col min="30" max="16384" width="9" style="23"/>
  </cols>
  <sheetData>
    <row r="1" spans="1:25">
      <c r="A1" s="23">
        <v>1</v>
      </c>
      <c r="B1" s="24">
        <v>2</v>
      </c>
      <c r="C1" s="25">
        <v>3</v>
      </c>
      <c r="D1" s="25">
        <v>4</v>
      </c>
      <c r="E1" s="25">
        <v>5</v>
      </c>
      <c r="F1" s="25">
        <v>6</v>
      </c>
      <c r="G1" s="25">
        <v>7</v>
      </c>
      <c r="H1" s="24">
        <v>8</v>
      </c>
      <c r="I1" s="24">
        <v>9</v>
      </c>
      <c r="J1" s="25">
        <v>10</v>
      </c>
      <c r="K1" s="26">
        <v>11</v>
      </c>
      <c r="L1" s="23">
        <v>12</v>
      </c>
      <c r="M1" s="26">
        <v>13</v>
      </c>
      <c r="N1" s="23">
        <v>14</v>
      </c>
      <c r="O1" s="23">
        <v>15</v>
      </c>
      <c r="P1" s="26">
        <v>16</v>
      </c>
      <c r="S1" s="28"/>
    </row>
    <row r="2" spans="1:25" ht="18.75">
      <c r="A2" s="23">
        <v>2</v>
      </c>
      <c r="B2" s="29" t="s">
        <v>0</v>
      </c>
      <c r="F2" s="30"/>
      <c r="G2" s="30"/>
      <c r="L2" s="27" t="s">
        <v>1</v>
      </c>
      <c r="M2" s="15" t="s">
        <v>73</v>
      </c>
      <c r="N2" s="31" t="s">
        <v>2</v>
      </c>
      <c r="R2" s="27" t="s">
        <v>74</v>
      </c>
      <c r="S2" s="16" t="s">
        <v>75</v>
      </c>
      <c r="T2" s="31" t="s">
        <v>76</v>
      </c>
      <c r="U2" s="27"/>
      <c r="V2" s="32"/>
    </row>
    <row r="3" spans="1:25">
      <c r="A3" s="26">
        <v>3</v>
      </c>
      <c r="B3" s="33" t="s">
        <v>3</v>
      </c>
      <c r="C3" s="34" t="s">
        <v>4</v>
      </c>
      <c r="E3" s="33" t="s">
        <v>5</v>
      </c>
      <c r="F3" s="35"/>
      <c r="G3" s="36" t="s">
        <v>6</v>
      </c>
      <c r="H3" s="36"/>
      <c r="I3" s="36"/>
      <c r="K3" s="37"/>
      <c r="L3" s="27" t="s">
        <v>7</v>
      </c>
      <c r="M3" s="17" t="s">
        <v>77</v>
      </c>
      <c r="N3" s="31" t="s">
        <v>8</v>
      </c>
      <c r="O3" s="31"/>
      <c r="R3" s="23"/>
      <c r="S3" s="23"/>
      <c r="U3" s="27"/>
      <c r="V3" s="38"/>
      <c r="W3" s="39"/>
    </row>
    <row r="4" spans="1:25">
      <c r="A4" s="26">
        <v>4</v>
      </c>
      <c r="B4" s="33" t="s">
        <v>9</v>
      </c>
      <c r="C4" s="40">
        <v>1</v>
      </c>
      <c r="D4" s="41"/>
      <c r="F4" s="36" t="s">
        <v>10</v>
      </c>
      <c r="G4" s="36" t="s">
        <v>10</v>
      </c>
      <c r="H4" s="36" t="s">
        <v>11</v>
      </c>
      <c r="I4" s="36" t="s">
        <v>12</v>
      </c>
      <c r="J4" s="31"/>
      <c r="K4" s="42" t="s">
        <v>13</v>
      </c>
      <c r="L4" s="31"/>
      <c r="M4" s="31"/>
      <c r="N4" s="31"/>
      <c r="O4" s="31"/>
      <c r="S4" s="43"/>
      <c r="V4" s="44"/>
    </row>
    <row r="5" spans="1:25">
      <c r="A5" s="23">
        <v>5</v>
      </c>
      <c r="B5" s="33" t="s">
        <v>14</v>
      </c>
      <c r="C5" s="40">
        <v>1</v>
      </c>
      <c r="D5" s="41" t="s">
        <v>15</v>
      </c>
      <c r="F5" s="36" t="s">
        <v>16</v>
      </c>
      <c r="G5" s="36" t="s">
        <v>17</v>
      </c>
      <c r="H5" s="36" t="s">
        <v>18</v>
      </c>
      <c r="I5" s="36" t="s">
        <v>18</v>
      </c>
      <c r="J5" s="45" t="s">
        <v>19</v>
      </c>
      <c r="K5" s="27" t="s">
        <v>20</v>
      </c>
      <c r="L5" s="36"/>
      <c r="M5" s="36"/>
      <c r="N5" s="31"/>
      <c r="O5" s="37" t="s">
        <v>21</v>
      </c>
      <c r="P5" s="46" t="str">
        <f ca="1">RIGHT(CELL("filename",A1),LEN(CELL("filename",A1))-FIND("]",CELL("filename",A1)))</f>
        <v>srim1H_SiO2</v>
      </c>
      <c r="S5" s="43"/>
      <c r="T5" s="47"/>
      <c r="U5" s="28"/>
      <c r="V5" s="48"/>
    </row>
    <row r="6" spans="1:25">
      <c r="A6" s="26">
        <v>6</v>
      </c>
      <c r="B6" s="33" t="s">
        <v>22</v>
      </c>
      <c r="C6" s="49" t="s">
        <v>79</v>
      </c>
      <c r="D6" s="41" t="s">
        <v>23</v>
      </c>
      <c r="F6" s="1" t="s">
        <v>71</v>
      </c>
      <c r="G6" s="2">
        <v>8</v>
      </c>
      <c r="H6" s="2">
        <v>66.67</v>
      </c>
      <c r="I6" s="3">
        <v>53.26</v>
      </c>
      <c r="J6" s="26">
        <v>1</v>
      </c>
      <c r="K6" s="18">
        <v>23.199000000000002</v>
      </c>
      <c r="L6" s="42" t="s">
        <v>25</v>
      </c>
      <c r="M6" s="31"/>
      <c r="N6" s="31"/>
      <c r="O6" s="37" t="s">
        <v>26</v>
      </c>
      <c r="P6" s="50" t="s">
        <v>78</v>
      </c>
      <c r="S6" s="43"/>
      <c r="T6" s="41"/>
      <c r="U6" s="28"/>
      <c r="V6" s="48"/>
    </row>
    <row r="7" spans="1:25">
      <c r="A7" s="23">
        <v>7</v>
      </c>
      <c r="B7" s="51"/>
      <c r="C7" s="49" t="s">
        <v>80</v>
      </c>
      <c r="F7" s="52" t="s">
        <v>24</v>
      </c>
      <c r="G7" s="53">
        <v>14</v>
      </c>
      <c r="H7" s="53">
        <v>33.33</v>
      </c>
      <c r="I7" s="54">
        <v>46.74</v>
      </c>
      <c r="J7" s="26">
        <v>2</v>
      </c>
      <c r="K7" s="19">
        <v>231.99</v>
      </c>
      <c r="L7" s="42" t="s">
        <v>27</v>
      </c>
      <c r="M7" s="31"/>
      <c r="N7" s="31"/>
      <c r="S7" s="43"/>
      <c r="U7" s="28"/>
      <c r="V7" s="48"/>
      <c r="X7" s="24"/>
    </row>
    <row r="8" spans="1:25">
      <c r="A8" s="23">
        <v>8</v>
      </c>
      <c r="B8" s="33" t="s">
        <v>28</v>
      </c>
      <c r="C8" s="55">
        <v>2.3199999999999998</v>
      </c>
      <c r="D8" s="56" t="s">
        <v>29</v>
      </c>
      <c r="F8" s="52"/>
      <c r="G8" s="53"/>
      <c r="H8" s="53"/>
      <c r="I8" s="54"/>
      <c r="J8" s="26">
        <v>3</v>
      </c>
      <c r="K8" s="19">
        <v>231.99</v>
      </c>
      <c r="L8" s="42" t="s">
        <v>30</v>
      </c>
      <c r="M8" s="31"/>
      <c r="N8" s="31"/>
      <c r="O8" s="31"/>
      <c r="S8" s="43"/>
      <c r="U8" s="28"/>
      <c r="V8" s="57"/>
      <c r="X8" s="58"/>
      <c r="Y8" s="4"/>
    </row>
    <row r="9" spans="1:25">
      <c r="A9" s="23">
        <v>9</v>
      </c>
      <c r="B9" s="51"/>
      <c r="C9" s="55">
        <v>6.9758999999999998E+22</v>
      </c>
      <c r="D9" s="41" t="s">
        <v>31</v>
      </c>
      <c r="F9" s="52"/>
      <c r="G9" s="53"/>
      <c r="H9" s="53"/>
      <c r="I9" s="54"/>
      <c r="J9" s="26">
        <v>4</v>
      </c>
      <c r="K9" s="19">
        <v>1</v>
      </c>
      <c r="L9" s="42" t="s">
        <v>32</v>
      </c>
      <c r="M9" s="31"/>
      <c r="N9" s="31"/>
      <c r="O9" s="31"/>
      <c r="S9" s="59"/>
      <c r="T9" s="56"/>
      <c r="U9" s="28"/>
      <c r="V9" s="57"/>
      <c r="X9" s="58"/>
      <c r="Y9" s="4"/>
    </row>
    <row r="10" spans="1:25">
      <c r="A10" s="23">
        <v>10</v>
      </c>
      <c r="B10" s="33" t="s">
        <v>33</v>
      </c>
      <c r="C10" s="5">
        <v>0</v>
      </c>
      <c r="D10" s="41"/>
      <c r="F10" s="52"/>
      <c r="G10" s="53"/>
      <c r="H10" s="53"/>
      <c r="I10" s="54"/>
      <c r="J10" s="26">
        <v>5</v>
      </c>
      <c r="K10" s="19">
        <v>1</v>
      </c>
      <c r="L10" s="42" t="s">
        <v>34</v>
      </c>
      <c r="M10" s="31"/>
      <c r="N10" s="31"/>
      <c r="O10" s="31"/>
      <c r="S10" s="59"/>
      <c r="T10" s="41"/>
      <c r="U10" s="28"/>
      <c r="V10" s="57"/>
      <c r="X10" s="58"/>
      <c r="Y10" s="4"/>
    </row>
    <row r="11" spans="1:25">
      <c r="A11" s="23">
        <v>11</v>
      </c>
      <c r="C11" s="60" t="s">
        <v>35</v>
      </c>
      <c r="D11" s="30" t="s">
        <v>36</v>
      </c>
      <c r="F11" s="52"/>
      <c r="G11" s="53"/>
      <c r="H11" s="53"/>
      <c r="I11" s="54"/>
      <c r="J11" s="26">
        <v>6</v>
      </c>
      <c r="K11" s="19">
        <v>1000</v>
      </c>
      <c r="L11" s="42" t="s">
        <v>37</v>
      </c>
      <c r="M11" s="31"/>
      <c r="N11" s="31"/>
      <c r="O11" s="31"/>
      <c r="V11" s="24"/>
      <c r="W11" s="24"/>
      <c r="X11" s="24"/>
    </row>
    <row r="12" spans="1:25">
      <c r="A12" s="23">
        <v>12</v>
      </c>
      <c r="B12" s="27" t="s">
        <v>38</v>
      </c>
      <c r="C12" s="62">
        <v>20</v>
      </c>
      <c r="D12" s="63">
        <f>$C$5/100</f>
        <v>0.01</v>
      </c>
      <c r="E12" s="41" t="s">
        <v>39</v>
      </c>
      <c r="F12" s="52"/>
      <c r="G12" s="53"/>
      <c r="H12" s="53"/>
      <c r="I12" s="54"/>
      <c r="J12" s="26">
        <v>7</v>
      </c>
      <c r="K12" s="19">
        <v>33.256</v>
      </c>
      <c r="L12" s="42" t="s">
        <v>40</v>
      </c>
      <c r="M12" s="31"/>
      <c r="V12" s="48"/>
      <c r="W12" s="48"/>
      <c r="X12" s="48"/>
    </row>
    <row r="13" spans="1:25">
      <c r="A13" s="23">
        <v>13</v>
      </c>
      <c r="B13" s="27" t="s">
        <v>41</v>
      </c>
      <c r="C13" s="64">
        <v>228</v>
      </c>
      <c r="D13" s="63">
        <f>$C$5*1000000</f>
        <v>1000000</v>
      </c>
      <c r="E13" s="41" t="s">
        <v>42</v>
      </c>
      <c r="F13" s="65"/>
      <c r="G13" s="66"/>
      <c r="H13" s="66"/>
      <c r="I13" s="67"/>
      <c r="J13" s="26">
        <v>8</v>
      </c>
      <c r="K13" s="20">
        <v>19.63</v>
      </c>
      <c r="L13" s="42" t="s">
        <v>43</v>
      </c>
      <c r="R13" s="27" t="s">
        <v>72</v>
      </c>
      <c r="U13" s="27"/>
      <c r="V13" s="48"/>
      <c r="W13" s="48"/>
      <c r="X13" s="57"/>
    </row>
    <row r="14" spans="1:25" ht="13.5">
      <c r="A14" s="23">
        <v>14</v>
      </c>
      <c r="B14" s="27" t="s">
        <v>44</v>
      </c>
      <c r="C14" s="68"/>
      <c r="D14" s="41" t="s">
        <v>45</v>
      </c>
      <c r="H14" s="69">
        <f>SUM(H6:H13)</f>
        <v>100</v>
      </c>
      <c r="I14" s="70">
        <f>SUM(I6:I13)</f>
        <v>100</v>
      </c>
      <c r="J14" s="26">
        <v>0</v>
      </c>
      <c r="K14" s="71" t="s">
        <v>46</v>
      </c>
      <c r="L14" s="72"/>
      <c r="N14" s="60"/>
      <c r="O14" s="60"/>
      <c r="P14" s="60"/>
      <c r="U14" s="27"/>
      <c r="V14" s="73"/>
      <c r="W14" s="73"/>
      <c r="X14" s="74"/>
    </row>
    <row r="15" spans="1:25" ht="13.5">
      <c r="A15" s="23">
        <v>15</v>
      </c>
      <c r="B15" s="27" t="s">
        <v>47</v>
      </c>
      <c r="C15" s="75"/>
      <c r="D15" s="76" t="s">
        <v>48</v>
      </c>
      <c r="E15" s="77"/>
      <c r="F15" s="77"/>
      <c r="G15" s="77"/>
      <c r="H15" s="41"/>
      <c r="I15" s="41"/>
      <c r="J15" s="78"/>
      <c r="K15" s="79"/>
      <c r="L15" s="80"/>
      <c r="M15" s="78"/>
      <c r="N15" s="41"/>
      <c r="O15" s="41"/>
      <c r="P15" s="78"/>
      <c r="V15" s="81"/>
      <c r="W15" s="81"/>
      <c r="X15" s="58"/>
    </row>
    <row r="16" spans="1:25" ht="13.5">
      <c r="A16" s="23">
        <v>16</v>
      </c>
      <c r="B16" s="41"/>
      <c r="C16" s="82"/>
      <c r="D16" s="83"/>
      <c r="F16" s="84" t="s">
        <v>49</v>
      </c>
      <c r="G16" s="77"/>
      <c r="H16" s="85"/>
      <c r="I16" s="6" t="s">
        <v>81</v>
      </c>
      <c r="J16" s="86"/>
      <c r="K16" s="79"/>
      <c r="L16" s="80"/>
      <c r="M16" s="41"/>
      <c r="N16" s="41"/>
      <c r="O16" s="41"/>
      <c r="P16" s="41"/>
      <c r="V16" s="81"/>
      <c r="W16" s="81"/>
      <c r="X16" s="58"/>
    </row>
    <row r="17" spans="1:16">
      <c r="A17" s="23">
        <v>17</v>
      </c>
      <c r="B17" s="87" t="s">
        <v>50</v>
      </c>
      <c r="C17" s="88"/>
      <c r="D17" s="89"/>
      <c r="E17" s="87" t="s">
        <v>51</v>
      </c>
      <c r="F17" s="90" t="s">
        <v>52</v>
      </c>
      <c r="G17" s="91" t="s">
        <v>53</v>
      </c>
      <c r="H17" s="87" t="s">
        <v>54</v>
      </c>
      <c r="I17" s="88"/>
      <c r="J17" s="89"/>
      <c r="K17" s="87" t="s">
        <v>55</v>
      </c>
      <c r="L17" s="92"/>
      <c r="M17" s="93"/>
      <c r="N17" s="87" t="s">
        <v>56</v>
      </c>
      <c r="O17" s="88"/>
      <c r="P17" s="89"/>
    </row>
    <row r="18" spans="1:16">
      <c r="A18" s="23">
        <v>18</v>
      </c>
      <c r="B18" s="94" t="s">
        <v>57</v>
      </c>
      <c r="D18" s="95" t="s">
        <v>58</v>
      </c>
      <c r="E18" s="111" t="s">
        <v>59</v>
      </c>
      <c r="F18" s="112"/>
      <c r="G18" s="113"/>
      <c r="H18" s="94" t="s">
        <v>60</v>
      </c>
      <c r="J18" s="95" t="s">
        <v>61</v>
      </c>
      <c r="K18" s="94" t="s">
        <v>62</v>
      </c>
      <c r="L18" s="96"/>
      <c r="M18" s="95" t="s">
        <v>61</v>
      </c>
      <c r="N18" s="94" t="s">
        <v>62</v>
      </c>
      <c r="P18" s="95" t="s">
        <v>61</v>
      </c>
    </row>
    <row r="19" spans="1:16">
      <c r="A19" s="23">
        <v>19</v>
      </c>
      <c r="B19" s="97"/>
      <c r="C19" s="98"/>
      <c r="D19" s="99"/>
      <c r="E19" s="97"/>
      <c r="F19" s="98"/>
      <c r="G19" s="99"/>
      <c r="H19" s="97"/>
      <c r="I19" s="98"/>
      <c r="J19" s="99"/>
      <c r="K19" s="97"/>
      <c r="L19" s="98"/>
      <c r="M19" s="99"/>
      <c r="N19" s="97"/>
      <c r="O19" s="98"/>
      <c r="P19" s="99"/>
    </row>
    <row r="20" spans="1:16">
      <c r="A20" s="26">
        <v>20</v>
      </c>
      <c r="B20" s="7">
        <v>9.9999900000000004</v>
      </c>
      <c r="C20" s="21" t="s">
        <v>63</v>
      </c>
      <c r="D20" s="100">
        <f t="shared" ref="D20:D72" si="0">B20/1000000/$C$5</f>
        <v>9.9999900000000001E-6</v>
      </c>
      <c r="E20" s="8">
        <v>9.5919999999999998E-3</v>
      </c>
      <c r="F20" s="9">
        <v>7.9360000000000003E-3</v>
      </c>
      <c r="G20" s="101">
        <f t="shared" ref="G20:G83" si="1">E20+F20</f>
        <v>1.7528000000000002E-2</v>
      </c>
      <c r="H20" s="7">
        <v>5</v>
      </c>
      <c r="I20" s="21" t="s">
        <v>64</v>
      </c>
      <c r="J20" s="102">
        <f t="shared" ref="J20:J83" si="2">H20/1000/10</f>
        <v>5.0000000000000001E-4</v>
      </c>
      <c r="K20" s="7">
        <v>10</v>
      </c>
      <c r="L20" s="21" t="s">
        <v>64</v>
      </c>
      <c r="M20" s="102">
        <f t="shared" ref="M20:M83" si="3">K20/1000/10</f>
        <v>1E-3</v>
      </c>
      <c r="N20" s="7">
        <v>7</v>
      </c>
      <c r="O20" s="21" t="s">
        <v>64</v>
      </c>
      <c r="P20" s="102">
        <f t="shared" ref="P20:P83" si="4">N20/1000/10</f>
        <v>6.9999999999999999E-4</v>
      </c>
    </row>
    <row r="21" spans="1:16">
      <c r="A21" s="23">
        <f>A20+1</f>
        <v>21</v>
      </c>
      <c r="B21" s="10">
        <v>10.9999</v>
      </c>
      <c r="C21" s="11" t="s">
        <v>63</v>
      </c>
      <c r="D21" s="100">
        <f t="shared" si="0"/>
        <v>1.0999899999999999E-5</v>
      </c>
      <c r="E21" s="12">
        <v>1.0059999999999999E-2</v>
      </c>
      <c r="F21" s="13">
        <v>8.2199999999999999E-3</v>
      </c>
      <c r="G21" s="101">
        <f t="shared" si="1"/>
        <v>1.8279999999999998E-2</v>
      </c>
      <c r="H21" s="10">
        <v>5</v>
      </c>
      <c r="I21" s="11" t="s">
        <v>64</v>
      </c>
      <c r="J21" s="102">
        <f t="shared" si="2"/>
        <v>5.0000000000000001E-4</v>
      </c>
      <c r="K21" s="10">
        <v>10</v>
      </c>
      <c r="L21" s="11" t="s">
        <v>64</v>
      </c>
      <c r="M21" s="102">
        <f t="shared" si="3"/>
        <v>1E-3</v>
      </c>
      <c r="N21" s="10">
        <v>8</v>
      </c>
      <c r="O21" s="11" t="s">
        <v>64</v>
      </c>
      <c r="P21" s="102">
        <f t="shared" si="4"/>
        <v>8.0000000000000004E-4</v>
      </c>
    </row>
    <row r="22" spans="1:16">
      <c r="A22" s="23">
        <f t="shared" ref="A22:A85" si="5">A21+1</f>
        <v>22</v>
      </c>
      <c r="B22" s="10">
        <v>11.9999</v>
      </c>
      <c r="C22" s="11" t="s">
        <v>63</v>
      </c>
      <c r="D22" s="100">
        <f t="shared" si="0"/>
        <v>1.19999E-5</v>
      </c>
      <c r="E22" s="12">
        <v>1.051E-2</v>
      </c>
      <c r="F22" s="13">
        <v>8.4829999999999992E-3</v>
      </c>
      <c r="G22" s="101">
        <f t="shared" si="1"/>
        <v>1.8992999999999999E-2</v>
      </c>
      <c r="H22" s="10">
        <v>6</v>
      </c>
      <c r="I22" s="11" t="s">
        <v>64</v>
      </c>
      <c r="J22" s="102">
        <f t="shared" si="2"/>
        <v>6.0000000000000006E-4</v>
      </c>
      <c r="K22" s="10">
        <v>11</v>
      </c>
      <c r="L22" s="11" t="s">
        <v>64</v>
      </c>
      <c r="M22" s="102">
        <f t="shared" si="3"/>
        <v>1.0999999999999998E-3</v>
      </c>
      <c r="N22" s="10">
        <v>8</v>
      </c>
      <c r="O22" s="11" t="s">
        <v>64</v>
      </c>
      <c r="P22" s="102">
        <f t="shared" si="4"/>
        <v>8.0000000000000004E-4</v>
      </c>
    </row>
    <row r="23" spans="1:16">
      <c r="A23" s="23">
        <f t="shared" si="5"/>
        <v>23</v>
      </c>
      <c r="B23" s="10">
        <v>12.9999</v>
      </c>
      <c r="C23" s="11" t="s">
        <v>63</v>
      </c>
      <c r="D23" s="100">
        <f t="shared" si="0"/>
        <v>1.2999900000000001E-5</v>
      </c>
      <c r="E23" s="12">
        <v>1.094E-2</v>
      </c>
      <c r="F23" s="13">
        <v>8.7270000000000004E-3</v>
      </c>
      <c r="G23" s="101">
        <f t="shared" si="1"/>
        <v>1.9667E-2</v>
      </c>
      <c r="H23" s="10">
        <v>6</v>
      </c>
      <c r="I23" s="11" t="s">
        <v>64</v>
      </c>
      <c r="J23" s="102">
        <f t="shared" si="2"/>
        <v>6.0000000000000006E-4</v>
      </c>
      <c r="K23" s="10">
        <v>11</v>
      </c>
      <c r="L23" s="11" t="s">
        <v>64</v>
      </c>
      <c r="M23" s="102">
        <f t="shared" si="3"/>
        <v>1.0999999999999998E-3</v>
      </c>
      <c r="N23" s="10">
        <v>8</v>
      </c>
      <c r="O23" s="11" t="s">
        <v>64</v>
      </c>
      <c r="P23" s="102">
        <f t="shared" si="4"/>
        <v>8.0000000000000004E-4</v>
      </c>
    </row>
    <row r="24" spans="1:16">
      <c r="A24" s="23">
        <f t="shared" si="5"/>
        <v>24</v>
      </c>
      <c r="B24" s="10">
        <v>13.9999</v>
      </c>
      <c r="C24" s="11" t="s">
        <v>63</v>
      </c>
      <c r="D24" s="100">
        <f t="shared" si="0"/>
        <v>1.39999E-5</v>
      </c>
      <c r="E24" s="12">
        <v>1.1350000000000001E-2</v>
      </c>
      <c r="F24" s="13">
        <v>8.9549999999999994E-3</v>
      </c>
      <c r="G24" s="101">
        <f t="shared" si="1"/>
        <v>2.0305E-2</v>
      </c>
      <c r="H24" s="10">
        <v>6</v>
      </c>
      <c r="I24" s="11" t="s">
        <v>64</v>
      </c>
      <c r="J24" s="102">
        <f t="shared" si="2"/>
        <v>6.0000000000000006E-4</v>
      </c>
      <c r="K24" s="10">
        <v>12</v>
      </c>
      <c r="L24" s="11" t="s">
        <v>64</v>
      </c>
      <c r="M24" s="102">
        <f t="shared" si="3"/>
        <v>1.2000000000000001E-3</v>
      </c>
      <c r="N24" s="10">
        <v>9</v>
      </c>
      <c r="O24" s="11" t="s">
        <v>64</v>
      </c>
      <c r="P24" s="102">
        <f t="shared" si="4"/>
        <v>8.9999999999999998E-4</v>
      </c>
    </row>
    <row r="25" spans="1:16">
      <c r="A25" s="23">
        <f t="shared" si="5"/>
        <v>25</v>
      </c>
      <c r="B25" s="10">
        <v>14.9999</v>
      </c>
      <c r="C25" s="11" t="s">
        <v>63</v>
      </c>
      <c r="D25" s="100">
        <f t="shared" si="0"/>
        <v>1.49999E-5</v>
      </c>
      <c r="E25" s="12">
        <v>1.175E-2</v>
      </c>
      <c r="F25" s="13">
        <v>9.1690000000000001E-3</v>
      </c>
      <c r="G25" s="101">
        <f t="shared" si="1"/>
        <v>2.0919E-2</v>
      </c>
      <c r="H25" s="10">
        <v>6</v>
      </c>
      <c r="I25" s="11" t="s">
        <v>64</v>
      </c>
      <c r="J25" s="102">
        <f t="shared" si="2"/>
        <v>6.0000000000000006E-4</v>
      </c>
      <c r="K25" s="10">
        <v>12</v>
      </c>
      <c r="L25" s="11" t="s">
        <v>64</v>
      </c>
      <c r="M25" s="102">
        <f t="shared" si="3"/>
        <v>1.2000000000000001E-3</v>
      </c>
      <c r="N25" s="10">
        <v>9</v>
      </c>
      <c r="O25" s="11" t="s">
        <v>64</v>
      </c>
      <c r="P25" s="102">
        <f t="shared" si="4"/>
        <v>8.9999999999999998E-4</v>
      </c>
    </row>
    <row r="26" spans="1:16">
      <c r="A26" s="23">
        <f t="shared" si="5"/>
        <v>26</v>
      </c>
      <c r="B26" s="10">
        <v>15.9999</v>
      </c>
      <c r="C26" s="11" t="s">
        <v>63</v>
      </c>
      <c r="D26" s="100">
        <f t="shared" si="0"/>
        <v>1.5999899999999999E-5</v>
      </c>
      <c r="E26" s="12">
        <v>1.213E-2</v>
      </c>
      <c r="F26" s="13">
        <v>9.3699999999999999E-3</v>
      </c>
      <c r="G26" s="101">
        <f t="shared" si="1"/>
        <v>2.1499999999999998E-2</v>
      </c>
      <c r="H26" s="10">
        <v>7</v>
      </c>
      <c r="I26" s="11" t="s">
        <v>64</v>
      </c>
      <c r="J26" s="102">
        <f t="shared" si="2"/>
        <v>6.9999999999999999E-4</v>
      </c>
      <c r="K26" s="10">
        <v>13</v>
      </c>
      <c r="L26" s="11" t="s">
        <v>64</v>
      </c>
      <c r="M26" s="102">
        <f t="shared" si="3"/>
        <v>1.2999999999999999E-3</v>
      </c>
      <c r="N26" s="10">
        <v>9</v>
      </c>
      <c r="O26" s="11" t="s">
        <v>64</v>
      </c>
      <c r="P26" s="102">
        <f t="shared" si="4"/>
        <v>8.9999999999999998E-4</v>
      </c>
    </row>
    <row r="27" spans="1:16">
      <c r="A27" s="23">
        <f t="shared" si="5"/>
        <v>27</v>
      </c>
      <c r="B27" s="10">
        <v>16.9999</v>
      </c>
      <c r="C27" s="11" t="s">
        <v>63</v>
      </c>
      <c r="D27" s="100">
        <f t="shared" si="0"/>
        <v>1.69999E-5</v>
      </c>
      <c r="E27" s="12">
        <v>1.251E-2</v>
      </c>
      <c r="F27" s="13">
        <v>9.5600000000000008E-3</v>
      </c>
      <c r="G27" s="101">
        <f t="shared" si="1"/>
        <v>2.2069999999999999E-2</v>
      </c>
      <c r="H27" s="10">
        <v>7</v>
      </c>
      <c r="I27" s="11" t="s">
        <v>64</v>
      </c>
      <c r="J27" s="102">
        <f t="shared" si="2"/>
        <v>6.9999999999999999E-4</v>
      </c>
      <c r="K27" s="10">
        <v>13</v>
      </c>
      <c r="L27" s="11" t="s">
        <v>64</v>
      </c>
      <c r="M27" s="102">
        <f t="shared" si="3"/>
        <v>1.2999999999999999E-3</v>
      </c>
      <c r="N27" s="10">
        <v>10</v>
      </c>
      <c r="O27" s="11" t="s">
        <v>64</v>
      </c>
      <c r="P27" s="102">
        <f t="shared" si="4"/>
        <v>1E-3</v>
      </c>
    </row>
    <row r="28" spans="1:16">
      <c r="A28" s="23">
        <f t="shared" si="5"/>
        <v>28</v>
      </c>
      <c r="B28" s="10">
        <v>17.9999</v>
      </c>
      <c r="C28" s="11" t="s">
        <v>63</v>
      </c>
      <c r="D28" s="100">
        <f t="shared" si="0"/>
        <v>1.79999E-5</v>
      </c>
      <c r="E28" s="12">
        <v>1.2869999999999999E-2</v>
      </c>
      <c r="F28" s="13">
        <v>9.7389999999999994E-3</v>
      </c>
      <c r="G28" s="101">
        <f t="shared" si="1"/>
        <v>2.2608999999999997E-2</v>
      </c>
      <c r="H28" s="10">
        <v>7</v>
      </c>
      <c r="I28" s="11" t="s">
        <v>64</v>
      </c>
      <c r="J28" s="102">
        <f t="shared" si="2"/>
        <v>6.9999999999999999E-4</v>
      </c>
      <c r="K28" s="10">
        <v>14</v>
      </c>
      <c r="L28" s="11" t="s">
        <v>64</v>
      </c>
      <c r="M28" s="102">
        <f t="shared" si="3"/>
        <v>1.4E-3</v>
      </c>
      <c r="N28" s="10">
        <v>10</v>
      </c>
      <c r="O28" s="11" t="s">
        <v>64</v>
      </c>
      <c r="P28" s="102">
        <f t="shared" si="4"/>
        <v>1E-3</v>
      </c>
    </row>
    <row r="29" spans="1:16">
      <c r="A29" s="23">
        <f t="shared" si="5"/>
        <v>29</v>
      </c>
      <c r="B29" s="10">
        <v>19.9999</v>
      </c>
      <c r="C29" s="11" t="s">
        <v>63</v>
      </c>
      <c r="D29" s="100">
        <f t="shared" si="0"/>
        <v>1.9999900000000001E-5</v>
      </c>
      <c r="E29" s="12">
        <v>1.357E-2</v>
      </c>
      <c r="F29" s="13">
        <v>1.0070000000000001E-2</v>
      </c>
      <c r="G29" s="101">
        <f t="shared" si="1"/>
        <v>2.3640000000000001E-2</v>
      </c>
      <c r="H29" s="10">
        <v>8</v>
      </c>
      <c r="I29" s="11" t="s">
        <v>64</v>
      </c>
      <c r="J29" s="102">
        <f t="shared" si="2"/>
        <v>8.0000000000000004E-4</v>
      </c>
      <c r="K29" s="10">
        <v>15</v>
      </c>
      <c r="L29" s="11" t="s">
        <v>64</v>
      </c>
      <c r="M29" s="102">
        <f t="shared" si="3"/>
        <v>1.5E-3</v>
      </c>
      <c r="N29" s="10">
        <v>10</v>
      </c>
      <c r="O29" s="11" t="s">
        <v>64</v>
      </c>
      <c r="P29" s="102">
        <f t="shared" si="4"/>
        <v>1E-3</v>
      </c>
    </row>
    <row r="30" spans="1:16">
      <c r="A30" s="23">
        <f t="shared" si="5"/>
        <v>30</v>
      </c>
      <c r="B30" s="10">
        <v>22.4999</v>
      </c>
      <c r="C30" s="11" t="s">
        <v>63</v>
      </c>
      <c r="D30" s="100">
        <f t="shared" si="0"/>
        <v>2.2499900000000001E-5</v>
      </c>
      <c r="E30" s="12">
        <v>1.439E-2</v>
      </c>
      <c r="F30" s="13">
        <v>1.044E-2</v>
      </c>
      <c r="G30" s="101">
        <f t="shared" si="1"/>
        <v>2.4829999999999998E-2</v>
      </c>
      <c r="H30" s="10">
        <v>8</v>
      </c>
      <c r="I30" s="11" t="s">
        <v>64</v>
      </c>
      <c r="J30" s="102">
        <f t="shared" si="2"/>
        <v>8.0000000000000004E-4</v>
      </c>
      <c r="K30" s="10">
        <v>16</v>
      </c>
      <c r="L30" s="11" t="s">
        <v>64</v>
      </c>
      <c r="M30" s="102">
        <f t="shared" si="3"/>
        <v>1.6000000000000001E-3</v>
      </c>
      <c r="N30" s="10">
        <v>11</v>
      </c>
      <c r="O30" s="11" t="s">
        <v>64</v>
      </c>
      <c r="P30" s="102">
        <f t="shared" si="4"/>
        <v>1.0999999999999998E-3</v>
      </c>
    </row>
    <row r="31" spans="1:16">
      <c r="A31" s="23">
        <f t="shared" si="5"/>
        <v>31</v>
      </c>
      <c r="B31" s="10">
        <v>24.9999</v>
      </c>
      <c r="C31" s="11" t="s">
        <v>63</v>
      </c>
      <c r="D31" s="100">
        <f t="shared" si="0"/>
        <v>2.4999900000000001E-5</v>
      </c>
      <c r="E31" s="12">
        <v>1.5169999999999999E-2</v>
      </c>
      <c r="F31" s="13">
        <v>1.078E-2</v>
      </c>
      <c r="G31" s="101">
        <f t="shared" si="1"/>
        <v>2.5950000000000001E-2</v>
      </c>
      <c r="H31" s="10">
        <v>9</v>
      </c>
      <c r="I31" s="11" t="s">
        <v>64</v>
      </c>
      <c r="J31" s="102">
        <f t="shared" si="2"/>
        <v>8.9999999999999998E-4</v>
      </c>
      <c r="K31" s="10">
        <v>16</v>
      </c>
      <c r="L31" s="11" t="s">
        <v>64</v>
      </c>
      <c r="M31" s="102">
        <f t="shared" si="3"/>
        <v>1.6000000000000001E-3</v>
      </c>
      <c r="N31" s="10">
        <v>12</v>
      </c>
      <c r="O31" s="11" t="s">
        <v>64</v>
      </c>
      <c r="P31" s="102">
        <f t="shared" si="4"/>
        <v>1.2000000000000001E-3</v>
      </c>
    </row>
    <row r="32" spans="1:16">
      <c r="A32" s="23">
        <f t="shared" si="5"/>
        <v>32</v>
      </c>
      <c r="B32" s="10">
        <v>27.4999</v>
      </c>
      <c r="C32" s="11" t="s">
        <v>63</v>
      </c>
      <c r="D32" s="100">
        <f t="shared" si="0"/>
        <v>2.7499900000000001E-5</v>
      </c>
      <c r="E32" s="12">
        <v>1.5910000000000001E-2</v>
      </c>
      <c r="F32" s="13">
        <v>1.107E-2</v>
      </c>
      <c r="G32" s="101">
        <f t="shared" si="1"/>
        <v>2.6980000000000001E-2</v>
      </c>
      <c r="H32" s="10">
        <v>10</v>
      </c>
      <c r="I32" s="11" t="s">
        <v>64</v>
      </c>
      <c r="J32" s="102">
        <f t="shared" si="2"/>
        <v>1E-3</v>
      </c>
      <c r="K32" s="10">
        <v>17</v>
      </c>
      <c r="L32" s="11" t="s">
        <v>64</v>
      </c>
      <c r="M32" s="102">
        <f t="shared" si="3"/>
        <v>1.7000000000000001E-3</v>
      </c>
      <c r="N32" s="10">
        <v>13</v>
      </c>
      <c r="O32" s="11" t="s">
        <v>64</v>
      </c>
      <c r="P32" s="102">
        <f t="shared" si="4"/>
        <v>1.2999999999999999E-3</v>
      </c>
    </row>
    <row r="33" spans="1:16">
      <c r="A33" s="23">
        <f t="shared" si="5"/>
        <v>33</v>
      </c>
      <c r="B33" s="10">
        <v>29.9999</v>
      </c>
      <c r="C33" s="11" t="s">
        <v>63</v>
      </c>
      <c r="D33" s="100">
        <f t="shared" si="0"/>
        <v>2.9999900000000001E-5</v>
      </c>
      <c r="E33" s="12">
        <v>1.661E-2</v>
      </c>
      <c r="F33" s="13">
        <v>1.1350000000000001E-2</v>
      </c>
      <c r="G33" s="101">
        <f t="shared" si="1"/>
        <v>2.7959999999999999E-2</v>
      </c>
      <c r="H33" s="10">
        <v>10</v>
      </c>
      <c r="I33" s="11" t="s">
        <v>64</v>
      </c>
      <c r="J33" s="102">
        <f t="shared" si="2"/>
        <v>1E-3</v>
      </c>
      <c r="K33" s="10">
        <v>18</v>
      </c>
      <c r="L33" s="11" t="s">
        <v>64</v>
      </c>
      <c r="M33" s="102">
        <f t="shared" si="3"/>
        <v>1.8E-3</v>
      </c>
      <c r="N33" s="10">
        <v>13</v>
      </c>
      <c r="O33" s="11" t="s">
        <v>64</v>
      </c>
      <c r="P33" s="102">
        <f t="shared" si="4"/>
        <v>1.2999999999999999E-3</v>
      </c>
    </row>
    <row r="34" spans="1:16">
      <c r="A34" s="23">
        <f t="shared" si="5"/>
        <v>34</v>
      </c>
      <c r="B34" s="10">
        <v>32.499899999999997</v>
      </c>
      <c r="C34" s="11" t="s">
        <v>63</v>
      </c>
      <c r="D34" s="100">
        <f t="shared" si="0"/>
        <v>3.2499899999999997E-5</v>
      </c>
      <c r="E34" s="12">
        <v>1.729E-2</v>
      </c>
      <c r="F34" s="13">
        <v>1.1599999999999999E-2</v>
      </c>
      <c r="G34" s="101">
        <f t="shared" si="1"/>
        <v>2.8889999999999999E-2</v>
      </c>
      <c r="H34" s="10">
        <v>11</v>
      </c>
      <c r="I34" s="11" t="s">
        <v>64</v>
      </c>
      <c r="J34" s="102">
        <f t="shared" si="2"/>
        <v>1.0999999999999998E-3</v>
      </c>
      <c r="K34" s="10">
        <v>19</v>
      </c>
      <c r="L34" s="11" t="s">
        <v>64</v>
      </c>
      <c r="M34" s="102">
        <f t="shared" si="3"/>
        <v>1.9E-3</v>
      </c>
      <c r="N34" s="10">
        <v>14</v>
      </c>
      <c r="O34" s="11" t="s">
        <v>64</v>
      </c>
      <c r="P34" s="102">
        <f t="shared" si="4"/>
        <v>1.4E-3</v>
      </c>
    </row>
    <row r="35" spans="1:16">
      <c r="A35" s="23">
        <f t="shared" si="5"/>
        <v>35</v>
      </c>
      <c r="B35" s="10">
        <v>34.999899999999997</v>
      </c>
      <c r="C35" s="11" t="s">
        <v>63</v>
      </c>
      <c r="D35" s="100">
        <f t="shared" si="0"/>
        <v>3.4999899999999997E-5</v>
      </c>
      <c r="E35" s="12">
        <v>1.7950000000000001E-2</v>
      </c>
      <c r="F35" s="13">
        <v>1.1820000000000001E-2</v>
      </c>
      <c r="G35" s="101">
        <f t="shared" si="1"/>
        <v>2.9770000000000001E-2</v>
      </c>
      <c r="H35" s="10">
        <v>11</v>
      </c>
      <c r="I35" s="11" t="s">
        <v>64</v>
      </c>
      <c r="J35" s="102">
        <f t="shared" si="2"/>
        <v>1.0999999999999998E-3</v>
      </c>
      <c r="K35" s="10">
        <v>20</v>
      </c>
      <c r="L35" s="11" t="s">
        <v>64</v>
      </c>
      <c r="M35" s="102">
        <f t="shared" si="3"/>
        <v>2E-3</v>
      </c>
      <c r="N35" s="10">
        <v>14</v>
      </c>
      <c r="O35" s="11" t="s">
        <v>64</v>
      </c>
      <c r="P35" s="102">
        <f t="shared" si="4"/>
        <v>1.4E-3</v>
      </c>
    </row>
    <row r="36" spans="1:16">
      <c r="A36" s="23">
        <f t="shared" si="5"/>
        <v>36</v>
      </c>
      <c r="B36" s="10">
        <v>37.499899999999997</v>
      </c>
      <c r="C36" s="11" t="s">
        <v>63</v>
      </c>
      <c r="D36" s="100">
        <f t="shared" si="0"/>
        <v>3.7499899999999996E-5</v>
      </c>
      <c r="E36" s="12">
        <v>1.857E-2</v>
      </c>
      <c r="F36" s="13">
        <v>1.2030000000000001E-2</v>
      </c>
      <c r="G36" s="101">
        <f t="shared" si="1"/>
        <v>3.0600000000000002E-2</v>
      </c>
      <c r="H36" s="10">
        <v>12</v>
      </c>
      <c r="I36" s="11" t="s">
        <v>64</v>
      </c>
      <c r="J36" s="102">
        <f t="shared" si="2"/>
        <v>1.2000000000000001E-3</v>
      </c>
      <c r="K36" s="10">
        <v>21</v>
      </c>
      <c r="L36" s="11" t="s">
        <v>64</v>
      </c>
      <c r="M36" s="102">
        <f t="shared" si="3"/>
        <v>2.1000000000000003E-3</v>
      </c>
      <c r="N36" s="10">
        <v>15</v>
      </c>
      <c r="O36" s="11" t="s">
        <v>64</v>
      </c>
      <c r="P36" s="102">
        <f t="shared" si="4"/>
        <v>1.5E-3</v>
      </c>
    </row>
    <row r="37" spans="1:16">
      <c r="A37" s="23">
        <f t="shared" si="5"/>
        <v>37</v>
      </c>
      <c r="B37" s="10">
        <v>39.999899999999997</v>
      </c>
      <c r="C37" s="11" t="s">
        <v>63</v>
      </c>
      <c r="D37" s="100">
        <f t="shared" si="0"/>
        <v>3.9999899999999996E-5</v>
      </c>
      <c r="E37" s="12">
        <v>1.9179999999999999E-2</v>
      </c>
      <c r="F37" s="13">
        <v>1.223E-2</v>
      </c>
      <c r="G37" s="101">
        <f t="shared" si="1"/>
        <v>3.141E-2</v>
      </c>
      <c r="H37" s="10">
        <v>12</v>
      </c>
      <c r="I37" s="11" t="s">
        <v>64</v>
      </c>
      <c r="J37" s="102">
        <f t="shared" si="2"/>
        <v>1.2000000000000001E-3</v>
      </c>
      <c r="K37" s="10">
        <v>22</v>
      </c>
      <c r="L37" s="11" t="s">
        <v>64</v>
      </c>
      <c r="M37" s="102">
        <f t="shared" si="3"/>
        <v>2.1999999999999997E-3</v>
      </c>
      <c r="N37" s="10">
        <v>16</v>
      </c>
      <c r="O37" s="11" t="s">
        <v>64</v>
      </c>
      <c r="P37" s="102">
        <f t="shared" si="4"/>
        <v>1.6000000000000001E-3</v>
      </c>
    </row>
    <row r="38" spans="1:16">
      <c r="A38" s="23">
        <f t="shared" si="5"/>
        <v>38</v>
      </c>
      <c r="B38" s="10">
        <v>44.999899999999997</v>
      </c>
      <c r="C38" s="11" t="s">
        <v>63</v>
      </c>
      <c r="D38" s="100">
        <f t="shared" si="0"/>
        <v>4.4999899999999996E-5</v>
      </c>
      <c r="E38" s="12">
        <v>2.035E-2</v>
      </c>
      <c r="F38" s="13">
        <v>1.2579999999999999E-2</v>
      </c>
      <c r="G38" s="101">
        <f t="shared" si="1"/>
        <v>3.2930000000000001E-2</v>
      </c>
      <c r="H38" s="10">
        <v>13</v>
      </c>
      <c r="I38" s="11" t="s">
        <v>64</v>
      </c>
      <c r="J38" s="102">
        <f t="shared" si="2"/>
        <v>1.2999999999999999E-3</v>
      </c>
      <c r="K38" s="10">
        <v>23</v>
      </c>
      <c r="L38" s="11" t="s">
        <v>64</v>
      </c>
      <c r="M38" s="102">
        <f t="shared" si="3"/>
        <v>2.3E-3</v>
      </c>
      <c r="N38" s="10">
        <v>17</v>
      </c>
      <c r="O38" s="11" t="s">
        <v>64</v>
      </c>
      <c r="P38" s="102">
        <f t="shared" si="4"/>
        <v>1.7000000000000001E-3</v>
      </c>
    </row>
    <row r="39" spans="1:16">
      <c r="A39" s="23">
        <f t="shared" si="5"/>
        <v>39</v>
      </c>
      <c r="B39" s="10">
        <v>49.999899999999997</v>
      </c>
      <c r="C39" s="11" t="s">
        <v>63</v>
      </c>
      <c r="D39" s="100">
        <f t="shared" si="0"/>
        <v>4.9999899999999995E-5</v>
      </c>
      <c r="E39" s="12">
        <v>2.145E-2</v>
      </c>
      <c r="F39" s="13">
        <v>1.289E-2</v>
      </c>
      <c r="G39" s="101">
        <f t="shared" si="1"/>
        <v>3.4340000000000002E-2</v>
      </c>
      <c r="H39" s="10">
        <v>15</v>
      </c>
      <c r="I39" s="11" t="s">
        <v>64</v>
      </c>
      <c r="J39" s="102">
        <f t="shared" si="2"/>
        <v>1.5E-3</v>
      </c>
      <c r="K39" s="10">
        <v>25</v>
      </c>
      <c r="L39" s="11" t="s">
        <v>64</v>
      </c>
      <c r="M39" s="102">
        <f t="shared" si="3"/>
        <v>2.5000000000000001E-3</v>
      </c>
      <c r="N39" s="10">
        <v>18</v>
      </c>
      <c r="O39" s="11" t="s">
        <v>64</v>
      </c>
      <c r="P39" s="102">
        <f t="shared" si="4"/>
        <v>1.8E-3</v>
      </c>
    </row>
    <row r="40" spans="1:16">
      <c r="A40" s="23">
        <f t="shared" si="5"/>
        <v>40</v>
      </c>
      <c r="B40" s="10">
        <v>54.999899999999997</v>
      </c>
      <c r="C40" s="11" t="s">
        <v>63</v>
      </c>
      <c r="D40" s="100">
        <f t="shared" si="0"/>
        <v>5.4999899999999995E-5</v>
      </c>
      <c r="E40" s="12">
        <v>2.2499999999999999E-2</v>
      </c>
      <c r="F40" s="13">
        <v>1.316E-2</v>
      </c>
      <c r="G40" s="101">
        <f t="shared" si="1"/>
        <v>3.5659999999999997E-2</v>
      </c>
      <c r="H40" s="10">
        <v>16</v>
      </c>
      <c r="I40" s="11" t="s">
        <v>64</v>
      </c>
      <c r="J40" s="102">
        <f t="shared" si="2"/>
        <v>1.6000000000000001E-3</v>
      </c>
      <c r="K40" s="10">
        <v>26</v>
      </c>
      <c r="L40" s="11" t="s">
        <v>64</v>
      </c>
      <c r="M40" s="102">
        <f t="shared" si="3"/>
        <v>2.5999999999999999E-3</v>
      </c>
      <c r="N40" s="10">
        <v>19</v>
      </c>
      <c r="O40" s="11" t="s">
        <v>64</v>
      </c>
      <c r="P40" s="102">
        <f t="shared" si="4"/>
        <v>1.9E-3</v>
      </c>
    </row>
    <row r="41" spans="1:16">
      <c r="A41" s="23">
        <f t="shared" si="5"/>
        <v>41</v>
      </c>
      <c r="B41" s="10">
        <v>59.999899999999997</v>
      </c>
      <c r="C41" s="11" t="s">
        <v>63</v>
      </c>
      <c r="D41" s="100">
        <f t="shared" si="0"/>
        <v>5.9999899999999995E-5</v>
      </c>
      <c r="E41" s="12">
        <v>2.35E-2</v>
      </c>
      <c r="F41" s="13">
        <v>1.34E-2</v>
      </c>
      <c r="G41" s="101">
        <f t="shared" si="1"/>
        <v>3.6900000000000002E-2</v>
      </c>
      <c r="H41" s="10">
        <v>17</v>
      </c>
      <c r="I41" s="11" t="s">
        <v>64</v>
      </c>
      <c r="J41" s="102">
        <f t="shared" si="2"/>
        <v>1.7000000000000001E-3</v>
      </c>
      <c r="K41" s="10">
        <v>28</v>
      </c>
      <c r="L41" s="11" t="s">
        <v>64</v>
      </c>
      <c r="M41" s="102">
        <f t="shared" si="3"/>
        <v>2.8E-3</v>
      </c>
      <c r="N41" s="10">
        <v>20</v>
      </c>
      <c r="O41" s="11" t="s">
        <v>64</v>
      </c>
      <c r="P41" s="102">
        <f t="shared" si="4"/>
        <v>2E-3</v>
      </c>
    </row>
    <row r="42" spans="1:16">
      <c r="A42" s="23">
        <f t="shared" si="5"/>
        <v>42</v>
      </c>
      <c r="B42" s="10">
        <v>64.999899999999997</v>
      </c>
      <c r="C42" s="11" t="s">
        <v>63</v>
      </c>
      <c r="D42" s="100">
        <f t="shared" si="0"/>
        <v>6.4999900000000001E-5</v>
      </c>
      <c r="E42" s="12">
        <v>2.445E-2</v>
      </c>
      <c r="F42" s="13">
        <v>1.3610000000000001E-2</v>
      </c>
      <c r="G42" s="101">
        <f t="shared" si="1"/>
        <v>3.8059999999999997E-2</v>
      </c>
      <c r="H42" s="10">
        <v>18</v>
      </c>
      <c r="I42" s="11" t="s">
        <v>64</v>
      </c>
      <c r="J42" s="102">
        <f t="shared" si="2"/>
        <v>1.8E-3</v>
      </c>
      <c r="K42" s="10">
        <v>29</v>
      </c>
      <c r="L42" s="11" t="s">
        <v>64</v>
      </c>
      <c r="M42" s="102">
        <f t="shared" si="3"/>
        <v>2.9000000000000002E-3</v>
      </c>
      <c r="N42" s="10">
        <v>21</v>
      </c>
      <c r="O42" s="11" t="s">
        <v>64</v>
      </c>
      <c r="P42" s="102">
        <f t="shared" si="4"/>
        <v>2.1000000000000003E-3</v>
      </c>
    </row>
    <row r="43" spans="1:16">
      <c r="A43" s="23">
        <f t="shared" si="5"/>
        <v>43</v>
      </c>
      <c r="B43" s="10">
        <v>69.999899999999997</v>
      </c>
      <c r="C43" s="11" t="s">
        <v>63</v>
      </c>
      <c r="D43" s="100">
        <f t="shared" si="0"/>
        <v>6.99999E-5</v>
      </c>
      <c r="E43" s="12">
        <v>2.538E-2</v>
      </c>
      <c r="F43" s="13">
        <v>1.38E-2</v>
      </c>
      <c r="G43" s="101">
        <f t="shared" si="1"/>
        <v>3.918E-2</v>
      </c>
      <c r="H43" s="10">
        <v>19</v>
      </c>
      <c r="I43" s="11" t="s">
        <v>64</v>
      </c>
      <c r="J43" s="102">
        <f t="shared" si="2"/>
        <v>1.9E-3</v>
      </c>
      <c r="K43" s="10">
        <v>30</v>
      </c>
      <c r="L43" s="11" t="s">
        <v>64</v>
      </c>
      <c r="M43" s="102">
        <f t="shared" si="3"/>
        <v>3.0000000000000001E-3</v>
      </c>
      <c r="N43" s="10">
        <v>22</v>
      </c>
      <c r="O43" s="11" t="s">
        <v>64</v>
      </c>
      <c r="P43" s="102">
        <f t="shared" si="4"/>
        <v>2.1999999999999997E-3</v>
      </c>
    </row>
    <row r="44" spans="1:16">
      <c r="A44" s="23">
        <f t="shared" si="5"/>
        <v>44</v>
      </c>
      <c r="B44" s="10">
        <v>79.999899999999997</v>
      </c>
      <c r="C44" s="11" t="s">
        <v>63</v>
      </c>
      <c r="D44" s="100">
        <f t="shared" si="0"/>
        <v>7.99999E-5</v>
      </c>
      <c r="E44" s="12">
        <v>2.7130000000000001E-2</v>
      </c>
      <c r="F44" s="13">
        <v>1.413E-2</v>
      </c>
      <c r="G44" s="101">
        <f t="shared" si="1"/>
        <v>4.1260000000000005E-2</v>
      </c>
      <c r="H44" s="10">
        <v>21</v>
      </c>
      <c r="I44" s="11" t="s">
        <v>64</v>
      </c>
      <c r="J44" s="102">
        <f t="shared" si="2"/>
        <v>2.1000000000000003E-3</v>
      </c>
      <c r="K44" s="10">
        <v>33</v>
      </c>
      <c r="L44" s="11" t="s">
        <v>64</v>
      </c>
      <c r="M44" s="102">
        <f t="shared" si="3"/>
        <v>3.3E-3</v>
      </c>
      <c r="N44" s="10">
        <v>24</v>
      </c>
      <c r="O44" s="11" t="s">
        <v>64</v>
      </c>
      <c r="P44" s="102">
        <f t="shared" si="4"/>
        <v>2.4000000000000002E-3</v>
      </c>
    </row>
    <row r="45" spans="1:16">
      <c r="A45" s="23">
        <f t="shared" si="5"/>
        <v>45</v>
      </c>
      <c r="B45" s="10">
        <v>89.999899999999997</v>
      </c>
      <c r="C45" s="11" t="s">
        <v>63</v>
      </c>
      <c r="D45" s="100">
        <f t="shared" si="0"/>
        <v>8.9999899999999999E-5</v>
      </c>
      <c r="E45" s="12">
        <v>2.878E-2</v>
      </c>
      <c r="F45" s="13">
        <v>1.4409999999999999E-2</v>
      </c>
      <c r="G45" s="101">
        <f t="shared" si="1"/>
        <v>4.3189999999999999E-2</v>
      </c>
      <c r="H45" s="10">
        <v>23</v>
      </c>
      <c r="I45" s="11" t="s">
        <v>64</v>
      </c>
      <c r="J45" s="102">
        <f t="shared" si="2"/>
        <v>2.3E-3</v>
      </c>
      <c r="K45" s="10">
        <v>35</v>
      </c>
      <c r="L45" s="11" t="s">
        <v>64</v>
      </c>
      <c r="M45" s="102">
        <f t="shared" si="3"/>
        <v>3.5000000000000005E-3</v>
      </c>
      <c r="N45" s="10">
        <v>26</v>
      </c>
      <c r="O45" s="11" t="s">
        <v>64</v>
      </c>
      <c r="P45" s="102">
        <f t="shared" si="4"/>
        <v>2.5999999999999999E-3</v>
      </c>
    </row>
    <row r="46" spans="1:16">
      <c r="A46" s="23">
        <f t="shared" si="5"/>
        <v>46</v>
      </c>
      <c r="B46" s="10">
        <v>99.999899999999997</v>
      </c>
      <c r="C46" s="11" t="s">
        <v>63</v>
      </c>
      <c r="D46" s="100">
        <f t="shared" si="0"/>
        <v>9.9999899999999998E-5</v>
      </c>
      <c r="E46" s="12">
        <v>3.0329999999999999E-2</v>
      </c>
      <c r="F46" s="13">
        <v>1.4630000000000001E-2</v>
      </c>
      <c r="G46" s="101">
        <f t="shared" si="1"/>
        <v>4.496E-2</v>
      </c>
      <c r="H46" s="10">
        <v>25</v>
      </c>
      <c r="I46" s="11" t="s">
        <v>64</v>
      </c>
      <c r="J46" s="102">
        <f t="shared" si="2"/>
        <v>2.5000000000000001E-3</v>
      </c>
      <c r="K46" s="10">
        <v>38</v>
      </c>
      <c r="L46" s="11" t="s">
        <v>64</v>
      </c>
      <c r="M46" s="102">
        <f t="shared" si="3"/>
        <v>3.8E-3</v>
      </c>
      <c r="N46" s="10">
        <v>28</v>
      </c>
      <c r="O46" s="11" t="s">
        <v>64</v>
      </c>
      <c r="P46" s="102">
        <f t="shared" si="4"/>
        <v>2.8E-3</v>
      </c>
    </row>
    <row r="47" spans="1:16">
      <c r="A47" s="23">
        <f t="shared" si="5"/>
        <v>47</v>
      </c>
      <c r="B47" s="10">
        <v>110</v>
      </c>
      <c r="C47" s="11" t="s">
        <v>63</v>
      </c>
      <c r="D47" s="100">
        <f t="shared" si="0"/>
        <v>1.1E-4</v>
      </c>
      <c r="E47" s="12">
        <v>3.1809999999999998E-2</v>
      </c>
      <c r="F47" s="13">
        <v>1.482E-2</v>
      </c>
      <c r="G47" s="101">
        <f t="shared" si="1"/>
        <v>4.6629999999999998E-2</v>
      </c>
      <c r="H47" s="10">
        <v>26</v>
      </c>
      <c r="I47" s="11" t="s">
        <v>64</v>
      </c>
      <c r="J47" s="102">
        <f t="shared" si="2"/>
        <v>2.5999999999999999E-3</v>
      </c>
      <c r="K47" s="10">
        <v>40</v>
      </c>
      <c r="L47" s="11" t="s">
        <v>64</v>
      </c>
      <c r="M47" s="102">
        <f t="shared" si="3"/>
        <v>4.0000000000000001E-3</v>
      </c>
      <c r="N47" s="10">
        <v>29</v>
      </c>
      <c r="O47" s="11" t="s">
        <v>64</v>
      </c>
      <c r="P47" s="102">
        <f t="shared" si="4"/>
        <v>2.9000000000000002E-3</v>
      </c>
    </row>
    <row r="48" spans="1:16">
      <c r="A48" s="23">
        <f t="shared" si="5"/>
        <v>48</v>
      </c>
      <c r="B48" s="10">
        <v>120</v>
      </c>
      <c r="C48" s="11" t="s">
        <v>63</v>
      </c>
      <c r="D48" s="100">
        <f t="shared" si="0"/>
        <v>1.2E-4</v>
      </c>
      <c r="E48" s="12">
        <v>3.3230000000000003E-2</v>
      </c>
      <c r="F48" s="13">
        <v>1.499E-2</v>
      </c>
      <c r="G48" s="101">
        <f t="shared" si="1"/>
        <v>4.8219999999999999E-2</v>
      </c>
      <c r="H48" s="10">
        <v>28</v>
      </c>
      <c r="I48" s="11" t="s">
        <v>64</v>
      </c>
      <c r="J48" s="102">
        <f t="shared" si="2"/>
        <v>2.8E-3</v>
      </c>
      <c r="K48" s="10">
        <v>42</v>
      </c>
      <c r="L48" s="11" t="s">
        <v>64</v>
      </c>
      <c r="M48" s="102">
        <f t="shared" si="3"/>
        <v>4.2000000000000006E-3</v>
      </c>
      <c r="N48" s="10">
        <v>31</v>
      </c>
      <c r="O48" s="11" t="s">
        <v>64</v>
      </c>
      <c r="P48" s="102">
        <f t="shared" si="4"/>
        <v>3.0999999999999999E-3</v>
      </c>
    </row>
    <row r="49" spans="1:16">
      <c r="A49" s="23">
        <f t="shared" si="5"/>
        <v>49</v>
      </c>
      <c r="B49" s="10">
        <v>130</v>
      </c>
      <c r="C49" s="11" t="s">
        <v>63</v>
      </c>
      <c r="D49" s="100">
        <f t="shared" si="0"/>
        <v>1.2999999999999999E-4</v>
      </c>
      <c r="E49" s="12">
        <v>3.458E-2</v>
      </c>
      <c r="F49" s="13">
        <v>1.512E-2</v>
      </c>
      <c r="G49" s="101">
        <f t="shared" si="1"/>
        <v>4.9700000000000001E-2</v>
      </c>
      <c r="H49" s="10">
        <v>30</v>
      </c>
      <c r="I49" s="11" t="s">
        <v>64</v>
      </c>
      <c r="J49" s="102">
        <f t="shared" si="2"/>
        <v>3.0000000000000001E-3</v>
      </c>
      <c r="K49" s="10">
        <v>45</v>
      </c>
      <c r="L49" s="11" t="s">
        <v>64</v>
      </c>
      <c r="M49" s="102">
        <f t="shared" si="3"/>
        <v>4.4999999999999997E-3</v>
      </c>
      <c r="N49" s="10">
        <v>33</v>
      </c>
      <c r="O49" s="11" t="s">
        <v>64</v>
      </c>
      <c r="P49" s="102">
        <f t="shared" si="4"/>
        <v>3.3E-3</v>
      </c>
    </row>
    <row r="50" spans="1:16">
      <c r="A50" s="23">
        <f t="shared" si="5"/>
        <v>50</v>
      </c>
      <c r="B50" s="10">
        <v>139.999</v>
      </c>
      <c r="C50" s="11" t="s">
        <v>63</v>
      </c>
      <c r="D50" s="100">
        <f t="shared" si="0"/>
        <v>1.39999E-4</v>
      </c>
      <c r="E50" s="12">
        <v>3.5889999999999998E-2</v>
      </c>
      <c r="F50" s="13">
        <v>1.524E-2</v>
      </c>
      <c r="G50" s="101">
        <f t="shared" si="1"/>
        <v>5.1129999999999995E-2</v>
      </c>
      <c r="H50" s="10">
        <v>32</v>
      </c>
      <c r="I50" s="11" t="s">
        <v>64</v>
      </c>
      <c r="J50" s="102">
        <f t="shared" si="2"/>
        <v>3.2000000000000002E-3</v>
      </c>
      <c r="K50" s="10">
        <v>47</v>
      </c>
      <c r="L50" s="11" t="s">
        <v>64</v>
      </c>
      <c r="M50" s="102">
        <f t="shared" si="3"/>
        <v>4.7000000000000002E-3</v>
      </c>
      <c r="N50" s="10">
        <v>34</v>
      </c>
      <c r="O50" s="11" t="s">
        <v>64</v>
      </c>
      <c r="P50" s="102">
        <f t="shared" si="4"/>
        <v>3.4000000000000002E-3</v>
      </c>
    </row>
    <row r="51" spans="1:16">
      <c r="A51" s="23">
        <f t="shared" si="5"/>
        <v>51</v>
      </c>
      <c r="B51" s="10">
        <v>149.999</v>
      </c>
      <c r="C51" s="11" t="s">
        <v>63</v>
      </c>
      <c r="D51" s="100">
        <f t="shared" si="0"/>
        <v>1.49999E-4</v>
      </c>
      <c r="E51" s="12">
        <v>3.7150000000000002E-2</v>
      </c>
      <c r="F51" s="13">
        <v>1.5339999999999999E-2</v>
      </c>
      <c r="G51" s="101">
        <f t="shared" si="1"/>
        <v>5.2490000000000002E-2</v>
      </c>
      <c r="H51" s="10">
        <v>34</v>
      </c>
      <c r="I51" s="11" t="s">
        <v>64</v>
      </c>
      <c r="J51" s="102">
        <f t="shared" si="2"/>
        <v>3.4000000000000002E-3</v>
      </c>
      <c r="K51" s="10">
        <v>49</v>
      </c>
      <c r="L51" s="11" t="s">
        <v>64</v>
      </c>
      <c r="M51" s="102">
        <f t="shared" si="3"/>
        <v>4.8999999999999998E-3</v>
      </c>
      <c r="N51" s="10">
        <v>36</v>
      </c>
      <c r="O51" s="11" t="s">
        <v>64</v>
      </c>
      <c r="P51" s="102">
        <f t="shared" si="4"/>
        <v>3.5999999999999999E-3</v>
      </c>
    </row>
    <row r="52" spans="1:16">
      <c r="A52" s="23">
        <f t="shared" si="5"/>
        <v>52</v>
      </c>
      <c r="B52" s="10">
        <v>159.999</v>
      </c>
      <c r="C52" s="11" t="s">
        <v>63</v>
      </c>
      <c r="D52" s="100">
        <f t="shared" si="0"/>
        <v>1.59999E-4</v>
      </c>
      <c r="E52" s="12">
        <v>3.8370000000000001E-2</v>
      </c>
      <c r="F52" s="13">
        <v>1.542E-2</v>
      </c>
      <c r="G52" s="101">
        <f t="shared" si="1"/>
        <v>5.3790000000000004E-2</v>
      </c>
      <c r="H52" s="10">
        <v>36</v>
      </c>
      <c r="I52" s="11" t="s">
        <v>64</v>
      </c>
      <c r="J52" s="102">
        <f t="shared" si="2"/>
        <v>3.5999999999999999E-3</v>
      </c>
      <c r="K52" s="10">
        <v>51</v>
      </c>
      <c r="L52" s="11" t="s">
        <v>64</v>
      </c>
      <c r="M52" s="102">
        <f t="shared" si="3"/>
        <v>5.0999999999999995E-3</v>
      </c>
      <c r="N52" s="10">
        <v>38</v>
      </c>
      <c r="O52" s="11" t="s">
        <v>64</v>
      </c>
      <c r="P52" s="102">
        <f t="shared" si="4"/>
        <v>3.8E-3</v>
      </c>
    </row>
    <row r="53" spans="1:16">
      <c r="A53" s="23">
        <f t="shared" si="5"/>
        <v>53</v>
      </c>
      <c r="B53" s="10">
        <v>169.999</v>
      </c>
      <c r="C53" s="11" t="s">
        <v>63</v>
      </c>
      <c r="D53" s="100">
        <f t="shared" si="0"/>
        <v>1.69999E-4</v>
      </c>
      <c r="E53" s="12">
        <v>3.9550000000000002E-2</v>
      </c>
      <c r="F53" s="13">
        <v>1.549E-2</v>
      </c>
      <c r="G53" s="101">
        <f t="shared" si="1"/>
        <v>5.5040000000000006E-2</v>
      </c>
      <c r="H53" s="10">
        <v>38</v>
      </c>
      <c r="I53" s="11" t="s">
        <v>64</v>
      </c>
      <c r="J53" s="102">
        <f t="shared" si="2"/>
        <v>3.8E-3</v>
      </c>
      <c r="K53" s="10">
        <v>53</v>
      </c>
      <c r="L53" s="11" t="s">
        <v>64</v>
      </c>
      <c r="M53" s="102">
        <f t="shared" si="3"/>
        <v>5.3E-3</v>
      </c>
      <c r="N53" s="10">
        <v>39</v>
      </c>
      <c r="O53" s="11" t="s">
        <v>64</v>
      </c>
      <c r="P53" s="102">
        <f t="shared" si="4"/>
        <v>3.8999999999999998E-3</v>
      </c>
    </row>
    <row r="54" spans="1:16">
      <c r="A54" s="23">
        <f t="shared" si="5"/>
        <v>54</v>
      </c>
      <c r="B54" s="10">
        <v>179.999</v>
      </c>
      <c r="C54" s="11" t="s">
        <v>63</v>
      </c>
      <c r="D54" s="100">
        <f t="shared" si="0"/>
        <v>1.79999E-4</v>
      </c>
      <c r="E54" s="12">
        <v>4.07E-2</v>
      </c>
      <c r="F54" s="13">
        <v>1.555E-2</v>
      </c>
      <c r="G54" s="101">
        <f t="shared" si="1"/>
        <v>5.6250000000000001E-2</v>
      </c>
      <c r="H54" s="10">
        <v>39</v>
      </c>
      <c r="I54" s="11" t="s">
        <v>64</v>
      </c>
      <c r="J54" s="102">
        <f t="shared" si="2"/>
        <v>3.8999999999999998E-3</v>
      </c>
      <c r="K54" s="10">
        <v>55</v>
      </c>
      <c r="L54" s="11" t="s">
        <v>64</v>
      </c>
      <c r="M54" s="102">
        <f t="shared" si="3"/>
        <v>5.4999999999999997E-3</v>
      </c>
      <c r="N54" s="10">
        <v>41</v>
      </c>
      <c r="O54" s="11" t="s">
        <v>64</v>
      </c>
      <c r="P54" s="102">
        <f t="shared" si="4"/>
        <v>4.1000000000000003E-3</v>
      </c>
    </row>
    <row r="55" spans="1:16">
      <c r="A55" s="23">
        <f t="shared" si="5"/>
        <v>55</v>
      </c>
      <c r="B55" s="10">
        <v>199.999</v>
      </c>
      <c r="C55" s="11" t="s">
        <v>63</v>
      </c>
      <c r="D55" s="100">
        <f t="shared" si="0"/>
        <v>1.9999899999999999E-4</v>
      </c>
      <c r="E55" s="12">
        <v>4.2900000000000001E-2</v>
      </c>
      <c r="F55" s="13">
        <v>1.5640000000000001E-2</v>
      </c>
      <c r="G55" s="101">
        <f t="shared" si="1"/>
        <v>5.8540000000000002E-2</v>
      </c>
      <c r="H55" s="10">
        <v>43</v>
      </c>
      <c r="I55" s="11" t="s">
        <v>64</v>
      </c>
      <c r="J55" s="102">
        <f t="shared" si="2"/>
        <v>4.3E-3</v>
      </c>
      <c r="K55" s="10">
        <v>59</v>
      </c>
      <c r="L55" s="11" t="s">
        <v>64</v>
      </c>
      <c r="M55" s="102">
        <f t="shared" si="3"/>
        <v>5.8999999999999999E-3</v>
      </c>
      <c r="N55" s="10">
        <v>44</v>
      </c>
      <c r="O55" s="11" t="s">
        <v>64</v>
      </c>
      <c r="P55" s="102">
        <f t="shared" si="4"/>
        <v>4.3999999999999994E-3</v>
      </c>
    </row>
    <row r="56" spans="1:16">
      <c r="A56" s="23">
        <f t="shared" si="5"/>
        <v>56</v>
      </c>
      <c r="B56" s="10">
        <v>224.999</v>
      </c>
      <c r="C56" s="11" t="s">
        <v>63</v>
      </c>
      <c r="D56" s="100">
        <f t="shared" si="0"/>
        <v>2.2499900000000001E-4</v>
      </c>
      <c r="E56" s="12">
        <v>4.5499999999999999E-2</v>
      </c>
      <c r="F56" s="13">
        <v>1.5709999999999998E-2</v>
      </c>
      <c r="G56" s="101">
        <f t="shared" si="1"/>
        <v>6.1210000000000001E-2</v>
      </c>
      <c r="H56" s="10">
        <v>48</v>
      </c>
      <c r="I56" s="11" t="s">
        <v>64</v>
      </c>
      <c r="J56" s="102">
        <f t="shared" si="2"/>
        <v>4.8000000000000004E-3</v>
      </c>
      <c r="K56" s="10">
        <v>63</v>
      </c>
      <c r="L56" s="11" t="s">
        <v>64</v>
      </c>
      <c r="M56" s="102">
        <f t="shared" si="3"/>
        <v>6.3E-3</v>
      </c>
      <c r="N56" s="10">
        <v>47</v>
      </c>
      <c r="O56" s="11" t="s">
        <v>64</v>
      </c>
      <c r="P56" s="102">
        <f t="shared" si="4"/>
        <v>4.7000000000000002E-3</v>
      </c>
    </row>
    <row r="57" spans="1:16">
      <c r="A57" s="23">
        <f t="shared" si="5"/>
        <v>57</v>
      </c>
      <c r="B57" s="10">
        <v>249.999</v>
      </c>
      <c r="C57" s="11" t="s">
        <v>63</v>
      </c>
      <c r="D57" s="100">
        <f t="shared" si="0"/>
        <v>2.4999899999999999E-4</v>
      </c>
      <c r="E57" s="12">
        <v>4.7960000000000003E-2</v>
      </c>
      <c r="F57" s="13">
        <v>1.5740000000000001E-2</v>
      </c>
      <c r="G57" s="101">
        <f t="shared" si="1"/>
        <v>6.3700000000000007E-2</v>
      </c>
      <c r="H57" s="10">
        <v>52</v>
      </c>
      <c r="I57" s="11" t="s">
        <v>64</v>
      </c>
      <c r="J57" s="102">
        <f t="shared" si="2"/>
        <v>5.1999999999999998E-3</v>
      </c>
      <c r="K57" s="10">
        <v>68</v>
      </c>
      <c r="L57" s="11" t="s">
        <v>64</v>
      </c>
      <c r="M57" s="102">
        <f t="shared" si="3"/>
        <v>6.8000000000000005E-3</v>
      </c>
      <c r="N57" s="10">
        <v>51</v>
      </c>
      <c r="O57" s="11" t="s">
        <v>64</v>
      </c>
      <c r="P57" s="102">
        <f t="shared" si="4"/>
        <v>5.0999999999999995E-3</v>
      </c>
    </row>
    <row r="58" spans="1:16">
      <c r="A58" s="23">
        <f t="shared" si="5"/>
        <v>58</v>
      </c>
      <c r="B58" s="10">
        <v>274.99900000000002</v>
      </c>
      <c r="C58" s="11" t="s">
        <v>63</v>
      </c>
      <c r="D58" s="100">
        <f t="shared" si="0"/>
        <v>2.74999E-4</v>
      </c>
      <c r="E58" s="12">
        <v>5.0299999999999997E-2</v>
      </c>
      <c r="F58" s="13">
        <v>1.575E-2</v>
      </c>
      <c r="G58" s="101">
        <f t="shared" si="1"/>
        <v>6.6049999999999998E-2</v>
      </c>
      <c r="H58" s="10">
        <v>56</v>
      </c>
      <c r="I58" s="11" t="s">
        <v>64</v>
      </c>
      <c r="J58" s="102">
        <f t="shared" si="2"/>
        <v>5.5999999999999999E-3</v>
      </c>
      <c r="K58" s="10">
        <v>72</v>
      </c>
      <c r="L58" s="11" t="s">
        <v>64</v>
      </c>
      <c r="M58" s="102">
        <f t="shared" si="3"/>
        <v>7.1999999999999998E-3</v>
      </c>
      <c r="N58" s="10">
        <v>54</v>
      </c>
      <c r="O58" s="11" t="s">
        <v>64</v>
      </c>
      <c r="P58" s="102">
        <f t="shared" si="4"/>
        <v>5.4000000000000003E-3</v>
      </c>
    </row>
    <row r="59" spans="1:16">
      <c r="A59" s="23">
        <f t="shared" si="5"/>
        <v>59</v>
      </c>
      <c r="B59" s="10">
        <v>299.99900000000002</v>
      </c>
      <c r="C59" s="11" t="s">
        <v>63</v>
      </c>
      <c r="D59" s="100">
        <f t="shared" si="0"/>
        <v>2.9999900000000001E-4</v>
      </c>
      <c r="E59" s="12">
        <v>5.2540000000000003E-2</v>
      </c>
      <c r="F59" s="13">
        <v>1.5730000000000001E-2</v>
      </c>
      <c r="G59" s="101">
        <f t="shared" si="1"/>
        <v>6.8269999999999997E-2</v>
      </c>
      <c r="H59" s="10">
        <v>61</v>
      </c>
      <c r="I59" s="11" t="s">
        <v>64</v>
      </c>
      <c r="J59" s="102">
        <f t="shared" si="2"/>
        <v>6.0999999999999995E-3</v>
      </c>
      <c r="K59" s="10">
        <v>77</v>
      </c>
      <c r="L59" s="11" t="s">
        <v>64</v>
      </c>
      <c r="M59" s="102">
        <f t="shared" si="3"/>
        <v>7.7000000000000002E-3</v>
      </c>
      <c r="N59" s="10">
        <v>57</v>
      </c>
      <c r="O59" s="11" t="s">
        <v>64</v>
      </c>
      <c r="P59" s="102">
        <f t="shared" si="4"/>
        <v>5.7000000000000002E-3</v>
      </c>
    </row>
    <row r="60" spans="1:16">
      <c r="A60" s="23">
        <f t="shared" si="5"/>
        <v>60</v>
      </c>
      <c r="B60" s="10">
        <v>324.99900000000002</v>
      </c>
      <c r="C60" s="11" t="s">
        <v>63</v>
      </c>
      <c r="D60" s="100">
        <f t="shared" si="0"/>
        <v>3.2499900000000002E-4</v>
      </c>
      <c r="E60" s="12">
        <v>5.4679999999999999E-2</v>
      </c>
      <c r="F60" s="13">
        <v>1.5699999999999999E-2</v>
      </c>
      <c r="G60" s="101">
        <f t="shared" si="1"/>
        <v>7.0379999999999998E-2</v>
      </c>
      <c r="H60" s="10">
        <v>65</v>
      </c>
      <c r="I60" s="11" t="s">
        <v>64</v>
      </c>
      <c r="J60" s="102">
        <f t="shared" si="2"/>
        <v>6.5000000000000006E-3</v>
      </c>
      <c r="K60" s="10">
        <v>81</v>
      </c>
      <c r="L60" s="11" t="s">
        <v>64</v>
      </c>
      <c r="M60" s="102">
        <f t="shared" si="3"/>
        <v>8.0999999999999996E-3</v>
      </c>
      <c r="N60" s="10">
        <v>60</v>
      </c>
      <c r="O60" s="11" t="s">
        <v>64</v>
      </c>
      <c r="P60" s="102">
        <f t="shared" si="4"/>
        <v>6.0000000000000001E-3</v>
      </c>
    </row>
    <row r="61" spans="1:16">
      <c r="A61" s="23">
        <f t="shared" si="5"/>
        <v>61</v>
      </c>
      <c r="B61" s="10">
        <v>349.99900000000002</v>
      </c>
      <c r="C61" s="11" t="s">
        <v>63</v>
      </c>
      <c r="D61" s="100">
        <f t="shared" si="0"/>
        <v>3.4999900000000003E-4</v>
      </c>
      <c r="E61" s="12">
        <v>5.6750000000000002E-2</v>
      </c>
      <c r="F61" s="13">
        <v>1.566E-2</v>
      </c>
      <c r="G61" s="101">
        <f t="shared" si="1"/>
        <v>7.2410000000000002E-2</v>
      </c>
      <c r="H61" s="10">
        <v>70</v>
      </c>
      <c r="I61" s="11" t="s">
        <v>64</v>
      </c>
      <c r="J61" s="102">
        <f t="shared" si="2"/>
        <v>7.000000000000001E-3</v>
      </c>
      <c r="K61" s="10">
        <v>85</v>
      </c>
      <c r="L61" s="11" t="s">
        <v>64</v>
      </c>
      <c r="M61" s="102">
        <f t="shared" si="3"/>
        <v>8.5000000000000006E-3</v>
      </c>
      <c r="N61" s="10">
        <v>64</v>
      </c>
      <c r="O61" s="11" t="s">
        <v>64</v>
      </c>
      <c r="P61" s="102">
        <f t="shared" si="4"/>
        <v>6.4000000000000003E-3</v>
      </c>
    </row>
    <row r="62" spans="1:16">
      <c r="A62" s="23">
        <f t="shared" si="5"/>
        <v>62</v>
      </c>
      <c r="B62" s="10">
        <v>374.99900000000002</v>
      </c>
      <c r="C62" s="11" t="s">
        <v>63</v>
      </c>
      <c r="D62" s="100">
        <f t="shared" si="0"/>
        <v>3.7499900000000005E-4</v>
      </c>
      <c r="E62" s="12">
        <v>5.8740000000000001E-2</v>
      </c>
      <c r="F62" s="13">
        <v>1.5599999999999999E-2</v>
      </c>
      <c r="G62" s="101">
        <f t="shared" si="1"/>
        <v>7.4340000000000003E-2</v>
      </c>
      <c r="H62" s="10">
        <v>74</v>
      </c>
      <c r="I62" s="11" t="s">
        <v>64</v>
      </c>
      <c r="J62" s="102">
        <f t="shared" si="2"/>
        <v>7.3999999999999995E-3</v>
      </c>
      <c r="K62" s="10">
        <v>89</v>
      </c>
      <c r="L62" s="11" t="s">
        <v>64</v>
      </c>
      <c r="M62" s="102">
        <f t="shared" si="3"/>
        <v>8.8999999999999999E-3</v>
      </c>
      <c r="N62" s="10">
        <v>67</v>
      </c>
      <c r="O62" s="11" t="s">
        <v>64</v>
      </c>
      <c r="P62" s="102">
        <f t="shared" si="4"/>
        <v>6.7000000000000002E-3</v>
      </c>
    </row>
    <row r="63" spans="1:16">
      <c r="A63" s="23">
        <f t="shared" si="5"/>
        <v>63</v>
      </c>
      <c r="B63" s="10">
        <v>399.99900000000002</v>
      </c>
      <c r="C63" s="11" t="s">
        <v>63</v>
      </c>
      <c r="D63" s="100">
        <f t="shared" si="0"/>
        <v>3.99999E-4</v>
      </c>
      <c r="E63" s="12">
        <v>6.0670000000000002E-2</v>
      </c>
      <c r="F63" s="13">
        <v>1.554E-2</v>
      </c>
      <c r="G63" s="101">
        <f t="shared" si="1"/>
        <v>7.621E-2</v>
      </c>
      <c r="H63" s="10">
        <v>79</v>
      </c>
      <c r="I63" s="11" t="s">
        <v>64</v>
      </c>
      <c r="J63" s="102">
        <f t="shared" si="2"/>
        <v>7.9000000000000008E-3</v>
      </c>
      <c r="K63" s="10">
        <v>93</v>
      </c>
      <c r="L63" s="11" t="s">
        <v>64</v>
      </c>
      <c r="M63" s="102">
        <f t="shared" si="3"/>
        <v>9.2999999999999992E-3</v>
      </c>
      <c r="N63" s="10">
        <v>70</v>
      </c>
      <c r="O63" s="11" t="s">
        <v>64</v>
      </c>
      <c r="P63" s="102">
        <f t="shared" si="4"/>
        <v>7.000000000000001E-3</v>
      </c>
    </row>
    <row r="64" spans="1:16">
      <c r="A64" s="23">
        <f t="shared" si="5"/>
        <v>64</v>
      </c>
      <c r="B64" s="10">
        <v>449.99900000000002</v>
      </c>
      <c r="C64" s="11" t="s">
        <v>63</v>
      </c>
      <c r="D64" s="100">
        <f t="shared" si="0"/>
        <v>4.4999900000000003E-4</v>
      </c>
      <c r="E64" s="12">
        <v>6.4350000000000004E-2</v>
      </c>
      <c r="F64" s="13">
        <v>1.5389999999999999E-2</v>
      </c>
      <c r="G64" s="101">
        <f t="shared" si="1"/>
        <v>7.9740000000000005E-2</v>
      </c>
      <c r="H64" s="10">
        <v>87</v>
      </c>
      <c r="I64" s="11" t="s">
        <v>64</v>
      </c>
      <c r="J64" s="102">
        <f t="shared" si="2"/>
        <v>8.6999999999999994E-3</v>
      </c>
      <c r="K64" s="10">
        <v>100</v>
      </c>
      <c r="L64" s="11" t="s">
        <v>64</v>
      </c>
      <c r="M64" s="102">
        <f t="shared" si="3"/>
        <v>0.01</v>
      </c>
      <c r="N64" s="10">
        <v>76</v>
      </c>
      <c r="O64" s="11" t="s">
        <v>64</v>
      </c>
      <c r="P64" s="102">
        <f t="shared" si="4"/>
        <v>7.6E-3</v>
      </c>
    </row>
    <row r="65" spans="1:16">
      <c r="A65" s="23">
        <f t="shared" si="5"/>
        <v>65</v>
      </c>
      <c r="B65" s="10">
        <v>499.99900000000002</v>
      </c>
      <c r="C65" s="11" t="s">
        <v>63</v>
      </c>
      <c r="D65" s="100">
        <f t="shared" si="0"/>
        <v>4.9999899999999999E-4</v>
      </c>
      <c r="E65" s="12">
        <v>6.7830000000000001E-2</v>
      </c>
      <c r="F65" s="13">
        <v>1.523E-2</v>
      </c>
      <c r="G65" s="101">
        <f t="shared" si="1"/>
        <v>8.3059999999999995E-2</v>
      </c>
      <c r="H65" s="10">
        <v>96</v>
      </c>
      <c r="I65" s="11" t="s">
        <v>64</v>
      </c>
      <c r="J65" s="102">
        <f t="shared" si="2"/>
        <v>9.6000000000000009E-3</v>
      </c>
      <c r="K65" s="10">
        <v>107</v>
      </c>
      <c r="L65" s="11" t="s">
        <v>64</v>
      </c>
      <c r="M65" s="102">
        <f t="shared" si="3"/>
        <v>1.0699999999999999E-2</v>
      </c>
      <c r="N65" s="10">
        <v>81</v>
      </c>
      <c r="O65" s="11" t="s">
        <v>64</v>
      </c>
      <c r="P65" s="102">
        <f t="shared" si="4"/>
        <v>8.0999999999999996E-3</v>
      </c>
    </row>
    <row r="66" spans="1:16">
      <c r="A66" s="23">
        <f t="shared" si="5"/>
        <v>66</v>
      </c>
      <c r="B66" s="10">
        <v>549.99900000000002</v>
      </c>
      <c r="C66" s="11" t="s">
        <v>63</v>
      </c>
      <c r="D66" s="100">
        <f t="shared" si="0"/>
        <v>5.4999900000000002E-4</v>
      </c>
      <c r="E66" s="12">
        <v>7.1139999999999995E-2</v>
      </c>
      <c r="F66" s="13">
        <v>1.506E-2</v>
      </c>
      <c r="G66" s="101">
        <f t="shared" si="1"/>
        <v>8.6199999999999999E-2</v>
      </c>
      <c r="H66" s="10">
        <v>105</v>
      </c>
      <c r="I66" s="11" t="s">
        <v>64</v>
      </c>
      <c r="J66" s="102">
        <f t="shared" si="2"/>
        <v>1.0499999999999999E-2</v>
      </c>
      <c r="K66" s="10">
        <v>114</v>
      </c>
      <c r="L66" s="11" t="s">
        <v>64</v>
      </c>
      <c r="M66" s="102">
        <f t="shared" si="3"/>
        <v>1.14E-2</v>
      </c>
      <c r="N66" s="10">
        <v>87</v>
      </c>
      <c r="O66" s="11" t="s">
        <v>64</v>
      </c>
      <c r="P66" s="102">
        <f t="shared" si="4"/>
        <v>8.6999999999999994E-3</v>
      </c>
    </row>
    <row r="67" spans="1:16">
      <c r="A67" s="23">
        <f t="shared" si="5"/>
        <v>67</v>
      </c>
      <c r="B67" s="10">
        <v>599.99900000000002</v>
      </c>
      <c r="C67" s="11" t="s">
        <v>63</v>
      </c>
      <c r="D67" s="100">
        <f t="shared" si="0"/>
        <v>5.9999900000000004E-4</v>
      </c>
      <c r="E67" s="12">
        <v>7.4300000000000005E-2</v>
      </c>
      <c r="F67" s="13">
        <v>1.489E-2</v>
      </c>
      <c r="G67" s="101">
        <f t="shared" si="1"/>
        <v>8.9190000000000005E-2</v>
      </c>
      <c r="H67" s="10">
        <v>114</v>
      </c>
      <c r="I67" s="11" t="s">
        <v>64</v>
      </c>
      <c r="J67" s="102">
        <f t="shared" si="2"/>
        <v>1.14E-2</v>
      </c>
      <c r="K67" s="10">
        <v>121</v>
      </c>
      <c r="L67" s="11" t="s">
        <v>64</v>
      </c>
      <c r="M67" s="102">
        <f t="shared" si="3"/>
        <v>1.21E-2</v>
      </c>
      <c r="N67" s="10">
        <v>92</v>
      </c>
      <c r="O67" s="11" t="s">
        <v>64</v>
      </c>
      <c r="P67" s="102">
        <f t="shared" si="4"/>
        <v>9.1999999999999998E-3</v>
      </c>
    </row>
    <row r="68" spans="1:16">
      <c r="A68" s="23">
        <f t="shared" si="5"/>
        <v>68</v>
      </c>
      <c r="B68" s="10">
        <v>649.99900000000002</v>
      </c>
      <c r="C68" s="11" t="s">
        <v>63</v>
      </c>
      <c r="D68" s="100">
        <f t="shared" si="0"/>
        <v>6.4999900000000006E-4</v>
      </c>
      <c r="E68" s="12">
        <v>7.7329999999999996E-2</v>
      </c>
      <c r="F68" s="13">
        <v>1.4710000000000001E-2</v>
      </c>
      <c r="G68" s="101">
        <f t="shared" si="1"/>
        <v>9.2039999999999997E-2</v>
      </c>
      <c r="H68" s="10">
        <v>122</v>
      </c>
      <c r="I68" s="11" t="s">
        <v>64</v>
      </c>
      <c r="J68" s="102">
        <f t="shared" si="2"/>
        <v>1.2199999999999999E-2</v>
      </c>
      <c r="K68" s="10">
        <v>127</v>
      </c>
      <c r="L68" s="11" t="s">
        <v>64</v>
      </c>
      <c r="M68" s="102">
        <f t="shared" si="3"/>
        <v>1.2699999999999999E-2</v>
      </c>
      <c r="N68" s="10">
        <v>97</v>
      </c>
      <c r="O68" s="11" t="s">
        <v>64</v>
      </c>
      <c r="P68" s="102">
        <f t="shared" si="4"/>
        <v>9.7000000000000003E-3</v>
      </c>
    </row>
    <row r="69" spans="1:16">
      <c r="A69" s="23">
        <f t="shared" si="5"/>
        <v>69</v>
      </c>
      <c r="B69" s="10">
        <v>699.99900000000002</v>
      </c>
      <c r="C69" s="11" t="s">
        <v>63</v>
      </c>
      <c r="D69" s="100">
        <f t="shared" si="0"/>
        <v>6.9999899999999998E-4</v>
      </c>
      <c r="E69" s="12">
        <v>8.0250000000000002E-2</v>
      </c>
      <c r="F69" s="13">
        <v>1.453E-2</v>
      </c>
      <c r="G69" s="101">
        <f t="shared" si="1"/>
        <v>9.4780000000000003E-2</v>
      </c>
      <c r="H69" s="10">
        <v>131</v>
      </c>
      <c r="I69" s="11" t="s">
        <v>64</v>
      </c>
      <c r="J69" s="102">
        <f t="shared" si="2"/>
        <v>1.3100000000000001E-2</v>
      </c>
      <c r="K69" s="10">
        <v>133</v>
      </c>
      <c r="L69" s="11" t="s">
        <v>64</v>
      </c>
      <c r="M69" s="102">
        <f t="shared" si="3"/>
        <v>1.3300000000000001E-2</v>
      </c>
      <c r="N69" s="10">
        <v>102</v>
      </c>
      <c r="O69" s="11" t="s">
        <v>64</v>
      </c>
      <c r="P69" s="102">
        <f t="shared" si="4"/>
        <v>1.0199999999999999E-2</v>
      </c>
    </row>
    <row r="70" spans="1:16">
      <c r="A70" s="23">
        <f t="shared" si="5"/>
        <v>70</v>
      </c>
      <c r="B70" s="10">
        <v>799.99900000000002</v>
      </c>
      <c r="C70" s="11" t="s">
        <v>63</v>
      </c>
      <c r="D70" s="100">
        <f t="shared" si="0"/>
        <v>7.9999900000000002E-4</v>
      </c>
      <c r="E70" s="12">
        <v>8.5790000000000005E-2</v>
      </c>
      <c r="F70" s="13">
        <v>1.417E-2</v>
      </c>
      <c r="G70" s="101">
        <f t="shared" si="1"/>
        <v>9.9960000000000007E-2</v>
      </c>
      <c r="H70" s="10">
        <v>148</v>
      </c>
      <c r="I70" s="11" t="s">
        <v>64</v>
      </c>
      <c r="J70" s="102">
        <f t="shared" si="2"/>
        <v>1.4799999999999999E-2</v>
      </c>
      <c r="K70" s="10">
        <v>145</v>
      </c>
      <c r="L70" s="11" t="s">
        <v>64</v>
      </c>
      <c r="M70" s="102">
        <f t="shared" si="3"/>
        <v>1.4499999999999999E-2</v>
      </c>
      <c r="N70" s="10">
        <v>112</v>
      </c>
      <c r="O70" s="11" t="s">
        <v>64</v>
      </c>
      <c r="P70" s="102">
        <f t="shared" si="4"/>
        <v>1.12E-2</v>
      </c>
    </row>
    <row r="71" spans="1:16">
      <c r="A71" s="23">
        <f t="shared" si="5"/>
        <v>71</v>
      </c>
      <c r="B71" s="10">
        <v>899.99900000000002</v>
      </c>
      <c r="C71" s="11" t="s">
        <v>63</v>
      </c>
      <c r="D71" s="100">
        <f t="shared" si="0"/>
        <v>8.9999900000000007E-4</v>
      </c>
      <c r="E71" s="12">
        <v>9.0999999999999998E-2</v>
      </c>
      <c r="F71" s="13">
        <v>1.3820000000000001E-2</v>
      </c>
      <c r="G71" s="101">
        <f t="shared" si="1"/>
        <v>0.10482</v>
      </c>
      <c r="H71" s="10">
        <v>166</v>
      </c>
      <c r="I71" s="11" t="s">
        <v>64</v>
      </c>
      <c r="J71" s="102">
        <f t="shared" si="2"/>
        <v>1.66E-2</v>
      </c>
      <c r="K71" s="10">
        <v>157</v>
      </c>
      <c r="L71" s="11" t="s">
        <v>64</v>
      </c>
      <c r="M71" s="102">
        <f t="shared" si="3"/>
        <v>1.5699999999999999E-2</v>
      </c>
      <c r="N71" s="10">
        <v>121</v>
      </c>
      <c r="O71" s="11" t="s">
        <v>64</v>
      </c>
      <c r="P71" s="102">
        <f t="shared" si="4"/>
        <v>1.21E-2</v>
      </c>
    </row>
    <row r="72" spans="1:16">
      <c r="A72" s="23">
        <f t="shared" si="5"/>
        <v>72</v>
      </c>
      <c r="B72" s="10">
        <v>999.99900000000002</v>
      </c>
      <c r="C72" s="11" t="s">
        <v>63</v>
      </c>
      <c r="D72" s="100">
        <f t="shared" si="0"/>
        <v>9.9999900000000011E-4</v>
      </c>
      <c r="E72" s="12">
        <v>9.5920000000000005E-2</v>
      </c>
      <c r="F72" s="13">
        <v>1.349E-2</v>
      </c>
      <c r="G72" s="101">
        <f t="shared" si="1"/>
        <v>0.10941000000000001</v>
      </c>
      <c r="H72" s="10">
        <v>183</v>
      </c>
      <c r="I72" s="11" t="s">
        <v>64</v>
      </c>
      <c r="J72" s="102">
        <f t="shared" si="2"/>
        <v>1.83E-2</v>
      </c>
      <c r="K72" s="10">
        <v>168</v>
      </c>
      <c r="L72" s="11" t="s">
        <v>64</v>
      </c>
      <c r="M72" s="102">
        <f t="shared" si="3"/>
        <v>1.6800000000000002E-2</v>
      </c>
      <c r="N72" s="10">
        <v>130</v>
      </c>
      <c r="O72" s="11" t="s">
        <v>64</v>
      </c>
      <c r="P72" s="102">
        <f t="shared" si="4"/>
        <v>1.3000000000000001E-2</v>
      </c>
    </row>
    <row r="73" spans="1:16">
      <c r="A73" s="23">
        <f t="shared" si="5"/>
        <v>73</v>
      </c>
      <c r="B73" s="10">
        <v>1.1000000000000001</v>
      </c>
      <c r="C73" s="22" t="s">
        <v>65</v>
      </c>
      <c r="D73" s="100">
        <f t="shared" ref="D73:D136" si="6">B73/1000/$C$5</f>
        <v>1.1000000000000001E-3</v>
      </c>
      <c r="E73" s="12">
        <v>0.10059999999999999</v>
      </c>
      <c r="F73" s="13">
        <v>1.316E-2</v>
      </c>
      <c r="G73" s="101">
        <f t="shared" si="1"/>
        <v>0.11376</v>
      </c>
      <c r="H73" s="10">
        <v>200</v>
      </c>
      <c r="I73" s="11" t="s">
        <v>64</v>
      </c>
      <c r="J73" s="102">
        <f t="shared" si="2"/>
        <v>0.02</v>
      </c>
      <c r="K73" s="10">
        <v>178</v>
      </c>
      <c r="L73" s="11" t="s">
        <v>64</v>
      </c>
      <c r="M73" s="102">
        <f t="shared" si="3"/>
        <v>1.78E-2</v>
      </c>
      <c r="N73" s="10">
        <v>139</v>
      </c>
      <c r="O73" s="11" t="s">
        <v>64</v>
      </c>
      <c r="P73" s="102">
        <f t="shared" si="4"/>
        <v>1.3900000000000001E-2</v>
      </c>
    </row>
    <row r="74" spans="1:16">
      <c r="A74" s="23">
        <f t="shared" si="5"/>
        <v>74</v>
      </c>
      <c r="B74" s="10">
        <v>1.2</v>
      </c>
      <c r="C74" s="11" t="s">
        <v>65</v>
      </c>
      <c r="D74" s="100">
        <f t="shared" si="6"/>
        <v>1.1999999999999999E-3</v>
      </c>
      <c r="E74" s="12">
        <v>0.1051</v>
      </c>
      <c r="F74" s="13">
        <v>1.286E-2</v>
      </c>
      <c r="G74" s="101">
        <f t="shared" si="1"/>
        <v>0.11796</v>
      </c>
      <c r="H74" s="10">
        <v>217</v>
      </c>
      <c r="I74" s="11" t="s">
        <v>64</v>
      </c>
      <c r="J74" s="102">
        <f t="shared" si="2"/>
        <v>2.1700000000000001E-2</v>
      </c>
      <c r="K74" s="10">
        <v>188</v>
      </c>
      <c r="L74" s="11" t="s">
        <v>64</v>
      </c>
      <c r="M74" s="102">
        <f t="shared" si="3"/>
        <v>1.8800000000000001E-2</v>
      </c>
      <c r="N74" s="10">
        <v>147</v>
      </c>
      <c r="O74" s="11" t="s">
        <v>64</v>
      </c>
      <c r="P74" s="102">
        <f t="shared" si="4"/>
        <v>1.47E-2</v>
      </c>
    </row>
    <row r="75" spans="1:16">
      <c r="A75" s="23">
        <f t="shared" si="5"/>
        <v>75</v>
      </c>
      <c r="B75" s="10">
        <v>1.3</v>
      </c>
      <c r="C75" s="11" t="s">
        <v>65</v>
      </c>
      <c r="D75" s="100">
        <f t="shared" si="6"/>
        <v>1.2999999999999999E-3</v>
      </c>
      <c r="E75" s="12">
        <v>0.1094</v>
      </c>
      <c r="F75" s="13">
        <v>1.257E-2</v>
      </c>
      <c r="G75" s="101">
        <f t="shared" si="1"/>
        <v>0.12197</v>
      </c>
      <c r="H75" s="10">
        <v>234</v>
      </c>
      <c r="I75" s="11" t="s">
        <v>64</v>
      </c>
      <c r="J75" s="102">
        <f t="shared" si="2"/>
        <v>2.3400000000000001E-2</v>
      </c>
      <c r="K75" s="10">
        <v>197</v>
      </c>
      <c r="L75" s="11" t="s">
        <v>64</v>
      </c>
      <c r="M75" s="102">
        <f t="shared" si="3"/>
        <v>1.9700000000000002E-2</v>
      </c>
      <c r="N75" s="10">
        <v>155</v>
      </c>
      <c r="O75" s="11" t="s">
        <v>64</v>
      </c>
      <c r="P75" s="102">
        <f t="shared" si="4"/>
        <v>1.55E-2</v>
      </c>
    </row>
    <row r="76" spans="1:16">
      <c r="A76" s="23">
        <f t="shared" si="5"/>
        <v>76</v>
      </c>
      <c r="B76" s="10">
        <v>1.4</v>
      </c>
      <c r="C76" s="11" t="s">
        <v>65</v>
      </c>
      <c r="D76" s="100">
        <f t="shared" si="6"/>
        <v>1.4E-3</v>
      </c>
      <c r="E76" s="12">
        <v>0.1135</v>
      </c>
      <c r="F76" s="13">
        <v>1.2290000000000001E-2</v>
      </c>
      <c r="G76" s="101">
        <f t="shared" si="1"/>
        <v>0.12579000000000001</v>
      </c>
      <c r="H76" s="10">
        <v>251</v>
      </c>
      <c r="I76" s="11" t="s">
        <v>64</v>
      </c>
      <c r="J76" s="102">
        <f t="shared" si="2"/>
        <v>2.5100000000000001E-2</v>
      </c>
      <c r="K76" s="10">
        <v>206</v>
      </c>
      <c r="L76" s="11" t="s">
        <v>64</v>
      </c>
      <c r="M76" s="102">
        <f t="shared" si="3"/>
        <v>2.06E-2</v>
      </c>
      <c r="N76" s="10">
        <v>163</v>
      </c>
      <c r="O76" s="11" t="s">
        <v>64</v>
      </c>
      <c r="P76" s="102">
        <f t="shared" si="4"/>
        <v>1.6300000000000002E-2</v>
      </c>
    </row>
    <row r="77" spans="1:16">
      <c r="A77" s="23">
        <f t="shared" si="5"/>
        <v>77</v>
      </c>
      <c r="B77" s="10">
        <v>1.5</v>
      </c>
      <c r="C77" s="11" t="s">
        <v>65</v>
      </c>
      <c r="D77" s="100">
        <f t="shared" si="6"/>
        <v>1.5E-3</v>
      </c>
      <c r="E77" s="12">
        <v>0.11749999999999999</v>
      </c>
      <c r="F77" s="13">
        <v>1.2019999999999999E-2</v>
      </c>
      <c r="G77" s="101">
        <f t="shared" si="1"/>
        <v>0.12952</v>
      </c>
      <c r="H77" s="10">
        <v>268</v>
      </c>
      <c r="I77" s="11" t="s">
        <v>64</v>
      </c>
      <c r="J77" s="102">
        <f t="shared" si="2"/>
        <v>2.6800000000000001E-2</v>
      </c>
      <c r="K77" s="10">
        <v>215</v>
      </c>
      <c r="L77" s="11" t="s">
        <v>64</v>
      </c>
      <c r="M77" s="102">
        <f t="shared" si="3"/>
        <v>2.1499999999999998E-2</v>
      </c>
      <c r="N77" s="10">
        <v>171</v>
      </c>
      <c r="O77" s="11" t="s">
        <v>64</v>
      </c>
      <c r="P77" s="102">
        <f t="shared" si="4"/>
        <v>1.7100000000000001E-2</v>
      </c>
    </row>
    <row r="78" spans="1:16">
      <c r="A78" s="23">
        <f t="shared" si="5"/>
        <v>78</v>
      </c>
      <c r="B78" s="10">
        <v>1.6</v>
      </c>
      <c r="C78" s="11" t="s">
        <v>65</v>
      </c>
      <c r="D78" s="100">
        <f t="shared" si="6"/>
        <v>1.6000000000000001E-3</v>
      </c>
      <c r="E78" s="12">
        <v>0.12130000000000001</v>
      </c>
      <c r="F78" s="13">
        <v>1.1769999999999999E-2</v>
      </c>
      <c r="G78" s="101">
        <f t="shared" si="1"/>
        <v>0.13306999999999999</v>
      </c>
      <c r="H78" s="10">
        <v>284</v>
      </c>
      <c r="I78" s="11" t="s">
        <v>64</v>
      </c>
      <c r="J78" s="102">
        <f t="shared" si="2"/>
        <v>2.8399999999999998E-2</v>
      </c>
      <c r="K78" s="10">
        <v>224</v>
      </c>
      <c r="L78" s="11" t="s">
        <v>64</v>
      </c>
      <c r="M78" s="102">
        <f t="shared" si="3"/>
        <v>2.24E-2</v>
      </c>
      <c r="N78" s="10">
        <v>178</v>
      </c>
      <c r="O78" s="11" t="s">
        <v>64</v>
      </c>
      <c r="P78" s="102">
        <f t="shared" si="4"/>
        <v>1.78E-2</v>
      </c>
    </row>
    <row r="79" spans="1:16">
      <c r="A79" s="23">
        <f t="shared" si="5"/>
        <v>79</v>
      </c>
      <c r="B79" s="10">
        <v>1.7</v>
      </c>
      <c r="C79" s="11" t="s">
        <v>65</v>
      </c>
      <c r="D79" s="100">
        <f t="shared" si="6"/>
        <v>1.6999999999999999E-3</v>
      </c>
      <c r="E79" s="12">
        <v>0.12509999999999999</v>
      </c>
      <c r="F79" s="13">
        <v>1.153E-2</v>
      </c>
      <c r="G79" s="101">
        <f t="shared" si="1"/>
        <v>0.13663</v>
      </c>
      <c r="H79" s="10">
        <v>301</v>
      </c>
      <c r="I79" s="11" t="s">
        <v>64</v>
      </c>
      <c r="J79" s="102">
        <f t="shared" si="2"/>
        <v>3.0099999999999998E-2</v>
      </c>
      <c r="K79" s="10">
        <v>232</v>
      </c>
      <c r="L79" s="11" t="s">
        <v>64</v>
      </c>
      <c r="M79" s="102">
        <f t="shared" si="3"/>
        <v>2.3200000000000002E-2</v>
      </c>
      <c r="N79" s="10">
        <v>186</v>
      </c>
      <c r="O79" s="11" t="s">
        <v>64</v>
      </c>
      <c r="P79" s="102">
        <f t="shared" si="4"/>
        <v>1.8599999999999998E-2</v>
      </c>
    </row>
    <row r="80" spans="1:16">
      <c r="A80" s="23">
        <f t="shared" si="5"/>
        <v>80</v>
      </c>
      <c r="B80" s="10">
        <v>1.8</v>
      </c>
      <c r="C80" s="11" t="s">
        <v>65</v>
      </c>
      <c r="D80" s="100">
        <f t="shared" si="6"/>
        <v>1.8E-3</v>
      </c>
      <c r="E80" s="12">
        <v>0.12870000000000001</v>
      </c>
      <c r="F80" s="13">
        <v>1.1299999999999999E-2</v>
      </c>
      <c r="G80" s="101">
        <f t="shared" si="1"/>
        <v>0.14000000000000001</v>
      </c>
      <c r="H80" s="10">
        <v>318</v>
      </c>
      <c r="I80" s="11" t="s">
        <v>64</v>
      </c>
      <c r="J80" s="102">
        <f t="shared" si="2"/>
        <v>3.1800000000000002E-2</v>
      </c>
      <c r="K80" s="10">
        <v>240</v>
      </c>
      <c r="L80" s="11" t="s">
        <v>64</v>
      </c>
      <c r="M80" s="102">
        <f t="shared" si="3"/>
        <v>2.4E-2</v>
      </c>
      <c r="N80" s="10">
        <v>193</v>
      </c>
      <c r="O80" s="11" t="s">
        <v>64</v>
      </c>
      <c r="P80" s="102">
        <f t="shared" si="4"/>
        <v>1.9300000000000001E-2</v>
      </c>
    </row>
    <row r="81" spans="1:16">
      <c r="A81" s="23">
        <f t="shared" si="5"/>
        <v>81</v>
      </c>
      <c r="B81" s="10">
        <v>2</v>
      </c>
      <c r="C81" s="11" t="s">
        <v>65</v>
      </c>
      <c r="D81" s="100">
        <f t="shared" si="6"/>
        <v>2E-3</v>
      </c>
      <c r="E81" s="12">
        <v>0.13569999999999999</v>
      </c>
      <c r="F81" s="13">
        <v>1.0869999999999999E-2</v>
      </c>
      <c r="G81" s="101">
        <f t="shared" si="1"/>
        <v>0.14656999999999998</v>
      </c>
      <c r="H81" s="10">
        <v>351</v>
      </c>
      <c r="I81" s="11" t="s">
        <v>64</v>
      </c>
      <c r="J81" s="102">
        <f t="shared" si="2"/>
        <v>3.5099999999999999E-2</v>
      </c>
      <c r="K81" s="10">
        <v>254</v>
      </c>
      <c r="L81" s="11" t="s">
        <v>64</v>
      </c>
      <c r="M81" s="102">
        <f t="shared" si="3"/>
        <v>2.5399999999999999E-2</v>
      </c>
      <c r="N81" s="10">
        <v>206</v>
      </c>
      <c r="O81" s="11" t="s">
        <v>64</v>
      </c>
      <c r="P81" s="102">
        <f t="shared" si="4"/>
        <v>2.06E-2</v>
      </c>
    </row>
    <row r="82" spans="1:16">
      <c r="A82" s="23">
        <f t="shared" si="5"/>
        <v>82</v>
      </c>
      <c r="B82" s="10">
        <v>2.25</v>
      </c>
      <c r="C82" s="11" t="s">
        <v>65</v>
      </c>
      <c r="D82" s="100">
        <f t="shared" si="6"/>
        <v>2.2499999999999998E-3</v>
      </c>
      <c r="E82" s="12">
        <v>0.14249999999999999</v>
      </c>
      <c r="F82" s="13">
        <v>1.039E-2</v>
      </c>
      <c r="G82" s="101">
        <f t="shared" si="1"/>
        <v>0.15289</v>
      </c>
      <c r="H82" s="10">
        <v>391</v>
      </c>
      <c r="I82" s="11" t="s">
        <v>64</v>
      </c>
      <c r="J82" s="102">
        <f t="shared" si="2"/>
        <v>3.9100000000000003E-2</v>
      </c>
      <c r="K82" s="10">
        <v>272</v>
      </c>
      <c r="L82" s="11" t="s">
        <v>64</v>
      </c>
      <c r="M82" s="102">
        <f t="shared" si="3"/>
        <v>2.7200000000000002E-2</v>
      </c>
      <c r="N82" s="10">
        <v>222</v>
      </c>
      <c r="O82" s="11" t="s">
        <v>64</v>
      </c>
      <c r="P82" s="102">
        <f t="shared" si="4"/>
        <v>2.2200000000000001E-2</v>
      </c>
    </row>
    <row r="83" spans="1:16">
      <c r="A83" s="23">
        <f t="shared" si="5"/>
        <v>83</v>
      </c>
      <c r="B83" s="10">
        <v>2.5</v>
      </c>
      <c r="C83" s="11" t="s">
        <v>65</v>
      </c>
      <c r="D83" s="100">
        <f t="shared" si="6"/>
        <v>2.5000000000000001E-3</v>
      </c>
      <c r="E83" s="12">
        <v>0.14910000000000001</v>
      </c>
      <c r="F83" s="13">
        <v>9.9500000000000005E-3</v>
      </c>
      <c r="G83" s="101">
        <f t="shared" si="1"/>
        <v>0.15905000000000002</v>
      </c>
      <c r="H83" s="10">
        <v>432</v>
      </c>
      <c r="I83" s="11" t="s">
        <v>64</v>
      </c>
      <c r="J83" s="102">
        <f t="shared" si="2"/>
        <v>4.3200000000000002E-2</v>
      </c>
      <c r="K83" s="10">
        <v>288</v>
      </c>
      <c r="L83" s="11" t="s">
        <v>64</v>
      </c>
      <c r="M83" s="102">
        <f t="shared" si="3"/>
        <v>2.8799999999999999E-2</v>
      </c>
      <c r="N83" s="10">
        <v>238</v>
      </c>
      <c r="O83" s="11" t="s">
        <v>64</v>
      </c>
      <c r="P83" s="102">
        <f t="shared" si="4"/>
        <v>2.3799999999999998E-2</v>
      </c>
    </row>
    <row r="84" spans="1:16">
      <c r="A84" s="23">
        <f t="shared" si="5"/>
        <v>84</v>
      </c>
      <c r="B84" s="10">
        <v>2.75</v>
      </c>
      <c r="C84" s="11" t="s">
        <v>65</v>
      </c>
      <c r="D84" s="100">
        <f t="shared" si="6"/>
        <v>2.7499999999999998E-3</v>
      </c>
      <c r="E84" s="12">
        <v>0.1555</v>
      </c>
      <c r="F84" s="13">
        <v>9.554E-3</v>
      </c>
      <c r="G84" s="101">
        <f t="shared" ref="G84:G147" si="7">E84+F84</f>
        <v>0.16505400000000001</v>
      </c>
      <c r="H84" s="10">
        <v>473</v>
      </c>
      <c r="I84" s="11" t="s">
        <v>64</v>
      </c>
      <c r="J84" s="102">
        <f t="shared" ref="J84:J125" si="8">H84/1000/10</f>
        <v>4.7299999999999995E-2</v>
      </c>
      <c r="K84" s="10">
        <v>304</v>
      </c>
      <c r="L84" s="11" t="s">
        <v>64</v>
      </c>
      <c r="M84" s="102">
        <f t="shared" ref="M84:M147" si="9">K84/1000/10</f>
        <v>3.04E-2</v>
      </c>
      <c r="N84" s="10">
        <v>253</v>
      </c>
      <c r="O84" s="11" t="s">
        <v>64</v>
      </c>
      <c r="P84" s="102">
        <f t="shared" ref="P84:P147" si="10">N84/1000/10</f>
        <v>2.53E-2</v>
      </c>
    </row>
    <row r="85" spans="1:16">
      <c r="A85" s="23">
        <f t="shared" si="5"/>
        <v>85</v>
      </c>
      <c r="B85" s="10">
        <v>3</v>
      </c>
      <c r="C85" s="11" t="s">
        <v>65</v>
      </c>
      <c r="D85" s="100">
        <f t="shared" si="6"/>
        <v>3.0000000000000001E-3</v>
      </c>
      <c r="E85" s="12">
        <v>0.16170000000000001</v>
      </c>
      <c r="F85" s="13">
        <v>9.195E-3</v>
      </c>
      <c r="G85" s="101">
        <f t="shared" si="7"/>
        <v>0.17089500000000002</v>
      </c>
      <c r="H85" s="10">
        <v>513</v>
      </c>
      <c r="I85" s="11" t="s">
        <v>64</v>
      </c>
      <c r="J85" s="102">
        <f t="shared" si="8"/>
        <v>5.1299999999999998E-2</v>
      </c>
      <c r="K85" s="10">
        <v>318</v>
      </c>
      <c r="L85" s="11" t="s">
        <v>64</v>
      </c>
      <c r="M85" s="102">
        <f t="shared" si="9"/>
        <v>3.1800000000000002E-2</v>
      </c>
      <c r="N85" s="10">
        <v>267</v>
      </c>
      <c r="O85" s="11" t="s">
        <v>64</v>
      </c>
      <c r="P85" s="102">
        <f t="shared" si="10"/>
        <v>2.6700000000000002E-2</v>
      </c>
    </row>
    <row r="86" spans="1:16">
      <c r="A86" s="23">
        <f t="shared" ref="A86:A149" si="11">A85+1</f>
        <v>86</v>
      </c>
      <c r="B86" s="10">
        <v>3.25</v>
      </c>
      <c r="C86" s="11" t="s">
        <v>65</v>
      </c>
      <c r="D86" s="100">
        <f t="shared" si="6"/>
        <v>3.2499999999999999E-3</v>
      </c>
      <c r="E86" s="12">
        <v>0.1676</v>
      </c>
      <c r="F86" s="13">
        <v>8.8660000000000006E-3</v>
      </c>
      <c r="G86" s="101">
        <f t="shared" si="7"/>
        <v>0.17646600000000001</v>
      </c>
      <c r="H86" s="10">
        <v>552</v>
      </c>
      <c r="I86" s="11" t="s">
        <v>64</v>
      </c>
      <c r="J86" s="102">
        <f t="shared" si="8"/>
        <v>5.5200000000000006E-2</v>
      </c>
      <c r="K86" s="10">
        <v>332</v>
      </c>
      <c r="L86" s="11" t="s">
        <v>64</v>
      </c>
      <c r="M86" s="102">
        <f t="shared" si="9"/>
        <v>3.32E-2</v>
      </c>
      <c r="N86" s="10">
        <v>280</v>
      </c>
      <c r="O86" s="11" t="s">
        <v>64</v>
      </c>
      <c r="P86" s="102">
        <f t="shared" si="10"/>
        <v>2.8000000000000004E-2</v>
      </c>
    </row>
    <row r="87" spans="1:16">
      <c r="A87" s="23">
        <f t="shared" si="11"/>
        <v>87</v>
      </c>
      <c r="B87" s="10">
        <v>3.5</v>
      </c>
      <c r="C87" s="11" t="s">
        <v>65</v>
      </c>
      <c r="D87" s="100">
        <f t="shared" si="6"/>
        <v>3.5000000000000001E-3</v>
      </c>
      <c r="E87" s="12">
        <v>0.1734</v>
      </c>
      <c r="F87" s="13">
        <v>8.5640000000000004E-3</v>
      </c>
      <c r="G87" s="101">
        <f t="shared" si="7"/>
        <v>0.18196399999999999</v>
      </c>
      <c r="H87" s="10">
        <v>591</v>
      </c>
      <c r="I87" s="11" t="s">
        <v>64</v>
      </c>
      <c r="J87" s="102">
        <f t="shared" si="8"/>
        <v>5.91E-2</v>
      </c>
      <c r="K87" s="10">
        <v>345</v>
      </c>
      <c r="L87" s="11" t="s">
        <v>64</v>
      </c>
      <c r="M87" s="102">
        <f t="shared" si="9"/>
        <v>3.4499999999999996E-2</v>
      </c>
      <c r="N87" s="10">
        <v>294</v>
      </c>
      <c r="O87" s="11" t="s">
        <v>64</v>
      </c>
      <c r="P87" s="102">
        <f t="shared" si="10"/>
        <v>2.9399999999999999E-2</v>
      </c>
    </row>
    <row r="88" spans="1:16">
      <c r="A88" s="23">
        <f t="shared" si="11"/>
        <v>88</v>
      </c>
      <c r="B88" s="10">
        <v>3.75</v>
      </c>
      <c r="C88" s="11" t="s">
        <v>65</v>
      </c>
      <c r="D88" s="100">
        <f t="shared" si="6"/>
        <v>3.7499999999999999E-3</v>
      </c>
      <c r="E88" s="12">
        <v>0.1789</v>
      </c>
      <c r="F88" s="13">
        <v>8.2850000000000007E-3</v>
      </c>
      <c r="G88" s="101">
        <f t="shared" si="7"/>
        <v>0.18718499999999999</v>
      </c>
      <c r="H88" s="10">
        <v>630</v>
      </c>
      <c r="I88" s="11" t="s">
        <v>64</v>
      </c>
      <c r="J88" s="102">
        <f t="shared" si="8"/>
        <v>6.3E-2</v>
      </c>
      <c r="K88" s="10">
        <v>358</v>
      </c>
      <c r="L88" s="11" t="s">
        <v>64</v>
      </c>
      <c r="M88" s="102">
        <f t="shared" si="9"/>
        <v>3.5799999999999998E-2</v>
      </c>
      <c r="N88" s="10">
        <v>306</v>
      </c>
      <c r="O88" s="11" t="s">
        <v>64</v>
      </c>
      <c r="P88" s="102">
        <f t="shared" si="10"/>
        <v>3.0599999999999999E-2</v>
      </c>
    </row>
    <row r="89" spans="1:16">
      <c r="A89" s="23">
        <f t="shared" si="11"/>
        <v>89</v>
      </c>
      <c r="B89" s="10">
        <v>4</v>
      </c>
      <c r="C89" s="11" t="s">
        <v>65</v>
      </c>
      <c r="D89" s="100">
        <f t="shared" si="6"/>
        <v>4.0000000000000001E-3</v>
      </c>
      <c r="E89" s="12">
        <v>0.18429999999999999</v>
      </c>
      <c r="F89" s="13">
        <v>8.0269999999999994E-3</v>
      </c>
      <c r="G89" s="101">
        <f t="shared" si="7"/>
        <v>0.192327</v>
      </c>
      <c r="H89" s="10">
        <v>669</v>
      </c>
      <c r="I89" s="11" t="s">
        <v>64</v>
      </c>
      <c r="J89" s="102">
        <f t="shared" si="8"/>
        <v>6.6900000000000001E-2</v>
      </c>
      <c r="K89" s="10">
        <v>369</v>
      </c>
      <c r="L89" s="11" t="s">
        <v>64</v>
      </c>
      <c r="M89" s="102">
        <f t="shared" si="9"/>
        <v>3.6900000000000002E-2</v>
      </c>
      <c r="N89" s="10">
        <v>318</v>
      </c>
      <c r="O89" s="11" t="s">
        <v>64</v>
      </c>
      <c r="P89" s="102">
        <f t="shared" si="10"/>
        <v>3.1800000000000002E-2</v>
      </c>
    </row>
    <row r="90" spans="1:16">
      <c r="A90" s="23">
        <f t="shared" si="11"/>
        <v>90</v>
      </c>
      <c r="B90" s="10">
        <v>4.5</v>
      </c>
      <c r="C90" s="11" t="s">
        <v>65</v>
      </c>
      <c r="D90" s="100">
        <f t="shared" si="6"/>
        <v>4.4999999999999997E-3</v>
      </c>
      <c r="E90" s="12">
        <v>0.19439999999999999</v>
      </c>
      <c r="F90" s="13">
        <v>7.5649999999999997E-3</v>
      </c>
      <c r="G90" s="101">
        <f t="shared" si="7"/>
        <v>0.20196499999999998</v>
      </c>
      <c r="H90" s="10">
        <v>745</v>
      </c>
      <c r="I90" s="11" t="s">
        <v>64</v>
      </c>
      <c r="J90" s="102">
        <f t="shared" si="8"/>
        <v>7.4499999999999997E-2</v>
      </c>
      <c r="K90" s="10">
        <v>391</v>
      </c>
      <c r="L90" s="11" t="s">
        <v>64</v>
      </c>
      <c r="M90" s="102">
        <f t="shared" si="9"/>
        <v>3.9100000000000003E-2</v>
      </c>
      <c r="N90" s="10">
        <v>341</v>
      </c>
      <c r="O90" s="11" t="s">
        <v>64</v>
      </c>
      <c r="P90" s="102">
        <f t="shared" si="10"/>
        <v>3.4100000000000005E-2</v>
      </c>
    </row>
    <row r="91" spans="1:16">
      <c r="A91" s="23">
        <f t="shared" si="11"/>
        <v>91</v>
      </c>
      <c r="B91" s="10">
        <v>5</v>
      </c>
      <c r="C91" s="11" t="s">
        <v>65</v>
      </c>
      <c r="D91" s="100">
        <f t="shared" si="6"/>
        <v>5.0000000000000001E-3</v>
      </c>
      <c r="E91" s="12">
        <v>0.20380000000000001</v>
      </c>
      <c r="F91" s="13">
        <v>7.1609999999999998E-3</v>
      </c>
      <c r="G91" s="101">
        <f t="shared" si="7"/>
        <v>0.21096100000000001</v>
      </c>
      <c r="H91" s="10">
        <v>819</v>
      </c>
      <c r="I91" s="11" t="s">
        <v>64</v>
      </c>
      <c r="J91" s="102">
        <f t="shared" si="8"/>
        <v>8.1900000000000001E-2</v>
      </c>
      <c r="K91" s="10">
        <v>412</v>
      </c>
      <c r="L91" s="11" t="s">
        <v>64</v>
      </c>
      <c r="M91" s="102">
        <f t="shared" si="9"/>
        <v>4.1200000000000001E-2</v>
      </c>
      <c r="N91" s="10">
        <v>363</v>
      </c>
      <c r="O91" s="11" t="s">
        <v>64</v>
      </c>
      <c r="P91" s="102">
        <f t="shared" si="10"/>
        <v>3.6299999999999999E-2</v>
      </c>
    </row>
    <row r="92" spans="1:16">
      <c r="A92" s="23">
        <f t="shared" si="11"/>
        <v>92</v>
      </c>
      <c r="B92" s="10">
        <v>5.5</v>
      </c>
      <c r="C92" s="11" t="s">
        <v>65</v>
      </c>
      <c r="D92" s="100">
        <f t="shared" si="6"/>
        <v>5.4999999999999997E-3</v>
      </c>
      <c r="E92" s="12">
        <v>0.2127</v>
      </c>
      <c r="F92" s="13">
        <v>6.8050000000000003E-3</v>
      </c>
      <c r="G92" s="101">
        <f t="shared" si="7"/>
        <v>0.21950500000000001</v>
      </c>
      <c r="H92" s="10">
        <v>892</v>
      </c>
      <c r="I92" s="11" t="s">
        <v>64</v>
      </c>
      <c r="J92" s="102">
        <f t="shared" si="8"/>
        <v>8.9200000000000002E-2</v>
      </c>
      <c r="K92" s="10">
        <v>430</v>
      </c>
      <c r="L92" s="11" t="s">
        <v>64</v>
      </c>
      <c r="M92" s="102">
        <f t="shared" si="9"/>
        <v>4.2999999999999997E-2</v>
      </c>
      <c r="N92" s="10">
        <v>384</v>
      </c>
      <c r="O92" s="11" t="s">
        <v>64</v>
      </c>
      <c r="P92" s="102">
        <f t="shared" si="10"/>
        <v>3.8400000000000004E-2</v>
      </c>
    </row>
    <row r="93" spans="1:16">
      <c r="A93" s="23">
        <f t="shared" si="11"/>
        <v>93</v>
      </c>
      <c r="B93" s="10">
        <v>6</v>
      </c>
      <c r="C93" s="11" t="s">
        <v>65</v>
      </c>
      <c r="D93" s="100">
        <f t="shared" si="6"/>
        <v>6.0000000000000001E-3</v>
      </c>
      <c r="E93" s="12">
        <v>0.221</v>
      </c>
      <c r="F93" s="13">
        <v>6.4879999999999998E-3</v>
      </c>
      <c r="G93" s="101">
        <f t="shared" si="7"/>
        <v>0.227488</v>
      </c>
      <c r="H93" s="10">
        <v>964</v>
      </c>
      <c r="I93" s="11" t="s">
        <v>64</v>
      </c>
      <c r="J93" s="102">
        <f t="shared" si="8"/>
        <v>9.64E-2</v>
      </c>
      <c r="K93" s="10">
        <v>448</v>
      </c>
      <c r="L93" s="11" t="s">
        <v>64</v>
      </c>
      <c r="M93" s="102">
        <f t="shared" si="9"/>
        <v>4.48E-2</v>
      </c>
      <c r="N93" s="10">
        <v>403</v>
      </c>
      <c r="O93" s="11" t="s">
        <v>64</v>
      </c>
      <c r="P93" s="102">
        <f t="shared" si="10"/>
        <v>4.0300000000000002E-2</v>
      </c>
    </row>
    <row r="94" spans="1:16">
      <c r="A94" s="23">
        <f t="shared" si="11"/>
        <v>94</v>
      </c>
      <c r="B94" s="10">
        <v>6.5</v>
      </c>
      <c r="C94" s="11" t="s">
        <v>65</v>
      </c>
      <c r="D94" s="100">
        <f t="shared" si="6"/>
        <v>6.4999999999999997E-3</v>
      </c>
      <c r="E94" s="12">
        <v>0.22900000000000001</v>
      </c>
      <c r="F94" s="13">
        <v>6.2040000000000003E-3</v>
      </c>
      <c r="G94" s="101">
        <f t="shared" si="7"/>
        <v>0.235204</v>
      </c>
      <c r="H94" s="10">
        <v>1035</v>
      </c>
      <c r="I94" s="11" t="s">
        <v>64</v>
      </c>
      <c r="J94" s="102">
        <f t="shared" si="8"/>
        <v>0.10349999999999999</v>
      </c>
      <c r="K94" s="10">
        <v>464</v>
      </c>
      <c r="L94" s="11" t="s">
        <v>64</v>
      </c>
      <c r="M94" s="102">
        <f t="shared" si="9"/>
        <v>4.6400000000000004E-2</v>
      </c>
      <c r="N94" s="10">
        <v>422</v>
      </c>
      <c r="O94" s="11" t="s">
        <v>64</v>
      </c>
      <c r="P94" s="102">
        <f t="shared" si="10"/>
        <v>4.2200000000000001E-2</v>
      </c>
    </row>
    <row r="95" spans="1:16">
      <c r="A95" s="23">
        <f t="shared" si="11"/>
        <v>95</v>
      </c>
      <c r="B95" s="10">
        <v>7</v>
      </c>
      <c r="C95" s="11" t="s">
        <v>65</v>
      </c>
      <c r="D95" s="100">
        <f t="shared" si="6"/>
        <v>7.0000000000000001E-3</v>
      </c>
      <c r="E95" s="12">
        <v>0.23669999999999999</v>
      </c>
      <c r="F95" s="13">
        <v>5.9480000000000002E-3</v>
      </c>
      <c r="G95" s="101">
        <f t="shared" si="7"/>
        <v>0.242648</v>
      </c>
      <c r="H95" s="10">
        <v>1104</v>
      </c>
      <c r="I95" s="11" t="s">
        <v>64</v>
      </c>
      <c r="J95" s="102">
        <f t="shared" si="8"/>
        <v>0.11040000000000001</v>
      </c>
      <c r="K95" s="10">
        <v>479</v>
      </c>
      <c r="L95" s="11" t="s">
        <v>64</v>
      </c>
      <c r="M95" s="102">
        <f t="shared" si="9"/>
        <v>4.7899999999999998E-2</v>
      </c>
      <c r="N95" s="10">
        <v>439</v>
      </c>
      <c r="O95" s="11" t="s">
        <v>64</v>
      </c>
      <c r="P95" s="102">
        <f t="shared" si="10"/>
        <v>4.3900000000000002E-2</v>
      </c>
    </row>
    <row r="96" spans="1:16">
      <c r="A96" s="23">
        <f t="shared" si="11"/>
        <v>96</v>
      </c>
      <c r="B96" s="10">
        <v>8</v>
      </c>
      <c r="C96" s="11" t="s">
        <v>65</v>
      </c>
      <c r="D96" s="100">
        <f t="shared" si="6"/>
        <v>8.0000000000000002E-3</v>
      </c>
      <c r="E96" s="12">
        <v>0.25159999999999999</v>
      </c>
      <c r="F96" s="13">
        <v>5.5030000000000001E-3</v>
      </c>
      <c r="G96" s="101">
        <f t="shared" si="7"/>
        <v>0.25710299999999997</v>
      </c>
      <c r="H96" s="10">
        <v>1240</v>
      </c>
      <c r="I96" s="11" t="s">
        <v>64</v>
      </c>
      <c r="J96" s="102">
        <f t="shared" si="8"/>
        <v>0.124</v>
      </c>
      <c r="K96" s="10">
        <v>506</v>
      </c>
      <c r="L96" s="11" t="s">
        <v>64</v>
      </c>
      <c r="M96" s="102">
        <f t="shared" si="9"/>
        <v>5.0599999999999999E-2</v>
      </c>
      <c r="N96" s="10">
        <v>472</v>
      </c>
      <c r="O96" s="11" t="s">
        <v>64</v>
      </c>
      <c r="P96" s="102">
        <f t="shared" si="10"/>
        <v>4.7199999999999999E-2</v>
      </c>
    </row>
    <row r="97" spans="1:16">
      <c r="A97" s="23">
        <f t="shared" si="11"/>
        <v>97</v>
      </c>
      <c r="B97" s="10">
        <v>9</v>
      </c>
      <c r="C97" s="11" t="s">
        <v>65</v>
      </c>
      <c r="D97" s="100">
        <f t="shared" si="6"/>
        <v>8.9999999999999993E-3</v>
      </c>
      <c r="E97" s="12">
        <v>0.26579999999999998</v>
      </c>
      <c r="F97" s="13">
        <v>5.1279999999999997E-3</v>
      </c>
      <c r="G97" s="101">
        <f t="shared" si="7"/>
        <v>0.270928</v>
      </c>
      <c r="H97" s="10">
        <v>1371</v>
      </c>
      <c r="I97" s="11" t="s">
        <v>64</v>
      </c>
      <c r="J97" s="102">
        <f t="shared" si="8"/>
        <v>0.1371</v>
      </c>
      <c r="K97" s="10">
        <v>530</v>
      </c>
      <c r="L97" s="11" t="s">
        <v>64</v>
      </c>
      <c r="M97" s="102">
        <f t="shared" si="9"/>
        <v>5.3000000000000005E-2</v>
      </c>
      <c r="N97" s="10">
        <v>502</v>
      </c>
      <c r="O97" s="11" t="s">
        <v>64</v>
      </c>
      <c r="P97" s="102">
        <f t="shared" si="10"/>
        <v>5.0200000000000002E-2</v>
      </c>
    </row>
    <row r="98" spans="1:16">
      <c r="A98" s="23">
        <f t="shared" si="11"/>
        <v>98</v>
      </c>
      <c r="B98" s="10">
        <v>10</v>
      </c>
      <c r="C98" s="11" t="s">
        <v>65</v>
      </c>
      <c r="D98" s="100">
        <f t="shared" si="6"/>
        <v>0.01</v>
      </c>
      <c r="E98" s="12">
        <v>0.27960000000000002</v>
      </c>
      <c r="F98" s="13">
        <v>4.8089999999999999E-3</v>
      </c>
      <c r="G98" s="101">
        <f t="shared" si="7"/>
        <v>0.28440900000000002</v>
      </c>
      <c r="H98" s="10">
        <v>1499</v>
      </c>
      <c r="I98" s="11" t="s">
        <v>64</v>
      </c>
      <c r="J98" s="102">
        <f t="shared" si="8"/>
        <v>0.14990000000000001</v>
      </c>
      <c r="K98" s="10">
        <v>552</v>
      </c>
      <c r="L98" s="11" t="s">
        <v>64</v>
      </c>
      <c r="M98" s="102">
        <f t="shared" si="9"/>
        <v>5.5200000000000006E-2</v>
      </c>
      <c r="N98" s="10">
        <v>529</v>
      </c>
      <c r="O98" s="11" t="s">
        <v>64</v>
      </c>
      <c r="P98" s="102">
        <f t="shared" si="10"/>
        <v>5.2900000000000003E-2</v>
      </c>
    </row>
    <row r="99" spans="1:16">
      <c r="A99" s="23">
        <f t="shared" si="11"/>
        <v>99</v>
      </c>
      <c r="B99" s="10">
        <v>11</v>
      </c>
      <c r="C99" s="11" t="s">
        <v>65</v>
      </c>
      <c r="D99" s="100">
        <f t="shared" si="6"/>
        <v>1.0999999999999999E-2</v>
      </c>
      <c r="E99" s="12">
        <v>0.29289999999999999</v>
      </c>
      <c r="F99" s="13">
        <v>4.5319999999999996E-3</v>
      </c>
      <c r="G99" s="101">
        <f t="shared" si="7"/>
        <v>0.29743199999999997</v>
      </c>
      <c r="H99" s="10">
        <v>1622</v>
      </c>
      <c r="I99" s="11" t="s">
        <v>64</v>
      </c>
      <c r="J99" s="102">
        <f t="shared" si="8"/>
        <v>0.16220000000000001</v>
      </c>
      <c r="K99" s="10">
        <v>572</v>
      </c>
      <c r="L99" s="11" t="s">
        <v>64</v>
      </c>
      <c r="M99" s="102">
        <f t="shared" si="9"/>
        <v>5.7199999999999994E-2</v>
      </c>
      <c r="N99" s="10">
        <v>555</v>
      </c>
      <c r="O99" s="11" t="s">
        <v>64</v>
      </c>
      <c r="P99" s="102">
        <f t="shared" si="10"/>
        <v>5.5500000000000008E-2</v>
      </c>
    </row>
    <row r="100" spans="1:16">
      <c r="A100" s="23">
        <f t="shared" si="11"/>
        <v>100</v>
      </c>
      <c r="B100" s="10">
        <v>12</v>
      </c>
      <c r="C100" s="11" t="s">
        <v>65</v>
      </c>
      <c r="D100" s="100">
        <f t="shared" si="6"/>
        <v>1.2E-2</v>
      </c>
      <c r="E100" s="12">
        <v>0.30580000000000002</v>
      </c>
      <c r="F100" s="13">
        <v>4.2890000000000003E-3</v>
      </c>
      <c r="G100" s="101">
        <f t="shared" si="7"/>
        <v>0.310089</v>
      </c>
      <c r="H100" s="10">
        <v>1742</v>
      </c>
      <c r="I100" s="11" t="s">
        <v>64</v>
      </c>
      <c r="J100" s="102">
        <f t="shared" si="8"/>
        <v>0.17419999999999999</v>
      </c>
      <c r="K100" s="10">
        <v>589</v>
      </c>
      <c r="L100" s="11" t="s">
        <v>64</v>
      </c>
      <c r="M100" s="102">
        <f t="shared" si="9"/>
        <v>5.8899999999999994E-2</v>
      </c>
      <c r="N100" s="10">
        <v>579</v>
      </c>
      <c r="O100" s="11" t="s">
        <v>64</v>
      </c>
      <c r="P100" s="102">
        <f t="shared" si="10"/>
        <v>5.7899999999999993E-2</v>
      </c>
    </row>
    <row r="101" spans="1:16">
      <c r="A101" s="23">
        <f t="shared" si="11"/>
        <v>101</v>
      </c>
      <c r="B101" s="10">
        <v>13</v>
      </c>
      <c r="C101" s="11" t="s">
        <v>65</v>
      </c>
      <c r="D101" s="100">
        <f t="shared" si="6"/>
        <v>1.2999999999999999E-2</v>
      </c>
      <c r="E101" s="12">
        <v>0.31819999999999998</v>
      </c>
      <c r="F101" s="13">
        <v>4.0749999999999996E-3</v>
      </c>
      <c r="G101" s="101">
        <f t="shared" si="7"/>
        <v>0.32227499999999998</v>
      </c>
      <c r="H101" s="10">
        <v>1859</v>
      </c>
      <c r="I101" s="11" t="s">
        <v>64</v>
      </c>
      <c r="J101" s="102">
        <f t="shared" si="8"/>
        <v>0.18590000000000001</v>
      </c>
      <c r="K101" s="10">
        <v>605</v>
      </c>
      <c r="L101" s="11" t="s">
        <v>64</v>
      </c>
      <c r="M101" s="102">
        <f t="shared" si="9"/>
        <v>6.0499999999999998E-2</v>
      </c>
      <c r="N101" s="10">
        <v>601</v>
      </c>
      <c r="O101" s="11" t="s">
        <v>64</v>
      </c>
      <c r="P101" s="102">
        <f t="shared" si="10"/>
        <v>6.0100000000000001E-2</v>
      </c>
    </row>
    <row r="102" spans="1:16">
      <c r="A102" s="23">
        <f t="shared" si="11"/>
        <v>102</v>
      </c>
      <c r="B102" s="10">
        <v>14</v>
      </c>
      <c r="C102" s="11" t="s">
        <v>65</v>
      </c>
      <c r="D102" s="100">
        <f t="shared" si="6"/>
        <v>1.4E-2</v>
      </c>
      <c r="E102" s="12">
        <v>0.33019999999999999</v>
      </c>
      <c r="F102" s="13">
        <v>3.8830000000000002E-3</v>
      </c>
      <c r="G102" s="101">
        <f t="shared" si="7"/>
        <v>0.33408300000000002</v>
      </c>
      <c r="H102" s="10">
        <v>1972</v>
      </c>
      <c r="I102" s="11" t="s">
        <v>64</v>
      </c>
      <c r="J102" s="102">
        <f t="shared" si="8"/>
        <v>0.19719999999999999</v>
      </c>
      <c r="K102" s="10">
        <v>620</v>
      </c>
      <c r="L102" s="11" t="s">
        <v>64</v>
      </c>
      <c r="M102" s="102">
        <f t="shared" si="9"/>
        <v>6.2E-2</v>
      </c>
      <c r="N102" s="10">
        <v>621</v>
      </c>
      <c r="O102" s="11" t="s">
        <v>64</v>
      </c>
      <c r="P102" s="102">
        <f t="shared" si="10"/>
        <v>6.2100000000000002E-2</v>
      </c>
    </row>
    <row r="103" spans="1:16">
      <c r="A103" s="23">
        <f t="shared" si="11"/>
        <v>103</v>
      </c>
      <c r="B103" s="10">
        <v>15</v>
      </c>
      <c r="C103" s="11" t="s">
        <v>65</v>
      </c>
      <c r="D103" s="100">
        <f t="shared" si="6"/>
        <v>1.4999999999999999E-2</v>
      </c>
      <c r="E103" s="12">
        <v>0.34160000000000001</v>
      </c>
      <c r="F103" s="13">
        <v>3.712E-3</v>
      </c>
      <c r="G103" s="101">
        <f t="shared" si="7"/>
        <v>0.34531200000000001</v>
      </c>
      <c r="H103" s="10">
        <v>2083</v>
      </c>
      <c r="I103" s="11" t="s">
        <v>64</v>
      </c>
      <c r="J103" s="102">
        <f t="shared" si="8"/>
        <v>0.20830000000000001</v>
      </c>
      <c r="K103" s="10">
        <v>634</v>
      </c>
      <c r="L103" s="11" t="s">
        <v>64</v>
      </c>
      <c r="M103" s="102">
        <f t="shared" si="9"/>
        <v>6.3399999999999998E-2</v>
      </c>
      <c r="N103" s="10">
        <v>641</v>
      </c>
      <c r="O103" s="11" t="s">
        <v>64</v>
      </c>
      <c r="P103" s="102">
        <f t="shared" si="10"/>
        <v>6.4100000000000004E-2</v>
      </c>
    </row>
    <row r="104" spans="1:16">
      <c r="A104" s="23">
        <f t="shared" si="11"/>
        <v>104</v>
      </c>
      <c r="B104" s="10">
        <v>16</v>
      </c>
      <c r="C104" s="11" t="s">
        <v>65</v>
      </c>
      <c r="D104" s="100">
        <f t="shared" si="6"/>
        <v>1.6E-2</v>
      </c>
      <c r="E104" s="12">
        <v>0.35260000000000002</v>
      </c>
      <c r="F104" s="13">
        <v>3.5560000000000001E-3</v>
      </c>
      <c r="G104" s="101">
        <f t="shared" si="7"/>
        <v>0.35615600000000003</v>
      </c>
      <c r="H104" s="10">
        <v>2191</v>
      </c>
      <c r="I104" s="11" t="s">
        <v>64</v>
      </c>
      <c r="J104" s="102">
        <f t="shared" si="8"/>
        <v>0.21909999999999999</v>
      </c>
      <c r="K104" s="10">
        <v>647</v>
      </c>
      <c r="L104" s="11" t="s">
        <v>64</v>
      </c>
      <c r="M104" s="102">
        <f t="shared" si="9"/>
        <v>6.4700000000000008E-2</v>
      </c>
      <c r="N104" s="10">
        <v>659</v>
      </c>
      <c r="O104" s="11" t="s">
        <v>64</v>
      </c>
      <c r="P104" s="102">
        <f t="shared" si="10"/>
        <v>6.59E-2</v>
      </c>
    </row>
    <row r="105" spans="1:16">
      <c r="A105" s="23">
        <f t="shared" si="11"/>
        <v>105</v>
      </c>
      <c r="B105" s="10">
        <v>17</v>
      </c>
      <c r="C105" s="11" t="s">
        <v>65</v>
      </c>
      <c r="D105" s="100">
        <f t="shared" si="6"/>
        <v>1.7000000000000001E-2</v>
      </c>
      <c r="E105" s="12">
        <v>0.36309999999999998</v>
      </c>
      <c r="F105" s="13">
        <v>3.4150000000000001E-3</v>
      </c>
      <c r="G105" s="101">
        <f t="shared" si="7"/>
        <v>0.36651499999999998</v>
      </c>
      <c r="H105" s="10">
        <v>2296</v>
      </c>
      <c r="I105" s="11" t="s">
        <v>64</v>
      </c>
      <c r="J105" s="102">
        <f t="shared" si="8"/>
        <v>0.22959999999999997</v>
      </c>
      <c r="K105" s="10">
        <v>658</v>
      </c>
      <c r="L105" s="11" t="s">
        <v>64</v>
      </c>
      <c r="M105" s="102">
        <f t="shared" si="9"/>
        <v>6.5799999999999997E-2</v>
      </c>
      <c r="N105" s="10">
        <v>676</v>
      </c>
      <c r="O105" s="11" t="s">
        <v>64</v>
      </c>
      <c r="P105" s="102">
        <f t="shared" si="10"/>
        <v>6.7600000000000007E-2</v>
      </c>
    </row>
    <row r="106" spans="1:16">
      <c r="A106" s="23">
        <f t="shared" si="11"/>
        <v>106</v>
      </c>
      <c r="B106" s="10">
        <v>18</v>
      </c>
      <c r="C106" s="11" t="s">
        <v>65</v>
      </c>
      <c r="D106" s="100">
        <f t="shared" si="6"/>
        <v>1.7999999999999999E-2</v>
      </c>
      <c r="E106" s="12">
        <v>0.37309999999999999</v>
      </c>
      <c r="F106" s="13">
        <v>3.2859999999999999E-3</v>
      </c>
      <c r="G106" s="101">
        <f t="shared" si="7"/>
        <v>0.376386</v>
      </c>
      <c r="H106" s="10">
        <v>2400</v>
      </c>
      <c r="I106" s="11" t="s">
        <v>64</v>
      </c>
      <c r="J106" s="102">
        <f t="shared" si="8"/>
        <v>0.24</v>
      </c>
      <c r="K106" s="10">
        <v>669</v>
      </c>
      <c r="L106" s="11" t="s">
        <v>64</v>
      </c>
      <c r="M106" s="102">
        <f t="shared" si="9"/>
        <v>6.6900000000000001E-2</v>
      </c>
      <c r="N106" s="10">
        <v>693</v>
      </c>
      <c r="O106" s="11" t="s">
        <v>64</v>
      </c>
      <c r="P106" s="102">
        <f t="shared" si="10"/>
        <v>6.93E-2</v>
      </c>
    </row>
    <row r="107" spans="1:16">
      <c r="A107" s="23">
        <f t="shared" si="11"/>
        <v>107</v>
      </c>
      <c r="B107" s="10">
        <v>20</v>
      </c>
      <c r="C107" s="11" t="s">
        <v>65</v>
      </c>
      <c r="D107" s="100">
        <f t="shared" si="6"/>
        <v>0.02</v>
      </c>
      <c r="E107" s="12">
        <v>0.39190000000000003</v>
      </c>
      <c r="F107" s="13">
        <v>3.0590000000000001E-3</v>
      </c>
      <c r="G107" s="101">
        <f t="shared" si="7"/>
        <v>0.394959</v>
      </c>
      <c r="H107" s="10">
        <v>2601</v>
      </c>
      <c r="I107" s="11" t="s">
        <v>64</v>
      </c>
      <c r="J107" s="102">
        <f t="shared" si="8"/>
        <v>0.2601</v>
      </c>
      <c r="K107" s="10">
        <v>689</v>
      </c>
      <c r="L107" s="11" t="s">
        <v>64</v>
      </c>
      <c r="M107" s="102">
        <f t="shared" si="9"/>
        <v>6.8899999999999989E-2</v>
      </c>
      <c r="N107" s="10">
        <v>723</v>
      </c>
      <c r="O107" s="11" t="s">
        <v>64</v>
      </c>
      <c r="P107" s="102">
        <f t="shared" si="10"/>
        <v>7.2300000000000003E-2</v>
      </c>
    </row>
    <row r="108" spans="1:16">
      <c r="A108" s="23">
        <f t="shared" si="11"/>
        <v>108</v>
      </c>
      <c r="B108" s="10">
        <v>22.5</v>
      </c>
      <c r="C108" s="11" t="s">
        <v>65</v>
      </c>
      <c r="D108" s="100">
        <f t="shared" si="6"/>
        <v>2.2499999999999999E-2</v>
      </c>
      <c r="E108" s="12">
        <v>0.41289999999999999</v>
      </c>
      <c r="F108" s="13">
        <v>2.82E-3</v>
      </c>
      <c r="G108" s="101">
        <f t="shared" si="7"/>
        <v>0.41571999999999998</v>
      </c>
      <c r="H108" s="10">
        <v>2842</v>
      </c>
      <c r="I108" s="11" t="s">
        <v>64</v>
      </c>
      <c r="J108" s="102">
        <f t="shared" si="8"/>
        <v>0.28420000000000001</v>
      </c>
      <c r="K108" s="10">
        <v>711</v>
      </c>
      <c r="L108" s="11" t="s">
        <v>64</v>
      </c>
      <c r="M108" s="102">
        <f t="shared" si="9"/>
        <v>7.1099999999999997E-2</v>
      </c>
      <c r="N108" s="10">
        <v>758</v>
      </c>
      <c r="O108" s="11" t="s">
        <v>64</v>
      </c>
      <c r="P108" s="102">
        <f t="shared" si="10"/>
        <v>7.5800000000000006E-2</v>
      </c>
    </row>
    <row r="109" spans="1:16">
      <c r="A109" s="23">
        <f t="shared" si="11"/>
        <v>109</v>
      </c>
      <c r="B109" s="10">
        <v>25</v>
      </c>
      <c r="C109" s="11" t="s">
        <v>65</v>
      </c>
      <c r="D109" s="100">
        <f t="shared" si="6"/>
        <v>2.5000000000000001E-2</v>
      </c>
      <c r="E109" s="12">
        <v>0.43159999999999998</v>
      </c>
      <c r="F109" s="13">
        <v>2.6199999999999999E-3</v>
      </c>
      <c r="G109" s="101">
        <f t="shared" si="7"/>
        <v>0.43421999999999999</v>
      </c>
      <c r="H109" s="10">
        <v>3075</v>
      </c>
      <c r="I109" s="11" t="s">
        <v>64</v>
      </c>
      <c r="J109" s="102">
        <f t="shared" si="8"/>
        <v>0.3075</v>
      </c>
      <c r="K109" s="10">
        <v>731</v>
      </c>
      <c r="L109" s="11" t="s">
        <v>64</v>
      </c>
      <c r="M109" s="102">
        <f t="shared" si="9"/>
        <v>7.3099999999999998E-2</v>
      </c>
      <c r="N109" s="10">
        <v>789</v>
      </c>
      <c r="O109" s="11" t="s">
        <v>64</v>
      </c>
      <c r="P109" s="102">
        <f t="shared" si="10"/>
        <v>7.8899999999999998E-2</v>
      </c>
    </row>
    <row r="110" spans="1:16">
      <c r="A110" s="23">
        <f t="shared" si="11"/>
        <v>110</v>
      </c>
      <c r="B110" s="10">
        <v>27.5</v>
      </c>
      <c r="C110" s="11" t="s">
        <v>65</v>
      </c>
      <c r="D110" s="100">
        <f t="shared" si="6"/>
        <v>2.75E-2</v>
      </c>
      <c r="E110" s="12">
        <v>0.44819999999999999</v>
      </c>
      <c r="F110" s="13">
        <v>2.4489999999999998E-3</v>
      </c>
      <c r="G110" s="101">
        <f t="shared" si="7"/>
        <v>0.45064899999999997</v>
      </c>
      <c r="H110" s="10">
        <v>3300</v>
      </c>
      <c r="I110" s="11" t="s">
        <v>64</v>
      </c>
      <c r="J110" s="102">
        <f t="shared" si="8"/>
        <v>0.32999999999999996</v>
      </c>
      <c r="K110" s="10">
        <v>748</v>
      </c>
      <c r="L110" s="11" t="s">
        <v>64</v>
      </c>
      <c r="M110" s="102">
        <f t="shared" si="9"/>
        <v>7.4800000000000005E-2</v>
      </c>
      <c r="N110" s="10">
        <v>817</v>
      </c>
      <c r="O110" s="11" t="s">
        <v>64</v>
      </c>
      <c r="P110" s="102">
        <f t="shared" si="10"/>
        <v>8.1699999999999995E-2</v>
      </c>
    </row>
    <row r="111" spans="1:16">
      <c r="A111" s="23">
        <f t="shared" si="11"/>
        <v>111</v>
      </c>
      <c r="B111" s="10">
        <v>30</v>
      </c>
      <c r="C111" s="11" t="s">
        <v>65</v>
      </c>
      <c r="D111" s="100">
        <f t="shared" si="6"/>
        <v>0.03</v>
      </c>
      <c r="E111" s="12">
        <v>0.46289999999999998</v>
      </c>
      <c r="F111" s="13">
        <v>2.3019999999999998E-3</v>
      </c>
      <c r="G111" s="101">
        <f t="shared" si="7"/>
        <v>0.465202</v>
      </c>
      <c r="H111" s="10">
        <v>3519</v>
      </c>
      <c r="I111" s="11" t="s">
        <v>64</v>
      </c>
      <c r="J111" s="102">
        <f t="shared" si="8"/>
        <v>0.35189999999999999</v>
      </c>
      <c r="K111" s="10">
        <v>764</v>
      </c>
      <c r="L111" s="11" t="s">
        <v>64</v>
      </c>
      <c r="M111" s="102">
        <f t="shared" si="9"/>
        <v>7.6399999999999996E-2</v>
      </c>
      <c r="N111" s="10">
        <v>843</v>
      </c>
      <c r="O111" s="11" t="s">
        <v>64</v>
      </c>
      <c r="P111" s="102">
        <f t="shared" si="10"/>
        <v>8.43E-2</v>
      </c>
    </row>
    <row r="112" spans="1:16">
      <c r="A112" s="23">
        <f t="shared" si="11"/>
        <v>112</v>
      </c>
      <c r="B112" s="10">
        <v>32.5</v>
      </c>
      <c r="C112" s="11" t="s">
        <v>65</v>
      </c>
      <c r="D112" s="100">
        <f t="shared" si="6"/>
        <v>3.2500000000000001E-2</v>
      </c>
      <c r="E112" s="12">
        <v>0.47589999999999999</v>
      </c>
      <c r="F112" s="13">
        <v>2.173E-3</v>
      </c>
      <c r="G112" s="101">
        <f t="shared" si="7"/>
        <v>0.47807299999999997</v>
      </c>
      <c r="H112" s="10">
        <v>3733</v>
      </c>
      <c r="I112" s="11" t="s">
        <v>64</v>
      </c>
      <c r="J112" s="102">
        <f t="shared" si="8"/>
        <v>0.37330000000000002</v>
      </c>
      <c r="K112" s="10">
        <v>778</v>
      </c>
      <c r="L112" s="11" t="s">
        <v>64</v>
      </c>
      <c r="M112" s="102">
        <f t="shared" si="9"/>
        <v>7.7800000000000008E-2</v>
      </c>
      <c r="N112" s="10">
        <v>868</v>
      </c>
      <c r="O112" s="11" t="s">
        <v>64</v>
      </c>
      <c r="P112" s="102">
        <f t="shared" si="10"/>
        <v>8.6800000000000002E-2</v>
      </c>
    </row>
    <row r="113" spans="1:16">
      <c r="A113" s="23">
        <f t="shared" si="11"/>
        <v>113</v>
      </c>
      <c r="B113" s="10">
        <v>35</v>
      </c>
      <c r="C113" s="11" t="s">
        <v>65</v>
      </c>
      <c r="D113" s="100">
        <f t="shared" si="6"/>
        <v>3.5000000000000003E-2</v>
      </c>
      <c r="E113" s="12">
        <v>0.4874</v>
      </c>
      <c r="F113" s="13">
        <v>2.0590000000000001E-3</v>
      </c>
      <c r="G113" s="101">
        <f t="shared" si="7"/>
        <v>0.48945899999999998</v>
      </c>
      <c r="H113" s="10">
        <v>3943</v>
      </c>
      <c r="I113" s="11" t="s">
        <v>64</v>
      </c>
      <c r="J113" s="102">
        <f t="shared" si="8"/>
        <v>0.39429999999999998</v>
      </c>
      <c r="K113" s="10">
        <v>791</v>
      </c>
      <c r="L113" s="11" t="s">
        <v>64</v>
      </c>
      <c r="M113" s="102">
        <f t="shared" si="9"/>
        <v>7.9100000000000004E-2</v>
      </c>
      <c r="N113" s="10">
        <v>891</v>
      </c>
      <c r="O113" s="11" t="s">
        <v>64</v>
      </c>
      <c r="P113" s="102">
        <f t="shared" si="10"/>
        <v>8.9099999999999999E-2</v>
      </c>
    </row>
    <row r="114" spans="1:16">
      <c r="A114" s="23">
        <f t="shared" si="11"/>
        <v>114</v>
      </c>
      <c r="B114" s="10">
        <v>37.5</v>
      </c>
      <c r="C114" s="11" t="s">
        <v>65</v>
      </c>
      <c r="D114" s="100">
        <f t="shared" si="6"/>
        <v>3.7499999999999999E-2</v>
      </c>
      <c r="E114" s="12">
        <v>0.49759999999999999</v>
      </c>
      <c r="F114" s="13">
        <v>1.9580000000000001E-3</v>
      </c>
      <c r="G114" s="101">
        <f t="shared" si="7"/>
        <v>0.499558</v>
      </c>
      <c r="H114" s="10">
        <v>4149</v>
      </c>
      <c r="I114" s="11" t="s">
        <v>64</v>
      </c>
      <c r="J114" s="102">
        <f t="shared" si="8"/>
        <v>0.41489999999999999</v>
      </c>
      <c r="K114" s="10">
        <v>803</v>
      </c>
      <c r="L114" s="11" t="s">
        <v>64</v>
      </c>
      <c r="M114" s="102">
        <f t="shared" si="9"/>
        <v>8.030000000000001E-2</v>
      </c>
      <c r="N114" s="10">
        <v>912</v>
      </c>
      <c r="O114" s="11" t="s">
        <v>64</v>
      </c>
      <c r="P114" s="102">
        <f t="shared" si="10"/>
        <v>9.1200000000000003E-2</v>
      </c>
    </row>
    <row r="115" spans="1:16">
      <c r="A115" s="23">
        <f t="shared" si="11"/>
        <v>115</v>
      </c>
      <c r="B115" s="10">
        <v>40</v>
      </c>
      <c r="C115" s="11" t="s">
        <v>65</v>
      </c>
      <c r="D115" s="100">
        <f t="shared" si="6"/>
        <v>0.04</v>
      </c>
      <c r="E115" s="12">
        <v>0.50660000000000005</v>
      </c>
      <c r="F115" s="13">
        <v>1.8680000000000001E-3</v>
      </c>
      <c r="G115" s="101">
        <f t="shared" si="7"/>
        <v>0.50846800000000003</v>
      </c>
      <c r="H115" s="10">
        <v>4352</v>
      </c>
      <c r="I115" s="11" t="s">
        <v>64</v>
      </c>
      <c r="J115" s="102">
        <f t="shared" si="8"/>
        <v>0.43520000000000003</v>
      </c>
      <c r="K115" s="10">
        <v>814</v>
      </c>
      <c r="L115" s="11" t="s">
        <v>64</v>
      </c>
      <c r="M115" s="102">
        <f t="shared" si="9"/>
        <v>8.14E-2</v>
      </c>
      <c r="N115" s="10">
        <v>933</v>
      </c>
      <c r="O115" s="11" t="s">
        <v>64</v>
      </c>
      <c r="P115" s="102">
        <f t="shared" si="10"/>
        <v>9.3300000000000008E-2</v>
      </c>
    </row>
    <row r="116" spans="1:16">
      <c r="A116" s="23">
        <f t="shared" si="11"/>
        <v>116</v>
      </c>
      <c r="B116" s="10">
        <v>45</v>
      </c>
      <c r="C116" s="11" t="s">
        <v>65</v>
      </c>
      <c r="D116" s="100">
        <f t="shared" si="6"/>
        <v>4.4999999999999998E-2</v>
      </c>
      <c r="E116" s="12">
        <v>0.52149999999999996</v>
      </c>
      <c r="F116" s="13">
        <v>1.712E-3</v>
      </c>
      <c r="G116" s="101">
        <f t="shared" si="7"/>
        <v>0.52321200000000001</v>
      </c>
      <c r="H116" s="10">
        <v>4750</v>
      </c>
      <c r="I116" s="11" t="s">
        <v>64</v>
      </c>
      <c r="J116" s="102">
        <f t="shared" si="8"/>
        <v>0.47499999999999998</v>
      </c>
      <c r="K116" s="10">
        <v>835</v>
      </c>
      <c r="L116" s="11" t="s">
        <v>64</v>
      </c>
      <c r="M116" s="102">
        <f t="shared" si="9"/>
        <v>8.3499999999999991E-2</v>
      </c>
      <c r="N116" s="10">
        <v>971</v>
      </c>
      <c r="O116" s="11" t="s">
        <v>64</v>
      </c>
      <c r="P116" s="102">
        <f t="shared" si="10"/>
        <v>9.7099999999999992E-2</v>
      </c>
    </row>
    <row r="117" spans="1:16">
      <c r="A117" s="23">
        <f t="shared" si="11"/>
        <v>117</v>
      </c>
      <c r="B117" s="10">
        <v>50</v>
      </c>
      <c r="C117" s="11" t="s">
        <v>65</v>
      </c>
      <c r="D117" s="100">
        <f t="shared" si="6"/>
        <v>0.05</v>
      </c>
      <c r="E117" s="12">
        <v>0.53300000000000003</v>
      </c>
      <c r="F117" s="13">
        <v>1.5820000000000001E-3</v>
      </c>
      <c r="G117" s="101">
        <f t="shared" si="7"/>
        <v>0.534582</v>
      </c>
      <c r="H117" s="10">
        <v>5140</v>
      </c>
      <c r="I117" s="11" t="s">
        <v>64</v>
      </c>
      <c r="J117" s="102">
        <f t="shared" si="8"/>
        <v>0.51400000000000001</v>
      </c>
      <c r="K117" s="10">
        <v>854</v>
      </c>
      <c r="L117" s="11" t="s">
        <v>64</v>
      </c>
      <c r="M117" s="102">
        <f t="shared" si="9"/>
        <v>8.5400000000000004E-2</v>
      </c>
      <c r="N117" s="10">
        <v>1006</v>
      </c>
      <c r="O117" s="11" t="s">
        <v>64</v>
      </c>
      <c r="P117" s="102">
        <f t="shared" si="10"/>
        <v>0.10059999999999999</v>
      </c>
    </row>
    <row r="118" spans="1:16">
      <c r="A118" s="23">
        <f t="shared" si="11"/>
        <v>118</v>
      </c>
      <c r="B118" s="10">
        <v>55</v>
      </c>
      <c r="C118" s="11" t="s">
        <v>65</v>
      </c>
      <c r="D118" s="100">
        <f t="shared" si="6"/>
        <v>5.5E-2</v>
      </c>
      <c r="E118" s="12">
        <v>0.54149999999999998</v>
      </c>
      <c r="F118" s="13">
        <v>1.4729999999999999E-3</v>
      </c>
      <c r="G118" s="101">
        <f t="shared" si="7"/>
        <v>0.54297299999999993</v>
      </c>
      <c r="H118" s="10">
        <v>5525</v>
      </c>
      <c r="I118" s="11" t="s">
        <v>64</v>
      </c>
      <c r="J118" s="102">
        <f t="shared" si="8"/>
        <v>0.55249999999999999</v>
      </c>
      <c r="K118" s="10">
        <v>872</v>
      </c>
      <c r="L118" s="11" t="s">
        <v>64</v>
      </c>
      <c r="M118" s="102">
        <f t="shared" si="9"/>
        <v>8.72E-2</v>
      </c>
      <c r="N118" s="10">
        <v>1039</v>
      </c>
      <c r="O118" s="11" t="s">
        <v>64</v>
      </c>
      <c r="P118" s="102">
        <f t="shared" si="10"/>
        <v>0.10389999999999999</v>
      </c>
    </row>
    <row r="119" spans="1:16">
      <c r="A119" s="23">
        <f t="shared" si="11"/>
        <v>119</v>
      </c>
      <c r="B119" s="10">
        <v>60</v>
      </c>
      <c r="C119" s="11" t="s">
        <v>65</v>
      </c>
      <c r="D119" s="100">
        <f t="shared" si="6"/>
        <v>0.06</v>
      </c>
      <c r="E119" s="12">
        <v>0.54779999999999995</v>
      </c>
      <c r="F119" s="13">
        <v>1.379E-3</v>
      </c>
      <c r="G119" s="101">
        <f t="shared" si="7"/>
        <v>0.54917899999999997</v>
      </c>
      <c r="H119" s="10">
        <v>5906</v>
      </c>
      <c r="I119" s="11" t="s">
        <v>64</v>
      </c>
      <c r="J119" s="102">
        <f t="shared" si="8"/>
        <v>0.59060000000000001</v>
      </c>
      <c r="K119" s="10">
        <v>888</v>
      </c>
      <c r="L119" s="11" t="s">
        <v>64</v>
      </c>
      <c r="M119" s="102">
        <f t="shared" si="9"/>
        <v>8.8800000000000004E-2</v>
      </c>
      <c r="N119" s="10">
        <v>1070</v>
      </c>
      <c r="O119" s="11" t="s">
        <v>64</v>
      </c>
      <c r="P119" s="102">
        <f t="shared" si="10"/>
        <v>0.10700000000000001</v>
      </c>
    </row>
    <row r="120" spans="1:16">
      <c r="A120" s="23">
        <f t="shared" si="11"/>
        <v>120</v>
      </c>
      <c r="B120" s="10">
        <v>65</v>
      </c>
      <c r="C120" s="11" t="s">
        <v>65</v>
      </c>
      <c r="D120" s="100">
        <f t="shared" si="6"/>
        <v>6.5000000000000002E-2</v>
      </c>
      <c r="E120" s="12">
        <v>0.55200000000000005</v>
      </c>
      <c r="F120" s="13">
        <v>1.297E-3</v>
      </c>
      <c r="G120" s="101">
        <f t="shared" si="7"/>
        <v>0.55329700000000004</v>
      </c>
      <c r="H120" s="10">
        <v>6285</v>
      </c>
      <c r="I120" s="11" t="s">
        <v>64</v>
      </c>
      <c r="J120" s="102">
        <f t="shared" si="8"/>
        <v>0.62850000000000006</v>
      </c>
      <c r="K120" s="10">
        <v>903</v>
      </c>
      <c r="L120" s="11" t="s">
        <v>64</v>
      </c>
      <c r="M120" s="102">
        <f t="shared" si="9"/>
        <v>9.0300000000000005E-2</v>
      </c>
      <c r="N120" s="10">
        <v>1099</v>
      </c>
      <c r="O120" s="11" t="s">
        <v>64</v>
      </c>
      <c r="P120" s="102">
        <f t="shared" si="10"/>
        <v>0.1099</v>
      </c>
    </row>
    <row r="121" spans="1:16">
      <c r="A121" s="23">
        <f t="shared" si="11"/>
        <v>121</v>
      </c>
      <c r="B121" s="10">
        <v>70</v>
      </c>
      <c r="C121" s="11" t="s">
        <v>65</v>
      </c>
      <c r="D121" s="100">
        <f t="shared" si="6"/>
        <v>7.0000000000000007E-2</v>
      </c>
      <c r="E121" s="12">
        <v>0.55459999999999998</v>
      </c>
      <c r="F121" s="13">
        <v>1.225E-3</v>
      </c>
      <c r="G121" s="101">
        <f t="shared" si="7"/>
        <v>0.55582500000000001</v>
      </c>
      <c r="H121" s="10">
        <v>6662</v>
      </c>
      <c r="I121" s="11" t="s">
        <v>64</v>
      </c>
      <c r="J121" s="102">
        <f t="shared" si="8"/>
        <v>0.66620000000000001</v>
      </c>
      <c r="K121" s="10">
        <v>917</v>
      </c>
      <c r="L121" s="11" t="s">
        <v>64</v>
      </c>
      <c r="M121" s="102">
        <f t="shared" si="9"/>
        <v>9.1700000000000004E-2</v>
      </c>
      <c r="N121" s="10">
        <v>1128</v>
      </c>
      <c r="O121" s="11" t="s">
        <v>64</v>
      </c>
      <c r="P121" s="102">
        <f t="shared" si="10"/>
        <v>0.11279999999999998</v>
      </c>
    </row>
    <row r="122" spans="1:16">
      <c r="A122" s="23">
        <f t="shared" si="11"/>
        <v>122</v>
      </c>
      <c r="B122" s="10">
        <v>80</v>
      </c>
      <c r="C122" s="11" t="s">
        <v>65</v>
      </c>
      <c r="D122" s="100">
        <f t="shared" si="6"/>
        <v>0.08</v>
      </c>
      <c r="E122" s="12">
        <v>0.55579999999999996</v>
      </c>
      <c r="F122" s="13">
        <v>1.1050000000000001E-3</v>
      </c>
      <c r="G122" s="101">
        <f t="shared" si="7"/>
        <v>0.55690499999999998</v>
      </c>
      <c r="H122" s="10">
        <v>7416</v>
      </c>
      <c r="I122" s="11" t="s">
        <v>64</v>
      </c>
      <c r="J122" s="102">
        <f t="shared" si="8"/>
        <v>0.74160000000000004</v>
      </c>
      <c r="K122" s="10">
        <v>946</v>
      </c>
      <c r="L122" s="11" t="s">
        <v>64</v>
      </c>
      <c r="M122" s="102">
        <f t="shared" si="9"/>
        <v>9.459999999999999E-2</v>
      </c>
      <c r="N122" s="10">
        <v>1181</v>
      </c>
      <c r="O122" s="11" t="s">
        <v>64</v>
      </c>
      <c r="P122" s="102">
        <f t="shared" si="10"/>
        <v>0.11810000000000001</v>
      </c>
    </row>
    <row r="123" spans="1:16">
      <c r="A123" s="23">
        <f t="shared" si="11"/>
        <v>123</v>
      </c>
      <c r="B123" s="10">
        <v>90</v>
      </c>
      <c r="C123" s="11" t="s">
        <v>65</v>
      </c>
      <c r="D123" s="100">
        <f t="shared" si="6"/>
        <v>0.09</v>
      </c>
      <c r="E123" s="12">
        <v>0.55310000000000004</v>
      </c>
      <c r="F123" s="13">
        <v>1.0089999999999999E-3</v>
      </c>
      <c r="G123" s="101">
        <f t="shared" si="7"/>
        <v>0.55410900000000007</v>
      </c>
      <c r="H123" s="10">
        <v>8174</v>
      </c>
      <c r="I123" s="11" t="s">
        <v>64</v>
      </c>
      <c r="J123" s="102">
        <f t="shared" si="8"/>
        <v>0.8173999999999999</v>
      </c>
      <c r="K123" s="10">
        <v>974</v>
      </c>
      <c r="L123" s="11" t="s">
        <v>64</v>
      </c>
      <c r="M123" s="102">
        <f t="shared" si="9"/>
        <v>9.74E-2</v>
      </c>
      <c r="N123" s="10">
        <v>1232</v>
      </c>
      <c r="O123" s="11" t="s">
        <v>64</v>
      </c>
      <c r="P123" s="102">
        <f t="shared" si="10"/>
        <v>0.1232</v>
      </c>
    </row>
    <row r="124" spans="1:16">
      <c r="A124" s="23">
        <f t="shared" si="11"/>
        <v>124</v>
      </c>
      <c r="B124" s="10">
        <v>100</v>
      </c>
      <c r="C124" s="11" t="s">
        <v>65</v>
      </c>
      <c r="D124" s="100">
        <f t="shared" si="6"/>
        <v>0.1</v>
      </c>
      <c r="E124" s="12">
        <v>0.5474</v>
      </c>
      <c r="F124" s="13">
        <v>9.2880000000000002E-4</v>
      </c>
      <c r="G124" s="101">
        <f t="shared" si="7"/>
        <v>0.54832879999999995</v>
      </c>
      <c r="H124" s="10">
        <v>8939</v>
      </c>
      <c r="I124" s="11" t="s">
        <v>64</v>
      </c>
      <c r="J124" s="102">
        <f t="shared" si="8"/>
        <v>0.89390000000000003</v>
      </c>
      <c r="K124" s="10">
        <v>1000</v>
      </c>
      <c r="L124" s="11" t="s">
        <v>64</v>
      </c>
      <c r="M124" s="102">
        <f t="shared" si="9"/>
        <v>0.1</v>
      </c>
      <c r="N124" s="10">
        <v>1280</v>
      </c>
      <c r="O124" s="11" t="s">
        <v>64</v>
      </c>
      <c r="P124" s="102">
        <f t="shared" si="10"/>
        <v>0.128</v>
      </c>
    </row>
    <row r="125" spans="1:16">
      <c r="A125" s="23">
        <f t="shared" si="11"/>
        <v>125</v>
      </c>
      <c r="B125" s="103">
        <v>110</v>
      </c>
      <c r="C125" s="104" t="s">
        <v>65</v>
      </c>
      <c r="D125" s="100">
        <f t="shared" si="6"/>
        <v>0.11</v>
      </c>
      <c r="E125" s="12">
        <v>0.53990000000000005</v>
      </c>
      <c r="F125" s="13">
        <v>8.6160000000000002E-4</v>
      </c>
      <c r="G125" s="101">
        <f t="shared" si="7"/>
        <v>0.54076160000000006</v>
      </c>
      <c r="H125" s="10">
        <v>9715</v>
      </c>
      <c r="I125" s="11" t="s">
        <v>64</v>
      </c>
      <c r="J125" s="102">
        <f t="shared" si="8"/>
        <v>0.97150000000000003</v>
      </c>
      <c r="K125" s="10">
        <v>1025</v>
      </c>
      <c r="L125" s="11" t="s">
        <v>64</v>
      </c>
      <c r="M125" s="102">
        <f t="shared" si="9"/>
        <v>0.10249999999999999</v>
      </c>
      <c r="N125" s="10">
        <v>1328</v>
      </c>
      <c r="O125" s="11" t="s">
        <v>64</v>
      </c>
      <c r="P125" s="102">
        <f t="shared" si="10"/>
        <v>0.1328</v>
      </c>
    </row>
    <row r="126" spans="1:16">
      <c r="A126" s="23">
        <f t="shared" si="11"/>
        <v>126</v>
      </c>
      <c r="B126" s="103">
        <v>120</v>
      </c>
      <c r="C126" s="104" t="s">
        <v>65</v>
      </c>
      <c r="D126" s="100">
        <f t="shared" si="6"/>
        <v>0.12</v>
      </c>
      <c r="E126" s="12">
        <v>0.53090000000000004</v>
      </c>
      <c r="F126" s="13">
        <v>8.0420000000000003E-4</v>
      </c>
      <c r="G126" s="101">
        <f t="shared" si="7"/>
        <v>0.53170420000000007</v>
      </c>
      <c r="H126" s="103">
        <v>1.05</v>
      </c>
      <c r="I126" s="106" t="s">
        <v>66</v>
      </c>
      <c r="J126" s="105">
        <f t="shared" ref="J126:J178" si="12">H126</f>
        <v>1.05</v>
      </c>
      <c r="K126" s="103">
        <v>1049</v>
      </c>
      <c r="L126" s="104" t="s">
        <v>64</v>
      </c>
      <c r="M126" s="102">
        <f t="shared" si="9"/>
        <v>0.10489999999999999</v>
      </c>
      <c r="N126" s="103">
        <v>1375</v>
      </c>
      <c r="O126" s="104" t="s">
        <v>64</v>
      </c>
      <c r="P126" s="102">
        <f t="shared" si="10"/>
        <v>0.13750000000000001</v>
      </c>
    </row>
    <row r="127" spans="1:16">
      <c r="A127" s="23">
        <f t="shared" si="11"/>
        <v>127</v>
      </c>
      <c r="B127" s="103">
        <v>130</v>
      </c>
      <c r="C127" s="104" t="s">
        <v>65</v>
      </c>
      <c r="D127" s="100">
        <f t="shared" si="6"/>
        <v>0.13</v>
      </c>
      <c r="E127" s="12">
        <v>0.5212</v>
      </c>
      <c r="F127" s="13">
        <v>7.5460000000000002E-4</v>
      </c>
      <c r="G127" s="101">
        <f t="shared" si="7"/>
        <v>0.52195460000000005</v>
      </c>
      <c r="H127" s="103">
        <v>1.1299999999999999</v>
      </c>
      <c r="I127" s="104" t="s">
        <v>66</v>
      </c>
      <c r="J127" s="105">
        <f t="shared" si="12"/>
        <v>1.1299999999999999</v>
      </c>
      <c r="K127" s="103">
        <v>1073</v>
      </c>
      <c r="L127" s="104" t="s">
        <v>64</v>
      </c>
      <c r="M127" s="102">
        <f t="shared" si="9"/>
        <v>0.10729999999999999</v>
      </c>
      <c r="N127" s="103">
        <v>1421</v>
      </c>
      <c r="O127" s="104" t="s">
        <v>64</v>
      </c>
      <c r="P127" s="102">
        <f t="shared" si="10"/>
        <v>0.1421</v>
      </c>
    </row>
    <row r="128" spans="1:16">
      <c r="A128" s="23">
        <f t="shared" si="11"/>
        <v>128</v>
      </c>
      <c r="B128" s="10">
        <v>140</v>
      </c>
      <c r="C128" s="11" t="s">
        <v>65</v>
      </c>
      <c r="D128" s="100">
        <f t="shared" si="6"/>
        <v>0.14000000000000001</v>
      </c>
      <c r="E128" s="12">
        <v>0.51090000000000002</v>
      </c>
      <c r="F128" s="13">
        <v>7.113E-4</v>
      </c>
      <c r="G128" s="101">
        <f t="shared" si="7"/>
        <v>0.51161129999999999</v>
      </c>
      <c r="H128" s="10">
        <v>1.21</v>
      </c>
      <c r="I128" s="11" t="s">
        <v>66</v>
      </c>
      <c r="J128" s="105">
        <f t="shared" si="12"/>
        <v>1.21</v>
      </c>
      <c r="K128" s="103">
        <v>1097</v>
      </c>
      <c r="L128" s="104" t="s">
        <v>64</v>
      </c>
      <c r="M128" s="102">
        <f t="shared" si="9"/>
        <v>0.10969999999999999</v>
      </c>
      <c r="N128" s="103">
        <v>1467</v>
      </c>
      <c r="O128" s="104" t="s">
        <v>64</v>
      </c>
      <c r="P128" s="102">
        <f t="shared" si="10"/>
        <v>0.1467</v>
      </c>
    </row>
    <row r="129" spans="1:16">
      <c r="A129" s="23">
        <f t="shared" si="11"/>
        <v>129</v>
      </c>
      <c r="B129" s="10">
        <v>150</v>
      </c>
      <c r="C129" s="11" t="s">
        <v>65</v>
      </c>
      <c r="D129" s="100">
        <f t="shared" si="6"/>
        <v>0.15</v>
      </c>
      <c r="E129" s="12">
        <v>0.50039999999999996</v>
      </c>
      <c r="F129" s="13">
        <v>6.7299999999999999E-4</v>
      </c>
      <c r="G129" s="101">
        <f t="shared" si="7"/>
        <v>0.50107299999999999</v>
      </c>
      <c r="H129" s="10">
        <v>1.3</v>
      </c>
      <c r="I129" s="11" t="s">
        <v>66</v>
      </c>
      <c r="J129" s="105">
        <f t="shared" si="12"/>
        <v>1.3</v>
      </c>
      <c r="K129" s="103">
        <v>1121</v>
      </c>
      <c r="L129" s="104" t="s">
        <v>64</v>
      </c>
      <c r="M129" s="102">
        <f t="shared" si="9"/>
        <v>0.11210000000000001</v>
      </c>
      <c r="N129" s="103">
        <v>1513</v>
      </c>
      <c r="O129" s="104" t="s">
        <v>64</v>
      </c>
      <c r="P129" s="102">
        <f t="shared" si="10"/>
        <v>0.15129999999999999</v>
      </c>
    </row>
    <row r="130" spans="1:16">
      <c r="A130" s="23">
        <f t="shared" si="11"/>
        <v>130</v>
      </c>
      <c r="B130" s="10">
        <v>160</v>
      </c>
      <c r="C130" s="11" t="s">
        <v>65</v>
      </c>
      <c r="D130" s="100">
        <f t="shared" si="6"/>
        <v>0.16</v>
      </c>
      <c r="E130" s="12">
        <v>0.4899</v>
      </c>
      <c r="F130" s="13">
        <v>6.3900000000000003E-4</v>
      </c>
      <c r="G130" s="101">
        <f t="shared" si="7"/>
        <v>0.490539</v>
      </c>
      <c r="H130" s="10">
        <v>1.38</v>
      </c>
      <c r="I130" s="11" t="s">
        <v>66</v>
      </c>
      <c r="J130" s="105">
        <f t="shared" si="12"/>
        <v>1.38</v>
      </c>
      <c r="K130" s="103">
        <v>1145</v>
      </c>
      <c r="L130" s="104" t="s">
        <v>64</v>
      </c>
      <c r="M130" s="102">
        <f t="shared" si="9"/>
        <v>0.1145</v>
      </c>
      <c r="N130" s="103">
        <v>1559</v>
      </c>
      <c r="O130" s="104" t="s">
        <v>64</v>
      </c>
      <c r="P130" s="102">
        <f t="shared" si="10"/>
        <v>0.15589999999999998</v>
      </c>
    </row>
    <row r="131" spans="1:16">
      <c r="A131" s="23">
        <f t="shared" si="11"/>
        <v>131</v>
      </c>
      <c r="B131" s="10">
        <v>170</v>
      </c>
      <c r="C131" s="11" t="s">
        <v>65</v>
      </c>
      <c r="D131" s="100">
        <f t="shared" si="6"/>
        <v>0.17</v>
      </c>
      <c r="E131" s="12">
        <v>0.47939999999999999</v>
      </c>
      <c r="F131" s="13">
        <v>6.0849999999999999E-4</v>
      </c>
      <c r="G131" s="101">
        <f t="shared" si="7"/>
        <v>0.4800085</v>
      </c>
      <c r="H131" s="10">
        <v>1.47</v>
      </c>
      <c r="I131" s="11" t="s">
        <v>66</v>
      </c>
      <c r="J131" s="105">
        <f t="shared" si="12"/>
        <v>1.47</v>
      </c>
      <c r="K131" s="103">
        <v>1169</v>
      </c>
      <c r="L131" s="104" t="s">
        <v>64</v>
      </c>
      <c r="M131" s="102">
        <f t="shared" si="9"/>
        <v>0.1169</v>
      </c>
      <c r="N131" s="103">
        <v>1605</v>
      </c>
      <c r="O131" s="104" t="s">
        <v>64</v>
      </c>
      <c r="P131" s="102">
        <f t="shared" si="10"/>
        <v>0.1605</v>
      </c>
    </row>
    <row r="132" spans="1:16">
      <c r="A132" s="23">
        <f t="shared" si="11"/>
        <v>132</v>
      </c>
      <c r="B132" s="10">
        <v>180</v>
      </c>
      <c r="C132" s="11" t="s">
        <v>65</v>
      </c>
      <c r="D132" s="100">
        <f t="shared" si="6"/>
        <v>0.18</v>
      </c>
      <c r="E132" s="12">
        <v>0.46920000000000001</v>
      </c>
      <c r="F132" s="13">
        <v>5.8109999999999998E-4</v>
      </c>
      <c r="G132" s="101">
        <f t="shared" si="7"/>
        <v>0.46978110000000001</v>
      </c>
      <c r="H132" s="10">
        <v>1.56</v>
      </c>
      <c r="I132" s="11" t="s">
        <v>66</v>
      </c>
      <c r="J132" s="105">
        <f t="shared" si="12"/>
        <v>1.56</v>
      </c>
      <c r="K132" s="103">
        <v>1193</v>
      </c>
      <c r="L132" s="104" t="s">
        <v>64</v>
      </c>
      <c r="M132" s="102">
        <f t="shared" si="9"/>
        <v>0.1193</v>
      </c>
      <c r="N132" s="103">
        <v>1652</v>
      </c>
      <c r="O132" s="104" t="s">
        <v>64</v>
      </c>
      <c r="P132" s="102">
        <f t="shared" si="10"/>
        <v>0.16519999999999999</v>
      </c>
    </row>
    <row r="133" spans="1:16">
      <c r="A133" s="23">
        <f t="shared" si="11"/>
        <v>133</v>
      </c>
      <c r="B133" s="10">
        <v>200</v>
      </c>
      <c r="C133" s="11" t="s">
        <v>65</v>
      </c>
      <c r="D133" s="100">
        <f t="shared" si="6"/>
        <v>0.2</v>
      </c>
      <c r="E133" s="12">
        <v>0.4496</v>
      </c>
      <c r="F133" s="13">
        <v>5.3350000000000001E-4</v>
      </c>
      <c r="G133" s="101">
        <f t="shared" si="7"/>
        <v>0.45013350000000002</v>
      </c>
      <c r="H133" s="10">
        <v>1.75</v>
      </c>
      <c r="I133" s="11" t="s">
        <v>66</v>
      </c>
      <c r="J133" s="105">
        <f t="shared" si="12"/>
        <v>1.75</v>
      </c>
      <c r="K133" s="103">
        <v>1256</v>
      </c>
      <c r="L133" s="104" t="s">
        <v>64</v>
      </c>
      <c r="M133" s="102">
        <f t="shared" si="9"/>
        <v>0.12559999999999999</v>
      </c>
      <c r="N133" s="103">
        <v>1747</v>
      </c>
      <c r="O133" s="104" t="s">
        <v>64</v>
      </c>
      <c r="P133" s="102">
        <f t="shared" si="10"/>
        <v>0.17470000000000002</v>
      </c>
    </row>
    <row r="134" spans="1:16">
      <c r="A134" s="23">
        <f t="shared" si="11"/>
        <v>134</v>
      </c>
      <c r="B134" s="10">
        <v>225</v>
      </c>
      <c r="C134" s="11" t="s">
        <v>65</v>
      </c>
      <c r="D134" s="100">
        <f t="shared" si="6"/>
        <v>0.22500000000000001</v>
      </c>
      <c r="E134" s="12">
        <v>0.42680000000000001</v>
      </c>
      <c r="F134" s="13">
        <v>4.8460000000000002E-4</v>
      </c>
      <c r="G134" s="101">
        <f t="shared" si="7"/>
        <v>0.42728460000000001</v>
      </c>
      <c r="H134" s="10">
        <v>1.99</v>
      </c>
      <c r="I134" s="11" t="s">
        <v>66</v>
      </c>
      <c r="J134" s="105">
        <f t="shared" si="12"/>
        <v>1.99</v>
      </c>
      <c r="K134" s="103">
        <v>1344</v>
      </c>
      <c r="L134" s="104" t="s">
        <v>64</v>
      </c>
      <c r="M134" s="102">
        <f t="shared" si="9"/>
        <v>0.13440000000000002</v>
      </c>
      <c r="N134" s="103">
        <v>1870</v>
      </c>
      <c r="O134" s="104" t="s">
        <v>64</v>
      </c>
      <c r="P134" s="102">
        <f t="shared" si="10"/>
        <v>0.187</v>
      </c>
    </row>
    <row r="135" spans="1:16">
      <c r="A135" s="23">
        <f t="shared" si="11"/>
        <v>135</v>
      </c>
      <c r="B135" s="10">
        <v>250</v>
      </c>
      <c r="C135" s="11" t="s">
        <v>65</v>
      </c>
      <c r="D135" s="100">
        <f t="shared" si="6"/>
        <v>0.25</v>
      </c>
      <c r="E135" s="12">
        <v>0.40629999999999999</v>
      </c>
      <c r="F135" s="13">
        <v>4.4460000000000002E-4</v>
      </c>
      <c r="G135" s="101">
        <f t="shared" si="7"/>
        <v>0.40674460000000001</v>
      </c>
      <c r="H135" s="10">
        <v>2.2400000000000002</v>
      </c>
      <c r="I135" s="11" t="s">
        <v>66</v>
      </c>
      <c r="J135" s="105">
        <f t="shared" si="12"/>
        <v>2.2400000000000002</v>
      </c>
      <c r="K135" s="103">
        <v>1435</v>
      </c>
      <c r="L135" s="104" t="s">
        <v>64</v>
      </c>
      <c r="M135" s="102">
        <f t="shared" si="9"/>
        <v>0.14350000000000002</v>
      </c>
      <c r="N135" s="103">
        <v>1997</v>
      </c>
      <c r="O135" s="104" t="s">
        <v>64</v>
      </c>
      <c r="P135" s="102">
        <f t="shared" si="10"/>
        <v>0.19970000000000002</v>
      </c>
    </row>
    <row r="136" spans="1:16">
      <c r="A136" s="23">
        <f t="shared" si="11"/>
        <v>136</v>
      </c>
      <c r="B136" s="10">
        <v>275</v>
      </c>
      <c r="C136" s="11" t="s">
        <v>65</v>
      </c>
      <c r="D136" s="100">
        <f t="shared" si="6"/>
        <v>0.27500000000000002</v>
      </c>
      <c r="E136" s="12">
        <v>0.38769999999999999</v>
      </c>
      <c r="F136" s="13">
        <v>4.1100000000000002E-4</v>
      </c>
      <c r="G136" s="101">
        <f t="shared" si="7"/>
        <v>0.38811099999999998</v>
      </c>
      <c r="H136" s="10">
        <v>2.5099999999999998</v>
      </c>
      <c r="I136" s="11" t="s">
        <v>66</v>
      </c>
      <c r="J136" s="105">
        <f t="shared" si="12"/>
        <v>2.5099999999999998</v>
      </c>
      <c r="K136" s="103">
        <v>1528</v>
      </c>
      <c r="L136" s="104" t="s">
        <v>64</v>
      </c>
      <c r="M136" s="102">
        <f t="shared" si="9"/>
        <v>0.15279999999999999</v>
      </c>
      <c r="N136" s="103">
        <v>2129</v>
      </c>
      <c r="O136" s="104" t="s">
        <v>64</v>
      </c>
      <c r="P136" s="102">
        <f t="shared" si="10"/>
        <v>0.21290000000000001</v>
      </c>
    </row>
    <row r="137" spans="1:16">
      <c r="A137" s="23">
        <f t="shared" si="11"/>
        <v>137</v>
      </c>
      <c r="B137" s="10">
        <v>300</v>
      </c>
      <c r="C137" s="11" t="s">
        <v>65</v>
      </c>
      <c r="D137" s="100">
        <f t="shared" ref="D137:D149" si="13">B137/1000/$C$5</f>
        <v>0.3</v>
      </c>
      <c r="E137" s="12">
        <v>0.371</v>
      </c>
      <c r="F137" s="13">
        <v>3.8259999999999998E-4</v>
      </c>
      <c r="G137" s="101">
        <f t="shared" si="7"/>
        <v>0.37138260000000001</v>
      </c>
      <c r="H137" s="10">
        <v>2.79</v>
      </c>
      <c r="I137" s="11" t="s">
        <v>66</v>
      </c>
      <c r="J137" s="105">
        <f t="shared" si="12"/>
        <v>2.79</v>
      </c>
      <c r="K137" s="103">
        <v>1623</v>
      </c>
      <c r="L137" s="104" t="s">
        <v>64</v>
      </c>
      <c r="M137" s="102">
        <f t="shared" si="9"/>
        <v>0.1623</v>
      </c>
      <c r="N137" s="103">
        <v>2265</v>
      </c>
      <c r="O137" s="104" t="s">
        <v>64</v>
      </c>
      <c r="P137" s="102">
        <f t="shared" si="10"/>
        <v>0.22650000000000001</v>
      </c>
    </row>
    <row r="138" spans="1:16">
      <c r="A138" s="23">
        <f t="shared" si="11"/>
        <v>138</v>
      </c>
      <c r="B138" s="10">
        <v>325</v>
      </c>
      <c r="C138" s="11" t="s">
        <v>65</v>
      </c>
      <c r="D138" s="100">
        <f t="shared" si="13"/>
        <v>0.32500000000000001</v>
      </c>
      <c r="E138" s="12">
        <v>0.35589999999999999</v>
      </c>
      <c r="F138" s="13">
        <v>3.5799999999999997E-4</v>
      </c>
      <c r="G138" s="101">
        <f t="shared" si="7"/>
        <v>0.35625800000000002</v>
      </c>
      <c r="H138" s="10">
        <v>3.09</v>
      </c>
      <c r="I138" s="11" t="s">
        <v>66</v>
      </c>
      <c r="J138" s="105">
        <f t="shared" si="12"/>
        <v>3.09</v>
      </c>
      <c r="K138" s="103">
        <v>1721</v>
      </c>
      <c r="L138" s="104" t="s">
        <v>64</v>
      </c>
      <c r="M138" s="102">
        <f t="shared" si="9"/>
        <v>0.1721</v>
      </c>
      <c r="N138" s="103">
        <v>2407</v>
      </c>
      <c r="O138" s="104" t="s">
        <v>64</v>
      </c>
      <c r="P138" s="102">
        <f t="shared" si="10"/>
        <v>0.2407</v>
      </c>
    </row>
    <row r="139" spans="1:16">
      <c r="A139" s="23">
        <f t="shared" si="11"/>
        <v>139</v>
      </c>
      <c r="B139" s="10">
        <v>350</v>
      </c>
      <c r="C139" s="11" t="s">
        <v>65</v>
      </c>
      <c r="D139" s="100">
        <f t="shared" si="13"/>
        <v>0.35</v>
      </c>
      <c r="E139" s="12">
        <v>0.3422</v>
      </c>
      <c r="F139" s="13">
        <v>3.367E-4</v>
      </c>
      <c r="G139" s="101">
        <f t="shared" si="7"/>
        <v>0.34253670000000003</v>
      </c>
      <c r="H139" s="10">
        <v>3.39</v>
      </c>
      <c r="I139" s="11" t="s">
        <v>66</v>
      </c>
      <c r="J139" s="105">
        <f t="shared" si="12"/>
        <v>3.39</v>
      </c>
      <c r="K139" s="103">
        <v>1821</v>
      </c>
      <c r="L139" s="104" t="s">
        <v>64</v>
      </c>
      <c r="M139" s="102">
        <f t="shared" si="9"/>
        <v>0.18209999999999998</v>
      </c>
      <c r="N139" s="103">
        <v>2555</v>
      </c>
      <c r="O139" s="104" t="s">
        <v>64</v>
      </c>
      <c r="P139" s="102">
        <f t="shared" si="10"/>
        <v>0.2555</v>
      </c>
    </row>
    <row r="140" spans="1:16">
      <c r="A140" s="23">
        <f t="shared" si="11"/>
        <v>140</v>
      </c>
      <c r="B140" s="10">
        <v>375</v>
      </c>
      <c r="C140" s="14" t="s">
        <v>65</v>
      </c>
      <c r="D140" s="100">
        <f t="shared" si="13"/>
        <v>0.375</v>
      </c>
      <c r="E140" s="12">
        <v>0.32979999999999998</v>
      </c>
      <c r="F140" s="13">
        <v>3.1789999999999998E-4</v>
      </c>
      <c r="G140" s="101">
        <f t="shared" si="7"/>
        <v>0.33011789999999996</v>
      </c>
      <c r="H140" s="10">
        <v>3.71</v>
      </c>
      <c r="I140" s="11" t="s">
        <v>66</v>
      </c>
      <c r="J140" s="105">
        <f t="shared" si="12"/>
        <v>3.71</v>
      </c>
      <c r="K140" s="103">
        <v>1923</v>
      </c>
      <c r="L140" s="104" t="s">
        <v>64</v>
      </c>
      <c r="M140" s="102">
        <f t="shared" si="9"/>
        <v>0.1923</v>
      </c>
      <c r="N140" s="103">
        <v>2707</v>
      </c>
      <c r="O140" s="104" t="s">
        <v>64</v>
      </c>
      <c r="P140" s="102">
        <f t="shared" si="10"/>
        <v>0.2707</v>
      </c>
    </row>
    <row r="141" spans="1:16">
      <c r="A141" s="23">
        <f t="shared" si="11"/>
        <v>141</v>
      </c>
      <c r="B141" s="10">
        <v>400</v>
      </c>
      <c r="C141" s="104" t="s">
        <v>65</v>
      </c>
      <c r="D141" s="100">
        <f t="shared" si="13"/>
        <v>0.4</v>
      </c>
      <c r="E141" s="12">
        <v>0.31840000000000002</v>
      </c>
      <c r="F141" s="13">
        <v>3.0130000000000001E-4</v>
      </c>
      <c r="G141" s="101">
        <f t="shared" si="7"/>
        <v>0.31870130000000002</v>
      </c>
      <c r="H141" s="103">
        <v>4.04</v>
      </c>
      <c r="I141" s="104" t="s">
        <v>66</v>
      </c>
      <c r="J141" s="105">
        <f t="shared" si="12"/>
        <v>4.04</v>
      </c>
      <c r="K141" s="103">
        <v>2028</v>
      </c>
      <c r="L141" s="104" t="s">
        <v>64</v>
      </c>
      <c r="M141" s="102">
        <f t="shared" si="9"/>
        <v>0.20280000000000001</v>
      </c>
      <c r="N141" s="103">
        <v>2864</v>
      </c>
      <c r="O141" s="104" t="s">
        <v>64</v>
      </c>
      <c r="P141" s="102">
        <f t="shared" si="10"/>
        <v>0.28639999999999999</v>
      </c>
    </row>
    <row r="142" spans="1:16">
      <c r="A142" s="23">
        <f t="shared" si="11"/>
        <v>142</v>
      </c>
      <c r="B142" s="10">
        <v>450</v>
      </c>
      <c r="C142" s="104" t="s">
        <v>65</v>
      </c>
      <c r="D142" s="100">
        <f t="shared" si="13"/>
        <v>0.45</v>
      </c>
      <c r="E142" s="12">
        <v>0.2984</v>
      </c>
      <c r="F142" s="13">
        <v>2.7300000000000002E-4</v>
      </c>
      <c r="G142" s="101">
        <f t="shared" si="7"/>
        <v>0.29867300000000002</v>
      </c>
      <c r="H142" s="103">
        <v>4.74</v>
      </c>
      <c r="I142" s="104" t="s">
        <v>66</v>
      </c>
      <c r="J142" s="105">
        <f t="shared" si="12"/>
        <v>4.74</v>
      </c>
      <c r="K142" s="103">
        <v>2346</v>
      </c>
      <c r="L142" s="104" t="s">
        <v>64</v>
      </c>
      <c r="M142" s="102">
        <f t="shared" si="9"/>
        <v>0.2346</v>
      </c>
      <c r="N142" s="103">
        <v>3193</v>
      </c>
      <c r="O142" s="104" t="s">
        <v>64</v>
      </c>
      <c r="P142" s="102">
        <f t="shared" si="10"/>
        <v>0.31930000000000003</v>
      </c>
    </row>
    <row r="143" spans="1:16">
      <c r="A143" s="23">
        <f t="shared" si="11"/>
        <v>143</v>
      </c>
      <c r="B143" s="10">
        <v>500</v>
      </c>
      <c r="C143" s="104" t="s">
        <v>65</v>
      </c>
      <c r="D143" s="100">
        <f t="shared" si="13"/>
        <v>0.5</v>
      </c>
      <c r="E143" s="12">
        <v>0.28129999999999999</v>
      </c>
      <c r="F143" s="13">
        <v>2.499E-4</v>
      </c>
      <c r="G143" s="101">
        <f t="shared" si="7"/>
        <v>0.28154990000000002</v>
      </c>
      <c r="H143" s="103">
        <v>5.47</v>
      </c>
      <c r="I143" s="104" t="s">
        <v>66</v>
      </c>
      <c r="J143" s="105">
        <f t="shared" si="12"/>
        <v>5.47</v>
      </c>
      <c r="K143" s="103">
        <v>2663</v>
      </c>
      <c r="L143" s="104" t="s">
        <v>64</v>
      </c>
      <c r="M143" s="102">
        <f t="shared" si="9"/>
        <v>0.26629999999999998</v>
      </c>
      <c r="N143" s="103">
        <v>3542</v>
      </c>
      <c r="O143" s="104" t="s">
        <v>64</v>
      </c>
      <c r="P143" s="102">
        <f t="shared" si="10"/>
        <v>0.35419999999999996</v>
      </c>
    </row>
    <row r="144" spans="1:16">
      <c r="A144" s="23">
        <f t="shared" si="11"/>
        <v>144</v>
      </c>
      <c r="B144" s="10">
        <v>550</v>
      </c>
      <c r="C144" s="104" t="s">
        <v>65</v>
      </c>
      <c r="D144" s="100">
        <f t="shared" si="13"/>
        <v>0.55000000000000004</v>
      </c>
      <c r="E144" s="12">
        <v>0.2666</v>
      </c>
      <c r="F144" s="13">
        <v>2.3059999999999999E-4</v>
      </c>
      <c r="G144" s="101">
        <f t="shared" si="7"/>
        <v>0.26683060000000003</v>
      </c>
      <c r="H144" s="103">
        <v>6.26</v>
      </c>
      <c r="I144" s="104" t="s">
        <v>66</v>
      </c>
      <c r="J144" s="105">
        <f t="shared" si="12"/>
        <v>6.26</v>
      </c>
      <c r="K144" s="103">
        <v>2980</v>
      </c>
      <c r="L144" s="104" t="s">
        <v>64</v>
      </c>
      <c r="M144" s="102">
        <f t="shared" si="9"/>
        <v>0.29799999999999999</v>
      </c>
      <c r="N144" s="103">
        <v>3908</v>
      </c>
      <c r="O144" s="104" t="s">
        <v>64</v>
      </c>
      <c r="P144" s="102">
        <f t="shared" si="10"/>
        <v>0.39079999999999998</v>
      </c>
    </row>
    <row r="145" spans="1:16">
      <c r="A145" s="23">
        <f t="shared" si="11"/>
        <v>145</v>
      </c>
      <c r="B145" s="10">
        <v>600</v>
      </c>
      <c r="C145" s="104" t="s">
        <v>65</v>
      </c>
      <c r="D145" s="100">
        <f t="shared" si="13"/>
        <v>0.6</v>
      </c>
      <c r="E145" s="12">
        <v>0.25369999999999998</v>
      </c>
      <c r="F145" s="13">
        <v>2.143E-4</v>
      </c>
      <c r="G145" s="101">
        <f t="shared" si="7"/>
        <v>0.25391429999999998</v>
      </c>
      <c r="H145" s="103">
        <v>7.08</v>
      </c>
      <c r="I145" s="104" t="s">
        <v>66</v>
      </c>
      <c r="J145" s="105">
        <f t="shared" si="12"/>
        <v>7.08</v>
      </c>
      <c r="K145" s="103">
        <v>3299</v>
      </c>
      <c r="L145" s="104" t="s">
        <v>64</v>
      </c>
      <c r="M145" s="102">
        <f t="shared" si="9"/>
        <v>0.32989999999999997</v>
      </c>
      <c r="N145" s="103">
        <v>4292</v>
      </c>
      <c r="O145" s="104" t="s">
        <v>64</v>
      </c>
      <c r="P145" s="102">
        <f t="shared" si="10"/>
        <v>0.42919999999999997</v>
      </c>
    </row>
    <row r="146" spans="1:16">
      <c r="A146" s="23">
        <f t="shared" si="11"/>
        <v>146</v>
      </c>
      <c r="B146" s="10">
        <v>650</v>
      </c>
      <c r="C146" s="104" t="s">
        <v>65</v>
      </c>
      <c r="D146" s="100">
        <f t="shared" si="13"/>
        <v>0.65</v>
      </c>
      <c r="E146" s="12">
        <v>0.24229999999999999</v>
      </c>
      <c r="F146" s="13">
        <v>2.0019999999999999E-4</v>
      </c>
      <c r="G146" s="101">
        <f t="shared" si="7"/>
        <v>0.2425002</v>
      </c>
      <c r="H146" s="103">
        <v>7.94</v>
      </c>
      <c r="I146" s="104" t="s">
        <v>66</v>
      </c>
      <c r="J146" s="105">
        <f t="shared" si="12"/>
        <v>7.94</v>
      </c>
      <c r="K146" s="103">
        <v>3620</v>
      </c>
      <c r="L146" s="104" t="s">
        <v>64</v>
      </c>
      <c r="M146" s="102">
        <f t="shared" si="9"/>
        <v>0.36199999999999999</v>
      </c>
      <c r="N146" s="103">
        <v>4692</v>
      </c>
      <c r="O146" s="104" t="s">
        <v>64</v>
      </c>
      <c r="P146" s="102">
        <f t="shared" si="10"/>
        <v>0.46920000000000001</v>
      </c>
    </row>
    <row r="147" spans="1:16">
      <c r="A147" s="23">
        <f t="shared" si="11"/>
        <v>147</v>
      </c>
      <c r="B147" s="10">
        <v>700</v>
      </c>
      <c r="C147" s="104" t="s">
        <v>65</v>
      </c>
      <c r="D147" s="100">
        <f t="shared" si="13"/>
        <v>0.7</v>
      </c>
      <c r="E147" s="12">
        <v>0.2321</v>
      </c>
      <c r="F147" s="13">
        <v>1.8799999999999999E-4</v>
      </c>
      <c r="G147" s="101">
        <f t="shared" si="7"/>
        <v>0.23228799999999999</v>
      </c>
      <c r="H147" s="103">
        <v>8.85</v>
      </c>
      <c r="I147" s="104" t="s">
        <v>66</v>
      </c>
      <c r="J147" s="105">
        <f t="shared" si="12"/>
        <v>8.85</v>
      </c>
      <c r="K147" s="103">
        <v>3943</v>
      </c>
      <c r="L147" s="104" t="s">
        <v>64</v>
      </c>
      <c r="M147" s="102">
        <f t="shared" si="9"/>
        <v>0.39429999999999998</v>
      </c>
      <c r="N147" s="103">
        <v>5109</v>
      </c>
      <c r="O147" s="104" t="s">
        <v>64</v>
      </c>
      <c r="P147" s="102">
        <f t="shared" si="10"/>
        <v>0.51090000000000002</v>
      </c>
    </row>
    <row r="148" spans="1:16">
      <c r="A148" s="23">
        <f t="shared" si="11"/>
        <v>148</v>
      </c>
      <c r="B148" s="10">
        <v>800</v>
      </c>
      <c r="C148" s="104" t="s">
        <v>65</v>
      </c>
      <c r="D148" s="100">
        <f t="shared" si="13"/>
        <v>0.8</v>
      </c>
      <c r="E148" s="12">
        <v>0.21490000000000001</v>
      </c>
      <c r="F148" s="13">
        <v>1.6789999999999999E-4</v>
      </c>
      <c r="G148" s="101">
        <f t="shared" ref="G148:G211" si="14">E148+F148</f>
        <v>0.21506790000000001</v>
      </c>
      <c r="H148" s="103">
        <v>10.76</v>
      </c>
      <c r="I148" s="104" t="s">
        <v>66</v>
      </c>
      <c r="J148" s="105">
        <f t="shared" si="12"/>
        <v>10.76</v>
      </c>
      <c r="K148" s="103">
        <v>4979</v>
      </c>
      <c r="L148" s="104" t="s">
        <v>64</v>
      </c>
      <c r="M148" s="102">
        <f t="shared" ref="M148:M153" si="15">K148/1000/10</f>
        <v>0.49790000000000001</v>
      </c>
      <c r="N148" s="103">
        <v>5987</v>
      </c>
      <c r="O148" s="104" t="s">
        <v>64</v>
      </c>
      <c r="P148" s="102">
        <f t="shared" ref="P148:P151" si="16">N148/1000/10</f>
        <v>0.59870000000000001</v>
      </c>
    </row>
    <row r="149" spans="1:16">
      <c r="A149" s="23">
        <f t="shared" si="11"/>
        <v>149</v>
      </c>
      <c r="B149" s="10">
        <v>900</v>
      </c>
      <c r="C149" s="104" t="s">
        <v>65</v>
      </c>
      <c r="D149" s="100">
        <f t="shared" si="13"/>
        <v>0.9</v>
      </c>
      <c r="E149" s="12">
        <v>0.20069999999999999</v>
      </c>
      <c r="F149" s="13">
        <v>1.518E-4</v>
      </c>
      <c r="G149" s="101">
        <f t="shared" si="14"/>
        <v>0.2008518</v>
      </c>
      <c r="H149" s="103">
        <v>12.83</v>
      </c>
      <c r="I149" s="104" t="s">
        <v>66</v>
      </c>
      <c r="J149" s="105">
        <f t="shared" si="12"/>
        <v>12.83</v>
      </c>
      <c r="K149" s="103">
        <v>5966</v>
      </c>
      <c r="L149" s="104" t="s">
        <v>64</v>
      </c>
      <c r="M149" s="102">
        <f t="shared" si="15"/>
        <v>0.59660000000000002</v>
      </c>
      <c r="N149" s="103">
        <v>6921</v>
      </c>
      <c r="O149" s="104" t="s">
        <v>64</v>
      </c>
      <c r="P149" s="102">
        <f t="shared" si="16"/>
        <v>0.69210000000000005</v>
      </c>
    </row>
    <row r="150" spans="1:16">
      <c r="A150" s="23">
        <f t="shared" ref="A150:A213" si="17">A149+1</f>
        <v>150</v>
      </c>
      <c r="B150" s="10">
        <v>1</v>
      </c>
      <c r="C150" s="106" t="s">
        <v>67</v>
      </c>
      <c r="D150" s="102">
        <f t="shared" ref="D150:D213" si="18">B150/$C$5</f>
        <v>1</v>
      </c>
      <c r="E150" s="12">
        <v>0.189</v>
      </c>
      <c r="F150" s="13">
        <v>1.3870000000000001E-4</v>
      </c>
      <c r="G150" s="101">
        <f t="shared" si="14"/>
        <v>0.18913869999999999</v>
      </c>
      <c r="H150" s="103">
        <v>15.03</v>
      </c>
      <c r="I150" s="104" t="s">
        <v>66</v>
      </c>
      <c r="J150" s="105">
        <f t="shared" si="12"/>
        <v>15.03</v>
      </c>
      <c r="K150" s="103">
        <v>6928</v>
      </c>
      <c r="L150" s="104" t="s">
        <v>64</v>
      </c>
      <c r="M150" s="102">
        <f t="shared" si="15"/>
        <v>0.69279999999999997</v>
      </c>
      <c r="N150" s="103">
        <v>7906</v>
      </c>
      <c r="O150" s="104" t="s">
        <v>64</v>
      </c>
      <c r="P150" s="102">
        <f t="shared" si="16"/>
        <v>0.79059999999999997</v>
      </c>
    </row>
    <row r="151" spans="1:16">
      <c r="A151" s="23">
        <f t="shared" si="17"/>
        <v>151</v>
      </c>
      <c r="B151" s="10">
        <v>1.1000000000000001</v>
      </c>
      <c r="C151" s="104" t="s">
        <v>67</v>
      </c>
      <c r="D151" s="102">
        <f t="shared" si="18"/>
        <v>1.1000000000000001</v>
      </c>
      <c r="E151" s="12">
        <v>0.18049999999999999</v>
      </c>
      <c r="F151" s="13">
        <v>1.2779999999999999E-4</v>
      </c>
      <c r="G151" s="101">
        <f t="shared" si="14"/>
        <v>0.18062780000000001</v>
      </c>
      <c r="H151" s="103">
        <v>17.350000000000001</v>
      </c>
      <c r="I151" s="104" t="s">
        <v>66</v>
      </c>
      <c r="J151" s="105">
        <f t="shared" si="12"/>
        <v>17.350000000000001</v>
      </c>
      <c r="K151" s="103">
        <v>7871</v>
      </c>
      <c r="L151" s="104" t="s">
        <v>64</v>
      </c>
      <c r="M151" s="102">
        <f t="shared" si="15"/>
        <v>0.78710000000000002</v>
      </c>
      <c r="N151" s="103">
        <v>8935</v>
      </c>
      <c r="O151" s="104" t="s">
        <v>64</v>
      </c>
      <c r="P151" s="102">
        <f t="shared" si="16"/>
        <v>0.89350000000000007</v>
      </c>
    </row>
    <row r="152" spans="1:16">
      <c r="A152" s="23">
        <f t="shared" si="17"/>
        <v>152</v>
      </c>
      <c r="B152" s="10">
        <v>1.2</v>
      </c>
      <c r="C152" s="104" t="s">
        <v>67</v>
      </c>
      <c r="D152" s="102">
        <f t="shared" si="18"/>
        <v>1.2</v>
      </c>
      <c r="E152" s="12">
        <v>0.1721</v>
      </c>
      <c r="F152" s="13">
        <v>1.186E-4</v>
      </c>
      <c r="G152" s="101">
        <f t="shared" si="14"/>
        <v>0.1722186</v>
      </c>
      <c r="H152" s="103">
        <v>19.78</v>
      </c>
      <c r="I152" s="104" t="s">
        <v>66</v>
      </c>
      <c r="J152" s="105">
        <f t="shared" si="12"/>
        <v>19.78</v>
      </c>
      <c r="K152" s="103">
        <v>8801</v>
      </c>
      <c r="L152" s="104" t="s">
        <v>64</v>
      </c>
      <c r="M152" s="102">
        <f t="shared" si="15"/>
        <v>0.88009999999999999</v>
      </c>
      <c r="N152" s="103">
        <v>1</v>
      </c>
      <c r="O152" s="106" t="s">
        <v>66</v>
      </c>
      <c r="P152" s="105">
        <f t="shared" ref="P152:P200" si="19">N152</f>
        <v>1</v>
      </c>
    </row>
    <row r="153" spans="1:16">
      <c r="A153" s="23">
        <f t="shared" si="17"/>
        <v>153</v>
      </c>
      <c r="B153" s="10">
        <v>1.3</v>
      </c>
      <c r="C153" s="104" t="s">
        <v>67</v>
      </c>
      <c r="D153" s="102">
        <f t="shared" si="18"/>
        <v>1.3</v>
      </c>
      <c r="E153" s="12">
        <v>0.1638</v>
      </c>
      <c r="F153" s="13">
        <v>1.1069999999999999E-4</v>
      </c>
      <c r="G153" s="101">
        <f t="shared" si="14"/>
        <v>0.16391069999999999</v>
      </c>
      <c r="H153" s="103">
        <v>22.34</v>
      </c>
      <c r="I153" s="104" t="s">
        <v>66</v>
      </c>
      <c r="J153" s="105">
        <f t="shared" si="12"/>
        <v>22.34</v>
      </c>
      <c r="K153" s="103">
        <v>9731</v>
      </c>
      <c r="L153" s="104" t="s">
        <v>64</v>
      </c>
      <c r="M153" s="102">
        <f t="shared" si="15"/>
        <v>0.97309999999999997</v>
      </c>
      <c r="N153" s="103">
        <v>1.1100000000000001</v>
      </c>
      <c r="O153" s="104" t="s">
        <v>66</v>
      </c>
      <c r="P153" s="105">
        <f t="shared" si="19"/>
        <v>1.1100000000000001</v>
      </c>
    </row>
    <row r="154" spans="1:16">
      <c r="A154" s="23">
        <f t="shared" si="17"/>
        <v>154</v>
      </c>
      <c r="B154" s="10">
        <v>1.4</v>
      </c>
      <c r="C154" s="104" t="s">
        <v>67</v>
      </c>
      <c r="D154" s="102">
        <f t="shared" si="18"/>
        <v>1.4</v>
      </c>
      <c r="E154" s="12">
        <v>0.15640000000000001</v>
      </c>
      <c r="F154" s="13">
        <v>1.038E-4</v>
      </c>
      <c r="G154" s="101">
        <f t="shared" si="14"/>
        <v>0.1565038</v>
      </c>
      <c r="H154" s="103">
        <v>25.02</v>
      </c>
      <c r="I154" s="104" t="s">
        <v>66</v>
      </c>
      <c r="J154" s="105">
        <f t="shared" si="12"/>
        <v>25.02</v>
      </c>
      <c r="K154" s="103">
        <v>1.07</v>
      </c>
      <c r="L154" s="106" t="s">
        <v>66</v>
      </c>
      <c r="M154" s="105">
        <f t="shared" ref="M154:M199" si="20">K154</f>
        <v>1.07</v>
      </c>
      <c r="N154" s="103">
        <v>1.23</v>
      </c>
      <c r="O154" s="104" t="s">
        <v>66</v>
      </c>
      <c r="P154" s="105">
        <f t="shared" si="19"/>
        <v>1.23</v>
      </c>
    </row>
    <row r="155" spans="1:16">
      <c r="A155" s="23">
        <f t="shared" si="17"/>
        <v>155</v>
      </c>
      <c r="B155" s="10">
        <v>1.5</v>
      </c>
      <c r="C155" s="104" t="s">
        <v>67</v>
      </c>
      <c r="D155" s="102">
        <f t="shared" si="18"/>
        <v>1.5</v>
      </c>
      <c r="E155" s="12">
        <v>0.1497</v>
      </c>
      <c r="F155" s="13">
        <v>9.7839999999999998E-5</v>
      </c>
      <c r="G155" s="101">
        <f t="shared" si="14"/>
        <v>0.14979783999999999</v>
      </c>
      <c r="H155" s="103">
        <v>27.82</v>
      </c>
      <c r="I155" s="104" t="s">
        <v>66</v>
      </c>
      <c r="J155" s="105">
        <f t="shared" si="12"/>
        <v>27.82</v>
      </c>
      <c r="K155" s="103">
        <v>1.1599999999999999</v>
      </c>
      <c r="L155" s="104" t="s">
        <v>66</v>
      </c>
      <c r="M155" s="105">
        <f t="shared" si="20"/>
        <v>1.1599999999999999</v>
      </c>
      <c r="N155" s="103">
        <v>1.35</v>
      </c>
      <c r="O155" s="104" t="s">
        <v>66</v>
      </c>
      <c r="P155" s="105">
        <f t="shared" si="19"/>
        <v>1.35</v>
      </c>
    </row>
    <row r="156" spans="1:16">
      <c r="A156" s="23">
        <f t="shared" si="17"/>
        <v>156</v>
      </c>
      <c r="B156" s="10">
        <v>1.6</v>
      </c>
      <c r="C156" s="104" t="s">
        <v>67</v>
      </c>
      <c r="D156" s="102">
        <f t="shared" si="18"/>
        <v>1.6</v>
      </c>
      <c r="E156" s="12">
        <v>0.14360000000000001</v>
      </c>
      <c r="F156" s="13">
        <v>9.2520000000000002E-5</v>
      </c>
      <c r="G156" s="101">
        <f t="shared" si="14"/>
        <v>0.14369252000000002</v>
      </c>
      <c r="H156" s="103">
        <v>30.75</v>
      </c>
      <c r="I156" s="104" t="s">
        <v>66</v>
      </c>
      <c r="J156" s="105">
        <f t="shared" si="12"/>
        <v>30.75</v>
      </c>
      <c r="K156" s="103">
        <v>1.26</v>
      </c>
      <c r="L156" s="104" t="s">
        <v>66</v>
      </c>
      <c r="M156" s="105">
        <f t="shared" si="20"/>
        <v>1.26</v>
      </c>
      <c r="N156" s="103">
        <v>1.47</v>
      </c>
      <c r="O156" s="104" t="s">
        <v>66</v>
      </c>
      <c r="P156" s="105">
        <f t="shared" si="19"/>
        <v>1.47</v>
      </c>
    </row>
    <row r="157" spans="1:16">
      <c r="A157" s="23">
        <f t="shared" si="17"/>
        <v>157</v>
      </c>
      <c r="B157" s="10">
        <v>1.7</v>
      </c>
      <c r="C157" s="104" t="s">
        <v>67</v>
      </c>
      <c r="D157" s="102">
        <f t="shared" si="18"/>
        <v>1.7</v>
      </c>
      <c r="E157" s="12">
        <v>0.13800000000000001</v>
      </c>
      <c r="F157" s="13">
        <v>8.7780000000000003E-5</v>
      </c>
      <c r="G157" s="101">
        <f t="shared" si="14"/>
        <v>0.13808778000000002</v>
      </c>
      <c r="H157" s="103">
        <v>33.79</v>
      </c>
      <c r="I157" s="104" t="s">
        <v>66</v>
      </c>
      <c r="J157" s="105">
        <f t="shared" si="12"/>
        <v>33.79</v>
      </c>
      <c r="K157" s="103">
        <v>1.35</v>
      </c>
      <c r="L157" s="104" t="s">
        <v>66</v>
      </c>
      <c r="M157" s="105">
        <f t="shared" si="20"/>
        <v>1.35</v>
      </c>
      <c r="N157" s="103">
        <v>1.6</v>
      </c>
      <c r="O157" s="104" t="s">
        <v>66</v>
      </c>
      <c r="P157" s="105">
        <f t="shared" si="19"/>
        <v>1.6</v>
      </c>
    </row>
    <row r="158" spans="1:16">
      <c r="A158" s="23">
        <f t="shared" si="17"/>
        <v>158</v>
      </c>
      <c r="B158" s="10">
        <v>1.8</v>
      </c>
      <c r="C158" s="104" t="s">
        <v>67</v>
      </c>
      <c r="D158" s="102">
        <f t="shared" si="18"/>
        <v>1.8</v>
      </c>
      <c r="E158" s="12">
        <v>0.1328</v>
      </c>
      <c r="F158" s="13">
        <v>8.3540000000000003E-5</v>
      </c>
      <c r="G158" s="101">
        <f t="shared" si="14"/>
        <v>0.13288353999999999</v>
      </c>
      <c r="H158" s="103">
        <v>36.96</v>
      </c>
      <c r="I158" s="104" t="s">
        <v>66</v>
      </c>
      <c r="J158" s="105">
        <f t="shared" si="12"/>
        <v>36.96</v>
      </c>
      <c r="K158" s="103">
        <v>1.45</v>
      </c>
      <c r="L158" s="104" t="s">
        <v>66</v>
      </c>
      <c r="M158" s="105">
        <f t="shared" si="20"/>
        <v>1.45</v>
      </c>
      <c r="N158" s="103">
        <v>1.73</v>
      </c>
      <c r="O158" s="104" t="s">
        <v>66</v>
      </c>
      <c r="P158" s="105">
        <f t="shared" si="19"/>
        <v>1.73</v>
      </c>
    </row>
    <row r="159" spans="1:16">
      <c r="A159" s="23">
        <f t="shared" si="17"/>
        <v>159</v>
      </c>
      <c r="B159" s="10">
        <v>2</v>
      </c>
      <c r="C159" s="104" t="s">
        <v>67</v>
      </c>
      <c r="D159" s="102">
        <f t="shared" si="18"/>
        <v>2</v>
      </c>
      <c r="E159" s="12">
        <v>0.1236</v>
      </c>
      <c r="F159" s="13">
        <v>7.6229999999999994E-5</v>
      </c>
      <c r="G159" s="101">
        <f t="shared" si="14"/>
        <v>0.12367623</v>
      </c>
      <c r="H159" s="103">
        <v>43.66</v>
      </c>
      <c r="I159" s="104" t="s">
        <v>66</v>
      </c>
      <c r="J159" s="105">
        <f t="shared" si="12"/>
        <v>43.66</v>
      </c>
      <c r="K159" s="103">
        <v>1.78</v>
      </c>
      <c r="L159" s="104" t="s">
        <v>66</v>
      </c>
      <c r="M159" s="105">
        <f t="shared" si="20"/>
        <v>1.78</v>
      </c>
      <c r="N159" s="103">
        <v>2.0099999999999998</v>
      </c>
      <c r="O159" s="104" t="s">
        <v>66</v>
      </c>
      <c r="P159" s="105">
        <f t="shared" si="19"/>
        <v>2.0099999999999998</v>
      </c>
    </row>
    <row r="160" spans="1:16">
      <c r="A160" s="23">
        <f t="shared" si="17"/>
        <v>160</v>
      </c>
      <c r="B160" s="10">
        <v>2.25</v>
      </c>
      <c r="C160" s="104" t="s">
        <v>67</v>
      </c>
      <c r="D160" s="102">
        <f t="shared" si="18"/>
        <v>2.25</v>
      </c>
      <c r="E160" s="12">
        <v>0.1138</v>
      </c>
      <c r="F160" s="13">
        <v>6.8789999999999997E-5</v>
      </c>
      <c r="G160" s="101">
        <f t="shared" si="14"/>
        <v>0.11386879</v>
      </c>
      <c r="H160" s="103">
        <v>52.71</v>
      </c>
      <c r="I160" s="104" t="s">
        <v>66</v>
      </c>
      <c r="J160" s="105">
        <f t="shared" si="12"/>
        <v>52.71</v>
      </c>
      <c r="K160" s="103">
        <v>2.2599999999999998</v>
      </c>
      <c r="L160" s="104" t="s">
        <v>66</v>
      </c>
      <c r="M160" s="105">
        <f t="shared" si="20"/>
        <v>2.2599999999999998</v>
      </c>
      <c r="N160" s="103">
        <v>2.38</v>
      </c>
      <c r="O160" s="104" t="s">
        <v>66</v>
      </c>
      <c r="P160" s="105">
        <f t="shared" si="19"/>
        <v>2.38</v>
      </c>
    </row>
    <row r="161" spans="1:16">
      <c r="A161" s="23">
        <f t="shared" si="17"/>
        <v>161</v>
      </c>
      <c r="B161" s="10">
        <v>2.5</v>
      </c>
      <c r="C161" s="104" t="s">
        <v>67</v>
      </c>
      <c r="D161" s="102">
        <f t="shared" si="18"/>
        <v>2.5</v>
      </c>
      <c r="E161" s="12">
        <v>0.1056</v>
      </c>
      <c r="F161" s="13">
        <v>6.2749999999999994E-5</v>
      </c>
      <c r="G161" s="101">
        <f t="shared" si="14"/>
        <v>0.10566275</v>
      </c>
      <c r="H161" s="103">
        <v>62.5</v>
      </c>
      <c r="I161" s="104" t="s">
        <v>66</v>
      </c>
      <c r="J161" s="105">
        <f t="shared" si="12"/>
        <v>62.5</v>
      </c>
      <c r="K161" s="103">
        <v>2.71</v>
      </c>
      <c r="L161" s="104" t="s">
        <v>66</v>
      </c>
      <c r="M161" s="105">
        <f t="shared" si="20"/>
        <v>2.71</v>
      </c>
      <c r="N161" s="103">
        <v>2.77</v>
      </c>
      <c r="O161" s="104" t="s">
        <v>66</v>
      </c>
      <c r="P161" s="105">
        <f t="shared" si="19"/>
        <v>2.77</v>
      </c>
    </row>
    <row r="162" spans="1:16">
      <c r="A162" s="23">
        <f t="shared" si="17"/>
        <v>162</v>
      </c>
      <c r="B162" s="10">
        <v>2.75</v>
      </c>
      <c r="C162" s="104" t="s">
        <v>67</v>
      </c>
      <c r="D162" s="102">
        <f t="shared" si="18"/>
        <v>2.75</v>
      </c>
      <c r="E162" s="12">
        <v>9.8570000000000005E-2</v>
      </c>
      <c r="F162" s="13">
        <v>5.7729999999999998E-5</v>
      </c>
      <c r="G162" s="101">
        <f t="shared" si="14"/>
        <v>9.8627730000000011E-2</v>
      </c>
      <c r="H162" s="103">
        <v>73.03</v>
      </c>
      <c r="I162" s="104" t="s">
        <v>66</v>
      </c>
      <c r="J162" s="105">
        <f t="shared" si="12"/>
        <v>73.03</v>
      </c>
      <c r="K162" s="103">
        <v>3.16</v>
      </c>
      <c r="L162" s="104" t="s">
        <v>66</v>
      </c>
      <c r="M162" s="105">
        <f t="shared" si="20"/>
        <v>3.16</v>
      </c>
      <c r="N162" s="103">
        <v>3.19</v>
      </c>
      <c r="O162" s="104" t="s">
        <v>66</v>
      </c>
      <c r="P162" s="105">
        <f t="shared" si="19"/>
        <v>3.19</v>
      </c>
    </row>
    <row r="163" spans="1:16">
      <c r="A163" s="23">
        <f t="shared" si="17"/>
        <v>163</v>
      </c>
      <c r="B163" s="10">
        <v>3</v>
      </c>
      <c r="C163" s="104" t="s">
        <v>67</v>
      </c>
      <c r="D163" s="102">
        <f t="shared" si="18"/>
        <v>3</v>
      </c>
      <c r="E163" s="12">
        <v>9.2530000000000001E-2</v>
      </c>
      <c r="F163" s="13">
        <v>5.3489999999999998E-5</v>
      </c>
      <c r="G163" s="101">
        <f t="shared" si="14"/>
        <v>9.2583490000000004E-2</v>
      </c>
      <c r="H163" s="103">
        <v>84.27</v>
      </c>
      <c r="I163" s="104" t="s">
        <v>66</v>
      </c>
      <c r="J163" s="105">
        <f t="shared" si="12"/>
        <v>84.27</v>
      </c>
      <c r="K163" s="103">
        <v>3.6</v>
      </c>
      <c r="L163" s="104" t="s">
        <v>66</v>
      </c>
      <c r="M163" s="105">
        <f t="shared" si="20"/>
        <v>3.6</v>
      </c>
      <c r="N163" s="103">
        <v>3.64</v>
      </c>
      <c r="O163" s="104" t="s">
        <v>66</v>
      </c>
      <c r="P163" s="105">
        <f t="shared" si="19"/>
        <v>3.64</v>
      </c>
    </row>
    <row r="164" spans="1:16">
      <c r="A164" s="23">
        <f t="shared" si="17"/>
        <v>164</v>
      </c>
      <c r="B164" s="10">
        <v>3.25</v>
      </c>
      <c r="C164" s="104" t="s">
        <v>67</v>
      </c>
      <c r="D164" s="102">
        <f t="shared" si="18"/>
        <v>3.25</v>
      </c>
      <c r="E164" s="12">
        <v>8.727E-2</v>
      </c>
      <c r="F164" s="13">
        <v>4.986E-5</v>
      </c>
      <c r="G164" s="101">
        <f t="shared" si="14"/>
        <v>8.7319859999999999E-2</v>
      </c>
      <c r="H164" s="103">
        <v>96.21</v>
      </c>
      <c r="I164" s="104" t="s">
        <v>66</v>
      </c>
      <c r="J164" s="105">
        <f t="shared" si="12"/>
        <v>96.21</v>
      </c>
      <c r="K164" s="103">
        <v>4.05</v>
      </c>
      <c r="L164" s="104" t="s">
        <v>66</v>
      </c>
      <c r="M164" s="105">
        <f t="shared" si="20"/>
        <v>4.05</v>
      </c>
      <c r="N164" s="103">
        <v>4.1100000000000003</v>
      </c>
      <c r="O164" s="104" t="s">
        <v>66</v>
      </c>
      <c r="P164" s="105">
        <f t="shared" si="19"/>
        <v>4.1100000000000003</v>
      </c>
    </row>
    <row r="165" spans="1:16">
      <c r="A165" s="23">
        <f t="shared" si="17"/>
        <v>165</v>
      </c>
      <c r="B165" s="10">
        <v>3.5</v>
      </c>
      <c r="C165" s="104" t="s">
        <v>67</v>
      </c>
      <c r="D165" s="102">
        <f t="shared" si="18"/>
        <v>3.5</v>
      </c>
      <c r="E165" s="12">
        <v>8.2629999999999995E-2</v>
      </c>
      <c r="F165" s="13">
        <v>4.672E-5</v>
      </c>
      <c r="G165" s="101">
        <f t="shared" si="14"/>
        <v>8.2676719999999995E-2</v>
      </c>
      <c r="H165" s="103">
        <v>108.85</v>
      </c>
      <c r="I165" s="104" t="s">
        <v>66</v>
      </c>
      <c r="J165" s="105">
        <f t="shared" si="12"/>
        <v>108.85</v>
      </c>
      <c r="K165" s="103">
        <v>4.5</v>
      </c>
      <c r="L165" s="104" t="s">
        <v>66</v>
      </c>
      <c r="M165" s="105">
        <f t="shared" si="20"/>
        <v>4.5</v>
      </c>
      <c r="N165" s="103">
        <v>4.6100000000000003</v>
      </c>
      <c r="O165" s="104" t="s">
        <v>66</v>
      </c>
      <c r="P165" s="105">
        <f t="shared" si="19"/>
        <v>4.6100000000000003</v>
      </c>
    </row>
    <row r="166" spans="1:16">
      <c r="A166" s="23">
        <f t="shared" si="17"/>
        <v>166</v>
      </c>
      <c r="B166" s="10">
        <v>3.75</v>
      </c>
      <c r="C166" s="104" t="s">
        <v>67</v>
      </c>
      <c r="D166" s="102">
        <f t="shared" si="18"/>
        <v>3.75</v>
      </c>
      <c r="E166" s="12">
        <v>7.8520000000000006E-2</v>
      </c>
      <c r="F166" s="13">
        <v>4.3970000000000001E-5</v>
      </c>
      <c r="G166" s="101">
        <f t="shared" si="14"/>
        <v>7.8563970000000011E-2</v>
      </c>
      <c r="H166" s="103">
        <v>122.18</v>
      </c>
      <c r="I166" s="104" t="s">
        <v>66</v>
      </c>
      <c r="J166" s="105">
        <f t="shared" si="12"/>
        <v>122.18</v>
      </c>
      <c r="K166" s="103">
        <v>4.96</v>
      </c>
      <c r="L166" s="104" t="s">
        <v>66</v>
      </c>
      <c r="M166" s="105">
        <f t="shared" si="20"/>
        <v>4.96</v>
      </c>
      <c r="N166" s="103">
        <v>5.13</v>
      </c>
      <c r="O166" s="104" t="s">
        <v>66</v>
      </c>
      <c r="P166" s="105">
        <f t="shared" si="19"/>
        <v>5.13</v>
      </c>
    </row>
    <row r="167" spans="1:16">
      <c r="A167" s="23">
        <f t="shared" si="17"/>
        <v>167</v>
      </c>
      <c r="B167" s="10">
        <v>4</v>
      </c>
      <c r="C167" s="104" t="s">
        <v>67</v>
      </c>
      <c r="D167" s="102">
        <f t="shared" si="18"/>
        <v>4</v>
      </c>
      <c r="E167" s="12">
        <v>7.4840000000000004E-2</v>
      </c>
      <c r="F167" s="13">
        <v>4.1539999999999999E-5</v>
      </c>
      <c r="G167" s="101">
        <f t="shared" si="14"/>
        <v>7.488154000000001E-2</v>
      </c>
      <c r="H167" s="103">
        <v>136.19</v>
      </c>
      <c r="I167" s="104" t="s">
        <v>66</v>
      </c>
      <c r="J167" s="105">
        <f t="shared" si="12"/>
        <v>136.19</v>
      </c>
      <c r="K167" s="103">
        <v>5.43</v>
      </c>
      <c r="L167" s="104" t="s">
        <v>66</v>
      </c>
      <c r="M167" s="105">
        <f t="shared" si="20"/>
        <v>5.43</v>
      </c>
      <c r="N167" s="103">
        <v>5.67</v>
      </c>
      <c r="O167" s="104" t="s">
        <v>66</v>
      </c>
      <c r="P167" s="105">
        <f t="shared" si="19"/>
        <v>5.67</v>
      </c>
    </row>
    <row r="168" spans="1:16">
      <c r="A168" s="23">
        <f t="shared" si="17"/>
        <v>168</v>
      </c>
      <c r="B168" s="10">
        <v>4.5</v>
      </c>
      <c r="C168" s="104" t="s">
        <v>67</v>
      </c>
      <c r="D168" s="102">
        <f t="shared" si="18"/>
        <v>4.5</v>
      </c>
      <c r="E168" s="12">
        <v>6.8519999999999998E-2</v>
      </c>
      <c r="F168" s="13">
        <v>3.7440000000000001E-5</v>
      </c>
      <c r="G168" s="101">
        <f t="shared" si="14"/>
        <v>6.8557439999999997E-2</v>
      </c>
      <c r="H168" s="103">
        <v>166.18</v>
      </c>
      <c r="I168" s="104" t="s">
        <v>66</v>
      </c>
      <c r="J168" s="105">
        <f t="shared" si="12"/>
        <v>166.18</v>
      </c>
      <c r="K168" s="103">
        <v>7.04</v>
      </c>
      <c r="L168" s="104" t="s">
        <v>66</v>
      </c>
      <c r="M168" s="105">
        <f t="shared" si="20"/>
        <v>7.04</v>
      </c>
      <c r="N168" s="103">
        <v>6.83</v>
      </c>
      <c r="O168" s="104" t="s">
        <v>66</v>
      </c>
      <c r="P168" s="105">
        <f t="shared" si="19"/>
        <v>6.83</v>
      </c>
    </row>
    <row r="169" spans="1:16">
      <c r="A169" s="23">
        <f t="shared" si="17"/>
        <v>169</v>
      </c>
      <c r="B169" s="10">
        <v>5</v>
      </c>
      <c r="C169" s="104" t="s">
        <v>67</v>
      </c>
      <c r="D169" s="102">
        <f t="shared" si="18"/>
        <v>5</v>
      </c>
      <c r="E169" s="12">
        <v>6.3289999999999999E-2</v>
      </c>
      <c r="F169" s="13">
        <v>3.4109999999999997E-5</v>
      </c>
      <c r="G169" s="101">
        <f t="shared" si="14"/>
        <v>6.3324110000000003E-2</v>
      </c>
      <c r="H169" s="103">
        <v>198.8</v>
      </c>
      <c r="I169" s="104" t="s">
        <v>66</v>
      </c>
      <c r="J169" s="105">
        <f t="shared" si="12"/>
        <v>198.8</v>
      </c>
      <c r="K169" s="103">
        <v>8.58</v>
      </c>
      <c r="L169" s="104" t="s">
        <v>66</v>
      </c>
      <c r="M169" s="105">
        <f t="shared" si="20"/>
        <v>8.58</v>
      </c>
      <c r="N169" s="103">
        <v>8.08</v>
      </c>
      <c r="O169" s="104" t="s">
        <v>66</v>
      </c>
      <c r="P169" s="105">
        <f t="shared" si="19"/>
        <v>8.08</v>
      </c>
    </row>
    <row r="170" spans="1:16">
      <c r="A170" s="23">
        <f t="shared" si="17"/>
        <v>170</v>
      </c>
      <c r="B170" s="10">
        <v>5.5</v>
      </c>
      <c r="C170" s="104" t="s">
        <v>67</v>
      </c>
      <c r="D170" s="102">
        <f t="shared" si="18"/>
        <v>5.5</v>
      </c>
      <c r="E170" s="12">
        <v>5.8869999999999999E-2</v>
      </c>
      <c r="F170" s="13">
        <v>3.1350000000000003E-5</v>
      </c>
      <c r="G170" s="101">
        <f t="shared" si="14"/>
        <v>5.8901349999999998E-2</v>
      </c>
      <c r="H170" s="103">
        <v>233.99</v>
      </c>
      <c r="I170" s="104" t="s">
        <v>66</v>
      </c>
      <c r="J170" s="105">
        <f t="shared" si="12"/>
        <v>233.99</v>
      </c>
      <c r="K170" s="103">
        <v>10.09</v>
      </c>
      <c r="L170" s="104" t="s">
        <v>66</v>
      </c>
      <c r="M170" s="105">
        <f t="shared" si="20"/>
        <v>10.09</v>
      </c>
      <c r="N170" s="103">
        <v>9.42</v>
      </c>
      <c r="O170" s="104" t="s">
        <v>66</v>
      </c>
      <c r="P170" s="105">
        <f t="shared" si="19"/>
        <v>9.42</v>
      </c>
    </row>
    <row r="171" spans="1:16">
      <c r="A171" s="23">
        <f t="shared" si="17"/>
        <v>171</v>
      </c>
      <c r="B171" s="10">
        <v>6</v>
      </c>
      <c r="C171" s="104" t="s">
        <v>67</v>
      </c>
      <c r="D171" s="102">
        <f t="shared" si="18"/>
        <v>6</v>
      </c>
      <c r="E171" s="12">
        <v>5.509E-2</v>
      </c>
      <c r="F171" s="13">
        <v>2.9030000000000002E-5</v>
      </c>
      <c r="G171" s="101">
        <f t="shared" si="14"/>
        <v>5.5119029999999999E-2</v>
      </c>
      <c r="H171" s="103">
        <v>271.70999999999998</v>
      </c>
      <c r="I171" s="104" t="s">
        <v>66</v>
      </c>
      <c r="J171" s="105">
        <f t="shared" si="12"/>
        <v>271.70999999999998</v>
      </c>
      <c r="K171" s="103">
        <v>11.6</v>
      </c>
      <c r="L171" s="104" t="s">
        <v>66</v>
      </c>
      <c r="M171" s="105">
        <f t="shared" si="20"/>
        <v>11.6</v>
      </c>
      <c r="N171" s="103">
        <v>10.85</v>
      </c>
      <c r="O171" s="104" t="s">
        <v>66</v>
      </c>
      <c r="P171" s="105">
        <f t="shared" si="19"/>
        <v>10.85</v>
      </c>
    </row>
    <row r="172" spans="1:16">
      <c r="A172" s="23">
        <f t="shared" si="17"/>
        <v>172</v>
      </c>
      <c r="B172" s="10">
        <v>6.5</v>
      </c>
      <c r="C172" s="104" t="s">
        <v>67</v>
      </c>
      <c r="D172" s="102">
        <f t="shared" si="18"/>
        <v>6.5</v>
      </c>
      <c r="E172" s="12">
        <v>5.1810000000000002E-2</v>
      </c>
      <c r="F172" s="13">
        <v>2.7039999999999999E-5</v>
      </c>
      <c r="G172" s="101">
        <f t="shared" si="14"/>
        <v>5.1837040000000001E-2</v>
      </c>
      <c r="H172" s="103">
        <v>311.92</v>
      </c>
      <c r="I172" s="104" t="s">
        <v>66</v>
      </c>
      <c r="J172" s="105">
        <f t="shared" si="12"/>
        <v>311.92</v>
      </c>
      <c r="K172" s="103">
        <v>13.11</v>
      </c>
      <c r="L172" s="104" t="s">
        <v>66</v>
      </c>
      <c r="M172" s="105">
        <f t="shared" si="20"/>
        <v>13.11</v>
      </c>
      <c r="N172" s="103">
        <v>12.36</v>
      </c>
      <c r="O172" s="104" t="s">
        <v>66</v>
      </c>
      <c r="P172" s="105">
        <f t="shared" si="19"/>
        <v>12.36</v>
      </c>
    </row>
    <row r="173" spans="1:16">
      <c r="A173" s="23">
        <f t="shared" si="17"/>
        <v>173</v>
      </c>
      <c r="B173" s="10">
        <v>7</v>
      </c>
      <c r="C173" s="104" t="s">
        <v>67</v>
      </c>
      <c r="D173" s="102">
        <f t="shared" si="18"/>
        <v>7</v>
      </c>
      <c r="E173" s="12">
        <v>4.8930000000000001E-2</v>
      </c>
      <c r="F173" s="13">
        <v>2.531E-5</v>
      </c>
      <c r="G173" s="101">
        <f t="shared" si="14"/>
        <v>4.8955310000000002E-2</v>
      </c>
      <c r="H173" s="103">
        <v>354.58</v>
      </c>
      <c r="I173" s="104" t="s">
        <v>66</v>
      </c>
      <c r="J173" s="105">
        <f t="shared" si="12"/>
        <v>354.58</v>
      </c>
      <c r="K173" s="103">
        <v>14.64</v>
      </c>
      <c r="L173" s="104" t="s">
        <v>66</v>
      </c>
      <c r="M173" s="105">
        <f t="shared" si="20"/>
        <v>14.64</v>
      </c>
      <c r="N173" s="103">
        <v>13.96</v>
      </c>
      <c r="O173" s="104" t="s">
        <v>66</v>
      </c>
      <c r="P173" s="105">
        <f t="shared" si="19"/>
        <v>13.96</v>
      </c>
    </row>
    <row r="174" spans="1:16">
      <c r="A174" s="23">
        <f t="shared" si="17"/>
        <v>174</v>
      </c>
      <c r="B174" s="10">
        <v>8</v>
      </c>
      <c r="C174" s="104" t="s">
        <v>67</v>
      </c>
      <c r="D174" s="102">
        <f t="shared" si="18"/>
        <v>8</v>
      </c>
      <c r="E174" s="12">
        <v>4.4130000000000003E-2</v>
      </c>
      <c r="F174" s="13">
        <v>2.2480000000000002E-5</v>
      </c>
      <c r="G174" s="101">
        <f t="shared" si="14"/>
        <v>4.4152480000000001E-2</v>
      </c>
      <c r="H174" s="103">
        <v>447.06</v>
      </c>
      <c r="I174" s="104" t="s">
        <v>66</v>
      </c>
      <c r="J174" s="105">
        <f t="shared" si="12"/>
        <v>447.06</v>
      </c>
      <c r="K174" s="103">
        <v>20.010000000000002</v>
      </c>
      <c r="L174" s="104" t="s">
        <v>66</v>
      </c>
      <c r="M174" s="105">
        <f t="shared" si="20"/>
        <v>20.010000000000002</v>
      </c>
      <c r="N174" s="103">
        <v>17.41</v>
      </c>
      <c r="O174" s="104" t="s">
        <v>66</v>
      </c>
      <c r="P174" s="105">
        <f t="shared" si="19"/>
        <v>17.41</v>
      </c>
    </row>
    <row r="175" spans="1:16">
      <c r="A175" s="23">
        <f t="shared" si="17"/>
        <v>175</v>
      </c>
      <c r="B175" s="10">
        <v>9</v>
      </c>
      <c r="C175" s="104" t="s">
        <v>67</v>
      </c>
      <c r="D175" s="102">
        <f t="shared" si="18"/>
        <v>9</v>
      </c>
      <c r="E175" s="12">
        <v>4.0259999999999997E-2</v>
      </c>
      <c r="F175" s="13">
        <v>2.0239999999999999E-5</v>
      </c>
      <c r="G175" s="101">
        <f t="shared" si="14"/>
        <v>4.0280239999999995E-2</v>
      </c>
      <c r="H175" s="103">
        <v>549.01</v>
      </c>
      <c r="I175" s="104" t="s">
        <v>66</v>
      </c>
      <c r="J175" s="105">
        <f t="shared" si="12"/>
        <v>549.01</v>
      </c>
      <c r="K175" s="103">
        <v>25.06</v>
      </c>
      <c r="L175" s="104" t="s">
        <v>66</v>
      </c>
      <c r="M175" s="105">
        <f t="shared" si="20"/>
        <v>25.06</v>
      </c>
      <c r="N175" s="103">
        <v>21.18</v>
      </c>
      <c r="O175" s="104" t="s">
        <v>66</v>
      </c>
      <c r="P175" s="105">
        <f t="shared" si="19"/>
        <v>21.18</v>
      </c>
    </row>
    <row r="176" spans="1:16">
      <c r="A176" s="23">
        <f t="shared" si="17"/>
        <v>176</v>
      </c>
      <c r="B176" s="10">
        <v>10</v>
      </c>
      <c r="C176" s="104" t="s">
        <v>67</v>
      </c>
      <c r="D176" s="102">
        <f t="shared" si="18"/>
        <v>10</v>
      </c>
      <c r="E176" s="12">
        <v>3.7069999999999999E-2</v>
      </c>
      <c r="F176" s="13">
        <v>1.842E-5</v>
      </c>
      <c r="G176" s="101">
        <f t="shared" si="14"/>
        <v>3.7088419999999997E-2</v>
      </c>
      <c r="H176" s="103">
        <v>660.25</v>
      </c>
      <c r="I176" s="104" t="s">
        <v>66</v>
      </c>
      <c r="J176" s="105">
        <f t="shared" si="12"/>
        <v>660.25</v>
      </c>
      <c r="K176" s="103">
        <v>30.02</v>
      </c>
      <c r="L176" s="104" t="s">
        <v>66</v>
      </c>
      <c r="M176" s="105">
        <f t="shared" si="20"/>
        <v>30.02</v>
      </c>
      <c r="N176" s="103">
        <v>25.27</v>
      </c>
      <c r="O176" s="104" t="s">
        <v>66</v>
      </c>
      <c r="P176" s="105">
        <f t="shared" si="19"/>
        <v>25.27</v>
      </c>
    </row>
    <row r="177" spans="1:16">
      <c r="A177" s="23">
        <f t="shared" si="17"/>
        <v>177</v>
      </c>
      <c r="B177" s="10">
        <v>11</v>
      </c>
      <c r="C177" s="104" t="s">
        <v>67</v>
      </c>
      <c r="D177" s="102">
        <f t="shared" si="18"/>
        <v>11</v>
      </c>
      <c r="E177" s="12">
        <v>3.44E-2</v>
      </c>
      <c r="F177" s="13">
        <v>1.6920000000000001E-5</v>
      </c>
      <c r="G177" s="101">
        <f t="shared" si="14"/>
        <v>3.4416919999999997E-2</v>
      </c>
      <c r="H177" s="103">
        <v>780.59</v>
      </c>
      <c r="I177" s="104" t="s">
        <v>66</v>
      </c>
      <c r="J177" s="105">
        <f t="shared" si="12"/>
        <v>780.59</v>
      </c>
      <c r="K177" s="103">
        <v>34.979999999999997</v>
      </c>
      <c r="L177" s="104" t="s">
        <v>66</v>
      </c>
      <c r="M177" s="105">
        <f t="shared" si="20"/>
        <v>34.979999999999997</v>
      </c>
      <c r="N177" s="103">
        <v>29.67</v>
      </c>
      <c r="O177" s="104" t="s">
        <v>66</v>
      </c>
      <c r="P177" s="105">
        <f t="shared" si="19"/>
        <v>29.67</v>
      </c>
    </row>
    <row r="178" spans="1:16">
      <c r="A178" s="23">
        <f t="shared" si="17"/>
        <v>178</v>
      </c>
      <c r="B178" s="103">
        <v>12</v>
      </c>
      <c r="C178" s="104" t="s">
        <v>67</v>
      </c>
      <c r="D178" s="102">
        <f t="shared" si="18"/>
        <v>12</v>
      </c>
      <c r="E178" s="12">
        <v>3.2120000000000003E-2</v>
      </c>
      <c r="F178" s="13">
        <v>1.5650000000000001E-5</v>
      </c>
      <c r="G178" s="101">
        <f t="shared" si="14"/>
        <v>3.2135650000000002E-2</v>
      </c>
      <c r="H178" s="103">
        <v>909.88</v>
      </c>
      <c r="I178" s="104" t="s">
        <v>66</v>
      </c>
      <c r="J178" s="105">
        <f t="shared" si="12"/>
        <v>909.88</v>
      </c>
      <c r="K178" s="103">
        <v>39.979999999999997</v>
      </c>
      <c r="L178" s="104" t="s">
        <v>66</v>
      </c>
      <c r="M178" s="105">
        <f t="shared" si="20"/>
        <v>39.979999999999997</v>
      </c>
      <c r="N178" s="103">
        <v>34.369999999999997</v>
      </c>
      <c r="O178" s="104" t="s">
        <v>66</v>
      </c>
      <c r="P178" s="105">
        <f t="shared" si="19"/>
        <v>34.369999999999997</v>
      </c>
    </row>
    <row r="179" spans="1:16">
      <c r="A179" s="23">
        <f t="shared" si="17"/>
        <v>179</v>
      </c>
      <c r="B179" s="10">
        <v>13</v>
      </c>
      <c r="C179" s="11" t="s">
        <v>67</v>
      </c>
      <c r="D179" s="102">
        <f t="shared" si="18"/>
        <v>13</v>
      </c>
      <c r="E179" s="12">
        <v>3.015E-2</v>
      </c>
      <c r="F179" s="13">
        <v>1.4569999999999999E-5</v>
      </c>
      <c r="G179" s="101">
        <f t="shared" si="14"/>
        <v>3.0164569999999998E-2</v>
      </c>
      <c r="H179" s="103">
        <v>1.05</v>
      </c>
      <c r="I179" s="106" t="s">
        <v>68</v>
      </c>
      <c r="J179" s="107">
        <f t="shared" ref="J179:J225" si="21">H179*1000</f>
        <v>1050</v>
      </c>
      <c r="K179" s="103">
        <v>45.04</v>
      </c>
      <c r="L179" s="104" t="s">
        <v>66</v>
      </c>
      <c r="M179" s="105">
        <f t="shared" si="20"/>
        <v>45.04</v>
      </c>
      <c r="N179" s="103">
        <v>39.36</v>
      </c>
      <c r="O179" s="104" t="s">
        <v>66</v>
      </c>
      <c r="P179" s="105">
        <f t="shared" si="19"/>
        <v>39.36</v>
      </c>
    </row>
    <row r="180" spans="1:16">
      <c r="A180" s="23">
        <f t="shared" si="17"/>
        <v>180</v>
      </c>
      <c r="B180" s="10">
        <v>14</v>
      </c>
      <c r="C180" s="11" t="s">
        <v>67</v>
      </c>
      <c r="D180" s="102">
        <f t="shared" si="18"/>
        <v>14</v>
      </c>
      <c r="E180" s="12">
        <v>2.843E-2</v>
      </c>
      <c r="F180" s="13">
        <v>1.363E-5</v>
      </c>
      <c r="G180" s="101">
        <f t="shared" si="14"/>
        <v>2.8443630000000001E-2</v>
      </c>
      <c r="H180" s="103">
        <v>1.19</v>
      </c>
      <c r="I180" s="104" t="s">
        <v>68</v>
      </c>
      <c r="J180" s="107">
        <f t="shared" si="21"/>
        <v>1190</v>
      </c>
      <c r="K180" s="103">
        <v>50.18</v>
      </c>
      <c r="L180" s="104" t="s">
        <v>66</v>
      </c>
      <c r="M180" s="105">
        <f t="shared" si="20"/>
        <v>50.18</v>
      </c>
      <c r="N180" s="103">
        <v>44.65</v>
      </c>
      <c r="O180" s="104" t="s">
        <v>66</v>
      </c>
      <c r="P180" s="105">
        <f t="shared" si="19"/>
        <v>44.65</v>
      </c>
    </row>
    <row r="181" spans="1:16">
      <c r="A181" s="23">
        <f t="shared" si="17"/>
        <v>181</v>
      </c>
      <c r="B181" s="10">
        <v>15</v>
      </c>
      <c r="C181" s="11" t="s">
        <v>67</v>
      </c>
      <c r="D181" s="102">
        <f t="shared" si="18"/>
        <v>15</v>
      </c>
      <c r="E181" s="12">
        <v>2.6919999999999999E-2</v>
      </c>
      <c r="F181" s="13">
        <v>1.2809999999999999E-5</v>
      </c>
      <c r="G181" s="101">
        <f t="shared" si="14"/>
        <v>2.6932809999999998E-2</v>
      </c>
      <c r="H181" s="103">
        <v>1.35</v>
      </c>
      <c r="I181" s="104" t="s">
        <v>68</v>
      </c>
      <c r="J181" s="107">
        <f t="shared" si="21"/>
        <v>1350</v>
      </c>
      <c r="K181" s="103">
        <v>55.42</v>
      </c>
      <c r="L181" s="104" t="s">
        <v>66</v>
      </c>
      <c r="M181" s="105">
        <f t="shared" si="20"/>
        <v>55.42</v>
      </c>
      <c r="N181" s="103">
        <v>50.23</v>
      </c>
      <c r="O181" s="104" t="s">
        <v>66</v>
      </c>
      <c r="P181" s="105">
        <f t="shared" si="19"/>
        <v>50.23</v>
      </c>
    </row>
    <row r="182" spans="1:16">
      <c r="A182" s="23">
        <f t="shared" si="17"/>
        <v>182</v>
      </c>
      <c r="B182" s="10">
        <v>16</v>
      </c>
      <c r="C182" s="11" t="s">
        <v>67</v>
      </c>
      <c r="D182" s="102">
        <f t="shared" si="18"/>
        <v>16</v>
      </c>
      <c r="E182" s="12">
        <v>2.5569999999999999E-2</v>
      </c>
      <c r="F182" s="13">
        <v>1.2089999999999999E-5</v>
      </c>
      <c r="G182" s="101">
        <f t="shared" si="14"/>
        <v>2.5582089999999998E-2</v>
      </c>
      <c r="H182" s="103">
        <v>1.51</v>
      </c>
      <c r="I182" s="104" t="s">
        <v>68</v>
      </c>
      <c r="J182" s="107">
        <f t="shared" si="21"/>
        <v>1510</v>
      </c>
      <c r="K182" s="103">
        <v>60.74</v>
      </c>
      <c r="L182" s="104" t="s">
        <v>66</v>
      </c>
      <c r="M182" s="105">
        <f t="shared" si="20"/>
        <v>60.74</v>
      </c>
      <c r="N182" s="103">
        <v>56.09</v>
      </c>
      <c r="O182" s="104" t="s">
        <v>66</v>
      </c>
      <c r="P182" s="105">
        <f t="shared" si="19"/>
        <v>56.09</v>
      </c>
    </row>
    <row r="183" spans="1:16">
      <c r="A183" s="23">
        <f t="shared" si="17"/>
        <v>183</v>
      </c>
      <c r="B183" s="10">
        <v>17</v>
      </c>
      <c r="C183" s="11" t="s">
        <v>67</v>
      </c>
      <c r="D183" s="102">
        <f t="shared" si="18"/>
        <v>17</v>
      </c>
      <c r="E183" s="12">
        <v>2.4369999999999999E-2</v>
      </c>
      <c r="F183" s="13">
        <v>1.145E-5</v>
      </c>
      <c r="G183" s="101">
        <f t="shared" si="14"/>
        <v>2.4381449999999999E-2</v>
      </c>
      <c r="H183" s="103">
        <v>1.69</v>
      </c>
      <c r="I183" s="104" t="s">
        <v>68</v>
      </c>
      <c r="J183" s="107">
        <f t="shared" si="21"/>
        <v>1690</v>
      </c>
      <c r="K183" s="103">
        <v>66.16</v>
      </c>
      <c r="L183" s="104" t="s">
        <v>66</v>
      </c>
      <c r="M183" s="105">
        <f t="shared" si="20"/>
        <v>66.16</v>
      </c>
      <c r="N183" s="103">
        <v>62.23</v>
      </c>
      <c r="O183" s="104" t="s">
        <v>66</v>
      </c>
      <c r="P183" s="105">
        <f t="shared" si="19"/>
        <v>62.23</v>
      </c>
    </row>
    <row r="184" spans="1:16">
      <c r="A184" s="23">
        <f t="shared" si="17"/>
        <v>184</v>
      </c>
      <c r="B184" s="10">
        <v>18</v>
      </c>
      <c r="C184" s="11" t="s">
        <v>67</v>
      </c>
      <c r="D184" s="102">
        <f t="shared" si="18"/>
        <v>18</v>
      </c>
      <c r="E184" s="12">
        <v>2.3290000000000002E-2</v>
      </c>
      <c r="F184" s="13">
        <v>1.0879999999999999E-5</v>
      </c>
      <c r="G184" s="101">
        <f t="shared" si="14"/>
        <v>2.3300880000000003E-2</v>
      </c>
      <c r="H184" s="103">
        <v>1.87</v>
      </c>
      <c r="I184" s="104" t="s">
        <v>68</v>
      </c>
      <c r="J184" s="107">
        <f t="shared" si="21"/>
        <v>1870</v>
      </c>
      <c r="K184" s="103">
        <v>71.680000000000007</v>
      </c>
      <c r="L184" s="104" t="s">
        <v>66</v>
      </c>
      <c r="M184" s="105">
        <f t="shared" si="20"/>
        <v>71.680000000000007</v>
      </c>
      <c r="N184" s="103">
        <v>68.64</v>
      </c>
      <c r="O184" s="104" t="s">
        <v>66</v>
      </c>
      <c r="P184" s="105">
        <f t="shared" si="19"/>
        <v>68.64</v>
      </c>
    </row>
    <row r="185" spans="1:16">
      <c r="A185" s="23">
        <f t="shared" si="17"/>
        <v>185</v>
      </c>
      <c r="B185" s="10">
        <v>20</v>
      </c>
      <c r="C185" s="11" t="s">
        <v>67</v>
      </c>
      <c r="D185" s="102">
        <f t="shared" si="18"/>
        <v>20</v>
      </c>
      <c r="E185" s="12">
        <v>2.1409999999999998E-2</v>
      </c>
      <c r="F185" s="13">
        <v>9.8940000000000005E-6</v>
      </c>
      <c r="G185" s="101">
        <f t="shared" si="14"/>
        <v>2.1419893999999998E-2</v>
      </c>
      <c r="H185" s="103">
        <v>2.25</v>
      </c>
      <c r="I185" s="104" t="s">
        <v>68</v>
      </c>
      <c r="J185" s="107">
        <f t="shared" si="21"/>
        <v>2250</v>
      </c>
      <c r="K185" s="103">
        <v>91.45</v>
      </c>
      <c r="L185" s="104" t="s">
        <v>66</v>
      </c>
      <c r="M185" s="105">
        <f t="shared" si="20"/>
        <v>91.45</v>
      </c>
      <c r="N185" s="103">
        <v>82.28</v>
      </c>
      <c r="O185" s="104" t="s">
        <v>66</v>
      </c>
      <c r="P185" s="105">
        <f t="shared" si="19"/>
        <v>82.28</v>
      </c>
    </row>
    <row r="186" spans="1:16">
      <c r="A186" s="23">
        <f t="shared" si="17"/>
        <v>186</v>
      </c>
      <c r="B186" s="10">
        <v>22.5</v>
      </c>
      <c r="C186" s="11" t="s">
        <v>67</v>
      </c>
      <c r="D186" s="102">
        <f t="shared" si="18"/>
        <v>22.5</v>
      </c>
      <c r="E186" s="12">
        <v>1.949E-2</v>
      </c>
      <c r="F186" s="13">
        <v>8.8969999999999997E-6</v>
      </c>
      <c r="G186" s="101">
        <f t="shared" si="14"/>
        <v>1.9498897000000001E-2</v>
      </c>
      <c r="H186" s="103">
        <v>2.78</v>
      </c>
      <c r="I186" s="104" t="s">
        <v>68</v>
      </c>
      <c r="J186" s="107">
        <f t="shared" si="21"/>
        <v>2780</v>
      </c>
      <c r="K186" s="103">
        <v>119.66</v>
      </c>
      <c r="L186" s="104" t="s">
        <v>66</v>
      </c>
      <c r="M186" s="105">
        <f t="shared" si="20"/>
        <v>119.66</v>
      </c>
      <c r="N186" s="103">
        <v>100.82</v>
      </c>
      <c r="O186" s="104" t="s">
        <v>66</v>
      </c>
      <c r="P186" s="105">
        <f t="shared" si="19"/>
        <v>100.82</v>
      </c>
    </row>
    <row r="187" spans="1:16">
      <c r="A187" s="23">
        <f t="shared" si="17"/>
        <v>187</v>
      </c>
      <c r="B187" s="10">
        <v>25</v>
      </c>
      <c r="C187" s="11" t="s">
        <v>67</v>
      </c>
      <c r="D187" s="102">
        <f t="shared" si="18"/>
        <v>25</v>
      </c>
      <c r="E187" s="12">
        <v>1.7919999999999998E-2</v>
      </c>
      <c r="F187" s="13">
        <v>8.0900000000000005E-6</v>
      </c>
      <c r="G187" s="101">
        <f t="shared" si="14"/>
        <v>1.7928089999999997E-2</v>
      </c>
      <c r="H187" s="103">
        <v>3.35</v>
      </c>
      <c r="I187" s="104" t="s">
        <v>68</v>
      </c>
      <c r="J187" s="107">
        <f t="shared" si="21"/>
        <v>3350</v>
      </c>
      <c r="K187" s="103">
        <v>146.56</v>
      </c>
      <c r="L187" s="104" t="s">
        <v>66</v>
      </c>
      <c r="M187" s="105">
        <f t="shared" si="20"/>
        <v>146.56</v>
      </c>
      <c r="N187" s="103">
        <v>120.97</v>
      </c>
      <c r="O187" s="104" t="s">
        <v>66</v>
      </c>
      <c r="P187" s="105">
        <f t="shared" si="19"/>
        <v>120.97</v>
      </c>
    </row>
    <row r="188" spans="1:16">
      <c r="A188" s="23">
        <f t="shared" si="17"/>
        <v>188</v>
      </c>
      <c r="B188" s="10">
        <v>27.5</v>
      </c>
      <c r="C188" s="11" t="s">
        <v>67</v>
      </c>
      <c r="D188" s="102">
        <f t="shared" si="18"/>
        <v>27.5</v>
      </c>
      <c r="E188" s="12">
        <v>1.661E-2</v>
      </c>
      <c r="F188" s="13">
        <v>7.4229999999999999E-6</v>
      </c>
      <c r="G188" s="101">
        <f t="shared" si="14"/>
        <v>1.6617422999999999E-2</v>
      </c>
      <c r="H188" s="103">
        <v>3.98</v>
      </c>
      <c r="I188" s="104" t="s">
        <v>68</v>
      </c>
      <c r="J188" s="107">
        <f t="shared" si="21"/>
        <v>3980</v>
      </c>
      <c r="K188" s="103">
        <v>173.03</v>
      </c>
      <c r="L188" s="104" t="s">
        <v>66</v>
      </c>
      <c r="M188" s="105">
        <f t="shared" si="20"/>
        <v>173.03</v>
      </c>
      <c r="N188" s="103">
        <v>142.68</v>
      </c>
      <c r="O188" s="104" t="s">
        <v>66</v>
      </c>
      <c r="P188" s="105">
        <f t="shared" si="19"/>
        <v>142.68</v>
      </c>
    </row>
    <row r="189" spans="1:16">
      <c r="A189" s="23">
        <f t="shared" si="17"/>
        <v>189</v>
      </c>
      <c r="B189" s="10">
        <v>30</v>
      </c>
      <c r="C189" s="11" t="s">
        <v>67</v>
      </c>
      <c r="D189" s="102">
        <f t="shared" si="18"/>
        <v>30</v>
      </c>
      <c r="E189" s="12">
        <v>1.549E-2</v>
      </c>
      <c r="F189" s="13">
        <v>6.861E-6</v>
      </c>
      <c r="G189" s="101">
        <f t="shared" si="14"/>
        <v>1.5496861000000001E-2</v>
      </c>
      <c r="H189" s="103">
        <v>4.6500000000000004</v>
      </c>
      <c r="I189" s="104" t="s">
        <v>68</v>
      </c>
      <c r="J189" s="107">
        <f t="shared" si="21"/>
        <v>4650</v>
      </c>
      <c r="K189" s="103">
        <v>199.46</v>
      </c>
      <c r="L189" s="104" t="s">
        <v>66</v>
      </c>
      <c r="M189" s="105">
        <f t="shared" si="20"/>
        <v>199.46</v>
      </c>
      <c r="N189" s="103">
        <v>165.91</v>
      </c>
      <c r="O189" s="104" t="s">
        <v>66</v>
      </c>
      <c r="P189" s="105">
        <f t="shared" si="19"/>
        <v>165.91</v>
      </c>
    </row>
    <row r="190" spans="1:16">
      <c r="A190" s="23">
        <f t="shared" si="17"/>
        <v>190</v>
      </c>
      <c r="B190" s="10">
        <v>32.5</v>
      </c>
      <c r="C190" s="11" t="s">
        <v>67</v>
      </c>
      <c r="D190" s="102">
        <f t="shared" si="18"/>
        <v>32.5</v>
      </c>
      <c r="E190" s="12">
        <v>1.4540000000000001E-2</v>
      </c>
      <c r="F190" s="13">
        <v>6.3820000000000001E-6</v>
      </c>
      <c r="G190" s="101">
        <f t="shared" si="14"/>
        <v>1.4546382E-2</v>
      </c>
      <c r="H190" s="103">
        <v>5.36</v>
      </c>
      <c r="I190" s="104" t="s">
        <v>68</v>
      </c>
      <c r="J190" s="107">
        <f t="shared" si="21"/>
        <v>5360</v>
      </c>
      <c r="K190" s="103">
        <v>226.06</v>
      </c>
      <c r="L190" s="104" t="s">
        <v>66</v>
      </c>
      <c r="M190" s="105">
        <f t="shared" si="20"/>
        <v>226.06</v>
      </c>
      <c r="N190" s="103">
        <v>190.64</v>
      </c>
      <c r="O190" s="104" t="s">
        <v>66</v>
      </c>
      <c r="P190" s="105">
        <f t="shared" si="19"/>
        <v>190.64</v>
      </c>
    </row>
    <row r="191" spans="1:16">
      <c r="A191" s="23">
        <f t="shared" si="17"/>
        <v>191</v>
      </c>
      <c r="B191" s="10">
        <v>35</v>
      </c>
      <c r="C191" s="11" t="s">
        <v>67</v>
      </c>
      <c r="D191" s="102">
        <f t="shared" si="18"/>
        <v>35</v>
      </c>
      <c r="E191" s="12">
        <v>1.371E-2</v>
      </c>
      <c r="F191" s="13">
        <v>5.9680000000000003E-6</v>
      </c>
      <c r="G191" s="101">
        <f t="shared" si="14"/>
        <v>1.3715968E-2</v>
      </c>
      <c r="H191" s="103">
        <v>6.12</v>
      </c>
      <c r="I191" s="104" t="s">
        <v>68</v>
      </c>
      <c r="J191" s="107">
        <f t="shared" si="21"/>
        <v>6120</v>
      </c>
      <c r="K191" s="103">
        <v>252.94</v>
      </c>
      <c r="L191" s="104" t="s">
        <v>66</v>
      </c>
      <c r="M191" s="105">
        <f t="shared" si="20"/>
        <v>252.94</v>
      </c>
      <c r="N191" s="103">
        <v>216.82</v>
      </c>
      <c r="O191" s="104" t="s">
        <v>66</v>
      </c>
      <c r="P191" s="105">
        <f t="shared" si="19"/>
        <v>216.82</v>
      </c>
    </row>
    <row r="192" spans="1:16">
      <c r="A192" s="23">
        <f t="shared" si="17"/>
        <v>192</v>
      </c>
      <c r="B192" s="10">
        <v>37.5</v>
      </c>
      <c r="C192" s="11" t="s">
        <v>67</v>
      </c>
      <c r="D192" s="102">
        <f t="shared" si="18"/>
        <v>37.5</v>
      </c>
      <c r="E192" s="12">
        <v>1.298E-2</v>
      </c>
      <c r="F192" s="13">
        <v>5.6060000000000002E-6</v>
      </c>
      <c r="G192" s="101">
        <f t="shared" si="14"/>
        <v>1.2985606E-2</v>
      </c>
      <c r="H192" s="103">
        <v>6.93</v>
      </c>
      <c r="I192" s="104" t="s">
        <v>68</v>
      </c>
      <c r="J192" s="107">
        <f t="shared" si="21"/>
        <v>6930</v>
      </c>
      <c r="K192" s="103">
        <v>280.16000000000003</v>
      </c>
      <c r="L192" s="104" t="s">
        <v>66</v>
      </c>
      <c r="M192" s="105">
        <f t="shared" si="20"/>
        <v>280.16000000000003</v>
      </c>
      <c r="N192" s="103">
        <v>244.43</v>
      </c>
      <c r="O192" s="104" t="s">
        <v>66</v>
      </c>
      <c r="P192" s="105">
        <f t="shared" si="19"/>
        <v>244.43</v>
      </c>
    </row>
    <row r="193" spans="1:16">
      <c r="A193" s="23">
        <f t="shared" si="17"/>
        <v>193</v>
      </c>
      <c r="B193" s="10">
        <v>40</v>
      </c>
      <c r="C193" s="11" t="s">
        <v>67</v>
      </c>
      <c r="D193" s="102">
        <f t="shared" si="18"/>
        <v>40</v>
      </c>
      <c r="E193" s="12">
        <v>1.2330000000000001E-2</v>
      </c>
      <c r="F193" s="13">
        <v>5.2870000000000004E-6</v>
      </c>
      <c r="G193" s="101">
        <f t="shared" si="14"/>
        <v>1.2335287E-2</v>
      </c>
      <c r="H193" s="103">
        <v>7.78</v>
      </c>
      <c r="I193" s="104" t="s">
        <v>68</v>
      </c>
      <c r="J193" s="107">
        <f t="shared" si="21"/>
        <v>7780</v>
      </c>
      <c r="K193" s="103">
        <v>307.76</v>
      </c>
      <c r="L193" s="104" t="s">
        <v>66</v>
      </c>
      <c r="M193" s="105">
        <f t="shared" si="20"/>
        <v>307.76</v>
      </c>
      <c r="N193" s="103">
        <v>273.43</v>
      </c>
      <c r="O193" s="104" t="s">
        <v>66</v>
      </c>
      <c r="P193" s="105">
        <f t="shared" si="19"/>
        <v>273.43</v>
      </c>
    </row>
    <row r="194" spans="1:16">
      <c r="A194" s="23">
        <f t="shared" si="17"/>
        <v>194</v>
      </c>
      <c r="B194" s="10">
        <v>45</v>
      </c>
      <c r="C194" s="11" t="s">
        <v>67</v>
      </c>
      <c r="D194" s="102">
        <f t="shared" si="18"/>
        <v>45</v>
      </c>
      <c r="E194" s="12">
        <v>1.123E-2</v>
      </c>
      <c r="F194" s="13">
        <v>4.7509999999999999E-6</v>
      </c>
      <c r="G194" s="101">
        <f t="shared" si="14"/>
        <v>1.1234751000000001E-2</v>
      </c>
      <c r="H194" s="103">
        <v>9.61</v>
      </c>
      <c r="I194" s="104" t="s">
        <v>68</v>
      </c>
      <c r="J194" s="107">
        <f t="shared" si="21"/>
        <v>9610</v>
      </c>
      <c r="K194" s="103">
        <v>407.18</v>
      </c>
      <c r="L194" s="104" t="s">
        <v>66</v>
      </c>
      <c r="M194" s="105">
        <f t="shared" si="20"/>
        <v>407.18</v>
      </c>
      <c r="N194" s="103">
        <v>335.54</v>
      </c>
      <c r="O194" s="104" t="s">
        <v>66</v>
      </c>
      <c r="P194" s="105">
        <f t="shared" si="19"/>
        <v>335.54</v>
      </c>
    </row>
    <row r="195" spans="1:16">
      <c r="A195" s="23">
        <f t="shared" si="17"/>
        <v>195</v>
      </c>
      <c r="B195" s="10">
        <v>50</v>
      </c>
      <c r="C195" s="11" t="s">
        <v>67</v>
      </c>
      <c r="D195" s="102">
        <f t="shared" si="18"/>
        <v>50</v>
      </c>
      <c r="E195" s="12">
        <v>1.034E-2</v>
      </c>
      <c r="F195" s="13">
        <v>4.318E-6</v>
      </c>
      <c r="G195" s="101">
        <f t="shared" si="14"/>
        <v>1.0344318E-2</v>
      </c>
      <c r="H195" s="103">
        <v>11.6</v>
      </c>
      <c r="I195" s="104" t="s">
        <v>68</v>
      </c>
      <c r="J195" s="107">
        <f t="shared" si="21"/>
        <v>11600</v>
      </c>
      <c r="K195" s="103">
        <v>501.02</v>
      </c>
      <c r="L195" s="104" t="s">
        <v>66</v>
      </c>
      <c r="M195" s="105">
        <f t="shared" si="20"/>
        <v>501.02</v>
      </c>
      <c r="N195" s="103">
        <v>402.92</v>
      </c>
      <c r="O195" s="104" t="s">
        <v>66</v>
      </c>
      <c r="P195" s="105">
        <f t="shared" si="19"/>
        <v>402.92</v>
      </c>
    </row>
    <row r="196" spans="1:16">
      <c r="A196" s="23">
        <f t="shared" si="17"/>
        <v>196</v>
      </c>
      <c r="B196" s="10">
        <v>55</v>
      </c>
      <c r="C196" s="11" t="s">
        <v>67</v>
      </c>
      <c r="D196" s="102">
        <f t="shared" si="18"/>
        <v>55</v>
      </c>
      <c r="E196" s="12">
        <v>9.5999999999999992E-3</v>
      </c>
      <c r="F196" s="13">
        <v>3.9589999999999997E-6</v>
      </c>
      <c r="G196" s="101">
        <f t="shared" si="14"/>
        <v>9.6039589999999987E-3</v>
      </c>
      <c r="H196" s="103">
        <v>13.76</v>
      </c>
      <c r="I196" s="104" t="s">
        <v>68</v>
      </c>
      <c r="J196" s="107">
        <f t="shared" si="21"/>
        <v>13760</v>
      </c>
      <c r="K196" s="103">
        <v>592.72</v>
      </c>
      <c r="L196" s="104" t="s">
        <v>66</v>
      </c>
      <c r="M196" s="105">
        <f t="shared" si="20"/>
        <v>592.72</v>
      </c>
      <c r="N196" s="103">
        <v>475.38</v>
      </c>
      <c r="O196" s="104" t="s">
        <v>66</v>
      </c>
      <c r="P196" s="105">
        <f t="shared" si="19"/>
        <v>475.38</v>
      </c>
    </row>
    <row r="197" spans="1:16">
      <c r="A197" s="23">
        <f t="shared" si="17"/>
        <v>197</v>
      </c>
      <c r="B197" s="10">
        <v>60</v>
      </c>
      <c r="C197" s="11" t="s">
        <v>67</v>
      </c>
      <c r="D197" s="102">
        <f t="shared" si="18"/>
        <v>60</v>
      </c>
      <c r="E197" s="12">
        <v>8.9720000000000008E-3</v>
      </c>
      <c r="F197" s="13">
        <v>3.658E-6</v>
      </c>
      <c r="G197" s="101">
        <f t="shared" si="14"/>
        <v>8.9756580000000009E-3</v>
      </c>
      <c r="H197" s="103">
        <v>16.079999999999998</v>
      </c>
      <c r="I197" s="104" t="s">
        <v>68</v>
      </c>
      <c r="J197" s="107">
        <f t="shared" si="21"/>
        <v>16079.999999999998</v>
      </c>
      <c r="K197" s="103">
        <v>683.8</v>
      </c>
      <c r="L197" s="104" t="s">
        <v>66</v>
      </c>
      <c r="M197" s="105">
        <f t="shared" si="20"/>
        <v>683.8</v>
      </c>
      <c r="N197" s="103">
        <v>552.76</v>
      </c>
      <c r="O197" s="104" t="s">
        <v>66</v>
      </c>
      <c r="P197" s="105">
        <f t="shared" si="19"/>
        <v>552.76</v>
      </c>
    </row>
    <row r="198" spans="1:16">
      <c r="A198" s="23">
        <f t="shared" si="17"/>
        <v>198</v>
      </c>
      <c r="B198" s="10">
        <v>65</v>
      </c>
      <c r="C198" s="11" t="s">
        <v>67</v>
      </c>
      <c r="D198" s="102">
        <f t="shared" si="18"/>
        <v>65</v>
      </c>
      <c r="E198" s="12">
        <v>8.4340000000000005E-3</v>
      </c>
      <c r="F198" s="13">
        <v>3.4000000000000001E-6</v>
      </c>
      <c r="G198" s="101">
        <f t="shared" si="14"/>
        <v>8.4374000000000011E-3</v>
      </c>
      <c r="H198" s="103">
        <v>18.55</v>
      </c>
      <c r="I198" s="104" t="s">
        <v>68</v>
      </c>
      <c r="J198" s="107">
        <f t="shared" si="21"/>
        <v>18550</v>
      </c>
      <c r="K198" s="103">
        <v>775.01</v>
      </c>
      <c r="L198" s="104" t="s">
        <v>66</v>
      </c>
      <c r="M198" s="105">
        <f t="shared" si="20"/>
        <v>775.01</v>
      </c>
      <c r="N198" s="103">
        <v>634.88</v>
      </c>
      <c r="O198" s="104" t="s">
        <v>66</v>
      </c>
      <c r="P198" s="105">
        <f t="shared" si="19"/>
        <v>634.88</v>
      </c>
    </row>
    <row r="199" spans="1:16">
      <c r="A199" s="23">
        <f t="shared" si="17"/>
        <v>199</v>
      </c>
      <c r="B199" s="10">
        <v>70</v>
      </c>
      <c r="C199" s="11" t="s">
        <v>67</v>
      </c>
      <c r="D199" s="102">
        <f t="shared" si="18"/>
        <v>70</v>
      </c>
      <c r="E199" s="12">
        <v>7.9679999999999994E-3</v>
      </c>
      <c r="F199" s="13">
        <v>3.1779999999999999E-6</v>
      </c>
      <c r="G199" s="101">
        <f t="shared" si="14"/>
        <v>7.9711779999999989E-3</v>
      </c>
      <c r="H199" s="103">
        <v>21.17</v>
      </c>
      <c r="I199" s="104" t="s">
        <v>68</v>
      </c>
      <c r="J199" s="107">
        <f t="shared" si="21"/>
        <v>21170</v>
      </c>
      <c r="K199" s="103">
        <v>866.78</v>
      </c>
      <c r="L199" s="104" t="s">
        <v>66</v>
      </c>
      <c r="M199" s="105">
        <f t="shared" si="20"/>
        <v>866.78</v>
      </c>
      <c r="N199" s="103">
        <v>721.6</v>
      </c>
      <c r="O199" s="104" t="s">
        <v>66</v>
      </c>
      <c r="P199" s="105">
        <f t="shared" si="19"/>
        <v>721.6</v>
      </c>
    </row>
    <row r="200" spans="1:16">
      <c r="A200" s="23">
        <f t="shared" si="17"/>
        <v>200</v>
      </c>
      <c r="B200" s="10">
        <v>80</v>
      </c>
      <c r="C200" s="11" t="s">
        <v>67</v>
      </c>
      <c r="D200" s="102">
        <f t="shared" si="18"/>
        <v>80</v>
      </c>
      <c r="E200" s="12">
        <v>7.1980000000000004E-3</v>
      </c>
      <c r="F200" s="13">
        <v>2.8140000000000001E-6</v>
      </c>
      <c r="G200" s="101">
        <f t="shared" si="14"/>
        <v>7.2008140000000007E-3</v>
      </c>
      <c r="H200" s="103">
        <v>26.85</v>
      </c>
      <c r="I200" s="104" t="s">
        <v>68</v>
      </c>
      <c r="J200" s="107">
        <f t="shared" si="21"/>
        <v>26850</v>
      </c>
      <c r="K200" s="103">
        <v>1.2</v>
      </c>
      <c r="L200" s="106" t="s">
        <v>68</v>
      </c>
      <c r="M200" s="107">
        <f t="shared" ref="M200:M228" si="22">K200*1000</f>
        <v>1200</v>
      </c>
      <c r="N200" s="103">
        <v>908.27</v>
      </c>
      <c r="O200" s="104" t="s">
        <v>66</v>
      </c>
      <c r="P200" s="105">
        <f t="shared" si="19"/>
        <v>908.27</v>
      </c>
    </row>
    <row r="201" spans="1:16">
      <c r="A201" s="23">
        <f t="shared" si="17"/>
        <v>201</v>
      </c>
      <c r="B201" s="10">
        <v>90</v>
      </c>
      <c r="C201" s="11" t="s">
        <v>67</v>
      </c>
      <c r="D201" s="102">
        <f t="shared" si="18"/>
        <v>90</v>
      </c>
      <c r="E201" s="12">
        <v>6.5890000000000002E-3</v>
      </c>
      <c r="F201" s="13">
        <v>2.5270000000000001E-6</v>
      </c>
      <c r="G201" s="101">
        <f t="shared" si="14"/>
        <v>6.5915270000000007E-3</v>
      </c>
      <c r="H201" s="103">
        <v>33.090000000000003</v>
      </c>
      <c r="I201" s="104" t="s">
        <v>68</v>
      </c>
      <c r="J201" s="107">
        <f t="shared" si="21"/>
        <v>33090</v>
      </c>
      <c r="K201" s="103">
        <v>1.5</v>
      </c>
      <c r="L201" s="104" t="s">
        <v>68</v>
      </c>
      <c r="M201" s="107">
        <f t="shared" si="22"/>
        <v>1500</v>
      </c>
      <c r="N201" s="103">
        <v>1.1100000000000001</v>
      </c>
      <c r="O201" s="106" t="s">
        <v>68</v>
      </c>
      <c r="P201" s="107">
        <f t="shared" ref="P201:P228" si="23">N201*1000</f>
        <v>1110</v>
      </c>
    </row>
    <row r="202" spans="1:16">
      <c r="A202" s="23">
        <f t="shared" si="17"/>
        <v>202</v>
      </c>
      <c r="B202" s="10">
        <v>100</v>
      </c>
      <c r="C202" s="11" t="s">
        <v>67</v>
      </c>
      <c r="D202" s="108">
        <f t="shared" si="18"/>
        <v>100</v>
      </c>
      <c r="E202" s="12">
        <v>6.0949999999999997E-3</v>
      </c>
      <c r="F202" s="13">
        <v>2.295E-6</v>
      </c>
      <c r="G202" s="101">
        <f t="shared" si="14"/>
        <v>6.097295E-3</v>
      </c>
      <c r="H202" s="103">
        <v>39.880000000000003</v>
      </c>
      <c r="I202" s="104" t="s">
        <v>68</v>
      </c>
      <c r="J202" s="107">
        <f t="shared" si="21"/>
        <v>39880</v>
      </c>
      <c r="K202" s="103">
        <v>1.8</v>
      </c>
      <c r="L202" s="104" t="s">
        <v>68</v>
      </c>
      <c r="M202" s="107">
        <f t="shared" si="22"/>
        <v>1800</v>
      </c>
      <c r="N202" s="103">
        <v>1.33</v>
      </c>
      <c r="O202" s="104" t="s">
        <v>68</v>
      </c>
      <c r="P202" s="107">
        <f t="shared" si="23"/>
        <v>1330</v>
      </c>
    </row>
    <row r="203" spans="1:16">
      <c r="A203" s="23">
        <f t="shared" si="17"/>
        <v>203</v>
      </c>
      <c r="B203" s="10">
        <v>110</v>
      </c>
      <c r="C203" s="11" t="s">
        <v>67</v>
      </c>
      <c r="D203" s="108">
        <f t="shared" si="18"/>
        <v>110</v>
      </c>
      <c r="E203" s="12">
        <v>5.6849999999999999E-3</v>
      </c>
      <c r="F203" s="13">
        <v>2.103E-6</v>
      </c>
      <c r="G203" s="101">
        <f t="shared" si="14"/>
        <v>5.6871029999999998E-3</v>
      </c>
      <c r="H203" s="103">
        <v>47.19</v>
      </c>
      <c r="I203" s="104" t="s">
        <v>68</v>
      </c>
      <c r="J203" s="107">
        <f t="shared" si="21"/>
        <v>47190</v>
      </c>
      <c r="K203" s="103">
        <v>2.09</v>
      </c>
      <c r="L203" s="104" t="s">
        <v>68</v>
      </c>
      <c r="M203" s="107">
        <f t="shared" si="22"/>
        <v>2090</v>
      </c>
      <c r="N203" s="103">
        <v>1.57</v>
      </c>
      <c r="O203" s="104" t="s">
        <v>68</v>
      </c>
      <c r="P203" s="107">
        <f t="shared" si="23"/>
        <v>1570</v>
      </c>
    </row>
    <row r="204" spans="1:16">
      <c r="A204" s="23">
        <f t="shared" si="17"/>
        <v>204</v>
      </c>
      <c r="B204" s="10">
        <v>120</v>
      </c>
      <c r="C204" s="11" t="s">
        <v>67</v>
      </c>
      <c r="D204" s="108">
        <f t="shared" si="18"/>
        <v>120</v>
      </c>
      <c r="E204" s="12">
        <v>5.3400000000000001E-3</v>
      </c>
      <c r="F204" s="13">
        <v>1.9420000000000002E-6</v>
      </c>
      <c r="G204" s="101">
        <f t="shared" si="14"/>
        <v>5.3419419999999997E-3</v>
      </c>
      <c r="H204" s="103">
        <v>54.99</v>
      </c>
      <c r="I204" s="104" t="s">
        <v>68</v>
      </c>
      <c r="J204" s="107">
        <f t="shared" si="21"/>
        <v>54990</v>
      </c>
      <c r="K204" s="103">
        <v>2.38</v>
      </c>
      <c r="L204" s="104" t="s">
        <v>68</v>
      </c>
      <c r="M204" s="107">
        <f t="shared" si="22"/>
        <v>2380</v>
      </c>
      <c r="N204" s="103">
        <v>1.81</v>
      </c>
      <c r="O204" s="104" t="s">
        <v>68</v>
      </c>
      <c r="P204" s="107">
        <f t="shared" si="23"/>
        <v>1810</v>
      </c>
    </row>
    <row r="205" spans="1:16">
      <c r="A205" s="23">
        <f t="shared" si="17"/>
        <v>205</v>
      </c>
      <c r="B205" s="10">
        <v>130</v>
      </c>
      <c r="C205" s="11" t="s">
        <v>67</v>
      </c>
      <c r="D205" s="108">
        <f t="shared" si="18"/>
        <v>130</v>
      </c>
      <c r="E205" s="12">
        <v>5.045E-3</v>
      </c>
      <c r="F205" s="13">
        <v>1.8050000000000001E-6</v>
      </c>
      <c r="G205" s="101">
        <f t="shared" si="14"/>
        <v>5.0468049999999997E-3</v>
      </c>
      <c r="H205" s="103">
        <v>63.28</v>
      </c>
      <c r="I205" s="104" t="s">
        <v>68</v>
      </c>
      <c r="J205" s="107">
        <f t="shared" si="21"/>
        <v>63280</v>
      </c>
      <c r="K205" s="103">
        <v>2.67</v>
      </c>
      <c r="L205" s="104" t="s">
        <v>68</v>
      </c>
      <c r="M205" s="107">
        <f t="shared" si="22"/>
        <v>2670</v>
      </c>
      <c r="N205" s="103">
        <v>2.08</v>
      </c>
      <c r="O205" s="104" t="s">
        <v>68</v>
      </c>
      <c r="P205" s="107">
        <f t="shared" si="23"/>
        <v>2080</v>
      </c>
    </row>
    <row r="206" spans="1:16">
      <c r="A206" s="23">
        <f t="shared" si="17"/>
        <v>206</v>
      </c>
      <c r="B206" s="10">
        <v>140</v>
      </c>
      <c r="C206" s="11" t="s">
        <v>67</v>
      </c>
      <c r="D206" s="108">
        <f t="shared" si="18"/>
        <v>140</v>
      </c>
      <c r="E206" s="12">
        <v>4.79E-3</v>
      </c>
      <c r="F206" s="13">
        <v>1.686E-6</v>
      </c>
      <c r="G206" s="101">
        <f t="shared" si="14"/>
        <v>4.7916859999999999E-3</v>
      </c>
      <c r="H206" s="103">
        <v>72.03</v>
      </c>
      <c r="I206" s="104" t="s">
        <v>68</v>
      </c>
      <c r="J206" s="107">
        <f t="shared" si="21"/>
        <v>72030</v>
      </c>
      <c r="K206" s="103">
        <v>2.97</v>
      </c>
      <c r="L206" s="104" t="s">
        <v>68</v>
      </c>
      <c r="M206" s="107">
        <f t="shared" si="22"/>
        <v>2970</v>
      </c>
      <c r="N206" s="103">
        <v>2.35</v>
      </c>
      <c r="O206" s="104" t="s">
        <v>68</v>
      </c>
      <c r="P206" s="107">
        <f t="shared" si="23"/>
        <v>2350</v>
      </c>
    </row>
    <row r="207" spans="1:16">
      <c r="A207" s="23">
        <f t="shared" si="17"/>
        <v>207</v>
      </c>
      <c r="B207" s="10">
        <v>150</v>
      </c>
      <c r="C207" s="11" t="s">
        <v>67</v>
      </c>
      <c r="D207" s="108">
        <f t="shared" si="18"/>
        <v>150</v>
      </c>
      <c r="E207" s="12">
        <v>4.5669999999999999E-3</v>
      </c>
      <c r="F207" s="13">
        <v>1.5829999999999999E-6</v>
      </c>
      <c r="G207" s="101">
        <f t="shared" si="14"/>
        <v>4.5685830000000002E-3</v>
      </c>
      <c r="H207" s="103">
        <v>81.23</v>
      </c>
      <c r="I207" s="104" t="s">
        <v>68</v>
      </c>
      <c r="J207" s="107">
        <f t="shared" si="21"/>
        <v>81230</v>
      </c>
      <c r="K207" s="103">
        <v>3.26</v>
      </c>
      <c r="L207" s="104" t="s">
        <v>68</v>
      </c>
      <c r="M207" s="107">
        <f t="shared" si="22"/>
        <v>3260</v>
      </c>
      <c r="N207" s="103">
        <v>2.64</v>
      </c>
      <c r="O207" s="104" t="s">
        <v>68</v>
      </c>
      <c r="P207" s="107">
        <f t="shared" si="23"/>
        <v>2640</v>
      </c>
    </row>
    <row r="208" spans="1:16">
      <c r="A208" s="23">
        <f t="shared" si="17"/>
        <v>208</v>
      </c>
      <c r="B208" s="10">
        <v>160</v>
      </c>
      <c r="C208" s="11" t="s">
        <v>67</v>
      </c>
      <c r="D208" s="108">
        <f t="shared" si="18"/>
        <v>160</v>
      </c>
      <c r="E208" s="12">
        <v>4.3709999999999999E-3</v>
      </c>
      <c r="F208" s="13">
        <v>1.4920000000000001E-6</v>
      </c>
      <c r="G208" s="101">
        <f t="shared" si="14"/>
        <v>4.3724919999999995E-3</v>
      </c>
      <c r="H208" s="103">
        <v>90.85</v>
      </c>
      <c r="I208" s="104" t="s">
        <v>68</v>
      </c>
      <c r="J208" s="107">
        <f t="shared" si="21"/>
        <v>90850</v>
      </c>
      <c r="K208" s="103">
        <v>3.56</v>
      </c>
      <c r="L208" s="104" t="s">
        <v>68</v>
      </c>
      <c r="M208" s="107">
        <f t="shared" si="22"/>
        <v>3560</v>
      </c>
      <c r="N208" s="103">
        <v>2.93</v>
      </c>
      <c r="O208" s="104" t="s">
        <v>68</v>
      </c>
      <c r="P208" s="107">
        <f t="shared" si="23"/>
        <v>2930</v>
      </c>
    </row>
    <row r="209" spans="1:16">
      <c r="A209" s="23">
        <f t="shared" si="17"/>
        <v>209</v>
      </c>
      <c r="B209" s="10">
        <v>170</v>
      </c>
      <c r="C209" s="11" t="s">
        <v>67</v>
      </c>
      <c r="D209" s="108">
        <f t="shared" si="18"/>
        <v>170</v>
      </c>
      <c r="E209" s="12">
        <v>4.1970000000000002E-3</v>
      </c>
      <c r="F209" s="13">
        <v>1.4109999999999999E-6</v>
      </c>
      <c r="G209" s="101">
        <f t="shared" si="14"/>
        <v>4.198411E-3</v>
      </c>
      <c r="H209" s="103">
        <v>100.89</v>
      </c>
      <c r="I209" s="104" t="s">
        <v>68</v>
      </c>
      <c r="J209" s="107">
        <f t="shared" si="21"/>
        <v>100890</v>
      </c>
      <c r="K209" s="103">
        <v>3.86</v>
      </c>
      <c r="L209" s="104" t="s">
        <v>68</v>
      </c>
      <c r="M209" s="107">
        <f t="shared" si="22"/>
        <v>3860</v>
      </c>
      <c r="N209" s="103">
        <v>3.24</v>
      </c>
      <c r="O209" s="104" t="s">
        <v>68</v>
      </c>
      <c r="P209" s="107">
        <f t="shared" si="23"/>
        <v>3240</v>
      </c>
    </row>
    <row r="210" spans="1:16">
      <c r="A210" s="23">
        <f t="shared" si="17"/>
        <v>210</v>
      </c>
      <c r="B210" s="10">
        <v>180</v>
      </c>
      <c r="C210" s="11" t="s">
        <v>67</v>
      </c>
      <c r="D210" s="108">
        <f t="shared" si="18"/>
        <v>180</v>
      </c>
      <c r="E210" s="12">
        <v>4.0419999999999996E-3</v>
      </c>
      <c r="F210" s="13">
        <v>1.339E-6</v>
      </c>
      <c r="G210" s="101">
        <f t="shared" si="14"/>
        <v>4.043339E-3</v>
      </c>
      <c r="H210" s="103">
        <v>111.34</v>
      </c>
      <c r="I210" s="104" t="s">
        <v>68</v>
      </c>
      <c r="J210" s="107">
        <f t="shared" si="21"/>
        <v>111340</v>
      </c>
      <c r="K210" s="103">
        <v>4.16</v>
      </c>
      <c r="L210" s="104" t="s">
        <v>68</v>
      </c>
      <c r="M210" s="107">
        <f t="shared" si="22"/>
        <v>4160</v>
      </c>
      <c r="N210" s="103">
        <v>3.56</v>
      </c>
      <c r="O210" s="104" t="s">
        <v>68</v>
      </c>
      <c r="P210" s="107">
        <f t="shared" si="23"/>
        <v>3560</v>
      </c>
    </row>
    <row r="211" spans="1:16">
      <c r="A211" s="23">
        <f t="shared" si="17"/>
        <v>211</v>
      </c>
      <c r="B211" s="10">
        <v>200</v>
      </c>
      <c r="C211" s="11" t="s">
        <v>67</v>
      </c>
      <c r="D211" s="108">
        <f t="shared" si="18"/>
        <v>200</v>
      </c>
      <c r="E211" s="12">
        <v>3.7759999999999998E-3</v>
      </c>
      <c r="F211" s="13">
        <v>1.215E-6</v>
      </c>
      <c r="G211" s="101">
        <f t="shared" si="14"/>
        <v>3.777215E-3</v>
      </c>
      <c r="H211" s="103">
        <v>133.36000000000001</v>
      </c>
      <c r="I211" s="104" t="s">
        <v>68</v>
      </c>
      <c r="J211" s="107">
        <f t="shared" si="21"/>
        <v>133360</v>
      </c>
      <c r="K211" s="103">
        <v>5.24</v>
      </c>
      <c r="L211" s="104" t="s">
        <v>68</v>
      </c>
      <c r="M211" s="107">
        <f t="shared" si="22"/>
        <v>5240</v>
      </c>
      <c r="N211" s="103">
        <v>4.2300000000000004</v>
      </c>
      <c r="O211" s="104" t="s">
        <v>68</v>
      </c>
      <c r="P211" s="107">
        <f t="shared" si="23"/>
        <v>4230</v>
      </c>
    </row>
    <row r="212" spans="1:16">
      <c r="A212" s="23">
        <f t="shared" si="17"/>
        <v>212</v>
      </c>
      <c r="B212" s="10">
        <v>225</v>
      </c>
      <c r="C212" s="11" t="s">
        <v>67</v>
      </c>
      <c r="D212" s="108">
        <f t="shared" si="18"/>
        <v>225</v>
      </c>
      <c r="E212" s="12">
        <v>3.5079999999999998E-3</v>
      </c>
      <c r="F212" s="13">
        <v>1.091E-6</v>
      </c>
      <c r="G212" s="101">
        <f t="shared" ref="G212:G228" si="24">E212+F212</f>
        <v>3.5090909999999998E-3</v>
      </c>
      <c r="H212" s="103">
        <v>162.91</v>
      </c>
      <c r="I212" s="104" t="s">
        <v>68</v>
      </c>
      <c r="J212" s="107">
        <f t="shared" si="21"/>
        <v>162910</v>
      </c>
      <c r="K212" s="103">
        <v>6.76</v>
      </c>
      <c r="L212" s="104" t="s">
        <v>68</v>
      </c>
      <c r="M212" s="107">
        <f t="shared" si="22"/>
        <v>6760</v>
      </c>
      <c r="N212" s="103">
        <v>5.1100000000000003</v>
      </c>
      <c r="O212" s="104" t="s">
        <v>68</v>
      </c>
      <c r="P212" s="107">
        <f t="shared" si="23"/>
        <v>5110</v>
      </c>
    </row>
    <row r="213" spans="1:16">
      <c r="A213" s="23">
        <f t="shared" si="17"/>
        <v>213</v>
      </c>
      <c r="B213" s="10">
        <v>250</v>
      </c>
      <c r="C213" s="11" t="s">
        <v>67</v>
      </c>
      <c r="D213" s="108">
        <f t="shared" si="18"/>
        <v>250</v>
      </c>
      <c r="E213" s="12">
        <v>3.2919999999999998E-3</v>
      </c>
      <c r="F213" s="13">
        <v>9.8980000000000004E-7</v>
      </c>
      <c r="G213" s="101">
        <f t="shared" si="24"/>
        <v>3.2929897999999999E-3</v>
      </c>
      <c r="H213" s="103">
        <v>194.56</v>
      </c>
      <c r="I213" s="104" t="s">
        <v>68</v>
      </c>
      <c r="J213" s="107">
        <f t="shared" si="21"/>
        <v>194560</v>
      </c>
      <c r="K213" s="103">
        <v>8.17</v>
      </c>
      <c r="L213" s="104" t="s">
        <v>68</v>
      </c>
      <c r="M213" s="107">
        <f t="shared" si="22"/>
        <v>8170</v>
      </c>
      <c r="N213" s="103">
        <v>6.05</v>
      </c>
      <c r="O213" s="104" t="s">
        <v>68</v>
      </c>
      <c r="P213" s="107">
        <f t="shared" si="23"/>
        <v>6050</v>
      </c>
    </row>
    <row r="214" spans="1:16">
      <c r="A214" s="23">
        <f t="shared" ref="A214:A277" si="25">A213+1</f>
        <v>214</v>
      </c>
      <c r="B214" s="10">
        <v>275</v>
      </c>
      <c r="C214" s="11" t="s">
        <v>67</v>
      </c>
      <c r="D214" s="108">
        <f t="shared" ref="D214:D227" si="26">B214/$C$5</f>
        <v>275</v>
      </c>
      <c r="E214" s="12">
        <v>3.1150000000000001E-3</v>
      </c>
      <c r="F214" s="13">
        <v>9.0660000000000003E-7</v>
      </c>
      <c r="G214" s="101">
        <f t="shared" si="24"/>
        <v>3.1159066000000001E-3</v>
      </c>
      <c r="H214" s="103">
        <v>228.15</v>
      </c>
      <c r="I214" s="104" t="s">
        <v>68</v>
      </c>
      <c r="J214" s="107">
        <f t="shared" si="21"/>
        <v>228150</v>
      </c>
      <c r="K214" s="103">
        <v>9.52</v>
      </c>
      <c r="L214" s="104" t="s">
        <v>68</v>
      </c>
      <c r="M214" s="107">
        <f t="shared" si="22"/>
        <v>9520</v>
      </c>
      <c r="N214" s="103">
        <v>7.02</v>
      </c>
      <c r="O214" s="104" t="s">
        <v>68</v>
      </c>
      <c r="P214" s="107">
        <f t="shared" si="23"/>
        <v>7020</v>
      </c>
    </row>
    <row r="215" spans="1:16">
      <c r="A215" s="23">
        <f t="shared" si="25"/>
        <v>215</v>
      </c>
      <c r="B215" s="10">
        <v>300</v>
      </c>
      <c r="C215" s="11" t="s">
        <v>67</v>
      </c>
      <c r="D215" s="108">
        <f t="shared" si="26"/>
        <v>300</v>
      </c>
      <c r="E215" s="12">
        <v>2.967E-3</v>
      </c>
      <c r="F215" s="13">
        <v>8.3679999999999998E-7</v>
      </c>
      <c r="G215" s="101">
        <f t="shared" si="24"/>
        <v>2.9678368E-3</v>
      </c>
      <c r="H215" s="103">
        <v>263.52999999999997</v>
      </c>
      <c r="I215" s="104" t="s">
        <v>68</v>
      </c>
      <c r="J215" s="107">
        <f t="shared" si="21"/>
        <v>263530</v>
      </c>
      <c r="K215" s="103">
        <v>10.82</v>
      </c>
      <c r="L215" s="104" t="s">
        <v>68</v>
      </c>
      <c r="M215" s="107">
        <f t="shared" si="22"/>
        <v>10820</v>
      </c>
      <c r="N215" s="103">
        <v>8.0399999999999991</v>
      </c>
      <c r="O215" s="104" t="s">
        <v>68</v>
      </c>
      <c r="P215" s="107">
        <f t="shared" si="23"/>
        <v>8039.9999999999991</v>
      </c>
    </row>
    <row r="216" spans="1:16">
      <c r="A216" s="23">
        <f t="shared" si="25"/>
        <v>216</v>
      </c>
      <c r="B216" s="10">
        <v>325</v>
      </c>
      <c r="C216" s="11" t="s">
        <v>67</v>
      </c>
      <c r="D216" s="108">
        <f t="shared" si="26"/>
        <v>325</v>
      </c>
      <c r="E216" s="12">
        <v>2.8419999999999999E-3</v>
      </c>
      <c r="F216" s="13">
        <v>7.7720000000000005E-7</v>
      </c>
      <c r="G216" s="101">
        <f t="shared" si="24"/>
        <v>2.8427772E-3</v>
      </c>
      <c r="H216" s="103">
        <v>300.58</v>
      </c>
      <c r="I216" s="104" t="s">
        <v>68</v>
      </c>
      <c r="J216" s="107">
        <f t="shared" si="21"/>
        <v>300580</v>
      </c>
      <c r="K216" s="103">
        <v>12.09</v>
      </c>
      <c r="L216" s="104" t="s">
        <v>68</v>
      </c>
      <c r="M216" s="107">
        <f t="shared" si="22"/>
        <v>12090</v>
      </c>
      <c r="N216" s="103">
        <v>9.08</v>
      </c>
      <c r="O216" s="104" t="s">
        <v>68</v>
      </c>
      <c r="P216" s="107">
        <f t="shared" si="23"/>
        <v>9080</v>
      </c>
    </row>
    <row r="217" spans="1:16">
      <c r="A217" s="23">
        <f t="shared" si="25"/>
        <v>217</v>
      </c>
      <c r="B217" s="10">
        <v>350</v>
      </c>
      <c r="C217" s="11" t="s">
        <v>67</v>
      </c>
      <c r="D217" s="108">
        <f t="shared" si="26"/>
        <v>350</v>
      </c>
      <c r="E217" s="12">
        <v>2.7339999999999999E-3</v>
      </c>
      <c r="F217" s="13">
        <v>7.258E-7</v>
      </c>
      <c r="G217" s="101">
        <f t="shared" si="24"/>
        <v>2.7347257999999998E-3</v>
      </c>
      <c r="H217" s="103">
        <v>339.17</v>
      </c>
      <c r="I217" s="104" t="s">
        <v>68</v>
      </c>
      <c r="J217" s="107">
        <f t="shared" si="21"/>
        <v>339170</v>
      </c>
      <c r="K217" s="103">
        <v>13.34</v>
      </c>
      <c r="L217" s="104" t="s">
        <v>68</v>
      </c>
      <c r="M217" s="107">
        <f t="shared" si="22"/>
        <v>13340</v>
      </c>
      <c r="N217" s="103">
        <v>10.16</v>
      </c>
      <c r="O217" s="104" t="s">
        <v>68</v>
      </c>
      <c r="P217" s="107">
        <f t="shared" si="23"/>
        <v>10160</v>
      </c>
    </row>
    <row r="218" spans="1:16">
      <c r="A218" s="23">
        <f t="shared" si="25"/>
        <v>218</v>
      </c>
      <c r="B218" s="10">
        <v>375</v>
      </c>
      <c r="C218" s="11" t="s">
        <v>67</v>
      </c>
      <c r="D218" s="108">
        <f t="shared" si="26"/>
        <v>375</v>
      </c>
      <c r="E218" s="12">
        <v>2.6419999999999998E-3</v>
      </c>
      <c r="F218" s="13">
        <v>6.8110000000000003E-7</v>
      </c>
      <c r="G218" s="101">
        <f t="shared" si="24"/>
        <v>2.6426810999999996E-3</v>
      </c>
      <c r="H218" s="103">
        <v>379.19</v>
      </c>
      <c r="I218" s="104" t="s">
        <v>68</v>
      </c>
      <c r="J218" s="107">
        <f t="shared" si="21"/>
        <v>379190</v>
      </c>
      <c r="K218" s="103">
        <v>14.56</v>
      </c>
      <c r="L218" s="104" t="s">
        <v>68</v>
      </c>
      <c r="M218" s="107">
        <f t="shared" si="22"/>
        <v>14560</v>
      </c>
      <c r="N218" s="103">
        <v>11.27</v>
      </c>
      <c r="O218" s="104" t="s">
        <v>68</v>
      </c>
      <c r="P218" s="107">
        <f t="shared" si="23"/>
        <v>11270</v>
      </c>
    </row>
    <row r="219" spans="1:16">
      <c r="A219" s="23">
        <f t="shared" si="25"/>
        <v>219</v>
      </c>
      <c r="B219" s="10">
        <v>400</v>
      </c>
      <c r="C219" s="11" t="s">
        <v>67</v>
      </c>
      <c r="D219" s="108">
        <f t="shared" si="26"/>
        <v>400</v>
      </c>
      <c r="E219" s="12">
        <v>2.5600000000000002E-3</v>
      </c>
      <c r="F219" s="13">
        <v>6.4170000000000004E-7</v>
      </c>
      <c r="G219" s="101">
        <f t="shared" si="24"/>
        <v>2.5606417E-3</v>
      </c>
      <c r="H219" s="103">
        <v>420.56</v>
      </c>
      <c r="I219" s="104" t="s">
        <v>68</v>
      </c>
      <c r="J219" s="107">
        <f t="shared" si="21"/>
        <v>420560</v>
      </c>
      <c r="K219" s="103">
        <v>15.77</v>
      </c>
      <c r="L219" s="104" t="s">
        <v>68</v>
      </c>
      <c r="M219" s="107">
        <f t="shared" si="22"/>
        <v>15770</v>
      </c>
      <c r="N219" s="103">
        <v>12.39</v>
      </c>
      <c r="O219" s="104" t="s">
        <v>68</v>
      </c>
      <c r="P219" s="107">
        <f t="shared" si="23"/>
        <v>12390</v>
      </c>
    </row>
    <row r="220" spans="1:16">
      <c r="A220" s="23">
        <f t="shared" si="25"/>
        <v>220</v>
      </c>
      <c r="B220" s="10">
        <v>450</v>
      </c>
      <c r="C220" s="11" t="s">
        <v>67</v>
      </c>
      <c r="D220" s="108">
        <f t="shared" si="26"/>
        <v>450</v>
      </c>
      <c r="E220" s="12">
        <v>2.4260000000000002E-3</v>
      </c>
      <c r="F220" s="13">
        <v>5.7550000000000004E-7</v>
      </c>
      <c r="G220" s="101">
        <f t="shared" si="24"/>
        <v>2.4265755E-3</v>
      </c>
      <c r="H220" s="103">
        <v>506.91</v>
      </c>
      <c r="I220" s="104" t="s">
        <v>68</v>
      </c>
      <c r="J220" s="107">
        <f t="shared" si="21"/>
        <v>506910</v>
      </c>
      <c r="K220" s="103">
        <v>20.09</v>
      </c>
      <c r="L220" s="104" t="s">
        <v>68</v>
      </c>
      <c r="M220" s="107">
        <f t="shared" si="22"/>
        <v>20090</v>
      </c>
      <c r="N220" s="103">
        <v>14.71</v>
      </c>
      <c r="O220" s="104" t="s">
        <v>68</v>
      </c>
      <c r="P220" s="107">
        <f t="shared" si="23"/>
        <v>14710</v>
      </c>
    </row>
    <row r="221" spans="1:16">
      <c r="A221" s="23">
        <f t="shared" si="25"/>
        <v>221</v>
      </c>
      <c r="B221" s="10">
        <v>500</v>
      </c>
      <c r="C221" s="11" t="s">
        <v>67</v>
      </c>
      <c r="D221" s="108">
        <f t="shared" si="26"/>
        <v>500</v>
      </c>
      <c r="E221" s="12">
        <v>2.3189999999999999E-3</v>
      </c>
      <c r="F221" s="13">
        <v>5.2210000000000005E-7</v>
      </c>
      <c r="G221" s="101">
        <f t="shared" si="24"/>
        <v>2.3195220999999997E-3</v>
      </c>
      <c r="H221" s="103">
        <v>597.63</v>
      </c>
      <c r="I221" s="104" t="s">
        <v>68</v>
      </c>
      <c r="J221" s="107">
        <f t="shared" si="21"/>
        <v>597630</v>
      </c>
      <c r="K221" s="103">
        <v>23.97</v>
      </c>
      <c r="L221" s="104" t="s">
        <v>68</v>
      </c>
      <c r="M221" s="107">
        <f t="shared" si="22"/>
        <v>23970</v>
      </c>
      <c r="N221" s="103">
        <v>17.079999999999998</v>
      </c>
      <c r="O221" s="104" t="s">
        <v>68</v>
      </c>
      <c r="P221" s="107">
        <f t="shared" si="23"/>
        <v>17080</v>
      </c>
    </row>
    <row r="222" spans="1:16">
      <c r="A222" s="23">
        <f t="shared" si="25"/>
        <v>222</v>
      </c>
      <c r="B222" s="10">
        <v>550</v>
      </c>
      <c r="C222" s="11" t="s">
        <v>67</v>
      </c>
      <c r="D222" s="108">
        <f t="shared" si="26"/>
        <v>550</v>
      </c>
      <c r="E222" s="12">
        <v>2.2330000000000002E-3</v>
      </c>
      <c r="F222" s="13">
        <v>4.7800000000000002E-7</v>
      </c>
      <c r="G222" s="101">
        <f t="shared" si="24"/>
        <v>2.2334780000000001E-3</v>
      </c>
      <c r="H222" s="103">
        <v>692.19</v>
      </c>
      <c r="I222" s="104" t="s">
        <v>68</v>
      </c>
      <c r="J222" s="107">
        <f t="shared" si="21"/>
        <v>692190</v>
      </c>
      <c r="K222" s="103">
        <v>27.59</v>
      </c>
      <c r="L222" s="104" t="s">
        <v>68</v>
      </c>
      <c r="M222" s="107">
        <f t="shared" si="22"/>
        <v>27590</v>
      </c>
      <c r="N222" s="103">
        <v>19.510000000000002</v>
      </c>
      <c r="O222" s="104" t="s">
        <v>68</v>
      </c>
      <c r="P222" s="107">
        <f t="shared" si="23"/>
        <v>19510</v>
      </c>
    </row>
    <row r="223" spans="1:16">
      <c r="A223" s="23">
        <f t="shared" si="25"/>
        <v>223</v>
      </c>
      <c r="B223" s="10">
        <v>600</v>
      </c>
      <c r="C223" s="11" t="s">
        <v>67</v>
      </c>
      <c r="D223" s="108">
        <f t="shared" si="26"/>
        <v>600</v>
      </c>
      <c r="E223" s="12">
        <v>2.163E-3</v>
      </c>
      <c r="F223" s="13">
        <v>4.4099999999999999E-7</v>
      </c>
      <c r="G223" s="101">
        <f t="shared" si="24"/>
        <v>2.1634409999999999E-3</v>
      </c>
      <c r="H223" s="103">
        <v>790.11</v>
      </c>
      <c r="I223" s="104" t="s">
        <v>68</v>
      </c>
      <c r="J223" s="107">
        <f t="shared" si="21"/>
        <v>790110</v>
      </c>
      <c r="K223" s="103">
        <v>31.01</v>
      </c>
      <c r="L223" s="104" t="s">
        <v>68</v>
      </c>
      <c r="M223" s="107">
        <f t="shared" si="22"/>
        <v>31010</v>
      </c>
      <c r="N223" s="103">
        <v>21.96</v>
      </c>
      <c r="O223" s="104" t="s">
        <v>68</v>
      </c>
      <c r="P223" s="107">
        <f t="shared" si="23"/>
        <v>21960</v>
      </c>
    </row>
    <row r="224" spans="1:16">
      <c r="A224" s="23">
        <f t="shared" si="25"/>
        <v>224</v>
      </c>
      <c r="B224" s="10">
        <v>650</v>
      </c>
      <c r="C224" s="11" t="s">
        <v>67</v>
      </c>
      <c r="D224" s="108">
        <f t="shared" si="26"/>
        <v>650</v>
      </c>
      <c r="E224" s="12">
        <v>2.104E-3</v>
      </c>
      <c r="F224" s="13">
        <v>4.0950000000000001E-7</v>
      </c>
      <c r="G224" s="101">
        <f t="shared" si="24"/>
        <v>2.1044095E-3</v>
      </c>
      <c r="H224" s="103">
        <v>891</v>
      </c>
      <c r="I224" s="104" t="s">
        <v>68</v>
      </c>
      <c r="J224" s="107">
        <f t="shared" si="21"/>
        <v>891000</v>
      </c>
      <c r="K224" s="103">
        <v>34.28</v>
      </c>
      <c r="L224" s="104" t="s">
        <v>68</v>
      </c>
      <c r="M224" s="107">
        <f t="shared" si="22"/>
        <v>34280</v>
      </c>
      <c r="N224" s="103">
        <v>24.44</v>
      </c>
      <c r="O224" s="104" t="s">
        <v>68</v>
      </c>
      <c r="P224" s="107">
        <f t="shared" si="23"/>
        <v>24440</v>
      </c>
    </row>
    <row r="225" spans="1:16">
      <c r="A225" s="23">
        <f t="shared" si="25"/>
        <v>225</v>
      </c>
      <c r="B225" s="10">
        <v>700</v>
      </c>
      <c r="C225" s="11" t="s">
        <v>67</v>
      </c>
      <c r="D225" s="108">
        <f t="shared" si="26"/>
        <v>700</v>
      </c>
      <c r="E225" s="12">
        <v>2.055E-3</v>
      </c>
      <c r="F225" s="13">
        <v>3.8229999999999998E-7</v>
      </c>
      <c r="G225" s="101">
        <f t="shared" si="24"/>
        <v>2.0553822999999998E-3</v>
      </c>
      <c r="H225" s="103">
        <v>994.51</v>
      </c>
      <c r="I225" s="104" t="s">
        <v>68</v>
      </c>
      <c r="J225" s="107">
        <f t="shared" si="21"/>
        <v>994510</v>
      </c>
      <c r="K225" s="103">
        <v>37.42</v>
      </c>
      <c r="L225" s="104" t="s">
        <v>68</v>
      </c>
      <c r="M225" s="107">
        <f t="shared" si="22"/>
        <v>37420</v>
      </c>
      <c r="N225" s="103">
        <v>26.93</v>
      </c>
      <c r="O225" s="104" t="s">
        <v>68</v>
      </c>
      <c r="P225" s="107">
        <f t="shared" si="23"/>
        <v>26930</v>
      </c>
    </row>
    <row r="226" spans="1:16">
      <c r="A226" s="23">
        <f t="shared" si="25"/>
        <v>226</v>
      </c>
      <c r="B226" s="10">
        <v>800</v>
      </c>
      <c r="C226" s="11" t="s">
        <v>67</v>
      </c>
      <c r="D226" s="108">
        <f t="shared" si="26"/>
        <v>800</v>
      </c>
      <c r="E226" s="12">
        <v>1.977E-3</v>
      </c>
      <c r="F226" s="13">
        <v>3.3780000000000002E-7</v>
      </c>
      <c r="G226" s="101">
        <f t="shared" si="24"/>
        <v>1.9773377999999999E-3</v>
      </c>
      <c r="H226" s="103">
        <v>1.21</v>
      </c>
      <c r="I226" s="106" t="s">
        <v>69</v>
      </c>
      <c r="J226" s="109">
        <f>H226*1000000</f>
        <v>1210000</v>
      </c>
      <c r="K226" s="103">
        <v>48.34</v>
      </c>
      <c r="L226" s="104" t="s">
        <v>68</v>
      </c>
      <c r="M226" s="107">
        <f t="shared" si="22"/>
        <v>48340</v>
      </c>
      <c r="N226" s="103">
        <v>31.93</v>
      </c>
      <c r="O226" s="104" t="s">
        <v>68</v>
      </c>
      <c r="P226" s="107">
        <f t="shared" si="23"/>
        <v>31930</v>
      </c>
    </row>
    <row r="227" spans="1:16">
      <c r="A227" s="23">
        <f t="shared" si="25"/>
        <v>227</v>
      </c>
      <c r="B227" s="10">
        <v>900</v>
      </c>
      <c r="C227" s="11" t="s">
        <v>67</v>
      </c>
      <c r="D227" s="108">
        <f t="shared" si="26"/>
        <v>900</v>
      </c>
      <c r="E227" s="12">
        <v>1.92E-3</v>
      </c>
      <c r="F227" s="13">
        <v>3.0279999999999999E-7</v>
      </c>
      <c r="G227" s="101">
        <f t="shared" si="24"/>
        <v>1.9203028000000001E-3</v>
      </c>
      <c r="H227" s="103">
        <v>1.43</v>
      </c>
      <c r="I227" s="104" t="s">
        <v>69</v>
      </c>
      <c r="J227" s="109">
        <f>H227*1000000</f>
        <v>1430000</v>
      </c>
      <c r="K227" s="103">
        <v>57.8</v>
      </c>
      <c r="L227" s="104" t="s">
        <v>68</v>
      </c>
      <c r="M227" s="107">
        <f t="shared" si="22"/>
        <v>57800</v>
      </c>
      <c r="N227" s="103">
        <v>36.909999999999997</v>
      </c>
      <c r="O227" s="104" t="s">
        <v>68</v>
      </c>
      <c r="P227" s="107">
        <f t="shared" si="23"/>
        <v>36910</v>
      </c>
    </row>
    <row r="228" spans="1:16">
      <c r="A228" s="26">
        <f t="shared" si="25"/>
        <v>228</v>
      </c>
      <c r="B228" s="10">
        <v>1</v>
      </c>
      <c r="C228" s="22" t="s">
        <v>70</v>
      </c>
      <c r="D228" s="105">
        <f>B228*1000/$C$5</f>
        <v>1000</v>
      </c>
      <c r="E228" s="12">
        <v>1.877E-3</v>
      </c>
      <c r="F228" s="13">
        <v>2.7459999999999998E-7</v>
      </c>
      <c r="G228" s="101">
        <f t="shared" si="24"/>
        <v>1.8772745999999999E-3</v>
      </c>
      <c r="H228" s="103">
        <v>1.66</v>
      </c>
      <c r="I228" s="104" t="s">
        <v>69</v>
      </c>
      <c r="J228" s="109">
        <f>H228*1000000</f>
        <v>1660000</v>
      </c>
      <c r="K228" s="103">
        <v>66.34</v>
      </c>
      <c r="L228" s="104" t="s">
        <v>68</v>
      </c>
      <c r="M228" s="107">
        <f t="shared" si="22"/>
        <v>66340</v>
      </c>
      <c r="N228" s="103">
        <v>41.86</v>
      </c>
      <c r="O228" s="104" t="s">
        <v>68</v>
      </c>
      <c r="P228" s="107">
        <f t="shared" si="23"/>
        <v>41860</v>
      </c>
    </row>
    <row r="229" spans="1:16">
      <c r="A229" s="23">
        <f t="shared" si="25"/>
        <v>229</v>
      </c>
      <c r="B229" s="10"/>
      <c r="C229" s="11"/>
      <c r="D229" s="105" t="e">
        <v>#N/A</v>
      </c>
      <c r="E229" s="12"/>
      <c r="F229" s="13"/>
      <c r="G229" s="101" t="e">
        <v>#N/A</v>
      </c>
      <c r="H229" s="103"/>
      <c r="I229" s="104"/>
      <c r="J229" s="107" t="e">
        <v>#N/A</v>
      </c>
      <c r="K229" s="103"/>
      <c r="L229" s="104"/>
      <c r="M229" s="107" t="e">
        <v>#N/A</v>
      </c>
      <c r="N229" s="103"/>
      <c r="O229" s="104"/>
      <c r="P229" s="110" t="e">
        <v>#N/A</v>
      </c>
    </row>
    <row r="230" spans="1:16">
      <c r="A230" s="23">
        <f t="shared" si="25"/>
        <v>230</v>
      </c>
      <c r="B230" s="10"/>
      <c r="C230" s="11"/>
      <c r="D230" s="105" t="e">
        <v>#N/A</v>
      </c>
      <c r="E230" s="12"/>
      <c r="F230" s="13"/>
      <c r="G230" s="101" t="e">
        <v>#N/A</v>
      </c>
      <c r="H230" s="103"/>
      <c r="I230" s="104"/>
      <c r="J230" s="107" t="e">
        <v>#N/A</v>
      </c>
      <c r="K230" s="103"/>
      <c r="L230" s="104"/>
      <c r="M230" s="107" t="e">
        <v>#N/A</v>
      </c>
      <c r="N230" s="103"/>
      <c r="O230" s="104"/>
      <c r="P230" s="110" t="e">
        <v>#N/A</v>
      </c>
    </row>
    <row r="231" spans="1:16">
      <c r="A231" s="23">
        <f t="shared" si="25"/>
        <v>231</v>
      </c>
      <c r="B231" s="10"/>
      <c r="C231" s="11"/>
      <c r="D231" s="105" t="e">
        <v>#N/A</v>
      </c>
      <c r="E231" s="12"/>
      <c r="F231" s="13"/>
      <c r="G231" s="101" t="e">
        <v>#N/A</v>
      </c>
      <c r="H231" s="103"/>
      <c r="I231" s="104"/>
      <c r="J231" s="107" t="e">
        <v>#N/A</v>
      </c>
      <c r="K231" s="103"/>
      <c r="L231" s="104"/>
      <c r="M231" s="107" t="e">
        <v>#N/A</v>
      </c>
      <c r="N231" s="103"/>
      <c r="O231" s="104"/>
      <c r="P231" s="110" t="e">
        <v>#N/A</v>
      </c>
    </row>
    <row r="232" spans="1:16">
      <c r="A232" s="23">
        <f t="shared" si="25"/>
        <v>232</v>
      </c>
      <c r="B232" s="10"/>
      <c r="C232" s="11"/>
      <c r="D232" s="105" t="e">
        <v>#N/A</v>
      </c>
      <c r="E232" s="12"/>
      <c r="F232" s="13"/>
      <c r="G232" s="101" t="e">
        <v>#N/A</v>
      </c>
      <c r="H232" s="103"/>
      <c r="I232" s="104"/>
      <c r="J232" s="107" t="e">
        <v>#N/A</v>
      </c>
      <c r="K232" s="103"/>
      <c r="L232" s="104"/>
      <c r="M232" s="107" t="e">
        <v>#N/A</v>
      </c>
      <c r="N232" s="103"/>
      <c r="O232" s="104"/>
      <c r="P232" s="110" t="e">
        <v>#N/A</v>
      </c>
    </row>
    <row r="233" spans="1:16">
      <c r="A233" s="23">
        <f t="shared" si="25"/>
        <v>233</v>
      </c>
      <c r="B233" s="10"/>
      <c r="C233" s="11"/>
      <c r="D233" s="105" t="e">
        <v>#N/A</v>
      </c>
      <c r="E233" s="12"/>
      <c r="F233" s="13"/>
      <c r="G233" s="101" t="e">
        <v>#N/A</v>
      </c>
      <c r="H233" s="103"/>
      <c r="I233" s="104"/>
      <c r="J233" s="107" t="e">
        <v>#N/A</v>
      </c>
      <c r="K233" s="103"/>
      <c r="L233" s="104"/>
      <c r="M233" s="107" t="e">
        <v>#N/A</v>
      </c>
      <c r="N233" s="103"/>
      <c r="O233" s="104"/>
      <c r="P233" s="110" t="e">
        <v>#N/A</v>
      </c>
    </row>
    <row r="234" spans="1:16">
      <c r="A234" s="23">
        <f t="shared" si="25"/>
        <v>234</v>
      </c>
      <c r="B234" s="10"/>
      <c r="C234" s="11"/>
      <c r="D234" s="105" t="e">
        <v>#N/A</v>
      </c>
      <c r="E234" s="12"/>
      <c r="F234" s="13"/>
      <c r="G234" s="101" t="e">
        <v>#N/A</v>
      </c>
      <c r="H234" s="103"/>
      <c r="I234" s="104"/>
      <c r="J234" s="107" t="e">
        <v>#N/A</v>
      </c>
      <c r="K234" s="103"/>
      <c r="L234" s="104"/>
      <c r="M234" s="107" t="e">
        <v>#N/A</v>
      </c>
      <c r="N234" s="103"/>
      <c r="O234" s="104"/>
      <c r="P234" s="110" t="e">
        <v>#N/A</v>
      </c>
    </row>
    <row r="235" spans="1:16">
      <c r="A235" s="23">
        <f t="shared" si="25"/>
        <v>235</v>
      </c>
      <c r="B235" s="10"/>
      <c r="C235" s="11"/>
      <c r="D235" s="105" t="e">
        <v>#N/A</v>
      </c>
      <c r="E235" s="12"/>
      <c r="F235" s="13"/>
      <c r="G235" s="101" t="e">
        <v>#N/A</v>
      </c>
      <c r="H235" s="103"/>
      <c r="I235" s="104"/>
      <c r="J235" s="107" t="e">
        <v>#N/A</v>
      </c>
      <c r="K235" s="103"/>
      <c r="L235" s="104"/>
      <c r="M235" s="107" t="e">
        <v>#N/A</v>
      </c>
      <c r="N235" s="103"/>
      <c r="O235" s="104"/>
      <c r="P235" s="110" t="e">
        <v>#N/A</v>
      </c>
    </row>
    <row r="236" spans="1:16">
      <c r="A236" s="23">
        <f t="shared" si="25"/>
        <v>236</v>
      </c>
      <c r="B236" s="10"/>
      <c r="C236" s="11"/>
      <c r="D236" s="105" t="e">
        <v>#N/A</v>
      </c>
      <c r="E236" s="12"/>
      <c r="F236" s="13"/>
      <c r="G236" s="101" t="e">
        <v>#N/A</v>
      </c>
      <c r="H236" s="103"/>
      <c r="I236" s="104"/>
      <c r="J236" s="107" t="e">
        <v>#N/A</v>
      </c>
      <c r="K236" s="103"/>
      <c r="L236" s="104"/>
      <c r="M236" s="107" t="e">
        <v>#N/A</v>
      </c>
      <c r="N236" s="103"/>
      <c r="O236" s="104"/>
      <c r="P236" s="110" t="e">
        <v>#N/A</v>
      </c>
    </row>
    <row r="237" spans="1:16">
      <c r="A237" s="23">
        <f t="shared" si="25"/>
        <v>237</v>
      </c>
      <c r="B237" s="10"/>
      <c r="C237" s="11"/>
      <c r="D237" s="105" t="e">
        <v>#N/A</v>
      </c>
      <c r="E237" s="12"/>
      <c r="F237" s="13"/>
      <c r="G237" s="101" t="e">
        <v>#N/A</v>
      </c>
      <c r="H237" s="103"/>
      <c r="I237" s="104"/>
      <c r="J237" s="107" t="e">
        <v>#N/A</v>
      </c>
      <c r="K237" s="103"/>
      <c r="L237" s="104"/>
      <c r="M237" s="107" t="e">
        <v>#N/A</v>
      </c>
      <c r="N237" s="103"/>
      <c r="O237" s="104"/>
      <c r="P237" s="110" t="e">
        <v>#N/A</v>
      </c>
    </row>
    <row r="238" spans="1:16">
      <c r="A238" s="23">
        <f t="shared" si="25"/>
        <v>238</v>
      </c>
      <c r="B238" s="10"/>
      <c r="C238" s="11"/>
      <c r="D238" s="105" t="e">
        <v>#N/A</v>
      </c>
      <c r="E238" s="12"/>
      <c r="F238" s="13"/>
      <c r="G238" s="101" t="e">
        <v>#N/A</v>
      </c>
      <c r="H238" s="103"/>
      <c r="I238" s="104"/>
      <c r="J238" s="107" t="e">
        <v>#N/A</v>
      </c>
      <c r="K238" s="103"/>
      <c r="L238" s="104"/>
      <c r="M238" s="107" t="e">
        <v>#N/A</v>
      </c>
      <c r="N238" s="103"/>
      <c r="O238" s="104"/>
      <c r="P238" s="110" t="e">
        <v>#N/A</v>
      </c>
    </row>
    <row r="239" spans="1:16">
      <c r="A239" s="23">
        <f t="shared" si="25"/>
        <v>239</v>
      </c>
      <c r="B239" s="10"/>
      <c r="C239" s="11"/>
      <c r="D239" s="105" t="e">
        <v>#N/A</v>
      </c>
      <c r="E239" s="12"/>
      <c r="F239" s="13"/>
      <c r="G239" s="101" t="e">
        <v>#N/A</v>
      </c>
      <c r="H239" s="103"/>
      <c r="I239" s="104"/>
      <c r="J239" s="107" t="e">
        <v>#N/A</v>
      </c>
      <c r="K239" s="103"/>
      <c r="L239" s="104"/>
      <c r="M239" s="107" t="e">
        <v>#N/A</v>
      </c>
      <c r="N239" s="103"/>
      <c r="O239" s="104"/>
      <c r="P239" s="110" t="e">
        <v>#N/A</v>
      </c>
    </row>
    <row r="240" spans="1:16">
      <c r="A240" s="23">
        <f t="shared" si="25"/>
        <v>240</v>
      </c>
      <c r="B240" s="10"/>
      <c r="C240" s="11"/>
      <c r="D240" s="105" t="e">
        <v>#N/A</v>
      </c>
      <c r="E240" s="12"/>
      <c r="F240" s="13"/>
      <c r="G240" s="101" t="e">
        <v>#N/A</v>
      </c>
      <c r="H240" s="103"/>
      <c r="I240" s="104"/>
      <c r="J240" s="107" t="e">
        <v>#N/A</v>
      </c>
      <c r="K240" s="103"/>
      <c r="L240" s="104"/>
      <c r="M240" s="107" t="e">
        <v>#N/A</v>
      </c>
      <c r="N240" s="103"/>
      <c r="O240" s="104"/>
      <c r="P240" s="110" t="e">
        <v>#N/A</v>
      </c>
    </row>
    <row r="241" spans="1:16">
      <c r="A241" s="23">
        <f t="shared" si="25"/>
        <v>241</v>
      </c>
      <c r="B241" s="10"/>
      <c r="C241" s="11"/>
      <c r="D241" s="105" t="e">
        <v>#N/A</v>
      </c>
      <c r="E241" s="12"/>
      <c r="F241" s="13"/>
      <c r="G241" s="101" t="e">
        <v>#N/A</v>
      </c>
      <c r="H241" s="103"/>
      <c r="I241" s="104"/>
      <c r="J241" s="107" t="e">
        <v>#N/A</v>
      </c>
      <c r="K241" s="103"/>
      <c r="L241" s="104"/>
      <c r="M241" s="107" t="e">
        <v>#N/A</v>
      </c>
      <c r="N241" s="103"/>
      <c r="O241" s="104"/>
      <c r="P241" s="110" t="e">
        <v>#N/A</v>
      </c>
    </row>
    <row r="242" spans="1:16">
      <c r="A242" s="23">
        <f t="shared" si="25"/>
        <v>242</v>
      </c>
      <c r="B242" s="10"/>
      <c r="C242" s="11"/>
      <c r="D242" s="105" t="e">
        <v>#N/A</v>
      </c>
      <c r="E242" s="12"/>
      <c r="F242" s="13"/>
      <c r="G242" s="101" t="e">
        <v>#N/A</v>
      </c>
      <c r="H242" s="103"/>
      <c r="I242" s="104"/>
      <c r="J242" s="107" t="e">
        <v>#N/A</v>
      </c>
      <c r="K242" s="103"/>
      <c r="L242" s="104"/>
      <c r="M242" s="107" t="e">
        <v>#N/A</v>
      </c>
      <c r="N242" s="103"/>
      <c r="O242" s="104"/>
      <c r="P242" s="110" t="e">
        <v>#N/A</v>
      </c>
    </row>
    <row r="243" spans="1:16">
      <c r="A243" s="23">
        <f t="shared" si="25"/>
        <v>243</v>
      </c>
      <c r="B243" s="10"/>
      <c r="C243" s="11"/>
      <c r="D243" s="105" t="e">
        <v>#N/A</v>
      </c>
      <c r="E243" s="12"/>
      <c r="F243" s="13"/>
      <c r="G243" s="101" t="e">
        <v>#N/A</v>
      </c>
      <c r="H243" s="103"/>
      <c r="I243" s="104"/>
      <c r="J243" s="107" t="e">
        <v>#N/A</v>
      </c>
      <c r="K243" s="103"/>
      <c r="L243" s="104"/>
      <c r="M243" s="107" t="e">
        <v>#N/A</v>
      </c>
      <c r="N243" s="103"/>
      <c r="O243" s="104"/>
      <c r="P243" s="110" t="e">
        <v>#N/A</v>
      </c>
    </row>
    <row r="244" spans="1:16">
      <c r="A244" s="23">
        <f t="shared" si="25"/>
        <v>244</v>
      </c>
      <c r="B244" s="10"/>
      <c r="C244" s="11"/>
      <c r="D244" s="105" t="e">
        <v>#N/A</v>
      </c>
      <c r="E244" s="12"/>
      <c r="F244" s="13"/>
      <c r="G244" s="101" t="e">
        <v>#N/A</v>
      </c>
      <c r="H244" s="103"/>
      <c r="I244" s="104"/>
      <c r="J244" s="107" t="e">
        <v>#N/A</v>
      </c>
      <c r="K244" s="103"/>
      <c r="L244" s="104"/>
      <c r="M244" s="107" t="e">
        <v>#N/A</v>
      </c>
      <c r="N244" s="103"/>
      <c r="O244" s="104"/>
      <c r="P244" s="110" t="e">
        <v>#N/A</v>
      </c>
    </row>
    <row r="245" spans="1:16">
      <c r="A245" s="23">
        <f t="shared" si="25"/>
        <v>245</v>
      </c>
      <c r="B245" s="10"/>
      <c r="C245" s="11"/>
      <c r="D245" s="105" t="e">
        <v>#N/A</v>
      </c>
      <c r="E245" s="12"/>
      <c r="F245" s="13"/>
      <c r="G245" s="101" t="e">
        <v>#N/A</v>
      </c>
      <c r="H245" s="103"/>
      <c r="I245" s="104"/>
      <c r="J245" s="107" t="e">
        <v>#N/A</v>
      </c>
      <c r="K245" s="103"/>
      <c r="L245" s="104"/>
      <c r="M245" s="107" t="e">
        <v>#N/A</v>
      </c>
      <c r="N245" s="103"/>
      <c r="O245" s="104"/>
      <c r="P245" s="110" t="e">
        <v>#N/A</v>
      </c>
    </row>
    <row r="246" spans="1:16">
      <c r="A246" s="23">
        <f t="shared" si="25"/>
        <v>246</v>
      </c>
      <c r="B246" s="10"/>
      <c r="C246" s="11"/>
      <c r="D246" s="105" t="e">
        <v>#N/A</v>
      </c>
      <c r="E246" s="12"/>
      <c r="F246" s="13"/>
      <c r="G246" s="101" t="e">
        <v>#N/A</v>
      </c>
      <c r="H246" s="103"/>
      <c r="I246" s="104"/>
      <c r="J246" s="107" t="e">
        <v>#N/A</v>
      </c>
      <c r="K246" s="103"/>
      <c r="L246" s="104"/>
      <c r="M246" s="107" t="e">
        <v>#N/A</v>
      </c>
      <c r="N246" s="103"/>
      <c r="O246" s="104"/>
      <c r="P246" s="110" t="e">
        <v>#N/A</v>
      </c>
    </row>
    <row r="247" spans="1:16">
      <c r="A247" s="23">
        <f t="shared" si="25"/>
        <v>247</v>
      </c>
      <c r="B247" s="10"/>
      <c r="C247" s="11"/>
      <c r="D247" s="105" t="e">
        <v>#N/A</v>
      </c>
      <c r="E247" s="12"/>
      <c r="F247" s="13"/>
      <c r="G247" s="101" t="e">
        <v>#N/A</v>
      </c>
      <c r="H247" s="103"/>
      <c r="I247" s="104"/>
      <c r="J247" s="107" t="e">
        <v>#N/A</v>
      </c>
      <c r="K247" s="103"/>
      <c r="L247" s="104"/>
      <c r="M247" s="107" t="e">
        <v>#N/A</v>
      </c>
      <c r="N247" s="103"/>
      <c r="O247" s="104"/>
      <c r="P247" s="110" t="e">
        <v>#N/A</v>
      </c>
    </row>
    <row r="248" spans="1:16">
      <c r="A248" s="23">
        <f t="shared" si="25"/>
        <v>248</v>
      </c>
      <c r="B248" s="10"/>
      <c r="C248" s="11"/>
      <c r="D248" s="105" t="e">
        <v>#N/A</v>
      </c>
      <c r="E248" s="12"/>
      <c r="F248" s="13"/>
      <c r="G248" s="101" t="e">
        <v>#N/A</v>
      </c>
      <c r="H248" s="103"/>
      <c r="I248" s="104"/>
      <c r="J248" s="107" t="e">
        <v>#N/A</v>
      </c>
      <c r="K248" s="103"/>
      <c r="L248" s="104"/>
      <c r="M248" s="107" t="e">
        <v>#N/A</v>
      </c>
      <c r="N248" s="103"/>
      <c r="O248" s="104"/>
      <c r="P248" s="110" t="e">
        <v>#N/A</v>
      </c>
    </row>
    <row r="249" spans="1:16">
      <c r="A249" s="23">
        <f t="shared" si="25"/>
        <v>249</v>
      </c>
      <c r="B249" s="10"/>
      <c r="C249" s="11"/>
      <c r="D249" s="105" t="e">
        <v>#N/A</v>
      </c>
      <c r="E249" s="12"/>
      <c r="F249" s="13"/>
      <c r="G249" s="101" t="e">
        <v>#N/A</v>
      </c>
      <c r="H249" s="103"/>
      <c r="I249" s="104"/>
      <c r="J249" s="107" t="e">
        <v>#N/A</v>
      </c>
      <c r="K249" s="103"/>
      <c r="L249" s="104"/>
      <c r="M249" s="107" t="e">
        <v>#N/A</v>
      </c>
      <c r="N249" s="103"/>
      <c r="O249" s="104"/>
      <c r="P249" s="110" t="e">
        <v>#N/A</v>
      </c>
    </row>
    <row r="250" spans="1:16">
      <c r="A250" s="23">
        <f t="shared" si="25"/>
        <v>250</v>
      </c>
      <c r="B250" s="10"/>
      <c r="C250" s="11"/>
      <c r="D250" s="105" t="e">
        <v>#N/A</v>
      </c>
      <c r="E250" s="12"/>
      <c r="F250" s="13"/>
      <c r="G250" s="101" t="e">
        <v>#N/A</v>
      </c>
      <c r="H250" s="103"/>
      <c r="I250" s="104"/>
      <c r="J250" s="107" t="e">
        <v>#N/A</v>
      </c>
      <c r="K250" s="103"/>
      <c r="L250" s="104"/>
      <c r="M250" s="107" t="e">
        <v>#N/A</v>
      </c>
      <c r="N250" s="103"/>
      <c r="O250" s="104"/>
      <c r="P250" s="110" t="e">
        <v>#N/A</v>
      </c>
    </row>
    <row r="251" spans="1:16">
      <c r="A251" s="23">
        <f t="shared" si="25"/>
        <v>251</v>
      </c>
      <c r="B251" s="10"/>
      <c r="C251" s="11"/>
      <c r="D251" s="105" t="e">
        <v>#N/A</v>
      </c>
      <c r="E251" s="12"/>
      <c r="F251" s="13"/>
      <c r="G251" s="101" t="e">
        <v>#N/A</v>
      </c>
      <c r="H251" s="103"/>
      <c r="I251" s="104"/>
      <c r="J251" s="107" t="e">
        <v>#N/A</v>
      </c>
      <c r="K251" s="103"/>
      <c r="L251" s="104"/>
      <c r="M251" s="107" t="e">
        <v>#N/A</v>
      </c>
      <c r="N251" s="103"/>
      <c r="O251" s="104"/>
      <c r="P251" s="110" t="e">
        <v>#N/A</v>
      </c>
    </row>
    <row r="252" spans="1:16">
      <c r="A252" s="23">
        <f t="shared" si="25"/>
        <v>252</v>
      </c>
      <c r="B252" s="10"/>
      <c r="C252" s="11"/>
      <c r="D252" s="105" t="e">
        <v>#N/A</v>
      </c>
      <c r="E252" s="12"/>
      <c r="F252" s="13"/>
      <c r="G252" s="101" t="e">
        <v>#N/A</v>
      </c>
      <c r="H252" s="103"/>
      <c r="I252" s="104"/>
      <c r="J252" s="107" t="e">
        <v>#N/A</v>
      </c>
      <c r="K252" s="103"/>
      <c r="L252" s="104"/>
      <c r="M252" s="107" t="e">
        <v>#N/A</v>
      </c>
      <c r="N252" s="103"/>
      <c r="O252" s="104"/>
      <c r="P252" s="110" t="e">
        <v>#N/A</v>
      </c>
    </row>
    <row r="253" spans="1:16">
      <c r="A253" s="23">
        <f t="shared" si="25"/>
        <v>253</v>
      </c>
      <c r="B253" s="10"/>
      <c r="C253" s="11"/>
      <c r="D253" s="105" t="e">
        <v>#N/A</v>
      </c>
      <c r="E253" s="12"/>
      <c r="F253" s="13"/>
      <c r="G253" s="101" t="e">
        <v>#N/A</v>
      </c>
      <c r="H253" s="103"/>
      <c r="I253" s="104"/>
      <c r="J253" s="107" t="e">
        <v>#N/A</v>
      </c>
      <c r="K253" s="103"/>
      <c r="L253" s="104"/>
      <c r="M253" s="107" t="e">
        <v>#N/A</v>
      </c>
      <c r="N253" s="103"/>
      <c r="O253" s="104"/>
      <c r="P253" s="110" t="e">
        <v>#N/A</v>
      </c>
    </row>
    <row r="254" spans="1:16">
      <c r="A254" s="23">
        <f t="shared" si="25"/>
        <v>254</v>
      </c>
      <c r="B254" s="10"/>
      <c r="C254" s="11"/>
      <c r="D254" s="105" t="e">
        <v>#N/A</v>
      </c>
      <c r="E254" s="12"/>
      <c r="F254" s="13"/>
      <c r="G254" s="101" t="e">
        <v>#N/A</v>
      </c>
      <c r="H254" s="103"/>
      <c r="I254" s="104"/>
      <c r="J254" s="107" t="e">
        <v>#N/A</v>
      </c>
      <c r="K254" s="103"/>
      <c r="L254" s="104"/>
      <c r="M254" s="107" t="e">
        <v>#N/A</v>
      </c>
      <c r="N254" s="103"/>
      <c r="O254" s="104"/>
      <c r="P254" s="110" t="e">
        <v>#N/A</v>
      </c>
    </row>
    <row r="255" spans="1:16">
      <c r="A255" s="23">
        <f t="shared" si="25"/>
        <v>255</v>
      </c>
      <c r="B255" s="10"/>
      <c r="C255" s="11"/>
      <c r="D255" s="105" t="e">
        <v>#N/A</v>
      </c>
      <c r="E255" s="12"/>
      <c r="F255" s="13"/>
      <c r="G255" s="101" t="e">
        <v>#N/A</v>
      </c>
      <c r="H255" s="103"/>
      <c r="I255" s="104"/>
      <c r="J255" s="107" t="e">
        <v>#N/A</v>
      </c>
      <c r="K255" s="103"/>
      <c r="L255" s="104"/>
      <c r="M255" s="107" t="e">
        <v>#N/A</v>
      </c>
      <c r="N255" s="103"/>
      <c r="O255" s="104"/>
      <c r="P255" s="110" t="e">
        <v>#N/A</v>
      </c>
    </row>
    <row r="256" spans="1:16">
      <c r="A256" s="23">
        <f t="shared" si="25"/>
        <v>256</v>
      </c>
      <c r="B256" s="10"/>
      <c r="C256" s="11"/>
      <c r="D256" s="105" t="e">
        <v>#N/A</v>
      </c>
      <c r="E256" s="12"/>
      <c r="F256" s="13"/>
      <c r="G256" s="101" t="e">
        <v>#N/A</v>
      </c>
      <c r="H256" s="103"/>
      <c r="I256" s="104"/>
      <c r="J256" s="107" t="e">
        <v>#N/A</v>
      </c>
      <c r="K256" s="103"/>
      <c r="L256" s="104"/>
      <c r="M256" s="107" t="e">
        <v>#N/A</v>
      </c>
      <c r="N256" s="103"/>
      <c r="O256" s="104"/>
      <c r="P256" s="110" t="e">
        <v>#N/A</v>
      </c>
    </row>
    <row r="257" spans="1:16">
      <c r="A257" s="23">
        <f t="shared" si="25"/>
        <v>257</v>
      </c>
      <c r="B257" s="10"/>
      <c r="C257" s="11"/>
      <c r="D257" s="105" t="e">
        <v>#N/A</v>
      </c>
      <c r="E257" s="12"/>
      <c r="F257" s="13"/>
      <c r="G257" s="101" t="e">
        <v>#N/A</v>
      </c>
      <c r="H257" s="103"/>
      <c r="I257" s="104"/>
      <c r="J257" s="107" t="e">
        <v>#N/A</v>
      </c>
      <c r="K257" s="103"/>
      <c r="L257" s="104"/>
      <c r="M257" s="107" t="e">
        <v>#N/A</v>
      </c>
      <c r="N257" s="103"/>
      <c r="O257" s="104"/>
      <c r="P257" s="110" t="e">
        <v>#N/A</v>
      </c>
    </row>
    <row r="258" spans="1:16">
      <c r="A258" s="23">
        <f t="shared" si="25"/>
        <v>258</v>
      </c>
      <c r="B258" s="10"/>
      <c r="C258" s="11"/>
      <c r="D258" s="105" t="e">
        <v>#N/A</v>
      </c>
      <c r="E258" s="12"/>
      <c r="F258" s="13"/>
      <c r="G258" s="101" t="e">
        <v>#N/A</v>
      </c>
      <c r="H258" s="103"/>
      <c r="I258" s="104"/>
      <c r="J258" s="107" t="e">
        <v>#N/A</v>
      </c>
      <c r="K258" s="103"/>
      <c r="L258" s="104"/>
      <c r="M258" s="107" t="e">
        <v>#N/A</v>
      </c>
      <c r="N258" s="103"/>
      <c r="O258" s="104"/>
      <c r="P258" s="110" t="e">
        <v>#N/A</v>
      </c>
    </row>
    <row r="259" spans="1:16">
      <c r="A259" s="23">
        <f t="shared" si="25"/>
        <v>259</v>
      </c>
      <c r="B259" s="10"/>
      <c r="C259" s="11"/>
      <c r="D259" s="105" t="e">
        <v>#N/A</v>
      </c>
      <c r="E259" s="12"/>
      <c r="F259" s="13"/>
      <c r="G259" s="101" t="e">
        <v>#N/A</v>
      </c>
      <c r="H259" s="103"/>
      <c r="I259" s="104"/>
      <c r="J259" s="107" t="e">
        <v>#N/A</v>
      </c>
      <c r="K259" s="103"/>
      <c r="L259" s="104"/>
      <c r="M259" s="107" t="e">
        <v>#N/A</v>
      </c>
      <c r="N259" s="103"/>
      <c r="O259" s="104"/>
      <c r="P259" s="110" t="e">
        <v>#N/A</v>
      </c>
    </row>
    <row r="260" spans="1:16">
      <c r="A260" s="23">
        <f t="shared" si="25"/>
        <v>260</v>
      </c>
      <c r="B260" s="10"/>
      <c r="C260" s="11"/>
      <c r="D260" s="105" t="e">
        <v>#N/A</v>
      </c>
      <c r="E260" s="12"/>
      <c r="F260" s="13"/>
      <c r="G260" s="101" t="e">
        <v>#N/A</v>
      </c>
      <c r="H260" s="103"/>
      <c r="I260" s="104"/>
      <c r="J260" s="107" t="e">
        <v>#N/A</v>
      </c>
      <c r="K260" s="103"/>
      <c r="L260" s="104"/>
      <c r="M260" s="107" t="e">
        <v>#N/A</v>
      </c>
      <c r="N260" s="103"/>
      <c r="O260" s="104"/>
      <c r="P260" s="110" t="e">
        <v>#N/A</v>
      </c>
    </row>
    <row r="261" spans="1:16">
      <c r="A261" s="23">
        <f t="shared" si="25"/>
        <v>261</v>
      </c>
      <c r="B261" s="10"/>
      <c r="C261" s="11"/>
      <c r="D261" s="105" t="e">
        <v>#N/A</v>
      </c>
      <c r="E261" s="12"/>
      <c r="F261" s="13"/>
      <c r="G261" s="101" t="e">
        <v>#N/A</v>
      </c>
      <c r="H261" s="103"/>
      <c r="I261" s="104"/>
      <c r="J261" s="107" t="e">
        <v>#N/A</v>
      </c>
      <c r="K261" s="103"/>
      <c r="L261" s="104"/>
      <c r="M261" s="107" t="e">
        <v>#N/A</v>
      </c>
      <c r="N261" s="103"/>
      <c r="O261" s="104"/>
      <c r="P261" s="110" t="e">
        <v>#N/A</v>
      </c>
    </row>
    <row r="262" spans="1:16">
      <c r="A262" s="23">
        <f t="shared" si="25"/>
        <v>262</v>
      </c>
      <c r="B262" s="10"/>
      <c r="C262" s="11"/>
      <c r="D262" s="105" t="e">
        <v>#N/A</v>
      </c>
      <c r="E262" s="12"/>
      <c r="F262" s="13"/>
      <c r="G262" s="101" t="e">
        <v>#N/A</v>
      </c>
      <c r="H262" s="103"/>
      <c r="I262" s="104"/>
      <c r="J262" s="107" t="e">
        <v>#N/A</v>
      </c>
      <c r="K262" s="103"/>
      <c r="L262" s="104"/>
      <c r="M262" s="107" t="e">
        <v>#N/A</v>
      </c>
      <c r="N262" s="103"/>
      <c r="O262" s="104"/>
      <c r="P262" s="110" t="e">
        <v>#N/A</v>
      </c>
    </row>
    <row r="263" spans="1:16">
      <c r="A263" s="23">
        <f t="shared" si="25"/>
        <v>263</v>
      </c>
      <c r="B263" s="10"/>
      <c r="C263" s="11"/>
      <c r="D263" s="105" t="e">
        <v>#N/A</v>
      </c>
      <c r="E263" s="12"/>
      <c r="F263" s="13"/>
      <c r="G263" s="101" t="e">
        <v>#N/A</v>
      </c>
      <c r="H263" s="103"/>
      <c r="I263" s="104"/>
      <c r="J263" s="107" t="e">
        <v>#N/A</v>
      </c>
      <c r="K263" s="103"/>
      <c r="L263" s="104"/>
      <c r="M263" s="107" t="e">
        <v>#N/A</v>
      </c>
      <c r="N263" s="103"/>
      <c r="O263" s="104"/>
      <c r="P263" s="110" t="e">
        <v>#N/A</v>
      </c>
    </row>
    <row r="264" spans="1:16">
      <c r="A264" s="23">
        <f t="shared" si="25"/>
        <v>264</v>
      </c>
      <c r="B264" s="10"/>
      <c r="C264" s="11"/>
      <c r="D264" s="105" t="e">
        <v>#N/A</v>
      </c>
      <c r="E264" s="12"/>
      <c r="F264" s="13"/>
      <c r="G264" s="101" t="e">
        <v>#N/A</v>
      </c>
      <c r="H264" s="103"/>
      <c r="I264" s="104"/>
      <c r="J264" s="107" t="e">
        <v>#N/A</v>
      </c>
      <c r="K264" s="103"/>
      <c r="L264" s="104"/>
      <c r="M264" s="107" t="e">
        <v>#N/A</v>
      </c>
      <c r="N264" s="103"/>
      <c r="O264" s="104"/>
      <c r="P264" s="110" t="e">
        <v>#N/A</v>
      </c>
    </row>
    <row r="265" spans="1:16">
      <c r="A265" s="23">
        <f t="shared" si="25"/>
        <v>265</v>
      </c>
      <c r="B265" s="10"/>
      <c r="C265" s="11"/>
      <c r="D265" s="105" t="e">
        <v>#N/A</v>
      </c>
      <c r="E265" s="12"/>
      <c r="F265" s="13"/>
      <c r="G265" s="101" t="e">
        <v>#N/A</v>
      </c>
      <c r="H265" s="103"/>
      <c r="I265" s="104"/>
      <c r="J265" s="107" t="e">
        <v>#N/A</v>
      </c>
      <c r="K265" s="103"/>
      <c r="L265" s="104"/>
      <c r="M265" s="107" t="e">
        <v>#N/A</v>
      </c>
      <c r="N265" s="103"/>
      <c r="O265" s="104"/>
      <c r="P265" s="110" t="e">
        <v>#N/A</v>
      </c>
    </row>
    <row r="266" spans="1:16">
      <c r="A266" s="23">
        <f t="shared" si="25"/>
        <v>266</v>
      </c>
      <c r="B266" s="10"/>
      <c r="C266" s="11"/>
      <c r="D266" s="105" t="e">
        <v>#N/A</v>
      </c>
      <c r="E266" s="12"/>
      <c r="F266" s="13"/>
      <c r="G266" s="101" t="e">
        <v>#N/A</v>
      </c>
      <c r="H266" s="103"/>
      <c r="I266" s="104"/>
      <c r="J266" s="107" t="e">
        <v>#N/A</v>
      </c>
      <c r="K266" s="103"/>
      <c r="L266" s="104"/>
      <c r="M266" s="107" t="e">
        <v>#N/A</v>
      </c>
      <c r="N266" s="103"/>
      <c r="O266" s="104"/>
      <c r="P266" s="110" t="e">
        <v>#N/A</v>
      </c>
    </row>
    <row r="267" spans="1:16">
      <c r="A267" s="23">
        <f t="shared" si="25"/>
        <v>267</v>
      </c>
      <c r="B267" s="10"/>
      <c r="C267" s="11"/>
      <c r="D267" s="105" t="e">
        <v>#N/A</v>
      </c>
      <c r="E267" s="12"/>
      <c r="F267" s="13"/>
      <c r="G267" s="101" t="e">
        <v>#N/A</v>
      </c>
      <c r="H267" s="103"/>
      <c r="I267" s="104"/>
      <c r="J267" s="107" t="e">
        <v>#N/A</v>
      </c>
      <c r="K267" s="103"/>
      <c r="L267" s="104"/>
      <c r="M267" s="107" t="e">
        <v>#N/A</v>
      </c>
      <c r="N267" s="103"/>
      <c r="O267" s="104"/>
      <c r="P267" s="110" t="e">
        <v>#N/A</v>
      </c>
    </row>
    <row r="268" spans="1:16">
      <c r="A268" s="23">
        <f t="shared" si="25"/>
        <v>268</v>
      </c>
      <c r="B268" s="10"/>
      <c r="C268" s="11"/>
      <c r="D268" s="105" t="e">
        <v>#N/A</v>
      </c>
      <c r="E268" s="12"/>
      <c r="F268" s="13"/>
      <c r="G268" s="101" t="e">
        <v>#N/A</v>
      </c>
      <c r="H268" s="103"/>
      <c r="I268" s="104"/>
      <c r="J268" s="107" t="e">
        <v>#N/A</v>
      </c>
      <c r="K268" s="103"/>
      <c r="L268" s="104"/>
      <c r="M268" s="107" t="e">
        <v>#N/A</v>
      </c>
      <c r="N268" s="103"/>
      <c r="O268" s="104"/>
      <c r="P268" s="110" t="e">
        <v>#N/A</v>
      </c>
    </row>
    <row r="269" spans="1:16">
      <c r="A269" s="23">
        <f t="shared" si="25"/>
        <v>269</v>
      </c>
      <c r="B269" s="10"/>
      <c r="C269" s="11"/>
      <c r="D269" s="105" t="e">
        <v>#N/A</v>
      </c>
      <c r="E269" s="12"/>
      <c r="F269" s="13"/>
      <c r="G269" s="101" t="e">
        <v>#N/A</v>
      </c>
      <c r="H269" s="103"/>
      <c r="I269" s="104"/>
      <c r="J269" s="107" t="e">
        <v>#N/A</v>
      </c>
      <c r="K269" s="103"/>
      <c r="L269" s="104"/>
      <c r="M269" s="107" t="e">
        <v>#N/A</v>
      </c>
      <c r="N269" s="103"/>
      <c r="O269" s="104"/>
      <c r="P269" s="110" t="e">
        <v>#N/A</v>
      </c>
    </row>
    <row r="270" spans="1:16">
      <c r="A270" s="23">
        <f t="shared" si="25"/>
        <v>270</v>
      </c>
      <c r="B270" s="10"/>
      <c r="C270" s="11"/>
      <c r="D270" s="105" t="e">
        <v>#N/A</v>
      </c>
      <c r="E270" s="12"/>
      <c r="F270" s="13"/>
      <c r="G270" s="101" t="e">
        <v>#N/A</v>
      </c>
      <c r="H270" s="103"/>
      <c r="I270" s="104"/>
      <c r="J270" s="107" t="e">
        <v>#N/A</v>
      </c>
      <c r="K270" s="103"/>
      <c r="L270" s="104"/>
      <c r="M270" s="107" t="e">
        <v>#N/A</v>
      </c>
      <c r="N270" s="103"/>
      <c r="O270" s="104"/>
      <c r="P270" s="110" t="e">
        <v>#N/A</v>
      </c>
    </row>
    <row r="271" spans="1:16">
      <c r="A271" s="23">
        <f t="shared" si="25"/>
        <v>271</v>
      </c>
      <c r="B271" s="10"/>
      <c r="C271" s="11"/>
      <c r="D271" s="105" t="e">
        <v>#N/A</v>
      </c>
      <c r="E271" s="12"/>
      <c r="F271" s="13"/>
      <c r="G271" s="101" t="e">
        <v>#N/A</v>
      </c>
      <c r="H271" s="103"/>
      <c r="I271" s="104"/>
      <c r="J271" s="107" t="e">
        <v>#N/A</v>
      </c>
      <c r="K271" s="103"/>
      <c r="L271" s="104"/>
      <c r="M271" s="107" t="e">
        <v>#N/A</v>
      </c>
      <c r="N271" s="103"/>
      <c r="O271" s="104"/>
      <c r="P271" s="110" t="e">
        <v>#N/A</v>
      </c>
    </row>
    <row r="272" spans="1:16">
      <c r="A272" s="23">
        <f t="shared" si="25"/>
        <v>272</v>
      </c>
      <c r="B272" s="10"/>
      <c r="C272" s="11"/>
      <c r="D272" s="105" t="e">
        <v>#N/A</v>
      </c>
      <c r="E272" s="12"/>
      <c r="F272" s="13"/>
      <c r="G272" s="101" t="e">
        <v>#N/A</v>
      </c>
      <c r="H272" s="103"/>
      <c r="I272" s="104"/>
      <c r="J272" s="107" t="e">
        <v>#N/A</v>
      </c>
      <c r="K272" s="103"/>
      <c r="L272" s="104"/>
      <c r="M272" s="107" t="e">
        <v>#N/A</v>
      </c>
      <c r="N272" s="103"/>
      <c r="O272" s="104"/>
      <c r="P272" s="110" t="e">
        <v>#N/A</v>
      </c>
    </row>
    <row r="273" spans="1:16">
      <c r="A273" s="23">
        <f t="shared" si="25"/>
        <v>273</v>
      </c>
      <c r="B273" s="10"/>
      <c r="C273" s="11"/>
      <c r="D273" s="105" t="e">
        <v>#N/A</v>
      </c>
      <c r="E273" s="12"/>
      <c r="F273" s="13"/>
      <c r="G273" s="101" t="e">
        <v>#N/A</v>
      </c>
      <c r="H273" s="103"/>
      <c r="I273" s="104"/>
      <c r="J273" s="107" t="e">
        <v>#N/A</v>
      </c>
      <c r="K273" s="103"/>
      <c r="L273" s="104"/>
      <c r="M273" s="107" t="e">
        <v>#N/A</v>
      </c>
      <c r="N273" s="103"/>
      <c r="O273" s="104"/>
      <c r="P273" s="110" t="e">
        <v>#N/A</v>
      </c>
    </row>
    <row r="274" spans="1:16">
      <c r="A274" s="23">
        <f t="shared" si="25"/>
        <v>274</v>
      </c>
      <c r="B274" s="10"/>
      <c r="C274" s="11"/>
      <c r="D274" s="105" t="e">
        <v>#N/A</v>
      </c>
      <c r="E274" s="12"/>
      <c r="F274" s="13"/>
      <c r="G274" s="101" t="e">
        <v>#N/A</v>
      </c>
      <c r="H274" s="103"/>
      <c r="I274" s="104"/>
      <c r="J274" s="107" t="e">
        <v>#N/A</v>
      </c>
      <c r="K274" s="103"/>
      <c r="L274" s="104"/>
      <c r="M274" s="107" t="e">
        <v>#N/A</v>
      </c>
      <c r="N274" s="103"/>
      <c r="O274" s="104"/>
      <c r="P274" s="110" t="e">
        <v>#N/A</v>
      </c>
    </row>
    <row r="275" spans="1:16">
      <c r="A275" s="23">
        <f t="shared" si="25"/>
        <v>275</v>
      </c>
      <c r="B275" s="10"/>
      <c r="C275" s="11"/>
      <c r="D275" s="105" t="e">
        <v>#N/A</v>
      </c>
      <c r="E275" s="12"/>
      <c r="F275" s="13"/>
      <c r="G275" s="101" t="e">
        <v>#N/A</v>
      </c>
      <c r="H275" s="103"/>
      <c r="I275" s="104"/>
      <c r="J275" s="107" t="e">
        <v>#N/A</v>
      </c>
      <c r="K275" s="103"/>
      <c r="L275" s="104"/>
      <c r="M275" s="107" t="e">
        <v>#N/A</v>
      </c>
      <c r="N275" s="103"/>
      <c r="O275" s="104"/>
      <c r="P275" s="110" t="e">
        <v>#N/A</v>
      </c>
    </row>
    <row r="276" spans="1:16">
      <c r="A276" s="23">
        <f t="shared" si="25"/>
        <v>276</v>
      </c>
      <c r="B276" s="10"/>
      <c r="C276" s="11"/>
      <c r="D276" s="105" t="e">
        <v>#N/A</v>
      </c>
      <c r="E276" s="12"/>
      <c r="F276" s="13"/>
      <c r="G276" s="101" t="e">
        <v>#N/A</v>
      </c>
      <c r="H276" s="103"/>
      <c r="I276" s="104"/>
      <c r="J276" s="107" t="e">
        <v>#N/A</v>
      </c>
      <c r="K276" s="103"/>
      <c r="L276" s="104"/>
      <c r="M276" s="107" t="e">
        <v>#N/A</v>
      </c>
      <c r="N276" s="103"/>
      <c r="O276" s="104"/>
      <c r="P276" s="110" t="e">
        <v>#N/A</v>
      </c>
    </row>
    <row r="277" spans="1:16">
      <c r="A277" s="23">
        <f t="shared" si="25"/>
        <v>277</v>
      </c>
      <c r="B277" s="10"/>
      <c r="C277" s="11"/>
      <c r="D277" s="105" t="e">
        <v>#N/A</v>
      </c>
      <c r="E277" s="12"/>
      <c r="F277" s="13"/>
      <c r="G277" s="101" t="e">
        <v>#N/A</v>
      </c>
      <c r="H277" s="103"/>
      <c r="I277" s="104"/>
      <c r="J277" s="107" t="e">
        <v>#N/A</v>
      </c>
      <c r="K277" s="103"/>
      <c r="L277" s="104"/>
      <c r="M277" s="107" t="e">
        <v>#N/A</v>
      </c>
      <c r="N277" s="103"/>
      <c r="O277" s="104"/>
      <c r="P277" s="110" t="e">
        <v>#N/A</v>
      </c>
    </row>
    <row r="278" spans="1:16">
      <c r="A278" s="23">
        <f t="shared" ref="A278:A300" si="27">A277+1</f>
        <v>278</v>
      </c>
      <c r="B278" s="10"/>
      <c r="C278" s="11"/>
      <c r="D278" s="105" t="e">
        <v>#N/A</v>
      </c>
      <c r="E278" s="12"/>
      <c r="F278" s="13"/>
      <c r="G278" s="101" t="e">
        <v>#N/A</v>
      </c>
      <c r="H278" s="103"/>
      <c r="I278" s="104"/>
      <c r="J278" s="107" t="e">
        <v>#N/A</v>
      </c>
      <c r="K278" s="103"/>
      <c r="L278" s="104"/>
      <c r="M278" s="107" t="e">
        <v>#N/A</v>
      </c>
      <c r="N278" s="103"/>
      <c r="O278" s="104"/>
      <c r="P278" s="110" t="e">
        <v>#N/A</v>
      </c>
    </row>
    <row r="279" spans="1:16">
      <c r="A279" s="23">
        <f t="shared" si="27"/>
        <v>279</v>
      </c>
      <c r="B279" s="10"/>
      <c r="C279" s="11"/>
      <c r="D279" s="105" t="e">
        <v>#N/A</v>
      </c>
      <c r="E279" s="12"/>
      <c r="F279" s="13"/>
      <c r="G279" s="101" t="e">
        <v>#N/A</v>
      </c>
      <c r="H279" s="103"/>
      <c r="I279" s="104"/>
      <c r="J279" s="107" t="e">
        <v>#N/A</v>
      </c>
      <c r="K279" s="103"/>
      <c r="L279" s="104"/>
      <c r="M279" s="107" t="e">
        <v>#N/A</v>
      </c>
      <c r="N279" s="103"/>
      <c r="O279" s="104"/>
      <c r="P279" s="110" t="e">
        <v>#N/A</v>
      </c>
    </row>
    <row r="280" spans="1:16">
      <c r="A280" s="23">
        <f t="shared" si="27"/>
        <v>280</v>
      </c>
      <c r="B280" s="10"/>
      <c r="C280" s="11"/>
      <c r="D280" s="105" t="e">
        <v>#N/A</v>
      </c>
      <c r="E280" s="12"/>
      <c r="F280" s="13"/>
      <c r="G280" s="101" t="e">
        <v>#N/A</v>
      </c>
      <c r="H280" s="103"/>
      <c r="I280" s="104"/>
      <c r="J280" s="107" t="e">
        <v>#N/A</v>
      </c>
      <c r="K280" s="103"/>
      <c r="L280" s="104"/>
      <c r="M280" s="107" t="e">
        <v>#N/A</v>
      </c>
      <c r="N280" s="103"/>
      <c r="O280" s="104"/>
      <c r="P280" s="110" t="e">
        <v>#N/A</v>
      </c>
    </row>
    <row r="281" spans="1:16">
      <c r="A281" s="23">
        <f t="shared" si="27"/>
        <v>281</v>
      </c>
      <c r="B281" s="10"/>
      <c r="C281" s="11"/>
      <c r="D281" s="105" t="e">
        <v>#N/A</v>
      </c>
      <c r="E281" s="12"/>
      <c r="F281" s="13"/>
      <c r="G281" s="101" t="e">
        <v>#N/A</v>
      </c>
      <c r="H281" s="103"/>
      <c r="I281" s="104"/>
      <c r="J281" s="107" t="e">
        <v>#N/A</v>
      </c>
      <c r="K281" s="103"/>
      <c r="L281" s="104"/>
      <c r="M281" s="107" t="e">
        <v>#N/A</v>
      </c>
      <c r="N281" s="103"/>
      <c r="O281" s="104"/>
      <c r="P281" s="110" t="e">
        <v>#N/A</v>
      </c>
    </row>
    <row r="282" spans="1:16">
      <c r="A282" s="23">
        <f t="shared" si="27"/>
        <v>282</v>
      </c>
      <c r="B282" s="10"/>
      <c r="C282" s="11"/>
      <c r="D282" s="105" t="e">
        <v>#N/A</v>
      </c>
      <c r="E282" s="12"/>
      <c r="F282" s="13"/>
      <c r="G282" s="101" t="e">
        <v>#N/A</v>
      </c>
      <c r="H282" s="103"/>
      <c r="I282" s="104"/>
      <c r="J282" s="107" t="e">
        <v>#N/A</v>
      </c>
      <c r="K282" s="103"/>
      <c r="L282" s="104"/>
      <c r="M282" s="107" t="e">
        <v>#N/A</v>
      </c>
      <c r="N282" s="103"/>
      <c r="O282" s="104"/>
      <c r="P282" s="110" t="e">
        <v>#N/A</v>
      </c>
    </row>
    <row r="283" spans="1:16">
      <c r="A283" s="23">
        <f t="shared" si="27"/>
        <v>283</v>
      </c>
      <c r="B283" s="10"/>
      <c r="C283" s="11"/>
      <c r="D283" s="105" t="e">
        <v>#N/A</v>
      </c>
      <c r="E283" s="12"/>
      <c r="F283" s="13"/>
      <c r="G283" s="101" t="e">
        <v>#N/A</v>
      </c>
      <c r="H283" s="103"/>
      <c r="I283" s="104"/>
      <c r="J283" s="107" t="e">
        <v>#N/A</v>
      </c>
      <c r="K283" s="103"/>
      <c r="L283" s="104"/>
      <c r="M283" s="107" t="e">
        <v>#N/A</v>
      </c>
      <c r="N283" s="103"/>
      <c r="O283" s="104"/>
      <c r="P283" s="110" t="e">
        <v>#N/A</v>
      </c>
    </row>
    <row r="284" spans="1:16">
      <c r="A284" s="23">
        <f t="shared" si="27"/>
        <v>284</v>
      </c>
      <c r="B284" s="10"/>
      <c r="C284" s="11"/>
      <c r="D284" s="105" t="e">
        <v>#N/A</v>
      </c>
      <c r="E284" s="12"/>
      <c r="F284" s="13"/>
      <c r="G284" s="101" t="e">
        <v>#N/A</v>
      </c>
      <c r="H284" s="103"/>
      <c r="I284" s="104"/>
      <c r="J284" s="107" t="e">
        <v>#N/A</v>
      </c>
      <c r="K284" s="103"/>
      <c r="L284" s="104"/>
      <c r="M284" s="107" t="e">
        <v>#N/A</v>
      </c>
      <c r="N284" s="103"/>
      <c r="O284" s="104"/>
      <c r="P284" s="110" t="e">
        <v>#N/A</v>
      </c>
    </row>
    <row r="285" spans="1:16">
      <c r="A285" s="23">
        <f t="shared" si="27"/>
        <v>285</v>
      </c>
      <c r="B285" s="10"/>
      <c r="C285" s="11"/>
      <c r="D285" s="105" t="e">
        <v>#N/A</v>
      </c>
      <c r="E285" s="12"/>
      <c r="F285" s="13"/>
      <c r="G285" s="101" t="e">
        <v>#N/A</v>
      </c>
      <c r="H285" s="103"/>
      <c r="I285" s="104"/>
      <c r="J285" s="107" t="e">
        <v>#N/A</v>
      </c>
      <c r="K285" s="103"/>
      <c r="L285" s="104"/>
      <c r="M285" s="107" t="e">
        <v>#N/A</v>
      </c>
      <c r="N285" s="103"/>
      <c r="O285" s="104"/>
      <c r="P285" s="110" t="e">
        <v>#N/A</v>
      </c>
    </row>
    <row r="286" spans="1:16">
      <c r="A286" s="23">
        <f t="shared" si="27"/>
        <v>286</v>
      </c>
      <c r="B286" s="10"/>
      <c r="C286" s="11"/>
      <c r="D286" s="105" t="e">
        <v>#N/A</v>
      </c>
      <c r="E286" s="12"/>
      <c r="F286" s="13"/>
      <c r="G286" s="101" t="e">
        <v>#N/A</v>
      </c>
      <c r="H286" s="103"/>
      <c r="I286" s="104"/>
      <c r="J286" s="107" t="e">
        <v>#N/A</v>
      </c>
      <c r="K286" s="103"/>
      <c r="L286" s="104"/>
      <c r="M286" s="107" t="e">
        <v>#N/A</v>
      </c>
      <c r="N286" s="103"/>
      <c r="O286" s="104"/>
      <c r="P286" s="110" t="e">
        <v>#N/A</v>
      </c>
    </row>
    <row r="287" spans="1:16">
      <c r="A287" s="23">
        <f t="shared" si="27"/>
        <v>287</v>
      </c>
      <c r="B287" s="10"/>
      <c r="C287" s="11"/>
      <c r="D287" s="105" t="e">
        <v>#N/A</v>
      </c>
      <c r="E287" s="12"/>
      <c r="F287" s="13"/>
      <c r="G287" s="101" t="e">
        <v>#N/A</v>
      </c>
      <c r="H287" s="103"/>
      <c r="I287" s="104"/>
      <c r="J287" s="107" t="e">
        <v>#N/A</v>
      </c>
      <c r="K287" s="103"/>
      <c r="L287" s="104"/>
      <c r="M287" s="107" t="e">
        <v>#N/A</v>
      </c>
      <c r="N287" s="103"/>
      <c r="O287" s="104"/>
      <c r="P287" s="110" t="e">
        <v>#N/A</v>
      </c>
    </row>
    <row r="288" spans="1:16">
      <c r="A288" s="23">
        <f t="shared" si="27"/>
        <v>288</v>
      </c>
      <c r="B288" s="10"/>
      <c r="C288" s="11"/>
      <c r="D288" s="105" t="e">
        <v>#N/A</v>
      </c>
      <c r="E288" s="12"/>
      <c r="F288" s="13"/>
      <c r="G288" s="101" t="e">
        <v>#N/A</v>
      </c>
      <c r="H288" s="103"/>
      <c r="I288" s="104"/>
      <c r="J288" s="107" t="e">
        <v>#N/A</v>
      </c>
      <c r="K288" s="103"/>
      <c r="L288" s="104"/>
      <c r="M288" s="107" t="e">
        <v>#N/A</v>
      </c>
      <c r="N288" s="103"/>
      <c r="O288" s="104"/>
      <c r="P288" s="110" t="e">
        <v>#N/A</v>
      </c>
    </row>
    <row r="289" spans="1:16">
      <c r="A289" s="23">
        <f t="shared" si="27"/>
        <v>289</v>
      </c>
      <c r="B289" s="10"/>
      <c r="C289" s="11"/>
      <c r="D289" s="105" t="e">
        <v>#N/A</v>
      </c>
      <c r="E289" s="12"/>
      <c r="F289" s="13"/>
      <c r="G289" s="101" t="e">
        <v>#N/A</v>
      </c>
      <c r="H289" s="103"/>
      <c r="I289" s="104"/>
      <c r="J289" s="107" t="e">
        <v>#N/A</v>
      </c>
      <c r="K289" s="103"/>
      <c r="L289" s="104"/>
      <c r="M289" s="107" t="e">
        <v>#N/A</v>
      </c>
      <c r="N289" s="103"/>
      <c r="O289" s="104"/>
      <c r="P289" s="110" t="e">
        <v>#N/A</v>
      </c>
    </row>
    <row r="290" spans="1:16">
      <c r="A290" s="23">
        <f t="shared" si="27"/>
        <v>290</v>
      </c>
      <c r="B290" s="10"/>
      <c r="C290" s="11"/>
      <c r="D290" s="105" t="e">
        <v>#N/A</v>
      </c>
      <c r="E290" s="12"/>
      <c r="F290" s="13"/>
      <c r="G290" s="101" t="e">
        <v>#N/A</v>
      </c>
      <c r="H290" s="103"/>
      <c r="I290" s="104"/>
      <c r="J290" s="107" t="e">
        <v>#N/A</v>
      </c>
      <c r="K290" s="103"/>
      <c r="L290" s="104"/>
      <c r="M290" s="107" t="e">
        <v>#N/A</v>
      </c>
      <c r="N290" s="103"/>
      <c r="O290" s="104"/>
      <c r="P290" s="110" t="e">
        <v>#N/A</v>
      </c>
    </row>
    <row r="291" spans="1:16">
      <c r="A291" s="23">
        <f t="shared" si="27"/>
        <v>291</v>
      </c>
      <c r="B291" s="10"/>
      <c r="C291" s="11"/>
      <c r="D291" s="105" t="e">
        <v>#N/A</v>
      </c>
      <c r="E291" s="12"/>
      <c r="F291" s="13"/>
      <c r="G291" s="101" t="e">
        <v>#N/A</v>
      </c>
      <c r="H291" s="103"/>
      <c r="I291" s="104"/>
      <c r="J291" s="107" t="e">
        <v>#N/A</v>
      </c>
      <c r="K291" s="103"/>
      <c r="L291" s="104"/>
      <c r="M291" s="107" t="e">
        <v>#N/A</v>
      </c>
      <c r="N291" s="103"/>
      <c r="O291" s="104"/>
      <c r="P291" s="110" t="e">
        <v>#N/A</v>
      </c>
    </row>
    <row r="292" spans="1:16">
      <c r="A292" s="23">
        <f t="shared" si="27"/>
        <v>292</v>
      </c>
      <c r="B292" s="10"/>
      <c r="C292" s="11"/>
      <c r="D292" s="105" t="e">
        <v>#N/A</v>
      </c>
      <c r="E292" s="12"/>
      <c r="F292" s="13"/>
      <c r="G292" s="101" t="e">
        <v>#N/A</v>
      </c>
      <c r="H292" s="103"/>
      <c r="I292" s="104"/>
      <c r="J292" s="107" t="e">
        <v>#N/A</v>
      </c>
      <c r="K292" s="103"/>
      <c r="L292" s="104"/>
      <c r="M292" s="107" t="e">
        <v>#N/A</v>
      </c>
      <c r="N292" s="103"/>
      <c r="O292" s="104"/>
      <c r="P292" s="110" t="e">
        <v>#N/A</v>
      </c>
    </row>
    <row r="293" spans="1:16">
      <c r="A293" s="23">
        <f t="shared" si="27"/>
        <v>293</v>
      </c>
      <c r="B293" s="10"/>
      <c r="C293" s="11"/>
      <c r="D293" s="105" t="e">
        <v>#N/A</v>
      </c>
      <c r="E293" s="12"/>
      <c r="F293" s="13"/>
      <c r="G293" s="101" t="e">
        <v>#N/A</v>
      </c>
      <c r="H293" s="103"/>
      <c r="I293" s="104"/>
      <c r="J293" s="107" t="e">
        <v>#N/A</v>
      </c>
      <c r="K293" s="103"/>
      <c r="L293" s="104"/>
      <c r="M293" s="107" t="e">
        <v>#N/A</v>
      </c>
      <c r="N293" s="103"/>
      <c r="O293" s="104"/>
      <c r="P293" s="110" t="e">
        <v>#N/A</v>
      </c>
    </row>
    <row r="294" spans="1:16">
      <c r="A294" s="23">
        <f t="shared" si="27"/>
        <v>294</v>
      </c>
      <c r="B294" s="10"/>
      <c r="C294" s="11"/>
      <c r="D294" s="105" t="e">
        <v>#N/A</v>
      </c>
      <c r="E294" s="12"/>
      <c r="F294" s="13"/>
      <c r="G294" s="101" t="e">
        <v>#N/A</v>
      </c>
      <c r="H294" s="103"/>
      <c r="I294" s="104"/>
      <c r="J294" s="107" t="e">
        <v>#N/A</v>
      </c>
      <c r="K294" s="103"/>
      <c r="L294" s="104"/>
      <c r="M294" s="107" t="e">
        <v>#N/A</v>
      </c>
      <c r="N294" s="103"/>
      <c r="O294" s="104"/>
      <c r="P294" s="110" t="e">
        <v>#N/A</v>
      </c>
    </row>
    <row r="295" spans="1:16">
      <c r="A295" s="23">
        <f t="shared" si="27"/>
        <v>295</v>
      </c>
      <c r="B295" s="10"/>
      <c r="C295" s="11"/>
      <c r="D295" s="105" t="e">
        <v>#N/A</v>
      </c>
      <c r="E295" s="12"/>
      <c r="F295" s="13"/>
      <c r="G295" s="101" t="e">
        <v>#N/A</v>
      </c>
      <c r="H295" s="103"/>
      <c r="I295" s="104"/>
      <c r="J295" s="107" t="e">
        <v>#N/A</v>
      </c>
      <c r="K295" s="103"/>
      <c r="L295" s="104"/>
      <c r="M295" s="107" t="e">
        <v>#N/A</v>
      </c>
      <c r="N295" s="103"/>
      <c r="O295" s="104"/>
      <c r="P295" s="110" t="e">
        <v>#N/A</v>
      </c>
    </row>
    <row r="296" spans="1:16">
      <c r="A296" s="23">
        <f t="shared" si="27"/>
        <v>296</v>
      </c>
      <c r="B296" s="10"/>
      <c r="C296" s="11"/>
      <c r="D296" s="105" t="e">
        <v>#N/A</v>
      </c>
      <c r="E296" s="12"/>
      <c r="F296" s="13"/>
      <c r="G296" s="101" t="e">
        <v>#N/A</v>
      </c>
      <c r="H296" s="103"/>
      <c r="I296" s="104"/>
      <c r="J296" s="107" t="e">
        <v>#N/A</v>
      </c>
      <c r="K296" s="103"/>
      <c r="L296" s="104"/>
      <c r="M296" s="107" t="e">
        <v>#N/A</v>
      </c>
      <c r="N296" s="103"/>
      <c r="O296" s="104"/>
      <c r="P296" s="110" t="e">
        <v>#N/A</v>
      </c>
    </row>
    <row r="297" spans="1:16">
      <c r="A297" s="23">
        <f t="shared" si="27"/>
        <v>297</v>
      </c>
      <c r="B297" s="10"/>
      <c r="C297" s="11"/>
      <c r="D297" s="105" t="e">
        <v>#N/A</v>
      </c>
      <c r="E297" s="12"/>
      <c r="F297" s="13"/>
      <c r="G297" s="101" t="e">
        <v>#N/A</v>
      </c>
      <c r="H297" s="103"/>
      <c r="I297" s="104"/>
      <c r="J297" s="107" t="e">
        <v>#N/A</v>
      </c>
      <c r="K297" s="103"/>
      <c r="L297" s="104"/>
      <c r="M297" s="107" t="e">
        <v>#N/A</v>
      </c>
      <c r="N297" s="103"/>
      <c r="O297" s="104"/>
      <c r="P297" s="110" t="e">
        <v>#N/A</v>
      </c>
    </row>
    <row r="298" spans="1:16">
      <c r="A298" s="23">
        <f t="shared" si="27"/>
        <v>298</v>
      </c>
      <c r="B298" s="10"/>
      <c r="C298" s="11"/>
      <c r="D298" s="105" t="e">
        <v>#N/A</v>
      </c>
      <c r="E298" s="12"/>
      <c r="F298" s="13"/>
      <c r="G298" s="101" t="e">
        <v>#N/A</v>
      </c>
      <c r="H298" s="103"/>
      <c r="I298" s="104"/>
      <c r="J298" s="107" t="e">
        <v>#N/A</v>
      </c>
      <c r="K298" s="103"/>
      <c r="L298" s="104"/>
      <c r="M298" s="107" t="e">
        <v>#N/A</v>
      </c>
      <c r="N298" s="103"/>
      <c r="O298" s="104"/>
      <c r="P298" s="110" t="e">
        <v>#N/A</v>
      </c>
    </row>
    <row r="299" spans="1:16">
      <c r="A299" s="23">
        <f t="shared" si="27"/>
        <v>299</v>
      </c>
      <c r="B299" s="10"/>
      <c r="C299" s="11"/>
      <c r="D299" s="105" t="e">
        <v>#N/A</v>
      </c>
      <c r="E299" s="12"/>
      <c r="F299" s="13"/>
      <c r="G299" s="101" t="e">
        <v>#N/A</v>
      </c>
      <c r="H299" s="103"/>
      <c r="I299" s="104"/>
      <c r="J299" s="107" t="e">
        <v>#N/A</v>
      </c>
      <c r="K299" s="103"/>
      <c r="L299" s="104"/>
      <c r="M299" s="107" t="e">
        <v>#N/A</v>
      </c>
      <c r="N299" s="103"/>
      <c r="O299" s="104"/>
      <c r="P299" s="110" t="e">
        <v>#N/A</v>
      </c>
    </row>
    <row r="300" spans="1:16">
      <c r="A300" s="23">
        <f t="shared" si="27"/>
        <v>300</v>
      </c>
      <c r="B300" s="10"/>
      <c r="C300" s="11"/>
      <c r="D300" s="105" t="e">
        <v>#N/A</v>
      </c>
      <c r="E300" s="12"/>
      <c r="F300" s="13"/>
      <c r="G300" s="101" t="e">
        <v>#N/A</v>
      </c>
      <c r="H300" s="103"/>
      <c r="I300" s="104"/>
      <c r="J300" s="107" t="e">
        <v>#N/A</v>
      </c>
      <c r="K300" s="103"/>
      <c r="L300" s="104"/>
      <c r="M300" s="107" t="e">
        <v>#N/A</v>
      </c>
      <c r="N300" s="103"/>
      <c r="O300" s="104"/>
      <c r="P300" s="110" t="e">
        <v>#N/A</v>
      </c>
    </row>
  </sheetData>
  <mergeCells count="1">
    <mergeCell ref="E18:G18"/>
  </mergeCells>
  <phoneticPr fontId="25"/>
  <pageMargins left="0.23622047244094491" right="0.23622047244094491" top="0.74803149606299213" bottom="0" header="0.31496062992125984" footer="0"/>
  <pageSetup paperSize="9" scale="70" fitToHeight="0" orientation="landscape" horizontalDpi="300" verticalDpi="300" r:id="rId1"/>
  <headerFooter>
    <oddHeader>&amp;L&amp;F &amp;A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FBD0B9-4F02-4719-92BA-E16170787DE1}">
  <dimension ref="A1:Y300"/>
  <sheetViews>
    <sheetView zoomScale="70" zoomScaleNormal="70" workbookViewId="0">
      <selection activeCell="F10" sqref="F10"/>
    </sheetView>
  </sheetViews>
  <sheetFormatPr defaultColWidth="9" defaultRowHeight="12"/>
  <cols>
    <col min="1" max="1" width="4.375" style="23" customWidth="1"/>
    <col min="2" max="2" width="9.875" style="23" customWidth="1"/>
    <col min="3" max="3" width="8.625" style="23" customWidth="1"/>
    <col min="4" max="4" width="7.75" style="23" customWidth="1"/>
    <col min="5" max="7" width="8.875" style="23" customWidth="1"/>
    <col min="8" max="8" width="6.625" style="23" customWidth="1"/>
    <col min="9" max="9" width="5.125" style="23" customWidth="1"/>
    <col min="10" max="11" width="8.875" style="23" customWidth="1"/>
    <col min="12" max="12" width="3.75" style="23" customWidth="1"/>
    <col min="13" max="13" width="8.875" style="23" customWidth="1"/>
    <col min="14" max="14" width="6.625" style="23" customWidth="1"/>
    <col min="15" max="15" width="3.875" style="23" customWidth="1"/>
    <col min="16" max="16" width="8.875" style="23" customWidth="1"/>
    <col min="17" max="17" width="3.125" style="23" customWidth="1"/>
    <col min="18" max="18" width="10.625" style="27" customWidth="1"/>
    <col min="19" max="19" width="10.625" style="61" customWidth="1"/>
    <col min="20" max="29" width="10.625" style="23" customWidth="1"/>
    <col min="30" max="16384" width="9" style="23"/>
  </cols>
  <sheetData>
    <row r="1" spans="1:25">
      <c r="A1" s="23">
        <v>1</v>
      </c>
      <c r="B1" s="24">
        <v>2</v>
      </c>
      <c r="C1" s="25">
        <v>3</v>
      </c>
      <c r="D1" s="25">
        <v>4</v>
      </c>
      <c r="E1" s="25">
        <v>5</v>
      </c>
      <c r="F1" s="25">
        <v>6</v>
      </c>
      <c r="G1" s="25">
        <v>7</v>
      </c>
      <c r="H1" s="24">
        <v>8</v>
      </c>
      <c r="I1" s="24">
        <v>9</v>
      </c>
      <c r="J1" s="25">
        <v>10</v>
      </c>
      <c r="K1" s="26">
        <v>11</v>
      </c>
      <c r="L1" s="23">
        <v>12</v>
      </c>
      <c r="M1" s="26">
        <v>13</v>
      </c>
      <c r="N1" s="23">
        <v>14</v>
      </c>
      <c r="O1" s="23">
        <v>15</v>
      </c>
      <c r="P1" s="26">
        <v>16</v>
      </c>
      <c r="S1" s="28"/>
    </row>
    <row r="2" spans="1:25" ht="18.75">
      <c r="A2" s="23">
        <v>2</v>
      </c>
      <c r="B2" s="29" t="s">
        <v>0</v>
      </c>
      <c r="F2" s="30"/>
      <c r="G2" s="30"/>
      <c r="L2" s="27" t="s">
        <v>1</v>
      </c>
      <c r="M2" s="15" t="s">
        <v>73</v>
      </c>
      <c r="N2" s="31" t="s">
        <v>2</v>
      </c>
      <c r="R2" s="27" t="s">
        <v>74</v>
      </c>
      <c r="S2" s="16" t="s">
        <v>75</v>
      </c>
      <c r="T2" s="31" t="s">
        <v>76</v>
      </c>
      <c r="U2" s="27"/>
      <c r="V2" s="32"/>
    </row>
    <row r="3" spans="1:25">
      <c r="A3" s="26">
        <v>3</v>
      </c>
      <c r="B3" s="33" t="s">
        <v>3</v>
      </c>
      <c r="C3" s="34" t="s">
        <v>4</v>
      </c>
      <c r="E3" s="33" t="s">
        <v>5</v>
      </c>
      <c r="F3" s="35"/>
      <c r="G3" s="36" t="s">
        <v>6</v>
      </c>
      <c r="H3" s="36"/>
      <c r="I3" s="36"/>
      <c r="K3" s="37"/>
      <c r="L3" s="27" t="s">
        <v>7</v>
      </c>
      <c r="M3" s="17" t="s">
        <v>77</v>
      </c>
      <c r="N3" s="31" t="s">
        <v>8</v>
      </c>
      <c r="O3" s="31"/>
      <c r="R3" s="23"/>
      <c r="S3" s="23"/>
      <c r="U3" s="27"/>
      <c r="V3" s="38"/>
      <c r="W3" s="39"/>
    </row>
    <row r="4" spans="1:25">
      <c r="A4" s="26">
        <v>4</v>
      </c>
      <c r="B4" s="33" t="s">
        <v>9</v>
      </c>
      <c r="C4" s="40">
        <v>18</v>
      </c>
      <c r="D4" s="41"/>
      <c r="F4" s="36" t="s">
        <v>10</v>
      </c>
      <c r="G4" s="36" t="s">
        <v>10</v>
      </c>
      <c r="H4" s="36" t="s">
        <v>11</v>
      </c>
      <c r="I4" s="36" t="s">
        <v>12</v>
      </c>
      <c r="J4" s="31"/>
      <c r="K4" s="42" t="s">
        <v>13</v>
      </c>
      <c r="L4" s="31"/>
      <c r="M4" s="31"/>
      <c r="N4" s="31"/>
      <c r="O4" s="31"/>
      <c r="S4" s="43"/>
      <c r="V4" s="44"/>
    </row>
    <row r="5" spans="1:25">
      <c r="A5" s="23">
        <v>5</v>
      </c>
      <c r="B5" s="33" t="s">
        <v>14</v>
      </c>
      <c r="C5" s="40">
        <v>40</v>
      </c>
      <c r="D5" s="41" t="s">
        <v>15</v>
      </c>
      <c r="F5" s="36" t="s">
        <v>16</v>
      </c>
      <c r="G5" s="36" t="s">
        <v>17</v>
      </c>
      <c r="H5" s="36" t="s">
        <v>18</v>
      </c>
      <c r="I5" s="36" t="s">
        <v>18</v>
      </c>
      <c r="J5" s="45" t="s">
        <v>19</v>
      </c>
      <c r="K5" s="27" t="s">
        <v>20</v>
      </c>
      <c r="L5" s="36"/>
      <c r="M5" s="36"/>
      <c r="N5" s="31"/>
      <c r="O5" s="37" t="s">
        <v>21</v>
      </c>
      <c r="P5" s="46" t="str">
        <f ca="1">RIGHT(CELL("filename",A1),LEN(CELL("filename",A1))-FIND("]",CELL("filename",A1)))</f>
        <v>srim40Ar_SiO2_S03</v>
      </c>
      <c r="S5" s="43"/>
      <c r="T5" s="47"/>
      <c r="U5" s="28"/>
      <c r="V5" s="48"/>
    </row>
    <row r="6" spans="1:25">
      <c r="A6" s="26">
        <v>6</v>
      </c>
      <c r="B6" s="33" t="s">
        <v>22</v>
      </c>
      <c r="C6" s="49" t="s">
        <v>82</v>
      </c>
      <c r="D6" s="41" t="s">
        <v>23</v>
      </c>
      <c r="F6" s="1" t="s">
        <v>71</v>
      </c>
      <c r="G6" s="2">
        <v>8</v>
      </c>
      <c r="H6" s="2">
        <v>66.67</v>
      </c>
      <c r="I6" s="3">
        <v>53.26</v>
      </c>
      <c r="J6" s="26">
        <v>1</v>
      </c>
      <c r="K6" s="18">
        <v>21.998999999999999</v>
      </c>
      <c r="L6" s="42" t="s">
        <v>25</v>
      </c>
      <c r="M6" s="31"/>
      <c r="N6" s="31"/>
      <c r="O6" s="37" t="s">
        <v>26</v>
      </c>
      <c r="P6" s="50" t="s">
        <v>78</v>
      </c>
      <c r="S6" s="43"/>
      <c r="T6" s="41"/>
      <c r="U6" s="28"/>
      <c r="V6" s="48"/>
    </row>
    <row r="7" spans="1:25">
      <c r="A7" s="23">
        <v>7</v>
      </c>
      <c r="B7" s="51"/>
      <c r="C7" s="49" t="s">
        <v>83</v>
      </c>
      <c r="F7" s="52" t="s">
        <v>24</v>
      </c>
      <c r="G7" s="53">
        <v>14</v>
      </c>
      <c r="H7" s="53">
        <v>33.33</v>
      </c>
      <c r="I7" s="54">
        <v>46.74</v>
      </c>
      <c r="J7" s="26">
        <v>2</v>
      </c>
      <c r="K7" s="19">
        <v>219.99</v>
      </c>
      <c r="L7" s="42" t="s">
        <v>27</v>
      </c>
      <c r="M7" s="31"/>
      <c r="N7" s="31"/>
      <c r="S7" s="43"/>
      <c r="U7" s="28"/>
      <c r="V7" s="48"/>
      <c r="X7" s="24"/>
    </row>
    <row r="8" spans="1:25">
      <c r="A8" s="23">
        <v>8</v>
      </c>
      <c r="B8" s="33" t="s">
        <v>28</v>
      </c>
      <c r="C8" s="55">
        <v>2.2000000000000002</v>
      </c>
      <c r="D8" s="56" t="s">
        <v>29</v>
      </c>
      <c r="F8" s="52"/>
      <c r="G8" s="53"/>
      <c r="H8" s="53"/>
      <c r="I8" s="54"/>
      <c r="J8" s="26">
        <v>3</v>
      </c>
      <c r="K8" s="19">
        <v>219.99</v>
      </c>
      <c r="L8" s="42" t="s">
        <v>30</v>
      </c>
      <c r="M8" s="31"/>
      <c r="N8" s="31"/>
      <c r="O8" s="31"/>
      <c r="S8" s="43"/>
      <c r="U8" s="28"/>
      <c r="V8" s="57"/>
      <c r="X8" s="58"/>
      <c r="Y8" s="4"/>
    </row>
    <row r="9" spans="1:25">
      <c r="A9" s="23">
        <v>9</v>
      </c>
      <c r="B9" s="51"/>
      <c r="C9" s="55">
        <v>6.6150999999999996E+22</v>
      </c>
      <c r="D9" s="41" t="s">
        <v>31</v>
      </c>
      <c r="F9" s="52"/>
      <c r="G9" s="53"/>
      <c r="H9" s="53"/>
      <c r="I9" s="54"/>
      <c r="J9" s="26">
        <v>4</v>
      </c>
      <c r="K9" s="19">
        <v>1</v>
      </c>
      <c r="L9" s="42" t="s">
        <v>32</v>
      </c>
      <c r="M9" s="31"/>
      <c r="N9" s="31"/>
      <c r="O9" s="31"/>
      <c r="S9" s="59"/>
      <c r="T9" s="56"/>
      <c r="U9" s="28"/>
      <c r="V9" s="57"/>
      <c r="X9" s="58"/>
      <c r="Y9" s="4"/>
    </row>
    <row r="10" spans="1:25">
      <c r="A10" s="23">
        <v>10</v>
      </c>
      <c r="B10" s="33" t="s">
        <v>33</v>
      </c>
      <c r="C10" s="5">
        <v>0</v>
      </c>
      <c r="D10" s="41"/>
      <c r="F10" s="52"/>
      <c r="G10" s="53"/>
      <c r="H10" s="53"/>
      <c r="I10" s="54"/>
      <c r="J10" s="26">
        <v>5</v>
      </c>
      <c r="K10" s="19">
        <v>1</v>
      </c>
      <c r="L10" s="42" t="s">
        <v>34</v>
      </c>
      <c r="M10" s="31"/>
      <c r="N10" s="31"/>
      <c r="O10" s="31"/>
      <c r="S10" s="59"/>
      <c r="T10" s="41"/>
      <c r="U10" s="28"/>
      <c r="V10" s="57"/>
      <c r="X10" s="58"/>
      <c r="Y10" s="4"/>
    </row>
    <row r="11" spans="1:25">
      <c r="A11" s="23">
        <v>11</v>
      </c>
      <c r="C11" s="60" t="s">
        <v>35</v>
      </c>
      <c r="D11" s="30" t="s">
        <v>36</v>
      </c>
      <c r="F11" s="52"/>
      <c r="G11" s="53"/>
      <c r="H11" s="53"/>
      <c r="I11" s="54"/>
      <c r="J11" s="26">
        <v>6</v>
      </c>
      <c r="K11" s="19">
        <v>1000</v>
      </c>
      <c r="L11" s="42" t="s">
        <v>37</v>
      </c>
      <c r="M11" s="31"/>
      <c r="N11" s="31"/>
      <c r="O11" s="31"/>
      <c r="V11" s="24"/>
      <c r="W11" s="24"/>
      <c r="X11" s="24"/>
    </row>
    <row r="12" spans="1:25">
      <c r="A12" s="23">
        <v>12</v>
      </c>
      <c r="B12" s="27" t="s">
        <v>38</v>
      </c>
      <c r="C12" s="62">
        <v>20</v>
      </c>
      <c r="D12" s="63">
        <f>$C$5/100</f>
        <v>0.4</v>
      </c>
      <c r="E12" s="41" t="s">
        <v>39</v>
      </c>
      <c r="F12" s="52"/>
      <c r="G12" s="53"/>
      <c r="H12" s="53"/>
      <c r="I12" s="54"/>
      <c r="J12" s="26">
        <v>7</v>
      </c>
      <c r="K12" s="19">
        <v>33.256</v>
      </c>
      <c r="L12" s="42" t="s">
        <v>40</v>
      </c>
      <c r="M12" s="31"/>
      <c r="V12" s="48"/>
      <c r="W12" s="48"/>
      <c r="X12" s="48"/>
    </row>
    <row r="13" spans="1:25">
      <c r="A13" s="23">
        <v>13</v>
      </c>
      <c r="B13" s="27" t="s">
        <v>41</v>
      </c>
      <c r="C13" s="64">
        <v>228</v>
      </c>
      <c r="D13" s="63">
        <f>$C$5*1000000</f>
        <v>40000000</v>
      </c>
      <c r="E13" s="41" t="s">
        <v>42</v>
      </c>
      <c r="F13" s="65"/>
      <c r="G13" s="66"/>
      <c r="H13" s="66"/>
      <c r="I13" s="67"/>
      <c r="J13" s="26">
        <v>8</v>
      </c>
      <c r="K13" s="20">
        <v>0.11117</v>
      </c>
      <c r="L13" s="42" t="s">
        <v>43</v>
      </c>
      <c r="R13" s="27" t="s">
        <v>72</v>
      </c>
      <c r="U13" s="27"/>
      <c r="V13" s="48"/>
      <c r="W13" s="48"/>
      <c r="X13" s="57"/>
    </row>
    <row r="14" spans="1:25" ht="13.5">
      <c r="A14" s="23">
        <v>14</v>
      </c>
      <c r="B14" s="27" t="s">
        <v>44</v>
      </c>
      <c r="C14" s="68"/>
      <c r="D14" s="41" t="s">
        <v>45</v>
      </c>
      <c r="H14" s="69">
        <f>SUM(H6:H13)</f>
        <v>100</v>
      </c>
      <c r="I14" s="70">
        <f>SUM(I6:I13)</f>
        <v>100</v>
      </c>
      <c r="J14" s="26">
        <v>0</v>
      </c>
      <c r="K14" s="71" t="s">
        <v>46</v>
      </c>
      <c r="L14" s="72"/>
      <c r="N14" s="60"/>
      <c r="O14" s="60"/>
      <c r="P14" s="60"/>
      <c r="U14" s="27"/>
      <c r="V14" s="73"/>
      <c r="W14" s="73"/>
      <c r="X14" s="74"/>
    </row>
    <row r="15" spans="1:25" ht="13.5">
      <c r="A15" s="23">
        <v>15</v>
      </c>
      <c r="B15" s="27" t="s">
        <v>47</v>
      </c>
      <c r="C15" s="75"/>
      <c r="D15" s="76" t="s">
        <v>48</v>
      </c>
      <c r="E15" s="77"/>
      <c r="F15" s="77"/>
      <c r="G15" s="77"/>
      <c r="H15" s="41"/>
      <c r="I15" s="41"/>
      <c r="J15" s="78"/>
      <c r="K15" s="79"/>
      <c r="L15" s="80"/>
      <c r="M15" s="78"/>
      <c r="N15" s="41"/>
      <c r="O15" s="41"/>
      <c r="P15" s="78"/>
      <c r="V15" s="81"/>
      <c r="W15" s="81"/>
      <c r="X15" s="58"/>
    </row>
    <row r="16" spans="1:25" ht="13.5">
      <c r="A16" s="23">
        <v>16</v>
      </c>
      <c r="B16" s="41"/>
      <c r="C16" s="82"/>
      <c r="D16" s="83"/>
      <c r="F16" s="84" t="s">
        <v>49</v>
      </c>
      <c r="G16" s="77"/>
      <c r="H16" s="85"/>
      <c r="I16" s="6" t="s">
        <v>81</v>
      </c>
      <c r="J16" s="86"/>
      <c r="K16" s="79"/>
      <c r="L16" s="80"/>
      <c r="M16" s="41"/>
      <c r="N16" s="41"/>
      <c r="O16" s="41"/>
      <c r="P16" s="41"/>
      <c r="V16" s="81"/>
      <c r="W16" s="81"/>
      <c r="X16" s="58"/>
    </row>
    <row r="17" spans="1:16">
      <c r="A17" s="23">
        <v>17</v>
      </c>
      <c r="B17" s="87" t="s">
        <v>50</v>
      </c>
      <c r="C17" s="88"/>
      <c r="D17" s="89"/>
      <c r="E17" s="87" t="s">
        <v>51</v>
      </c>
      <c r="F17" s="90" t="s">
        <v>52</v>
      </c>
      <c r="G17" s="91" t="s">
        <v>53</v>
      </c>
      <c r="H17" s="87" t="s">
        <v>54</v>
      </c>
      <c r="I17" s="88"/>
      <c r="J17" s="89"/>
      <c r="K17" s="87" t="s">
        <v>55</v>
      </c>
      <c r="L17" s="92"/>
      <c r="M17" s="93"/>
      <c r="N17" s="87" t="s">
        <v>56</v>
      </c>
      <c r="O17" s="88"/>
      <c r="P17" s="89"/>
    </row>
    <row r="18" spans="1:16">
      <c r="A18" s="23">
        <v>18</v>
      </c>
      <c r="B18" s="94" t="s">
        <v>57</v>
      </c>
      <c r="D18" s="95" t="s">
        <v>58</v>
      </c>
      <c r="E18" s="111" t="s">
        <v>59</v>
      </c>
      <c r="F18" s="112"/>
      <c r="G18" s="113"/>
      <c r="H18" s="94" t="s">
        <v>60</v>
      </c>
      <c r="J18" s="95" t="s">
        <v>61</v>
      </c>
      <c r="K18" s="94" t="s">
        <v>62</v>
      </c>
      <c r="L18" s="96"/>
      <c r="M18" s="95" t="s">
        <v>61</v>
      </c>
      <c r="N18" s="94" t="s">
        <v>62</v>
      </c>
      <c r="P18" s="95" t="s">
        <v>61</v>
      </c>
    </row>
    <row r="19" spans="1:16">
      <c r="A19" s="23">
        <v>19</v>
      </c>
      <c r="B19" s="97"/>
      <c r="C19" s="98"/>
      <c r="D19" s="99"/>
      <c r="E19" s="97"/>
      <c r="F19" s="98"/>
      <c r="G19" s="99"/>
      <c r="H19" s="97"/>
      <c r="I19" s="98"/>
      <c r="J19" s="99"/>
      <c r="K19" s="97"/>
      <c r="L19" s="98"/>
      <c r="M19" s="99"/>
      <c r="N19" s="97"/>
      <c r="O19" s="98"/>
      <c r="P19" s="99"/>
    </row>
    <row r="20" spans="1:16">
      <c r="A20" s="26">
        <v>20</v>
      </c>
      <c r="B20" s="7">
        <v>399.99900000000002</v>
      </c>
      <c r="C20" s="21" t="s">
        <v>63</v>
      </c>
      <c r="D20" s="100">
        <f t="shared" ref="D20:D29" si="0">B20/1000000/$C$5</f>
        <v>9.9999750000000008E-6</v>
      </c>
      <c r="E20" s="8">
        <v>8.3890000000000006E-2</v>
      </c>
      <c r="F20" s="9">
        <v>1.137</v>
      </c>
      <c r="G20" s="101">
        <f t="shared" ref="G20:G83" si="1">E20+F20</f>
        <v>1.22089</v>
      </c>
      <c r="H20" s="7">
        <v>20</v>
      </c>
      <c r="I20" s="21" t="s">
        <v>64</v>
      </c>
      <c r="J20" s="102">
        <f t="shared" ref="J20:J83" si="2">H20/1000/10</f>
        <v>2E-3</v>
      </c>
      <c r="K20" s="7">
        <v>10</v>
      </c>
      <c r="L20" s="21" t="s">
        <v>64</v>
      </c>
      <c r="M20" s="102">
        <f t="shared" ref="M20:M83" si="3">K20/1000/10</f>
        <v>1E-3</v>
      </c>
      <c r="N20" s="7">
        <v>7</v>
      </c>
      <c r="O20" s="21" t="s">
        <v>64</v>
      </c>
      <c r="P20" s="102">
        <f t="shared" ref="P20:P83" si="4">N20/1000/10</f>
        <v>6.9999999999999999E-4</v>
      </c>
    </row>
    <row r="21" spans="1:16">
      <c r="A21" s="23">
        <f>A20+1</f>
        <v>21</v>
      </c>
      <c r="B21" s="10">
        <v>449.99900000000002</v>
      </c>
      <c r="C21" s="11" t="s">
        <v>63</v>
      </c>
      <c r="D21" s="100">
        <f t="shared" si="0"/>
        <v>1.1249975000000001E-5</v>
      </c>
      <c r="E21" s="12">
        <v>8.8980000000000004E-2</v>
      </c>
      <c r="F21" s="13">
        <v>1.1950000000000001</v>
      </c>
      <c r="G21" s="101">
        <f t="shared" si="1"/>
        <v>1.2839800000000001</v>
      </c>
      <c r="H21" s="10">
        <v>21</v>
      </c>
      <c r="I21" s="11" t="s">
        <v>64</v>
      </c>
      <c r="J21" s="102">
        <f t="shared" si="2"/>
        <v>2.1000000000000003E-3</v>
      </c>
      <c r="K21" s="10">
        <v>11</v>
      </c>
      <c r="L21" s="11" t="s">
        <v>64</v>
      </c>
      <c r="M21" s="102">
        <f t="shared" si="3"/>
        <v>1.0999999999999998E-3</v>
      </c>
      <c r="N21" s="10">
        <v>8</v>
      </c>
      <c r="O21" s="11" t="s">
        <v>64</v>
      </c>
      <c r="P21" s="102">
        <f t="shared" si="4"/>
        <v>8.0000000000000004E-4</v>
      </c>
    </row>
    <row r="22" spans="1:16">
      <c r="A22" s="23">
        <f t="shared" ref="A22:A85" si="5">A21+1</f>
        <v>22</v>
      </c>
      <c r="B22" s="10">
        <v>499.99900000000002</v>
      </c>
      <c r="C22" s="11" t="s">
        <v>63</v>
      </c>
      <c r="D22" s="100">
        <f t="shared" si="0"/>
        <v>1.2499975000000001E-5</v>
      </c>
      <c r="E22" s="12">
        <v>9.3799999999999994E-2</v>
      </c>
      <c r="F22" s="13">
        <v>1.2470000000000001</v>
      </c>
      <c r="G22" s="101">
        <f t="shared" si="1"/>
        <v>1.3408000000000002</v>
      </c>
      <c r="H22" s="10">
        <v>22</v>
      </c>
      <c r="I22" s="11" t="s">
        <v>64</v>
      </c>
      <c r="J22" s="102">
        <f t="shared" si="2"/>
        <v>2.1999999999999997E-3</v>
      </c>
      <c r="K22" s="10">
        <v>11</v>
      </c>
      <c r="L22" s="11" t="s">
        <v>64</v>
      </c>
      <c r="M22" s="102">
        <f t="shared" si="3"/>
        <v>1.0999999999999998E-3</v>
      </c>
      <c r="N22" s="10">
        <v>8</v>
      </c>
      <c r="O22" s="11" t="s">
        <v>64</v>
      </c>
      <c r="P22" s="102">
        <f t="shared" si="4"/>
        <v>8.0000000000000004E-4</v>
      </c>
    </row>
    <row r="23" spans="1:16">
      <c r="A23" s="23">
        <f t="shared" si="5"/>
        <v>23</v>
      </c>
      <c r="B23" s="10">
        <v>549.99900000000002</v>
      </c>
      <c r="C23" s="11" t="s">
        <v>63</v>
      </c>
      <c r="D23" s="100">
        <f t="shared" si="0"/>
        <v>1.3749975E-5</v>
      </c>
      <c r="E23" s="12">
        <v>9.8379999999999995E-2</v>
      </c>
      <c r="F23" s="13">
        <v>1.296</v>
      </c>
      <c r="G23" s="101">
        <f t="shared" si="1"/>
        <v>1.39438</v>
      </c>
      <c r="H23" s="10">
        <v>24</v>
      </c>
      <c r="I23" s="11" t="s">
        <v>64</v>
      </c>
      <c r="J23" s="102">
        <f t="shared" si="2"/>
        <v>2.4000000000000002E-3</v>
      </c>
      <c r="K23" s="10">
        <v>12</v>
      </c>
      <c r="L23" s="11" t="s">
        <v>64</v>
      </c>
      <c r="M23" s="102">
        <f t="shared" si="3"/>
        <v>1.2000000000000001E-3</v>
      </c>
      <c r="N23" s="10">
        <v>8</v>
      </c>
      <c r="O23" s="11" t="s">
        <v>64</v>
      </c>
      <c r="P23" s="102">
        <f t="shared" si="4"/>
        <v>8.0000000000000004E-4</v>
      </c>
    </row>
    <row r="24" spans="1:16">
      <c r="A24" s="23">
        <f t="shared" si="5"/>
        <v>24</v>
      </c>
      <c r="B24" s="10">
        <v>599.99900000000002</v>
      </c>
      <c r="C24" s="11" t="s">
        <v>63</v>
      </c>
      <c r="D24" s="100">
        <f t="shared" si="0"/>
        <v>1.4999975E-5</v>
      </c>
      <c r="E24" s="12">
        <v>0.1027</v>
      </c>
      <c r="F24" s="13">
        <v>1.3420000000000001</v>
      </c>
      <c r="G24" s="101">
        <f t="shared" si="1"/>
        <v>1.4447000000000001</v>
      </c>
      <c r="H24" s="10">
        <v>25</v>
      </c>
      <c r="I24" s="11" t="s">
        <v>64</v>
      </c>
      <c r="J24" s="102">
        <f t="shared" si="2"/>
        <v>2.5000000000000001E-3</v>
      </c>
      <c r="K24" s="10">
        <v>12</v>
      </c>
      <c r="L24" s="11" t="s">
        <v>64</v>
      </c>
      <c r="M24" s="102">
        <f t="shared" si="3"/>
        <v>1.2000000000000001E-3</v>
      </c>
      <c r="N24" s="10">
        <v>9</v>
      </c>
      <c r="O24" s="11" t="s">
        <v>64</v>
      </c>
      <c r="P24" s="102">
        <f t="shared" si="4"/>
        <v>8.9999999999999998E-4</v>
      </c>
    </row>
    <row r="25" spans="1:16">
      <c r="A25" s="23">
        <f t="shared" si="5"/>
        <v>25</v>
      </c>
      <c r="B25" s="10">
        <v>649.99900000000002</v>
      </c>
      <c r="C25" s="11" t="s">
        <v>63</v>
      </c>
      <c r="D25" s="100">
        <f t="shared" si="0"/>
        <v>1.6249975E-5</v>
      </c>
      <c r="E25" s="12">
        <v>0.1069</v>
      </c>
      <c r="F25" s="13">
        <v>1.3839999999999999</v>
      </c>
      <c r="G25" s="101">
        <f t="shared" si="1"/>
        <v>1.4908999999999999</v>
      </c>
      <c r="H25" s="10">
        <v>26</v>
      </c>
      <c r="I25" s="11" t="s">
        <v>64</v>
      </c>
      <c r="J25" s="102">
        <f t="shared" si="2"/>
        <v>2.5999999999999999E-3</v>
      </c>
      <c r="K25" s="10">
        <v>13</v>
      </c>
      <c r="L25" s="11" t="s">
        <v>64</v>
      </c>
      <c r="M25" s="102">
        <f t="shared" si="3"/>
        <v>1.2999999999999999E-3</v>
      </c>
      <c r="N25" s="10">
        <v>9</v>
      </c>
      <c r="O25" s="11" t="s">
        <v>64</v>
      </c>
      <c r="P25" s="102">
        <f t="shared" si="4"/>
        <v>8.9999999999999998E-4</v>
      </c>
    </row>
    <row r="26" spans="1:16">
      <c r="A26" s="23">
        <f t="shared" si="5"/>
        <v>26</v>
      </c>
      <c r="B26" s="10">
        <v>699.99900000000002</v>
      </c>
      <c r="C26" s="11" t="s">
        <v>63</v>
      </c>
      <c r="D26" s="100">
        <f t="shared" si="0"/>
        <v>1.7499975E-5</v>
      </c>
      <c r="E26" s="12">
        <v>0.111</v>
      </c>
      <c r="F26" s="13">
        <v>1.4239999999999999</v>
      </c>
      <c r="G26" s="101">
        <f t="shared" si="1"/>
        <v>1.5349999999999999</v>
      </c>
      <c r="H26" s="10">
        <v>27</v>
      </c>
      <c r="I26" s="11" t="s">
        <v>64</v>
      </c>
      <c r="J26" s="102">
        <f t="shared" si="2"/>
        <v>2.7000000000000001E-3</v>
      </c>
      <c r="K26" s="10">
        <v>13</v>
      </c>
      <c r="L26" s="11" t="s">
        <v>64</v>
      </c>
      <c r="M26" s="102">
        <f t="shared" si="3"/>
        <v>1.2999999999999999E-3</v>
      </c>
      <c r="N26" s="10">
        <v>10</v>
      </c>
      <c r="O26" s="11" t="s">
        <v>64</v>
      </c>
      <c r="P26" s="102">
        <f t="shared" si="4"/>
        <v>1E-3</v>
      </c>
    </row>
    <row r="27" spans="1:16">
      <c r="A27" s="23">
        <f t="shared" si="5"/>
        <v>27</v>
      </c>
      <c r="B27" s="10">
        <v>799.99900000000002</v>
      </c>
      <c r="C27" s="11" t="s">
        <v>63</v>
      </c>
      <c r="D27" s="100">
        <f t="shared" si="0"/>
        <v>1.9999975E-5</v>
      </c>
      <c r="E27" s="12">
        <v>0.1186</v>
      </c>
      <c r="F27" s="13">
        <v>1.4970000000000001</v>
      </c>
      <c r="G27" s="101">
        <f t="shared" si="1"/>
        <v>1.6156000000000001</v>
      </c>
      <c r="H27" s="10">
        <v>29</v>
      </c>
      <c r="I27" s="11" t="s">
        <v>64</v>
      </c>
      <c r="J27" s="102">
        <f t="shared" si="2"/>
        <v>2.9000000000000002E-3</v>
      </c>
      <c r="K27" s="10">
        <v>14</v>
      </c>
      <c r="L27" s="11" t="s">
        <v>64</v>
      </c>
      <c r="M27" s="102">
        <f t="shared" si="3"/>
        <v>1.4E-3</v>
      </c>
      <c r="N27" s="10">
        <v>10</v>
      </c>
      <c r="O27" s="11" t="s">
        <v>64</v>
      </c>
      <c r="P27" s="102">
        <f t="shared" si="4"/>
        <v>1E-3</v>
      </c>
    </row>
    <row r="28" spans="1:16">
      <c r="A28" s="23">
        <f t="shared" si="5"/>
        <v>28</v>
      </c>
      <c r="B28" s="10">
        <v>899.99900000000002</v>
      </c>
      <c r="C28" s="11" t="s">
        <v>63</v>
      </c>
      <c r="D28" s="100">
        <f t="shared" si="0"/>
        <v>2.2499975000000003E-5</v>
      </c>
      <c r="E28" s="12">
        <v>0.1258</v>
      </c>
      <c r="F28" s="13">
        <v>1.5620000000000001</v>
      </c>
      <c r="G28" s="101">
        <f t="shared" si="1"/>
        <v>1.6878</v>
      </c>
      <c r="H28" s="10">
        <v>31</v>
      </c>
      <c r="I28" s="11" t="s">
        <v>64</v>
      </c>
      <c r="J28" s="102">
        <f t="shared" si="2"/>
        <v>3.0999999999999999E-3</v>
      </c>
      <c r="K28" s="10">
        <v>15</v>
      </c>
      <c r="L28" s="11" t="s">
        <v>64</v>
      </c>
      <c r="M28" s="102">
        <f t="shared" si="3"/>
        <v>1.5E-3</v>
      </c>
      <c r="N28" s="10">
        <v>11</v>
      </c>
      <c r="O28" s="11" t="s">
        <v>64</v>
      </c>
      <c r="P28" s="102">
        <f t="shared" si="4"/>
        <v>1.0999999999999998E-3</v>
      </c>
    </row>
    <row r="29" spans="1:16">
      <c r="A29" s="23">
        <f t="shared" si="5"/>
        <v>29</v>
      </c>
      <c r="B29" s="10">
        <v>999.99900000000002</v>
      </c>
      <c r="C29" s="11" t="s">
        <v>63</v>
      </c>
      <c r="D29" s="100">
        <f t="shared" si="0"/>
        <v>2.4999975000000003E-5</v>
      </c>
      <c r="E29" s="12">
        <v>0.1326</v>
      </c>
      <c r="F29" s="13">
        <v>1.6220000000000001</v>
      </c>
      <c r="G29" s="101">
        <f t="shared" si="1"/>
        <v>1.7546000000000002</v>
      </c>
      <c r="H29" s="10">
        <v>33</v>
      </c>
      <c r="I29" s="11" t="s">
        <v>64</v>
      </c>
      <c r="J29" s="102">
        <f t="shared" si="2"/>
        <v>3.3E-3</v>
      </c>
      <c r="K29" s="10">
        <v>16</v>
      </c>
      <c r="L29" s="11" t="s">
        <v>64</v>
      </c>
      <c r="M29" s="102">
        <f t="shared" si="3"/>
        <v>1.6000000000000001E-3</v>
      </c>
      <c r="N29" s="10">
        <v>11</v>
      </c>
      <c r="O29" s="11" t="s">
        <v>64</v>
      </c>
      <c r="P29" s="102">
        <f t="shared" si="4"/>
        <v>1.0999999999999998E-3</v>
      </c>
    </row>
    <row r="30" spans="1:16">
      <c r="A30" s="23">
        <f t="shared" si="5"/>
        <v>30</v>
      </c>
      <c r="B30" s="10">
        <v>1.1000000000000001</v>
      </c>
      <c r="C30" s="22" t="s">
        <v>65</v>
      </c>
      <c r="D30" s="100">
        <f t="shared" ref="D30:D93" si="6">B30/1000/$C$5</f>
        <v>2.7500000000000001E-5</v>
      </c>
      <c r="E30" s="12">
        <v>0.1391</v>
      </c>
      <c r="F30" s="13">
        <v>1.6759999999999999</v>
      </c>
      <c r="G30" s="101">
        <f t="shared" si="1"/>
        <v>1.8150999999999999</v>
      </c>
      <c r="H30" s="10">
        <v>34</v>
      </c>
      <c r="I30" s="11" t="s">
        <v>64</v>
      </c>
      <c r="J30" s="102">
        <f t="shared" si="2"/>
        <v>3.4000000000000002E-3</v>
      </c>
      <c r="K30" s="10">
        <v>16</v>
      </c>
      <c r="L30" s="11" t="s">
        <v>64</v>
      </c>
      <c r="M30" s="102">
        <f t="shared" si="3"/>
        <v>1.6000000000000001E-3</v>
      </c>
      <c r="N30" s="10">
        <v>12</v>
      </c>
      <c r="O30" s="11" t="s">
        <v>64</v>
      </c>
      <c r="P30" s="102">
        <f t="shared" si="4"/>
        <v>1.2000000000000001E-3</v>
      </c>
    </row>
    <row r="31" spans="1:16">
      <c r="A31" s="23">
        <f t="shared" si="5"/>
        <v>31</v>
      </c>
      <c r="B31" s="10">
        <v>1.2</v>
      </c>
      <c r="C31" s="11" t="s">
        <v>65</v>
      </c>
      <c r="D31" s="100">
        <f t="shared" si="6"/>
        <v>2.9999999999999997E-5</v>
      </c>
      <c r="E31" s="12">
        <v>0.14530000000000001</v>
      </c>
      <c r="F31" s="13">
        <v>1.726</v>
      </c>
      <c r="G31" s="101">
        <f t="shared" si="1"/>
        <v>1.8713</v>
      </c>
      <c r="H31" s="10">
        <v>36</v>
      </c>
      <c r="I31" s="11" t="s">
        <v>64</v>
      </c>
      <c r="J31" s="102">
        <f t="shared" si="2"/>
        <v>3.5999999999999999E-3</v>
      </c>
      <c r="K31" s="10">
        <v>17</v>
      </c>
      <c r="L31" s="11" t="s">
        <v>64</v>
      </c>
      <c r="M31" s="102">
        <f t="shared" si="3"/>
        <v>1.7000000000000001E-3</v>
      </c>
      <c r="N31" s="10">
        <v>12</v>
      </c>
      <c r="O31" s="11" t="s">
        <v>64</v>
      </c>
      <c r="P31" s="102">
        <f t="shared" si="4"/>
        <v>1.2000000000000001E-3</v>
      </c>
    </row>
    <row r="32" spans="1:16">
      <c r="A32" s="23">
        <f t="shared" si="5"/>
        <v>32</v>
      </c>
      <c r="B32" s="10">
        <v>1.3</v>
      </c>
      <c r="C32" s="11" t="s">
        <v>65</v>
      </c>
      <c r="D32" s="100">
        <f t="shared" si="6"/>
        <v>3.2499999999999997E-5</v>
      </c>
      <c r="E32" s="12">
        <v>0.1512</v>
      </c>
      <c r="F32" s="13">
        <v>1.772</v>
      </c>
      <c r="G32" s="101">
        <f t="shared" si="1"/>
        <v>1.9232</v>
      </c>
      <c r="H32" s="10">
        <v>38</v>
      </c>
      <c r="I32" s="11" t="s">
        <v>64</v>
      </c>
      <c r="J32" s="102">
        <f t="shared" si="2"/>
        <v>3.8E-3</v>
      </c>
      <c r="K32" s="10">
        <v>18</v>
      </c>
      <c r="L32" s="11" t="s">
        <v>64</v>
      </c>
      <c r="M32" s="102">
        <f t="shared" si="3"/>
        <v>1.8E-3</v>
      </c>
      <c r="N32" s="10">
        <v>13</v>
      </c>
      <c r="O32" s="11" t="s">
        <v>64</v>
      </c>
      <c r="P32" s="102">
        <f t="shared" si="4"/>
        <v>1.2999999999999999E-3</v>
      </c>
    </row>
    <row r="33" spans="1:16">
      <c r="A33" s="23">
        <f t="shared" si="5"/>
        <v>33</v>
      </c>
      <c r="B33" s="10">
        <v>1.4</v>
      </c>
      <c r="C33" s="11" t="s">
        <v>65</v>
      </c>
      <c r="D33" s="100">
        <f t="shared" si="6"/>
        <v>3.4999999999999997E-5</v>
      </c>
      <c r="E33" s="12">
        <v>0.157</v>
      </c>
      <c r="F33" s="13">
        <v>1.8149999999999999</v>
      </c>
      <c r="G33" s="101">
        <f t="shared" si="1"/>
        <v>1.972</v>
      </c>
      <c r="H33" s="10">
        <v>40</v>
      </c>
      <c r="I33" s="11" t="s">
        <v>64</v>
      </c>
      <c r="J33" s="102">
        <f t="shared" si="2"/>
        <v>4.0000000000000001E-3</v>
      </c>
      <c r="K33" s="10">
        <v>18</v>
      </c>
      <c r="L33" s="11" t="s">
        <v>64</v>
      </c>
      <c r="M33" s="102">
        <f t="shared" si="3"/>
        <v>1.8E-3</v>
      </c>
      <c r="N33" s="10">
        <v>13</v>
      </c>
      <c r="O33" s="11" t="s">
        <v>64</v>
      </c>
      <c r="P33" s="102">
        <f t="shared" si="4"/>
        <v>1.2999999999999999E-3</v>
      </c>
    </row>
    <row r="34" spans="1:16">
      <c r="A34" s="23">
        <f t="shared" si="5"/>
        <v>34</v>
      </c>
      <c r="B34" s="10">
        <v>1.5</v>
      </c>
      <c r="C34" s="11" t="s">
        <v>65</v>
      </c>
      <c r="D34" s="100">
        <f t="shared" si="6"/>
        <v>3.7500000000000003E-5</v>
      </c>
      <c r="E34" s="12">
        <v>0.16250000000000001</v>
      </c>
      <c r="F34" s="13">
        <v>1.855</v>
      </c>
      <c r="G34" s="101">
        <f t="shared" si="1"/>
        <v>2.0175000000000001</v>
      </c>
      <c r="H34" s="10">
        <v>41</v>
      </c>
      <c r="I34" s="11" t="s">
        <v>64</v>
      </c>
      <c r="J34" s="102">
        <f t="shared" si="2"/>
        <v>4.1000000000000003E-3</v>
      </c>
      <c r="K34" s="10">
        <v>19</v>
      </c>
      <c r="L34" s="11" t="s">
        <v>64</v>
      </c>
      <c r="M34" s="102">
        <f t="shared" si="3"/>
        <v>1.9E-3</v>
      </c>
      <c r="N34" s="10">
        <v>14</v>
      </c>
      <c r="O34" s="11" t="s">
        <v>64</v>
      </c>
      <c r="P34" s="102">
        <f t="shared" si="4"/>
        <v>1.4E-3</v>
      </c>
    </row>
    <row r="35" spans="1:16">
      <c r="A35" s="23">
        <f t="shared" si="5"/>
        <v>35</v>
      </c>
      <c r="B35" s="10">
        <v>1.6</v>
      </c>
      <c r="C35" s="11" t="s">
        <v>65</v>
      </c>
      <c r="D35" s="100">
        <f t="shared" si="6"/>
        <v>4.0000000000000003E-5</v>
      </c>
      <c r="E35" s="12">
        <v>0.1678</v>
      </c>
      <c r="F35" s="13">
        <v>1.893</v>
      </c>
      <c r="G35" s="101">
        <f t="shared" si="1"/>
        <v>2.0608</v>
      </c>
      <c r="H35" s="10">
        <v>43</v>
      </c>
      <c r="I35" s="11" t="s">
        <v>64</v>
      </c>
      <c r="J35" s="102">
        <f t="shared" si="2"/>
        <v>4.3E-3</v>
      </c>
      <c r="K35" s="10">
        <v>20</v>
      </c>
      <c r="L35" s="11" t="s">
        <v>64</v>
      </c>
      <c r="M35" s="102">
        <f t="shared" si="3"/>
        <v>2E-3</v>
      </c>
      <c r="N35" s="10">
        <v>14</v>
      </c>
      <c r="O35" s="11" t="s">
        <v>64</v>
      </c>
      <c r="P35" s="102">
        <f t="shared" si="4"/>
        <v>1.4E-3</v>
      </c>
    </row>
    <row r="36" spans="1:16">
      <c r="A36" s="23">
        <f t="shared" si="5"/>
        <v>36</v>
      </c>
      <c r="B36" s="10">
        <v>1.7</v>
      </c>
      <c r="C36" s="11" t="s">
        <v>65</v>
      </c>
      <c r="D36" s="100">
        <f t="shared" si="6"/>
        <v>4.2499999999999996E-5</v>
      </c>
      <c r="E36" s="12">
        <v>0.17299999999999999</v>
      </c>
      <c r="F36" s="13">
        <v>1.9279999999999999</v>
      </c>
      <c r="G36" s="101">
        <f t="shared" si="1"/>
        <v>2.101</v>
      </c>
      <c r="H36" s="10">
        <v>44</v>
      </c>
      <c r="I36" s="11" t="s">
        <v>64</v>
      </c>
      <c r="J36" s="102">
        <f t="shared" si="2"/>
        <v>4.3999999999999994E-3</v>
      </c>
      <c r="K36" s="10">
        <v>20</v>
      </c>
      <c r="L36" s="11" t="s">
        <v>64</v>
      </c>
      <c r="M36" s="102">
        <f t="shared" si="3"/>
        <v>2E-3</v>
      </c>
      <c r="N36" s="10">
        <v>15</v>
      </c>
      <c r="O36" s="11" t="s">
        <v>64</v>
      </c>
      <c r="P36" s="102">
        <f t="shared" si="4"/>
        <v>1.5E-3</v>
      </c>
    </row>
    <row r="37" spans="1:16">
      <c r="A37" s="23">
        <f t="shared" si="5"/>
        <v>37</v>
      </c>
      <c r="B37" s="10">
        <v>1.8</v>
      </c>
      <c r="C37" s="11" t="s">
        <v>65</v>
      </c>
      <c r="D37" s="100">
        <f t="shared" si="6"/>
        <v>4.4999999999999996E-5</v>
      </c>
      <c r="E37" s="12">
        <v>0.17799999999999999</v>
      </c>
      <c r="F37" s="13">
        <v>1.9610000000000001</v>
      </c>
      <c r="G37" s="101">
        <f t="shared" si="1"/>
        <v>2.1390000000000002</v>
      </c>
      <c r="H37" s="10">
        <v>46</v>
      </c>
      <c r="I37" s="11" t="s">
        <v>64</v>
      </c>
      <c r="J37" s="102">
        <f t="shared" si="2"/>
        <v>4.5999999999999999E-3</v>
      </c>
      <c r="K37" s="10">
        <v>21</v>
      </c>
      <c r="L37" s="11" t="s">
        <v>64</v>
      </c>
      <c r="M37" s="102">
        <f t="shared" si="3"/>
        <v>2.1000000000000003E-3</v>
      </c>
      <c r="N37" s="10">
        <v>15</v>
      </c>
      <c r="O37" s="11" t="s">
        <v>64</v>
      </c>
      <c r="P37" s="102">
        <f t="shared" si="4"/>
        <v>1.5E-3</v>
      </c>
    </row>
    <row r="38" spans="1:16">
      <c r="A38" s="23">
        <f t="shared" si="5"/>
        <v>38</v>
      </c>
      <c r="B38" s="10">
        <v>2</v>
      </c>
      <c r="C38" s="11" t="s">
        <v>65</v>
      </c>
      <c r="D38" s="100">
        <f t="shared" si="6"/>
        <v>5.0000000000000002E-5</v>
      </c>
      <c r="E38" s="12">
        <v>0.18759999999999999</v>
      </c>
      <c r="F38" s="13">
        <v>2.0219999999999998</v>
      </c>
      <c r="G38" s="101">
        <f t="shared" si="1"/>
        <v>2.2096</v>
      </c>
      <c r="H38" s="10">
        <v>49</v>
      </c>
      <c r="I38" s="11" t="s">
        <v>64</v>
      </c>
      <c r="J38" s="102">
        <f t="shared" si="2"/>
        <v>4.8999999999999998E-3</v>
      </c>
      <c r="K38" s="10">
        <v>22</v>
      </c>
      <c r="L38" s="11" t="s">
        <v>64</v>
      </c>
      <c r="M38" s="102">
        <f t="shared" si="3"/>
        <v>2.1999999999999997E-3</v>
      </c>
      <c r="N38" s="10">
        <v>16</v>
      </c>
      <c r="O38" s="11" t="s">
        <v>64</v>
      </c>
      <c r="P38" s="102">
        <f t="shared" si="4"/>
        <v>1.6000000000000001E-3</v>
      </c>
    </row>
    <row r="39" spans="1:16">
      <c r="A39" s="23">
        <f t="shared" si="5"/>
        <v>39</v>
      </c>
      <c r="B39" s="10">
        <v>2.25</v>
      </c>
      <c r="C39" s="11" t="s">
        <v>65</v>
      </c>
      <c r="D39" s="100">
        <f t="shared" si="6"/>
        <v>5.6249999999999998E-5</v>
      </c>
      <c r="E39" s="12">
        <v>0.19900000000000001</v>
      </c>
      <c r="F39" s="13">
        <v>2.09</v>
      </c>
      <c r="G39" s="101">
        <f t="shared" si="1"/>
        <v>2.2889999999999997</v>
      </c>
      <c r="H39" s="10">
        <v>53</v>
      </c>
      <c r="I39" s="11" t="s">
        <v>64</v>
      </c>
      <c r="J39" s="102">
        <f t="shared" si="2"/>
        <v>5.3E-3</v>
      </c>
      <c r="K39" s="10">
        <v>23</v>
      </c>
      <c r="L39" s="11" t="s">
        <v>64</v>
      </c>
      <c r="M39" s="102">
        <f t="shared" si="3"/>
        <v>2.3E-3</v>
      </c>
      <c r="N39" s="10">
        <v>17</v>
      </c>
      <c r="O39" s="11" t="s">
        <v>64</v>
      </c>
      <c r="P39" s="102">
        <f t="shared" si="4"/>
        <v>1.7000000000000001E-3</v>
      </c>
    </row>
    <row r="40" spans="1:16">
      <c r="A40" s="23">
        <f t="shared" si="5"/>
        <v>40</v>
      </c>
      <c r="B40" s="10">
        <v>2.5</v>
      </c>
      <c r="C40" s="11" t="s">
        <v>65</v>
      </c>
      <c r="D40" s="100">
        <f t="shared" si="6"/>
        <v>6.2500000000000001E-5</v>
      </c>
      <c r="E40" s="12">
        <v>0.2097</v>
      </c>
      <c r="F40" s="13">
        <v>2.1509999999999998</v>
      </c>
      <c r="G40" s="101">
        <f t="shared" si="1"/>
        <v>2.3606999999999996</v>
      </c>
      <c r="H40" s="10">
        <v>56</v>
      </c>
      <c r="I40" s="11" t="s">
        <v>64</v>
      </c>
      <c r="J40" s="102">
        <f t="shared" si="2"/>
        <v>5.5999999999999999E-3</v>
      </c>
      <c r="K40" s="10">
        <v>25</v>
      </c>
      <c r="L40" s="11" t="s">
        <v>64</v>
      </c>
      <c r="M40" s="102">
        <f t="shared" si="3"/>
        <v>2.5000000000000001E-3</v>
      </c>
      <c r="N40" s="10">
        <v>18</v>
      </c>
      <c r="O40" s="11" t="s">
        <v>64</v>
      </c>
      <c r="P40" s="102">
        <f t="shared" si="4"/>
        <v>1.8E-3</v>
      </c>
    </row>
    <row r="41" spans="1:16">
      <c r="A41" s="23">
        <f t="shared" si="5"/>
        <v>41</v>
      </c>
      <c r="B41" s="10">
        <v>2.75</v>
      </c>
      <c r="C41" s="11" t="s">
        <v>65</v>
      </c>
      <c r="D41" s="100">
        <f t="shared" si="6"/>
        <v>6.8749999999999991E-5</v>
      </c>
      <c r="E41" s="12">
        <v>0.22</v>
      </c>
      <c r="F41" s="13">
        <v>2.2050000000000001</v>
      </c>
      <c r="G41" s="101">
        <f t="shared" si="1"/>
        <v>2.4250000000000003</v>
      </c>
      <c r="H41" s="10">
        <v>60</v>
      </c>
      <c r="I41" s="11" t="s">
        <v>64</v>
      </c>
      <c r="J41" s="102">
        <f t="shared" si="2"/>
        <v>6.0000000000000001E-3</v>
      </c>
      <c r="K41" s="10">
        <v>26</v>
      </c>
      <c r="L41" s="11" t="s">
        <v>64</v>
      </c>
      <c r="M41" s="102">
        <f t="shared" si="3"/>
        <v>2.5999999999999999E-3</v>
      </c>
      <c r="N41" s="10">
        <v>19</v>
      </c>
      <c r="O41" s="11" t="s">
        <v>64</v>
      </c>
      <c r="P41" s="102">
        <f t="shared" si="4"/>
        <v>1.9E-3</v>
      </c>
    </row>
    <row r="42" spans="1:16">
      <c r="A42" s="23">
        <f t="shared" si="5"/>
        <v>42</v>
      </c>
      <c r="B42" s="10">
        <v>3</v>
      </c>
      <c r="C42" s="11" t="s">
        <v>65</v>
      </c>
      <c r="D42" s="100">
        <f t="shared" si="6"/>
        <v>7.5000000000000007E-5</v>
      </c>
      <c r="E42" s="12">
        <v>0.2298</v>
      </c>
      <c r="F42" s="13">
        <v>2.2530000000000001</v>
      </c>
      <c r="G42" s="101">
        <f t="shared" si="1"/>
        <v>2.4828000000000001</v>
      </c>
      <c r="H42" s="10">
        <v>63</v>
      </c>
      <c r="I42" s="11" t="s">
        <v>64</v>
      </c>
      <c r="J42" s="102">
        <f t="shared" si="2"/>
        <v>6.3E-3</v>
      </c>
      <c r="K42" s="10">
        <v>27</v>
      </c>
      <c r="L42" s="11" t="s">
        <v>64</v>
      </c>
      <c r="M42" s="102">
        <f t="shared" si="3"/>
        <v>2.7000000000000001E-3</v>
      </c>
      <c r="N42" s="10">
        <v>20</v>
      </c>
      <c r="O42" s="11" t="s">
        <v>64</v>
      </c>
      <c r="P42" s="102">
        <f t="shared" si="4"/>
        <v>2E-3</v>
      </c>
    </row>
    <row r="43" spans="1:16">
      <c r="A43" s="23">
        <f t="shared" si="5"/>
        <v>43</v>
      </c>
      <c r="B43" s="10">
        <v>3.25</v>
      </c>
      <c r="C43" s="11" t="s">
        <v>65</v>
      </c>
      <c r="D43" s="100">
        <f t="shared" si="6"/>
        <v>8.1249999999999996E-5</v>
      </c>
      <c r="E43" s="12">
        <v>0.23910000000000001</v>
      </c>
      <c r="F43" s="13">
        <v>2.2970000000000002</v>
      </c>
      <c r="G43" s="101">
        <f t="shared" si="1"/>
        <v>2.5361000000000002</v>
      </c>
      <c r="H43" s="10">
        <v>67</v>
      </c>
      <c r="I43" s="11" t="s">
        <v>64</v>
      </c>
      <c r="J43" s="102">
        <f t="shared" si="2"/>
        <v>6.7000000000000002E-3</v>
      </c>
      <c r="K43" s="10">
        <v>29</v>
      </c>
      <c r="L43" s="11" t="s">
        <v>64</v>
      </c>
      <c r="M43" s="102">
        <f t="shared" si="3"/>
        <v>2.9000000000000002E-3</v>
      </c>
      <c r="N43" s="10">
        <v>21</v>
      </c>
      <c r="O43" s="11" t="s">
        <v>64</v>
      </c>
      <c r="P43" s="102">
        <f t="shared" si="4"/>
        <v>2.1000000000000003E-3</v>
      </c>
    </row>
    <row r="44" spans="1:16">
      <c r="A44" s="23">
        <f t="shared" si="5"/>
        <v>44</v>
      </c>
      <c r="B44" s="10">
        <v>3.5</v>
      </c>
      <c r="C44" s="11" t="s">
        <v>65</v>
      </c>
      <c r="D44" s="100">
        <f t="shared" si="6"/>
        <v>8.7499999999999999E-5</v>
      </c>
      <c r="E44" s="12">
        <v>0.2482</v>
      </c>
      <c r="F44" s="13">
        <v>2.3370000000000002</v>
      </c>
      <c r="G44" s="101">
        <f t="shared" si="1"/>
        <v>2.5852000000000004</v>
      </c>
      <c r="H44" s="10">
        <v>70</v>
      </c>
      <c r="I44" s="11" t="s">
        <v>64</v>
      </c>
      <c r="J44" s="102">
        <f t="shared" si="2"/>
        <v>7.000000000000001E-3</v>
      </c>
      <c r="K44" s="10">
        <v>30</v>
      </c>
      <c r="L44" s="11" t="s">
        <v>64</v>
      </c>
      <c r="M44" s="102">
        <f t="shared" si="3"/>
        <v>3.0000000000000001E-3</v>
      </c>
      <c r="N44" s="10">
        <v>22</v>
      </c>
      <c r="O44" s="11" t="s">
        <v>64</v>
      </c>
      <c r="P44" s="102">
        <f t="shared" si="4"/>
        <v>2.1999999999999997E-3</v>
      </c>
    </row>
    <row r="45" spans="1:16">
      <c r="A45" s="23">
        <f t="shared" si="5"/>
        <v>45</v>
      </c>
      <c r="B45" s="10">
        <v>3.75</v>
      </c>
      <c r="C45" s="11" t="s">
        <v>65</v>
      </c>
      <c r="D45" s="100">
        <f t="shared" si="6"/>
        <v>9.3750000000000002E-5</v>
      </c>
      <c r="E45" s="12">
        <v>0.25690000000000002</v>
      </c>
      <c r="F45" s="13">
        <v>2.3740000000000001</v>
      </c>
      <c r="G45" s="101">
        <f t="shared" si="1"/>
        <v>2.6309</v>
      </c>
      <c r="H45" s="10">
        <v>73</v>
      </c>
      <c r="I45" s="11" t="s">
        <v>64</v>
      </c>
      <c r="J45" s="102">
        <f t="shared" si="2"/>
        <v>7.2999999999999992E-3</v>
      </c>
      <c r="K45" s="10">
        <v>31</v>
      </c>
      <c r="L45" s="11" t="s">
        <v>64</v>
      </c>
      <c r="M45" s="102">
        <f t="shared" si="3"/>
        <v>3.0999999999999999E-3</v>
      </c>
      <c r="N45" s="10">
        <v>23</v>
      </c>
      <c r="O45" s="11" t="s">
        <v>64</v>
      </c>
      <c r="P45" s="102">
        <f t="shared" si="4"/>
        <v>2.3E-3</v>
      </c>
    </row>
    <row r="46" spans="1:16">
      <c r="A46" s="23">
        <f t="shared" si="5"/>
        <v>46</v>
      </c>
      <c r="B46" s="10">
        <v>4</v>
      </c>
      <c r="C46" s="11" t="s">
        <v>65</v>
      </c>
      <c r="D46" s="100">
        <f t="shared" si="6"/>
        <v>1E-4</v>
      </c>
      <c r="E46" s="12">
        <v>0.26529999999999998</v>
      </c>
      <c r="F46" s="13">
        <v>2.4079999999999999</v>
      </c>
      <c r="G46" s="101">
        <f t="shared" si="1"/>
        <v>2.6732999999999998</v>
      </c>
      <c r="H46" s="10">
        <v>76</v>
      </c>
      <c r="I46" s="11" t="s">
        <v>64</v>
      </c>
      <c r="J46" s="102">
        <f t="shared" si="2"/>
        <v>7.6E-3</v>
      </c>
      <c r="K46" s="10">
        <v>32</v>
      </c>
      <c r="L46" s="11" t="s">
        <v>64</v>
      </c>
      <c r="M46" s="102">
        <f t="shared" si="3"/>
        <v>3.2000000000000002E-3</v>
      </c>
      <c r="N46" s="10">
        <v>24</v>
      </c>
      <c r="O46" s="11" t="s">
        <v>64</v>
      </c>
      <c r="P46" s="102">
        <f t="shared" si="4"/>
        <v>2.4000000000000002E-3</v>
      </c>
    </row>
    <row r="47" spans="1:16">
      <c r="A47" s="23">
        <f t="shared" si="5"/>
        <v>47</v>
      </c>
      <c r="B47" s="10">
        <v>4.5</v>
      </c>
      <c r="C47" s="11" t="s">
        <v>65</v>
      </c>
      <c r="D47" s="100">
        <f t="shared" si="6"/>
        <v>1.125E-4</v>
      </c>
      <c r="E47" s="12">
        <v>0.28139999999999998</v>
      </c>
      <c r="F47" s="13">
        <v>2.468</v>
      </c>
      <c r="G47" s="101">
        <f t="shared" si="1"/>
        <v>2.7494000000000001</v>
      </c>
      <c r="H47" s="10">
        <v>83</v>
      </c>
      <c r="I47" s="11" t="s">
        <v>64</v>
      </c>
      <c r="J47" s="102">
        <f t="shared" si="2"/>
        <v>8.3000000000000001E-3</v>
      </c>
      <c r="K47" s="10">
        <v>35</v>
      </c>
      <c r="L47" s="11" t="s">
        <v>64</v>
      </c>
      <c r="M47" s="102">
        <f t="shared" si="3"/>
        <v>3.5000000000000005E-3</v>
      </c>
      <c r="N47" s="10">
        <v>26</v>
      </c>
      <c r="O47" s="11" t="s">
        <v>64</v>
      </c>
      <c r="P47" s="102">
        <f t="shared" si="4"/>
        <v>2.5999999999999999E-3</v>
      </c>
    </row>
    <row r="48" spans="1:16">
      <c r="A48" s="23">
        <f t="shared" si="5"/>
        <v>48</v>
      </c>
      <c r="B48" s="10">
        <v>5</v>
      </c>
      <c r="C48" s="11" t="s">
        <v>65</v>
      </c>
      <c r="D48" s="100">
        <f t="shared" si="6"/>
        <v>1.25E-4</v>
      </c>
      <c r="E48" s="12">
        <v>0.29659999999999997</v>
      </c>
      <c r="F48" s="13">
        <v>2.52</v>
      </c>
      <c r="G48" s="101">
        <f t="shared" si="1"/>
        <v>2.8166000000000002</v>
      </c>
      <c r="H48" s="10">
        <v>89</v>
      </c>
      <c r="I48" s="11" t="s">
        <v>64</v>
      </c>
      <c r="J48" s="102">
        <f t="shared" si="2"/>
        <v>8.8999999999999999E-3</v>
      </c>
      <c r="K48" s="10">
        <v>37</v>
      </c>
      <c r="L48" s="11" t="s">
        <v>64</v>
      </c>
      <c r="M48" s="102">
        <f t="shared" si="3"/>
        <v>3.6999999999999997E-3</v>
      </c>
      <c r="N48" s="10">
        <v>28</v>
      </c>
      <c r="O48" s="11" t="s">
        <v>64</v>
      </c>
      <c r="P48" s="102">
        <f t="shared" si="4"/>
        <v>2.8E-3</v>
      </c>
    </row>
    <row r="49" spans="1:16">
      <c r="A49" s="23">
        <f t="shared" si="5"/>
        <v>49</v>
      </c>
      <c r="B49" s="10">
        <v>5.5</v>
      </c>
      <c r="C49" s="11" t="s">
        <v>65</v>
      </c>
      <c r="D49" s="100">
        <f t="shared" si="6"/>
        <v>1.3749999999999998E-4</v>
      </c>
      <c r="E49" s="12">
        <v>0.31109999999999999</v>
      </c>
      <c r="F49" s="13">
        <v>2.5640000000000001</v>
      </c>
      <c r="G49" s="101">
        <f t="shared" si="1"/>
        <v>2.8751000000000002</v>
      </c>
      <c r="H49" s="10">
        <v>95</v>
      </c>
      <c r="I49" s="11" t="s">
        <v>64</v>
      </c>
      <c r="J49" s="102">
        <f t="shared" si="2"/>
        <v>9.4999999999999998E-3</v>
      </c>
      <c r="K49" s="10">
        <v>39</v>
      </c>
      <c r="L49" s="11" t="s">
        <v>64</v>
      </c>
      <c r="M49" s="102">
        <f t="shared" si="3"/>
        <v>3.8999999999999998E-3</v>
      </c>
      <c r="N49" s="10">
        <v>29</v>
      </c>
      <c r="O49" s="11" t="s">
        <v>64</v>
      </c>
      <c r="P49" s="102">
        <f t="shared" si="4"/>
        <v>2.9000000000000002E-3</v>
      </c>
    </row>
    <row r="50" spans="1:16">
      <c r="A50" s="23">
        <f t="shared" si="5"/>
        <v>50</v>
      </c>
      <c r="B50" s="10">
        <v>6</v>
      </c>
      <c r="C50" s="11" t="s">
        <v>65</v>
      </c>
      <c r="D50" s="100">
        <f t="shared" si="6"/>
        <v>1.5000000000000001E-4</v>
      </c>
      <c r="E50" s="12">
        <v>0.32490000000000002</v>
      </c>
      <c r="F50" s="13">
        <v>2.6040000000000001</v>
      </c>
      <c r="G50" s="101">
        <f t="shared" si="1"/>
        <v>2.9289000000000001</v>
      </c>
      <c r="H50" s="10">
        <v>101</v>
      </c>
      <c r="I50" s="11" t="s">
        <v>64</v>
      </c>
      <c r="J50" s="102">
        <f t="shared" si="2"/>
        <v>1.0100000000000001E-2</v>
      </c>
      <c r="K50" s="10">
        <v>41</v>
      </c>
      <c r="L50" s="11" t="s">
        <v>64</v>
      </c>
      <c r="M50" s="102">
        <f t="shared" si="3"/>
        <v>4.1000000000000003E-3</v>
      </c>
      <c r="N50" s="10">
        <v>31</v>
      </c>
      <c r="O50" s="11" t="s">
        <v>64</v>
      </c>
      <c r="P50" s="102">
        <f t="shared" si="4"/>
        <v>3.0999999999999999E-3</v>
      </c>
    </row>
    <row r="51" spans="1:16">
      <c r="A51" s="23">
        <f t="shared" si="5"/>
        <v>51</v>
      </c>
      <c r="B51" s="10">
        <v>6.5</v>
      </c>
      <c r="C51" s="11" t="s">
        <v>65</v>
      </c>
      <c r="D51" s="100">
        <f t="shared" si="6"/>
        <v>1.6249999999999999E-4</v>
      </c>
      <c r="E51" s="12">
        <v>0.3382</v>
      </c>
      <c r="F51" s="13">
        <v>2.6379999999999999</v>
      </c>
      <c r="G51" s="101">
        <f t="shared" si="1"/>
        <v>2.9762</v>
      </c>
      <c r="H51" s="10">
        <v>107</v>
      </c>
      <c r="I51" s="11" t="s">
        <v>64</v>
      </c>
      <c r="J51" s="102">
        <f t="shared" si="2"/>
        <v>1.0699999999999999E-2</v>
      </c>
      <c r="K51" s="10">
        <v>43</v>
      </c>
      <c r="L51" s="11" t="s">
        <v>64</v>
      </c>
      <c r="M51" s="102">
        <f t="shared" si="3"/>
        <v>4.3E-3</v>
      </c>
      <c r="N51" s="10">
        <v>32</v>
      </c>
      <c r="O51" s="11" t="s">
        <v>64</v>
      </c>
      <c r="P51" s="102">
        <f t="shared" si="4"/>
        <v>3.2000000000000002E-3</v>
      </c>
    </row>
    <row r="52" spans="1:16">
      <c r="A52" s="23">
        <f t="shared" si="5"/>
        <v>52</v>
      </c>
      <c r="B52" s="10">
        <v>7</v>
      </c>
      <c r="C52" s="11" t="s">
        <v>65</v>
      </c>
      <c r="D52" s="100">
        <f t="shared" si="6"/>
        <v>1.75E-4</v>
      </c>
      <c r="E52" s="12">
        <v>0.35099999999999998</v>
      </c>
      <c r="F52" s="13">
        <v>2.669</v>
      </c>
      <c r="G52" s="101">
        <f t="shared" si="1"/>
        <v>3.02</v>
      </c>
      <c r="H52" s="10">
        <v>113</v>
      </c>
      <c r="I52" s="11" t="s">
        <v>64</v>
      </c>
      <c r="J52" s="102">
        <f t="shared" si="2"/>
        <v>1.1300000000000001E-2</v>
      </c>
      <c r="K52" s="10">
        <v>45</v>
      </c>
      <c r="L52" s="11" t="s">
        <v>64</v>
      </c>
      <c r="M52" s="102">
        <f t="shared" si="3"/>
        <v>4.4999999999999997E-3</v>
      </c>
      <c r="N52" s="10">
        <v>34</v>
      </c>
      <c r="O52" s="11" t="s">
        <v>64</v>
      </c>
      <c r="P52" s="102">
        <f t="shared" si="4"/>
        <v>3.4000000000000002E-3</v>
      </c>
    </row>
    <row r="53" spans="1:16">
      <c r="A53" s="23">
        <f t="shared" si="5"/>
        <v>53</v>
      </c>
      <c r="B53" s="10">
        <v>8</v>
      </c>
      <c r="C53" s="11" t="s">
        <v>65</v>
      </c>
      <c r="D53" s="100">
        <f t="shared" si="6"/>
        <v>2.0000000000000001E-4</v>
      </c>
      <c r="E53" s="12">
        <v>0.37519999999999998</v>
      </c>
      <c r="F53" s="13">
        <v>2.72</v>
      </c>
      <c r="G53" s="101">
        <f t="shared" si="1"/>
        <v>3.0952000000000002</v>
      </c>
      <c r="H53" s="10">
        <v>124</v>
      </c>
      <c r="I53" s="11" t="s">
        <v>64</v>
      </c>
      <c r="J53" s="102">
        <f t="shared" si="2"/>
        <v>1.24E-2</v>
      </c>
      <c r="K53" s="10">
        <v>49</v>
      </c>
      <c r="L53" s="11" t="s">
        <v>64</v>
      </c>
      <c r="M53" s="102">
        <f t="shared" si="3"/>
        <v>4.8999999999999998E-3</v>
      </c>
      <c r="N53" s="10">
        <v>37</v>
      </c>
      <c r="O53" s="11" t="s">
        <v>64</v>
      </c>
      <c r="P53" s="102">
        <f t="shared" si="4"/>
        <v>3.6999999999999997E-3</v>
      </c>
    </row>
    <row r="54" spans="1:16">
      <c r="A54" s="23">
        <f t="shared" si="5"/>
        <v>54</v>
      </c>
      <c r="B54" s="10">
        <v>9</v>
      </c>
      <c r="C54" s="11" t="s">
        <v>65</v>
      </c>
      <c r="D54" s="100">
        <f t="shared" si="6"/>
        <v>2.2499999999999999E-4</v>
      </c>
      <c r="E54" s="12">
        <v>0.39800000000000002</v>
      </c>
      <c r="F54" s="13">
        <v>2.76</v>
      </c>
      <c r="G54" s="101">
        <f t="shared" si="1"/>
        <v>3.1579999999999999</v>
      </c>
      <c r="H54" s="10">
        <v>136</v>
      </c>
      <c r="I54" s="11" t="s">
        <v>64</v>
      </c>
      <c r="J54" s="102">
        <f t="shared" si="2"/>
        <v>1.3600000000000001E-2</v>
      </c>
      <c r="K54" s="10">
        <v>53</v>
      </c>
      <c r="L54" s="11" t="s">
        <v>64</v>
      </c>
      <c r="M54" s="102">
        <f t="shared" si="3"/>
        <v>5.3E-3</v>
      </c>
      <c r="N54" s="10">
        <v>40</v>
      </c>
      <c r="O54" s="11" t="s">
        <v>64</v>
      </c>
      <c r="P54" s="102">
        <f t="shared" si="4"/>
        <v>4.0000000000000001E-3</v>
      </c>
    </row>
    <row r="55" spans="1:16">
      <c r="A55" s="23">
        <f t="shared" si="5"/>
        <v>55</v>
      </c>
      <c r="B55" s="10">
        <v>10</v>
      </c>
      <c r="C55" s="11" t="s">
        <v>65</v>
      </c>
      <c r="D55" s="100">
        <f t="shared" si="6"/>
        <v>2.5000000000000001E-4</v>
      </c>
      <c r="E55" s="12">
        <v>0.41949999999999998</v>
      </c>
      <c r="F55" s="13">
        <v>2.7930000000000001</v>
      </c>
      <c r="G55" s="101">
        <f t="shared" si="1"/>
        <v>3.2125000000000004</v>
      </c>
      <c r="H55" s="10">
        <v>147</v>
      </c>
      <c r="I55" s="11" t="s">
        <v>64</v>
      </c>
      <c r="J55" s="102">
        <f t="shared" si="2"/>
        <v>1.47E-2</v>
      </c>
      <c r="K55" s="10">
        <v>57</v>
      </c>
      <c r="L55" s="11" t="s">
        <v>64</v>
      </c>
      <c r="M55" s="102">
        <f t="shared" si="3"/>
        <v>5.7000000000000002E-3</v>
      </c>
      <c r="N55" s="10">
        <v>43</v>
      </c>
      <c r="O55" s="11" t="s">
        <v>64</v>
      </c>
      <c r="P55" s="102">
        <f t="shared" si="4"/>
        <v>4.3E-3</v>
      </c>
    </row>
    <row r="56" spans="1:16">
      <c r="A56" s="23">
        <f t="shared" si="5"/>
        <v>56</v>
      </c>
      <c r="B56" s="10">
        <v>11</v>
      </c>
      <c r="C56" s="11" t="s">
        <v>65</v>
      </c>
      <c r="D56" s="100">
        <f t="shared" si="6"/>
        <v>2.7499999999999996E-4</v>
      </c>
      <c r="E56" s="12">
        <v>0.44</v>
      </c>
      <c r="F56" s="13">
        <v>2.819</v>
      </c>
      <c r="G56" s="101">
        <f t="shared" si="1"/>
        <v>3.2589999999999999</v>
      </c>
      <c r="H56" s="10">
        <v>158</v>
      </c>
      <c r="I56" s="11" t="s">
        <v>64</v>
      </c>
      <c r="J56" s="102">
        <f t="shared" si="2"/>
        <v>1.5800000000000002E-2</v>
      </c>
      <c r="K56" s="10">
        <v>60</v>
      </c>
      <c r="L56" s="11" t="s">
        <v>64</v>
      </c>
      <c r="M56" s="102">
        <f t="shared" si="3"/>
        <v>6.0000000000000001E-3</v>
      </c>
      <c r="N56" s="10">
        <v>45</v>
      </c>
      <c r="O56" s="11" t="s">
        <v>64</v>
      </c>
      <c r="P56" s="102">
        <f t="shared" si="4"/>
        <v>4.4999999999999997E-3</v>
      </c>
    </row>
    <row r="57" spans="1:16">
      <c r="A57" s="23">
        <f t="shared" si="5"/>
        <v>57</v>
      </c>
      <c r="B57" s="10">
        <v>12</v>
      </c>
      <c r="C57" s="11" t="s">
        <v>65</v>
      </c>
      <c r="D57" s="100">
        <f t="shared" si="6"/>
        <v>3.0000000000000003E-4</v>
      </c>
      <c r="E57" s="12">
        <v>0.45950000000000002</v>
      </c>
      <c r="F57" s="13">
        <v>2.84</v>
      </c>
      <c r="G57" s="101">
        <f t="shared" si="1"/>
        <v>3.2995000000000001</v>
      </c>
      <c r="H57" s="10">
        <v>169</v>
      </c>
      <c r="I57" s="11" t="s">
        <v>64</v>
      </c>
      <c r="J57" s="102">
        <f t="shared" si="2"/>
        <v>1.6900000000000002E-2</v>
      </c>
      <c r="K57" s="10">
        <v>64</v>
      </c>
      <c r="L57" s="11" t="s">
        <v>64</v>
      </c>
      <c r="M57" s="102">
        <f t="shared" si="3"/>
        <v>6.4000000000000003E-3</v>
      </c>
      <c r="N57" s="10">
        <v>48</v>
      </c>
      <c r="O57" s="11" t="s">
        <v>64</v>
      </c>
      <c r="P57" s="102">
        <f t="shared" si="4"/>
        <v>4.8000000000000004E-3</v>
      </c>
    </row>
    <row r="58" spans="1:16">
      <c r="A58" s="23">
        <f t="shared" si="5"/>
        <v>58</v>
      </c>
      <c r="B58" s="10">
        <v>13</v>
      </c>
      <c r="C58" s="11" t="s">
        <v>65</v>
      </c>
      <c r="D58" s="100">
        <f t="shared" si="6"/>
        <v>3.2499999999999999E-4</v>
      </c>
      <c r="E58" s="12">
        <v>0.4783</v>
      </c>
      <c r="F58" s="13">
        <v>2.8559999999999999</v>
      </c>
      <c r="G58" s="101">
        <f t="shared" si="1"/>
        <v>3.3342999999999998</v>
      </c>
      <c r="H58" s="10">
        <v>180</v>
      </c>
      <c r="I58" s="11" t="s">
        <v>64</v>
      </c>
      <c r="J58" s="102">
        <f t="shared" si="2"/>
        <v>1.7999999999999999E-2</v>
      </c>
      <c r="K58" s="10">
        <v>67</v>
      </c>
      <c r="L58" s="11" t="s">
        <v>64</v>
      </c>
      <c r="M58" s="102">
        <f t="shared" si="3"/>
        <v>6.7000000000000002E-3</v>
      </c>
      <c r="N58" s="10">
        <v>51</v>
      </c>
      <c r="O58" s="11" t="s">
        <v>64</v>
      </c>
      <c r="P58" s="102">
        <f t="shared" si="4"/>
        <v>5.0999999999999995E-3</v>
      </c>
    </row>
    <row r="59" spans="1:16">
      <c r="A59" s="23">
        <f t="shared" si="5"/>
        <v>59</v>
      </c>
      <c r="B59" s="10">
        <v>14</v>
      </c>
      <c r="C59" s="11" t="s">
        <v>65</v>
      </c>
      <c r="D59" s="100">
        <f t="shared" si="6"/>
        <v>3.5E-4</v>
      </c>
      <c r="E59" s="12">
        <v>0.49630000000000002</v>
      </c>
      <c r="F59" s="13">
        <v>2.8690000000000002</v>
      </c>
      <c r="G59" s="101">
        <f t="shared" si="1"/>
        <v>3.3653000000000004</v>
      </c>
      <c r="H59" s="10">
        <v>190</v>
      </c>
      <c r="I59" s="11" t="s">
        <v>64</v>
      </c>
      <c r="J59" s="102">
        <f t="shared" si="2"/>
        <v>1.9E-2</v>
      </c>
      <c r="K59" s="10">
        <v>71</v>
      </c>
      <c r="L59" s="11" t="s">
        <v>64</v>
      </c>
      <c r="M59" s="102">
        <f t="shared" si="3"/>
        <v>7.0999999999999995E-3</v>
      </c>
      <c r="N59" s="10">
        <v>53</v>
      </c>
      <c r="O59" s="11" t="s">
        <v>64</v>
      </c>
      <c r="P59" s="102">
        <f t="shared" si="4"/>
        <v>5.3E-3</v>
      </c>
    </row>
    <row r="60" spans="1:16">
      <c r="A60" s="23">
        <f t="shared" si="5"/>
        <v>60</v>
      </c>
      <c r="B60" s="10">
        <v>15</v>
      </c>
      <c r="C60" s="11" t="s">
        <v>65</v>
      </c>
      <c r="D60" s="100">
        <f t="shared" si="6"/>
        <v>3.7500000000000001E-4</v>
      </c>
      <c r="E60" s="12">
        <v>0.51380000000000003</v>
      </c>
      <c r="F60" s="13">
        <v>2.879</v>
      </c>
      <c r="G60" s="101">
        <f t="shared" si="1"/>
        <v>3.3928000000000003</v>
      </c>
      <c r="H60" s="10">
        <v>201</v>
      </c>
      <c r="I60" s="11" t="s">
        <v>64</v>
      </c>
      <c r="J60" s="102">
        <f t="shared" si="2"/>
        <v>2.01E-2</v>
      </c>
      <c r="K60" s="10">
        <v>74</v>
      </c>
      <c r="L60" s="11" t="s">
        <v>64</v>
      </c>
      <c r="M60" s="102">
        <f t="shared" si="3"/>
        <v>7.3999999999999995E-3</v>
      </c>
      <c r="N60" s="10">
        <v>56</v>
      </c>
      <c r="O60" s="11" t="s">
        <v>64</v>
      </c>
      <c r="P60" s="102">
        <f t="shared" si="4"/>
        <v>5.5999999999999999E-3</v>
      </c>
    </row>
    <row r="61" spans="1:16">
      <c r="A61" s="23">
        <f t="shared" si="5"/>
        <v>61</v>
      </c>
      <c r="B61" s="10">
        <v>16</v>
      </c>
      <c r="C61" s="11" t="s">
        <v>65</v>
      </c>
      <c r="D61" s="100">
        <f t="shared" si="6"/>
        <v>4.0000000000000002E-4</v>
      </c>
      <c r="E61" s="12">
        <v>0.53059999999999996</v>
      </c>
      <c r="F61" s="13">
        <v>2.887</v>
      </c>
      <c r="G61" s="101">
        <f t="shared" si="1"/>
        <v>3.4176000000000002</v>
      </c>
      <c r="H61" s="10">
        <v>212</v>
      </c>
      <c r="I61" s="11" t="s">
        <v>64</v>
      </c>
      <c r="J61" s="102">
        <f t="shared" si="2"/>
        <v>2.12E-2</v>
      </c>
      <c r="K61" s="10">
        <v>78</v>
      </c>
      <c r="L61" s="11" t="s">
        <v>64</v>
      </c>
      <c r="M61" s="102">
        <f t="shared" si="3"/>
        <v>7.7999999999999996E-3</v>
      </c>
      <c r="N61" s="10">
        <v>59</v>
      </c>
      <c r="O61" s="11" t="s">
        <v>64</v>
      </c>
      <c r="P61" s="102">
        <f t="shared" si="4"/>
        <v>5.8999999999999999E-3</v>
      </c>
    </row>
    <row r="62" spans="1:16">
      <c r="A62" s="23">
        <f t="shared" si="5"/>
        <v>62</v>
      </c>
      <c r="B62" s="10">
        <v>17</v>
      </c>
      <c r="C62" s="11" t="s">
        <v>65</v>
      </c>
      <c r="D62" s="100">
        <f t="shared" si="6"/>
        <v>4.2500000000000003E-4</v>
      </c>
      <c r="E62" s="12">
        <v>0.54690000000000005</v>
      </c>
      <c r="F62" s="13">
        <v>2.8919999999999999</v>
      </c>
      <c r="G62" s="101">
        <f t="shared" si="1"/>
        <v>3.4388999999999998</v>
      </c>
      <c r="H62" s="10">
        <v>222</v>
      </c>
      <c r="I62" s="11" t="s">
        <v>64</v>
      </c>
      <c r="J62" s="102">
        <f t="shared" si="2"/>
        <v>2.2200000000000001E-2</v>
      </c>
      <c r="K62" s="10">
        <v>81</v>
      </c>
      <c r="L62" s="11" t="s">
        <v>64</v>
      </c>
      <c r="M62" s="102">
        <f t="shared" si="3"/>
        <v>8.0999999999999996E-3</v>
      </c>
      <c r="N62" s="10">
        <v>61</v>
      </c>
      <c r="O62" s="11" t="s">
        <v>64</v>
      </c>
      <c r="P62" s="102">
        <f t="shared" si="4"/>
        <v>6.0999999999999995E-3</v>
      </c>
    </row>
    <row r="63" spans="1:16">
      <c r="A63" s="23">
        <f t="shared" si="5"/>
        <v>63</v>
      </c>
      <c r="B63" s="10">
        <v>18</v>
      </c>
      <c r="C63" s="11" t="s">
        <v>65</v>
      </c>
      <c r="D63" s="100">
        <f t="shared" si="6"/>
        <v>4.4999999999999999E-4</v>
      </c>
      <c r="E63" s="12">
        <v>0.56279999999999997</v>
      </c>
      <c r="F63" s="13">
        <v>2.8959999999999999</v>
      </c>
      <c r="G63" s="101">
        <f t="shared" si="1"/>
        <v>3.4588000000000001</v>
      </c>
      <c r="H63" s="10">
        <v>233</v>
      </c>
      <c r="I63" s="11" t="s">
        <v>64</v>
      </c>
      <c r="J63" s="102">
        <f t="shared" si="2"/>
        <v>2.3300000000000001E-2</v>
      </c>
      <c r="K63" s="10">
        <v>85</v>
      </c>
      <c r="L63" s="11" t="s">
        <v>64</v>
      </c>
      <c r="M63" s="102">
        <f t="shared" si="3"/>
        <v>8.5000000000000006E-3</v>
      </c>
      <c r="N63" s="10">
        <v>64</v>
      </c>
      <c r="O63" s="11" t="s">
        <v>64</v>
      </c>
      <c r="P63" s="102">
        <f t="shared" si="4"/>
        <v>6.4000000000000003E-3</v>
      </c>
    </row>
    <row r="64" spans="1:16">
      <c r="A64" s="23">
        <f t="shared" si="5"/>
        <v>64</v>
      </c>
      <c r="B64" s="10">
        <v>20</v>
      </c>
      <c r="C64" s="11" t="s">
        <v>65</v>
      </c>
      <c r="D64" s="100">
        <f t="shared" si="6"/>
        <v>5.0000000000000001E-4</v>
      </c>
      <c r="E64" s="12">
        <v>0.59319999999999995</v>
      </c>
      <c r="F64" s="13">
        <v>2.8980000000000001</v>
      </c>
      <c r="G64" s="101">
        <f t="shared" si="1"/>
        <v>3.4912000000000001</v>
      </c>
      <c r="H64" s="10">
        <v>254</v>
      </c>
      <c r="I64" s="11" t="s">
        <v>64</v>
      </c>
      <c r="J64" s="102">
        <f t="shared" si="2"/>
        <v>2.5399999999999999E-2</v>
      </c>
      <c r="K64" s="10">
        <v>91</v>
      </c>
      <c r="L64" s="11" t="s">
        <v>64</v>
      </c>
      <c r="M64" s="102">
        <f t="shared" si="3"/>
        <v>9.1000000000000004E-3</v>
      </c>
      <c r="N64" s="10">
        <v>68</v>
      </c>
      <c r="O64" s="11" t="s">
        <v>64</v>
      </c>
      <c r="P64" s="102">
        <f t="shared" si="4"/>
        <v>6.8000000000000005E-3</v>
      </c>
    </row>
    <row r="65" spans="1:16">
      <c r="A65" s="23">
        <f t="shared" si="5"/>
        <v>65</v>
      </c>
      <c r="B65" s="10">
        <v>22.5</v>
      </c>
      <c r="C65" s="11" t="s">
        <v>65</v>
      </c>
      <c r="D65" s="100">
        <f t="shared" si="6"/>
        <v>5.6249999999999996E-4</v>
      </c>
      <c r="E65" s="12">
        <v>0.62919999999999998</v>
      </c>
      <c r="F65" s="13">
        <v>2.895</v>
      </c>
      <c r="G65" s="101">
        <f t="shared" si="1"/>
        <v>3.5242</v>
      </c>
      <c r="H65" s="10">
        <v>280</v>
      </c>
      <c r="I65" s="11" t="s">
        <v>64</v>
      </c>
      <c r="J65" s="102">
        <f t="shared" si="2"/>
        <v>2.8000000000000004E-2</v>
      </c>
      <c r="K65" s="10">
        <v>99</v>
      </c>
      <c r="L65" s="11" t="s">
        <v>64</v>
      </c>
      <c r="M65" s="102">
        <f t="shared" si="3"/>
        <v>9.9000000000000008E-3</v>
      </c>
      <c r="N65" s="10">
        <v>75</v>
      </c>
      <c r="O65" s="11" t="s">
        <v>64</v>
      </c>
      <c r="P65" s="102">
        <f t="shared" si="4"/>
        <v>7.4999999999999997E-3</v>
      </c>
    </row>
    <row r="66" spans="1:16">
      <c r="A66" s="23">
        <f t="shared" si="5"/>
        <v>66</v>
      </c>
      <c r="B66" s="10">
        <v>25</v>
      </c>
      <c r="C66" s="11" t="s">
        <v>65</v>
      </c>
      <c r="D66" s="100">
        <f t="shared" si="6"/>
        <v>6.2500000000000001E-4</v>
      </c>
      <c r="E66" s="12">
        <v>0.6633</v>
      </c>
      <c r="F66" s="13">
        <v>2.8860000000000001</v>
      </c>
      <c r="G66" s="101">
        <f t="shared" si="1"/>
        <v>3.5493000000000001</v>
      </c>
      <c r="H66" s="10">
        <v>307</v>
      </c>
      <c r="I66" s="11" t="s">
        <v>64</v>
      </c>
      <c r="J66" s="102">
        <f t="shared" si="2"/>
        <v>3.0699999999999998E-2</v>
      </c>
      <c r="K66" s="10">
        <v>107</v>
      </c>
      <c r="L66" s="11" t="s">
        <v>64</v>
      </c>
      <c r="M66" s="102">
        <f t="shared" si="3"/>
        <v>1.0699999999999999E-2</v>
      </c>
      <c r="N66" s="10">
        <v>80</v>
      </c>
      <c r="O66" s="11" t="s">
        <v>64</v>
      </c>
      <c r="P66" s="102">
        <f t="shared" si="4"/>
        <v>8.0000000000000002E-3</v>
      </c>
    </row>
    <row r="67" spans="1:16">
      <c r="A67" s="23">
        <f t="shared" si="5"/>
        <v>67</v>
      </c>
      <c r="B67" s="10">
        <v>27.5</v>
      </c>
      <c r="C67" s="11" t="s">
        <v>65</v>
      </c>
      <c r="D67" s="100">
        <f t="shared" si="6"/>
        <v>6.8749999999999996E-4</v>
      </c>
      <c r="E67" s="12">
        <v>0.6956</v>
      </c>
      <c r="F67" s="13">
        <v>2.8730000000000002</v>
      </c>
      <c r="G67" s="101">
        <f t="shared" si="1"/>
        <v>3.5686</v>
      </c>
      <c r="H67" s="10">
        <v>333</v>
      </c>
      <c r="I67" s="11" t="s">
        <v>64</v>
      </c>
      <c r="J67" s="102">
        <f t="shared" si="2"/>
        <v>3.3300000000000003E-2</v>
      </c>
      <c r="K67" s="10">
        <v>115</v>
      </c>
      <c r="L67" s="11" t="s">
        <v>64</v>
      </c>
      <c r="M67" s="102">
        <f t="shared" si="3"/>
        <v>1.15E-2</v>
      </c>
      <c r="N67" s="10">
        <v>86</v>
      </c>
      <c r="O67" s="11" t="s">
        <v>64</v>
      </c>
      <c r="P67" s="102">
        <f t="shared" si="4"/>
        <v>8.6E-3</v>
      </c>
    </row>
    <row r="68" spans="1:16">
      <c r="A68" s="23">
        <f t="shared" si="5"/>
        <v>68</v>
      </c>
      <c r="B68" s="10">
        <v>30</v>
      </c>
      <c r="C68" s="11" t="s">
        <v>65</v>
      </c>
      <c r="D68" s="100">
        <f t="shared" si="6"/>
        <v>7.5000000000000002E-4</v>
      </c>
      <c r="E68" s="12">
        <v>0.72660000000000002</v>
      </c>
      <c r="F68" s="13">
        <v>2.8570000000000002</v>
      </c>
      <c r="G68" s="101">
        <f t="shared" si="1"/>
        <v>3.5836000000000001</v>
      </c>
      <c r="H68" s="10">
        <v>359</v>
      </c>
      <c r="I68" s="11" t="s">
        <v>64</v>
      </c>
      <c r="J68" s="102">
        <f t="shared" si="2"/>
        <v>3.5900000000000001E-2</v>
      </c>
      <c r="K68" s="10">
        <v>123</v>
      </c>
      <c r="L68" s="11" t="s">
        <v>64</v>
      </c>
      <c r="M68" s="102">
        <f t="shared" si="3"/>
        <v>1.23E-2</v>
      </c>
      <c r="N68" s="10">
        <v>92</v>
      </c>
      <c r="O68" s="11" t="s">
        <v>64</v>
      </c>
      <c r="P68" s="102">
        <f t="shared" si="4"/>
        <v>9.1999999999999998E-3</v>
      </c>
    </row>
    <row r="69" spans="1:16">
      <c r="A69" s="23">
        <f t="shared" si="5"/>
        <v>69</v>
      </c>
      <c r="B69" s="10">
        <v>32.5</v>
      </c>
      <c r="C69" s="11" t="s">
        <v>65</v>
      </c>
      <c r="D69" s="100">
        <f t="shared" si="6"/>
        <v>8.1250000000000007E-4</v>
      </c>
      <c r="E69" s="12">
        <v>0.75619999999999998</v>
      </c>
      <c r="F69" s="13">
        <v>2.839</v>
      </c>
      <c r="G69" s="101">
        <f t="shared" si="1"/>
        <v>3.5952000000000002</v>
      </c>
      <c r="H69" s="10">
        <v>385</v>
      </c>
      <c r="I69" s="11" t="s">
        <v>64</v>
      </c>
      <c r="J69" s="102">
        <f t="shared" si="2"/>
        <v>3.85E-2</v>
      </c>
      <c r="K69" s="10">
        <v>131</v>
      </c>
      <c r="L69" s="11" t="s">
        <v>64</v>
      </c>
      <c r="M69" s="102">
        <f t="shared" si="3"/>
        <v>1.3100000000000001E-2</v>
      </c>
      <c r="N69" s="10">
        <v>98</v>
      </c>
      <c r="O69" s="11" t="s">
        <v>64</v>
      </c>
      <c r="P69" s="102">
        <f t="shared" si="4"/>
        <v>9.7999999999999997E-3</v>
      </c>
    </row>
    <row r="70" spans="1:16">
      <c r="A70" s="23">
        <f t="shared" si="5"/>
        <v>70</v>
      </c>
      <c r="B70" s="10">
        <v>35</v>
      </c>
      <c r="C70" s="11" t="s">
        <v>65</v>
      </c>
      <c r="D70" s="100">
        <f t="shared" si="6"/>
        <v>8.7500000000000013E-4</v>
      </c>
      <c r="E70" s="12">
        <v>0.78480000000000005</v>
      </c>
      <c r="F70" s="13">
        <v>2.819</v>
      </c>
      <c r="G70" s="101">
        <f t="shared" si="1"/>
        <v>3.6038000000000001</v>
      </c>
      <c r="H70" s="10">
        <v>411</v>
      </c>
      <c r="I70" s="11" t="s">
        <v>64</v>
      </c>
      <c r="J70" s="102">
        <f t="shared" si="2"/>
        <v>4.1099999999999998E-2</v>
      </c>
      <c r="K70" s="10">
        <v>139</v>
      </c>
      <c r="L70" s="11" t="s">
        <v>64</v>
      </c>
      <c r="M70" s="102">
        <f t="shared" si="3"/>
        <v>1.3900000000000001E-2</v>
      </c>
      <c r="N70" s="10">
        <v>103</v>
      </c>
      <c r="O70" s="11" t="s">
        <v>64</v>
      </c>
      <c r="P70" s="102">
        <f t="shared" si="4"/>
        <v>1.03E-2</v>
      </c>
    </row>
    <row r="71" spans="1:16">
      <c r="A71" s="23">
        <f t="shared" si="5"/>
        <v>71</v>
      </c>
      <c r="B71" s="10">
        <v>37.5</v>
      </c>
      <c r="C71" s="11" t="s">
        <v>65</v>
      </c>
      <c r="D71" s="100">
        <f t="shared" si="6"/>
        <v>9.3749999999999997E-4</v>
      </c>
      <c r="E71" s="12">
        <v>0.81230000000000002</v>
      </c>
      <c r="F71" s="13">
        <v>2.7989999999999999</v>
      </c>
      <c r="G71" s="101">
        <f t="shared" si="1"/>
        <v>3.6113</v>
      </c>
      <c r="H71" s="10">
        <v>437</v>
      </c>
      <c r="I71" s="11" t="s">
        <v>64</v>
      </c>
      <c r="J71" s="102">
        <f t="shared" si="2"/>
        <v>4.3700000000000003E-2</v>
      </c>
      <c r="K71" s="10">
        <v>146</v>
      </c>
      <c r="L71" s="11" t="s">
        <v>64</v>
      </c>
      <c r="M71" s="102">
        <f t="shared" si="3"/>
        <v>1.4599999999999998E-2</v>
      </c>
      <c r="N71" s="10">
        <v>109</v>
      </c>
      <c r="O71" s="11" t="s">
        <v>64</v>
      </c>
      <c r="P71" s="102">
        <f t="shared" si="4"/>
        <v>1.09E-2</v>
      </c>
    </row>
    <row r="72" spans="1:16">
      <c r="A72" s="23">
        <f t="shared" si="5"/>
        <v>72</v>
      </c>
      <c r="B72" s="10">
        <v>40</v>
      </c>
      <c r="C72" s="11" t="s">
        <v>65</v>
      </c>
      <c r="D72" s="100">
        <f t="shared" si="6"/>
        <v>1E-3</v>
      </c>
      <c r="E72" s="12">
        <v>0.83899999999999997</v>
      </c>
      <c r="F72" s="13">
        <v>2.7770000000000001</v>
      </c>
      <c r="G72" s="101">
        <f t="shared" si="1"/>
        <v>3.6160000000000001</v>
      </c>
      <c r="H72" s="10">
        <v>464</v>
      </c>
      <c r="I72" s="11" t="s">
        <v>64</v>
      </c>
      <c r="J72" s="102">
        <f t="shared" si="2"/>
        <v>4.6400000000000004E-2</v>
      </c>
      <c r="K72" s="10">
        <v>154</v>
      </c>
      <c r="L72" s="11" t="s">
        <v>64</v>
      </c>
      <c r="M72" s="102">
        <f t="shared" si="3"/>
        <v>1.54E-2</v>
      </c>
      <c r="N72" s="10">
        <v>114</v>
      </c>
      <c r="O72" s="11" t="s">
        <v>64</v>
      </c>
      <c r="P72" s="102">
        <f t="shared" si="4"/>
        <v>1.14E-2</v>
      </c>
    </row>
    <row r="73" spans="1:16">
      <c r="A73" s="23">
        <f t="shared" si="5"/>
        <v>73</v>
      </c>
      <c r="B73" s="10">
        <v>45</v>
      </c>
      <c r="C73" s="11" t="s">
        <v>65</v>
      </c>
      <c r="D73" s="100">
        <f t="shared" si="6"/>
        <v>1.1249999999999999E-3</v>
      </c>
      <c r="E73" s="12">
        <v>0.88990000000000002</v>
      </c>
      <c r="F73" s="13">
        <v>2.7330000000000001</v>
      </c>
      <c r="G73" s="101">
        <f t="shared" si="1"/>
        <v>3.6229</v>
      </c>
      <c r="H73" s="10">
        <v>516</v>
      </c>
      <c r="I73" s="11" t="s">
        <v>64</v>
      </c>
      <c r="J73" s="102">
        <f t="shared" si="2"/>
        <v>5.16E-2</v>
      </c>
      <c r="K73" s="10">
        <v>169</v>
      </c>
      <c r="L73" s="11" t="s">
        <v>64</v>
      </c>
      <c r="M73" s="102">
        <f t="shared" si="3"/>
        <v>1.6900000000000002E-2</v>
      </c>
      <c r="N73" s="10">
        <v>125</v>
      </c>
      <c r="O73" s="11" t="s">
        <v>64</v>
      </c>
      <c r="P73" s="102">
        <f t="shared" si="4"/>
        <v>1.2500000000000001E-2</v>
      </c>
    </row>
    <row r="74" spans="1:16">
      <c r="A74" s="23">
        <f t="shared" si="5"/>
        <v>74</v>
      </c>
      <c r="B74" s="10">
        <v>50</v>
      </c>
      <c r="C74" s="11" t="s">
        <v>65</v>
      </c>
      <c r="D74" s="100">
        <f t="shared" si="6"/>
        <v>1.25E-3</v>
      </c>
      <c r="E74" s="12">
        <v>0.93799999999999994</v>
      </c>
      <c r="F74" s="13">
        <v>2.6869999999999998</v>
      </c>
      <c r="G74" s="101">
        <f t="shared" si="1"/>
        <v>3.625</v>
      </c>
      <c r="H74" s="10">
        <v>569</v>
      </c>
      <c r="I74" s="11" t="s">
        <v>64</v>
      </c>
      <c r="J74" s="102">
        <f t="shared" si="2"/>
        <v>5.6899999999999992E-2</v>
      </c>
      <c r="K74" s="10">
        <v>183</v>
      </c>
      <c r="L74" s="11" t="s">
        <v>64</v>
      </c>
      <c r="M74" s="102">
        <f t="shared" si="3"/>
        <v>1.83E-2</v>
      </c>
      <c r="N74" s="10">
        <v>136</v>
      </c>
      <c r="O74" s="11" t="s">
        <v>64</v>
      </c>
      <c r="P74" s="102">
        <f t="shared" si="4"/>
        <v>1.3600000000000001E-2</v>
      </c>
    </row>
    <row r="75" spans="1:16">
      <c r="A75" s="23">
        <f t="shared" si="5"/>
        <v>75</v>
      </c>
      <c r="B75" s="10">
        <v>55</v>
      </c>
      <c r="C75" s="11" t="s">
        <v>65</v>
      </c>
      <c r="D75" s="100">
        <f t="shared" si="6"/>
        <v>1.3749999999999999E-3</v>
      </c>
      <c r="E75" s="12">
        <v>0.98380000000000001</v>
      </c>
      <c r="F75" s="13">
        <v>2.6419999999999999</v>
      </c>
      <c r="G75" s="101">
        <f t="shared" si="1"/>
        <v>3.6257999999999999</v>
      </c>
      <c r="H75" s="10">
        <v>622</v>
      </c>
      <c r="I75" s="11" t="s">
        <v>64</v>
      </c>
      <c r="J75" s="102">
        <f t="shared" si="2"/>
        <v>6.2199999999999998E-2</v>
      </c>
      <c r="K75" s="10">
        <v>198</v>
      </c>
      <c r="L75" s="11" t="s">
        <v>64</v>
      </c>
      <c r="M75" s="102">
        <f t="shared" si="3"/>
        <v>1.9800000000000002E-2</v>
      </c>
      <c r="N75" s="10">
        <v>147</v>
      </c>
      <c r="O75" s="11" t="s">
        <v>64</v>
      </c>
      <c r="P75" s="102">
        <f t="shared" si="4"/>
        <v>1.47E-2</v>
      </c>
    </row>
    <row r="76" spans="1:16">
      <c r="A76" s="23">
        <f t="shared" si="5"/>
        <v>76</v>
      </c>
      <c r="B76" s="10">
        <v>60</v>
      </c>
      <c r="C76" s="11" t="s">
        <v>65</v>
      </c>
      <c r="D76" s="100">
        <f t="shared" si="6"/>
        <v>1.5E-3</v>
      </c>
      <c r="E76" s="12">
        <v>1.028</v>
      </c>
      <c r="F76" s="13">
        <v>2.597</v>
      </c>
      <c r="G76" s="101">
        <f t="shared" si="1"/>
        <v>3.625</v>
      </c>
      <c r="H76" s="10">
        <v>675</v>
      </c>
      <c r="I76" s="11" t="s">
        <v>64</v>
      </c>
      <c r="J76" s="102">
        <f t="shared" si="2"/>
        <v>6.7500000000000004E-2</v>
      </c>
      <c r="K76" s="10">
        <v>212</v>
      </c>
      <c r="L76" s="11" t="s">
        <v>64</v>
      </c>
      <c r="M76" s="102">
        <f t="shared" si="3"/>
        <v>2.12E-2</v>
      </c>
      <c r="N76" s="10">
        <v>157</v>
      </c>
      <c r="O76" s="11" t="s">
        <v>64</v>
      </c>
      <c r="P76" s="102">
        <f t="shared" si="4"/>
        <v>1.5699999999999999E-2</v>
      </c>
    </row>
    <row r="77" spans="1:16">
      <c r="A77" s="23">
        <f t="shared" si="5"/>
        <v>77</v>
      </c>
      <c r="B77" s="10">
        <v>65</v>
      </c>
      <c r="C77" s="11" t="s">
        <v>65</v>
      </c>
      <c r="D77" s="100">
        <f t="shared" si="6"/>
        <v>1.6250000000000001E-3</v>
      </c>
      <c r="E77" s="12">
        <v>1.069</v>
      </c>
      <c r="F77" s="13">
        <v>2.5529999999999999</v>
      </c>
      <c r="G77" s="101">
        <f t="shared" si="1"/>
        <v>3.6219999999999999</v>
      </c>
      <c r="H77" s="10">
        <v>729</v>
      </c>
      <c r="I77" s="11" t="s">
        <v>64</v>
      </c>
      <c r="J77" s="102">
        <f t="shared" si="2"/>
        <v>7.2899999999999993E-2</v>
      </c>
      <c r="K77" s="10">
        <v>226</v>
      </c>
      <c r="L77" s="11" t="s">
        <v>64</v>
      </c>
      <c r="M77" s="102">
        <f t="shared" si="3"/>
        <v>2.2600000000000002E-2</v>
      </c>
      <c r="N77" s="10">
        <v>168</v>
      </c>
      <c r="O77" s="11" t="s">
        <v>64</v>
      </c>
      <c r="P77" s="102">
        <f t="shared" si="4"/>
        <v>1.6800000000000002E-2</v>
      </c>
    </row>
    <row r="78" spans="1:16">
      <c r="A78" s="23">
        <f t="shared" si="5"/>
        <v>78</v>
      </c>
      <c r="B78" s="10">
        <v>70</v>
      </c>
      <c r="C78" s="11" t="s">
        <v>65</v>
      </c>
      <c r="D78" s="100">
        <f t="shared" si="6"/>
        <v>1.7500000000000003E-3</v>
      </c>
      <c r="E78" s="12">
        <v>1.1100000000000001</v>
      </c>
      <c r="F78" s="13">
        <v>2.5099999999999998</v>
      </c>
      <c r="G78" s="101">
        <f t="shared" si="1"/>
        <v>3.62</v>
      </c>
      <c r="H78" s="10">
        <v>783</v>
      </c>
      <c r="I78" s="11" t="s">
        <v>64</v>
      </c>
      <c r="J78" s="102">
        <f t="shared" si="2"/>
        <v>7.8300000000000008E-2</v>
      </c>
      <c r="K78" s="10">
        <v>240</v>
      </c>
      <c r="L78" s="11" t="s">
        <v>64</v>
      </c>
      <c r="M78" s="102">
        <f t="shared" si="3"/>
        <v>2.4E-2</v>
      </c>
      <c r="N78" s="10">
        <v>178</v>
      </c>
      <c r="O78" s="11" t="s">
        <v>64</v>
      </c>
      <c r="P78" s="102">
        <f t="shared" si="4"/>
        <v>1.78E-2</v>
      </c>
    </row>
    <row r="79" spans="1:16">
      <c r="A79" s="23">
        <f t="shared" si="5"/>
        <v>79</v>
      </c>
      <c r="B79" s="10">
        <v>80</v>
      </c>
      <c r="C79" s="11" t="s">
        <v>65</v>
      </c>
      <c r="D79" s="100">
        <f t="shared" si="6"/>
        <v>2E-3</v>
      </c>
      <c r="E79" s="12">
        <v>1.1870000000000001</v>
      </c>
      <c r="F79" s="13">
        <v>2.427</v>
      </c>
      <c r="G79" s="101">
        <f t="shared" si="1"/>
        <v>3.6139999999999999</v>
      </c>
      <c r="H79" s="10">
        <v>891</v>
      </c>
      <c r="I79" s="11" t="s">
        <v>64</v>
      </c>
      <c r="J79" s="102">
        <f t="shared" si="2"/>
        <v>8.9099999999999999E-2</v>
      </c>
      <c r="K79" s="10">
        <v>267</v>
      </c>
      <c r="L79" s="11" t="s">
        <v>64</v>
      </c>
      <c r="M79" s="102">
        <f t="shared" si="3"/>
        <v>2.6700000000000002E-2</v>
      </c>
      <c r="N79" s="10">
        <v>199</v>
      </c>
      <c r="O79" s="11" t="s">
        <v>64</v>
      </c>
      <c r="P79" s="102">
        <f t="shared" si="4"/>
        <v>1.9900000000000001E-2</v>
      </c>
    </row>
    <row r="80" spans="1:16">
      <c r="A80" s="23">
        <f t="shared" si="5"/>
        <v>80</v>
      </c>
      <c r="B80" s="10">
        <v>90</v>
      </c>
      <c r="C80" s="11" t="s">
        <v>65</v>
      </c>
      <c r="D80" s="100">
        <f t="shared" si="6"/>
        <v>2.2499999999999998E-3</v>
      </c>
      <c r="E80" s="12">
        <v>1.302</v>
      </c>
      <c r="F80" s="13">
        <v>2.35</v>
      </c>
      <c r="G80" s="101">
        <f t="shared" si="1"/>
        <v>3.6520000000000001</v>
      </c>
      <c r="H80" s="10">
        <v>999</v>
      </c>
      <c r="I80" s="11" t="s">
        <v>64</v>
      </c>
      <c r="J80" s="102">
        <f t="shared" si="2"/>
        <v>9.9900000000000003E-2</v>
      </c>
      <c r="K80" s="10">
        <v>294</v>
      </c>
      <c r="L80" s="11" t="s">
        <v>64</v>
      </c>
      <c r="M80" s="102">
        <f t="shared" si="3"/>
        <v>2.9399999999999999E-2</v>
      </c>
      <c r="N80" s="10">
        <v>220</v>
      </c>
      <c r="O80" s="11" t="s">
        <v>64</v>
      </c>
      <c r="P80" s="102">
        <f t="shared" si="4"/>
        <v>2.1999999999999999E-2</v>
      </c>
    </row>
    <row r="81" spans="1:16">
      <c r="A81" s="23">
        <f t="shared" si="5"/>
        <v>81</v>
      </c>
      <c r="B81" s="10">
        <v>100</v>
      </c>
      <c r="C81" s="11" t="s">
        <v>65</v>
      </c>
      <c r="D81" s="100">
        <f t="shared" si="6"/>
        <v>2.5000000000000001E-3</v>
      </c>
      <c r="E81" s="12">
        <v>1.397</v>
      </c>
      <c r="F81" s="13">
        <v>2.2770000000000001</v>
      </c>
      <c r="G81" s="101">
        <f t="shared" si="1"/>
        <v>3.6740000000000004</v>
      </c>
      <c r="H81" s="10">
        <v>1107</v>
      </c>
      <c r="I81" s="11" t="s">
        <v>64</v>
      </c>
      <c r="J81" s="102">
        <f t="shared" si="2"/>
        <v>0.11069999999999999</v>
      </c>
      <c r="K81" s="10">
        <v>319</v>
      </c>
      <c r="L81" s="11" t="s">
        <v>64</v>
      </c>
      <c r="M81" s="102">
        <f t="shared" si="3"/>
        <v>3.1899999999999998E-2</v>
      </c>
      <c r="N81" s="10">
        <v>240</v>
      </c>
      <c r="O81" s="11" t="s">
        <v>64</v>
      </c>
      <c r="P81" s="102">
        <f t="shared" si="4"/>
        <v>2.4E-2</v>
      </c>
    </row>
    <row r="82" spans="1:16">
      <c r="A82" s="23">
        <f t="shared" si="5"/>
        <v>82</v>
      </c>
      <c r="B82" s="10">
        <v>110</v>
      </c>
      <c r="C82" s="11" t="s">
        <v>65</v>
      </c>
      <c r="D82" s="100">
        <f t="shared" si="6"/>
        <v>2.7499999999999998E-3</v>
      </c>
      <c r="E82" s="12">
        <v>1.4770000000000001</v>
      </c>
      <c r="F82" s="13">
        <v>2.2090000000000001</v>
      </c>
      <c r="G82" s="101">
        <f t="shared" si="1"/>
        <v>3.6859999999999999</v>
      </c>
      <c r="H82" s="10">
        <v>1215</v>
      </c>
      <c r="I82" s="11" t="s">
        <v>64</v>
      </c>
      <c r="J82" s="102">
        <f t="shared" si="2"/>
        <v>0.12150000000000001</v>
      </c>
      <c r="K82" s="10">
        <v>344</v>
      </c>
      <c r="L82" s="11" t="s">
        <v>64</v>
      </c>
      <c r="M82" s="102">
        <f t="shared" si="3"/>
        <v>3.44E-2</v>
      </c>
      <c r="N82" s="10">
        <v>260</v>
      </c>
      <c r="O82" s="11" t="s">
        <v>64</v>
      </c>
      <c r="P82" s="102">
        <f t="shared" si="4"/>
        <v>2.6000000000000002E-2</v>
      </c>
    </row>
    <row r="83" spans="1:16">
      <c r="A83" s="23">
        <f t="shared" si="5"/>
        <v>83</v>
      </c>
      <c r="B83" s="10">
        <v>120</v>
      </c>
      <c r="C83" s="11" t="s">
        <v>65</v>
      </c>
      <c r="D83" s="100">
        <f t="shared" si="6"/>
        <v>3.0000000000000001E-3</v>
      </c>
      <c r="E83" s="12">
        <v>1.544</v>
      </c>
      <c r="F83" s="13">
        <v>2.145</v>
      </c>
      <c r="G83" s="101">
        <f t="shared" si="1"/>
        <v>3.6890000000000001</v>
      </c>
      <c r="H83" s="10">
        <v>1323</v>
      </c>
      <c r="I83" s="11" t="s">
        <v>64</v>
      </c>
      <c r="J83" s="102">
        <f t="shared" si="2"/>
        <v>0.1323</v>
      </c>
      <c r="K83" s="10">
        <v>368</v>
      </c>
      <c r="L83" s="11" t="s">
        <v>64</v>
      </c>
      <c r="M83" s="102">
        <f t="shared" si="3"/>
        <v>3.6799999999999999E-2</v>
      </c>
      <c r="N83" s="10">
        <v>280</v>
      </c>
      <c r="O83" s="11" t="s">
        <v>64</v>
      </c>
      <c r="P83" s="102">
        <f t="shared" si="4"/>
        <v>2.8000000000000004E-2</v>
      </c>
    </row>
    <row r="84" spans="1:16">
      <c r="A84" s="23">
        <f t="shared" si="5"/>
        <v>84</v>
      </c>
      <c r="B84" s="10">
        <v>130</v>
      </c>
      <c r="C84" s="11" t="s">
        <v>65</v>
      </c>
      <c r="D84" s="100">
        <f t="shared" si="6"/>
        <v>3.2500000000000003E-3</v>
      </c>
      <c r="E84" s="12">
        <v>1.601</v>
      </c>
      <c r="F84" s="13">
        <v>2.0859999999999999</v>
      </c>
      <c r="G84" s="101">
        <f t="shared" ref="G84:G147" si="7">E84+F84</f>
        <v>3.6869999999999998</v>
      </c>
      <c r="H84" s="10">
        <v>1431</v>
      </c>
      <c r="I84" s="11" t="s">
        <v>64</v>
      </c>
      <c r="J84" s="102">
        <f t="shared" ref="J84:J106" si="8">H84/1000/10</f>
        <v>0.1431</v>
      </c>
      <c r="K84" s="10">
        <v>392</v>
      </c>
      <c r="L84" s="11" t="s">
        <v>64</v>
      </c>
      <c r="M84" s="102">
        <f t="shared" ref="M84:M147" si="9">K84/1000/10</f>
        <v>3.9199999999999999E-2</v>
      </c>
      <c r="N84" s="10">
        <v>300</v>
      </c>
      <c r="O84" s="11" t="s">
        <v>64</v>
      </c>
      <c r="P84" s="102">
        <f t="shared" ref="P84:P147" si="10">N84/1000/10</f>
        <v>0.03</v>
      </c>
    </row>
    <row r="85" spans="1:16">
      <c r="A85" s="23">
        <f t="shared" si="5"/>
        <v>85</v>
      </c>
      <c r="B85" s="10">
        <v>140</v>
      </c>
      <c r="C85" s="11" t="s">
        <v>65</v>
      </c>
      <c r="D85" s="100">
        <f t="shared" si="6"/>
        <v>3.5000000000000005E-3</v>
      </c>
      <c r="E85" s="12">
        <v>1.651</v>
      </c>
      <c r="F85" s="13">
        <v>2.0299999999999998</v>
      </c>
      <c r="G85" s="101">
        <f t="shared" si="7"/>
        <v>3.681</v>
      </c>
      <c r="H85" s="10">
        <v>1541</v>
      </c>
      <c r="I85" s="11" t="s">
        <v>64</v>
      </c>
      <c r="J85" s="102">
        <f t="shared" si="8"/>
        <v>0.15409999999999999</v>
      </c>
      <c r="K85" s="10">
        <v>415</v>
      </c>
      <c r="L85" s="11" t="s">
        <v>64</v>
      </c>
      <c r="M85" s="102">
        <f t="shared" si="9"/>
        <v>4.1499999999999995E-2</v>
      </c>
      <c r="N85" s="10">
        <v>320</v>
      </c>
      <c r="O85" s="11" t="s">
        <v>64</v>
      </c>
      <c r="P85" s="102">
        <f t="shared" si="10"/>
        <v>3.2000000000000001E-2</v>
      </c>
    </row>
    <row r="86" spans="1:16">
      <c r="A86" s="23">
        <f t="shared" ref="A86:A149" si="11">A85+1</f>
        <v>86</v>
      </c>
      <c r="B86" s="10">
        <v>150</v>
      </c>
      <c r="C86" s="11" t="s">
        <v>65</v>
      </c>
      <c r="D86" s="100">
        <f t="shared" si="6"/>
        <v>3.7499999999999999E-3</v>
      </c>
      <c r="E86" s="12">
        <v>1.696</v>
      </c>
      <c r="F86" s="13">
        <v>1.9770000000000001</v>
      </c>
      <c r="G86" s="101">
        <f t="shared" si="7"/>
        <v>3.673</v>
      </c>
      <c r="H86" s="10">
        <v>1650</v>
      </c>
      <c r="I86" s="11" t="s">
        <v>64</v>
      </c>
      <c r="J86" s="102">
        <f t="shared" si="8"/>
        <v>0.16499999999999998</v>
      </c>
      <c r="K86" s="10">
        <v>438</v>
      </c>
      <c r="L86" s="11" t="s">
        <v>64</v>
      </c>
      <c r="M86" s="102">
        <f t="shared" si="9"/>
        <v>4.3799999999999999E-2</v>
      </c>
      <c r="N86" s="10">
        <v>339</v>
      </c>
      <c r="O86" s="11" t="s">
        <v>64</v>
      </c>
      <c r="P86" s="102">
        <f t="shared" si="10"/>
        <v>3.39E-2</v>
      </c>
    </row>
    <row r="87" spans="1:16">
      <c r="A87" s="23">
        <f t="shared" si="11"/>
        <v>87</v>
      </c>
      <c r="B87" s="10">
        <v>160</v>
      </c>
      <c r="C87" s="11" t="s">
        <v>65</v>
      </c>
      <c r="D87" s="100">
        <f t="shared" si="6"/>
        <v>4.0000000000000001E-3</v>
      </c>
      <c r="E87" s="12">
        <v>1.736</v>
      </c>
      <c r="F87" s="13">
        <v>1.9279999999999999</v>
      </c>
      <c r="G87" s="101">
        <f t="shared" si="7"/>
        <v>3.6639999999999997</v>
      </c>
      <c r="H87" s="10">
        <v>1760</v>
      </c>
      <c r="I87" s="11" t="s">
        <v>64</v>
      </c>
      <c r="J87" s="102">
        <f t="shared" si="8"/>
        <v>0.17599999999999999</v>
      </c>
      <c r="K87" s="10">
        <v>460</v>
      </c>
      <c r="L87" s="11" t="s">
        <v>64</v>
      </c>
      <c r="M87" s="102">
        <f t="shared" si="9"/>
        <v>4.5999999999999999E-2</v>
      </c>
      <c r="N87" s="10">
        <v>358</v>
      </c>
      <c r="O87" s="11" t="s">
        <v>64</v>
      </c>
      <c r="P87" s="102">
        <f t="shared" si="10"/>
        <v>3.5799999999999998E-2</v>
      </c>
    </row>
    <row r="88" spans="1:16">
      <c r="A88" s="23">
        <f t="shared" si="11"/>
        <v>88</v>
      </c>
      <c r="B88" s="10">
        <v>170</v>
      </c>
      <c r="C88" s="11" t="s">
        <v>65</v>
      </c>
      <c r="D88" s="100">
        <f t="shared" si="6"/>
        <v>4.2500000000000003E-3</v>
      </c>
      <c r="E88" s="12">
        <v>1.774</v>
      </c>
      <c r="F88" s="13">
        <v>1.881</v>
      </c>
      <c r="G88" s="101">
        <f t="shared" si="7"/>
        <v>3.6550000000000002</v>
      </c>
      <c r="H88" s="10">
        <v>1871</v>
      </c>
      <c r="I88" s="11" t="s">
        <v>64</v>
      </c>
      <c r="J88" s="102">
        <f t="shared" si="8"/>
        <v>0.18709999999999999</v>
      </c>
      <c r="K88" s="10">
        <v>482</v>
      </c>
      <c r="L88" s="11" t="s">
        <v>64</v>
      </c>
      <c r="M88" s="102">
        <f t="shared" si="9"/>
        <v>4.82E-2</v>
      </c>
      <c r="N88" s="10">
        <v>377</v>
      </c>
      <c r="O88" s="11" t="s">
        <v>64</v>
      </c>
      <c r="P88" s="102">
        <f t="shared" si="10"/>
        <v>3.7699999999999997E-2</v>
      </c>
    </row>
    <row r="89" spans="1:16">
      <c r="A89" s="23">
        <f t="shared" si="11"/>
        <v>89</v>
      </c>
      <c r="B89" s="10">
        <v>180</v>
      </c>
      <c r="C89" s="11" t="s">
        <v>65</v>
      </c>
      <c r="D89" s="100">
        <f t="shared" si="6"/>
        <v>4.4999999999999997E-3</v>
      </c>
      <c r="E89" s="12">
        <v>1.8089999999999999</v>
      </c>
      <c r="F89" s="13">
        <v>1.837</v>
      </c>
      <c r="G89" s="101">
        <f t="shared" si="7"/>
        <v>3.6459999999999999</v>
      </c>
      <c r="H89" s="10">
        <v>1983</v>
      </c>
      <c r="I89" s="11" t="s">
        <v>64</v>
      </c>
      <c r="J89" s="102">
        <f t="shared" si="8"/>
        <v>0.1983</v>
      </c>
      <c r="K89" s="10">
        <v>504</v>
      </c>
      <c r="L89" s="11" t="s">
        <v>64</v>
      </c>
      <c r="M89" s="102">
        <f t="shared" si="9"/>
        <v>5.04E-2</v>
      </c>
      <c r="N89" s="10">
        <v>396</v>
      </c>
      <c r="O89" s="11" t="s">
        <v>64</v>
      </c>
      <c r="P89" s="102">
        <f t="shared" si="10"/>
        <v>3.9600000000000003E-2</v>
      </c>
    </row>
    <row r="90" spans="1:16">
      <c r="A90" s="23">
        <f t="shared" si="11"/>
        <v>90</v>
      </c>
      <c r="B90" s="10">
        <v>200</v>
      </c>
      <c r="C90" s="11" t="s">
        <v>65</v>
      </c>
      <c r="D90" s="100">
        <f t="shared" si="6"/>
        <v>5.0000000000000001E-3</v>
      </c>
      <c r="E90" s="12">
        <v>1.875</v>
      </c>
      <c r="F90" s="13">
        <v>1.756</v>
      </c>
      <c r="G90" s="101">
        <f t="shared" si="7"/>
        <v>3.6310000000000002</v>
      </c>
      <c r="H90" s="10">
        <v>2207</v>
      </c>
      <c r="I90" s="11" t="s">
        <v>64</v>
      </c>
      <c r="J90" s="102">
        <f t="shared" si="8"/>
        <v>0.22069999999999998</v>
      </c>
      <c r="K90" s="10">
        <v>547</v>
      </c>
      <c r="L90" s="11" t="s">
        <v>64</v>
      </c>
      <c r="M90" s="102">
        <f t="shared" si="9"/>
        <v>5.4700000000000006E-2</v>
      </c>
      <c r="N90" s="10">
        <v>434</v>
      </c>
      <c r="O90" s="11" t="s">
        <v>64</v>
      </c>
      <c r="P90" s="102">
        <f t="shared" si="10"/>
        <v>4.3400000000000001E-2</v>
      </c>
    </row>
    <row r="91" spans="1:16">
      <c r="A91" s="23">
        <f t="shared" si="11"/>
        <v>91</v>
      </c>
      <c r="B91" s="10">
        <v>225</v>
      </c>
      <c r="C91" s="11" t="s">
        <v>65</v>
      </c>
      <c r="D91" s="100">
        <f t="shared" si="6"/>
        <v>5.6249999999999998E-3</v>
      </c>
      <c r="E91" s="12">
        <v>1.9510000000000001</v>
      </c>
      <c r="F91" s="13">
        <v>1.665</v>
      </c>
      <c r="G91" s="101">
        <f t="shared" si="7"/>
        <v>3.6160000000000001</v>
      </c>
      <c r="H91" s="10">
        <v>2490</v>
      </c>
      <c r="I91" s="11" t="s">
        <v>64</v>
      </c>
      <c r="J91" s="102">
        <f t="shared" si="8"/>
        <v>0.24900000000000003</v>
      </c>
      <c r="K91" s="10">
        <v>599</v>
      </c>
      <c r="L91" s="11" t="s">
        <v>64</v>
      </c>
      <c r="M91" s="102">
        <f t="shared" si="9"/>
        <v>5.9899999999999995E-2</v>
      </c>
      <c r="N91" s="10">
        <v>481</v>
      </c>
      <c r="O91" s="11" t="s">
        <v>64</v>
      </c>
      <c r="P91" s="102">
        <f t="shared" si="10"/>
        <v>4.8099999999999997E-2</v>
      </c>
    </row>
    <row r="92" spans="1:16">
      <c r="A92" s="23">
        <f t="shared" si="11"/>
        <v>92</v>
      </c>
      <c r="B92" s="10">
        <v>250</v>
      </c>
      <c r="C92" s="11" t="s">
        <v>65</v>
      </c>
      <c r="D92" s="100">
        <f t="shared" si="6"/>
        <v>6.2500000000000003E-3</v>
      </c>
      <c r="E92" s="12">
        <v>2.0230000000000001</v>
      </c>
      <c r="F92" s="13">
        <v>1.585</v>
      </c>
      <c r="G92" s="101">
        <f t="shared" si="7"/>
        <v>3.6080000000000001</v>
      </c>
      <c r="H92" s="10">
        <v>2776</v>
      </c>
      <c r="I92" s="11" t="s">
        <v>64</v>
      </c>
      <c r="J92" s="102">
        <f t="shared" si="8"/>
        <v>0.27759999999999996</v>
      </c>
      <c r="K92" s="10">
        <v>649</v>
      </c>
      <c r="L92" s="11" t="s">
        <v>64</v>
      </c>
      <c r="M92" s="102">
        <f t="shared" si="9"/>
        <v>6.4899999999999999E-2</v>
      </c>
      <c r="N92" s="10">
        <v>527</v>
      </c>
      <c r="O92" s="11" t="s">
        <v>64</v>
      </c>
      <c r="P92" s="102">
        <f t="shared" si="10"/>
        <v>5.2700000000000004E-2</v>
      </c>
    </row>
    <row r="93" spans="1:16">
      <c r="A93" s="23">
        <f t="shared" si="11"/>
        <v>93</v>
      </c>
      <c r="B93" s="10">
        <v>275</v>
      </c>
      <c r="C93" s="11" t="s">
        <v>65</v>
      </c>
      <c r="D93" s="100">
        <f t="shared" si="6"/>
        <v>6.8750000000000009E-3</v>
      </c>
      <c r="E93" s="12">
        <v>2.0939999999999999</v>
      </c>
      <c r="F93" s="13">
        <v>1.514</v>
      </c>
      <c r="G93" s="101">
        <f t="shared" si="7"/>
        <v>3.6079999999999997</v>
      </c>
      <c r="H93" s="10">
        <v>3063</v>
      </c>
      <c r="I93" s="11" t="s">
        <v>64</v>
      </c>
      <c r="J93" s="102">
        <f t="shared" si="8"/>
        <v>0.30630000000000002</v>
      </c>
      <c r="K93" s="10">
        <v>698</v>
      </c>
      <c r="L93" s="11" t="s">
        <v>64</v>
      </c>
      <c r="M93" s="102">
        <f t="shared" si="9"/>
        <v>6.9800000000000001E-2</v>
      </c>
      <c r="N93" s="10">
        <v>573</v>
      </c>
      <c r="O93" s="11" t="s">
        <v>64</v>
      </c>
      <c r="P93" s="102">
        <f t="shared" si="10"/>
        <v>5.7299999999999997E-2</v>
      </c>
    </row>
    <row r="94" spans="1:16">
      <c r="A94" s="23">
        <f t="shared" si="11"/>
        <v>94</v>
      </c>
      <c r="B94" s="10">
        <v>300</v>
      </c>
      <c r="C94" s="11" t="s">
        <v>65</v>
      </c>
      <c r="D94" s="100">
        <f t="shared" ref="D94:D106" si="12">B94/1000/$C$5</f>
        <v>7.4999999999999997E-3</v>
      </c>
      <c r="E94" s="12">
        <v>2.1629999999999998</v>
      </c>
      <c r="F94" s="13">
        <v>1.4490000000000001</v>
      </c>
      <c r="G94" s="101">
        <f t="shared" si="7"/>
        <v>3.6120000000000001</v>
      </c>
      <c r="H94" s="10">
        <v>3350</v>
      </c>
      <c r="I94" s="11" t="s">
        <v>64</v>
      </c>
      <c r="J94" s="102">
        <f t="shared" si="8"/>
        <v>0.33500000000000002</v>
      </c>
      <c r="K94" s="10">
        <v>744</v>
      </c>
      <c r="L94" s="11" t="s">
        <v>64</v>
      </c>
      <c r="M94" s="102">
        <f t="shared" si="9"/>
        <v>7.4399999999999994E-2</v>
      </c>
      <c r="N94" s="10">
        <v>618</v>
      </c>
      <c r="O94" s="11" t="s">
        <v>64</v>
      </c>
      <c r="P94" s="102">
        <f t="shared" si="10"/>
        <v>6.1800000000000001E-2</v>
      </c>
    </row>
    <row r="95" spans="1:16">
      <c r="A95" s="23">
        <f t="shared" si="11"/>
        <v>95</v>
      </c>
      <c r="B95" s="10">
        <v>325</v>
      </c>
      <c r="C95" s="11" t="s">
        <v>65</v>
      </c>
      <c r="D95" s="100">
        <f t="shared" si="12"/>
        <v>8.1250000000000003E-3</v>
      </c>
      <c r="E95" s="12">
        <v>2.2330000000000001</v>
      </c>
      <c r="F95" s="13">
        <v>1.391</v>
      </c>
      <c r="G95" s="101">
        <f t="shared" si="7"/>
        <v>3.6240000000000001</v>
      </c>
      <c r="H95" s="10">
        <v>3638</v>
      </c>
      <c r="I95" s="11" t="s">
        <v>64</v>
      </c>
      <c r="J95" s="102">
        <f t="shared" si="8"/>
        <v>0.36380000000000001</v>
      </c>
      <c r="K95" s="10">
        <v>790</v>
      </c>
      <c r="L95" s="11" t="s">
        <v>64</v>
      </c>
      <c r="M95" s="102">
        <f t="shared" si="9"/>
        <v>7.9000000000000001E-2</v>
      </c>
      <c r="N95" s="10">
        <v>662</v>
      </c>
      <c r="O95" s="11" t="s">
        <v>64</v>
      </c>
      <c r="P95" s="102">
        <f t="shared" si="10"/>
        <v>6.6200000000000009E-2</v>
      </c>
    </row>
    <row r="96" spans="1:16">
      <c r="A96" s="23">
        <f t="shared" si="11"/>
        <v>96</v>
      </c>
      <c r="B96" s="10">
        <v>350</v>
      </c>
      <c r="C96" s="11" t="s">
        <v>65</v>
      </c>
      <c r="D96" s="100">
        <f t="shared" si="12"/>
        <v>8.7499999999999991E-3</v>
      </c>
      <c r="E96" s="12">
        <v>2.3039999999999998</v>
      </c>
      <c r="F96" s="13">
        <v>1.3380000000000001</v>
      </c>
      <c r="G96" s="101">
        <f t="shared" si="7"/>
        <v>3.6419999999999999</v>
      </c>
      <c r="H96" s="10">
        <v>3926</v>
      </c>
      <c r="I96" s="11" t="s">
        <v>64</v>
      </c>
      <c r="J96" s="102">
        <f t="shared" si="8"/>
        <v>0.3926</v>
      </c>
      <c r="K96" s="10">
        <v>833</v>
      </c>
      <c r="L96" s="11" t="s">
        <v>64</v>
      </c>
      <c r="M96" s="102">
        <f t="shared" si="9"/>
        <v>8.3299999999999999E-2</v>
      </c>
      <c r="N96" s="10">
        <v>706</v>
      </c>
      <c r="O96" s="11" t="s">
        <v>64</v>
      </c>
      <c r="P96" s="102">
        <f t="shared" si="10"/>
        <v>7.0599999999999996E-2</v>
      </c>
    </row>
    <row r="97" spans="1:16">
      <c r="A97" s="23">
        <f t="shared" si="11"/>
        <v>97</v>
      </c>
      <c r="B97" s="10">
        <v>375</v>
      </c>
      <c r="C97" s="11" t="s">
        <v>65</v>
      </c>
      <c r="D97" s="100">
        <f t="shared" si="12"/>
        <v>9.3749999999999997E-3</v>
      </c>
      <c r="E97" s="12">
        <v>2.375</v>
      </c>
      <c r="F97" s="13">
        <v>1.29</v>
      </c>
      <c r="G97" s="101">
        <f t="shared" si="7"/>
        <v>3.665</v>
      </c>
      <c r="H97" s="10">
        <v>4213</v>
      </c>
      <c r="I97" s="11" t="s">
        <v>64</v>
      </c>
      <c r="J97" s="102">
        <f t="shared" si="8"/>
        <v>0.42130000000000001</v>
      </c>
      <c r="K97" s="10">
        <v>875</v>
      </c>
      <c r="L97" s="11" t="s">
        <v>64</v>
      </c>
      <c r="M97" s="102">
        <f t="shared" si="9"/>
        <v>8.7499999999999994E-2</v>
      </c>
      <c r="N97" s="10">
        <v>750</v>
      </c>
      <c r="O97" s="11" t="s">
        <v>64</v>
      </c>
      <c r="P97" s="102">
        <f t="shared" si="10"/>
        <v>7.4999999999999997E-2</v>
      </c>
    </row>
    <row r="98" spans="1:16">
      <c r="A98" s="23">
        <f t="shared" si="11"/>
        <v>98</v>
      </c>
      <c r="B98" s="10">
        <v>400</v>
      </c>
      <c r="C98" s="11" t="s">
        <v>65</v>
      </c>
      <c r="D98" s="100">
        <f t="shared" si="12"/>
        <v>0.01</v>
      </c>
      <c r="E98" s="12">
        <v>2.4460000000000002</v>
      </c>
      <c r="F98" s="13">
        <v>1.246</v>
      </c>
      <c r="G98" s="101">
        <f t="shared" si="7"/>
        <v>3.6920000000000002</v>
      </c>
      <c r="H98" s="10">
        <v>4499</v>
      </c>
      <c r="I98" s="11" t="s">
        <v>64</v>
      </c>
      <c r="J98" s="102">
        <f t="shared" si="8"/>
        <v>0.44989999999999997</v>
      </c>
      <c r="K98" s="10">
        <v>916</v>
      </c>
      <c r="L98" s="11" t="s">
        <v>64</v>
      </c>
      <c r="M98" s="102">
        <f t="shared" si="9"/>
        <v>9.1600000000000001E-2</v>
      </c>
      <c r="N98" s="10">
        <v>792</v>
      </c>
      <c r="O98" s="11" t="s">
        <v>64</v>
      </c>
      <c r="P98" s="102">
        <f t="shared" si="10"/>
        <v>7.9200000000000007E-2</v>
      </c>
    </row>
    <row r="99" spans="1:16">
      <c r="A99" s="23">
        <f t="shared" si="11"/>
        <v>99</v>
      </c>
      <c r="B99" s="10">
        <v>450</v>
      </c>
      <c r="C99" s="11" t="s">
        <v>65</v>
      </c>
      <c r="D99" s="100">
        <f t="shared" si="12"/>
        <v>1.125E-2</v>
      </c>
      <c r="E99" s="12">
        <v>2.5910000000000002</v>
      </c>
      <c r="F99" s="13">
        <v>1.167</v>
      </c>
      <c r="G99" s="101">
        <f t="shared" si="7"/>
        <v>3.758</v>
      </c>
      <c r="H99" s="10">
        <v>5065</v>
      </c>
      <c r="I99" s="11" t="s">
        <v>64</v>
      </c>
      <c r="J99" s="102">
        <f t="shared" si="8"/>
        <v>0.50650000000000006</v>
      </c>
      <c r="K99" s="10">
        <v>993</v>
      </c>
      <c r="L99" s="11" t="s">
        <v>64</v>
      </c>
      <c r="M99" s="102">
        <f t="shared" si="9"/>
        <v>9.9299999999999999E-2</v>
      </c>
      <c r="N99" s="10">
        <v>875</v>
      </c>
      <c r="O99" s="11" t="s">
        <v>64</v>
      </c>
      <c r="P99" s="102">
        <f t="shared" si="10"/>
        <v>8.7499999999999994E-2</v>
      </c>
    </row>
    <row r="100" spans="1:16">
      <c r="A100" s="23">
        <f t="shared" si="11"/>
        <v>100</v>
      </c>
      <c r="B100" s="10">
        <v>500</v>
      </c>
      <c r="C100" s="11" t="s">
        <v>65</v>
      </c>
      <c r="D100" s="100">
        <f t="shared" si="12"/>
        <v>1.2500000000000001E-2</v>
      </c>
      <c r="E100" s="12">
        <v>2.738</v>
      </c>
      <c r="F100" s="13">
        <v>1.099</v>
      </c>
      <c r="G100" s="101">
        <f t="shared" si="7"/>
        <v>3.8369999999999997</v>
      </c>
      <c r="H100" s="10">
        <v>5623</v>
      </c>
      <c r="I100" s="11" t="s">
        <v>64</v>
      </c>
      <c r="J100" s="102">
        <f t="shared" si="8"/>
        <v>0.56230000000000002</v>
      </c>
      <c r="K100" s="10">
        <v>1065</v>
      </c>
      <c r="L100" s="11" t="s">
        <v>64</v>
      </c>
      <c r="M100" s="102">
        <f t="shared" si="9"/>
        <v>0.1065</v>
      </c>
      <c r="N100" s="10">
        <v>955</v>
      </c>
      <c r="O100" s="11" t="s">
        <v>64</v>
      </c>
      <c r="P100" s="102">
        <f t="shared" si="10"/>
        <v>9.5500000000000002E-2</v>
      </c>
    </row>
    <row r="101" spans="1:16">
      <c r="A101" s="23">
        <f t="shared" si="11"/>
        <v>101</v>
      </c>
      <c r="B101" s="10">
        <v>550</v>
      </c>
      <c r="C101" s="11" t="s">
        <v>65</v>
      </c>
      <c r="D101" s="100">
        <f t="shared" si="12"/>
        <v>1.3750000000000002E-2</v>
      </c>
      <c r="E101" s="12">
        <v>2.8860000000000001</v>
      </c>
      <c r="F101" s="13">
        <v>1.0389999999999999</v>
      </c>
      <c r="G101" s="101">
        <f t="shared" si="7"/>
        <v>3.9249999999999998</v>
      </c>
      <c r="H101" s="10">
        <v>6171</v>
      </c>
      <c r="I101" s="11" t="s">
        <v>64</v>
      </c>
      <c r="J101" s="102">
        <f t="shared" si="8"/>
        <v>0.61709999999999998</v>
      </c>
      <c r="K101" s="10">
        <v>1131</v>
      </c>
      <c r="L101" s="11" t="s">
        <v>64</v>
      </c>
      <c r="M101" s="102">
        <f t="shared" si="9"/>
        <v>0.11310000000000001</v>
      </c>
      <c r="N101" s="10">
        <v>1032</v>
      </c>
      <c r="O101" s="11" t="s">
        <v>64</v>
      </c>
      <c r="P101" s="102">
        <f t="shared" si="10"/>
        <v>0.1032</v>
      </c>
    </row>
    <row r="102" spans="1:16">
      <c r="A102" s="23">
        <f t="shared" si="11"/>
        <v>102</v>
      </c>
      <c r="B102" s="10">
        <v>600</v>
      </c>
      <c r="C102" s="11" t="s">
        <v>65</v>
      </c>
      <c r="D102" s="100">
        <f t="shared" si="12"/>
        <v>1.4999999999999999E-2</v>
      </c>
      <c r="E102" s="12">
        <v>3.0339999999999998</v>
      </c>
      <c r="F102" s="13">
        <v>0.98660000000000003</v>
      </c>
      <c r="G102" s="101">
        <f t="shared" si="7"/>
        <v>4.0206</v>
      </c>
      <c r="H102" s="10">
        <v>6708</v>
      </c>
      <c r="I102" s="11" t="s">
        <v>64</v>
      </c>
      <c r="J102" s="102">
        <f t="shared" si="8"/>
        <v>0.67080000000000006</v>
      </c>
      <c r="K102" s="10">
        <v>1193</v>
      </c>
      <c r="L102" s="11" t="s">
        <v>64</v>
      </c>
      <c r="M102" s="102">
        <f t="shared" si="9"/>
        <v>0.1193</v>
      </c>
      <c r="N102" s="10">
        <v>1105</v>
      </c>
      <c r="O102" s="11" t="s">
        <v>64</v>
      </c>
      <c r="P102" s="102">
        <f t="shared" si="10"/>
        <v>0.1105</v>
      </c>
    </row>
    <row r="103" spans="1:16">
      <c r="A103" s="23">
        <f t="shared" si="11"/>
        <v>103</v>
      </c>
      <c r="B103" s="10">
        <v>650</v>
      </c>
      <c r="C103" s="11" t="s">
        <v>65</v>
      </c>
      <c r="D103" s="100">
        <f t="shared" si="12"/>
        <v>1.6250000000000001E-2</v>
      </c>
      <c r="E103" s="12">
        <v>3.1819999999999999</v>
      </c>
      <c r="F103" s="13">
        <v>0.94</v>
      </c>
      <c r="G103" s="101">
        <f t="shared" si="7"/>
        <v>4.1219999999999999</v>
      </c>
      <c r="H103" s="10">
        <v>7234</v>
      </c>
      <c r="I103" s="11" t="s">
        <v>64</v>
      </c>
      <c r="J103" s="102">
        <f t="shared" si="8"/>
        <v>0.72340000000000004</v>
      </c>
      <c r="K103" s="10">
        <v>1249</v>
      </c>
      <c r="L103" s="11" t="s">
        <v>64</v>
      </c>
      <c r="M103" s="102">
        <f t="shared" si="9"/>
        <v>0.12490000000000001</v>
      </c>
      <c r="N103" s="10">
        <v>1175</v>
      </c>
      <c r="O103" s="11" t="s">
        <v>64</v>
      </c>
      <c r="P103" s="102">
        <f t="shared" si="10"/>
        <v>0.11750000000000001</v>
      </c>
    </row>
    <row r="104" spans="1:16">
      <c r="A104" s="23">
        <f t="shared" si="11"/>
        <v>104</v>
      </c>
      <c r="B104" s="10">
        <v>700</v>
      </c>
      <c r="C104" s="11" t="s">
        <v>65</v>
      </c>
      <c r="D104" s="100">
        <f t="shared" si="12"/>
        <v>1.7499999999999998E-2</v>
      </c>
      <c r="E104" s="12">
        <v>3.3290000000000002</v>
      </c>
      <c r="F104" s="13">
        <v>0.89810000000000001</v>
      </c>
      <c r="G104" s="101">
        <f t="shared" si="7"/>
        <v>4.2271000000000001</v>
      </c>
      <c r="H104" s="10">
        <v>7748</v>
      </c>
      <c r="I104" s="11" t="s">
        <v>64</v>
      </c>
      <c r="J104" s="102">
        <f t="shared" si="8"/>
        <v>0.77480000000000004</v>
      </c>
      <c r="K104" s="10">
        <v>1302</v>
      </c>
      <c r="L104" s="11" t="s">
        <v>64</v>
      </c>
      <c r="M104" s="102">
        <f t="shared" si="9"/>
        <v>0.13020000000000001</v>
      </c>
      <c r="N104" s="10">
        <v>1242</v>
      </c>
      <c r="O104" s="11" t="s">
        <v>64</v>
      </c>
      <c r="P104" s="102">
        <f t="shared" si="10"/>
        <v>0.1242</v>
      </c>
    </row>
    <row r="105" spans="1:16">
      <c r="A105" s="23">
        <f t="shared" si="11"/>
        <v>105</v>
      </c>
      <c r="B105" s="10">
        <v>800</v>
      </c>
      <c r="C105" s="11" t="s">
        <v>65</v>
      </c>
      <c r="D105" s="100">
        <f t="shared" si="12"/>
        <v>0.02</v>
      </c>
      <c r="E105" s="12">
        <v>3.617</v>
      </c>
      <c r="F105" s="13">
        <v>0.82609999999999995</v>
      </c>
      <c r="G105" s="101">
        <f t="shared" si="7"/>
        <v>4.4431000000000003</v>
      </c>
      <c r="H105" s="10">
        <v>8742</v>
      </c>
      <c r="I105" s="11" t="s">
        <v>64</v>
      </c>
      <c r="J105" s="102">
        <f t="shared" si="8"/>
        <v>0.87420000000000009</v>
      </c>
      <c r="K105" s="10">
        <v>1400</v>
      </c>
      <c r="L105" s="11" t="s">
        <v>64</v>
      </c>
      <c r="M105" s="102">
        <f t="shared" si="9"/>
        <v>0.13999999999999999</v>
      </c>
      <c r="N105" s="10">
        <v>1367</v>
      </c>
      <c r="O105" s="11" t="s">
        <v>64</v>
      </c>
      <c r="P105" s="102">
        <f t="shared" si="10"/>
        <v>0.13669999999999999</v>
      </c>
    </row>
    <row r="106" spans="1:16">
      <c r="A106" s="23">
        <f t="shared" si="11"/>
        <v>106</v>
      </c>
      <c r="B106" s="10">
        <v>900</v>
      </c>
      <c r="C106" s="11" t="s">
        <v>65</v>
      </c>
      <c r="D106" s="100">
        <f t="shared" si="12"/>
        <v>2.2499999999999999E-2</v>
      </c>
      <c r="E106" s="12">
        <v>3.8969999999999998</v>
      </c>
      <c r="F106" s="13">
        <v>0.76619999999999999</v>
      </c>
      <c r="G106" s="101">
        <f t="shared" si="7"/>
        <v>4.6631999999999998</v>
      </c>
      <c r="H106" s="10">
        <v>9693</v>
      </c>
      <c r="I106" s="11" t="s">
        <v>64</v>
      </c>
      <c r="J106" s="102">
        <f t="shared" si="8"/>
        <v>0.96929999999999994</v>
      </c>
      <c r="K106" s="10">
        <v>1485</v>
      </c>
      <c r="L106" s="11" t="s">
        <v>64</v>
      </c>
      <c r="M106" s="102">
        <f t="shared" si="9"/>
        <v>0.14850000000000002</v>
      </c>
      <c r="N106" s="10">
        <v>1481</v>
      </c>
      <c r="O106" s="11" t="s">
        <v>64</v>
      </c>
      <c r="P106" s="102">
        <f t="shared" si="10"/>
        <v>0.14810000000000001</v>
      </c>
    </row>
    <row r="107" spans="1:16">
      <c r="A107" s="23">
        <f t="shared" si="11"/>
        <v>107</v>
      </c>
      <c r="B107" s="10">
        <v>1</v>
      </c>
      <c r="C107" s="22" t="s">
        <v>67</v>
      </c>
      <c r="D107" s="100">
        <f t="shared" ref="D107:D170" si="13">B107/$C$5</f>
        <v>2.5000000000000001E-2</v>
      </c>
      <c r="E107" s="12">
        <v>4.1669999999999998</v>
      </c>
      <c r="F107" s="13">
        <v>0.71550000000000002</v>
      </c>
      <c r="G107" s="101">
        <f t="shared" si="7"/>
        <v>4.8825000000000003</v>
      </c>
      <c r="H107" s="10">
        <v>1.06</v>
      </c>
      <c r="I107" s="22" t="s">
        <v>66</v>
      </c>
      <c r="J107" s="105">
        <f t="shared" ref="J107:J170" si="14">H107</f>
        <v>1.06</v>
      </c>
      <c r="K107" s="10">
        <v>1559</v>
      </c>
      <c r="L107" s="11" t="s">
        <v>64</v>
      </c>
      <c r="M107" s="102">
        <f t="shared" si="9"/>
        <v>0.15589999999999998</v>
      </c>
      <c r="N107" s="10">
        <v>1585</v>
      </c>
      <c r="O107" s="11" t="s">
        <v>64</v>
      </c>
      <c r="P107" s="102">
        <f t="shared" si="10"/>
        <v>0.1585</v>
      </c>
    </row>
    <row r="108" spans="1:16">
      <c r="A108" s="23">
        <f t="shared" si="11"/>
        <v>108</v>
      </c>
      <c r="B108" s="10">
        <v>1.1000000000000001</v>
      </c>
      <c r="C108" s="11" t="s">
        <v>67</v>
      </c>
      <c r="D108" s="100">
        <f t="shared" si="13"/>
        <v>2.7500000000000004E-2</v>
      </c>
      <c r="E108" s="12">
        <v>4.4269999999999996</v>
      </c>
      <c r="F108" s="13">
        <v>0.67179999999999995</v>
      </c>
      <c r="G108" s="101">
        <f t="shared" si="7"/>
        <v>5.0987999999999998</v>
      </c>
      <c r="H108" s="10">
        <v>1.1499999999999999</v>
      </c>
      <c r="I108" s="11" t="s">
        <v>66</v>
      </c>
      <c r="J108" s="105">
        <f t="shared" si="14"/>
        <v>1.1499999999999999</v>
      </c>
      <c r="K108" s="10">
        <v>1625</v>
      </c>
      <c r="L108" s="11" t="s">
        <v>64</v>
      </c>
      <c r="M108" s="102">
        <f t="shared" si="9"/>
        <v>0.16250000000000001</v>
      </c>
      <c r="N108" s="10">
        <v>1681</v>
      </c>
      <c r="O108" s="11" t="s">
        <v>64</v>
      </c>
      <c r="P108" s="102">
        <f t="shared" si="10"/>
        <v>0.1681</v>
      </c>
    </row>
    <row r="109" spans="1:16">
      <c r="A109" s="23">
        <f t="shared" si="11"/>
        <v>109</v>
      </c>
      <c r="B109" s="10">
        <v>1.2</v>
      </c>
      <c r="C109" s="11" t="s">
        <v>67</v>
      </c>
      <c r="D109" s="100">
        <f t="shared" si="13"/>
        <v>0.03</v>
      </c>
      <c r="E109" s="12">
        <v>4.6779999999999999</v>
      </c>
      <c r="F109" s="13">
        <v>0.63380000000000003</v>
      </c>
      <c r="G109" s="101">
        <f t="shared" si="7"/>
        <v>5.3117999999999999</v>
      </c>
      <c r="H109" s="10">
        <v>1.23</v>
      </c>
      <c r="I109" s="11" t="s">
        <v>66</v>
      </c>
      <c r="J109" s="105">
        <f t="shared" si="14"/>
        <v>1.23</v>
      </c>
      <c r="K109" s="10">
        <v>1684</v>
      </c>
      <c r="L109" s="11" t="s">
        <v>64</v>
      </c>
      <c r="M109" s="102">
        <f t="shared" si="9"/>
        <v>0.16839999999999999</v>
      </c>
      <c r="N109" s="10">
        <v>1769</v>
      </c>
      <c r="O109" s="11" t="s">
        <v>64</v>
      </c>
      <c r="P109" s="102">
        <f t="shared" si="10"/>
        <v>0.1769</v>
      </c>
    </row>
    <row r="110" spans="1:16">
      <c r="A110" s="23">
        <f t="shared" si="11"/>
        <v>110</v>
      </c>
      <c r="B110" s="10">
        <v>1.3</v>
      </c>
      <c r="C110" s="11" t="s">
        <v>67</v>
      </c>
      <c r="D110" s="100">
        <f t="shared" si="13"/>
        <v>3.2500000000000001E-2</v>
      </c>
      <c r="E110" s="12">
        <v>4.92</v>
      </c>
      <c r="F110" s="13">
        <v>0.60040000000000004</v>
      </c>
      <c r="G110" s="101">
        <f t="shared" si="7"/>
        <v>5.5204000000000004</v>
      </c>
      <c r="H110" s="10">
        <v>1.31</v>
      </c>
      <c r="I110" s="11" t="s">
        <v>66</v>
      </c>
      <c r="J110" s="105">
        <f t="shared" si="14"/>
        <v>1.31</v>
      </c>
      <c r="K110" s="10">
        <v>1736</v>
      </c>
      <c r="L110" s="11" t="s">
        <v>64</v>
      </c>
      <c r="M110" s="102">
        <f t="shared" si="9"/>
        <v>0.1736</v>
      </c>
      <c r="N110" s="10">
        <v>1850</v>
      </c>
      <c r="O110" s="11" t="s">
        <v>64</v>
      </c>
      <c r="P110" s="102">
        <f t="shared" si="10"/>
        <v>0.185</v>
      </c>
    </row>
    <row r="111" spans="1:16">
      <c r="A111" s="23">
        <f t="shared" si="11"/>
        <v>111</v>
      </c>
      <c r="B111" s="10">
        <v>1.4</v>
      </c>
      <c r="C111" s="11" t="s">
        <v>67</v>
      </c>
      <c r="D111" s="100">
        <f t="shared" si="13"/>
        <v>3.4999999999999996E-2</v>
      </c>
      <c r="E111" s="12">
        <v>5.1520000000000001</v>
      </c>
      <c r="F111" s="13">
        <v>0.57079999999999997</v>
      </c>
      <c r="G111" s="101">
        <f t="shared" si="7"/>
        <v>5.7228000000000003</v>
      </c>
      <c r="H111" s="10">
        <v>1.39</v>
      </c>
      <c r="I111" s="11" t="s">
        <v>66</v>
      </c>
      <c r="J111" s="105">
        <f t="shared" si="14"/>
        <v>1.39</v>
      </c>
      <c r="K111" s="10">
        <v>1784</v>
      </c>
      <c r="L111" s="11" t="s">
        <v>64</v>
      </c>
      <c r="M111" s="102">
        <f t="shared" si="9"/>
        <v>0.1784</v>
      </c>
      <c r="N111" s="10">
        <v>1925</v>
      </c>
      <c r="O111" s="11" t="s">
        <v>64</v>
      </c>
      <c r="P111" s="102">
        <f t="shared" si="10"/>
        <v>0.1925</v>
      </c>
    </row>
    <row r="112" spans="1:16">
      <c r="A112" s="23">
        <f t="shared" si="11"/>
        <v>112</v>
      </c>
      <c r="B112" s="10">
        <v>1.5</v>
      </c>
      <c r="C112" s="11" t="s">
        <v>67</v>
      </c>
      <c r="D112" s="100">
        <f t="shared" si="13"/>
        <v>3.7499999999999999E-2</v>
      </c>
      <c r="E112" s="12">
        <v>5.3760000000000003</v>
      </c>
      <c r="F112" s="13">
        <v>0.54430000000000001</v>
      </c>
      <c r="G112" s="101">
        <f t="shared" si="7"/>
        <v>5.9203000000000001</v>
      </c>
      <c r="H112" s="10">
        <v>1.47</v>
      </c>
      <c r="I112" s="11" t="s">
        <v>66</v>
      </c>
      <c r="J112" s="105">
        <f t="shared" si="14"/>
        <v>1.47</v>
      </c>
      <c r="K112" s="10">
        <v>1827</v>
      </c>
      <c r="L112" s="11" t="s">
        <v>64</v>
      </c>
      <c r="M112" s="102">
        <f t="shared" si="9"/>
        <v>0.1827</v>
      </c>
      <c r="N112" s="10">
        <v>1995</v>
      </c>
      <c r="O112" s="11" t="s">
        <v>64</v>
      </c>
      <c r="P112" s="102">
        <f t="shared" si="10"/>
        <v>0.19950000000000001</v>
      </c>
    </row>
    <row r="113" spans="1:16">
      <c r="A113" s="23">
        <f t="shared" si="11"/>
        <v>113</v>
      </c>
      <c r="B113" s="10">
        <v>1.6</v>
      </c>
      <c r="C113" s="11" t="s">
        <v>67</v>
      </c>
      <c r="D113" s="100">
        <f t="shared" si="13"/>
        <v>0.04</v>
      </c>
      <c r="E113" s="12">
        <v>5.5919999999999996</v>
      </c>
      <c r="F113" s="13">
        <v>0.52039999999999997</v>
      </c>
      <c r="G113" s="101">
        <f t="shared" si="7"/>
        <v>6.1123999999999992</v>
      </c>
      <c r="H113" s="10">
        <v>1.54</v>
      </c>
      <c r="I113" s="11" t="s">
        <v>66</v>
      </c>
      <c r="J113" s="105">
        <f t="shared" si="14"/>
        <v>1.54</v>
      </c>
      <c r="K113" s="10">
        <v>1867</v>
      </c>
      <c r="L113" s="11" t="s">
        <v>64</v>
      </c>
      <c r="M113" s="102">
        <f t="shared" si="9"/>
        <v>0.1867</v>
      </c>
      <c r="N113" s="10">
        <v>2060</v>
      </c>
      <c r="O113" s="11" t="s">
        <v>64</v>
      </c>
      <c r="P113" s="102">
        <f t="shared" si="10"/>
        <v>0.20600000000000002</v>
      </c>
    </row>
    <row r="114" spans="1:16">
      <c r="A114" s="23">
        <f t="shared" si="11"/>
        <v>114</v>
      </c>
      <c r="B114" s="10">
        <v>1.7</v>
      </c>
      <c r="C114" s="11" t="s">
        <v>67</v>
      </c>
      <c r="D114" s="100">
        <f t="shared" si="13"/>
        <v>4.2499999999999996E-2</v>
      </c>
      <c r="E114" s="12">
        <v>5.8019999999999996</v>
      </c>
      <c r="F114" s="13">
        <v>0.49880000000000002</v>
      </c>
      <c r="G114" s="101">
        <f t="shared" si="7"/>
        <v>6.3007999999999997</v>
      </c>
      <c r="H114" s="10">
        <v>1.61</v>
      </c>
      <c r="I114" s="11" t="s">
        <v>66</v>
      </c>
      <c r="J114" s="105">
        <f t="shared" si="14"/>
        <v>1.61</v>
      </c>
      <c r="K114" s="10">
        <v>1904</v>
      </c>
      <c r="L114" s="11" t="s">
        <v>64</v>
      </c>
      <c r="M114" s="102">
        <f t="shared" si="9"/>
        <v>0.19039999999999999</v>
      </c>
      <c r="N114" s="10">
        <v>2121</v>
      </c>
      <c r="O114" s="11" t="s">
        <v>64</v>
      </c>
      <c r="P114" s="102">
        <f t="shared" si="10"/>
        <v>0.21210000000000001</v>
      </c>
    </row>
    <row r="115" spans="1:16">
      <c r="A115" s="23">
        <f t="shared" si="11"/>
        <v>115</v>
      </c>
      <c r="B115" s="10">
        <v>1.8</v>
      </c>
      <c r="C115" s="11" t="s">
        <v>67</v>
      </c>
      <c r="D115" s="100">
        <f t="shared" si="13"/>
        <v>4.4999999999999998E-2</v>
      </c>
      <c r="E115" s="12">
        <v>6.0049999999999999</v>
      </c>
      <c r="F115" s="13">
        <v>0.47910000000000003</v>
      </c>
      <c r="G115" s="101">
        <f t="shared" si="7"/>
        <v>6.4840999999999998</v>
      </c>
      <c r="H115" s="10">
        <v>1.68</v>
      </c>
      <c r="I115" s="11" t="s">
        <v>66</v>
      </c>
      <c r="J115" s="105">
        <f t="shared" si="14"/>
        <v>1.68</v>
      </c>
      <c r="K115" s="10">
        <v>1937</v>
      </c>
      <c r="L115" s="11" t="s">
        <v>64</v>
      </c>
      <c r="M115" s="102">
        <f t="shared" si="9"/>
        <v>0.19370000000000001</v>
      </c>
      <c r="N115" s="10">
        <v>2179</v>
      </c>
      <c r="O115" s="11" t="s">
        <v>64</v>
      </c>
      <c r="P115" s="102">
        <f t="shared" si="10"/>
        <v>0.21789999999999998</v>
      </c>
    </row>
    <row r="116" spans="1:16">
      <c r="A116" s="23">
        <f t="shared" si="11"/>
        <v>116</v>
      </c>
      <c r="B116" s="10">
        <v>2</v>
      </c>
      <c r="C116" s="11" t="s">
        <v>67</v>
      </c>
      <c r="D116" s="100">
        <f t="shared" si="13"/>
        <v>0.05</v>
      </c>
      <c r="E116" s="12">
        <v>6.3940000000000001</v>
      </c>
      <c r="F116" s="13">
        <v>0.44450000000000001</v>
      </c>
      <c r="G116" s="101">
        <f t="shared" si="7"/>
        <v>6.8384999999999998</v>
      </c>
      <c r="H116" s="10">
        <v>1.81</v>
      </c>
      <c r="I116" s="11" t="s">
        <v>66</v>
      </c>
      <c r="J116" s="105">
        <f t="shared" si="14"/>
        <v>1.81</v>
      </c>
      <c r="K116" s="10">
        <v>2002</v>
      </c>
      <c r="L116" s="11" t="s">
        <v>64</v>
      </c>
      <c r="M116" s="102">
        <f t="shared" si="9"/>
        <v>0.20019999999999999</v>
      </c>
      <c r="N116" s="10">
        <v>2284</v>
      </c>
      <c r="O116" s="11" t="s">
        <v>64</v>
      </c>
      <c r="P116" s="102">
        <f t="shared" si="10"/>
        <v>0.22839999999999999</v>
      </c>
    </row>
    <row r="117" spans="1:16">
      <c r="A117" s="23">
        <f t="shared" si="11"/>
        <v>117</v>
      </c>
      <c r="B117" s="10">
        <v>2.25</v>
      </c>
      <c r="C117" s="11" t="s">
        <v>67</v>
      </c>
      <c r="D117" s="100">
        <f t="shared" si="13"/>
        <v>5.6250000000000001E-2</v>
      </c>
      <c r="E117" s="12">
        <v>6.8540000000000001</v>
      </c>
      <c r="F117" s="13">
        <v>0.40839999999999999</v>
      </c>
      <c r="G117" s="101">
        <f t="shared" si="7"/>
        <v>7.2624000000000004</v>
      </c>
      <c r="H117" s="10">
        <v>1.97</v>
      </c>
      <c r="I117" s="11" t="s">
        <v>66</v>
      </c>
      <c r="J117" s="105">
        <f t="shared" si="14"/>
        <v>1.97</v>
      </c>
      <c r="K117" s="10">
        <v>2073</v>
      </c>
      <c r="L117" s="11" t="s">
        <v>64</v>
      </c>
      <c r="M117" s="102">
        <f t="shared" si="9"/>
        <v>0.20729999999999998</v>
      </c>
      <c r="N117" s="10">
        <v>2400</v>
      </c>
      <c r="O117" s="11" t="s">
        <v>64</v>
      </c>
      <c r="P117" s="102">
        <f t="shared" si="10"/>
        <v>0.24</v>
      </c>
    </row>
    <row r="118" spans="1:16">
      <c r="A118" s="23">
        <f t="shared" si="11"/>
        <v>118</v>
      </c>
      <c r="B118" s="10">
        <v>2.5</v>
      </c>
      <c r="C118" s="11" t="s">
        <v>67</v>
      </c>
      <c r="D118" s="100">
        <f t="shared" si="13"/>
        <v>6.25E-2</v>
      </c>
      <c r="E118" s="12">
        <v>7.29</v>
      </c>
      <c r="F118" s="13">
        <v>0.37830000000000003</v>
      </c>
      <c r="G118" s="101">
        <f t="shared" si="7"/>
        <v>7.6683000000000003</v>
      </c>
      <c r="H118" s="10">
        <v>2.12</v>
      </c>
      <c r="I118" s="11" t="s">
        <v>66</v>
      </c>
      <c r="J118" s="105">
        <f t="shared" si="14"/>
        <v>2.12</v>
      </c>
      <c r="K118" s="10">
        <v>2133</v>
      </c>
      <c r="L118" s="11" t="s">
        <v>64</v>
      </c>
      <c r="M118" s="102">
        <f t="shared" si="9"/>
        <v>0.21329999999999999</v>
      </c>
      <c r="N118" s="10">
        <v>2502</v>
      </c>
      <c r="O118" s="11" t="s">
        <v>64</v>
      </c>
      <c r="P118" s="102">
        <f t="shared" si="10"/>
        <v>0.25019999999999998</v>
      </c>
    </row>
    <row r="119" spans="1:16">
      <c r="A119" s="23">
        <f t="shared" si="11"/>
        <v>119</v>
      </c>
      <c r="B119" s="10">
        <v>2.75</v>
      </c>
      <c r="C119" s="11" t="s">
        <v>67</v>
      </c>
      <c r="D119" s="100">
        <f t="shared" si="13"/>
        <v>6.8750000000000006E-2</v>
      </c>
      <c r="E119" s="12">
        <v>7.7089999999999996</v>
      </c>
      <c r="F119" s="13">
        <v>0.3528</v>
      </c>
      <c r="G119" s="101">
        <f t="shared" si="7"/>
        <v>8.0617999999999999</v>
      </c>
      <c r="H119" s="10">
        <v>2.2599999999999998</v>
      </c>
      <c r="I119" s="11" t="s">
        <v>66</v>
      </c>
      <c r="J119" s="105">
        <f t="shared" si="14"/>
        <v>2.2599999999999998</v>
      </c>
      <c r="K119" s="10">
        <v>2186</v>
      </c>
      <c r="L119" s="11" t="s">
        <v>64</v>
      </c>
      <c r="M119" s="102">
        <f t="shared" si="9"/>
        <v>0.21859999999999999</v>
      </c>
      <c r="N119" s="10">
        <v>2593</v>
      </c>
      <c r="O119" s="11" t="s">
        <v>64</v>
      </c>
      <c r="P119" s="102">
        <f t="shared" si="10"/>
        <v>0.25929999999999997</v>
      </c>
    </row>
    <row r="120" spans="1:16">
      <c r="A120" s="23">
        <f t="shared" si="11"/>
        <v>120</v>
      </c>
      <c r="B120" s="10">
        <v>3</v>
      </c>
      <c r="C120" s="11" t="s">
        <v>67</v>
      </c>
      <c r="D120" s="100">
        <f t="shared" si="13"/>
        <v>7.4999999999999997E-2</v>
      </c>
      <c r="E120" s="12">
        <v>8.1120000000000001</v>
      </c>
      <c r="F120" s="13">
        <v>0.33079999999999998</v>
      </c>
      <c r="G120" s="101">
        <f t="shared" si="7"/>
        <v>8.4428000000000001</v>
      </c>
      <c r="H120" s="10">
        <v>2.4</v>
      </c>
      <c r="I120" s="11" t="s">
        <v>66</v>
      </c>
      <c r="J120" s="105">
        <f t="shared" si="14"/>
        <v>2.4</v>
      </c>
      <c r="K120" s="10">
        <v>2232</v>
      </c>
      <c r="L120" s="11" t="s">
        <v>64</v>
      </c>
      <c r="M120" s="102">
        <f t="shared" si="9"/>
        <v>0.22320000000000001</v>
      </c>
      <c r="N120" s="10">
        <v>2674</v>
      </c>
      <c r="O120" s="11" t="s">
        <v>64</v>
      </c>
      <c r="P120" s="102">
        <f t="shared" si="10"/>
        <v>0.26739999999999997</v>
      </c>
    </row>
    <row r="121" spans="1:16">
      <c r="A121" s="23">
        <f t="shared" si="11"/>
        <v>121</v>
      </c>
      <c r="B121" s="10">
        <v>3.25</v>
      </c>
      <c r="C121" s="11" t="s">
        <v>67</v>
      </c>
      <c r="D121" s="100">
        <f t="shared" si="13"/>
        <v>8.1250000000000003E-2</v>
      </c>
      <c r="E121" s="12">
        <v>8.5039999999999996</v>
      </c>
      <c r="F121" s="13">
        <v>0.31169999999999998</v>
      </c>
      <c r="G121" s="101">
        <f t="shared" si="7"/>
        <v>8.8156999999999996</v>
      </c>
      <c r="H121" s="10">
        <v>2.5299999999999998</v>
      </c>
      <c r="I121" s="11" t="s">
        <v>66</v>
      </c>
      <c r="J121" s="105">
        <f t="shared" si="14"/>
        <v>2.5299999999999998</v>
      </c>
      <c r="K121" s="10">
        <v>2272</v>
      </c>
      <c r="L121" s="11" t="s">
        <v>64</v>
      </c>
      <c r="M121" s="102">
        <f t="shared" si="9"/>
        <v>0.22719999999999999</v>
      </c>
      <c r="N121" s="10">
        <v>2748</v>
      </c>
      <c r="O121" s="11" t="s">
        <v>64</v>
      </c>
      <c r="P121" s="102">
        <f t="shared" si="10"/>
        <v>0.27480000000000004</v>
      </c>
    </row>
    <row r="122" spans="1:16">
      <c r="A122" s="23">
        <f t="shared" si="11"/>
        <v>122</v>
      </c>
      <c r="B122" s="10">
        <v>3.5</v>
      </c>
      <c r="C122" s="11" t="s">
        <v>67</v>
      </c>
      <c r="D122" s="100">
        <f t="shared" si="13"/>
        <v>8.7499999999999994E-2</v>
      </c>
      <c r="E122" s="12">
        <v>8.8859999999999992</v>
      </c>
      <c r="F122" s="13">
        <v>0.29480000000000001</v>
      </c>
      <c r="G122" s="101">
        <f t="shared" si="7"/>
        <v>9.1807999999999996</v>
      </c>
      <c r="H122" s="10">
        <v>2.65</v>
      </c>
      <c r="I122" s="11" t="s">
        <v>66</v>
      </c>
      <c r="J122" s="105">
        <f t="shared" si="14"/>
        <v>2.65</v>
      </c>
      <c r="K122" s="10">
        <v>2309</v>
      </c>
      <c r="L122" s="11" t="s">
        <v>64</v>
      </c>
      <c r="M122" s="102">
        <f t="shared" si="9"/>
        <v>0.23090000000000002</v>
      </c>
      <c r="N122" s="10">
        <v>2815</v>
      </c>
      <c r="O122" s="11" t="s">
        <v>64</v>
      </c>
      <c r="P122" s="102">
        <f t="shared" si="10"/>
        <v>0.28149999999999997</v>
      </c>
    </row>
    <row r="123" spans="1:16">
      <c r="A123" s="23">
        <f t="shared" si="11"/>
        <v>123</v>
      </c>
      <c r="B123" s="10">
        <v>3.75</v>
      </c>
      <c r="C123" s="11" t="s">
        <v>67</v>
      </c>
      <c r="D123" s="100">
        <f t="shared" si="13"/>
        <v>9.375E-2</v>
      </c>
      <c r="E123" s="12">
        <v>9.2579999999999991</v>
      </c>
      <c r="F123" s="13">
        <v>0.27989999999999998</v>
      </c>
      <c r="G123" s="101">
        <f t="shared" si="7"/>
        <v>9.5378999999999987</v>
      </c>
      <c r="H123" s="10">
        <v>2.77</v>
      </c>
      <c r="I123" s="11" t="s">
        <v>66</v>
      </c>
      <c r="J123" s="105">
        <f t="shared" si="14"/>
        <v>2.77</v>
      </c>
      <c r="K123" s="10">
        <v>2341</v>
      </c>
      <c r="L123" s="11" t="s">
        <v>64</v>
      </c>
      <c r="M123" s="102">
        <f t="shared" si="9"/>
        <v>0.23410000000000003</v>
      </c>
      <c r="N123" s="10">
        <v>2876</v>
      </c>
      <c r="O123" s="11" t="s">
        <v>64</v>
      </c>
      <c r="P123" s="102">
        <f t="shared" si="10"/>
        <v>0.28759999999999997</v>
      </c>
    </row>
    <row r="124" spans="1:16">
      <c r="A124" s="23">
        <f t="shared" si="11"/>
        <v>124</v>
      </c>
      <c r="B124" s="10">
        <v>4</v>
      </c>
      <c r="C124" s="11" t="s">
        <v>67</v>
      </c>
      <c r="D124" s="100">
        <f t="shared" si="13"/>
        <v>0.1</v>
      </c>
      <c r="E124" s="12">
        <v>9.6219999999999999</v>
      </c>
      <c r="F124" s="13">
        <v>0.2666</v>
      </c>
      <c r="G124" s="101">
        <f t="shared" si="7"/>
        <v>9.8886000000000003</v>
      </c>
      <c r="H124" s="10">
        <v>2.89</v>
      </c>
      <c r="I124" s="11" t="s">
        <v>66</v>
      </c>
      <c r="J124" s="105">
        <f t="shared" si="14"/>
        <v>2.89</v>
      </c>
      <c r="K124" s="10">
        <v>2371</v>
      </c>
      <c r="L124" s="11" t="s">
        <v>64</v>
      </c>
      <c r="M124" s="102">
        <f t="shared" si="9"/>
        <v>0.23710000000000001</v>
      </c>
      <c r="N124" s="10">
        <v>2932</v>
      </c>
      <c r="O124" s="11" t="s">
        <v>64</v>
      </c>
      <c r="P124" s="102">
        <f t="shared" si="10"/>
        <v>0.29320000000000002</v>
      </c>
    </row>
    <row r="125" spans="1:16">
      <c r="A125" s="23">
        <f t="shared" si="11"/>
        <v>125</v>
      </c>
      <c r="B125" s="103">
        <v>4.5</v>
      </c>
      <c r="C125" s="104" t="s">
        <v>67</v>
      </c>
      <c r="D125" s="100">
        <f t="shared" si="13"/>
        <v>0.1125</v>
      </c>
      <c r="E125" s="12">
        <v>10.33</v>
      </c>
      <c r="F125" s="13">
        <v>0.2437</v>
      </c>
      <c r="G125" s="101">
        <f t="shared" si="7"/>
        <v>10.573700000000001</v>
      </c>
      <c r="H125" s="10">
        <v>3.11</v>
      </c>
      <c r="I125" s="11" t="s">
        <v>66</v>
      </c>
      <c r="J125" s="105">
        <f t="shared" si="14"/>
        <v>3.11</v>
      </c>
      <c r="K125" s="10">
        <v>2432</v>
      </c>
      <c r="L125" s="11" t="s">
        <v>64</v>
      </c>
      <c r="M125" s="102">
        <f t="shared" si="9"/>
        <v>0.2432</v>
      </c>
      <c r="N125" s="10">
        <v>3032</v>
      </c>
      <c r="O125" s="11" t="s">
        <v>64</v>
      </c>
      <c r="P125" s="102">
        <f t="shared" si="10"/>
        <v>0.30320000000000003</v>
      </c>
    </row>
    <row r="126" spans="1:16">
      <c r="A126" s="23">
        <f t="shared" si="11"/>
        <v>126</v>
      </c>
      <c r="B126" s="103">
        <v>5</v>
      </c>
      <c r="C126" s="104" t="s">
        <v>67</v>
      </c>
      <c r="D126" s="100">
        <f t="shared" si="13"/>
        <v>0.125</v>
      </c>
      <c r="E126" s="12">
        <v>11</v>
      </c>
      <c r="F126" s="13">
        <v>0.22470000000000001</v>
      </c>
      <c r="G126" s="101">
        <f t="shared" si="7"/>
        <v>11.2247</v>
      </c>
      <c r="H126" s="103">
        <v>3.31</v>
      </c>
      <c r="I126" s="104" t="s">
        <v>66</v>
      </c>
      <c r="J126" s="105">
        <f t="shared" si="14"/>
        <v>3.31</v>
      </c>
      <c r="K126" s="103">
        <v>2484</v>
      </c>
      <c r="L126" s="104" t="s">
        <v>64</v>
      </c>
      <c r="M126" s="102">
        <f t="shared" si="9"/>
        <v>0.24840000000000001</v>
      </c>
      <c r="N126" s="103">
        <v>3119</v>
      </c>
      <c r="O126" s="104" t="s">
        <v>64</v>
      </c>
      <c r="P126" s="102">
        <f t="shared" si="10"/>
        <v>0.31190000000000001</v>
      </c>
    </row>
    <row r="127" spans="1:16">
      <c r="A127" s="23">
        <f t="shared" si="11"/>
        <v>127</v>
      </c>
      <c r="B127" s="103">
        <v>5.5</v>
      </c>
      <c r="C127" s="104" t="s">
        <v>67</v>
      </c>
      <c r="D127" s="100">
        <f t="shared" si="13"/>
        <v>0.13750000000000001</v>
      </c>
      <c r="E127" s="12">
        <v>11.65</v>
      </c>
      <c r="F127" s="13">
        <v>0.20880000000000001</v>
      </c>
      <c r="G127" s="101">
        <f t="shared" si="7"/>
        <v>11.8588</v>
      </c>
      <c r="H127" s="103">
        <v>3.51</v>
      </c>
      <c r="I127" s="104" t="s">
        <v>66</v>
      </c>
      <c r="J127" s="105">
        <f t="shared" si="14"/>
        <v>3.51</v>
      </c>
      <c r="K127" s="103">
        <v>2528</v>
      </c>
      <c r="L127" s="104" t="s">
        <v>64</v>
      </c>
      <c r="M127" s="102">
        <f t="shared" si="9"/>
        <v>0.25280000000000002</v>
      </c>
      <c r="N127" s="103">
        <v>3195</v>
      </c>
      <c r="O127" s="104" t="s">
        <v>64</v>
      </c>
      <c r="P127" s="102">
        <f t="shared" si="10"/>
        <v>0.31950000000000001</v>
      </c>
    </row>
    <row r="128" spans="1:16">
      <c r="A128" s="23">
        <f t="shared" si="11"/>
        <v>128</v>
      </c>
      <c r="B128" s="10">
        <v>6</v>
      </c>
      <c r="C128" s="11" t="s">
        <v>67</v>
      </c>
      <c r="D128" s="100">
        <f t="shared" si="13"/>
        <v>0.15</v>
      </c>
      <c r="E128" s="12">
        <v>12.26</v>
      </c>
      <c r="F128" s="13">
        <v>0.1951</v>
      </c>
      <c r="G128" s="101">
        <f t="shared" si="7"/>
        <v>12.4551</v>
      </c>
      <c r="H128" s="10">
        <v>3.69</v>
      </c>
      <c r="I128" s="11" t="s">
        <v>66</v>
      </c>
      <c r="J128" s="105">
        <f t="shared" si="14"/>
        <v>3.69</v>
      </c>
      <c r="K128" s="103">
        <v>2566</v>
      </c>
      <c r="L128" s="104" t="s">
        <v>64</v>
      </c>
      <c r="M128" s="102">
        <f t="shared" si="9"/>
        <v>0.25659999999999999</v>
      </c>
      <c r="N128" s="103">
        <v>3262</v>
      </c>
      <c r="O128" s="104" t="s">
        <v>64</v>
      </c>
      <c r="P128" s="102">
        <f t="shared" si="10"/>
        <v>0.32619999999999999</v>
      </c>
    </row>
    <row r="129" spans="1:16">
      <c r="A129" s="23">
        <f t="shared" si="11"/>
        <v>129</v>
      </c>
      <c r="B129" s="10">
        <v>6.5</v>
      </c>
      <c r="C129" s="11" t="s">
        <v>67</v>
      </c>
      <c r="D129" s="100">
        <f t="shared" si="13"/>
        <v>0.16250000000000001</v>
      </c>
      <c r="E129" s="12">
        <v>12.85</v>
      </c>
      <c r="F129" s="13">
        <v>0.18329999999999999</v>
      </c>
      <c r="G129" s="101">
        <f t="shared" si="7"/>
        <v>13.033299999999999</v>
      </c>
      <c r="H129" s="10">
        <v>3.87</v>
      </c>
      <c r="I129" s="11" t="s">
        <v>66</v>
      </c>
      <c r="J129" s="105">
        <f t="shared" si="14"/>
        <v>3.87</v>
      </c>
      <c r="K129" s="103">
        <v>2600</v>
      </c>
      <c r="L129" s="104" t="s">
        <v>64</v>
      </c>
      <c r="M129" s="102">
        <f t="shared" si="9"/>
        <v>0.26</v>
      </c>
      <c r="N129" s="103">
        <v>3322</v>
      </c>
      <c r="O129" s="104" t="s">
        <v>64</v>
      </c>
      <c r="P129" s="102">
        <f t="shared" si="10"/>
        <v>0.3322</v>
      </c>
    </row>
    <row r="130" spans="1:16">
      <c r="A130" s="23">
        <f t="shared" si="11"/>
        <v>130</v>
      </c>
      <c r="B130" s="10">
        <v>7</v>
      </c>
      <c r="C130" s="11" t="s">
        <v>67</v>
      </c>
      <c r="D130" s="100">
        <f t="shared" si="13"/>
        <v>0.17499999999999999</v>
      </c>
      <c r="E130" s="12">
        <v>13.4</v>
      </c>
      <c r="F130" s="13">
        <v>0.1729</v>
      </c>
      <c r="G130" s="101">
        <f t="shared" si="7"/>
        <v>13.572900000000001</v>
      </c>
      <c r="H130" s="10">
        <v>4.04</v>
      </c>
      <c r="I130" s="11" t="s">
        <v>66</v>
      </c>
      <c r="J130" s="105">
        <f t="shared" si="14"/>
        <v>4.04</v>
      </c>
      <c r="K130" s="103">
        <v>2631</v>
      </c>
      <c r="L130" s="104" t="s">
        <v>64</v>
      </c>
      <c r="M130" s="102">
        <f t="shared" si="9"/>
        <v>0.2631</v>
      </c>
      <c r="N130" s="103">
        <v>3376</v>
      </c>
      <c r="O130" s="104" t="s">
        <v>64</v>
      </c>
      <c r="P130" s="102">
        <f t="shared" si="10"/>
        <v>0.33760000000000001</v>
      </c>
    </row>
    <row r="131" spans="1:16">
      <c r="A131" s="23">
        <f t="shared" si="11"/>
        <v>131</v>
      </c>
      <c r="B131" s="10">
        <v>8</v>
      </c>
      <c r="C131" s="11" t="s">
        <v>67</v>
      </c>
      <c r="D131" s="100">
        <f t="shared" si="13"/>
        <v>0.2</v>
      </c>
      <c r="E131" s="12">
        <v>14.4</v>
      </c>
      <c r="F131" s="13">
        <v>0.15559999999999999</v>
      </c>
      <c r="G131" s="101">
        <f t="shared" si="7"/>
        <v>14.5556</v>
      </c>
      <c r="H131" s="10">
        <v>4.3600000000000003</v>
      </c>
      <c r="I131" s="11" t="s">
        <v>66</v>
      </c>
      <c r="J131" s="105">
        <f t="shared" si="14"/>
        <v>4.3600000000000003</v>
      </c>
      <c r="K131" s="103">
        <v>2702</v>
      </c>
      <c r="L131" s="104" t="s">
        <v>64</v>
      </c>
      <c r="M131" s="102">
        <f t="shared" si="9"/>
        <v>0.2702</v>
      </c>
      <c r="N131" s="103">
        <v>3470</v>
      </c>
      <c r="O131" s="104" t="s">
        <v>64</v>
      </c>
      <c r="P131" s="102">
        <f t="shared" si="10"/>
        <v>0.34700000000000003</v>
      </c>
    </row>
    <row r="132" spans="1:16">
      <c r="A132" s="23">
        <f t="shared" si="11"/>
        <v>132</v>
      </c>
      <c r="B132" s="10">
        <v>9</v>
      </c>
      <c r="C132" s="11" t="s">
        <v>67</v>
      </c>
      <c r="D132" s="100">
        <f t="shared" si="13"/>
        <v>0.22500000000000001</v>
      </c>
      <c r="E132" s="12">
        <v>15.28</v>
      </c>
      <c r="F132" s="13">
        <v>0.14169999999999999</v>
      </c>
      <c r="G132" s="101">
        <f t="shared" si="7"/>
        <v>15.4217</v>
      </c>
      <c r="H132" s="10">
        <v>4.66</v>
      </c>
      <c r="I132" s="11" t="s">
        <v>66</v>
      </c>
      <c r="J132" s="105">
        <f t="shared" si="14"/>
        <v>4.66</v>
      </c>
      <c r="K132" s="103">
        <v>2761</v>
      </c>
      <c r="L132" s="104" t="s">
        <v>64</v>
      </c>
      <c r="M132" s="102">
        <f t="shared" si="9"/>
        <v>0.27610000000000001</v>
      </c>
      <c r="N132" s="103">
        <v>3550</v>
      </c>
      <c r="O132" s="104" t="s">
        <v>64</v>
      </c>
      <c r="P132" s="102">
        <f t="shared" si="10"/>
        <v>0.35499999999999998</v>
      </c>
    </row>
    <row r="133" spans="1:16">
      <c r="A133" s="23">
        <f t="shared" si="11"/>
        <v>133</v>
      </c>
      <c r="B133" s="10">
        <v>10</v>
      </c>
      <c r="C133" s="11" t="s">
        <v>67</v>
      </c>
      <c r="D133" s="100">
        <f t="shared" si="13"/>
        <v>0.25</v>
      </c>
      <c r="E133" s="12">
        <v>16.05</v>
      </c>
      <c r="F133" s="13">
        <v>0.1303</v>
      </c>
      <c r="G133" s="101">
        <f t="shared" si="7"/>
        <v>16.180299999999999</v>
      </c>
      <c r="H133" s="10">
        <v>4.95</v>
      </c>
      <c r="I133" s="11" t="s">
        <v>66</v>
      </c>
      <c r="J133" s="105">
        <f t="shared" si="14"/>
        <v>4.95</v>
      </c>
      <c r="K133" s="103">
        <v>2813</v>
      </c>
      <c r="L133" s="104" t="s">
        <v>64</v>
      </c>
      <c r="M133" s="102">
        <f t="shared" si="9"/>
        <v>0.28129999999999999</v>
      </c>
      <c r="N133" s="103">
        <v>3619</v>
      </c>
      <c r="O133" s="104" t="s">
        <v>64</v>
      </c>
      <c r="P133" s="102">
        <f t="shared" si="10"/>
        <v>0.3619</v>
      </c>
    </row>
    <row r="134" spans="1:16">
      <c r="A134" s="23">
        <f t="shared" si="11"/>
        <v>134</v>
      </c>
      <c r="B134" s="10">
        <v>11</v>
      </c>
      <c r="C134" s="11" t="s">
        <v>67</v>
      </c>
      <c r="D134" s="100">
        <f t="shared" si="13"/>
        <v>0.27500000000000002</v>
      </c>
      <c r="E134" s="12">
        <v>16.72</v>
      </c>
      <c r="F134" s="13">
        <v>0.1207</v>
      </c>
      <c r="G134" s="101">
        <f t="shared" si="7"/>
        <v>16.840699999999998</v>
      </c>
      <c r="H134" s="10">
        <v>5.22</v>
      </c>
      <c r="I134" s="11" t="s">
        <v>66</v>
      </c>
      <c r="J134" s="105">
        <f t="shared" si="14"/>
        <v>5.22</v>
      </c>
      <c r="K134" s="103">
        <v>2859</v>
      </c>
      <c r="L134" s="104" t="s">
        <v>64</v>
      </c>
      <c r="M134" s="102">
        <f t="shared" si="9"/>
        <v>0.28589999999999999</v>
      </c>
      <c r="N134" s="103">
        <v>3680</v>
      </c>
      <c r="O134" s="104" t="s">
        <v>64</v>
      </c>
      <c r="P134" s="102">
        <f t="shared" si="10"/>
        <v>0.36799999999999999</v>
      </c>
    </row>
    <row r="135" spans="1:16">
      <c r="A135" s="23">
        <f t="shared" si="11"/>
        <v>135</v>
      </c>
      <c r="B135" s="10">
        <v>12</v>
      </c>
      <c r="C135" s="11" t="s">
        <v>67</v>
      </c>
      <c r="D135" s="100">
        <f t="shared" si="13"/>
        <v>0.3</v>
      </c>
      <c r="E135" s="12">
        <v>17.29</v>
      </c>
      <c r="F135" s="13">
        <v>0.1125</v>
      </c>
      <c r="G135" s="101">
        <f t="shared" si="7"/>
        <v>17.4025</v>
      </c>
      <c r="H135" s="10">
        <v>5.49</v>
      </c>
      <c r="I135" s="11" t="s">
        <v>66</v>
      </c>
      <c r="J135" s="105">
        <f t="shared" si="14"/>
        <v>5.49</v>
      </c>
      <c r="K135" s="103">
        <v>2900</v>
      </c>
      <c r="L135" s="104" t="s">
        <v>64</v>
      </c>
      <c r="M135" s="102">
        <f t="shared" si="9"/>
        <v>0.28999999999999998</v>
      </c>
      <c r="N135" s="103">
        <v>3734</v>
      </c>
      <c r="O135" s="104" t="s">
        <v>64</v>
      </c>
      <c r="P135" s="102">
        <f t="shared" si="10"/>
        <v>0.37340000000000001</v>
      </c>
    </row>
    <row r="136" spans="1:16">
      <c r="A136" s="23">
        <f t="shared" si="11"/>
        <v>136</v>
      </c>
      <c r="B136" s="10">
        <v>13</v>
      </c>
      <c r="C136" s="11" t="s">
        <v>67</v>
      </c>
      <c r="D136" s="100">
        <f t="shared" si="13"/>
        <v>0.32500000000000001</v>
      </c>
      <c r="E136" s="12">
        <v>17.79</v>
      </c>
      <c r="F136" s="13">
        <v>0.10539999999999999</v>
      </c>
      <c r="G136" s="101">
        <f t="shared" si="7"/>
        <v>17.895399999999999</v>
      </c>
      <c r="H136" s="10">
        <v>5.75</v>
      </c>
      <c r="I136" s="11" t="s">
        <v>66</v>
      </c>
      <c r="J136" s="105">
        <f t="shared" si="14"/>
        <v>5.75</v>
      </c>
      <c r="K136" s="103">
        <v>2937</v>
      </c>
      <c r="L136" s="104" t="s">
        <v>64</v>
      </c>
      <c r="M136" s="102">
        <f t="shared" si="9"/>
        <v>0.29369999999999996</v>
      </c>
      <c r="N136" s="103">
        <v>3784</v>
      </c>
      <c r="O136" s="104" t="s">
        <v>64</v>
      </c>
      <c r="P136" s="102">
        <f t="shared" si="10"/>
        <v>0.37839999999999996</v>
      </c>
    </row>
    <row r="137" spans="1:16">
      <c r="A137" s="23">
        <f t="shared" si="11"/>
        <v>137</v>
      </c>
      <c r="B137" s="10">
        <v>14</v>
      </c>
      <c r="C137" s="11" t="s">
        <v>67</v>
      </c>
      <c r="D137" s="100">
        <f t="shared" si="13"/>
        <v>0.35</v>
      </c>
      <c r="E137" s="12">
        <v>18.22</v>
      </c>
      <c r="F137" s="13">
        <v>9.9250000000000005E-2</v>
      </c>
      <c r="G137" s="101">
        <f t="shared" si="7"/>
        <v>18.31925</v>
      </c>
      <c r="H137" s="10">
        <v>6</v>
      </c>
      <c r="I137" s="11" t="s">
        <v>66</v>
      </c>
      <c r="J137" s="105">
        <f t="shared" si="14"/>
        <v>6</v>
      </c>
      <c r="K137" s="103">
        <v>2972</v>
      </c>
      <c r="L137" s="104" t="s">
        <v>64</v>
      </c>
      <c r="M137" s="102">
        <f t="shared" si="9"/>
        <v>0.29720000000000002</v>
      </c>
      <c r="N137" s="103">
        <v>3829</v>
      </c>
      <c r="O137" s="104" t="s">
        <v>64</v>
      </c>
      <c r="P137" s="102">
        <f t="shared" si="10"/>
        <v>0.38290000000000002</v>
      </c>
    </row>
    <row r="138" spans="1:16">
      <c r="A138" s="23">
        <f t="shared" si="11"/>
        <v>138</v>
      </c>
      <c r="B138" s="10">
        <v>15</v>
      </c>
      <c r="C138" s="11" t="s">
        <v>67</v>
      </c>
      <c r="D138" s="100">
        <f t="shared" si="13"/>
        <v>0.375</v>
      </c>
      <c r="E138" s="12">
        <v>18.600000000000001</v>
      </c>
      <c r="F138" s="13">
        <v>9.3829999999999997E-2</v>
      </c>
      <c r="G138" s="101">
        <f t="shared" si="7"/>
        <v>18.693830000000002</v>
      </c>
      <c r="H138" s="10">
        <v>6.24</v>
      </c>
      <c r="I138" s="11" t="s">
        <v>66</v>
      </c>
      <c r="J138" s="105">
        <f t="shared" si="14"/>
        <v>6.24</v>
      </c>
      <c r="K138" s="103">
        <v>3004</v>
      </c>
      <c r="L138" s="104" t="s">
        <v>64</v>
      </c>
      <c r="M138" s="102">
        <f t="shared" si="9"/>
        <v>0.3004</v>
      </c>
      <c r="N138" s="103">
        <v>3871</v>
      </c>
      <c r="O138" s="104" t="s">
        <v>64</v>
      </c>
      <c r="P138" s="102">
        <f t="shared" si="10"/>
        <v>0.3871</v>
      </c>
    </row>
    <row r="139" spans="1:16">
      <c r="A139" s="23">
        <f t="shared" si="11"/>
        <v>139</v>
      </c>
      <c r="B139" s="10">
        <v>16</v>
      </c>
      <c r="C139" s="11" t="s">
        <v>67</v>
      </c>
      <c r="D139" s="100">
        <f t="shared" si="13"/>
        <v>0.4</v>
      </c>
      <c r="E139" s="12">
        <v>18.920000000000002</v>
      </c>
      <c r="F139" s="13">
        <v>8.8999999999999996E-2</v>
      </c>
      <c r="G139" s="101">
        <f t="shared" si="7"/>
        <v>19.009</v>
      </c>
      <c r="H139" s="10">
        <v>6.48</v>
      </c>
      <c r="I139" s="11" t="s">
        <v>66</v>
      </c>
      <c r="J139" s="105">
        <f t="shared" si="14"/>
        <v>6.48</v>
      </c>
      <c r="K139" s="103">
        <v>3035</v>
      </c>
      <c r="L139" s="104" t="s">
        <v>64</v>
      </c>
      <c r="M139" s="102">
        <f t="shared" si="9"/>
        <v>0.30349999999999999</v>
      </c>
      <c r="N139" s="103">
        <v>3910</v>
      </c>
      <c r="O139" s="104" t="s">
        <v>64</v>
      </c>
      <c r="P139" s="102">
        <f t="shared" si="10"/>
        <v>0.39100000000000001</v>
      </c>
    </row>
    <row r="140" spans="1:16">
      <c r="A140" s="23">
        <f t="shared" si="11"/>
        <v>140</v>
      </c>
      <c r="B140" s="10">
        <v>17</v>
      </c>
      <c r="C140" s="14" t="s">
        <v>67</v>
      </c>
      <c r="D140" s="100">
        <f t="shared" si="13"/>
        <v>0.42499999999999999</v>
      </c>
      <c r="E140" s="12">
        <v>19.2</v>
      </c>
      <c r="F140" s="13">
        <v>8.4690000000000001E-2</v>
      </c>
      <c r="G140" s="101">
        <f t="shared" si="7"/>
        <v>19.284689999999998</v>
      </c>
      <c r="H140" s="10">
        <v>6.72</v>
      </c>
      <c r="I140" s="11" t="s">
        <v>66</v>
      </c>
      <c r="J140" s="105">
        <f t="shared" si="14"/>
        <v>6.72</v>
      </c>
      <c r="K140" s="103">
        <v>3064</v>
      </c>
      <c r="L140" s="104" t="s">
        <v>64</v>
      </c>
      <c r="M140" s="102">
        <f t="shared" si="9"/>
        <v>0.30640000000000001</v>
      </c>
      <c r="N140" s="103">
        <v>3946</v>
      </c>
      <c r="O140" s="104" t="s">
        <v>64</v>
      </c>
      <c r="P140" s="102">
        <f t="shared" si="10"/>
        <v>0.39460000000000001</v>
      </c>
    </row>
    <row r="141" spans="1:16">
      <c r="A141" s="23">
        <f t="shared" si="11"/>
        <v>141</v>
      </c>
      <c r="B141" s="10">
        <v>18</v>
      </c>
      <c r="C141" s="104" t="s">
        <v>67</v>
      </c>
      <c r="D141" s="100">
        <f t="shared" si="13"/>
        <v>0.45</v>
      </c>
      <c r="E141" s="12">
        <v>19.440000000000001</v>
      </c>
      <c r="F141" s="13">
        <v>8.0799999999999997E-2</v>
      </c>
      <c r="G141" s="101">
        <f t="shared" si="7"/>
        <v>19.520800000000001</v>
      </c>
      <c r="H141" s="103">
        <v>6.95</v>
      </c>
      <c r="I141" s="104" t="s">
        <v>66</v>
      </c>
      <c r="J141" s="105">
        <f t="shared" si="14"/>
        <v>6.95</v>
      </c>
      <c r="K141" s="103">
        <v>3091</v>
      </c>
      <c r="L141" s="104" t="s">
        <v>64</v>
      </c>
      <c r="M141" s="102">
        <f t="shared" si="9"/>
        <v>0.30910000000000004</v>
      </c>
      <c r="N141" s="103">
        <v>3981</v>
      </c>
      <c r="O141" s="104" t="s">
        <v>64</v>
      </c>
      <c r="P141" s="102">
        <f t="shared" si="10"/>
        <v>0.39810000000000001</v>
      </c>
    </row>
    <row r="142" spans="1:16">
      <c r="A142" s="23">
        <f t="shared" si="11"/>
        <v>142</v>
      </c>
      <c r="B142" s="10">
        <v>20</v>
      </c>
      <c r="C142" s="104" t="s">
        <v>67</v>
      </c>
      <c r="D142" s="100">
        <f t="shared" si="13"/>
        <v>0.5</v>
      </c>
      <c r="E142" s="12">
        <v>19.84</v>
      </c>
      <c r="F142" s="13">
        <v>7.4079999999999993E-2</v>
      </c>
      <c r="G142" s="101">
        <f t="shared" si="7"/>
        <v>19.914079999999998</v>
      </c>
      <c r="H142" s="103">
        <v>7.41</v>
      </c>
      <c r="I142" s="104" t="s">
        <v>66</v>
      </c>
      <c r="J142" s="105">
        <f t="shared" si="14"/>
        <v>7.41</v>
      </c>
      <c r="K142" s="103">
        <v>3177</v>
      </c>
      <c r="L142" s="104" t="s">
        <v>64</v>
      </c>
      <c r="M142" s="102">
        <f t="shared" si="9"/>
        <v>0.31769999999999998</v>
      </c>
      <c r="N142" s="103">
        <v>4044</v>
      </c>
      <c r="O142" s="104" t="s">
        <v>64</v>
      </c>
      <c r="P142" s="102">
        <f t="shared" si="10"/>
        <v>0.40439999999999998</v>
      </c>
    </row>
    <row r="143" spans="1:16">
      <c r="A143" s="23">
        <f t="shared" si="11"/>
        <v>143</v>
      </c>
      <c r="B143" s="10">
        <v>22.5</v>
      </c>
      <c r="C143" s="104" t="s">
        <v>67</v>
      </c>
      <c r="D143" s="100">
        <f t="shared" si="13"/>
        <v>0.5625</v>
      </c>
      <c r="E143" s="12">
        <v>20.190000000000001</v>
      </c>
      <c r="F143" s="13">
        <v>6.7199999999999996E-2</v>
      </c>
      <c r="G143" s="101">
        <f t="shared" si="7"/>
        <v>20.257200000000001</v>
      </c>
      <c r="H143" s="103">
        <v>7.98</v>
      </c>
      <c r="I143" s="104" t="s">
        <v>66</v>
      </c>
      <c r="J143" s="105">
        <f t="shared" si="14"/>
        <v>7.98</v>
      </c>
      <c r="K143" s="103">
        <v>3295</v>
      </c>
      <c r="L143" s="104" t="s">
        <v>64</v>
      </c>
      <c r="M143" s="102">
        <f t="shared" si="9"/>
        <v>0.32950000000000002</v>
      </c>
      <c r="N143" s="103">
        <v>4116</v>
      </c>
      <c r="O143" s="104" t="s">
        <v>64</v>
      </c>
      <c r="P143" s="102">
        <f t="shared" si="10"/>
        <v>0.41159999999999997</v>
      </c>
    </row>
    <row r="144" spans="1:16">
      <c r="A144" s="23">
        <f t="shared" si="11"/>
        <v>144</v>
      </c>
      <c r="B144" s="10">
        <v>25</v>
      </c>
      <c r="C144" s="104" t="s">
        <v>67</v>
      </c>
      <c r="D144" s="100">
        <f t="shared" si="13"/>
        <v>0.625</v>
      </c>
      <c r="E144" s="12">
        <v>20.420000000000002</v>
      </c>
      <c r="F144" s="13">
        <v>6.157E-2</v>
      </c>
      <c r="G144" s="101">
        <f t="shared" si="7"/>
        <v>20.481570000000001</v>
      </c>
      <c r="H144" s="103">
        <v>8.5299999999999994</v>
      </c>
      <c r="I144" s="104" t="s">
        <v>66</v>
      </c>
      <c r="J144" s="105">
        <f t="shared" si="14"/>
        <v>8.5299999999999994</v>
      </c>
      <c r="K144" s="103">
        <v>3405</v>
      </c>
      <c r="L144" s="104" t="s">
        <v>64</v>
      </c>
      <c r="M144" s="102">
        <f t="shared" si="9"/>
        <v>0.34049999999999997</v>
      </c>
      <c r="N144" s="103">
        <v>4182</v>
      </c>
      <c r="O144" s="104" t="s">
        <v>64</v>
      </c>
      <c r="P144" s="102">
        <f t="shared" si="10"/>
        <v>0.41820000000000002</v>
      </c>
    </row>
    <row r="145" spans="1:16">
      <c r="A145" s="23">
        <f t="shared" si="11"/>
        <v>145</v>
      </c>
      <c r="B145" s="10">
        <v>27.5</v>
      </c>
      <c r="C145" s="104" t="s">
        <v>67</v>
      </c>
      <c r="D145" s="100">
        <f t="shared" si="13"/>
        <v>0.6875</v>
      </c>
      <c r="E145" s="12">
        <v>20.58</v>
      </c>
      <c r="F145" s="13">
        <v>5.6869999999999997E-2</v>
      </c>
      <c r="G145" s="101">
        <f t="shared" si="7"/>
        <v>20.636869999999998</v>
      </c>
      <c r="H145" s="103">
        <v>9.09</v>
      </c>
      <c r="I145" s="104" t="s">
        <v>66</v>
      </c>
      <c r="J145" s="105">
        <f t="shared" si="14"/>
        <v>9.09</v>
      </c>
      <c r="K145" s="103">
        <v>3509</v>
      </c>
      <c r="L145" s="104" t="s">
        <v>64</v>
      </c>
      <c r="M145" s="102">
        <f t="shared" si="9"/>
        <v>0.35089999999999999</v>
      </c>
      <c r="N145" s="103">
        <v>4242</v>
      </c>
      <c r="O145" s="104" t="s">
        <v>64</v>
      </c>
      <c r="P145" s="102">
        <f t="shared" si="10"/>
        <v>0.42420000000000002</v>
      </c>
    </row>
    <row r="146" spans="1:16">
      <c r="A146" s="23">
        <f t="shared" si="11"/>
        <v>146</v>
      </c>
      <c r="B146" s="10">
        <v>30</v>
      </c>
      <c r="C146" s="104" t="s">
        <v>67</v>
      </c>
      <c r="D146" s="100">
        <f t="shared" si="13"/>
        <v>0.75</v>
      </c>
      <c r="E146" s="12">
        <v>20.67</v>
      </c>
      <c r="F146" s="13">
        <v>5.2880000000000003E-2</v>
      </c>
      <c r="G146" s="101">
        <f t="shared" si="7"/>
        <v>20.72288</v>
      </c>
      <c r="H146" s="103">
        <v>9.64</v>
      </c>
      <c r="I146" s="104" t="s">
        <v>66</v>
      </c>
      <c r="J146" s="105">
        <f t="shared" si="14"/>
        <v>9.64</v>
      </c>
      <c r="K146" s="103">
        <v>3608</v>
      </c>
      <c r="L146" s="104" t="s">
        <v>64</v>
      </c>
      <c r="M146" s="102">
        <f t="shared" si="9"/>
        <v>0.36080000000000001</v>
      </c>
      <c r="N146" s="103">
        <v>4299</v>
      </c>
      <c r="O146" s="104" t="s">
        <v>64</v>
      </c>
      <c r="P146" s="102">
        <f t="shared" si="10"/>
        <v>0.42990000000000006</v>
      </c>
    </row>
    <row r="147" spans="1:16">
      <c r="A147" s="23">
        <f t="shared" si="11"/>
        <v>147</v>
      </c>
      <c r="B147" s="10">
        <v>32.5</v>
      </c>
      <c r="C147" s="104" t="s">
        <v>67</v>
      </c>
      <c r="D147" s="100">
        <f t="shared" si="13"/>
        <v>0.8125</v>
      </c>
      <c r="E147" s="12">
        <v>20.71</v>
      </c>
      <c r="F147" s="13">
        <v>4.9450000000000001E-2</v>
      </c>
      <c r="G147" s="101">
        <f t="shared" si="7"/>
        <v>20.759450000000001</v>
      </c>
      <c r="H147" s="103">
        <v>10.18</v>
      </c>
      <c r="I147" s="104" t="s">
        <v>66</v>
      </c>
      <c r="J147" s="105">
        <f t="shared" si="14"/>
        <v>10.18</v>
      </c>
      <c r="K147" s="103">
        <v>3704</v>
      </c>
      <c r="L147" s="104" t="s">
        <v>64</v>
      </c>
      <c r="M147" s="102">
        <f t="shared" si="9"/>
        <v>0.37040000000000001</v>
      </c>
      <c r="N147" s="103">
        <v>4352</v>
      </c>
      <c r="O147" s="104" t="s">
        <v>64</v>
      </c>
      <c r="P147" s="102">
        <f t="shared" si="10"/>
        <v>0.43520000000000003</v>
      </c>
    </row>
    <row r="148" spans="1:16">
      <c r="A148" s="23">
        <f t="shared" si="11"/>
        <v>148</v>
      </c>
      <c r="B148" s="10">
        <v>35</v>
      </c>
      <c r="C148" s="104" t="s">
        <v>67</v>
      </c>
      <c r="D148" s="100">
        <f t="shared" si="13"/>
        <v>0.875</v>
      </c>
      <c r="E148" s="12">
        <v>20.72</v>
      </c>
      <c r="F148" s="13">
        <v>4.6460000000000001E-2</v>
      </c>
      <c r="G148" s="101">
        <f t="shared" ref="G148:G211" si="15">E148+F148</f>
        <v>20.766459999999999</v>
      </c>
      <c r="H148" s="103">
        <v>10.73</v>
      </c>
      <c r="I148" s="104" t="s">
        <v>66</v>
      </c>
      <c r="J148" s="105">
        <f t="shared" si="14"/>
        <v>10.73</v>
      </c>
      <c r="K148" s="103">
        <v>3796</v>
      </c>
      <c r="L148" s="104" t="s">
        <v>64</v>
      </c>
      <c r="M148" s="102">
        <f t="shared" ref="M148:M161" si="16">K148/1000/10</f>
        <v>0.37959999999999999</v>
      </c>
      <c r="N148" s="103">
        <v>4403</v>
      </c>
      <c r="O148" s="104" t="s">
        <v>64</v>
      </c>
      <c r="P148" s="102">
        <f t="shared" ref="P148:P174" si="17">N148/1000/10</f>
        <v>0.44029999999999997</v>
      </c>
    </row>
    <row r="149" spans="1:16">
      <c r="A149" s="23">
        <f t="shared" si="11"/>
        <v>149</v>
      </c>
      <c r="B149" s="10">
        <v>37.5</v>
      </c>
      <c r="C149" s="104" t="s">
        <v>67</v>
      </c>
      <c r="D149" s="100">
        <f t="shared" si="13"/>
        <v>0.9375</v>
      </c>
      <c r="E149" s="12">
        <v>20.7</v>
      </c>
      <c r="F149" s="13">
        <v>4.3839999999999997E-2</v>
      </c>
      <c r="G149" s="101">
        <f t="shared" si="15"/>
        <v>20.743839999999999</v>
      </c>
      <c r="H149" s="103">
        <v>11.28</v>
      </c>
      <c r="I149" s="104" t="s">
        <v>66</v>
      </c>
      <c r="J149" s="105">
        <f t="shared" si="14"/>
        <v>11.28</v>
      </c>
      <c r="K149" s="103">
        <v>3886</v>
      </c>
      <c r="L149" s="104" t="s">
        <v>64</v>
      </c>
      <c r="M149" s="102">
        <f t="shared" si="16"/>
        <v>0.3886</v>
      </c>
      <c r="N149" s="103">
        <v>4452</v>
      </c>
      <c r="O149" s="104" t="s">
        <v>64</v>
      </c>
      <c r="P149" s="102">
        <f t="shared" si="17"/>
        <v>0.44519999999999998</v>
      </c>
    </row>
    <row r="150" spans="1:16">
      <c r="A150" s="23">
        <f t="shared" ref="A150:A213" si="18">A149+1</f>
        <v>150</v>
      </c>
      <c r="B150" s="10">
        <v>40</v>
      </c>
      <c r="C150" s="104" t="s">
        <v>67</v>
      </c>
      <c r="D150" s="102">
        <f t="shared" si="13"/>
        <v>1</v>
      </c>
      <c r="E150" s="12">
        <v>20.66</v>
      </c>
      <c r="F150" s="13">
        <v>4.1509999999999998E-2</v>
      </c>
      <c r="G150" s="101">
        <f t="shared" si="15"/>
        <v>20.701509999999999</v>
      </c>
      <c r="H150" s="103">
        <v>11.83</v>
      </c>
      <c r="I150" s="104" t="s">
        <v>66</v>
      </c>
      <c r="J150" s="105">
        <f t="shared" si="14"/>
        <v>11.83</v>
      </c>
      <c r="K150" s="103">
        <v>3974</v>
      </c>
      <c r="L150" s="104" t="s">
        <v>64</v>
      </c>
      <c r="M150" s="102">
        <f t="shared" si="16"/>
        <v>0.39740000000000003</v>
      </c>
      <c r="N150" s="103">
        <v>4500</v>
      </c>
      <c r="O150" s="104" t="s">
        <v>64</v>
      </c>
      <c r="P150" s="102">
        <f t="shared" si="17"/>
        <v>0.45</v>
      </c>
    </row>
    <row r="151" spans="1:16">
      <c r="A151" s="23">
        <f t="shared" si="18"/>
        <v>151</v>
      </c>
      <c r="B151" s="10">
        <v>45</v>
      </c>
      <c r="C151" s="104" t="s">
        <v>67</v>
      </c>
      <c r="D151" s="102">
        <f t="shared" si="13"/>
        <v>1.125</v>
      </c>
      <c r="E151" s="12">
        <v>20.53</v>
      </c>
      <c r="F151" s="13">
        <v>3.7569999999999999E-2</v>
      </c>
      <c r="G151" s="101">
        <f t="shared" si="15"/>
        <v>20.56757</v>
      </c>
      <c r="H151" s="103">
        <v>12.93</v>
      </c>
      <c r="I151" s="104" t="s">
        <v>66</v>
      </c>
      <c r="J151" s="105">
        <f t="shared" si="14"/>
        <v>12.93</v>
      </c>
      <c r="K151" s="103">
        <v>4288</v>
      </c>
      <c r="L151" s="104" t="s">
        <v>64</v>
      </c>
      <c r="M151" s="102">
        <f t="shared" si="16"/>
        <v>0.42880000000000001</v>
      </c>
      <c r="N151" s="103">
        <v>4590</v>
      </c>
      <c r="O151" s="104" t="s">
        <v>64</v>
      </c>
      <c r="P151" s="102">
        <f t="shared" si="17"/>
        <v>0.45899999999999996</v>
      </c>
    </row>
    <row r="152" spans="1:16">
      <c r="A152" s="23">
        <f t="shared" si="18"/>
        <v>152</v>
      </c>
      <c r="B152" s="10">
        <v>50</v>
      </c>
      <c r="C152" s="104" t="s">
        <v>67</v>
      </c>
      <c r="D152" s="102">
        <f t="shared" si="13"/>
        <v>1.25</v>
      </c>
      <c r="E152" s="12">
        <v>20.37</v>
      </c>
      <c r="F152" s="13">
        <v>3.4360000000000002E-2</v>
      </c>
      <c r="G152" s="101">
        <f t="shared" si="15"/>
        <v>20.40436</v>
      </c>
      <c r="H152" s="103">
        <v>14.03</v>
      </c>
      <c r="I152" s="104" t="s">
        <v>66</v>
      </c>
      <c r="J152" s="105">
        <f t="shared" si="14"/>
        <v>14.03</v>
      </c>
      <c r="K152" s="103">
        <v>4584</v>
      </c>
      <c r="L152" s="104" t="s">
        <v>64</v>
      </c>
      <c r="M152" s="102">
        <f t="shared" si="16"/>
        <v>0.45839999999999997</v>
      </c>
      <c r="N152" s="103">
        <v>4676</v>
      </c>
      <c r="O152" s="104" t="s">
        <v>64</v>
      </c>
      <c r="P152" s="102">
        <f t="shared" si="17"/>
        <v>0.46760000000000002</v>
      </c>
    </row>
    <row r="153" spans="1:16">
      <c r="A153" s="23">
        <f t="shared" si="18"/>
        <v>153</v>
      </c>
      <c r="B153" s="10">
        <v>55</v>
      </c>
      <c r="C153" s="104" t="s">
        <v>67</v>
      </c>
      <c r="D153" s="102">
        <f t="shared" si="13"/>
        <v>1.375</v>
      </c>
      <c r="E153" s="12">
        <v>20.18</v>
      </c>
      <c r="F153" s="13">
        <v>3.168E-2</v>
      </c>
      <c r="G153" s="101">
        <f t="shared" si="15"/>
        <v>20.211680000000001</v>
      </c>
      <c r="H153" s="103">
        <v>15.15</v>
      </c>
      <c r="I153" s="104" t="s">
        <v>66</v>
      </c>
      <c r="J153" s="105">
        <f t="shared" si="14"/>
        <v>15.15</v>
      </c>
      <c r="K153" s="103">
        <v>4866</v>
      </c>
      <c r="L153" s="104" t="s">
        <v>64</v>
      </c>
      <c r="M153" s="102">
        <f t="shared" si="16"/>
        <v>0.48659999999999998</v>
      </c>
      <c r="N153" s="103">
        <v>4759</v>
      </c>
      <c r="O153" s="104" t="s">
        <v>64</v>
      </c>
      <c r="P153" s="102">
        <f t="shared" si="17"/>
        <v>0.47590000000000005</v>
      </c>
    </row>
    <row r="154" spans="1:16">
      <c r="A154" s="23">
        <f t="shared" si="18"/>
        <v>154</v>
      </c>
      <c r="B154" s="10">
        <v>60</v>
      </c>
      <c r="C154" s="104" t="s">
        <v>67</v>
      </c>
      <c r="D154" s="102">
        <f t="shared" si="13"/>
        <v>1.5</v>
      </c>
      <c r="E154" s="12">
        <v>19.98</v>
      </c>
      <c r="F154" s="13">
        <v>2.9420000000000002E-2</v>
      </c>
      <c r="G154" s="101">
        <f t="shared" si="15"/>
        <v>20.009419999999999</v>
      </c>
      <c r="H154" s="103">
        <v>16.28</v>
      </c>
      <c r="I154" s="104" t="s">
        <v>66</v>
      </c>
      <c r="J154" s="105">
        <f t="shared" si="14"/>
        <v>16.28</v>
      </c>
      <c r="K154" s="103">
        <v>5138</v>
      </c>
      <c r="L154" s="104" t="s">
        <v>64</v>
      </c>
      <c r="M154" s="102">
        <f t="shared" si="16"/>
        <v>0.51380000000000003</v>
      </c>
      <c r="N154" s="103">
        <v>4840</v>
      </c>
      <c r="O154" s="104" t="s">
        <v>64</v>
      </c>
      <c r="P154" s="102">
        <f t="shared" si="17"/>
        <v>0.48399999999999999</v>
      </c>
    </row>
    <row r="155" spans="1:16">
      <c r="A155" s="23">
        <f t="shared" si="18"/>
        <v>155</v>
      </c>
      <c r="B155" s="10">
        <v>65</v>
      </c>
      <c r="C155" s="104" t="s">
        <v>67</v>
      </c>
      <c r="D155" s="102">
        <f t="shared" si="13"/>
        <v>1.625</v>
      </c>
      <c r="E155" s="12">
        <v>19.77</v>
      </c>
      <c r="F155" s="13">
        <v>2.7470000000000001E-2</v>
      </c>
      <c r="G155" s="101">
        <f t="shared" si="15"/>
        <v>19.797470000000001</v>
      </c>
      <c r="H155" s="103">
        <v>17.420000000000002</v>
      </c>
      <c r="I155" s="104" t="s">
        <v>66</v>
      </c>
      <c r="J155" s="105">
        <f t="shared" si="14"/>
        <v>17.420000000000002</v>
      </c>
      <c r="K155" s="103">
        <v>5401</v>
      </c>
      <c r="L155" s="104" t="s">
        <v>64</v>
      </c>
      <c r="M155" s="102">
        <f t="shared" si="16"/>
        <v>0.54010000000000002</v>
      </c>
      <c r="N155" s="103">
        <v>4919</v>
      </c>
      <c r="O155" s="104" t="s">
        <v>64</v>
      </c>
      <c r="P155" s="102">
        <f t="shared" si="17"/>
        <v>0.49189999999999995</v>
      </c>
    </row>
    <row r="156" spans="1:16">
      <c r="A156" s="23">
        <f t="shared" si="18"/>
        <v>156</v>
      </c>
      <c r="B156" s="10">
        <v>70</v>
      </c>
      <c r="C156" s="104" t="s">
        <v>67</v>
      </c>
      <c r="D156" s="102">
        <f t="shared" si="13"/>
        <v>1.75</v>
      </c>
      <c r="E156" s="12">
        <v>19.55</v>
      </c>
      <c r="F156" s="13">
        <v>2.5780000000000001E-2</v>
      </c>
      <c r="G156" s="101">
        <f t="shared" si="15"/>
        <v>19.575780000000002</v>
      </c>
      <c r="H156" s="103">
        <v>18.579999999999998</v>
      </c>
      <c r="I156" s="104" t="s">
        <v>66</v>
      </c>
      <c r="J156" s="105">
        <f t="shared" si="14"/>
        <v>18.579999999999998</v>
      </c>
      <c r="K156" s="103">
        <v>5657</v>
      </c>
      <c r="L156" s="104" t="s">
        <v>64</v>
      </c>
      <c r="M156" s="102">
        <f t="shared" si="16"/>
        <v>0.56569999999999998</v>
      </c>
      <c r="N156" s="103">
        <v>4996</v>
      </c>
      <c r="O156" s="104" t="s">
        <v>64</v>
      </c>
      <c r="P156" s="102">
        <f t="shared" si="17"/>
        <v>0.49960000000000004</v>
      </c>
    </row>
    <row r="157" spans="1:16">
      <c r="A157" s="23">
        <f t="shared" si="18"/>
        <v>157</v>
      </c>
      <c r="B157" s="10">
        <v>80</v>
      </c>
      <c r="C157" s="104" t="s">
        <v>67</v>
      </c>
      <c r="D157" s="102">
        <f t="shared" si="13"/>
        <v>2</v>
      </c>
      <c r="E157" s="12">
        <v>19.12</v>
      </c>
      <c r="F157" s="13">
        <v>2.299E-2</v>
      </c>
      <c r="G157" s="101">
        <f t="shared" si="15"/>
        <v>19.142990000000001</v>
      </c>
      <c r="H157" s="103">
        <v>20.93</v>
      </c>
      <c r="I157" s="104" t="s">
        <v>66</v>
      </c>
      <c r="J157" s="105">
        <f t="shared" si="14"/>
        <v>20.93</v>
      </c>
      <c r="K157" s="103">
        <v>6584</v>
      </c>
      <c r="L157" s="104" t="s">
        <v>64</v>
      </c>
      <c r="M157" s="102">
        <f t="shared" si="16"/>
        <v>0.65839999999999999</v>
      </c>
      <c r="N157" s="103">
        <v>5149</v>
      </c>
      <c r="O157" s="104" t="s">
        <v>64</v>
      </c>
      <c r="P157" s="102">
        <f t="shared" si="17"/>
        <v>0.51490000000000002</v>
      </c>
    </row>
    <row r="158" spans="1:16">
      <c r="A158" s="23">
        <f t="shared" si="18"/>
        <v>158</v>
      </c>
      <c r="B158" s="10">
        <v>90</v>
      </c>
      <c r="C158" s="104" t="s">
        <v>67</v>
      </c>
      <c r="D158" s="102">
        <f t="shared" si="13"/>
        <v>2.25</v>
      </c>
      <c r="E158" s="12">
        <v>18.77</v>
      </c>
      <c r="F158" s="13">
        <v>2.077E-2</v>
      </c>
      <c r="G158" s="101">
        <f t="shared" si="15"/>
        <v>18.790769999999998</v>
      </c>
      <c r="H158" s="103">
        <v>23.32</v>
      </c>
      <c r="I158" s="104" t="s">
        <v>66</v>
      </c>
      <c r="J158" s="105">
        <f t="shared" si="14"/>
        <v>23.32</v>
      </c>
      <c r="K158" s="103">
        <v>7427</v>
      </c>
      <c r="L158" s="104" t="s">
        <v>64</v>
      </c>
      <c r="M158" s="102">
        <f t="shared" si="16"/>
        <v>0.74269999999999992</v>
      </c>
      <c r="N158" s="103">
        <v>5299</v>
      </c>
      <c r="O158" s="104" t="s">
        <v>64</v>
      </c>
      <c r="P158" s="102">
        <f t="shared" si="17"/>
        <v>0.52990000000000004</v>
      </c>
    </row>
    <row r="159" spans="1:16">
      <c r="A159" s="23">
        <f t="shared" si="18"/>
        <v>159</v>
      </c>
      <c r="B159" s="10">
        <v>100</v>
      </c>
      <c r="C159" s="104" t="s">
        <v>67</v>
      </c>
      <c r="D159" s="102">
        <f t="shared" si="13"/>
        <v>2.5</v>
      </c>
      <c r="E159" s="12">
        <v>18.25</v>
      </c>
      <c r="F159" s="13">
        <v>1.8960000000000001E-2</v>
      </c>
      <c r="G159" s="101">
        <f t="shared" si="15"/>
        <v>18.26896</v>
      </c>
      <c r="H159" s="103">
        <v>25.78</v>
      </c>
      <c r="I159" s="104" t="s">
        <v>66</v>
      </c>
      <c r="J159" s="105">
        <f t="shared" si="14"/>
        <v>25.78</v>
      </c>
      <c r="K159" s="103">
        <v>8218</v>
      </c>
      <c r="L159" s="104" t="s">
        <v>64</v>
      </c>
      <c r="M159" s="102">
        <f t="shared" si="16"/>
        <v>0.82179999999999997</v>
      </c>
      <c r="N159" s="103">
        <v>5448</v>
      </c>
      <c r="O159" s="104" t="s">
        <v>64</v>
      </c>
      <c r="P159" s="102">
        <f t="shared" si="17"/>
        <v>0.54480000000000006</v>
      </c>
    </row>
    <row r="160" spans="1:16">
      <c r="A160" s="23">
        <f t="shared" si="18"/>
        <v>160</v>
      </c>
      <c r="B160" s="10">
        <v>110</v>
      </c>
      <c r="C160" s="104" t="s">
        <v>67</v>
      </c>
      <c r="D160" s="102">
        <f t="shared" si="13"/>
        <v>2.75</v>
      </c>
      <c r="E160" s="12">
        <v>17.8</v>
      </c>
      <c r="F160" s="13">
        <v>1.746E-2</v>
      </c>
      <c r="G160" s="101">
        <f t="shared" si="15"/>
        <v>17.817460000000001</v>
      </c>
      <c r="H160" s="103">
        <v>28.3</v>
      </c>
      <c r="I160" s="104" t="s">
        <v>66</v>
      </c>
      <c r="J160" s="105">
        <f t="shared" si="14"/>
        <v>28.3</v>
      </c>
      <c r="K160" s="103">
        <v>8977</v>
      </c>
      <c r="L160" s="104" t="s">
        <v>64</v>
      </c>
      <c r="M160" s="102">
        <f t="shared" si="16"/>
        <v>0.89770000000000005</v>
      </c>
      <c r="N160" s="103">
        <v>5597</v>
      </c>
      <c r="O160" s="104" t="s">
        <v>64</v>
      </c>
      <c r="P160" s="102">
        <f t="shared" si="17"/>
        <v>0.55970000000000009</v>
      </c>
    </row>
    <row r="161" spans="1:16">
      <c r="A161" s="23">
        <f t="shared" si="18"/>
        <v>161</v>
      </c>
      <c r="B161" s="10">
        <v>120</v>
      </c>
      <c r="C161" s="104" t="s">
        <v>67</v>
      </c>
      <c r="D161" s="102">
        <f t="shared" si="13"/>
        <v>3</v>
      </c>
      <c r="E161" s="12">
        <v>17.37</v>
      </c>
      <c r="F161" s="13">
        <v>1.619E-2</v>
      </c>
      <c r="G161" s="101">
        <f t="shared" si="15"/>
        <v>17.386190000000003</v>
      </c>
      <c r="H161" s="103">
        <v>30.88</v>
      </c>
      <c r="I161" s="104" t="s">
        <v>66</v>
      </c>
      <c r="J161" s="105">
        <f t="shared" si="14"/>
        <v>30.88</v>
      </c>
      <c r="K161" s="103">
        <v>9711</v>
      </c>
      <c r="L161" s="104" t="s">
        <v>64</v>
      </c>
      <c r="M161" s="102">
        <f t="shared" si="16"/>
        <v>0.97110000000000007</v>
      </c>
      <c r="N161" s="103">
        <v>5748</v>
      </c>
      <c r="O161" s="104" t="s">
        <v>64</v>
      </c>
      <c r="P161" s="102">
        <f t="shared" si="17"/>
        <v>0.57479999999999998</v>
      </c>
    </row>
    <row r="162" spans="1:16">
      <c r="A162" s="23">
        <f t="shared" si="18"/>
        <v>162</v>
      </c>
      <c r="B162" s="10">
        <v>130</v>
      </c>
      <c r="C162" s="104" t="s">
        <v>67</v>
      </c>
      <c r="D162" s="102">
        <f t="shared" si="13"/>
        <v>3.25</v>
      </c>
      <c r="E162" s="12">
        <v>16.96</v>
      </c>
      <c r="F162" s="13">
        <v>1.5100000000000001E-2</v>
      </c>
      <c r="G162" s="101">
        <f t="shared" si="15"/>
        <v>16.975100000000001</v>
      </c>
      <c r="H162" s="103">
        <v>33.520000000000003</v>
      </c>
      <c r="I162" s="104" t="s">
        <v>66</v>
      </c>
      <c r="J162" s="105">
        <f t="shared" si="14"/>
        <v>33.520000000000003</v>
      </c>
      <c r="K162" s="103">
        <v>1.04</v>
      </c>
      <c r="L162" s="106" t="s">
        <v>66</v>
      </c>
      <c r="M162" s="105">
        <f t="shared" ref="M162:M210" si="19">K162</f>
        <v>1.04</v>
      </c>
      <c r="N162" s="103">
        <v>5900</v>
      </c>
      <c r="O162" s="104" t="s">
        <v>64</v>
      </c>
      <c r="P162" s="102">
        <f t="shared" si="17"/>
        <v>0.59000000000000008</v>
      </c>
    </row>
    <row r="163" spans="1:16">
      <c r="A163" s="23">
        <f t="shared" si="18"/>
        <v>163</v>
      </c>
      <c r="B163" s="10">
        <v>140</v>
      </c>
      <c r="C163" s="104" t="s">
        <v>67</v>
      </c>
      <c r="D163" s="102">
        <f t="shared" si="13"/>
        <v>3.5</v>
      </c>
      <c r="E163" s="12">
        <v>16.579999999999998</v>
      </c>
      <c r="F163" s="13">
        <v>1.4160000000000001E-2</v>
      </c>
      <c r="G163" s="101">
        <f t="shared" si="15"/>
        <v>16.594159999999999</v>
      </c>
      <c r="H163" s="103">
        <v>36.229999999999997</v>
      </c>
      <c r="I163" s="104" t="s">
        <v>66</v>
      </c>
      <c r="J163" s="105">
        <f t="shared" si="14"/>
        <v>36.229999999999997</v>
      </c>
      <c r="K163" s="103">
        <v>1.1100000000000001</v>
      </c>
      <c r="L163" s="104" t="s">
        <v>66</v>
      </c>
      <c r="M163" s="105">
        <f t="shared" si="19"/>
        <v>1.1100000000000001</v>
      </c>
      <c r="N163" s="103">
        <v>6054</v>
      </c>
      <c r="O163" s="104" t="s">
        <v>64</v>
      </c>
      <c r="P163" s="102">
        <f t="shared" si="17"/>
        <v>0.60540000000000005</v>
      </c>
    </row>
    <row r="164" spans="1:16">
      <c r="A164" s="23">
        <f t="shared" si="18"/>
        <v>164</v>
      </c>
      <c r="B164" s="10">
        <v>150</v>
      </c>
      <c r="C164" s="104" t="s">
        <v>67</v>
      </c>
      <c r="D164" s="102">
        <f t="shared" si="13"/>
        <v>3.75</v>
      </c>
      <c r="E164" s="12">
        <v>16.21</v>
      </c>
      <c r="F164" s="13">
        <v>1.3339999999999999E-2</v>
      </c>
      <c r="G164" s="101">
        <f t="shared" si="15"/>
        <v>16.22334</v>
      </c>
      <c r="H164" s="103">
        <v>39</v>
      </c>
      <c r="I164" s="104" t="s">
        <v>66</v>
      </c>
      <c r="J164" s="105">
        <f t="shared" si="14"/>
        <v>39</v>
      </c>
      <c r="K164" s="103">
        <v>1.18</v>
      </c>
      <c r="L164" s="104" t="s">
        <v>66</v>
      </c>
      <c r="M164" s="105">
        <f t="shared" si="19"/>
        <v>1.18</v>
      </c>
      <c r="N164" s="103">
        <v>6210</v>
      </c>
      <c r="O164" s="104" t="s">
        <v>64</v>
      </c>
      <c r="P164" s="102">
        <f t="shared" si="17"/>
        <v>0.621</v>
      </c>
    </row>
    <row r="165" spans="1:16">
      <c r="A165" s="23">
        <f t="shared" si="18"/>
        <v>165</v>
      </c>
      <c r="B165" s="10">
        <v>160</v>
      </c>
      <c r="C165" s="104" t="s">
        <v>67</v>
      </c>
      <c r="D165" s="102">
        <f t="shared" si="13"/>
        <v>4</v>
      </c>
      <c r="E165" s="12">
        <v>15.87</v>
      </c>
      <c r="F165" s="13">
        <v>1.261E-2</v>
      </c>
      <c r="G165" s="101">
        <f t="shared" si="15"/>
        <v>15.88261</v>
      </c>
      <c r="H165" s="103">
        <v>41.83</v>
      </c>
      <c r="I165" s="104" t="s">
        <v>66</v>
      </c>
      <c r="J165" s="105">
        <f t="shared" si="14"/>
        <v>41.83</v>
      </c>
      <c r="K165" s="103">
        <v>1.25</v>
      </c>
      <c r="L165" s="104" t="s">
        <v>66</v>
      </c>
      <c r="M165" s="105">
        <f t="shared" si="19"/>
        <v>1.25</v>
      </c>
      <c r="N165" s="103">
        <v>6369</v>
      </c>
      <c r="O165" s="104" t="s">
        <v>64</v>
      </c>
      <c r="P165" s="102">
        <f t="shared" si="17"/>
        <v>0.63690000000000002</v>
      </c>
    </row>
    <row r="166" spans="1:16">
      <c r="A166" s="23">
        <f t="shared" si="18"/>
        <v>166</v>
      </c>
      <c r="B166" s="10">
        <v>170</v>
      </c>
      <c r="C166" s="104" t="s">
        <v>67</v>
      </c>
      <c r="D166" s="102">
        <f t="shared" si="13"/>
        <v>4.25</v>
      </c>
      <c r="E166" s="12">
        <v>15.54</v>
      </c>
      <c r="F166" s="13">
        <v>1.196E-2</v>
      </c>
      <c r="G166" s="101">
        <f t="shared" si="15"/>
        <v>15.551959999999999</v>
      </c>
      <c r="H166" s="103">
        <v>44.73</v>
      </c>
      <c r="I166" s="104" t="s">
        <v>66</v>
      </c>
      <c r="J166" s="105">
        <f t="shared" si="14"/>
        <v>44.73</v>
      </c>
      <c r="K166" s="103">
        <v>1.32</v>
      </c>
      <c r="L166" s="104" t="s">
        <v>66</v>
      </c>
      <c r="M166" s="105">
        <f t="shared" si="19"/>
        <v>1.32</v>
      </c>
      <c r="N166" s="103">
        <v>6529</v>
      </c>
      <c r="O166" s="104" t="s">
        <v>64</v>
      </c>
      <c r="P166" s="102">
        <f t="shared" si="17"/>
        <v>0.65290000000000004</v>
      </c>
    </row>
    <row r="167" spans="1:16">
      <c r="A167" s="23">
        <f t="shared" si="18"/>
        <v>167</v>
      </c>
      <c r="B167" s="10">
        <v>180</v>
      </c>
      <c r="C167" s="104" t="s">
        <v>67</v>
      </c>
      <c r="D167" s="102">
        <f t="shared" si="13"/>
        <v>4.5</v>
      </c>
      <c r="E167" s="12">
        <v>15.22</v>
      </c>
      <c r="F167" s="13">
        <v>1.137E-2</v>
      </c>
      <c r="G167" s="101">
        <f t="shared" si="15"/>
        <v>15.23137</v>
      </c>
      <c r="H167" s="103">
        <v>47.68</v>
      </c>
      <c r="I167" s="104" t="s">
        <v>66</v>
      </c>
      <c r="J167" s="105">
        <f t="shared" si="14"/>
        <v>47.68</v>
      </c>
      <c r="K167" s="103">
        <v>1.38</v>
      </c>
      <c r="L167" s="104" t="s">
        <v>66</v>
      </c>
      <c r="M167" s="105">
        <f t="shared" si="19"/>
        <v>1.38</v>
      </c>
      <c r="N167" s="103">
        <v>6693</v>
      </c>
      <c r="O167" s="104" t="s">
        <v>64</v>
      </c>
      <c r="P167" s="102">
        <f t="shared" si="17"/>
        <v>0.66930000000000001</v>
      </c>
    </row>
    <row r="168" spans="1:16">
      <c r="A168" s="23">
        <f t="shared" si="18"/>
        <v>168</v>
      </c>
      <c r="B168" s="10">
        <v>200</v>
      </c>
      <c r="C168" s="104" t="s">
        <v>67</v>
      </c>
      <c r="D168" s="102">
        <f t="shared" si="13"/>
        <v>5</v>
      </c>
      <c r="E168" s="12">
        <v>14.63</v>
      </c>
      <c r="F168" s="13">
        <v>1.0370000000000001E-2</v>
      </c>
      <c r="G168" s="101">
        <f t="shared" si="15"/>
        <v>14.640370000000001</v>
      </c>
      <c r="H168" s="103">
        <v>53.77</v>
      </c>
      <c r="I168" s="104" t="s">
        <v>66</v>
      </c>
      <c r="J168" s="105">
        <f t="shared" si="14"/>
        <v>53.77</v>
      </c>
      <c r="K168" s="103">
        <v>1.63</v>
      </c>
      <c r="L168" s="104" t="s">
        <v>66</v>
      </c>
      <c r="M168" s="105">
        <f t="shared" si="19"/>
        <v>1.63</v>
      </c>
      <c r="N168" s="103">
        <v>7027</v>
      </c>
      <c r="O168" s="104" t="s">
        <v>64</v>
      </c>
      <c r="P168" s="102">
        <f t="shared" si="17"/>
        <v>0.70269999999999999</v>
      </c>
    </row>
    <row r="169" spans="1:16">
      <c r="A169" s="23">
        <f t="shared" si="18"/>
        <v>169</v>
      </c>
      <c r="B169" s="10">
        <v>225</v>
      </c>
      <c r="C169" s="104" t="s">
        <v>67</v>
      </c>
      <c r="D169" s="102">
        <f t="shared" si="13"/>
        <v>5.625</v>
      </c>
      <c r="E169" s="12">
        <v>13.96</v>
      </c>
      <c r="F169" s="13">
        <v>9.3519999999999992E-3</v>
      </c>
      <c r="G169" s="101">
        <f t="shared" si="15"/>
        <v>13.969352000000001</v>
      </c>
      <c r="H169" s="103">
        <v>61.71</v>
      </c>
      <c r="I169" s="104" t="s">
        <v>66</v>
      </c>
      <c r="J169" s="105">
        <f t="shared" si="14"/>
        <v>61.71</v>
      </c>
      <c r="K169" s="103">
        <v>1.98</v>
      </c>
      <c r="L169" s="104" t="s">
        <v>66</v>
      </c>
      <c r="M169" s="105">
        <f t="shared" si="19"/>
        <v>1.98</v>
      </c>
      <c r="N169" s="103">
        <v>7461</v>
      </c>
      <c r="O169" s="104" t="s">
        <v>64</v>
      </c>
      <c r="P169" s="102">
        <f t="shared" si="17"/>
        <v>0.74609999999999999</v>
      </c>
    </row>
    <row r="170" spans="1:16">
      <c r="A170" s="23">
        <f t="shared" si="18"/>
        <v>170</v>
      </c>
      <c r="B170" s="10">
        <v>250</v>
      </c>
      <c r="C170" s="104" t="s">
        <v>67</v>
      </c>
      <c r="D170" s="102">
        <f t="shared" si="13"/>
        <v>6.25</v>
      </c>
      <c r="E170" s="12">
        <v>13.35</v>
      </c>
      <c r="F170" s="13">
        <v>8.5249999999999996E-3</v>
      </c>
      <c r="G170" s="101">
        <f t="shared" si="15"/>
        <v>13.358525</v>
      </c>
      <c r="H170" s="103">
        <v>70.03</v>
      </c>
      <c r="I170" s="104" t="s">
        <v>66</v>
      </c>
      <c r="J170" s="105">
        <f t="shared" si="14"/>
        <v>70.03</v>
      </c>
      <c r="K170" s="103">
        <v>2.31</v>
      </c>
      <c r="L170" s="104" t="s">
        <v>66</v>
      </c>
      <c r="M170" s="105">
        <f t="shared" si="19"/>
        <v>2.31</v>
      </c>
      <c r="N170" s="103">
        <v>7912</v>
      </c>
      <c r="O170" s="104" t="s">
        <v>64</v>
      </c>
      <c r="P170" s="102">
        <f t="shared" si="17"/>
        <v>0.79120000000000001</v>
      </c>
    </row>
    <row r="171" spans="1:16">
      <c r="A171" s="23">
        <f t="shared" si="18"/>
        <v>171</v>
      </c>
      <c r="B171" s="10">
        <v>275</v>
      </c>
      <c r="C171" s="104" t="s">
        <v>67</v>
      </c>
      <c r="D171" s="102">
        <f t="shared" ref="D171:D184" si="20">B171/$C$5</f>
        <v>6.875</v>
      </c>
      <c r="E171" s="12">
        <v>12.79</v>
      </c>
      <c r="F171" s="13">
        <v>7.8379999999999995E-3</v>
      </c>
      <c r="G171" s="101">
        <f t="shared" si="15"/>
        <v>12.797837999999999</v>
      </c>
      <c r="H171" s="103">
        <v>78.72</v>
      </c>
      <c r="I171" s="104" t="s">
        <v>66</v>
      </c>
      <c r="J171" s="105">
        <f t="shared" ref="J171:J190" si="21">H171</f>
        <v>78.72</v>
      </c>
      <c r="K171" s="103">
        <v>2.62</v>
      </c>
      <c r="L171" s="104" t="s">
        <v>66</v>
      </c>
      <c r="M171" s="105">
        <f t="shared" si="19"/>
        <v>2.62</v>
      </c>
      <c r="N171" s="103">
        <v>8381</v>
      </c>
      <c r="O171" s="104" t="s">
        <v>64</v>
      </c>
      <c r="P171" s="102">
        <f t="shared" si="17"/>
        <v>0.83810000000000007</v>
      </c>
    </row>
    <row r="172" spans="1:16">
      <c r="A172" s="23">
        <f t="shared" si="18"/>
        <v>172</v>
      </c>
      <c r="B172" s="10">
        <v>300</v>
      </c>
      <c r="C172" s="104" t="s">
        <v>67</v>
      </c>
      <c r="D172" s="102">
        <f t="shared" si="20"/>
        <v>7.5</v>
      </c>
      <c r="E172" s="12">
        <v>12.28</v>
      </c>
      <c r="F172" s="13">
        <v>7.2589999999999998E-3</v>
      </c>
      <c r="G172" s="101">
        <f t="shared" si="15"/>
        <v>12.287258999999999</v>
      </c>
      <c r="H172" s="103">
        <v>87.79</v>
      </c>
      <c r="I172" s="104" t="s">
        <v>66</v>
      </c>
      <c r="J172" s="105">
        <f t="shared" si="21"/>
        <v>87.79</v>
      </c>
      <c r="K172" s="103">
        <v>2.92</v>
      </c>
      <c r="L172" s="104" t="s">
        <v>66</v>
      </c>
      <c r="M172" s="105">
        <f t="shared" si="19"/>
        <v>2.92</v>
      </c>
      <c r="N172" s="103">
        <v>8868</v>
      </c>
      <c r="O172" s="104" t="s">
        <v>64</v>
      </c>
      <c r="P172" s="102">
        <f t="shared" si="17"/>
        <v>0.88680000000000003</v>
      </c>
    </row>
    <row r="173" spans="1:16">
      <c r="A173" s="23">
        <f t="shared" si="18"/>
        <v>173</v>
      </c>
      <c r="B173" s="10">
        <v>325</v>
      </c>
      <c r="C173" s="104" t="s">
        <v>67</v>
      </c>
      <c r="D173" s="102">
        <f t="shared" si="20"/>
        <v>8.125</v>
      </c>
      <c r="E173" s="12">
        <v>11.8</v>
      </c>
      <c r="F173" s="13">
        <v>6.764E-3</v>
      </c>
      <c r="G173" s="101">
        <f t="shared" si="15"/>
        <v>11.806764000000001</v>
      </c>
      <c r="H173" s="103">
        <v>97.22</v>
      </c>
      <c r="I173" s="104" t="s">
        <v>66</v>
      </c>
      <c r="J173" s="105">
        <f t="shared" si="21"/>
        <v>97.22</v>
      </c>
      <c r="K173" s="103">
        <v>3.21</v>
      </c>
      <c r="L173" s="104" t="s">
        <v>66</v>
      </c>
      <c r="M173" s="105">
        <f t="shared" si="19"/>
        <v>3.21</v>
      </c>
      <c r="N173" s="103">
        <v>9374</v>
      </c>
      <c r="O173" s="104" t="s">
        <v>64</v>
      </c>
      <c r="P173" s="102">
        <f t="shared" si="17"/>
        <v>0.93740000000000001</v>
      </c>
    </row>
    <row r="174" spans="1:16">
      <c r="A174" s="23">
        <f t="shared" si="18"/>
        <v>174</v>
      </c>
      <c r="B174" s="10">
        <v>350</v>
      </c>
      <c r="C174" s="104" t="s">
        <v>67</v>
      </c>
      <c r="D174" s="102">
        <f t="shared" si="20"/>
        <v>8.75</v>
      </c>
      <c r="E174" s="12">
        <v>11.36</v>
      </c>
      <c r="F174" s="13">
        <v>6.3350000000000004E-3</v>
      </c>
      <c r="G174" s="101">
        <f t="shared" si="15"/>
        <v>11.366334999999999</v>
      </c>
      <c r="H174" s="103">
        <v>107.03</v>
      </c>
      <c r="I174" s="104" t="s">
        <v>66</v>
      </c>
      <c r="J174" s="105">
        <f t="shared" si="21"/>
        <v>107.03</v>
      </c>
      <c r="K174" s="103">
        <v>3.5</v>
      </c>
      <c r="L174" s="104" t="s">
        <v>66</v>
      </c>
      <c r="M174" s="105">
        <f t="shared" si="19"/>
        <v>3.5</v>
      </c>
      <c r="N174" s="103">
        <v>9898</v>
      </c>
      <c r="O174" s="104" t="s">
        <v>64</v>
      </c>
      <c r="P174" s="102">
        <f t="shared" si="17"/>
        <v>0.98980000000000001</v>
      </c>
    </row>
    <row r="175" spans="1:16">
      <c r="A175" s="23">
        <f t="shared" si="18"/>
        <v>175</v>
      </c>
      <c r="B175" s="10">
        <v>375</v>
      </c>
      <c r="C175" s="104" t="s">
        <v>67</v>
      </c>
      <c r="D175" s="102">
        <f t="shared" si="20"/>
        <v>9.375</v>
      </c>
      <c r="E175" s="12">
        <v>10.95</v>
      </c>
      <c r="F175" s="13">
        <v>5.96E-3</v>
      </c>
      <c r="G175" s="101">
        <f t="shared" si="15"/>
        <v>10.955959999999999</v>
      </c>
      <c r="H175" s="103">
        <v>117.22</v>
      </c>
      <c r="I175" s="104" t="s">
        <v>66</v>
      </c>
      <c r="J175" s="105">
        <f t="shared" si="21"/>
        <v>117.22</v>
      </c>
      <c r="K175" s="103">
        <v>3.79</v>
      </c>
      <c r="L175" s="104" t="s">
        <v>66</v>
      </c>
      <c r="M175" s="105">
        <f t="shared" si="19"/>
        <v>3.79</v>
      </c>
      <c r="N175" s="103">
        <v>1.04</v>
      </c>
      <c r="O175" s="106" t="s">
        <v>66</v>
      </c>
      <c r="P175" s="105">
        <f t="shared" ref="P175:P228" si="22">N175</f>
        <v>1.04</v>
      </c>
    </row>
    <row r="176" spans="1:16">
      <c r="A176" s="23">
        <f t="shared" si="18"/>
        <v>176</v>
      </c>
      <c r="B176" s="10">
        <v>400</v>
      </c>
      <c r="C176" s="104" t="s">
        <v>67</v>
      </c>
      <c r="D176" s="102">
        <f t="shared" si="20"/>
        <v>10</v>
      </c>
      <c r="E176" s="12">
        <v>10.56</v>
      </c>
      <c r="F176" s="13">
        <v>5.6290000000000003E-3</v>
      </c>
      <c r="G176" s="101">
        <f t="shared" si="15"/>
        <v>10.565629000000001</v>
      </c>
      <c r="H176" s="103">
        <v>127.79</v>
      </c>
      <c r="I176" s="104" t="s">
        <v>66</v>
      </c>
      <c r="J176" s="105">
        <f t="shared" si="21"/>
        <v>127.79</v>
      </c>
      <c r="K176" s="103">
        <v>4.08</v>
      </c>
      <c r="L176" s="104" t="s">
        <v>66</v>
      </c>
      <c r="M176" s="105">
        <f t="shared" si="19"/>
        <v>4.08</v>
      </c>
      <c r="N176" s="103">
        <v>1.1000000000000001</v>
      </c>
      <c r="O176" s="104" t="s">
        <v>66</v>
      </c>
      <c r="P176" s="105">
        <f t="shared" si="22"/>
        <v>1.1000000000000001</v>
      </c>
    </row>
    <row r="177" spans="1:16">
      <c r="A177" s="23">
        <f t="shared" si="18"/>
        <v>177</v>
      </c>
      <c r="B177" s="10">
        <v>450</v>
      </c>
      <c r="C177" s="104" t="s">
        <v>67</v>
      </c>
      <c r="D177" s="102">
        <f t="shared" si="20"/>
        <v>11.25</v>
      </c>
      <c r="E177" s="12">
        <v>9.8559999999999999</v>
      </c>
      <c r="F177" s="13">
        <v>5.0699999999999999E-3</v>
      </c>
      <c r="G177" s="101">
        <f t="shared" si="15"/>
        <v>9.8610699999999998</v>
      </c>
      <c r="H177" s="103">
        <v>150.06</v>
      </c>
      <c r="I177" s="104" t="s">
        <v>66</v>
      </c>
      <c r="J177" s="105">
        <f t="shared" si="21"/>
        <v>150.06</v>
      </c>
      <c r="K177" s="103">
        <v>5.16</v>
      </c>
      <c r="L177" s="104" t="s">
        <v>66</v>
      </c>
      <c r="M177" s="105">
        <f t="shared" si="19"/>
        <v>5.16</v>
      </c>
      <c r="N177" s="103">
        <v>1.22</v>
      </c>
      <c r="O177" s="104" t="s">
        <v>66</v>
      </c>
      <c r="P177" s="105">
        <f t="shared" si="22"/>
        <v>1.22</v>
      </c>
    </row>
    <row r="178" spans="1:16">
      <c r="A178" s="23">
        <f t="shared" si="18"/>
        <v>178</v>
      </c>
      <c r="B178" s="103">
        <v>500</v>
      </c>
      <c r="C178" s="104" t="s">
        <v>67</v>
      </c>
      <c r="D178" s="102">
        <f t="shared" si="20"/>
        <v>12.5</v>
      </c>
      <c r="E178" s="12">
        <v>9.2330000000000005</v>
      </c>
      <c r="F178" s="13">
        <v>4.6169999999999996E-3</v>
      </c>
      <c r="G178" s="101">
        <f t="shared" si="15"/>
        <v>9.2376170000000002</v>
      </c>
      <c r="H178" s="103">
        <v>173.88</v>
      </c>
      <c r="I178" s="104" t="s">
        <v>66</v>
      </c>
      <c r="J178" s="105">
        <f t="shared" si="21"/>
        <v>173.88</v>
      </c>
      <c r="K178" s="103">
        <v>6.17</v>
      </c>
      <c r="L178" s="104" t="s">
        <v>66</v>
      </c>
      <c r="M178" s="105">
        <f t="shared" si="19"/>
        <v>6.17</v>
      </c>
      <c r="N178" s="103">
        <v>1.34</v>
      </c>
      <c r="O178" s="104" t="s">
        <v>66</v>
      </c>
      <c r="P178" s="105">
        <f t="shared" si="22"/>
        <v>1.34</v>
      </c>
    </row>
    <row r="179" spans="1:16">
      <c r="A179" s="23">
        <f t="shared" si="18"/>
        <v>179</v>
      </c>
      <c r="B179" s="10">
        <v>550</v>
      </c>
      <c r="C179" s="11" t="s">
        <v>67</v>
      </c>
      <c r="D179" s="102">
        <f t="shared" si="20"/>
        <v>13.75</v>
      </c>
      <c r="E179" s="12">
        <v>8.6769999999999996</v>
      </c>
      <c r="F179" s="13">
        <v>4.241E-3</v>
      </c>
      <c r="G179" s="101">
        <f t="shared" si="15"/>
        <v>8.681241</v>
      </c>
      <c r="H179" s="103">
        <v>199.27</v>
      </c>
      <c r="I179" s="104" t="s">
        <v>66</v>
      </c>
      <c r="J179" s="105">
        <f t="shared" si="21"/>
        <v>199.27</v>
      </c>
      <c r="K179" s="103">
        <v>7.14</v>
      </c>
      <c r="L179" s="104" t="s">
        <v>66</v>
      </c>
      <c r="M179" s="105">
        <f t="shared" si="19"/>
        <v>7.14</v>
      </c>
      <c r="N179" s="103">
        <v>1.48</v>
      </c>
      <c r="O179" s="104" t="s">
        <v>66</v>
      </c>
      <c r="P179" s="105">
        <f t="shared" si="22"/>
        <v>1.48</v>
      </c>
    </row>
    <row r="180" spans="1:16">
      <c r="A180" s="23">
        <f t="shared" si="18"/>
        <v>180</v>
      </c>
      <c r="B180" s="10">
        <v>600</v>
      </c>
      <c r="C180" s="11" t="s">
        <v>67</v>
      </c>
      <c r="D180" s="102">
        <f t="shared" si="20"/>
        <v>15</v>
      </c>
      <c r="E180" s="12">
        <v>8.18</v>
      </c>
      <c r="F180" s="13">
        <v>3.9249999999999997E-3</v>
      </c>
      <c r="G180" s="101">
        <f t="shared" si="15"/>
        <v>8.1839250000000003</v>
      </c>
      <c r="H180" s="103">
        <v>226.24</v>
      </c>
      <c r="I180" s="104" t="s">
        <v>66</v>
      </c>
      <c r="J180" s="105">
        <f t="shared" si="21"/>
        <v>226.24</v>
      </c>
      <c r="K180" s="103">
        <v>8.1</v>
      </c>
      <c r="L180" s="104" t="s">
        <v>66</v>
      </c>
      <c r="M180" s="105">
        <f t="shared" si="19"/>
        <v>8.1</v>
      </c>
      <c r="N180" s="103">
        <v>1.62</v>
      </c>
      <c r="O180" s="104" t="s">
        <v>66</v>
      </c>
      <c r="P180" s="105">
        <f t="shared" si="22"/>
        <v>1.62</v>
      </c>
    </row>
    <row r="181" spans="1:16">
      <c r="A181" s="23">
        <f t="shared" si="18"/>
        <v>181</v>
      </c>
      <c r="B181" s="10">
        <v>650</v>
      </c>
      <c r="C181" s="11" t="s">
        <v>67</v>
      </c>
      <c r="D181" s="102">
        <f t="shared" si="20"/>
        <v>16.25</v>
      </c>
      <c r="E181" s="12">
        <v>7.734</v>
      </c>
      <c r="F181" s="13">
        <v>3.6549999999999998E-3</v>
      </c>
      <c r="G181" s="101">
        <f t="shared" si="15"/>
        <v>7.7376550000000002</v>
      </c>
      <c r="H181" s="103">
        <v>254.81</v>
      </c>
      <c r="I181" s="104" t="s">
        <v>66</v>
      </c>
      <c r="J181" s="105">
        <f t="shared" si="21"/>
        <v>254.81</v>
      </c>
      <c r="K181" s="103">
        <v>9.06</v>
      </c>
      <c r="L181" s="104" t="s">
        <v>66</v>
      </c>
      <c r="M181" s="105">
        <f t="shared" si="19"/>
        <v>9.06</v>
      </c>
      <c r="N181" s="103">
        <v>1.77</v>
      </c>
      <c r="O181" s="104" t="s">
        <v>66</v>
      </c>
      <c r="P181" s="105">
        <f t="shared" si="22"/>
        <v>1.77</v>
      </c>
    </row>
    <row r="182" spans="1:16">
      <c r="A182" s="23">
        <f t="shared" si="18"/>
        <v>182</v>
      </c>
      <c r="B182" s="10">
        <v>700</v>
      </c>
      <c r="C182" s="11" t="s">
        <v>67</v>
      </c>
      <c r="D182" s="102">
        <f t="shared" si="20"/>
        <v>17.5</v>
      </c>
      <c r="E182" s="12">
        <v>7.3330000000000002</v>
      </c>
      <c r="F182" s="13">
        <v>3.421E-3</v>
      </c>
      <c r="G182" s="101">
        <f t="shared" si="15"/>
        <v>7.3364210000000005</v>
      </c>
      <c r="H182" s="103">
        <v>284.99</v>
      </c>
      <c r="I182" s="104" t="s">
        <v>66</v>
      </c>
      <c r="J182" s="105">
        <f t="shared" si="21"/>
        <v>284.99</v>
      </c>
      <c r="K182" s="103">
        <v>10.02</v>
      </c>
      <c r="L182" s="104" t="s">
        <v>66</v>
      </c>
      <c r="M182" s="105">
        <f t="shared" si="19"/>
        <v>10.02</v>
      </c>
      <c r="N182" s="103">
        <v>1.92</v>
      </c>
      <c r="O182" s="104" t="s">
        <v>66</v>
      </c>
      <c r="P182" s="105">
        <f t="shared" si="22"/>
        <v>1.92</v>
      </c>
    </row>
    <row r="183" spans="1:16">
      <c r="A183" s="23">
        <f t="shared" si="18"/>
        <v>183</v>
      </c>
      <c r="B183" s="10">
        <v>800</v>
      </c>
      <c r="C183" s="11" t="s">
        <v>67</v>
      </c>
      <c r="D183" s="102">
        <f t="shared" si="20"/>
        <v>20</v>
      </c>
      <c r="E183" s="12">
        <v>6.6479999999999997</v>
      </c>
      <c r="F183" s="13">
        <v>3.0360000000000001E-3</v>
      </c>
      <c r="G183" s="101">
        <f t="shared" si="15"/>
        <v>6.6510359999999995</v>
      </c>
      <c r="H183" s="103">
        <v>350.09</v>
      </c>
      <c r="I183" s="104" t="s">
        <v>66</v>
      </c>
      <c r="J183" s="105">
        <f t="shared" si="21"/>
        <v>350.09</v>
      </c>
      <c r="K183" s="103">
        <v>13.63</v>
      </c>
      <c r="L183" s="104" t="s">
        <v>66</v>
      </c>
      <c r="M183" s="105">
        <f t="shared" si="19"/>
        <v>13.63</v>
      </c>
      <c r="N183" s="103">
        <v>2.2599999999999998</v>
      </c>
      <c r="O183" s="104" t="s">
        <v>66</v>
      </c>
      <c r="P183" s="105">
        <f t="shared" si="22"/>
        <v>2.2599999999999998</v>
      </c>
    </row>
    <row r="184" spans="1:16">
      <c r="A184" s="23">
        <f t="shared" si="18"/>
        <v>184</v>
      </c>
      <c r="B184" s="10">
        <v>900</v>
      </c>
      <c r="C184" s="11" t="s">
        <v>67</v>
      </c>
      <c r="D184" s="102">
        <f t="shared" si="20"/>
        <v>22.5</v>
      </c>
      <c r="E184" s="12">
        <v>6.0960000000000001</v>
      </c>
      <c r="F184" s="13">
        <v>2.7320000000000001E-3</v>
      </c>
      <c r="G184" s="101">
        <f t="shared" si="15"/>
        <v>6.098732</v>
      </c>
      <c r="H184" s="103">
        <v>421.49</v>
      </c>
      <c r="I184" s="104" t="s">
        <v>66</v>
      </c>
      <c r="J184" s="105">
        <f t="shared" si="21"/>
        <v>421.49</v>
      </c>
      <c r="K184" s="103">
        <v>16.97</v>
      </c>
      <c r="L184" s="104" t="s">
        <v>66</v>
      </c>
      <c r="M184" s="105">
        <f t="shared" si="19"/>
        <v>16.97</v>
      </c>
      <c r="N184" s="103">
        <v>2.63</v>
      </c>
      <c r="O184" s="104" t="s">
        <v>66</v>
      </c>
      <c r="P184" s="105">
        <f t="shared" si="22"/>
        <v>2.63</v>
      </c>
    </row>
    <row r="185" spans="1:16">
      <c r="A185" s="23">
        <f t="shared" si="18"/>
        <v>185</v>
      </c>
      <c r="B185" s="10">
        <v>1</v>
      </c>
      <c r="C185" s="22" t="s">
        <v>70</v>
      </c>
      <c r="D185" s="102">
        <f t="shared" ref="D185:D228" si="23">B185*1000/$C$5</f>
        <v>25</v>
      </c>
      <c r="E185" s="12">
        <v>5.6550000000000002</v>
      </c>
      <c r="F185" s="13">
        <v>2.4849999999999998E-3</v>
      </c>
      <c r="G185" s="101">
        <f t="shared" si="15"/>
        <v>5.6574850000000003</v>
      </c>
      <c r="H185" s="103">
        <v>498.91</v>
      </c>
      <c r="I185" s="104" t="s">
        <v>66</v>
      </c>
      <c r="J185" s="105">
        <f t="shared" si="21"/>
        <v>498.91</v>
      </c>
      <c r="K185" s="103">
        <v>20.21</v>
      </c>
      <c r="L185" s="104" t="s">
        <v>66</v>
      </c>
      <c r="M185" s="105">
        <f t="shared" si="19"/>
        <v>20.21</v>
      </c>
      <c r="N185" s="103">
        <v>3.03</v>
      </c>
      <c r="O185" s="104" t="s">
        <v>66</v>
      </c>
      <c r="P185" s="105">
        <f t="shared" si="22"/>
        <v>3.03</v>
      </c>
    </row>
    <row r="186" spans="1:16">
      <c r="A186" s="23">
        <f t="shared" si="18"/>
        <v>186</v>
      </c>
      <c r="B186" s="10">
        <v>1.1000000000000001</v>
      </c>
      <c r="C186" s="11" t="s">
        <v>70</v>
      </c>
      <c r="D186" s="102">
        <f t="shared" si="23"/>
        <v>27.5</v>
      </c>
      <c r="E186" s="12">
        <v>5.3070000000000004</v>
      </c>
      <c r="F186" s="13">
        <v>2.2820000000000002E-3</v>
      </c>
      <c r="G186" s="101">
        <f t="shared" si="15"/>
        <v>5.3092820000000005</v>
      </c>
      <c r="H186" s="103">
        <v>581.89</v>
      </c>
      <c r="I186" s="104" t="s">
        <v>66</v>
      </c>
      <c r="J186" s="105">
        <f t="shared" si="21"/>
        <v>581.89</v>
      </c>
      <c r="K186" s="103">
        <v>23.39</v>
      </c>
      <c r="L186" s="104" t="s">
        <v>66</v>
      </c>
      <c r="M186" s="105">
        <f t="shared" si="19"/>
        <v>23.39</v>
      </c>
      <c r="N186" s="103">
        <v>3.45</v>
      </c>
      <c r="O186" s="104" t="s">
        <v>66</v>
      </c>
      <c r="P186" s="105">
        <f t="shared" si="22"/>
        <v>3.45</v>
      </c>
    </row>
    <row r="187" spans="1:16">
      <c r="A187" s="23">
        <f t="shared" si="18"/>
        <v>187</v>
      </c>
      <c r="B187" s="10">
        <v>1.2</v>
      </c>
      <c r="C187" s="11" t="s">
        <v>70</v>
      </c>
      <c r="D187" s="102">
        <f t="shared" si="23"/>
        <v>30</v>
      </c>
      <c r="E187" s="12">
        <v>5.04</v>
      </c>
      <c r="F187" s="13">
        <v>2.1099999999999999E-3</v>
      </c>
      <c r="G187" s="101">
        <f t="shared" si="15"/>
        <v>5.0421100000000001</v>
      </c>
      <c r="H187" s="103">
        <v>669.77</v>
      </c>
      <c r="I187" s="104" t="s">
        <v>66</v>
      </c>
      <c r="J187" s="105">
        <f t="shared" si="21"/>
        <v>669.77</v>
      </c>
      <c r="K187" s="103">
        <v>26.5</v>
      </c>
      <c r="L187" s="104" t="s">
        <v>66</v>
      </c>
      <c r="M187" s="105">
        <f t="shared" si="19"/>
        <v>26.5</v>
      </c>
      <c r="N187" s="103">
        <v>3.9</v>
      </c>
      <c r="O187" s="104" t="s">
        <v>66</v>
      </c>
      <c r="P187" s="105">
        <f t="shared" si="22"/>
        <v>3.9</v>
      </c>
    </row>
    <row r="188" spans="1:16">
      <c r="A188" s="23">
        <f t="shared" si="18"/>
        <v>188</v>
      </c>
      <c r="B188" s="10">
        <v>1.3</v>
      </c>
      <c r="C188" s="11" t="s">
        <v>70</v>
      </c>
      <c r="D188" s="102">
        <f t="shared" si="23"/>
        <v>32.5</v>
      </c>
      <c r="E188" s="12">
        <v>4.7560000000000002</v>
      </c>
      <c r="F188" s="13">
        <v>1.9629999999999999E-3</v>
      </c>
      <c r="G188" s="101">
        <f t="shared" si="15"/>
        <v>4.7579630000000002</v>
      </c>
      <c r="H188" s="103">
        <v>762.61</v>
      </c>
      <c r="I188" s="104" t="s">
        <v>66</v>
      </c>
      <c r="J188" s="105">
        <f t="shared" si="21"/>
        <v>762.61</v>
      </c>
      <c r="K188" s="103">
        <v>29.59</v>
      </c>
      <c r="L188" s="104" t="s">
        <v>66</v>
      </c>
      <c r="M188" s="105">
        <f t="shared" si="19"/>
        <v>29.59</v>
      </c>
      <c r="N188" s="103">
        <v>4.37</v>
      </c>
      <c r="O188" s="104" t="s">
        <v>66</v>
      </c>
      <c r="P188" s="105">
        <f t="shared" si="22"/>
        <v>4.37</v>
      </c>
    </row>
    <row r="189" spans="1:16">
      <c r="A189" s="23">
        <f t="shared" si="18"/>
        <v>189</v>
      </c>
      <c r="B189" s="10">
        <v>1.4</v>
      </c>
      <c r="C189" s="11" t="s">
        <v>70</v>
      </c>
      <c r="D189" s="102">
        <f t="shared" si="23"/>
        <v>35</v>
      </c>
      <c r="E189" s="12">
        <v>4.5069999999999997</v>
      </c>
      <c r="F189" s="13">
        <v>1.8370000000000001E-3</v>
      </c>
      <c r="G189" s="101">
        <f t="shared" si="15"/>
        <v>4.5088369999999998</v>
      </c>
      <c r="H189" s="103">
        <v>860.78</v>
      </c>
      <c r="I189" s="104" t="s">
        <v>66</v>
      </c>
      <c r="J189" s="105">
        <f t="shared" si="21"/>
        <v>860.78</v>
      </c>
      <c r="K189" s="103">
        <v>32.700000000000003</v>
      </c>
      <c r="L189" s="104" t="s">
        <v>66</v>
      </c>
      <c r="M189" s="105">
        <f t="shared" si="19"/>
        <v>32.700000000000003</v>
      </c>
      <c r="N189" s="103">
        <v>4.87</v>
      </c>
      <c r="O189" s="104" t="s">
        <v>66</v>
      </c>
      <c r="P189" s="105">
        <f t="shared" si="22"/>
        <v>4.87</v>
      </c>
    </row>
    <row r="190" spans="1:16">
      <c r="A190" s="23">
        <f t="shared" si="18"/>
        <v>190</v>
      </c>
      <c r="B190" s="10">
        <v>1.5</v>
      </c>
      <c r="C190" s="11" t="s">
        <v>70</v>
      </c>
      <c r="D190" s="102">
        <f t="shared" si="23"/>
        <v>37.5</v>
      </c>
      <c r="E190" s="12">
        <v>4.2859999999999996</v>
      </c>
      <c r="F190" s="13">
        <v>1.7260000000000001E-3</v>
      </c>
      <c r="G190" s="101">
        <f t="shared" si="15"/>
        <v>4.2877259999999993</v>
      </c>
      <c r="H190" s="103">
        <v>964.19</v>
      </c>
      <c r="I190" s="104" t="s">
        <v>66</v>
      </c>
      <c r="J190" s="105">
        <f t="shared" si="21"/>
        <v>964.19</v>
      </c>
      <c r="K190" s="103">
        <v>35.840000000000003</v>
      </c>
      <c r="L190" s="104" t="s">
        <v>66</v>
      </c>
      <c r="M190" s="105">
        <f t="shared" si="19"/>
        <v>35.840000000000003</v>
      </c>
      <c r="N190" s="103">
        <v>5.39</v>
      </c>
      <c r="O190" s="104" t="s">
        <v>66</v>
      </c>
      <c r="P190" s="105">
        <f t="shared" si="22"/>
        <v>5.39</v>
      </c>
    </row>
    <row r="191" spans="1:16">
      <c r="A191" s="23">
        <f t="shared" si="18"/>
        <v>191</v>
      </c>
      <c r="B191" s="10">
        <v>1.6</v>
      </c>
      <c r="C191" s="11" t="s">
        <v>70</v>
      </c>
      <c r="D191" s="102">
        <f t="shared" si="23"/>
        <v>40</v>
      </c>
      <c r="E191" s="12">
        <v>4.0890000000000004</v>
      </c>
      <c r="F191" s="13">
        <v>1.6280000000000001E-3</v>
      </c>
      <c r="G191" s="101">
        <f t="shared" si="15"/>
        <v>4.0906280000000006</v>
      </c>
      <c r="H191" s="103">
        <v>1.07</v>
      </c>
      <c r="I191" s="106" t="s">
        <v>68</v>
      </c>
      <c r="J191" s="107">
        <f t="shared" ref="J191:J228" si="24">H191*1000</f>
        <v>1070</v>
      </c>
      <c r="K191" s="103">
        <v>39.01</v>
      </c>
      <c r="L191" s="104" t="s">
        <v>66</v>
      </c>
      <c r="M191" s="105">
        <f t="shared" si="19"/>
        <v>39.01</v>
      </c>
      <c r="N191" s="103">
        <v>5.93</v>
      </c>
      <c r="O191" s="104" t="s">
        <v>66</v>
      </c>
      <c r="P191" s="105">
        <f t="shared" si="22"/>
        <v>5.93</v>
      </c>
    </row>
    <row r="192" spans="1:16">
      <c r="A192" s="23">
        <f t="shared" si="18"/>
        <v>192</v>
      </c>
      <c r="B192" s="10">
        <v>1.7</v>
      </c>
      <c r="C192" s="11" t="s">
        <v>70</v>
      </c>
      <c r="D192" s="102">
        <f t="shared" si="23"/>
        <v>42.5</v>
      </c>
      <c r="E192" s="12">
        <v>3.9119999999999999</v>
      </c>
      <c r="F192" s="13">
        <v>1.542E-3</v>
      </c>
      <c r="G192" s="101">
        <f t="shared" si="15"/>
        <v>3.9135420000000001</v>
      </c>
      <c r="H192" s="103">
        <v>1.19</v>
      </c>
      <c r="I192" s="104" t="s">
        <v>68</v>
      </c>
      <c r="J192" s="107">
        <f t="shared" si="24"/>
        <v>1190</v>
      </c>
      <c r="K192" s="103">
        <v>42.21</v>
      </c>
      <c r="L192" s="104" t="s">
        <v>66</v>
      </c>
      <c r="M192" s="105">
        <f t="shared" si="19"/>
        <v>42.21</v>
      </c>
      <c r="N192" s="103">
        <v>6.49</v>
      </c>
      <c r="O192" s="104" t="s">
        <v>66</v>
      </c>
      <c r="P192" s="105">
        <f t="shared" si="22"/>
        <v>6.49</v>
      </c>
    </row>
    <row r="193" spans="1:16">
      <c r="A193" s="23">
        <f t="shared" si="18"/>
        <v>193</v>
      </c>
      <c r="B193" s="10">
        <v>1.8</v>
      </c>
      <c r="C193" s="11" t="s">
        <v>70</v>
      </c>
      <c r="D193" s="102">
        <f t="shared" si="23"/>
        <v>45</v>
      </c>
      <c r="E193" s="12">
        <v>3.7519999999999998</v>
      </c>
      <c r="F193" s="13">
        <v>1.464E-3</v>
      </c>
      <c r="G193" s="101">
        <f t="shared" si="15"/>
        <v>3.7534639999999997</v>
      </c>
      <c r="H193" s="103">
        <v>1.31</v>
      </c>
      <c r="I193" s="104" t="s">
        <v>68</v>
      </c>
      <c r="J193" s="107">
        <f t="shared" si="24"/>
        <v>1310</v>
      </c>
      <c r="K193" s="103">
        <v>45.44</v>
      </c>
      <c r="L193" s="104" t="s">
        <v>66</v>
      </c>
      <c r="M193" s="105">
        <f t="shared" si="19"/>
        <v>45.44</v>
      </c>
      <c r="N193" s="103">
        <v>7.08</v>
      </c>
      <c r="O193" s="104" t="s">
        <v>66</v>
      </c>
      <c r="P193" s="105">
        <f t="shared" si="22"/>
        <v>7.08</v>
      </c>
    </row>
    <row r="194" spans="1:16">
      <c r="A194" s="23">
        <f t="shared" si="18"/>
        <v>194</v>
      </c>
      <c r="B194" s="10">
        <v>2</v>
      </c>
      <c r="C194" s="11" t="s">
        <v>70</v>
      </c>
      <c r="D194" s="102">
        <f t="shared" si="23"/>
        <v>50</v>
      </c>
      <c r="E194" s="12">
        <v>3.4660000000000002</v>
      </c>
      <c r="F194" s="13">
        <v>1.3309999999999999E-3</v>
      </c>
      <c r="G194" s="101">
        <f t="shared" si="15"/>
        <v>3.4673310000000002</v>
      </c>
      <c r="H194" s="103">
        <v>1.56</v>
      </c>
      <c r="I194" s="104" t="s">
        <v>68</v>
      </c>
      <c r="J194" s="107">
        <f t="shared" si="24"/>
        <v>1560</v>
      </c>
      <c r="K194" s="103">
        <v>57.8</v>
      </c>
      <c r="L194" s="104" t="s">
        <v>66</v>
      </c>
      <c r="M194" s="105">
        <f t="shared" si="19"/>
        <v>57.8</v>
      </c>
      <c r="N194" s="103">
        <v>8.32</v>
      </c>
      <c r="O194" s="104" t="s">
        <v>66</v>
      </c>
      <c r="P194" s="105">
        <f t="shared" si="22"/>
        <v>8.32</v>
      </c>
    </row>
    <row r="195" spans="1:16">
      <c r="A195" s="23">
        <f t="shared" si="18"/>
        <v>195</v>
      </c>
      <c r="B195" s="10">
        <v>2.25</v>
      </c>
      <c r="C195" s="11" t="s">
        <v>70</v>
      </c>
      <c r="D195" s="102">
        <f t="shared" si="23"/>
        <v>56.25</v>
      </c>
      <c r="E195" s="12">
        <v>3.165</v>
      </c>
      <c r="F195" s="13">
        <v>1.196E-3</v>
      </c>
      <c r="G195" s="101">
        <f t="shared" si="15"/>
        <v>3.1661960000000002</v>
      </c>
      <c r="H195" s="103">
        <v>1.9</v>
      </c>
      <c r="I195" s="104" t="s">
        <v>68</v>
      </c>
      <c r="J195" s="107">
        <f t="shared" si="24"/>
        <v>1900</v>
      </c>
      <c r="K195" s="103">
        <v>75.52</v>
      </c>
      <c r="L195" s="104" t="s">
        <v>66</v>
      </c>
      <c r="M195" s="105">
        <f t="shared" si="19"/>
        <v>75.52</v>
      </c>
      <c r="N195" s="103">
        <v>9.99</v>
      </c>
      <c r="O195" s="104" t="s">
        <v>66</v>
      </c>
      <c r="P195" s="105">
        <f t="shared" si="22"/>
        <v>9.99</v>
      </c>
    </row>
    <row r="196" spans="1:16">
      <c r="A196" s="23">
        <f t="shared" si="18"/>
        <v>196</v>
      </c>
      <c r="B196" s="10">
        <v>2.5</v>
      </c>
      <c r="C196" s="11" t="s">
        <v>70</v>
      </c>
      <c r="D196" s="102">
        <f t="shared" si="23"/>
        <v>62.5</v>
      </c>
      <c r="E196" s="12">
        <v>2.92</v>
      </c>
      <c r="F196" s="13">
        <v>1.088E-3</v>
      </c>
      <c r="G196" s="101">
        <f t="shared" si="15"/>
        <v>2.9210880000000001</v>
      </c>
      <c r="H196" s="103">
        <v>2.27</v>
      </c>
      <c r="I196" s="104" t="s">
        <v>68</v>
      </c>
      <c r="J196" s="107">
        <f t="shared" si="24"/>
        <v>2270</v>
      </c>
      <c r="K196" s="103">
        <v>92.24</v>
      </c>
      <c r="L196" s="104" t="s">
        <v>66</v>
      </c>
      <c r="M196" s="105">
        <f t="shared" si="19"/>
        <v>92.24</v>
      </c>
      <c r="N196" s="103">
        <v>11.8</v>
      </c>
      <c r="O196" s="104" t="s">
        <v>66</v>
      </c>
      <c r="P196" s="105">
        <f t="shared" si="22"/>
        <v>11.8</v>
      </c>
    </row>
    <row r="197" spans="1:16">
      <c r="A197" s="23">
        <f t="shared" si="18"/>
        <v>197</v>
      </c>
      <c r="B197" s="10">
        <v>2.75</v>
      </c>
      <c r="C197" s="11" t="s">
        <v>70</v>
      </c>
      <c r="D197" s="102">
        <f t="shared" si="23"/>
        <v>68.75</v>
      </c>
      <c r="E197" s="12">
        <v>2.7149999999999999</v>
      </c>
      <c r="F197" s="13">
        <v>9.9749999999999991E-4</v>
      </c>
      <c r="G197" s="101">
        <f t="shared" si="15"/>
        <v>2.7159974999999998</v>
      </c>
      <c r="H197" s="103">
        <v>2.68</v>
      </c>
      <c r="I197" s="104" t="s">
        <v>68</v>
      </c>
      <c r="J197" s="107">
        <f t="shared" si="24"/>
        <v>2680</v>
      </c>
      <c r="K197" s="103">
        <v>108.54</v>
      </c>
      <c r="L197" s="104" t="s">
        <v>66</v>
      </c>
      <c r="M197" s="105">
        <f t="shared" si="19"/>
        <v>108.54</v>
      </c>
      <c r="N197" s="103">
        <v>13.74</v>
      </c>
      <c r="O197" s="104" t="s">
        <v>66</v>
      </c>
      <c r="P197" s="105">
        <f t="shared" si="22"/>
        <v>13.74</v>
      </c>
    </row>
    <row r="198" spans="1:16">
      <c r="A198" s="23">
        <f t="shared" si="18"/>
        <v>198</v>
      </c>
      <c r="B198" s="10">
        <v>3</v>
      </c>
      <c r="C198" s="11" t="s">
        <v>70</v>
      </c>
      <c r="D198" s="102">
        <f t="shared" si="23"/>
        <v>75</v>
      </c>
      <c r="E198" s="12">
        <v>2.5409999999999999</v>
      </c>
      <c r="F198" s="13">
        <v>9.2179999999999996E-4</v>
      </c>
      <c r="G198" s="101">
        <f t="shared" si="15"/>
        <v>2.5419217999999999</v>
      </c>
      <c r="H198" s="103">
        <v>3.11</v>
      </c>
      <c r="I198" s="104" t="s">
        <v>68</v>
      </c>
      <c r="J198" s="107">
        <f t="shared" si="24"/>
        <v>3110</v>
      </c>
      <c r="K198" s="103">
        <v>124.66</v>
      </c>
      <c r="L198" s="104" t="s">
        <v>66</v>
      </c>
      <c r="M198" s="105">
        <f t="shared" si="19"/>
        <v>124.66</v>
      </c>
      <c r="N198" s="103">
        <v>15.81</v>
      </c>
      <c r="O198" s="104" t="s">
        <v>66</v>
      </c>
      <c r="P198" s="105">
        <f t="shared" si="22"/>
        <v>15.81</v>
      </c>
    </row>
    <row r="199" spans="1:16">
      <c r="A199" s="23">
        <f t="shared" si="18"/>
        <v>199</v>
      </c>
      <c r="B199" s="10">
        <v>3.25</v>
      </c>
      <c r="C199" s="11" t="s">
        <v>70</v>
      </c>
      <c r="D199" s="102">
        <f t="shared" si="23"/>
        <v>81.25</v>
      </c>
      <c r="E199" s="12">
        <v>2.3919999999999999</v>
      </c>
      <c r="F199" s="13">
        <v>8.5709999999999996E-4</v>
      </c>
      <c r="G199" s="101">
        <f t="shared" si="15"/>
        <v>2.3928571000000001</v>
      </c>
      <c r="H199" s="103">
        <v>3.57</v>
      </c>
      <c r="I199" s="104" t="s">
        <v>68</v>
      </c>
      <c r="J199" s="107">
        <f t="shared" si="24"/>
        <v>3570</v>
      </c>
      <c r="K199" s="103">
        <v>140.72999999999999</v>
      </c>
      <c r="L199" s="104" t="s">
        <v>66</v>
      </c>
      <c r="M199" s="105">
        <f t="shared" si="19"/>
        <v>140.72999999999999</v>
      </c>
      <c r="N199" s="103">
        <v>18</v>
      </c>
      <c r="O199" s="104" t="s">
        <v>66</v>
      </c>
      <c r="P199" s="105">
        <f t="shared" si="22"/>
        <v>18</v>
      </c>
    </row>
    <row r="200" spans="1:16">
      <c r="A200" s="23">
        <f t="shared" si="18"/>
        <v>200</v>
      </c>
      <c r="B200" s="10">
        <v>3.5</v>
      </c>
      <c r="C200" s="11" t="s">
        <v>70</v>
      </c>
      <c r="D200" s="102">
        <f t="shared" si="23"/>
        <v>87.5</v>
      </c>
      <c r="E200" s="12">
        <v>2.2629999999999999</v>
      </c>
      <c r="F200" s="13">
        <v>8.0130000000000002E-4</v>
      </c>
      <c r="G200" s="101">
        <f t="shared" si="15"/>
        <v>2.2638012999999999</v>
      </c>
      <c r="H200" s="103">
        <v>4.0599999999999996</v>
      </c>
      <c r="I200" s="104" t="s">
        <v>68</v>
      </c>
      <c r="J200" s="107">
        <f t="shared" si="24"/>
        <v>4059.9999999999995</v>
      </c>
      <c r="K200" s="103">
        <v>156.83000000000001</v>
      </c>
      <c r="L200" s="104" t="s">
        <v>66</v>
      </c>
      <c r="M200" s="105">
        <f t="shared" si="19"/>
        <v>156.83000000000001</v>
      </c>
      <c r="N200" s="103">
        <v>20.309999999999999</v>
      </c>
      <c r="O200" s="104" t="s">
        <v>66</v>
      </c>
      <c r="P200" s="105">
        <f t="shared" si="22"/>
        <v>20.309999999999999</v>
      </c>
    </row>
    <row r="201" spans="1:16">
      <c r="A201" s="23">
        <f t="shared" si="18"/>
        <v>201</v>
      </c>
      <c r="B201" s="10">
        <v>3.75</v>
      </c>
      <c r="C201" s="11" t="s">
        <v>70</v>
      </c>
      <c r="D201" s="102">
        <f t="shared" si="23"/>
        <v>93.75</v>
      </c>
      <c r="E201" s="12">
        <v>2.15</v>
      </c>
      <c r="F201" s="13">
        <v>7.5259999999999997E-4</v>
      </c>
      <c r="G201" s="101">
        <f t="shared" si="15"/>
        <v>2.1507526000000001</v>
      </c>
      <c r="H201" s="103">
        <v>4.57</v>
      </c>
      <c r="I201" s="104" t="s">
        <v>68</v>
      </c>
      <c r="J201" s="107">
        <f t="shared" si="24"/>
        <v>4570</v>
      </c>
      <c r="K201" s="103">
        <v>172.99</v>
      </c>
      <c r="L201" s="104" t="s">
        <v>66</v>
      </c>
      <c r="M201" s="105">
        <f t="shared" si="19"/>
        <v>172.99</v>
      </c>
      <c r="N201" s="103">
        <v>22.73</v>
      </c>
      <c r="O201" s="104" t="s">
        <v>66</v>
      </c>
      <c r="P201" s="105">
        <f t="shared" si="22"/>
        <v>22.73</v>
      </c>
    </row>
    <row r="202" spans="1:16">
      <c r="A202" s="23">
        <f t="shared" si="18"/>
        <v>202</v>
      </c>
      <c r="B202" s="10">
        <v>4</v>
      </c>
      <c r="C202" s="11" t="s">
        <v>70</v>
      </c>
      <c r="D202" s="108">
        <f t="shared" si="23"/>
        <v>100</v>
      </c>
      <c r="E202" s="12">
        <v>2.0499999999999998</v>
      </c>
      <c r="F202" s="13">
        <v>7.0960000000000001E-4</v>
      </c>
      <c r="G202" s="101">
        <f t="shared" si="15"/>
        <v>2.0507095999999998</v>
      </c>
      <c r="H202" s="103">
        <v>5.12</v>
      </c>
      <c r="I202" s="104" t="s">
        <v>68</v>
      </c>
      <c r="J202" s="107">
        <f t="shared" si="24"/>
        <v>5120</v>
      </c>
      <c r="K202" s="103">
        <v>189.24</v>
      </c>
      <c r="L202" s="104" t="s">
        <v>66</v>
      </c>
      <c r="M202" s="105">
        <f t="shared" si="19"/>
        <v>189.24</v>
      </c>
      <c r="N202" s="103">
        <v>25.26</v>
      </c>
      <c r="O202" s="104" t="s">
        <v>66</v>
      </c>
      <c r="P202" s="105">
        <f t="shared" si="22"/>
        <v>25.26</v>
      </c>
    </row>
    <row r="203" spans="1:16">
      <c r="A203" s="23">
        <f t="shared" si="18"/>
        <v>203</v>
      </c>
      <c r="B203" s="10">
        <v>4.5</v>
      </c>
      <c r="C203" s="11" t="s">
        <v>70</v>
      </c>
      <c r="D203" s="108">
        <f t="shared" si="23"/>
        <v>112.5</v>
      </c>
      <c r="E203" s="12">
        <v>1.881</v>
      </c>
      <c r="F203" s="13">
        <v>6.3739999999999999E-4</v>
      </c>
      <c r="G203" s="101">
        <f t="shared" si="15"/>
        <v>1.8816374</v>
      </c>
      <c r="H203" s="103">
        <v>6.27</v>
      </c>
      <c r="I203" s="104" t="s">
        <v>68</v>
      </c>
      <c r="J203" s="107">
        <f t="shared" si="24"/>
        <v>6270</v>
      </c>
      <c r="K203" s="103">
        <v>250.37</v>
      </c>
      <c r="L203" s="104" t="s">
        <v>66</v>
      </c>
      <c r="M203" s="105">
        <f t="shared" si="19"/>
        <v>250.37</v>
      </c>
      <c r="N203" s="103">
        <v>30.65</v>
      </c>
      <c r="O203" s="104" t="s">
        <v>66</v>
      </c>
      <c r="P203" s="105">
        <f t="shared" si="22"/>
        <v>30.65</v>
      </c>
    </row>
    <row r="204" spans="1:16">
      <c r="A204" s="23">
        <f t="shared" si="18"/>
        <v>204</v>
      </c>
      <c r="B204" s="10">
        <v>5</v>
      </c>
      <c r="C204" s="11" t="s">
        <v>70</v>
      </c>
      <c r="D204" s="108">
        <f t="shared" si="23"/>
        <v>125</v>
      </c>
      <c r="E204" s="12">
        <v>1.744</v>
      </c>
      <c r="F204" s="13">
        <v>5.7910000000000004E-4</v>
      </c>
      <c r="G204" s="101">
        <f t="shared" si="15"/>
        <v>1.7445790999999999</v>
      </c>
      <c r="H204" s="103">
        <v>7.53</v>
      </c>
      <c r="I204" s="104" t="s">
        <v>68</v>
      </c>
      <c r="J204" s="107">
        <f t="shared" si="24"/>
        <v>7530</v>
      </c>
      <c r="K204" s="103">
        <v>307.02999999999997</v>
      </c>
      <c r="L204" s="104" t="s">
        <v>66</v>
      </c>
      <c r="M204" s="105">
        <f t="shared" si="19"/>
        <v>307.02999999999997</v>
      </c>
      <c r="N204" s="103">
        <v>36.44</v>
      </c>
      <c r="O204" s="104" t="s">
        <v>66</v>
      </c>
      <c r="P204" s="105">
        <f t="shared" si="22"/>
        <v>36.44</v>
      </c>
    </row>
    <row r="205" spans="1:16">
      <c r="A205" s="23">
        <f t="shared" si="18"/>
        <v>205</v>
      </c>
      <c r="B205" s="10">
        <v>5.5</v>
      </c>
      <c r="C205" s="11" t="s">
        <v>70</v>
      </c>
      <c r="D205" s="108">
        <f t="shared" si="23"/>
        <v>137.5</v>
      </c>
      <c r="E205" s="12">
        <v>1.631</v>
      </c>
      <c r="F205" s="13">
        <v>5.308E-4</v>
      </c>
      <c r="G205" s="101">
        <f t="shared" si="15"/>
        <v>1.6315307999999999</v>
      </c>
      <c r="H205" s="103">
        <v>8.8800000000000008</v>
      </c>
      <c r="I205" s="104" t="s">
        <v>68</v>
      </c>
      <c r="J205" s="107">
        <f t="shared" si="24"/>
        <v>8880</v>
      </c>
      <c r="K205" s="103">
        <v>361.53</v>
      </c>
      <c r="L205" s="104" t="s">
        <v>66</v>
      </c>
      <c r="M205" s="105">
        <f t="shared" si="19"/>
        <v>361.53</v>
      </c>
      <c r="N205" s="103">
        <v>42.61</v>
      </c>
      <c r="O205" s="104" t="s">
        <v>66</v>
      </c>
      <c r="P205" s="105">
        <f t="shared" si="22"/>
        <v>42.61</v>
      </c>
    </row>
    <row r="206" spans="1:16">
      <c r="A206" s="23">
        <f t="shared" si="18"/>
        <v>206</v>
      </c>
      <c r="B206" s="10">
        <v>6</v>
      </c>
      <c r="C206" s="11" t="s">
        <v>70</v>
      </c>
      <c r="D206" s="108">
        <f t="shared" si="23"/>
        <v>150</v>
      </c>
      <c r="E206" s="12">
        <v>1.5349999999999999</v>
      </c>
      <c r="F206" s="13">
        <v>4.9030000000000005E-4</v>
      </c>
      <c r="G206" s="101">
        <f t="shared" si="15"/>
        <v>1.5354903</v>
      </c>
      <c r="H206" s="103">
        <v>10.31</v>
      </c>
      <c r="I206" s="104" t="s">
        <v>68</v>
      </c>
      <c r="J206" s="107">
        <f t="shared" si="24"/>
        <v>10310</v>
      </c>
      <c r="K206" s="103">
        <v>414.84</v>
      </c>
      <c r="L206" s="104" t="s">
        <v>66</v>
      </c>
      <c r="M206" s="105">
        <f t="shared" si="19"/>
        <v>414.84</v>
      </c>
      <c r="N206" s="103">
        <v>49.14</v>
      </c>
      <c r="O206" s="104" t="s">
        <v>66</v>
      </c>
      <c r="P206" s="105">
        <f t="shared" si="22"/>
        <v>49.14</v>
      </c>
    </row>
    <row r="207" spans="1:16">
      <c r="A207" s="23">
        <f t="shared" si="18"/>
        <v>207</v>
      </c>
      <c r="B207" s="10">
        <v>6.5</v>
      </c>
      <c r="C207" s="11" t="s">
        <v>70</v>
      </c>
      <c r="D207" s="108">
        <f t="shared" si="23"/>
        <v>162.5</v>
      </c>
      <c r="E207" s="12">
        <v>1.454</v>
      </c>
      <c r="F207" s="13">
        <v>4.5570000000000002E-4</v>
      </c>
      <c r="G207" s="101">
        <f t="shared" si="15"/>
        <v>1.4544557</v>
      </c>
      <c r="H207" s="103">
        <v>11.83</v>
      </c>
      <c r="I207" s="104" t="s">
        <v>68</v>
      </c>
      <c r="J207" s="107">
        <f t="shared" si="24"/>
        <v>11830</v>
      </c>
      <c r="K207" s="103">
        <v>467.48</v>
      </c>
      <c r="L207" s="104" t="s">
        <v>66</v>
      </c>
      <c r="M207" s="105">
        <f t="shared" si="19"/>
        <v>467.48</v>
      </c>
      <c r="N207" s="103">
        <v>56</v>
      </c>
      <c r="O207" s="104" t="s">
        <v>66</v>
      </c>
      <c r="P207" s="105">
        <f t="shared" si="22"/>
        <v>56</v>
      </c>
    </row>
    <row r="208" spans="1:16">
      <c r="A208" s="23">
        <f t="shared" si="18"/>
        <v>208</v>
      </c>
      <c r="B208" s="10">
        <v>7</v>
      </c>
      <c r="C208" s="11" t="s">
        <v>70</v>
      </c>
      <c r="D208" s="108">
        <f t="shared" si="23"/>
        <v>175</v>
      </c>
      <c r="E208" s="12">
        <v>1.383</v>
      </c>
      <c r="F208" s="13">
        <v>4.258E-4</v>
      </c>
      <c r="G208" s="101">
        <f t="shared" si="15"/>
        <v>1.3834257999999999</v>
      </c>
      <c r="H208" s="103">
        <v>13.44</v>
      </c>
      <c r="I208" s="104" t="s">
        <v>68</v>
      </c>
      <c r="J208" s="107">
        <f t="shared" si="24"/>
        <v>13440</v>
      </c>
      <c r="K208" s="103">
        <v>519.69000000000005</v>
      </c>
      <c r="L208" s="104" t="s">
        <v>66</v>
      </c>
      <c r="M208" s="105">
        <f t="shared" si="19"/>
        <v>519.69000000000005</v>
      </c>
      <c r="N208" s="103">
        <v>63.18</v>
      </c>
      <c r="O208" s="104" t="s">
        <v>66</v>
      </c>
      <c r="P208" s="105">
        <f t="shared" si="22"/>
        <v>63.18</v>
      </c>
    </row>
    <row r="209" spans="1:16">
      <c r="A209" s="23">
        <f t="shared" si="18"/>
        <v>209</v>
      </c>
      <c r="B209" s="10">
        <v>8</v>
      </c>
      <c r="C209" s="11" t="s">
        <v>70</v>
      </c>
      <c r="D209" s="108">
        <f t="shared" si="23"/>
        <v>200</v>
      </c>
      <c r="E209" s="12">
        <v>1.268</v>
      </c>
      <c r="F209" s="13">
        <v>3.768E-4</v>
      </c>
      <c r="G209" s="101">
        <f t="shared" si="15"/>
        <v>1.2683768</v>
      </c>
      <c r="H209" s="103">
        <v>16.87</v>
      </c>
      <c r="I209" s="104" t="s">
        <v>68</v>
      </c>
      <c r="J209" s="107">
        <f t="shared" si="24"/>
        <v>16870</v>
      </c>
      <c r="K209" s="103">
        <v>711.53</v>
      </c>
      <c r="L209" s="104" t="s">
        <v>66</v>
      </c>
      <c r="M209" s="105">
        <f t="shared" si="19"/>
        <v>711.53</v>
      </c>
      <c r="N209" s="103">
        <v>78.41</v>
      </c>
      <c r="O209" s="104" t="s">
        <v>66</v>
      </c>
      <c r="P209" s="105">
        <f t="shared" si="22"/>
        <v>78.41</v>
      </c>
    </row>
    <row r="210" spans="1:16">
      <c r="A210" s="23">
        <f t="shared" si="18"/>
        <v>210</v>
      </c>
      <c r="B210" s="10">
        <v>9</v>
      </c>
      <c r="C210" s="11" t="s">
        <v>70</v>
      </c>
      <c r="D210" s="108">
        <f t="shared" si="23"/>
        <v>225</v>
      </c>
      <c r="E210" s="12">
        <v>1.177</v>
      </c>
      <c r="F210" s="13">
        <v>3.3829999999999998E-4</v>
      </c>
      <c r="G210" s="101">
        <f t="shared" si="15"/>
        <v>1.1773382999999999</v>
      </c>
      <c r="H210" s="103">
        <v>20.59</v>
      </c>
      <c r="I210" s="104" t="s">
        <v>68</v>
      </c>
      <c r="J210" s="107">
        <f t="shared" si="24"/>
        <v>20590</v>
      </c>
      <c r="K210" s="103">
        <v>885.31</v>
      </c>
      <c r="L210" s="104" t="s">
        <v>66</v>
      </c>
      <c r="M210" s="105">
        <f t="shared" si="19"/>
        <v>885.31</v>
      </c>
      <c r="N210" s="103">
        <v>94.7</v>
      </c>
      <c r="O210" s="104" t="s">
        <v>66</v>
      </c>
      <c r="P210" s="105">
        <f t="shared" si="22"/>
        <v>94.7</v>
      </c>
    </row>
    <row r="211" spans="1:16">
      <c r="A211" s="23">
        <f t="shared" si="18"/>
        <v>211</v>
      </c>
      <c r="B211" s="10">
        <v>10</v>
      </c>
      <c r="C211" s="11" t="s">
        <v>70</v>
      </c>
      <c r="D211" s="108">
        <f t="shared" si="23"/>
        <v>250</v>
      </c>
      <c r="E211" s="12">
        <v>1.105</v>
      </c>
      <c r="F211" s="13">
        <v>3.0719999999999999E-4</v>
      </c>
      <c r="G211" s="101">
        <f t="shared" si="15"/>
        <v>1.1053071999999999</v>
      </c>
      <c r="H211" s="103">
        <v>24.58</v>
      </c>
      <c r="I211" s="104" t="s">
        <v>68</v>
      </c>
      <c r="J211" s="107">
        <f t="shared" si="24"/>
        <v>24580</v>
      </c>
      <c r="K211" s="103">
        <v>1.05</v>
      </c>
      <c r="L211" s="106" t="s">
        <v>68</v>
      </c>
      <c r="M211" s="107">
        <f t="shared" ref="M211:M228" si="25">K211*1000</f>
        <v>1050</v>
      </c>
      <c r="N211" s="103">
        <v>111.92</v>
      </c>
      <c r="O211" s="104" t="s">
        <v>66</v>
      </c>
      <c r="P211" s="105">
        <f t="shared" si="22"/>
        <v>111.92</v>
      </c>
    </row>
    <row r="212" spans="1:16">
      <c r="A212" s="23">
        <f t="shared" si="18"/>
        <v>212</v>
      </c>
      <c r="B212" s="10">
        <v>11</v>
      </c>
      <c r="C212" s="11" t="s">
        <v>70</v>
      </c>
      <c r="D212" s="108">
        <f t="shared" si="23"/>
        <v>275</v>
      </c>
      <c r="E212" s="12">
        <v>1.0449999999999999</v>
      </c>
      <c r="F212" s="13">
        <v>2.8140000000000001E-4</v>
      </c>
      <c r="G212" s="101">
        <f t="shared" ref="G212:G228" si="26">E212+F212</f>
        <v>1.0452813999999999</v>
      </c>
      <c r="H212" s="103">
        <v>28.81</v>
      </c>
      <c r="I212" s="104" t="s">
        <v>68</v>
      </c>
      <c r="J212" s="107">
        <f t="shared" si="24"/>
        <v>28810</v>
      </c>
      <c r="K212" s="103">
        <v>1.21</v>
      </c>
      <c r="L212" s="104" t="s">
        <v>68</v>
      </c>
      <c r="M212" s="107">
        <f t="shared" si="25"/>
        <v>1210</v>
      </c>
      <c r="N212" s="103">
        <v>129.97999999999999</v>
      </c>
      <c r="O212" s="104" t="s">
        <v>66</v>
      </c>
      <c r="P212" s="105">
        <f t="shared" si="22"/>
        <v>129.97999999999999</v>
      </c>
    </row>
    <row r="213" spans="1:16">
      <c r="A213" s="23">
        <f t="shared" si="18"/>
        <v>213</v>
      </c>
      <c r="B213" s="10">
        <v>12</v>
      </c>
      <c r="C213" s="11" t="s">
        <v>70</v>
      </c>
      <c r="D213" s="108">
        <f t="shared" si="23"/>
        <v>300</v>
      </c>
      <c r="E213" s="12">
        <v>0.99460000000000004</v>
      </c>
      <c r="F213" s="13">
        <v>2.5980000000000003E-4</v>
      </c>
      <c r="G213" s="101">
        <f t="shared" si="26"/>
        <v>0.99485980000000007</v>
      </c>
      <c r="H213" s="103">
        <v>33.270000000000003</v>
      </c>
      <c r="I213" s="104" t="s">
        <v>68</v>
      </c>
      <c r="J213" s="107">
        <f t="shared" si="24"/>
        <v>33270</v>
      </c>
      <c r="K213" s="103">
        <v>1.36</v>
      </c>
      <c r="L213" s="104" t="s">
        <v>68</v>
      </c>
      <c r="M213" s="107">
        <f t="shared" si="25"/>
        <v>1360</v>
      </c>
      <c r="N213" s="103">
        <v>148.77000000000001</v>
      </c>
      <c r="O213" s="104" t="s">
        <v>66</v>
      </c>
      <c r="P213" s="105">
        <f t="shared" si="22"/>
        <v>148.77000000000001</v>
      </c>
    </row>
    <row r="214" spans="1:16">
      <c r="A214" s="23">
        <f t="shared" ref="A214:A277" si="27">A213+1</f>
        <v>214</v>
      </c>
      <c r="B214" s="10">
        <v>13</v>
      </c>
      <c r="C214" s="11" t="s">
        <v>70</v>
      </c>
      <c r="D214" s="108">
        <f t="shared" si="23"/>
        <v>325</v>
      </c>
      <c r="E214" s="12">
        <v>0.95220000000000005</v>
      </c>
      <c r="F214" s="13">
        <v>2.4140000000000001E-4</v>
      </c>
      <c r="G214" s="101">
        <f t="shared" si="26"/>
        <v>0.95244139999999999</v>
      </c>
      <c r="H214" s="103">
        <v>37.94</v>
      </c>
      <c r="I214" s="104" t="s">
        <v>68</v>
      </c>
      <c r="J214" s="107">
        <f t="shared" si="24"/>
        <v>37940</v>
      </c>
      <c r="K214" s="103">
        <v>1.52</v>
      </c>
      <c r="L214" s="104" t="s">
        <v>68</v>
      </c>
      <c r="M214" s="107">
        <f t="shared" si="25"/>
        <v>1520</v>
      </c>
      <c r="N214" s="103">
        <v>168.22</v>
      </c>
      <c r="O214" s="104" t="s">
        <v>66</v>
      </c>
      <c r="P214" s="105">
        <f t="shared" si="22"/>
        <v>168.22</v>
      </c>
    </row>
    <row r="215" spans="1:16">
      <c r="A215" s="23">
        <f t="shared" si="27"/>
        <v>215</v>
      </c>
      <c r="B215" s="10">
        <v>14</v>
      </c>
      <c r="C215" s="11" t="s">
        <v>70</v>
      </c>
      <c r="D215" s="108">
        <f t="shared" si="23"/>
        <v>350</v>
      </c>
      <c r="E215" s="12">
        <v>0.91579999999999995</v>
      </c>
      <c r="F215" s="13">
        <v>2.2550000000000001E-4</v>
      </c>
      <c r="G215" s="101">
        <f t="shared" si="26"/>
        <v>0.91602549999999994</v>
      </c>
      <c r="H215" s="103">
        <v>42.81</v>
      </c>
      <c r="I215" s="104" t="s">
        <v>68</v>
      </c>
      <c r="J215" s="107">
        <f t="shared" si="24"/>
        <v>42810</v>
      </c>
      <c r="K215" s="103">
        <v>1.67</v>
      </c>
      <c r="L215" s="104" t="s">
        <v>68</v>
      </c>
      <c r="M215" s="107">
        <f t="shared" si="25"/>
        <v>1670</v>
      </c>
      <c r="N215" s="103">
        <v>188.25</v>
      </c>
      <c r="O215" s="104" t="s">
        <v>66</v>
      </c>
      <c r="P215" s="105">
        <f t="shared" si="22"/>
        <v>188.25</v>
      </c>
    </row>
    <row r="216" spans="1:16">
      <c r="A216" s="23">
        <f t="shared" si="27"/>
        <v>216</v>
      </c>
      <c r="B216" s="10">
        <v>15</v>
      </c>
      <c r="C216" s="11" t="s">
        <v>70</v>
      </c>
      <c r="D216" s="108">
        <f t="shared" si="23"/>
        <v>375</v>
      </c>
      <c r="E216" s="12">
        <v>0.88439999999999996</v>
      </c>
      <c r="F216" s="13">
        <v>2.1159999999999999E-4</v>
      </c>
      <c r="G216" s="101">
        <f t="shared" si="26"/>
        <v>0.88461159999999994</v>
      </c>
      <c r="H216" s="103">
        <v>47.86</v>
      </c>
      <c r="I216" s="104" t="s">
        <v>68</v>
      </c>
      <c r="J216" s="107">
        <f t="shared" si="24"/>
        <v>47860</v>
      </c>
      <c r="K216" s="103">
        <v>1.81</v>
      </c>
      <c r="L216" s="104" t="s">
        <v>68</v>
      </c>
      <c r="M216" s="107">
        <f t="shared" si="25"/>
        <v>1810</v>
      </c>
      <c r="N216" s="103">
        <v>208.8</v>
      </c>
      <c r="O216" s="104" t="s">
        <v>66</v>
      </c>
      <c r="P216" s="105">
        <f t="shared" si="22"/>
        <v>208.8</v>
      </c>
    </row>
    <row r="217" spans="1:16">
      <c r="A217" s="23">
        <f t="shared" si="27"/>
        <v>217</v>
      </c>
      <c r="B217" s="10">
        <v>16</v>
      </c>
      <c r="C217" s="11" t="s">
        <v>70</v>
      </c>
      <c r="D217" s="108">
        <f t="shared" si="23"/>
        <v>400</v>
      </c>
      <c r="E217" s="12">
        <v>0.8569</v>
      </c>
      <c r="F217" s="13">
        <v>1.994E-4</v>
      </c>
      <c r="G217" s="101">
        <f t="shared" si="26"/>
        <v>0.85709939999999996</v>
      </c>
      <c r="H217" s="103">
        <v>53.08</v>
      </c>
      <c r="I217" s="104" t="s">
        <v>68</v>
      </c>
      <c r="J217" s="107">
        <f t="shared" si="24"/>
        <v>53080</v>
      </c>
      <c r="K217" s="103">
        <v>1.96</v>
      </c>
      <c r="L217" s="104" t="s">
        <v>68</v>
      </c>
      <c r="M217" s="107">
        <f t="shared" si="25"/>
        <v>1960</v>
      </c>
      <c r="N217" s="103">
        <v>229.8</v>
      </c>
      <c r="O217" s="104" t="s">
        <v>66</v>
      </c>
      <c r="P217" s="105">
        <f t="shared" si="22"/>
        <v>229.8</v>
      </c>
    </row>
    <row r="218" spans="1:16">
      <c r="A218" s="23">
        <f t="shared" si="27"/>
        <v>218</v>
      </c>
      <c r="B218" s="10">
        <v>17</v>
      </c>
      <c r="C218" s="11" t="s">
        <v>70</v>
      </c>
      <c r="D218" s="108">
        <f t="shared" si="23"/>
        <v>425</v>
      </c>
      <c r="E218" s="12">
        <v>0.83279999999999998</v>
      </c>
      <c r="F218" s="13">
        <v>1.886E-4</v>
      </c>
      <c r="G218" s="101">
        <f t="shared" si="26"/>
        <v>0.83298859999999997</v>
      </c>
      <c r="H218" s="103">
        <v>58.46</v>
      </c>
      <c r="I218" s="104" t="s">
        <v>68</v>
      </c>
      <c r="J218" s="107">
        <f t="shared" si="24"/>
        <v>58460</v>
      </c>
      <c r="K218" s="103">
        <v>2.1</v>
      </c>
      <c r="L218" s="104" t="s">
        <v>68</v>
      </c>
      <c r="M218" s="107">
        <f t="shared" si="25"/>
        <v>2100</v>
      </c>
      <c r="N218" s="103">
        <v>251.21</v>
      </c>
      <c r="O218" s="104" t="s">
        <v>66</v>
      </c>
      <c r="P218" s="105">
        <f t="shared" si="22"/>
        <v>251.21</v>
      </c>
    </row>
    <row r="219" spans="1:16">
      <c r="A219" s="23">
        <f t="shared" si="27"/>
        <v>219</v>
      </c>
      <c r="B219" s="10">
        <v>18</v>
      </c>
      <c r="C219" s="11" t="s">
        <v>70</v>
      </c>
      <c r="D219" s="108">
        <f t="shared" si="23"/>
        <v>450</v>
      </c>
      <c r="E219" s="12">
        <v>0.81140000000000001</v>
      </c>
      <c r="F219" s="13">
        <v>1.7890000000000001E-4</v>
      </c>
      <c r="G219" s="101">
        <f t="shared" si="26"/>
        <v>0.81157889999999999</v>
      </c>
      <c r="H219" s="103">
        <v>63.99</v>
      </c>
      <c r="I219" s="104" t="s">
        <v>68</v>
      </c>
      <c r="J219" s="107">
        <f t="shared" si="24"/>
        <v>63990</v>
      </c>
      <c r="K219" s="103">
        <v>2.2400000000000002</v>
      </c>
      <c r="L219" s="104" t="s">
        <v>68</v>
      </c>
      <c r="M219" s="107">
        <f t="shared" si="25"/>
        <v>2240</v>
      </c>
      <c r="N219" s="103">
        <v>272.97000000000003</v>
      </c>
      <c r="O219" s="104" t="s">
        <v>66</v>
      </c>
      <c r="P219" s="105">
        <f t="shared" si="22"/>
        <v>272.97000000000003</v>
      </c>
    </row>
    <row r="220" spans="1:16">
      <c r="A220" s="23">
        <f t="shared" si="27"/>
        <v>220</v>
      </c>
      <c r="B220" s="10">
        <v>20</v>
      </c>
      <c r="C220" s="11" t="s">
        <v>70</v>
      </c>
      <c r="D220" s="108">
        <f t="shared" si="23"/>
        <v>500</v>
      </c>
      <c r="E220" s="12">
        <v>0.77539999999999998</v>
      </c>
      <c r="F220" s="13">
        <v>1.6239999999999999E-4</v>
      </c>
      <c r="G220" s="101">
        <f t="shared" si="26"/>
        <v>0.77556239999999999</v>
      </c>
      <c r="H220" s="103">
        <v>75.45</v>
      </c>
      <c r="I220" s="104" t="s">
        <v>68</v>
      </c>
      <c r="J220" s="107">
        <f t="shared" si="24"/>
        <v>75450</v>
      </c>
      <c r="K220" s="103">
        <v>2.77</v>
      </c>
      <c r="L220" s="104" t="s">
        <v>68</v>
      </c>
      <c r="M220" s="107">
        <f t="shared" si="25"/>
        <v>2770</v>
      </c>
      <c r="N220" s="103">
        <v>317.41000000000003</v>
      </c>
      <c r="O220" s="104" t="s">
        <v>66</v>
      </c>
      <c r="P220" s="105">
        <f t="shared" si="22"/>
        <v>317.41000000000003</v>
      </c>
    </row>
    <row r="221" spans="1:16">
      <c r="A221" s="23">
        <f t="shared" si="27"/>
        <v>221</v>
      </c>
      <c r="B221" s="10">
        <v>22.5</v>
      </c>
      <c r="C221" s="11" t="s">
        <v>70</v>
      </c>
      <c r="D221" s="108">
        <f t="shared" si="23"/>
        <v>562.5</v>
      </c>
      <c r="E221" s="12">
        <v>0.73980000000000001</v>
      </c>
      <c r="F221" s="13">
        <v>1.4569999999999999E-4</v>
      </c>
      <c r="G221" s="101">
        <f t="shared" si="26"/>
        <v>0.73994570000000004</v>
      </c>
      <c r="H221" s="103">
        <v>90.46</v>
      </c>
      <c r="I221" s="104" t="s">
        <v>68</v>
      </c>
      <c r="J221" s="107">
        <f t="shared" si="24"/>
        <v>90460</v>
      </c>
      <c r="K221" s="103">
        <v>3.49</v>
      </c>
      <c r="L221" s="104" t="s">
        <v>68</v>
      </c>
      <c r="M221" s="107">
        <f t="shared" si="25"/>
        <v>3490</v>
      </c>
      <c r="N221" s="103">
        <v>374.27</v>
      </c>
      <c r="O221" s="104" t="s">
        <v>66</v>
      </c>
      <c r="P221" s="105">
        <f t="shared" si="22"/>
        <v>374.27</v>
      </c>
    </row>
    <row r="222" spans="1:16">
      <c r="A222" s="23">
        <f t="shared" si="27"/>
        <v>222</v>
      </c>
      <c r="B222" s="10">
        <v>25</v>
      </c>
      <c r="C222" s="11" t="s">
        <v>70</v>
      </c>
      <c r="D222" s="108">
        <f t="shared" si="23"/>
        <v>625</v>
      </c>
      <c r="E222" s="12">
        <v>0.71199999999999997</v>
      </c>
      <c r="F222" s="13">
        <v>1.3219999999999999E-4</v>
      </c>
      <c r="G222" s="101">
        <f t="shared" si="26"/>
        <v>0.71213219999999999</v>
      </c>
      <c r="H222" s="103">
        <v>106.11</v>
      </c>
      <c r="I222" s="104" t="s">
        <v>68</v>
      </c>
      <c r="J222" s="107">
        <f t="shared" si="24"/>
        <v>106110</v>
      </c>
      <c r="K222" s="103">
        <v>4.13</v>
      </c>
      <c r="L222" s="104" t="s">
        <v>68</v>
      </c>
      <c r="M222" s="107">
        <f t="shared" si="25"/>
        <v>4130</v>
      </c>
      <c r="N222" s="103">
        <v>432.15</v>
      </c>
      <c r="O222" s="104" t="s">
        <v>66</v>
      </c>
      <c r="P222" s="105">
        <f t="shared" si="22"/>
        <v>432.15</v>
      </c>
    </row>
    <row r="223" spans="1:16">
      <c r="A223" s="23">
        <f t="shared" si="27"/>
        <v>223</v>
      </c>
      <c r="B223" s="10">
        <v>27.5</v>
      </c>
      <c r="C223" s="11" t="s">
        <v>70</v>
      </c>
      <c r="D223" s="108">
        <f t="shared" si="23"/>
        <v>687.5</v>
      </c>
      <c r="E223" s="12">
        <v>0.68969999999999998</v>
      </c>
      <c r="F223" s="13">
        <v>1.21E-4</v>
      </c>
      <c r="G223" s="101">
        <f t="shared" si="26"/>
        <v>0.68982100000000002</v>
      </c>
      <c r="H223" s="103">
        <v>122.33</v>
      </c>
      <c r="I223" s="104" t="s">
        <v>68</v>
      </c>
      <c r="J223" s="107">
        <f t="shared" si="24"/>
        <v>122330</v>
      </c>
      <c r="K223" s="103">
        <v>4.7300000000000004</v>
      </c>
      <c r="L223" s="104" t="s">
        <v>68</v>
      </c>
      <c r="M223" s="107">
        <f t="shared" si="25"/>
        <v>4730</v>
      </c>
      <c r="N223" s="103">
        <v>490.69</v>
      </c>
      <c r="O223" s="104" t="s">
        <v>66</v>
      </c>
      <c r="P223" s="105">
        <f t="shared" si="22"/>
        <v>490.69</v>
      </c>
    </row>
    <row r="224" spans="1:16">
      <c r="A224" s="23">
        <f t="shared" si="27"/>
        <v>224</v>
      </c>
      <c r="B224" s="10">
        <v>30</v>
      </c>
      <c r="C224" s="11" t="s">
        <v>70</v>
      </c>
      <c r="D224" s="108">
        <f t="shared" si="23"/>
        <v>750</v>
      </c>
      <c r="E224" s="12">
        <v>0.67159999999999997</v>
      </c>
      <c r="F224" s="13">
        <v>1.117E-4</v>
      </c>
      <c r="G224" s="101">
        <f t="shared" si="26"/>
        <v>0.67171170000000002</v>
      </c>
      <c r="H224" s="103">
        <v>139.03</v>
      </c>
      <c r="I224" s="104" t="s">
        <v>68</v>
      </c>
      <c r="J224" s="107">
        <f t="shared" si="24"/>
        <v>139030</v>
      </c>
      <c r="K224" s="103">
        <v>5.29</v>
      </c>
      <c r="L224" s="104" t="s">
        <v>68</v>
      </c>
      <c r="M224" s="107">
        <f t="shared" si="25"/>
        <v>5290</v>
      </c>
      <c r="N224" s="103">
        <v>549.59</v>
      </c>
      <c r="O224" s="104" t="s">
        <v>66</v>
      </c>
      <c r="P224" s="105">
        <f t="shared" si="22"/>
        <v>549.59</v>
      </c>
    </row>
    <row r="225" spans="1:16">
      <c r="A225" s="23">
        <f t="shared" si="27"/>
        <v>225</v>
      </c>
      <c r="B225" s="10">
        <v>32.5</v>
      </c>
      <c r="C225" s="11" t="s">
        <v>70</v>
      </c>
      <c r="D225" s="108">
        <f t="shared" si="23"/>
        <v>812.5</v>
      </c>
      <c r="E225" s="12">
        <v>0.65669999999999995</v>
      </c>
      <c r="F225" s="13">
        <v>1.037E-4</v>
      </c>
      <c r="G225" s="101">
        <f t="shared" si="26"/>
        <v>0.65680369999999999</v>
      </c>
      <c r="H225" s="103">
        <v>156.13999999999999</v>
      </c>
      <c r="I225" s="104" t="s">
        <v>68</v>
      </c>
      <c r="J225" s="107">
        <f t="shared" si="24"/>
        <v>156140</v>
      </c>
      <c r="K225" s="103">
        <v>5.81</v>
      </c>
      <c r="L225" s="104" t="s">
        <v>68</v>
      </c>
      <c r="M225" s="107">
        <f t="shared" si="25"/>
        <v>5810</v>
      </c>
      <c r="N225" s="103">
        <v>608.62</v>
      </c>
      <c r="O225" s="104" t="s">
        <v>66</v>
      </c>
      <c r="P225" s="105">
        <f t="shared" si="22"/>
        <v>608.62</v>
      </c>
    </row>
    <row r="226" spans="1:16">
      <c r="A226" s="23">
        <f t="shared" si="27"/>
        <v>226</v>
      </c>
      <c r="B226" s="10">
        <v>35</v>
      </c>
      <c r="C226" s="11" t="s">
        <v>70</v>
      </c>
      <c r="D226" s="108">
        <f t="shared" si="23"/>
        <v>875</v>
      </c>
      <c r="E226" s="12">
        <v>0.64429999999999998</v>
      </c>
      <c r="F226" s="13">
        <v>9.6849999999999996E-5</v>
      </c>
      <c r="G226" s="101">
        <f t="shared" si="26"/>
        <v>0.64439685000000002</v>
      </c>
      <c r="H226" s="103">
        <v>173.61</v>
      </c>
      <c r="I226" s="104" t="s">
        <v>68</v>
      </c>
      <c r="J226" s="107">
        <f t="shared" si="24"/>
        <v>173610</v>
      </c>
      <c r="K226" s="103">
        <v>6.32</v>
      </c>
      <c r="L226" s="104" t="s">
        <v>68</v>
      </c>
      <c r="M226" s="107">
        <f t="shared" si="25"/>
        <v>6320</v>
      </c>
      <c r="N226" s="103">
        <v>667.61</v>
      </c>
      <c r="O226" s="104" t="s">
        <v>66</v>
      </c>
      <c r="P226" s="105">
        <f t="shared" si="22"/>
        <v>667.61</v>
      </c>
    </row>
    <row r="227" spans="1:16">
      <c r="A227" s="23">
        <f t="shared" si="27"/>
        <v>227</v>
      </c>
      <c r="B227" s="10">
        <v>37.5</v>
      </c>
      <c r="C227" s="11" t="s">
        <v>70</v>
      </c>
      <c r="D227" s="108">
        <f t="shared" si="23"/>
        <v>937.5</v>
      </c>
      <c r="E227" s="12">
        <v>0.63390000000000002</v>
      </c>
      <c r="F227" s="13">
        <v>9.0859999999999994E-5</v>
      </c>
      <c r="G227" s="101">
        <f t="shared" si="26"/>
        <v>0.63399086000000004</v>
      </c>
      <c r="H227" s="103">
        <v>191.39</v>
      </c>
      <c r="I227" s="104" t="s">
        <v>68</v>
      </c>
      <c r="J227" s="107">
        <f t="shared" si="24"/>
        <v>191390</v>
      </c>
      <c r="K227" s="103">
        <v>6.8</v>
      </c>
      <c r="L227" s="104" t="s">
        <v>68</v>
      </c>
      <c r="M227" s="107">
        <f t="shared" si="25"/>
        <v>6800</v>
      </c>
      <c r="N227" s="103">
        <v>726.41</v>
      </c>
      <c r="O227" s="104" t="s">
        <v>66</v>
      </c>
      <c r="P227" s="105">
        <f t="shared" si="22"/>
        <v>726.41</v>
      </c>
    </row>
    <row r="228" spans="1:16">
      <c r="A228" s="26">
        <f t="shared" si="27"/>
        <v>228</v>
      </c>
      <c r="B228" s="10">
        <v>40</v>
      </c>
      <c r="C228" s="11" t="s">
        <v>70</v>
      </c>
      <c r="D228" s="105">
        <f t="shared" si="23"/>
        <v>1000</v>
      </c>
      <c r="E228" s="12">
        <v>0.62519999999999998</v>
      </c>
      <c r="F228" s="13">
        <v>8.5589999999999999E-5</v>
      </c>
      <c r="G228" s="101">
        <f t="shared" si="26"/>
        <v>0.62528558999999995</v>
      </c>
      <c r="H228" s="103">
        <v>209.44</v>
      </c>
      <c r="I228" s="104" t="s">
        <v>68</v>
      </c>
      <c r="J228" s="107">
        <f t="shared" si="24"/>
        <v>209440</v>
      </c>
      <c r="K228" s="103">
        <v>7.26</v>
      </c>
      <c r="L228" s="104" t="s">
        <v>68</v>
      </c>
      <c r="M228" s="107">
        <f t="shared" si="25"/>
        <v>7260</v>
      </c>
      <c r="N228" s="103">
        <v>784.9</v>
      </c>
      <c r="O228" s="104" t="s">
        <v>66</v>
      </c>
      <c r="P228" s="105">
        <f t="shared" si="22"/>
        <v>784.9</v>
      </c>
    </row>
    <row r="229" spans="1:16">
      <c r="A229" s="23">
        <f t="shared" si="27"/>
        <v>229</v>
      </c>
      <c r="B229" s="10"/>
      <c r="C229" s="11"/>
      <c r="D229" s="105" t="e">
        <v>#N/A</v>
      </c>
      <c r="E229" s="12"/>
      <c r="F229" s="13"/>
      <c r="G229" s="101" t="e">
        <v>#N/A</v>
      </c>
      <c r="H229" s="103"/>
      <c r="I229" s="104"/>
      <c r="J229" s="107" t="e">
        <v>#N/A</v>
      </c>
      <c r="K229" s="103"/>
      <c r="L229" s="104"/>
      <c r="M229" s="107" t="e">
        <v>#N/A</v>
      </c>
      <c r="N229" s="103"/>
      <c r="O229" s="104"/>
      <c r="P229" s="110" t="e">
        <v>#N/A</v>
      </c>
    </row>
    <row r="230" spans="1:16">
      <c r="A230" s="23">
        <f t="shared" si="27"/>
        <v>230</v>
      </c>
      <c r="B230" s="10"/>
      <c r="C230" s="11"/>
      <c r="D230" s="105" t="e">
        <v>#N/A</v>
      </c>
      <c r="E230" s="12"/>
      <c r="F230" s="13"/>
      <c r="G230" s="101" t="e">
        <v>#N/A</v>
      </c>
      <c r="H230" s="103"/>
      <c r="I230" s="104"/>
      <c r="J230" s="107" t="e">
        <v>#N/A</v>
      </c>
      <c r="K230" s="103"/>
      <c r="L230" s="104"/>
      <c r="M230" s="107" t="e">
        <v>#N/A</v>
      </c>
      <c r="N230" s="103"/>
      <c r="O230" s="104"/>
      <c r="P230" s="110" t="e">
        <v>#N/A</v>
      </c>
    </row>
    <row r="231" spans="1:16">
      <c r="A231" s="23">
        <f t="shared" si="27"/>
        <v>231</v>
      </c>
      <c r="B231" s="10"/>
      <c r="C231" s="11"/>
      <c r="D231" s="105" t="e">
        <v>#N/A</v>
      </c>
      <c r="E231" s="12"/>
      <c r="F231" s="13"/>
      <c r="G231" s="101" t="e">
        <v>#N/A</v>
      </c>
      <c r="H231" s="103"/>
      <c r="I231" s="104"/>
      <c r="J231" s="107" t="e">
        <v>#N/A</v>
      </c>
      <c r="K231" s="103"/>
      <c r="L231" s="104"/>
      <c r="M231" s="107" t="e">
        <v>#N/A</v>
      </c>
      <c r="N231" s="103"/>
      <c r="O231" s="104"/>
      <c r="P231" s="110" t="e">
        <v>#N/A</v>
      </c>
    </row>
    <row r="232" spans="1:16">
      <c r="A232" s="23">
        <f t="shared" si="27"/>
        <v>232</v>
      </c>
      <c r="B232" s="10"/>
      <c r="C232" s="11"/>
      <c r="D232" s="105" t="e">
        <v>#N/A</v>
      </c>
      <c r="E232" s="12"/>
      <c r="F232" s="13"/>
      <c r="G232" s="101" t="e">
        <v>#N/A</v>
      </c>
      <c r="H232" s="103"/>
      <c r="I232" s="104"/>
      <c r="J232" s="107" t="e">
        <v>#N/A</v>
      </c>
      <c r="K232" s="103"/>
      <c r="L232" s="104"/>
      <c r="M232" s="107" t="e">
        <v>#N/A</v>
      </c>
      <c r="N232" s="103"/>
      <c r="O232" s="104"/>
      <c r="P232" s="110" t="e">
        <v>#N/A</v>
      </c>
    </row>
    <row r="233" spans="1:16">
      <c r="A233" s="23">
        <f t="shared" si="27"/>
        <v>233</v>
      </c>
      <c r="B233" s="10"/>
      <c r="C233" s="11"/>
      <c r="D233" s="105" t="e">
        <v>#N/A</v>
      </c>
      <c r="E233" s="12"/>
      <c r="F233" s="13"/>
      <c r="G233" s="101" t="e">
        <v>#N/A</v>
      </c>
      <c r="H233" s="103"/>
      <c r="I233" s="104"/>
      <c r="J233" s="107" t="e">
        <v>#N/A</v>
      </c>
      <c r="K233" s="103"/>
      <c r="L233" s="104"/>
      <c r="M233" s="107" t="e">
        <v>#N/A</v>
      </c>
      <c r="N233" s="103"/>
      <c r="O233" s="104"/>
      <c r="P233" s="110" t="e">
        <v>#N/A</v>
      </c>
    </row>
    <row r="234" spans="1:16">
      <c r="A234" s="23">
        <f t="shared" si="27"/>
        <v>234</v>
      </c>
      <c r="B234" s="10"/>
      <c r="C234" s="11"/>
      <c r="D234" s="105" t="e">
        <v>#N/A</v>
      </c>
      <c r="E234" s="12"/>
      <c r="F234" s="13"/>
      <c r="G234" s="101" t="e">
        <v>#N/A</v>
      </c>
      <c r="H234" s="103"/>
      <c r="I234" s="104"/>
      <c r="J234" s="107" t="e">
        <v>#N/A</v>
      </c>
      <c r="K234" s="103"/>
      <c r="L234" s="104"/>
      <c r="M234" s="107" t="e">
        <v>#N/A</v>
      </c>
      <c r="N234" s="103"/>
      <c r="O234" s="104"/>
      <c r="P234" s="110" t="e">
        <v>#N/A</v>
      </c>
    </row>
    <row r="235" spans="1:16">
      <c r="A235" s="23">
        <f t="shared" si="27"/>
        <v>235</v>
      </c>
      <c r="B235" s="10"/>
      <c r="C235" s="11"/>
      <c r="D235" s="105" t="e">
        <v>#N/A</v>
      </c>
      <c r="E235" s="12"/>
      <c r="F235" s="13"/>
      <c r="G235" s="101" t="e">
        <v>#N/A</v>
      </c>
      <c r="H235" s="103"/>
      <c r="I235" s="104"/>
      <c r="J235" s="107" t="e">
        <v>#N/A</v>
      </c>
      <c r="K235" s="103"/>
      <c r="L235" s="104"/>
      <c r="M235" s="107" t="e">
        <v>#N/A</v>
      </c>
      <c r="N235" s="103"/>
      <c r="O235" s="104"/>
      <c r="P235" s="110" t="e">
        <v>#N/A</v>
      </c>
    </row>
    <row r="236" spans="1:16">
      <c r="A236" s="23">
        <f t="shared" si="27"/>
        <v>236</v>
      </c>
      <c r="B236" s="10"/>
      <c r="C236" s="11"/>
      <c r="D236" s="105" t="e">
        <v>#N/A</v>
      </c>
      <c r="E236" s="12"/>
      <c r="F236" s="13"/>
      <c r="G236" s="101" t="e">
        <v>#N/A</v>
      </c>
      <c r="H236" s="103"/>
      <c r="I236" s="104"/>
      <c r="J236" s="107" t="e">
        <v>#N/A</v>
      </c>
      <c r="K236" s="103"/>
      <c r="L236" s="104"/>
      <c r="M236" s="107" t="e">
        <v>#N/A</v>
      </c>
      <c r="N236" s="103"/>
      <c r="O236" s="104"/>
      <c r="P236" s="110" t="e">
        <v>#N/A</v>
      </c>
    </row>
    <row r="237" spans="1:16">
      <c r="A237" s="23">
        <f t="shared" si="27"/>
        <v>237</v>
      </c>
      <c r="B237" s="10"/>
      <c r="C237" s="11"/>
      <c r="D237" s="105" t="e">
        <v>#N/A</v>
      </c>
      <c r="E237" s="12"/>
      <c r="F237" s="13"/>
      <c r="G237" s="101" t="e">
        <v>#N/A</v>
      </c>
      <c r="H237" s="103"/>
      <c r="I237" s="104"/>
      <c r="J237" s="107" t="e">
        <v>#N/A</v>
      </c>
      <c r="K237" s="103"/>
      <c r="L237" s="104"/>
      <c r="M237" s="107" t="e">
        <v>#N/A</v>
      </c>
      <c r="N237" s="103"/>
      <c r="O237" s="104"/>
      <c r="P237" s="110" t="e">
        <v>#N/A</v>
      </c>
    </row>
    <row r="238" spans="1:16">
      <c r="A238" s="23">
        <f t="shared" si="27"/>
        <v>238</v>
      </c>
      <c r="B238" s="10"/>
      <c r="C238" s="11"/>
      <c r="D238" s="105" t="e">
        <v>#N/A</v>
      </c>
      <c r="E238" s="12"/>
      <c r="F238" s="13"/>
      <c r="G238" s="101" t="e">
        <v>#N/A</v>
      </c>
      <c r="H238" s="103"/>
      <c r="I238" s="104"/>
      <c r="J238" s="107" t="e">
        <v>#N/A</v>
      </c>
      <c r="K238" s="103"/>
      <c r="L238" s="104"/>
      <c r="M238" s="107" t="e">
        <v>#N/A</v>
      </c>
      <c r="N238" s="103"/>
      <c r="O238" s="104"/>
      <c r="P238" s="110" t="e">
        <v>#N/A</v>
      </c>
    </row>
    <row r="239" spans="1:16">
      <c r="A239" s="23">
        <f t="shared" si="27"/>
        <v>239</v>
      </c>
      <c r="B239" s="10"/>
      <c r="C239" s="11"/>
      <c r="D239" s="105" t="e">
        <v>#N/A</v>
      </c>
      <c r="E239" s="12"/>
      <c r="F239" s="13"/>
      <c r="G239" s="101" t="e">
        <v>#N/A</v>
      </c>
      <c r="H239" s="103"/>
      <c r="I239" s="104"/>
      <c r="J239" s="107" t="e">
        <v>#N/A</v>
      </c>
      <c r="K239" s="103"/>
      <c r="L239" s="104"/>
      <c r="M239" s="107" t="e">
        <v>#N/A</v>
      </c>
      <c r="N239" s="103"/>
      <c r="O239" s="104"/>
      <c r="P239" s="110" t="e">
        <v>#N/A</v>
      </c>
    </row>
    <row r="240" spans="1:16">
      <c r="A240" s="23">
        <f t="shared" si="27"/>
        <v>240</v>
      </c>
      <c r="B240" s="10"/>
      <c r="C240" s="11"/>
      <c r="D240" s="105" t="e">
        <v>#N/A</v>
      </c>
      <c r="E240" s="12"/>
      <c r="F240" s="13"/>
      <c r="G240" s="101" t="e">
        <v>#N/A</v>
      </c>
      <c r="H240" s="103"/>
      <c r="I240" s="104"/>
      <c r="J240" s="107" t="e">
        <v>#N/A</v>
      </c>
      <c r="K240" s="103"/>
      <c r="L240" s="104"/>
      <c r="M240" s="107" t="e">
        <v>#N/A</v>
      </c>
      <c r="N240" s="103"/>
      <c r="O240" s="104"/>
      <c r="P240" s="110" t="e">
        <v>#N/A</v>
      </c>
    </row>
    <row r="241" spans="1:16">
      <c r="A241" s="23">
        <f t="shared" si="27"/>
        <v>241</v>
      </c>
      <c r="B241" s="10"/>
      <c r="C241" s="11"/>
      <c r="D241" s="105" t="e">
        <v>#N/A</v>
      </c>
      <c r="E241" s="12"/>
      <c r="F241" s="13"/>
      <c r="G241" s="101" t="e">
        <v>#N/A</v>
      </c>
      <c r="H241" s="103"/>
      <c r="I241" s="104"/>
      <c r="J241" s="107" t="e">
        <v>#N/A</v>
      </c>
      <c r="K241" s="103"/>
      <c r="L241" s="104"/>
      <c r="M241" s="107" t="e">
        <v>#N/A</v>
      </c>
      <c r="N241" s="103"/>
      <c r="O241" s="104"/>
      <c r="P241" s="110" t="e">
        <v>#N/A</v>
      </c>
    </row>
    <row r="242" spans="1:16">
      <c r="A242" s="23">
        <f t="shared" si="27"/>
        <v>242</v>
      </c>
      <c r="B242" s="10"/>
      <c r="C242" s="11"/>
      <c r="D242" s="105" t="e">
        <v>#N/A</v>
      </c>
      <c r="E242" s="12"/>
      <c r="F242" s="13"/>
      <c r="G242" s="101" t="e">
        <v>#N/A</v>
      </c>
      <c r="H242" s="103"/>
      <c r="I242" s="104"/>
      <c r="J242" s="107" t="e">
        <v>#N/A</v>
      </c>
      <c r="K242" s="103"/>
      <c r="L242" s="104"/>
      <c r="M242" s="107" t="e">
        <v>#N/A</v>
      </c>
      <c r="N242" s="103"/>
      <c r="O242" s="104"/>
      <c r="P242" s="110" t="e">
        <v>#N/A</v>
      </c>
    </row>
    <row r="243" spans="1:16">
      <c r="A243" s="23">
        <f t="shared" si="27"/>
        <v>243</v>
      </c>
      <c r="B243" s="10"/>
      <c r="C243" s="11"/>
      <c r="D243" s="105" t="e">
        <v>#N/A</v>
      </c>
      <c r="E243" s="12"/>
      <c r="F243" s="13"/>
      <c r="G243" s="101" t="e">
        <v>#N/A</v>
      </c>
      <c r="H243" s="103"/>
      <c r="I243" s="104"/>
      <c r="J243" s="107" t="e">
        <v>#N/A</v>
      </c>
      <c r="K243" s="103"/>
      <c r="L243" s="104"/>
      <c r="M243" s="107" t="e">
        <v>#N/A</v>
      </c>
      <c r="N243" s="103"/>
      <c r="O243" s="104"/>
      <c r="P243" s="110" t="e">
        <v>#N/A</v>
      </c>
    </row>
    <row r="244" spans="1:16">
      <c r="A244" s="23">
        <f t="shared" si="27"/>
        <v>244</v>
      </c>
      <c r="B244" s="10"/>
      <c r="C244" s="11"/>
      <c r="D244" s="105" t="e">
        <v>#N/A</v>
      </c>
      <c r="E244" s="12"/>
      <c r="F244" s="13"/>
      <c r="G244" s="101" t="e">
        <v>#N/A</v>
      </c>
      <c r="H244" s="103"/>
      <c r="I244" s="104"/>
      <c r="J244" s="107" t="e">
        <v>#N/A</v>
      </c>
      <c r="K244" s="103"/>
      <c r="L244" s="104"/>
      <c r="M244" s="107" t="e">
        <v>#N/A</v>
      </c>
      <c r="N244" s="103"/>
      <c r="O244" s="104"/>
      <c r="P244" s="110" t="e">
        <v>#N/A</v>
      </c>
    </row>
    <row r="245" spans="1:16">
      <c r="A245" s="23">
        <f t="shared" si="27"/>
        <v>245</v>
      </c>
      <c r="B245" s="10"/>
      <c r="C245" s="11"/>
      <c r="D245" s="105" t="e">
        <v>#N/A</v>
      </c>
      <c r="E245" s="12"/>
      <c r="F245" s="13"/>
      <c r="G245" s="101" t="e">
        <v>#N/A</v>
      </c>
      <c r="H245" s="103"/>
      <c r="I245" s="104"/>
      <c r="J245" s="107" t="e">
        <v>#N/A</v>
      </c>
      <c r="K245" s="103"/>
      <c r="L245" s="104"/>
      <c r="M245" s="107" t="e">
        <v>#N/A</v>
      </c>
      <c r="N245" s="103"/>
      <c r="O245" s="104"/>
      <c r="P245" s="110" t="e">
        <v>#N/A</v>
      </c>
    </row>
    <row r="246" spans="1:16">
      <c r="A246" s="23">
        <f t="shared" si="27"/>
        <v>246</v>
      </c>
      <c r="B246" s="10"/>
      <c r="C246" s="11"/>
      <c r="D246" s="105" t="e">
        <v>#N/A</v>
      </c>
      <c r="E246" s="12"/>
      <c r="F246" s="13"/>
      <c r="G246" s="101" t="e">
        <v>#N/A</v>
      </c>
      <c r="H246" s="103"/>
      <c r="I246" s="104"/>
      <c r="J246" s="107" t="e">
        <v>#N/A</v>
      </c>
      <c r="K246" s="103"/>
      <c r="L246" s="104"/>
      <c r="M246" s="107" t="e">
        <v>#N/A</v>
      </c>
      <c r="N246" s="103"/>
      <c r="O246" s="104"/>
      <c r="P246" s="110" t="e">
        <v>#N/A</v>
      </c>
    </row>
    <row r="247" spans="1:16">
      <c r="A247" s="23">
        <f t="shared" si="27"/>
        <v>247</v>
      </c>
      <c r="B247" s="10"/>
      <c r="C247" s="11"/>
      <c r="D247" s="105" t="e">
        <v>#N/A</v>
      </c>
      <c r="E247" s="12"/>
      <c r="F247" s="13"/>
      <c r="G247" s="101" t="e">
        <v>#N/A</v>
      </c>
      <c r="H247" s="103"/>
      <c r="I247" s="104"/>
      <c r="J247" s="107" t="e">
        <v>#N/A</v>
      </c>
      <c r="K247" s="103"/>
      <c r="L247" s="104"/>
      <c r="M247" s="107" t="e">
        <v>#N/A</v>
      </c>
      <c r="N247" s="103"/>
      <c r="O247" s="104"/>
      <c r="P247" s="110" t="e">
        <v>#N/A</v>
      </c>
    </row>
    <row r="248" spans="1:16">
      <c r="A248" s="23">
        <f t="shared" si="27"/>
        <v>248</v>
      </c>
      <c r="B248" s="10"/>
      <c r="C248" s="11"/>
      <c r="D248" s="105" t="e">
        <v>#N/A</v>
      </c>
      <c r="E248" s="12"/>
      <c r="F248" s="13"/>
      <c r="G248" s="101" t="e">
        <v>#N/A</v>
      </c>
      <c r="H248" s="103"/>
      <c r="I248" s="104"/>
      <c r="J248" s="107" t="e">
        <v>#N/A</v>
      </c>
      <c r="K248" s="103"/>
      <c r="L248" s="104"/>
      <c r="M248" s="107" t="e">
        <v>#N/A</v>
      </c>
      <c r="N248" s="103"/>
      <c r="O248" s="104"/>
      <c r="P248" s="110" t="e">
        <v>#N/A</v>
      </c>
    </row>
    <row r="249" spans="1:16">
      <c r="A249" s="23">
        <f t="shared" si="27"/>
        <v>249</v>
      </c>
      <c r="B249" s="10"/>
      <c r="C249" s="11"/>
      <c r="D249" s="105" t="e">
        <v>#N/A</v>
      </c>
      <c r="E249" s="12"/>
      <c r="F249" s="13"/>
      <c r="G249" s="101" t="e">
        <v>#N/A</v>
      </c>
      <c r="H249" s="103"/>
      <c r="I249" s="104"/>
      <c r="J249" s="107" t="e">
        <v>#N/A</v>
      </c>
      <c r="K249" s="103"/>
      <c r="L249" s="104"/>
      <c r="M249" s="107" t="e">
        <v>#N/A</v>
      </c>
      <c r="N249" s="103"/>
      <c r="O249" s="104"/>
      <c r="P249" s="110" t="e">
        <v>#N/A</v>
      </c>
    </row>
    <row r="250" spans="1:16">
      <c r="A250" s="23">
        <f t="shared" si="27"/>
        <v>250</v>
      </c>
      <c r="B250" s="10"/>
      <c r="C250" s="11"/>
      <c r="D250" s="105" t="e">
        <v>#N/A</v>
      </c>
      <c r="E250" s="12"/>
      <c r="F250" s="13"/>
      <c r="G250" s="101" t="e">
        <v>#N/A</v>
      </c>
      <c r="H250" s="103"/>
      <c r="I250" s="104"/>
      <c r="J250" s="107" t="e">
        <v>#N/A</v>
      </c>
      <c r="K250" s="103"/>
      <c r="L250" s="104"/>
      <c r="M250" s="107" t="e">
        <v>#N/A</v>
      </c>
      <c r="N250" s="103"/>
      <c r="O250" s="104"/>
      <c r="P250" s="110" t="e">
        <v>#N/A</v>
      </c>
    </row>
    <row r="251" spans="1:16">
      <c r="A251" s="23">
        <f t="shared" si="27"/>
        <v>251</v>
      </c>
      <c r="B251" s="10"/>
      <c r="C251" s="11"/>
      <c r="D251" s="105" t="e">
        <v>#N/A</v>
      </c>
      <c r="E251" s="12"/>
      <c r="F251" s="13"/>
      <c r="G251" s="101" t="e">
        <v>#N/A</v>
      </c>
      <c r="H251" s="103"/>
      <c r="I251" s="104"/>
      <c r="J251" s="107" t="e">
        <v>#N/A</v>
      </c>
      <c r="K251" s="103"/>
      <c r="L251" s="104"/>
      <c r="M251" s="107" t="e">
        <v>#N/A</v>
      </c>
      <c r="N251" s="103"/>
      <c r="O251" s="104"/>
      <c r="P251" s="110" t="e">
        <v>#N/A</v>
      </c>
    </row>
    <row r="252" spans="1:16">
      <c r="A252" s="23">
        <f t="shared" si="27"/>
        <v>252</v>
      </c>
      <c r="B252" s="10"/>
      <c r="C252" s="11"/>
      <c r="D252" s="105" t="e">
        <v>#N/A</v>
      </c>
      <c r="E252" s="12"/>
      <c r="F252" s="13"/>
      <c r="G252" s="101" t="e">
        <v>#N/A</v>
      </c>
      <c r="H252" s="103"/>
      <c r="I252" s="104"/>
      <c r="J252" s="107" t="e">
        <v>#N/A</v>
      </c>
      <c r="K252" s="103"/>
      <c r="L252" s="104"/>
      <c r="M252" s="107" t="e">
        <v>#N/A</v>
      </c>
      <c r="N252" s="103"/>
      <c r="O252" s="104"/>
      <c r="P252" s="110" t="e">
        <v>#N/A</v>
      </c>
    </row>
    <row r="253" spans="1:16">
      <c r="A253" s="23">
        <f t="shared" si="27"/>
        <v>253</v>
      </c>
      <c r="B253" s="10"/>
      <c r="C253" s="11"/>
      <c r="D253" s="105" t="e">
        <v>#N/A</v>
      </c>
      <c r="E253" s="12"/>
      <c r="F253" s="13"/>
      <c r="G253" s="101" t="e">
        <v>#N/A</v>
      </c>
      <c r="H253" s="103"/>
      <c r="I253" s="104"/>
      <c r="J253" s="107" t="e">
        <v>#N/A</v>
      </c>
      <c r="K253" s="103"/>
      <c r="L253" s="104"/>
      <c r="M253" s="107" t="e">
        <v>#N/A</v>
      </c>
      <c r="N253" s="103"/>
      <c r="O253" s="104"/>
      <c r="P253" s="110" t="e">
        <v>#N/A</v>
      </c>
    </row>
    <row r="254" spans="1:16">
      <c r="A254" s="23">
        <f t="shared" si="27"/>
        <v>254</v>
      </c>
      <c r="B254" s="10"/>
      <c r="C254" s="11"/>
      <c r="D254" s="105" t="e">
        <v>#N/A</v>
      </c>
      <c r="E254" s="12"/>
      <c r="F254" s="13"/>
      <c r="G254" s="101" t="e">
        <v>#N/A</v>
      </c>
      <c r="H254" s="103"/>
      <c r="I254" s="104"/>
      <c r="J254" s="107" t="e">
        <v>#N/A</v>
      </c>
      <c r="K254" s="103"/>
      <c r="L254" s="104"/>
      <c r="M254" s="107" t="e">
        <v>#N/A</v>
      </c>
      <c r="N254" s="103"/>
      <c r="O254" s="104"/>
      <c r="P254" s="110" t="e">
        <v>#N/A</v>
      </c>
    </row>
    <row r="255" spans="1:16">
      <c r="A255" s="23">
        <f t="shared" si="27"/>
        <v>255</v>
      </c>
      <c r="B255" s="10"/>
      <c r="C255" s="11"/>
      <c r="D255" s="105" t="e">
        <v>#N/A</v>
      </c>
      <c r="E255" s="12"/>
      <c r="F255" s="13"/>
      <c r="G255" s="101" t="e">
        <v>#N/A</v>
      </c>
      <c r="H255" s="103"/>
      <c r="I255" s="104"/>
      <c r="J255" s="107" t="e">
        <v>#N/A</v>
      </c>
      <c r="K255" s="103"/>
      <c r="L255" s="104"/>
      <c r="M255" s="107" t="e">
        <v>#N/A</v>
      </c>
      <c r="N255" s="103"/>
      <c r="O255" s="104"/>
      <c r="P255" s="110" t="e">
        <v>#N/A</v>
      </c>
    </row>
    <row r="256" spans="1:16">
      <c r="A256" s="23">
        <f t="shared" si="27"/>
        <v>256</v>
      </c>
      <c r="B256" s="10"/>
      <c r="C256" s="11"/>
      <c r="D256" s="105" t="e">
        <v>#N/A</v>
      </c>
      <c r="E256" s="12"/>
      <c r="F256" s="13"/>
      <c r="G256" s="101" t="e">
        <v>#N/A</v>
      </c>
      <c r="H256" s="103"/>
      <c r="I256" s="104"/>
      <c r="J256" s="107" t="e">
        <v>#N/A</v>
      </c>
      <c r="K256" s="103"/>
      <c r="L256" s="104"/>
      <c r="M256" s="107" t="e">
        <v>#N/A</v>
      </c>
      <c r="N256" s="103"/>
      <c r="O256" s="104"/>
      <c r="P256" s="110" t="e">
        <v>#N/A</v>
      </c>
    </row>
    <row r="257" spans="1:16">
      <c r="A257" s="23">
        <f t="shared" si="27"/>
        <v>257</v>
      </c>
      <c r="B257" s="10"/>
      <c r="C257" s="11"/>
      <c r="D257" s="105" t="e">
        <v>#N/A</v>
      </c>
      <c r="E257" s="12"/>
      <c r="F257" s="13"/>
      <c r="G257" s="101" t="e">
        <v>#N/A</v>
      </c>
      <c r="H257" s="103"/>
      <c r="I257" s="104"/>
      <c r="J257" s="107" t="e">
        <v>#N/A</v>
      </c>
      <c r="K257" s="103"/>
      <c r="L257" s="104"/>
      <c r="M257" s="107" t="e">
        <v>#N/A</v>
      </c>
      <c r="N257" s="103"/>
      <c r="O257" s="104"/>
      <c r="P257" s="110" t="e">
        <v>#N/A</v>
      </c>
    </row>
    <row r="258" spans="1:16">
      <c r="A258" s="23">
        <f t="shared" si="27"/>
        <v>258</v>
      </c>
      <c r="B258" s="10"/>
      <c r="C258" s="11"/>
      <c r="D258" s="105" t="e">
        <v>#N/A</v>
      </c>
      <c r="E258" s="12"/>
      <c r="F258" s="13"/>
      <c r="G258" s="101" t="e">
        <v>#N/A</v>
      </c>
      <c r="H258" s="103"/>
      <c r="I258" s="104"/>
      <c r="J258" s="107" t="e">
        <v>#N/A</v>
      </c>
      <c r="K258" s="103"/>
      <c r="L258" s="104"/>
      <c r="M258" s="107" t="e">
        <v>#N/A</v>
      </c>
      <c r="N258" s="103"/>
      <c r="O258" s="104"/>
      <c r="P258" s="110" t="e">
        <v>#N/A</v>
      </c>
    </row>
    <row r="259" spans="1:16">
      <c r="A259" s="23">
        <f t="shared" si="27"/>
        <v>259</v>
      </c>
      <c r="B259" s="10"/>
      <c r="C259" s="11"/>
      <c r="D259" s="105" t="e">
        <v>#N/A</v>
      </c>
      <c r="E259" s="12"/>
      <c r="F259" s="13"/>
      <c r="G259" s="101" t="e">
        <v>#N/A</v>
      </c>
      <c r="H259" s="103"/>
      <c r="I259" s="104"/>
      <c r="J259" s="107" t="e">
        <v>#N/A</v>
      </c>
      <c r="K259" s="103"/>
      <c r="L259" s="104"/>
      <c r="M259" s="107" t="e">
        <v>#N/A</v>
      </c>
      <c r="N259" s="103"/>
      <c r="O259" s="104"/>
      <c r="P259" s="110" t="e">
        <v>#N/A</v>
      </c>
    </row>
    <row r="260" spans="1:16">
      <c r="A260" s="23">
        <f t="shared" si="27"/>
        <v>260</v>
      </c>
      <c r="B260" s="10"/>
      <c r="C260" s="11"/>
      <c r="D260" s="105" t="e">
        <v>#N/A</v>
      </c>
      <c r="E260" s="12"/>
      <c r="F260" s="13"/>
      <c r="G260" s="101" t="e">
        <v>#N/A</v>
      </c>
      <c r="H260" s="103"/>
      <c r="I260" s="104"/>
      <c r="J260" s="107" t="e">
        <v>#N/A</v>
      </c>
      <c r="K260" s="103"/>
      <c r="L260" s="104"/>
      <c r="M260" s="107" t="e">
        <v>#N/A</v>
      </c>
      <c r="N260" s="103"/>
      <c r="O260" s="104"/>
      <c r="P260" s="110" t="e">
        <v>#N/A</v>
      </c>
    </row>
    <row r="261" spans="1:16">
      <c r="A261" s="23">
        <f t="shared" si="27"/>
        <v>261</v>
      </c>
      <c r="B261" s="10"/>
      <c r="C261" s="11"/>
      <c r="D261" s="105" t="e">
        <v>#N/A</v>
      </c>
      <c r="E261" s="12"/>
      <c r="F261" s="13"/>
      <c r="G261" s="101" t="e">
        <v>#N/A</v>
      </c>
      <c r="H261" s="103"/>
      <c r="I261" s="104"/>
      <c r="J261" s="107" t="e">
        <v>#N/A</v>
      </c>
      <c r="K261" s="103"/>
      <c r="L261" s="104"/>
      <c r="M261" s="107" t="e">
        <v>#N/A</v>
      </c>
      <c r="N261" s="103"/>
      <c r="O261" s="104"/>
      <c r="P261" s="110" t="e">
        <v>#N/A</v>
      </c>
    </row>
    <row r="262" spans="1:16">
      <c r="A262" s="23">
        <f t="shared" si="27"/>
        <v>262</v>
      </c>
      <c r="B262" s="10"/>
      <c r="C262" s="11"/>
      <c r="D262" s="105" t="e">
        <v>#N/A</v>
      </c>
      <c r="E262" s="12"/>
      <c r="F262" s="13"/>
      <c r="G262" s="101" t="e">
        <v>#N/A</v>
      </c>
      <c r="H262" s="103"/>
      <c r="I262" s="104"/>
      <c r="J262" s="107" t="e">
        <v>#N/A</v>
      </c>
      <c r="K262" s="103"/>
      <c r="L262" s="104"/>
      <c r="M262" s="107" t="e">
        <v>#N/A</v>
      </c>
      <c r="N262" s="103"/>
      <c r="O262" s="104"/>
      <c r="P262" s="110" t="e">
        <v>#N/A</v>
      </c>
    </row>
    <row r="263" spans="1:16">
      <c r="A263" s="23">
        <f t="shared" si="27"/>
        <v>263</v>
      </c>
      <c r="B263" s="10"/>
      <c r="C263" s="11"/>
      <c r="D263" s="105" t="e">
        <v>#N/A</v>
      </c>
      <c r="E263" s="12"/>
      <c r="F263" s="13"/>
      <c r="G263" s="101" t="e">
        <v>#N/A</v>
      </c>
      <c r="H263" s="103"/>
      <c r="I263" s="104"/>
      <c r="J263" s="107" t="e">
        <v>#N/A</v>
      </c>
      <c r="K263" s="103"/>
      <c r="L263" s="104"/>
      <c r="M263" s="107" t="e">
        <v>#N/A</v>
      </c>
      <c r="N263" s="103"/>
      <c r="O263" s="104"/>
      <c r="P263" s="110" t="e">
        <v>#N/A</v>
      </c>
    </row>
    <row r="264" spans="1:16">
      <c r="A264" s="23">
        <f t="shared" si="27"/>
        <v>264</v>
      </c>
      <c r="B264" s="10"/>
      <c r="C264" s="11"/>
      <c r="D264" s="105" t="e">
        <v>#N/A</v>
      </c>
      <c r="E264" s="12"/>
      <c r="F264" s="13"/>
      <c r="G264" s="101" t="e">
        <v>#N/A</v>
      </c>
      <c r="H264" s="103"/>
      <c r="I264" s="104"/>
      <c r="J264" s="107" t="e">
        <v>#N/A</v>
      </c>
      <c r="K264" s="103"/>
      <c r="L264" s="104"/>
      <c r="M264" s="107" t="e">
        <v>#N/A</v>
      </c>
      <c r="N264" s="103"/>
      <c r="O264" s="104"/>
      <c r="P264" s="110" t="e">
        <v>#N/A</v>
      </c>
    </row>
    <row r="265" spans="1:16">
      <c r="A265" s="23">
        <f t="shared" si="27"/>
        <v>265</v>
      </c>
      <c r="B265" s="10"/>
      <c r="C265" s="11"/>
      <c r="D265" s="105" t="e">
        <v>#N/A</v>
      </c>
      <c r="E265" s="12"/>
      <c r="F265" s="13"/>
      <c r="G265" s="101" t="e">
        <v>#N/A</v>
      </c>
      <c r="H265" s="103"/>
      <c r="I265" s="104"/>
      <c r="J265" s="107" t="e">
        <v>#N/A</v>
      </c>
      <c r="K265" s="103"/>
      <c r="L265" s="104"/>
      <c r="M265" s="107" t="e">
        <v>#N/A</v>
      </c>
      <c r="N265" s="103"/>
      <c r="O265" s="104"/>
      <c r="P265" s="110" t="e">
        <v>#N/A</v>
      </c>
    </row>
    <row r="266" spans="1:16">
      <c r="A266" s="23">
        <f t="shared" si="27"/>
        <v>266</v>
      </c>
      <c r="B266" s="10"/>
      <c r="C266" s="11"/>
      <c r="D266" s="105" t="e">
        <v>#N/A</v>
      </c>
      <c r="E266" s="12"/>
      <c r="F266" s="13"/>
      <c r="G266" s="101" t="e">
        <v>#N/A</v>
      </c>
      <c r="H266" s="103"/>
      <c r="I266" s="104"/>
      <c r="J266" s="107" t="e">
        <v>#N/A</v>
      </c>
      <c r="K266" s="103"/>
      <c r="L266" s="104"/>
      <c r="M266" s="107" t="e">
        <v>#N/A</v>
      </c>
      <c r="N266" s="103"/>
      <c r="O266" s="104"/>
      <c r="P266" s="110" t="e">
        <v>#N/A</v>
      </c>
    </row>
    <row r="267" spans="1:16">
      <c r="A267" s="23">
        <f t="shared" si="27"/>
        <v>267</v>
      </c>
      <c r="B267" s="10"/>
      <c r="C267" s="11"/>
      <c r="D267" s="105" t="e">
        <v>#N/A</v>
      </c>
      <c r="E267" s="12"/>
      <c r="F267" s="13"/>
      <c r="G267" s="101" t="e">
        <v>#N/A</v>
      </c>
      <c r="H267" s="103"/>
      <c r="I267" s="104"/>
      <c r="J267" s="107" t="e">
        <v>#N/A</v>
      </c>
      <c r="K267" s="103"/>
      <c r="L267" s="104"/>
      <c r="M267" s="107" t="e">
        <v>#N/A</v>
      </c>
      <c r="N267" s="103"/>
      <c r="O267" s="104"/>
      <c r="P267" s="110" t="e">
        <v>#N/A</v>
      </c>
    </row>
    <row r="268" spans="1:16">
      <c r="A268" s="23">
        <f t="shared" si="27"/>
        <v>268</v>
      </c>
      <c r="B268" s="10"/>
      <c r="C268" s="11"/>
      <c r="D268" s="105" t="e">
        <v>#N/A</v>
      </c>
      <c r="E268" s="12"/>
      <c r="F268" s="13"/>
      <c r="G268" s="101" t="e">
        <v>#N/A</v>
      </c>
      <c r="H268" s="103"/>
      <c r="I268" s="104"/>
      <c r="J268" s="107" t="e">
        <v>#N/A</v>
      </c>
      <c r="K268" s="103"/>
      <c r="L268" s="104"/>
      <c r="M268" s="107" t="e">
        <v>#N/A</v>
      </c>
      <c r="N268" s="103"/>
      <c r="O268" s="104"/>
      <c r="P268" s="110" t="e">
        <v>#N/A</v>
      </c>
    </row>
    <row r="269" spans="1:16">
      <c r="A269" s="23">
        <f t="shared" si="27"/>
        <v>269</v>
      </c>
      <c r="B269" s="10"/>
      <c r="C269" s="11"/>
      <c r="D269" s="105" t="e">
        <v>#N/A</v>
      </c>
      <c r="E269" s="12"/>
      <c r="F269" s="13"/>
      <c r="G269" s="101" t="e">
        <v>#N/A</v>
      </c>
      <c r="H269" s="103"/>
      <c r="I269" s="104"/>
      <c r="J269" s="107" t="e">
        <v>#N/A</v>
      </c>
      <c r="K269" s="103"/>
      <c r="L269" s="104"/>
      <c r="M269" s="107" t="e">
        <v>#N/A</v>
      </c>
      <c r="N269" s="103"/>
      <c r="O269" s="104"/>
      <c r="P269" s="110" t="e">
        <v>#N/A</v>
      </c>
    </row>
    <row r="270" spans="1:16">
      <c r="A270" s="23">
        <f t="shared" si="27"/>
        <v>270</v>
      </c>
      <c r="B270" s="10"/>
      <c r="C270" s="11"/>
      <c r="D270" s="105" t="e">
        <v>#N/A</v>
      </c>
      <c r="E270" s="12"/>
      <c r="F270" s="13"/>
      <c r="G270" s="101" t="e">
        <v>#N/A</v>
      </c>
      <c r="H270" s="103"/>
      <c r="I270" s="104"/>
      <c r="J270" s="107" t="e">
        <v>#N/A</v>
      </c>
      <c r="K270" s="103"/>
      <c r="L270" s="104"/>
      <c r="M270" s="107" t="e">
        <v>#N/A</v>
      </c>
      <c r="N270" s="103"/>
      <c r="O270" s="104"/>
      <c r="P270" s="110" t="e">
        <v>#N/A</v>
      </c>
    </row>
    <row r="271" spans="1:16">
      <c r="A271" s="23">
        <f t="shared" si="27"/>
        <v>271</v>
      </c>
      <c r="B271" s="10"/>
      <c r="C271" s="11"/>
      <c r="D271" s="105" t="e">
        <v>#N/A</v>
      </c>
      <c r="E271" s="12"/>
      <c r="F271" s="13"/>
      <c r="G271" s="101" t="e">
        <v>#N/A</v>
      </c>
      <c r="H271" s="103"/>
      <c r="I271" s="104"/>
      <c r="J271" s="107" t="e">
        <v>#N/A</v>
      </c>
      <c r="K271" s="103"/>
      <c r="L271" s="104"/>
      <c r="M271" s="107" t="e">
        <v>#N/A</v>
      </c>
      <c r="N271" s="103"/>
      <c r="O271" s="104"/>
      <c r="P271" s="110" t="e">
        <v>#N/A</v>
      </c>
    </row>
    <row r="272" spans="1:16">
      <c r="A272" s="23">
        <f t="shared" si="27"/>
        <v>272</v>
      </c>
      <c r="B272" s="10"/>
      <c r="C272" s="11"/>
      <c r="D272" s="105" t="e">
        <v>#N/A</v>
      </c>
      <c r="E272" s="12"/>
      <c r="F272" s="13"/>
      <c r="G272" s="101" t="e">
        <v>#N/A</v>
      </c>
      <c r="H272" s="103"/>
      <c r="I272" s="104"/>
      <c r="J272" s="107" t="e">
        <v>#N/A</v>
      </c>
      <c r="K272" s="103"/>
      <c r="L272" s="104"/>
      <c r="M272" s="107" t="e">
        <v>#N/A</v>
      </c>
      <c r="N272" s="103"/>
      <c r="O272" s="104"/>
      <c r="P272" s="110" t="e">
        <v>#N/A</v>
      </c>
    </row>
    <row r="273" spans="1:16">
      <c r="A273" s="23">
        <f t="shared" si="27"/>
        <v>273</v>
      </c>
      <c r="B273" s="10"/>
      <c r="C273" s="11"/>
      <c r="D273" s="105" t="e">
        <v>#N/A</v>
      </c>
      <c r="E273" s="12"/>
      <c r="F273" s="13"/>
      <c r="G273" s="101" t="e">
        <v>#N/A</v>
      </c>
      <c r="H273" s="103"/>
      <c r="I273" s="104"/>
      <c r="J273" s="107" t="e">
        <v>#N/A</v>
      </c>
      <c r="K273" s="103"/>
      <c r="L273" s="104"/>
      <c r="M273" s="107" t="e">
        <v>#N/A</v>
      </c>
      <c r="N273" s="103"/>
      <c r="O273" s="104"/>
      <c r="P273" s="110" t="e">
        <v>#N/A</v>
      </c>
    </row>
    <row r="274" spans="1:16">
      <c r="A274" s="23">
        <f t="shared" si="27"/>
        <v>274</v>
      </c>
      <c r="B274" s="10"/>
      <c r="C274" s="11"/>
      <c r="D274" s="105" t="e">
        <v>#N/A</v>
      </c>
      <c r="E274" s="12"/>
      <c r="F274" s="13"/>
      <c r="G274" s="101" t="e">
        <v>#N/A</v>
      </c>
      <c r="H274" s="103"/>
      <c r="I274" s="104"/>
      <c r="J274" s="107" t="e">
        <v>#N/A</v>
      </c>
      <c r="K274" s="103"/>
      <c r="L274" s="104"/>
      <c r="M274" s="107" t="e">
        <v>#N/A</v>
      </c>
      <c r="N274" s="103"/>
      <c r="O274" s="104"/>
      <c r="P274" s="110" t="e">
        <v>#N/A</v>
      </c>
    </row>
    <row r="275" spans="1:16">
      <c r="A275" s="23">
        <f t="shared" si="27"/>
        <v>275</v>
      </c>
      <c r="B275" s="10"/>
      <c r="C275" s="11"/>
      <c r="D275" s="105" t="e">
        <v>#N/A</v>
      </c>
      <c r="E275" s="12"/>
      <c r="F275" s="13"/>
      <c r="G275" s="101" t="e">
        <v>#N/A</v>
      </c>
      <c r="H275" s="103"/>
      <c r="I275" s="104"/>
      <c r="J275" s="107" t="e">
        <v>#N/A</v>
      </c>
      <c r="K275" s="103"/>
      <c r="L275" s="104"/>
      <c r="M275" s="107" t="e">
        <v>#N/A</v>
      </c>
      <c r="N275" s="103"/>
      <c r="O275" s="104"/>
      <c r="P275" s="110" t="e">
        <v>#N/A</v>
      </c>
    </row>
    <row r="276" spans="1:16">
      <c r="A276" s="23">
        <f t="shared" si="27"/>
        <v>276</v>
      </c>
      <c r="B276" s="10"/>
      <c r="C276" s="11"/>
      <c r="D276" s="105" t="e">
        <v>#N/A</v>
      </c>
      <c r="E276" s="12"/>
      <c r="F276" s="13"/>
      <c r="G276" s="101" t="e">
        <v>#N/A</v>
      </c>
      <c r="H276" s="103"/>
      <c r="I276" s="104"/>
      <c r="J276" s="107" t="e">
        <v>#N/A</v>
      </c>
      <c r="K276" s="103"/>
      <c r="L276" s="104"/>
      <c r="M276" s="107" t="e">
        <v>#N/A</v>
      </c>
      <c r="N276" s="103"/>
      <c r="O276" s="104"/>
      <c r="P276" s="110" t="e">
        <v>#N/A</v>
      </c>
    </row>
    <row r="277" spans="1:16">
      <c r="A277" s="23">
        <f t="shared" si="27"/>
        <v>277</v>
      </c>
      <c r="B277" s="10"/>
      <c r="C277" s="11"/>
      <c r="D277" s="105" t="e">
        <v>#N/A</v>
      </c>
      <c r="E277" s="12"/>
      <c r="F277" s="13"/>
      <c r="G277" s="101" t="e">
        <v>#N/A</v>
      </c>
      <c r="H277" s="103"/>
      <c r="I277" s="104"/>
      <c r="J277" s="107" t="e">
        <v>#N/A</v>
      </c>
      <c r="K277" s="103"/>
      <c r="L277" s="104"/>
      <c r="M277" s="107" t="e">
        <v>#N/A</v>
      </c>
      <c r="N277" s="103"/>
      <c r="O277" s="104"/>
      <c r="P277" s="110" t="e">
        <v>#N/A</v>
      </c>
    </row>
    <row r="278" spans="1:16">
      <c r="A278" s="23">
        <f t="shared" ref="A278:A300" si="28">A277+1</f>
        <v>278</v>
      </c>
      <c r="B278" s="10"/>
      <c r="C278" s="11"/>
      <c r="D278" s="105" t="e">
        <v>#N/A</v>
      </c>
      <c r="E278" s="12"/>
      <c r="F278" s="13"/>
      <c r="G278" s="101" t="e">
        <v>#N/A</v>
      </c>
      <c r="H278" s="103"/>
      <c r="I278" s="104"/>
      <c r="J278" s="107" t="e">
        <v>#N/A</v>
      </c>
      <c r="K278" s="103"/>
      <c r="L278" s="104"/>
      <c r="M278" s="107" t="e">
        <v>#N/A</v>
      </c>
      <c r="N278" s="103"/>
      <c r="O278" s="104"/>
      <c r="P278" s="110" t="e">
        <v>#N/A</v>
      </c>
    </row>
    <row r="279" spans="1:16">
      <c r="A279" s="23">
        <f t="shared" si="28"/>
        <v>279</v>
      </c>
      <c r="B279" s="10"/>
      <c r="C279" s="11"/>
      <c r="D279" s="105" t="e">
        <v>#N/A</v>
      </c>
      <c r="E279" s="12"/>
      <c r="F279" s="13"/>
      <c r="G279" s="101" t="e">
        <v>#N/A</v>
      </c>
      <c r="H279" s="103"/>
      <c r="I279" s="104"/>
      <c r="J279" s="107" t="e">
        <v>#N/A</v>
      </c>
      <c r="K279" s="103"/>
      <c r="L279" s="104"/>
      <c r="M279" s="107" t="e">
        <v>#N/A</v>
      </c>
      <c r="N279" s="103"/>
      <c r="O279" s="104"/>
      <c r="P279" s="110" t="e">
        <v>#N/A</v>
      </c>
    </row>
    <row r="280" spans="1:16">
      <c r="A280" s="23">
        <f t="shared" si="28"/>
        <v>280</v>
      </c>
      <c r="B280" s="10"/>
      <c r="C280" s="11"/>
      <c r="D280" s="105" t="e">
        <v>#N/A</v>
      </c>
      <c r="E280" s="12"/>
      <c r="F280" s="13"/>
      <c r="G280" s="101" t="e">
        <v>#N/A</v>
      </c>
      <c r="H280" s="103"/>
      <c r="I280" s="104"/>
      <c r="J280" s="107" t="e">
        <v>#N/A</v>
      </c>
      <c r="K280" s="103"/>
      <c r="L280" s="104"/>
      <c r="M280" s="107" t="e">
        <v>#N/A</v>
      </c>
      <c r="N280" s="103"/>
      <c r="O280" s="104"/>
      <c r="P280" s="110" t="e">
        <v>#N/A</v>
      </c>
    </row>
    <row r="281" spans="1:16">
      <c r="A281" s="23">
        <f t="shared" si="28"/>
        <v>281</v>
      </c>
      <c r="B281" s="10"/>
      <c r="C281" s="11"/>
      <c r="D281" s="105" t="e">
        <v>#N/A</v>
      </c>
      <c r="E281" s="12"/>
      <c r="F281" s="13"/>
      <c r="G281" s="101" t="e">
        <v>#N/A</v>
      </c>
      <c r="H281" s="103"/>
      <c r="I281" s="104"/>
      <c r="J281" s="107" t="e">
        <v>#N/A</v>
      </c>
      <c r="K281" s="103"/>
      <c r="L281" s="104"/>
      <c r="M281" s="107" t="e">
        <v>#N/A</v>
      </c>
      <c r="N281" s="103"/>
      <c r="O281" s="104"/>
      <c r="P281" s="110" t="e">
        <v>#N/A</v>
      </c>
    </row>
    <row r="282" spans="1:16">
      <c r="A282" s="23">
        <f t="shared" si="28"/>
        <v>282</v>
      </c>
      <c r="B282" s="10"/>
      <c r="C282" s="11"/>
      <c r="D282" s="105" t="e">
        <v>#N/A</v>
      </c>
      <c r="E282" s="12"/>
      <c r="F282" s="13"/>
      <c r="G282" s="101" t="e">
        <v>#N/A</v>
      </c>
      <c r="H282" s="103"/>
      <c r="I282" s="104"/>
      <c r="J282" s="107" t="e">
        <v>#N/A</v>
      </c>
      <c r="K282" s="103"/>
      <c r="L282" s="104"/>
      <c r="M282" s="107" t="e">
        <v>#N/A</v>
      </c>
      <c r="N282" s="103"/>
      <c r="O282" s="104"/>
      <c r="P282" s="110" t="e">
        <v>#N/A</v>
      </c>
    </row>
    <row r="283" spans="1:16">
      <c r="A283" s="23">
        <f t="shared" si="28"/>
        <v>283</v>
      </c>
      <c r="B283" s="10"/>
      <c r="C283" s="11"/>
      <c r="D283" s="105" t="e">
        <v>#N/A</v>
      </c>
      <c r="E283" s="12"/>
      <c r="F283" s="13"/>
      <c r="G283" s="101" t="e">
        <v>#N/A</v>
      </c>
      <c r="H283" s="103"/>
      <c r="I283" s="104"/>
      <c r="J283" s="107" t="e">
        <v>#N/A</v>
      </c>
      <c r="K283" s="103"/>
      <c r="L283" s="104"/>
      <c r="M283" s="107" t="e">
        <v>#N/A</v>
      </c>
      <c r="N283" s="103"/>
      <c r="O283" s="104"/>
      <c r="P283" s="110" t="e">
        <v>#N/A</v>
      </c>
    </row>
    <row r="284" spans="1:16">
      <c r="A284" s="23">
        <f t="shared" si="28"/>
        <v>284</v>
      </c>
      <c r="B284" s="10"/>
      <c r="C284" s="11"/>
      <c r="D284" s="105" t="e">
        <v>#N/A</v>
      </c>
      <c r="E284" s="12"/>
      <c r="F284" s="13"/>
      <c r="G284" s="101" t="e">
        <v>#N/A</v>
      </c>
      <c r="H284" s="103"/>
      <c r="I284" s="104"/>
      <c r="J284" s="107" t="e">
        <v>#N/A</v>
      </c>
      <c r="K284" s="103"/>
      <c r="L284" s="104"/>
      <c r="M284" s="107" t="e">
        <v>#N/A</v>
      </c>
      <c r="N284" s="103"/>
      <c r="O284" s="104"/>
      <c r="P284" s="110" t="e">
        <v>#N/A</v>
      </c>
    </row>
    <row r="285" spans="1:16">
      <c r="A285" s="23">
        <f t="shared" si="28"/>
        <v>285</v>
      </c>
      <c r="B285" s="10"/>
      <c r="C285" s="11"/>
      <c r="D285" s="105" t="e">
        <v>#N/A</v>
      </c>
      <c r="E285" s="12"/>
      <c r="F285" s="13"/>
      <c r="G285" s="101" t="e">
        <v>#N/A</v>
      </c>
      <c r="H285" s="103"/>
      <c r="I285" s="104"/>
      <c r="J285" s="107" t="e">
        <v>#N/A</v>
      </c>
      <c r="K285" s="103"/>
      <c r="L285" s="104"/>
      <c r="M285" s="107" t="e">
        <v>#N/A</v>
      </c>
      <c r="N285" s="103"/>
      <c r="O285" s="104"/>
      <c r="P285" s="110" t="e">
        <v>#N/A</v>
      </c>
    </row>
    <row r="286" spans="1:16">
      <c r="A286" s="23">
        <f t="shared" si="28"/>
        <v>286</v>
      </c>
      <c r="B286" s="10"/>
      <c r="C286" s="11"/>
      <c r="D286" s="105" t="e">
        <v>#N/A</v>
      </c>
      <c r="E286" s="12"/>
      <c r="F286" s="13"/>
      <c r="G286" s="101" t="e">
        <v>#N/A</v>
      </c>
      <c r="H286" s="103"/>
      <c r="I286" s="104"/>
      <c r="J286" s="107" t="e">
        <v>#N/A</v>
      </c>
      <c r="K286" s="103"/>
      <c r="L286" s="104"/>
      <c r="M286" s="107" t="e">
        <v>#N/A</v>
      </c>
      <c r="N286" s="103"/>
      <c r="O286" s="104"/>
      <c r="P286" s="110" t="e">
        <v>#N/A</v>
      </c>
    </row>
    <row r="287" spans="1:16">
      <c r="A287" s="23">
        <f t="shared" si="28"/>
        <v>287</v>
      </c>
      <c r="B287" s="10"/>
      <c r="C287" s="11"/>
      <c r="D287" s="105" t="e">
        <v>#N/A</v>
      </c>
      <c r="E287" s="12"/>
      <c r="F287" s="13"/>
      <c r="G287" s="101" t="e">
        <v>#N/A</v>
      </c>
      <c r="H287" s="103"/>
      <c r="I287" s="104"/>
      <c r="J287" s="107" t="e">
        <v>#N/A</v>
      </c>
      <c r="K287" s="103"/>
      <c r="L287" s="104"/>
      <c r="M287" s="107" t="e">
        <v>#N/A</v>
      </c>
      <c r="N287" s="103"/>
      <c r="O287" s="104"/>
      <c r="P287" s="110" t="e">
        <v>#N/A</v>
      </c>
    </row>
    <row r="288" spans="1:16">
      <c r="A288" s="23">
        <f t="shared" si="28"/>
        <v>288</v>
      </c>
      <c r="B288" s="10"/>
      <c r="C288" s="11"/>
      <c r="D288" s="105" t="e">
        <v>#N/A</v>
      </c>
      <c r="E288" s="12"/>
      <c r="F288" s="13"/>
      <c r="G288" s="101" t="e">
        <v>#N/A</v>
      </c>
      <c r="H288" s="103"/>
      <c r="I288" s="104"/>
      <c r="J288" s="107" t="e">
        <v>#N/A</v>
      </c>
      <c r="K288" s="103"/>
      <c r="L288" s="104"/>
      <c r="M288" s="107" t="e">
        <v>#N/A</v>
      </c>
      <c r="N288" s="103"/>
      <c r="O288" s="104"/>
      <c r="P288" s="110" t="e">
        <v>#N/A</v>
      </c>
    </row>
    <row r="289" spans="1:16">
      <c r="A289" s="23">
        <f t="shared" si="28"/>
        <v>289</v>
      </c>
      <c r="B289" s="10"/>
      <c r="C289" s="11"/>
      <c r="D289" s="105" t="e">
        <v>#N/A</v>
      </c>
      <c r="E289" s="12"/>
      <c r="F289" s="13"/>
      <c r="G289" s="101" t="e">
        <v>#N/A</v>
      </c>
      <c r="H289" s="103"/>
      <c r="I289" s="104"/>
      <c r="J289" s="107" t="e">
        <v>#N/A</v>
      </c>
      <c r="K289" s="103"/>
      <c r="L289" s="104"/>
      <c r="M289" s="107" t="e">
        <v>#N/A</v>
      </c>
      <c r="N289" s="103"/>
      <c r="O289" s="104"/>
      <c r="P289" s="110" t="e">
        <v>#N/A</v>
      </c>
    </row>
    <row r="290" spans="1:16">
      <c r="A290" s="23">
        <f t="shared" si="28"/>
        <v>290</v>
      </c>
      <c r="B290" s="10"/>
      <c r="C290" s="11"/>
      <c r="D290" s="105" t="e">
        <v>#N/A</v>
      </c>
      <c r="E290" s="12"/>
      <c r="F290" s="13"/>
      <c r="G290" s="101" t="e">
        <v>#N/A</v>
      </c>
      <c r="H290" s="103"/>
      <c r="I290" s="104"/>
      <c r="J290" s="107" t="e">
        <v>#N/A</v>
      </c>
      <c r="K290" s="103"/>
      <c r="L290" s="104"/>
      <c r="M290" s="107" t="e">
        <v>#N/A</v>
      </c>
      <c r="N290" s="103"/>
      <c r="O290" s="104"/>
      <c r="P290" s="110" t="e">
        <v>#N/A</v>
      </c>
    </row>
    <row r="291" spans="1:16">
      <c r="A291" s="23">
        <f t="shared" si="28"/>
        <v>291</v>
      </c>
      <c r="B291" s="10"/>
      <c r="C291" s="11"/>
      <c r="D291" s="105" t="e">
        <v>#N/A</v>
      </c>
      <c r="E291" s="12"/>
      <c r="F291" s="13"/>
      <c r="G291" s="101" t="e">
        <v>#N/A</v>
      </c>
      <c r="H291" s="103"/>
      <c r="I291" s="104"/>
      <c r="J291" s="107" t="e">
        <v>#N/A</v>
      </c>
      <c r="K291" s="103"/>
      <c r="L291" s="104"/>
      <c r="M291" s="107" t="e">
        <v>#N/A</v>
      </c>
      <c r="N291" s="103"/>
      <c r="O291" s="104"/>
      <c r="P291" s="110" t="e">
        <v>#N/A</v>
      </c>
    </row>
    <row r="292" spans="1:16">
      <c r="A292" s="23">
        <f t="shared" si="28"/>
        <v>292</v>
      </c>
      <c r="B292" s="10"/>
      <c r="C292" s="11"/>
      <c r="D292" s="105" t="e">
        <v>#N/A</v>
      </c>
      <c r="E292" s="12"/>
      <c r="F292" s="13"/>
      <c r="G292" s="101" t="e">
        <v>#N/A</v>
      </c>
      <c r="H292" s="103"/>
      <c r="I292" s="104"/>
      <c r="J292" s="107" t="e">
        <v>#N/A</v>
      </c>
      <c r="K292" s="103"/>
      <c r="L292" s="104"/>
      <c r="M292" s="107" t="e">
        <v>#N/A</v>
      </c>
      <c r="N292" s="103"/>
      <c r="O292" s="104"/>
      <c r="P292" s="110" t="e">
        <v>#N/A</v>
      </c>
    </row>
    <row r="293" spans="1:16">
      <c r="A293" s="23">
        <f t="shared" si="28"/>
        <v>293</v>
      </c>
      <c r="B293" s="10"/>
      <c r="C293" s="11"/>
      <c r="D293" s="105" t="e">
        <v>#N/A</v>
      </c>
      <c r="E293" s="12"/>
      <c r="F293" s="13"/>
      <c r="G293" s="101" t="e">
        <v>#N/A</v>
      </c>
      <c r="H293" s="103"/>
      <c r="I293" s="104"/>
      <c r="J293" s="107" t="e">
        <v>#N/A</v>
      </c>
      <c r="K293" s="103"/>
      <c r="L293" s="104"/>
      <c r="M293" s="107" t="e">
        <v>#N/A</v>
      </c>
      <c r="N293" s="103"/>
      <c r="O293" s="104"/>
      <c r="P293" s="110" t="e">
        <v>#N/A</v>
      </c>
    </row>
    <row r="294" spans="1:16">
      <c r="A294" s="23">
        <f t="shared" si="28"/>
        <v>294</v>
      </c>
      <c r="B294" s="10"/>
      <c r="C294" s="11"/>
      <c r="D294" s="105" t="e">
        <v>#N/A</v>
      </c>
      <c r="E294" s="12"/>
      <c r="F294" s="13"/>
      <c r="G294" s="101" t="e">
        <v>#N/A</v>
      </c>
      <c r="H294" s="103"/>
      <c r="I294" s="104"/>
      <c r="J294" s="107" t="e">
        <v>#N/A</v>
      </c>
      <c r="K294" s="103"/>
      <c r="L294" s="104"/>
      <c r="M294" s="107" t="e">
        <v>#N/A</v>
      </c>
      <c r="N294" s="103"/>
      <c r="O294" s="104"/>
      <c r="P294" s="110" t="e">
        <v>#N/A</v>
      </c>
    </row>
    <row r="295" spans="1:16">
      <c r="A295" s="23">
        <f t="shared" si="28"/>
        <v>295</v>
      </c>
      <c r="B295" s="10"/>
      <c r="C295" s="11"/>
      <c r="D295" s="105" t="e">
        <v>#N/A</v>
      </c>
      <c r="E295" s="12"/>
      <c r="F295" s="13"/>
      <c r="G295" s="101" t="e">
        <v>#N/A</v>
      </c>
      <c r="H295" s="103"/>
      <c r="I295" s="104"/>
      <c r="J295" s="107" t="e">
        <v>#N/A</v>
      </c>
      <c r="K295" s="103"/>
      <c r="L295" s="104"/>
      <c r="M295" s="107" t="e">
        <v>#N/A</v>
      </c>
      <c r="N295" s="103"/>
      <c r="O295" s="104"/>
      <c r="P295" s="110" t="e">
        <v>#N/A</v>
      </c>
    </row>
    <row r="296" spans="1:16">
      <c r="A296" s="23">
        <f t="shared" si="28"/>
        <v>296</v>
      </c>
      <c r="B296" s="10"/>
      <c r="C296" s="11"/>
      <c r="D296" s="105" t="e">
        <v>#N/A</v>
      </c>
      <c r="E296" s="12"/>
      <c r="F296" s="13"/>
      <c r="G296" s="101" t="e">
        <v>#N/A</v>
      </c>
      <c r="H296" s="103"/>
      <c r="I296" s="104"/>
      <c r="J296" s="107" t="e">
        <v>#N/A</v>
      </c>
      <c r="K296" s="103"/>
      <c r="L296" s="104"/>
      <c r="M296" s="107" t="e">
        <v>#N/A</v>
      </c>
      <c r="N296" s="103"/>
      <c r="O296" s="104"/>
      <c r="P296" s="110" t="e">
        <v>#N/A</v>
      </c>
    </row>
    <row r="297" spans="1:16">
      <c r="A297" s="23">
        <f t="shared" si="28"/>
        <v>297</v>
      </c>
      <c r="B297" s="10"/>
      <c r="C297" s="11"/>
      <c r="D297" s="105" t="e">
        <v>#N/A</v>
      </c>
      <c r="E297" s="12"/>
      <c r="F297" s="13"/>
      <c r="G297" s="101" t="e">
        <v>#N/A</v>
      </c>
      <c r="H297" s="103"/>
      <c r="I297" s="104"/>
      <c r="J297" s="107" t="e">
        <v>#N/A</v>
      </c>
      <c r="K297" s="103"/>
      <c r="L297" s="104"/>
      <c r="M297" s="107" t="e">
        <v>#N/A</v>
      </c>
      <c r="N297" s="103"/>
      <c r="O297" s="104"/>
      <c r="P297" s="110" t="e">
        <v>#N/A</v>
      </c>
    </row>
    <row r="298" spans="1:16">
      <c r="A298" s="23">
        <f t="shared" si="28"/>
        <v>298</v>
      </c>
      <c r="B298" s="10"/>
      <c r="C298" s="11"/>
      <c r="D298" s="105" t="e">
        <v>#N/A</v>
      </c>
      <c r="E298" s="12"/>
      <c r="F298" s="13"/>
      <c r="G298" s="101" t="e">
        <v>#N/A</v>
      </c>
      <c r="H298" s="103"/>
      <c r="I298" s="104"/>
      <c r="J298" s="107" t="e">
        <v>#N/A</v>
      </c>
      <c r="K298" s="103"/>
      <c r="L298" s="104"/>
      <c r="M298" s="107" t="e">
        <v>#N/A</v>
      </c>
      <c r="N298" s="103"/>
      <c r="O298" s="104"/>
      <c r="P298" s="110" t="e">
        <v>#N/A</v>
      </c>
    </row>
    <row r="299" spans="1:16">
      <c r="A299" s="23">
        <f t="shared" si="28"/>
        <v>299</v>
      </c>
      <c r="B299" s="10"/>
      <c r="C299" s="11"/>
      <c r="D299" s="105" t="e">
        <v>#N/A</v>
      </c>
      <c r="E299" s="12"/>
      <c r="F299" s="13"/>
      <c r="G299" s="101" t="e">
        <v>#N/A</v>
      </c>
      <c r="H299" s="103"/>
      <c r="I299" s="104"/>
      <c r="J299" s="107" t="e">
        <v>#N/A</v>
      </c>
      <c r="K299" s="103"/>
      <c r="L299" s="104"/>
      <c r="M299" s="107" t="e">
        <v>#N/A</v>
      </c>
      <c r="N299" s="103"/>
      <c r="O299" s="104"/>
      <c r="P299" s="110" t="e">
        <v>#N/A</v>
      </c>
    </row>
    <row r="300" spans="1:16">
      <c r="A300" s="23">
        <f t="shared" si="28"/>
        <v>300</v>
      </c>
      <c r="B300" s="10"/>
      <c r="C300" s="11"/>
      <c r="D300" s="105" t="e">
        <v>#N/A</v>
      </c>
      <c r="E300" s="12"/>
      <c r="F300" s="13"/>
      <c r="G300" s="101" t="e">
        <v>#N/A</v>
      </c>
      <c r="H300" s="103"/>
      <c r="I300" s="104"/>
      <c r="J300" s="107" t="e">
        <v>#N/A</v>
      </c>
      <c r="K300" s="103"/>
      <c r="L300" s="104"/>
      <c r="M300" s="107" t="e">
        <v>#N/A</v>
      </c>
      <c r="N300" s="103"/>
      <c r="O300" s="104"/>
      <c r="P300" s="110" t="e">
        <v>#N/A</v>
      </c>
    </row>
  </sheetData>
  <mergeCells count="1">
    <mergeCell ref="E18:G18"/>
  </mergeCells>
  <phoneticPr fontId="25"/>
  <pageMargins left="0.23622047244094491" right="0.23622047244094491" top="0.74803149606299213" bottom="0" header="0.31496062992125984" footer="0"/>
  <pageSetup paperSize="9" scale="70" fitToHeight="0" orientation="landscape" horizontalDpi="300" verticalDpi="300" r:id="rId1"/>
  <headerFooter>
    <oddHeader>&amp;L&amp;F &amp;A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1C0FDB-D1C5-445C-A77B-01837D46010A}">
  <dimension ref="A1:Y300"/>
  <sheetViews>
    <sheetView zoomScale="70" zoomScaleNormal="70" workbookViewId="0">
      <selection activeCell="F10" sqref="F10"/>
    </sheetView>
  </sheetViews>
  <sheetFormatPr defaultColWidth="9" defaultRowHeight="12"/>
  <cols>
    <col min="1" max="1" width="4.375" style="23" customWidth="1"/>
    <col min="2" max="2" width="9.875" style="23" customWidth="1"/>
    <col min="3" max="3" width="8.625" style="23" customWidth="1"/>
    <col min="4" max="4" width="7.75" style="23" customWidth="1"/>
    <col min="5" max="7" width="8.875" style="23" customWidth="1"/>
    <col min="8" max="8" width="6.625" style="23" customWidth="1"/>
    <col min="9" max="9" width="5.125" style="23" customWidth="1"/>
    <col min="10" max="11" width="8.875" style="23" customWidth="1"/>
    <col min="12" max="12" width="3.75" style="23" customWidth="1"/>
    <col min="13" max="13" width="8.875" style="23" customWidth="1"/>
    <col min="14" max="14" width="6.625" style="23" customWidth="1"/>
    <col min="15" max="15" width="3.875" style="23" customWidth="1"/>
    <col min="16" max="16" width="8.875" style="23" customWidth="1"/>
    <col min="17" max="17" width="3.125" style="23" customWidth="1"/>
    <col min="18" max="18" width="10.625" style="27" customWidth="1"/>
    <col min="19" max="19" width="10.625" style="61" customWidth="1"/>
    <col min="20" max="29" width="10.625" style="23" customWidth="1"/>
    <col min="30" max="16384" width="9" style="23"/>
  </cols>
  <sheetData>
    <row r="1" spans="1:25">
      <c r="A1" s="23">
        <v>1</v>
      </c>
      <c r="B1" s="24">
        <v>2</v>
      </c>
      <c r="C1" s="25">
        <v>3</v>
      </c>
      <c r="D1" s="25">
        <v>4</v>
      </c>
      <c r="E1" s="25">
        <v>5</v>
      </c>
      <c r="F1" s="25">
        <v>6</v>
      </c>
      <c r="G1" s="25">
        <v>7</v>
      </c>
      <c r="H1" s="24">
        <v>8</v>
      </c>
      <c r="I1" s="24">
        <v>9</v>
      </c>
      <c r="J1" s="25">
        <v>10</v>
      </c>
      <c r="K1" s="26">
        <v>11</v>
      </c>
      <c r="L1" s="23">
        <v>12</v>
      </c>
      <c r="M1" s="26">
        <v>13</v>
      </c>
      <c r="N1" s="23">
        <v>14</v>
      </c>
      <c r="O1" s="23">
        <v>15</v>
      </c>
      <c r="P1" s="26">
        <v>16</v>
      </c>
      <c r="S1" s="28"/>
    </row>
    <row r="2" spans="1:25" ht="18.75">
      <c r="A2" s="23">
        <v>2</v>
      </c>
      <c r="B2" s="29" t="s">
        <v>0</v>
      </c>
      <c r="F2" s="30"/>
      <c r="G2" s="30"/>
      <c r="L2" s="27" t="s">
        <v>1</v>
      </c>
      <c r="M2" s="15" t="s">
        <v>73</v>
      </c>
      <c r="N2" s="31" t="s">
        <v>2</v>
      </c>
      <c r="R2" s="27" t="s">
        <v>74</v>
      </c>
      <c r="S2" s="16" t="s">
        <v>75</v>
      </c>
      <c r="T2" s="31" t="s">
        <v>76</v>
      </c>
      <c r="U2" s="27"/>
      <c r="V2" s="32"/>
    </row>
    <row r="3" spans="1:25">
      <c r="A3" s="26">
        <v>3</v>
      </c>
      <c r="B3" s="33" t="s">
        <v>3</v>
      </c>
      <c r="C3" s="34" t="s">
        <v>4</v>
      </c>
      <c r="E3" s="33" t="s">
        <v>5</v>
      </c>
      <c r="F3" s="35"/>
      <c r="G3" s="36" t="s">
        <v>6</v>
      </c>
      <c r="H3" s="36"/>
      <c r="I3" s="36"/>
      <c r="K3" s="37"/>
      <c r="L3" s="27" t="s">
        <v>7</v>
      </c>
      <c r="M3" s="17" t="s">
        <v>77</v>
      </c>
      <c r="N3" s="31" t="s">
        <v>8</v>
      </c>
      <c r="O3" s="31"/>
      <c r="R3" s="23"/>
      <c r="S3" s="23"/>
      <c r="U3" s="27"/>
      <c r="V3" s="38"/>
      <c r="W3" s="39"/>
    </row>
    <row r="4" spans="1:25">
      <c r="A4" s="26">
        <v>4</v>
      </c>
      <c r="B4" s="33" t="s">
        <v>9</v>
      </c>
      <c r="C4" s="40">
        <v>18</v>
      </c>
      <c r="D4" s="41"/>
      <c r="F4" s="36" t="s">
        <v>10</v>
      </c>
      <c r="G4" s="36" t="s">
        <v>10</v>
      </c>
      <c r="H4" s="36" t="s">
        <v>11</v>
      </c>
      <c r="I4" s="36" t="s">
        <v>12</v>
      </c>
      <c r="J4" s="31"/>
      <c r="K4" s="42" t="s">
        <v>13</v>
      </c>
      <c r="L4" s="31"/>
      <c r="M4" s="31"/>
      <c r="N4" s="31"/>
      <c r="O4" s="31"/>
      <c r="S4" s="43"/>
      <c r="V4" s="44"/>
    </row>
    <row r="5" spans="1:25">
      <c r="A5" s="23">
        <v>5</v>
      </c>
      <c r="B5" s="33" t="s">
        <v>14</v>
      </c>
      <c r="C5" s="40">
        <v>40</v>
      </c>
      <c r="D5" s="41" t="s">
        <v>15</v>
      </c>
      <c r="F5" s="36" t="s">
        <v>16</v>
      </c>
      <c r="G5" s="36" t="s">
        <v>17</v>
      </c>
      <c r="H5" s="36" t="s">
        <v>18</v>
      </c>
      <c r="I5" s="36" t="s">
        <v>18</v>
      </c>
      <c r="J5" s="45" t="s">
        <v>19</v>
      </c>
      <c r="K5" s="27" t="s">
        <v>20</v>
      </c>
      <c r="L5" s="36"/>
      <c r="M5" s="36"/>
      <c r="N5" s="31"/>
      <c r="O5" s="37" t="s">
        <v>21</v>
      </c>
      <c r="P5" s="46" t="str">
        <f ca="1">RIGHT(CELL("filename",A1),LEN(CELL("filename",A1))-FIND("]",CELL("filename",A1)))</f>
        <v>srim40Ar_SiO2</v>
      </c>
      <c r="S5" s="43"/>
      <c r="T5" s="47"/>
      <c r="U5" s="28"/>
      <c r="V5" s="48"/>
    </row>
    <row r="6" spans="1:25">
      <c r="A6" s="26">
        <v>6</v>
      </c>
      <c r="B6" s="33" t="s">
        <v>22</v>
      </c>
      <c r="C6" s="49" t="s">
        <v>79</v>
      </c>
      <c r="D6" s="41" t="s">
        <v>23</v>
      </c>
      <c r="F6" s="1" t="s">
        <v>71</v>
      </c>
      <c r="G6" s="2">
        <v>8</v>
      </c>
      <c r="H6" s="2">
        <v>66.67</v>
      </c>
      <c r="I6" s="3">
        <v>53.26</v>
      </c>
      <c r="J6" s="26">
        <v>1</v>
      </c>
      <c r="K6" s="18">
        <v>23.199000000000002</v>
      </c>
      <c r="L6" s="42" t="s">
        <v>25</v>
      </c>
      <c r="M6" s="31"/>
      <c r="N6" s="31"/>
      <c r="O6" s="37" t="s">
        <v>26</v>
      </c>
      <c r="P6" s="50" t="s">
        <v>78</v>
      </c>
      <c r="S6" s="43"/>
      <c r="T6" s="41"/>
      <c r="U6" s="28"/>
      <c r="V6" s="48"/>
    </row>
    <row r="7" spans="1:25">
      <c r="A7" s="23">
        <v>7</v>
      </c>
      <c r="B7" s="51"/>
      <c r="C7" s="49" t="s">
        <v>80</v>
      </c>
      <c r="F7" s="52" t="s">
        <v>24</v>
      </c>
      <c r="G7" s="53">
        <v>14</v>
      </c>
      <c r="H7" s="53">
        <v>33.33</v>
      </c>
      <c r="I7" s="54">
        <v>46.74</v>
      </c>
      <c r="J7" s="26">
        <v>2</v>
      </c>
      <c r="K7" s="19">
        <v>231.99</v>
      </c>
      <c r="L7" s="42" t="s">
        <v>27</v>
      </c>
      <c r="M7" s="31"/>
      <c r="N7" s="31"/>
      <c r="S7" s="43"/>
      <c r="U7" s="28"/>
      <c r="V7" s="48"/>
      <c r="X7" s="24"/>
    </row>
    <row r="8" spans="1:25">
      <c r="A8" s="23">
        <v>8</v>
      </c>
      <c r="B8" s="33" t="s">
        <v>28</v>
      </c>
      <c r="C8" s="55">
        <v>2.3199999999999998</v>
      </c>
      <c r="D8" s="56" t="s">
        <v>29</v>
      </c>
      <c r="F8" s="52"/>
      <c r="G8" s="53"/>
      <c r="H8" s="53"/>
      <c r="I8" s="54"/>
      <c r="J8" s="26">
        <v>3</v>
      </c>
      <c r="K8" s="19">
        <v>231.99</v>
      </c>
      <c r="L8" s="42" t="s">
        <v>30</v>
      </c>
      <c r="M8" s="31"/>
      <c r="N8" s="31"/>
      <c r="O8" s="31"/>
      <c r="S8" s="43"/>
      <c r="U8" s="28"/>
      <c r="V8" s="57"/>
      <c r="X8" s="58"/>
      <c r="Y8" s="4"/>
    </row>
    <row r="9" spans="1:25">
      <c r="A9" s="23">
        <v>9</v>
      </c>
      <c r="B9" s="51"/>
      <c r="C9" s="55">
        <v>6.9758999999999998E+22</v>
      </c>
      <c r="D9" s="41" t="s">
        <v>31</v>
      </c>
      <c r="F9" s="52"/>
      <c r="G9" s="53"/>
      <c r="H9" s="53"/>
      <c r="I9" s="54"/>
      <c r="J9" s="26">
        <v>4</v>
      </c>
      <c r="K9" s="19">
        <v>1</v>
      </c>
      <c r="L9" s="42" t="s">
        <v>32</v>
      </c>
      <c r="M9" s="31"/>
      <c r="N9" s="31"/>
      <c r="O9" s="31"/>
      <c r="S9" s="59"/>
      <c r="T9" s="56"/>
      <c r="U9" s="28"/>
      <c r="V9" s="57"/>
      <c r="X9" s="58"/>
      <c r="Y9" s="4"/>
    </row>
    <row r="10" spans="1:25">
      <c r="A10" s="23">
        <v>10</v>
      </c>
      <c r="B10" s="33" t="s">
        <v>33</v>
      </c>
      <c r="C10" s="5">
        <v>0</v>
      </c>
      <c r="D10" s="41"/>
      <c r="F10" s="52"/>
      <c r="G10" s="53"/>
      <c r="H10" s="53"/>
      <c r="I10" s="54"/>
      <c r="J10" s="26">
        <v>5</v>
      </c>
      <c r="K10" s="19">
        <v>1</v>
      </c>
      <c r="L10" s="42" t="s">
        <v>34</v>
      </c>
      <c r="M10" s="31"/>
      <c r="N10" s="31"/>
      <c r="O10" s="31"/>
      <c r="S10" s="59"/>
      <c r="T10" s="41"/>
      <c r="U10" s="28"/>
      <c r="V10" s="57"/>
      <c r="X10" s="58"/>
      <c r="Y10" s="4"/>
    </row>
    <row r="11" spans="1:25">
      <c r="A11" s="23">
        <v>11</v>
      </c>
      <c r="C11" s="60" t="s">
        <v>35</v>
      </c>
      <c r="D11" s="30" t="s">
        <v>36</v>
      </c>
      <c r="F11" s="52"/>
      <c r="G11" s="53"/>
      <c r="H11" s="53"/>
      <c r="I11" s="54"/>
      <c r="J11" s="26">
        <v>6</v>
      </c>
      <c r="K11" s="19">
        <v>1000</v>
      </c>
      <c r="L11" s="42" t="s">
        <v>37</v>
      </c>
      <c r="M11" s="31"/>
      <c r="N11" s="31"/>
      <c r="O11" s="31"/>
      <c r="V11" s="24"/>
      <c r="W11" s="24"/>
      <c r="X11" s="24"/>
    </row>
    <row r="12" spans="1:25">
      <c r="A12" s="23">
        <v>12</v>
      </c>
      <c r="B12" s="27" t="s">
        <v>38</v>
      </c>
      <c r="C12" s="62">
        <v>20</v>
      </c>
      <c r="D12" s="63">
        <f>$C$5/100</f>
        <v>0.4</v>
      </c>
      <c r="E12" s="41" t="s">
        <v>39</v>
      </c>
      <c r="F12" s="52"/>
      <c r="G12" s="53"/>
      <c r="H12" s="53"/>
      <c r="I12" s="54"/>
      <c r="J12" s="26">
        <v>7</v>
      </c>
      <c r="K12" s="19">
        <v>33.256</v>
      </c>
      <c r="L12" s="42" t="s">
        <v>40</v>
      </c>
      <c r="M12" s="31"/>
      <c r="V12" s="48"/>
      <c r="W12" s="48"/>
      <c r="X12" s="48"/>
    </row>
    <row r="13" spans="1:25">
      <c r="A13" s="23">
        <v>13</v>
      </c>
      <c r="B13" s="27" t="s">
        <v>41</v>
      </c>
      <c r="C13" s="64">
        <v>228</v>
      </c>
      <c r="D13" s="63">
        <f>$C$5*1000000</f>
        <v>40000000</v>
      </c>
      <c r="E13" s="41" t="s">
        <v>42</v>
      </c>
      <c r="F13" s="65"/>
      <c r="G13" s="66"/>
      <c r="H13" s="66"/>
      <c r="I13" s="67"/>
      <c r="J13" s="26">
        <v>8</v>
      </c>
      <c r="K13" s="20">
        <v>0.11117</v>
      </c>
      <c r="L13" s="42" t="s">
        <v>43</v>
      </c>
      <c r="R13" s="27" t="s">
        <v>72</v>
      </c>
      <c r="U13" s="27"/>
      <c r="V13" s="48"/>
      <c r="W13" s="48"/>
      <c r="X13" s="57"/>
    </row>
    <row r="14" spans="1:25" ht="13.5">
      <c r="A14" s="23">
        <v>14</v>
      </c>
      <c r="B14" s="27" t="s">
        <v>44</v>
      </c>
      <c r="C14" s="68"/>
      <c r="D14" s="41" t="s">
        <v>45</v>
      </c>
      <c r="H14" s="69">
        <f>SUM(H6:H13)</f>
        <v>100</v>
      </c>
      <c r="I14" s="70">
        <f>SUM(I6:I13)</f>
        <v>100</v>
      </c>
      <c r="J14" s="26">
        <v>0</v>
      </c>
      <c r="K14" s="71" t="s">
        <v>46</v>
      </c>
      <c r="L14" s="72"/>
      <c r="N14" s="60"/>
      <c r="O14" s="60"/>
      <c r="P14" s="60"/>
      <c r="U14" s="27"/>
      <c r="V14" s="73"/>
      <c r="W14" s="73"/>
      <c r="X14" s="74"/>
    </row>
    <row r="15" spans="1:25" ht="13.5">
      <c r="A15" s="23">
        <v>15</v>
      </c>
      <c r="B15" s="27" t="s">
        <v>47</v>
      </c>
      <c r="C15" s="75"/>
      <c r="D15" s="76" t="s">
        <v>48</v>
      </c>
      <c r="E15" s="77"/>
      <c r="F15" s="77"/>
      <c r="G15" s="77"/>
      <c r="H15" s="41"/>
      <c r="I15" s="41"/>
      <c r="J15" s="78"/>
      <c r="K15" s="79"/>
      <c r="L15" s="80"/>
      <c r="M15" s="78"/>
      <c r="N15" s="41"/>
      <c r="O15" s="41"/>
      <c r="P15" s="78"/>
      <c r="V15" s="81"/>
      <c r="W15" s="81"/>
      <c r="X15" s="58"/>
    </row>
    <row r="16" spans="1:25" ht="13.5">
      <c r="A16" s="23">
        <v>16</v>
      </c>
      <c r="B16" s="41"/>
      <c r="C16" s="82"/>
      <c r="D16" s="83"/>
      <c r="F16" s="84" t="s">
        <v>49</v>
      </c>
      <c r="G16" s="77"/>
      <c r="H16" s="85"/>
      <c r="I16" s="6" t="s">
        <v>81</v>
      </c>
      <c r="J16" s="86"/>
      <c r="K16" s="79"/>
      <c r="L16" s="80"/>
      <c r="M16" s="41"/>
      <c r="N16" s="41"/>
      <c r="O16" s="41"/>
      <c r="P16" s="41"/>
      <c r="V16" s="81"/>
      <c r="W16" s="81"/>
      <c r="X16" s="58"/>
    </row>
    <row r="17" spans="1:16">
      <c r="A17" s="23">
        <v>17</v>
      </c>
      <c r="B17" s="87" t="s">
        <v>50</v>
      </c>
      <c r="C17" s="88"/>
      <c r="D17" s="89"/>
      <c r="E17" s="87" t="s">
        <v>51</v>
      </c>
      <c r="F17" s="90" t="s">
        <v>52</v>
      </c>
      <c r="G17" s="91" t="s">
        <v>53</v>
      </c>
      <c r="H17" s="87" t="s">
        <v>54</v>
      </c>
      <c r="I17" s="88"/>
      <c r="J17" s="89"/>
      <c r="K17" s="87" t="s">
        <v>55</v>
      </c>
      <c r="L17" s="92"/>
      <c r="M17" s="93"/>
      <c r="N17" s="87" t="s">
        <v>56</v>
      </c>
      <c r="O17" s="88"/>
      <c r="P17" s="89"/>
    </row>
    <row r="18" spans="1:16">
      <c r="A18" s="23">
        <v>18</v>
      </c>
      <c r="B18" s="94" t="s">
        <v>57</v>
      </c>
      <c r="D18" s="95" t="s">
        <v>58</v>
      </c>
      <c r="E18" s="111" t="s">
        <v>59</v>
      </c>
      <c r="F18" s="112"/>
      <c r="G18" s="113"/>
      <c r="H18" s="94" t="s">
        <v>60</v>
      </c>
      <c r="J18" s="95" t="s">
        <v>61</v>
      </c>
      <c r="K18" s="94" t="s">
        <v>62</v>
      </c>
      <c r="L18" s="96"/>
      <c r="M18" s="95" t="s">
        <v>61</v>
      </c>
      <c r="N18" s="94" t="s">
        <v>62</v>
      </c>
      <c r="P18" s="95" t="s">
        <v>61</v>
      </c>
    </row>
    <row r="19" spans="1:16">
      <c r="A19" s="23">
        <v>19</v>
      </c>
      <c r="B19" s="97"/>
      <c r="C19" s="98"/>
      <c r="D19" s="99"/>
      <c r="E19" s="97"/>
      <c r="F19" s="98"/>
      <c r="G19" s="99"/>
      <c r="H19" s="97"/>
      <c r="I19" s="98"/>
      <c r="J19" s="99"/>
      <c r="K19" s="97"/>
      <c r="L19" s="98"/>
      <c r="M19" s="99"/>
      <c r="N19" s="97"/>
      <c r="O19" s="98"/>
      <c r="P19" s="99"/>
    </row>
    <row r="20" spans="1:16">
      <c r="A20" s="26">
        <v>20</v>
      </c>
      <c r="B20" s="7">
        <v>399.99900000000002</v>
      </c>
      <c r="C20" s="21" t="s">
        <v>63</v>
      </c>
      <c r="D20" s="100">
        <f t="shared" ref="D20:D29" si="0">B20/1000000/$C$5</f>
        <v>9.9999750000000008E-6</v>
      </c>
      <c r="E20" s="8">
        <v>8.3890000000000006E-2</v>
      </c>
      <c r="F20" s="9">
        <v>1.137</v>
      </c>
      <c r="G20" s="101">
        <f t="shared" ref="G20:G83" si="1">E20+F20</f>
        <v>1.22089</v>
      </c>
      <c r="H20" s="7">
        <v>19</v>
      </c>
      <c r="I20" s="21" t="s">
        <v>64</v>
      </c>
      <c r="J20" s="102">
        <f t="shared" ref="J20:J83" si="2">H20/1000/10</f>
        <v>1.9E-3</v>
      </c>
      <c r="K20" s="7">
        <v>10</v>
      </c>
      <c r="L20" s="21" t="s">
        <v>64</v>
      </c>
      <c r="M20" s="102">
        <f t="shared" ref="M20:M83" si="3">K20/1000/10</f>
        <v>1E-3</v>
      </c>
      <c r="N20" s="7">
        <v>7</v>
      </c>
      <c r="O20" s="21" t="s">
        <v>64</v>
      </c>
      <c r="P20" s="102">
        <f t="shared" ref="P20:P83" si="4">N20/1000/10</f>
        <v>6.9999999999999999E-4</v>
      </c>
    </row>
    <row r="21" spans="1:16">
      <c r="A21" s="23">
        <f>A20+1</f>
        <v>21</v>
      </c>
      <c r="B21" s="10">
        <v>449.99900000000002</v>
      </c>
      <c r="C21" s="11" t="s">
        <v>63</v>
      </c>
      <c r="D21" s="100">
        <f t="shared" si="0"/>
        <v>1.1249975000000001E-5</v>
      </c>
      <c r="E21" s="12">
        <v>8.8980000000000004E-2</v>
      </c>
      <c r="F21" s="13">
        <v>1.1950000000000001</v>
      </c>
      <c r="G21" s="101">
        <f t="shared" si="1"/>
        <v>1.2839800000000001</v>
      </c>
      <c r="H21" s="10">
        <v>20</v>
      </c>
      <c r="I21" s="11" t="s">
        <v>64</v>
      </c>
      <c r="J21" s="102">
        <f t="shared" si="2"/>
        <v>2E-3</v>
      </c>
      <c r="K21" s="10">
        <v>10</v>
      </c>
      <c r="L21" s="11" t="s">
        <v>64</v>
      </c>
      <c r="M21" s="102">
        <f t="shared" si="3"/>
        <v>1E-3</v>
      </c>
      <c r="N21" s="10">
        <v>7</v>
      </c>
      <c r="O21" s="11" t="s">
        <v>64</v>
      </c>
      <c r="P21" s="102">
        <f t="shared" si="4"/>
        <v>6.9999999999999999E-4</v>
      </c>
    </row>
    <row r="22" spans="1:16">
      <c r="A22" s="23">
        <f t="shared" ref="A22:A85" si="5">A21+1</f>
        <v>22</v>
      </c>
      <c r="B22" s="10">
        <v>499.99900000000002</v>
      </c>
      <c r="C22" s="11" t="s">
        <v>63</v>
      </c>
      <c r="D22" s="100">
        <f t="shared" si="0"/>
        <v>1.2499975000000001E-5</v>
      </c>
      <c r="E22" s="12">
        <v>9.3799999999999994E-2</v>
      </c>
      <c r="F22" s="13">
        <v>1.2470000000000001</v>
      </c>
      <c r="G22" s="101">
        <f t="shared" si="1"/>
        <v>1.3408000000000002</v>
      </c>
      <c r="H22" s="10">
        <v>21</v>
      </c>
      <c r="I22" s="11" t="s">
        <v>64</v>
      </c>
      <c r="J22" s="102">
        <f t="shared" si="2"/>
        <v>2.1000000000000003E-3</v>
      </c>
      <c r="K22" s="10">
        <v>11</v>
      </c>
      <c r="L22" s="11" t="s">
        <v>64</v>
      </c>
      <c r="M22" s="102">
        <f t="shared" si="3"/>
        <v>1.0999999999999998E-3</v>
      </c>
      <c r="N22" s="10">
        <v>8</v>
      </c>
      <c r="O22" s="11" t="s">
        <v>64</v>
      </c>
      <c r="P22" s="102">
        <f t="shared" si="4"/>
        <v>8.0000000000000004E-4</v>
      </c>
    </row>
    <row r="23" spans="1:16">
      <c r="A23" s="23">
        <f t="shared" si="5"/>
        <v>23</v>
      </c>
      <c r="B23" s="10">
        <v>549.99900000000002</v>
      </c>
      <c r="C23" s="11" t="s">
        <v>63</v>
      </c>
      <c r="D23" s="100">
        <f t="shared" si="0"/>
        <v>1.3749975E-5</v>
      </c>
      <c r="E23" s="12">
        <v>9.8379999999999995E-2</v>
      </c>
      <c r="F23" s="13">
        <v>1.296</v>
      </c>
      <c r="G23" s="101">
        <f t="shared" si="1"/>
        <v>1.39438</v>
      </c>
      <c r="H23" s="10">
        <v>22</v>
      </c>
      <c r="I23" s="11" t="s">
        <v>64</v>
      </c>
      <c r="J23" s="102">
        <f t="shared" si="2"/>
        <v>2.1999999999999997E-3</v>
      </c>
      <c r="K23" s="10">
        <v>11</v>
      </c>
      <c r="L23" s="11" t="s">
        <v>64</v>
      </c>
      <c r="M23" s="102">
        <f t="shared" si="3"/>
        <v>1.0999999999999998E-3</v>
      </c>
      <c r="N23" s="10">
        <v>8</v>
      </c>
      <c r="O23" s="11" t="s">
        <v>64</v>
      </c>
      <c r="P23" s="102">
        <f t="shared" si="4"/>
        <v>8.0000000000000004E-4</v>
      </c>
    </row>
    <row r="24" spans="1:16">
      <c r="A24" s="23">
        <f t="shared" si="5"/>
        <v>24</v>
      </c>
      <c r="B24" s="10">
        <v>599.99900000000002</v>
      </c>
      <c r="C24" s="11" t="s">
        <v>63</v>
      </c>
      <c r="D24" s="100">
        <f t="shared" si="0"/>
        <v>1.4999975E-5</v>
      </c>
      <c r="E24" s="12">
        <v>0.1027</v>
      </c>
      <c r="F24" s="13">
        <v>1.3420000000000001</v>
      </c>
      <c r="G24" s="101">
        <f t="shared" si="1"/>
        <v>1.4447000000000001</v>
      </c>
      <c r="H24" s="10">
        <v>23</v>
      </c>
      <c r="I24" s="11" t="s">
        <v>64</v>
      </c>
      <c r="J24" s="102">
        <f t="shared" si="2"/>
        <v>2.3E-3</v>
      </c>
      <c r="K24" s="10">
        <v>12</v>
      </c>
      <c r="L24" s="11" t="s">
        <v>64</v>
      </c>
      <c r="M24" s="102">
        <f t="shared" si="3"/>
        <v>1.2000000000000001E-3</v>
      </c>
      <c r="N24" s="10">
        <v>8</v>
      </c>
      <c r="O24" s="11" t="s">
        <v>64</v>
      </c>
      <c r="P24" s="102">
        <f t="shared" si="4"/>
        <v>8.0000000000000004E-4</v>
      </c>
    </row>
    <row r="25" spans="1:16">
      <c r="A25" s="23">
        <f t="shared" si="5"/>
        <v>25</v>
      </c>
      <c r="B25" s="10">
        <v>649.99900000000002</v>
      </c>
      <c r="C25" s="11" t="s">
        <v>63</v>
      </c>
      <c r="D25" s="100">
        <f t="shared" si="0"/>
        <v>1.6249975E-5</v>
      </c>
      <c r="E25" s="12">
        <v>0.1069</v>
      </c>
      <c r="F25" s="13">
        <v>1.3839999999999999</v>
      </c>
      <c r="G25" s="101">
        <f t="shared" si="1"/>
        <v>1.4908999999999999</v>
      </c>
      <c r="H25" s="10">
        <v>24</v>
      </c>
      <c r="I25" s="11" t="s">
        <v>64</v>
      </c>
      <c r="J25" s="102">
        <f t="shared" si="2"/>
        <v>2.4000000000000002E-3</v>
      </c>
      <c r="K25" s="10">
        <v>12</v>
      </c>
      <c r="L25" s="11" t="s">
        <v>64</v>
      </c>
      <c r="M25" s="102">
        <f t="shared" si="3"/>
        <v>1.2000000000000001E-3</v>
      </c>
      <c r="N25" s="10">
        <v>9</v>
      </c>
      <c r="O25" s="11" t="s">
        <v>64</v>
      </c>
      <c r="P25" s="102">
        <f t="shared" si="4"/>
        <v>8.9999999999999998E-4</v>
      </c>
    </row>
    <row r="26" spans="1:16">
      <c r="A26" s="23">
        <f t="shared" si="5"/>
        <v>26</v>
      </c>
      <c r="B26" s="10">
        <v>699.99900000000002</v>
      </c>
      <c r="C26" s="11" t="s">
        <v>63</v>
      </c>
      <c r="D26" s="100">
        <f t="shared" si="0"/>
        <v>1.7499975E-5</v>
      </c>
      <c r="E26" s="12">
        <v>0.111</v>
      </c>
      <c r="F26" s="13">
        <v>1.4239999999999999</v>
      </c>
      <c r="G26" s="101">
        <f t="shared" si="1"/>
        <v>1.5349999999999999</v>
      </c>
      <c r="H26" s="10">
        <v>25</v>
      </c>
      <c r="I26" s="11" t="s">
        <v>64</v>
      </c>
      <c r="J26" s="102">
        <f t="shared" si="2"/>
        <v>2.5000000000000001E-3</v>
      </c>
      <c r="K26" s="10">
        <v>12</v>
      </c>
      <c r="L26" s="11" t="s">
        <v>64</v>
      </c>
      <c r="M26" s="102">
        <f t="shared" si="3"/>
        <v>1.2000000000000001E-3</v>
      </c>
      <c r="N26" s="10">
        <v>9</v>
      </c>
      <c r="O26" s="11" t="s">
        <v>64</v>
      </c>
      <c r="P26" s="102">
        <f t="shared" si="4"/>
        <v>8.9999999999999998E-4</v>
      </c>
    </row>
    <row r="27" spans="1:16">
      <c r="A27" s="23">
        <f t="shared" si="5"/>
        <v>27</v>
      </c>
      <c r="B27" s="10">
        <v>799.99900000000002</v>
      </c>
      <c r="C27" s="11" t="s">
        <v>63</v>
      </c>
      <c r="D27" s="100">
        <f t="shared" si="0"/>
        <v>1.9999975E-5</v>
      </c>
      <c r="E27" s="12">
        <v>0.1186</v>
      </c>
      <c r="F27" s="13">
        <v>1.4970000000000001</v>
      </c>
      <c r="G27" s="101">
        <f t="shared" si="1"/>
        <v>1.6156000000000001</v>
      </c>
      <c r="H27" s="10">
        <v>27</v>
      </c>
      <c r="I27" s="11" t="s">
        <v>64</v>
      </c>
      <c r="J27" s="102">
        <f t="shared" si="2"/>
        <v>2.7000000000000001E-3</v>
      </c>
      <c r="K27" s="10">
        <v>13</v>
      </c>
      <c r="L27" s="11" t="s">
        <v>64</v>
      </c>
      <c r="M27" s="102">
        <f t="shared" si="3"/>
        <v>1.2999999999999999E-3</v>
      </c>
      <c r="N27" s="10">
        <v>10</v>
      </c>
      <c r="O27" s="11" t="s">
        <v>64</v>
      </c>
      <c r="P27" s="102">
        <f t="shared" si="4"/>
        <v>1E-3</v>
      </c>
    </row>
    <row r="28" spans="1:16">
      <c r="A28" s="23">
        <f t="shared" si="5"/>
        <v>28</v>
      </c>
      <c r="B28" s="10">
        <v>899.99900000000002</v>
      </c>
      <c r="C28" s="11" t="s">
        <v>63</v>
      </c>
      <c r="D28" s="100">
        <f t="shared" si="0"/>
        <v>2.2499975000000003E-5</v>
      </c>
      <c r="E28" s="12">
        <v>0.1258</v>
      </c>
      <c r="F28" s="13">
        <v>1.5620000000000001</v>
      </c>
      <c r="G28" s="101">
        <f t="shared" si="1"/>
        <v>1.6878</v>
      </c>
      <c r="H28" s="10">
        <v>29</v>
      </c>
      <c r="I28" s="11" t="s">
        <v>64</v>
      </c>
      <c r="J28" s="102">
        <f t="shared" si="2"/>
        <v>2.9000000000000002E-3</v>
      </c>
      <c r="K28" s="10">
        <v>14</v>
      </c>
      <c r="L28" s="11" t="s">
        <v>64</v>
      </c>
      <c r="M28" s="102">
        <f t="shared" si="3"/>
        <v>1.4E-3</v>
      </c>
      <c r="N28" s="10">
        <v>10</v>
      </c>
      <c r="O28" s="11" t="s">
        <v>64</v>
      </c>
      <c r="P28" s="102">
        <f t="shared" si="4"/>
        <v>1E-3</v>
      </c>
    </row>
    <row r="29" spans="1:16">
      <c r="A29" s="23">
        <f t="shared" si="5"/>
        <v>29</v>
      </c>
      <c r="B29" s="10">
        <v>999.99900000000002</v>
      </c>
      <c r="C29" s="11" t="s">
        <v>63</v>
      </c>
      <c r="D29" s="100">
        <f t="shared" si="0"/>
        <v>2.4999975000000003E-5</v>
      </c>
      <c r="E29" s="12">
        <v>0.1326</v>
      </c>
      <c r="F29" s="13">
        <v>1.6220000000000001</v>
      </c>
      <c r="G29" s="101">
        <f t="shared" si="1"/>
        <v>1.7546000000000002</v>
      </c>
      <c r="H29" s="10">
        <v>31</v>
      </c>
      <c r="I29" s="11" t="s">
        <v>64</v>
      </c>
      <c r="J29" s="102">
        <f t="shared" si="2"/>
        <v>3.0999999999999999E-3</v>
      </c>
      <c r="K29" s="10">
        <v>15</v>
      </c>
      <c r="L29" s="11" t="s">
        <v>64</v>
      </c>
      <c r="M29" s="102">
        <f t="shared" si="3"/>
        <v>1.5E-3</v>
      </c>
      <c r="N29" s="10">
        <v>11</v>
      </c>
      <c r="O29" s="11" t="s">
        <v>64</v>
      </c>
      <c r="P29" s="102">
        <f t="shared" si="4"/>
        <v>1.0999999999999998E-3</v>
      </c>
    </row>
    <row r="30" spans="1:16">
      <c r="A30" s="23">
        <f t="shared" si="5"/>
        <v>30</v>
      </c>
      <c r="B30" s="10">
        <v>1.1000000000000001</v>
      </c>
      <c r="C30" s="22" t="s">
        <v>65</v>
      </c>
      <c r="D30" s="100">
        <f t="shared" ref="D30:D93" si="6">B30/1000/$C$5</f>
        <v>2.7500000000000001E-5</v>
      </c>
      <c r="E30" s="12">
        <v>0.1391</v>
      </c>
      <c r="F30" s="13">
        <v>1.6759999999999999</v>
      </c>
      <c r="G30" s="101">
        <f t="shared" si="1"/>
        <v>1.8150999999999999</v>
      </c>
      <c r="H30" s="10">
        <v>33</v>
      </c>
      <c r="I30" s="11" t="s">
        <v>64</v>
      </c>
      <c r="J30" s="102">
        <f t="shared" si="2"/>
        <v>3.3E-3</v>
      </c>
      <c r="K30" s="10">
        <v>15</v>
      </c>
      <c r="L30" s="11" t="s">
        <v>64</v>
      </c>
      <c r="M30" s="102">
        <f t="shared" si="3"/>
        <v>1.5E-3</v>
      </c>
      <c r="N30" s="10">
        <v>11</v>
      </c>
      <c r="O30" s="11" t="s">
        <v>64</v>
      </c>
      <c r="P30" s="102">
        <f t="shared" si="4"/>
        <v>1.0999999999999998E-3</v>
      </c>
    </row>
    <row r="31" spans="1:16">
      <c r="A31" s="23">
        <f t="shared" si="5"/>
        <v>31</v>
      </c>
      <c r="B31" s="10">
        <v>1.2</v>
      </c>
      <c r="C31" s="11" t="s">
        <v>65</v>
      </c>
      <c r="D31" s="100">
        <f t="shared" si="6"/>
        <v>2.9999999999999997E-5</v>
      </c>
      <c r="E31" s="12">
        <v>0.14530000000000001</v>
      </c>
      <c r="F31" s="13">
        <v>1.726</v>
      </c>
      <c r="G31" s="101">
        <f t="shared" si="1"/>
        <v>1.8713</v>
      </c>
      <c r="H31" s="10">
        <v>34</v>
      </c>
      <c r="I31" s="11" t="s">
        <v>64</v>
      </c>
      <c r="J31" s="102">
        <f t="shared" si="2"/>
        <v>3.4000000000000002E-3</v>
      </c>
      <c r="K31" s="10">
        <v>16</v>
      </c>
      <c r="L31" s="11" t="s">
        <v>64</v>
      </c>
      <c r="M31" s="102">
        <f t="shared" si="3"/>
        <v>1.6000000000000001E-3</v>
      </c>
      <c r="N31" s="10">
        <v>12</v>
      </c>
      <c r="O31" s="11" t="s">
        <v>64</v>
      </c>
      <c r="P31" s="102">
        <f t="shared" si="4"/>
        <v>1.2000000000000001E-3</v>
      </c>
    </row>
    <row r="32" spans="1:16">
      <c r="A32" s="23">
        <f t="shared" si="5"/>
        <v>32</v>
      </c>
      <c r="B32" s="10">
        <v>1.3</v>
      </c>
      <c r="C32" s="11" t="s">
        <v>65</v>
      </c>
      <c r="D32" s="100">
        <f t="shared" si="6"/>
        <v>3.2499999999999997E-5</v>
      </c>
      <c r="E32" s="12">
        <v>0.1512</v>
      </c>
      <c r="F32" s="13">
        <v>1.772</v>
      </c>
      <c r="G32" s="101">
        <f t="shared" si="1"/>
        <v>1.9232</v>
      </c>
      <c r="H32" s="10">
        <v>36</v>
      </c>
      <c r="I32" s="11" t="s">
        <v>64</v>
      </c>
      <c r="J32" s="102">
        <f t="shared" si="2"/>
        <v>3.5999999999999999E-3</v>
      </c>
      <c r="K32" s="10">
        <v>17</v>
      </c>
      <c r="L32" s="11" t="s">
        <v>64</v>
      </c>
      <c r="M32" s="102">
        <f t="shared" si="3"/>
        <v>1.7000000000000001E-3</v>
      </c>
      <c r="N32" s="10">
        <v>12</v>
      </c>
      <c r="O32" s="11" t="s">
        <v>64</v>
      </c>
      <c r="P32" s="102">
        <f t="shared" si="4"/>
        <v>1.2000000000000001E-3</v>
      </c>
    </row>
    <row r="33" spans="1:16">
      <c r="A33" s="23">
        <f t="shared" si="5"/>
        <v>33</v>
      </c>
      <c r="B33" s="10">
        <v>1.4</v>
      </c>
      <c r="C33" s="11" t="s">
        <v>65</v>
      </c>
      <c r="D33" s="100">
        <f t="shared" si="6"/>
        <v>3.4999999999999997E-5</v>
      </c>
      <c r="E33" s="12">
        <v>0.157</v>
      </c>
      <c r="F33" s="13">
        <v>1.8149999999999999</v>
      </c>
      <c r="G33" s="101">
        <f t="shared" si="1"/>
        <v>1.972</v>
      </c>
      <c r="H33" s="10">
        <v>37</v>
      </c>
      <c r="I33" s="11" t="s">
        <v>64</v>
      </c>
      <c r="J33" s="102">
        <f t="shared" si="2"/>
        <v>3.6999999999999997E-3</v>
      </c>
      <c r="K33" s="10">
        <v>17</v>
      </c>
      <c r="L33" s="11" t="s">
        <v>64</v>
      </c>
      <c r="M33" s="102">
        <f t="shared" si="3"/>
        <v>1.7000000000000001E-3</v>
      </c>
      <c r="N33" s="10">
        <v>13</v>
      </c>
      <c r="O33" s="11" t="s">
        <v>64</v>
      </c>
      <c r="P33" s="102">
        <f t="shared" si="4"/>
        <v>1.2999999999999999E-3</v>
      </c>
    </row>
    <row r="34" spans="1:16">
      <c r="A34" s="23">
        <f t="shared" si="5"/>
        <v>34</v>
      </c>
      <c r="B34" s="10">
        <v>1.5</v>
      </c>
      <c r="C34" s="11" t="s">
        <v>65</v>
      </c>
      <c r="D34" s="100">
        <f t="shared" si="6"/>
        <v>3.7500000000000003E-5</v>
      </c>
      <c r="E34" s="12">
        <v>0.16250000000000001</v>
      </c>
      <c r="F34" s="13">
        <v>1.855</v>
      </c>
      <c r="G34" s="101">
        <f t="shared" si="1"/>
        <v>2.0175000000000001</v>
      </c>
      <c r="H34" s="10">
        <v>39</v>
      </c>
      <c r="I34" s="11" t="s">
        <v>64</v>
      </c>
      <c r="J34" s="102">
        <f t="shared" si="2"/>
        <v>3.8999999999999998E-3</v>
      </c>
      <c r="K34" s="10">
        <v>18</v>
      </c>
      <c r="L34" s="11" t="s">
        <v>64</v>
      </c>
      <c r="M34" s="102">
        <f t="shared" si="3"/>
        <v>1.8E-3</v>
      </c>
      <c r="N34" s="10">
        <v>13</v>
      </c>
      <c r="O34" s="11" t="s">
        <v>64</v>
      </c>
      <c r="P34" s="102">
        <f t="shared" si="4"/>
        <v>1.2999999999999999E-3</v>
      </c>
    </row>
    <row r="35" spans="1:16">
      <c r="A35" s="23">
        <f t="shared" si="5"/>
        <v>35</v>
      </c>
      <c r="B35" s="10">
        <v>1.6</v>
      </c>
      <c r="C35" s="11" t="s">
        <v>65</v>
      </c>
      <c r="D35" s="100">
        <f t="shared" si="6"/>
        <v>4.0000000000000003E-5</v>
      </c>
      <c r="E35" s="12">
        <v>0.1678</v>
      </c>
      <c r="F35" s="13">
        <v>1.893</v>
      </c>
      <c r="G35" s="101">
        <f t="shared" si="1"/>
        <v>2.0608</v>
      </c>
      <c r="H35" s="10">
        <v>41</v>
      </c>
      <c r="I35" s="11" t="s">
        <v>64</v>
      </c>
      <c r="J35" s="102">
        <f t="shared" si="2"/>
        <v>4.1000000000000003E-3</v>
      </c>
      <c r="K35" s="10">
        <v>19</v>
      </c>
      <c r="L35" s="11" t="s">
        <v>64</v>
      </c>
      <c r="M35" s="102">
        <f t="shared" si="3"/>
        <v>1.9E-3</v>
      </c>
      <c r="N35" s="10">
        <v>14</v>
      </c>
      <c r="O35" s="11" t="s">
        <v>64</v>
      </c>
      <c r="P35" s="102">
        <f t="shared" si="4"/>
        <v>1.4E-3</v>
      </c>
    </row>
    <row r="36" spans="1:16">
      <c r="A36" s="23">
        <f t="shared" si="5"/>
        <v>36</v>
      </c>
      <c r="B36" s="10">
        <v>1.7</v>
      </c>
      <c r="C36" s="11" t="s">
        <v>65</v>
      </c>
      <c r="D36" s="100">
        <f t="shared" si="6"/>
        <v>4.2499999999999996E-5</v>
      </c>
      <c r="E36" s="12">
        <v>0.17299999999999999</v>
      </c>
      <c r="F36" s="13">
        <v>1.9279999999999999</v>
      </c>
      <c r="G36" s="101">
        <f t="shared" si="1"/>
        <v>2.101</v>
      </c>
      <c r="H36" s="10">
        <v>42</v>
      </c>
      <c r="I36" s="11" t="s">
        <v>64</v>
      </c>
      <c r="J36" s="102">
        <f t="shared" si="2"/>
        <v>4.2000000000000006E-3</v>
      </c>
      <c r="K36" s="10">
        <v>19</v>
      </c>
      <c r="L36" s="11" t="s">
        <v>64</v>
      </c>
      <c r="M36" s="102">
        <f t="shared" si="3"/>
        <v>1.9E-3</v>
      </c>
      <c r="N36" s="10">
        <v>14</v>
      </c>
      <c r="O36" s="11" t="s">
        <v>64</v>
      </c>
      <c r="P36" s="102">
        <f t="shared" si="4"/>
        <v>1.4E-3</v>
      </c>
    </row>
    <row r="37" spans="1:16">
      <c r="A37" s="23">
        <f t="shared" si="5"/>
        <v>37</v>
      </c>
      <c r="B37" s="10">
        <v>1.8</v>
      </c>
      <c r="C37" s="11" t="s">
        <v>65</v>
      </c>
      <c r="D37" s="100">
        <f t="shared" si="6"/>
        <v>4.4999999999999996E-5</v>
      </c>
      <c r="E37" s="12">
        <v>0.17799999999999999</v>
      </c>
      <c r="F37" s="13">
        <v>1.9610000000000001</v>
      </c>
      <c r="G37" s="101">
        <f t="shared" si="1"/>
        <v>2.1390000000000002</v>
      </c>
      <c r="H37" s="10">
        <v>44</v>
      </c>
      <c r="I37" s="11" t="s">
        <v>64</v>
      </c>
      <c r="J37" s="102">
        <f t="shared" si="2"/>
        <v>4.3999999999999994E-3</v>
      </c>
      <c r="K37" s="10">
        <v>20</v>
      </c>
      <c r="L37" s="11" t="s">
        <v>64</v>
      </c>
      <c r="M37" s="102">
        <f t="shared" si="3"/>
        <v>2E-3</v>
      </c>
      <c r="N37" s="10">
        <v>15</v>
      </c>
      <c r="O37" s="11" t="s">
        <v>64</v>
      </c>
      <c r="P37" s="102">
        <f t="shared" si="4"/>
        <v>1.5E-3</v>
      </c>
    </row>
    <row r="38" spans="1:16">
      <c r="A38" s="23">
        <f t="shared" si="5"/>
        <v>38</v>
      </c>
      <c r="B38" s="10">
        <v>2</v>
      </c>
      <c r="C38" s="11" t="s">
        <v>65</v>
      </c>
      <c r="D38" s="100">
        <f t="shared" si="6"/>
        <v>5.0000000000000002E-5</v>
      </c>
      <c r="E38" s="12">
        <v>0.18759999999999999</v>
      </c>
      <c r="F38" s="13">
        <v>2.0219999999999998</v>
      </c>
      <c r="G38" s="101">
        <f t="shared" si="1"/>
        <v>2.2096</v>
      </c>
      <c r="H38" s="10">
        <v>46</v>
      </c>
      <c r="I38" s="11" t="s">
        <v>64</v>
      </c>
      <c r="J38" s="102">
        <f t="shared" si="2"/>
        <v>4.5999999999999999E-3</v>
      </c>
      <c r="K38" s="10">
        <v>21</v>
      </c>
      <c r="L38" s="11" t="s">
        <v>64</v>
      </c>
      <c r="M38" s="102">
        <f t="shared" si="3"/>
        <v>2.1000000000000003E-3</v>
      </c>
      <c r="N38" s="10">
        <v>15</v>
      </c>
      <c r="O38" s="11" t="s">
        <v>64</v>
      </c>
      <c r="P38" s="102">
        <f t="shared" si="4"/>
        <v>1.5E-3</v>
      </c>
    </row>
    <row r="39" spans="1:16">
      <c r="A39" s="23">
        <f t="shared" si="5"/>
        <v>39</v>
      </c>
      <c r="B39" s="10">
        <v>2.25</v>
      </c>
      <c r="C39" s="11" t="s">
        <v>65</v>
      </c>
      <c r="D39" s="100">
        <f t="shared" si="6"/>
        <v>5.6249999999999998E-5</v>
      </c>
      <c r="E39" s="12">
        <v>0.19900000000000001</v>
      </c>
      <c r="F39" s="13">
        <v>2.09</v>
      </c>
      <c r="G39" s="101">
        <f t="shared" si="1"/>
        <v>2.2889999999999997</v>
      </c>
      <c r="H39" s="10">
        <v>50</v>
      </c>
      <c r="I39" s="11" t="s">
        <v>64</v>
      </c>
      <c r="J39" s="102">
        <f t="shared" si="2"/>
        <v>5.0000000000000001E-3</v>
      </c>
      <c r="K39" s="10">
        <v>22</v>
      </c>
      <c r="L39" s="11" t="s">
        <v>64</v>
      </c>
      <c r="M39" s="102">
        <f t="shared" si="3"/>
        <v>2.1999999999999997E-3</v>
      </c>
      <c r="N39" s="10">
        <v>17</v>
      </c>
      <c r="O39" s="11" t="s">
        <v>64</v>
      </c>
      <c r="P39" s="102">
        <f t="shared" si="4"/>
        <v>1.7000000000000001E-3</v>
      </c>
    </row>
    <row r="40" spans="1:16">
      <c r="A40" s="23">
        <f t="shared" si="5"/>
        <v>40</v>
      </c>
      <c r="B40" s="10">
        <v>2.5</v>
      </c>
      <c r="C40" s="11" t="s">
        <v>65</v>
      </c>
      <c r="D40" s="100">
        <f t="shared" si="6"/>
        <v>6.2500000000000001E-5</v>
      </c>
      <c r="E40" s="12">
        <v>0.2097</v>
      </c>
      <c r="F40" s="13">
        <v>2.1509999999999998</v>
      </c>
      <c r="G40" s="101">
        <f t="shared" si="1"/>
        <v>2.3606999999999996</v>
      </c>
      <c r="H40" s="10">
        <v>53</v>
      </c>
      <c r="I40" s="11" t="s">
        <v>64</v>
      </c>
      <c r="J40" s="102">
        <f t="shared" si="2"/>
        <v>5.3E-3</v>
      </c>
      <c r="K40" s="10">
        <v>24</v>
      </c>
      <c r="L40" s="11" t="s">
        <v>64</v>
      </c>
      <c r="M40" s="102">
        <f t="shared" si="3"/>
        <v>2.4000000000000002E-3</v>
      </c>
      <c r="N40" s="10">
        <v>17</v>
      </c>
      <c r="O40" s="11" t="s">
        <v>64</v>
      </c>
      <c r="P40" s="102">
        <f t="shared" si="4"/>
        <v>1.7000000000000001E-3</v>
      </c>
    </row>
    <row r="41" spans="1:16">
      <c r="A41" s="23">
        <f t="shared" si="5"/>
        <v>41</v>
      </c>
      <c r="B41" s="10">
        <v>2.75</v>
      </c>
      <c r="C41" s="11" t="s">
        <v>65</v>
      </c>
      <c r="D41" s="100">
        <f t="shared" si="6"/>
        <v>6.8749999999999991E-5</v>
      </c>
      <c r="E41" s="12">
        <v>0.22</v>
      </c>
      <c r="F41" s="13">
        <v>2.2050000000000001</v>
      </c>
      <c r="G41" s="101">
        <f t="shared" si="1"/>
        <v>2.4250000000000003</v>
      </c>
      <c r="H41" s="10">
        <v>57</v>
      </c>
      <c r="I41" s="11" t="s">
        <v>64</v>
      </c>
      <c r="J41" s="102">
        <f t="shared" si="2"/>
        <v>5.7000000000000002E-3</v>
      </c>
      <c r="K41" s="10">
        <v>25</v>
      </c>
      <c r="L41" s="11" t="s">
        <v>64</v>
      </c>
      <c r="M41" s="102">
        <f t="shared" si="3"/>
        <v>2.5000000000000001E-3</v>
      </c>
      <c r="N41" s="10">
        <v>18</v>
      </c>
      <c r="O41" s="11" t="s">
        <v>64</v>
      </c>
      <c r="P41" s="102">
        <f t="shared" si="4"/>
        <v>1.8E-3</v>
      </c>
    </row>
    <row r="42" spans="1:16">
      <c r="A42" s="23">
        <f t="shared" si="5"/>
        <v>42</v>
      </c>
      <c r="B42" s="10">
        <v>3</v>
      </c>
      <c r="C42" s="11" t="s">
        <v>65</v>
      </c>
      <c r="D42" s="100">
        <f t="shared" si="6"/>
        <v>7.5000000000000007E-5</v>
      </c>
      <c r="E42" s="12">
        <v>0.2298</v>
      </c>
      <c r="F42" s="13">
        <v>2.2530000000000001</v>
      </c>
      <c r="G42" s="101">
        <f t="shared" si="1"/>
        <v>2.4828000000000001</v>
      </c>
      <c r="H42" s="10">
        <v>60</v>
      </c>
      <c r="I42" s="11" t="s">
        <v>64</v>
      </c>
      <c r="J42" s="102">
        <f t="shared" si="2"/>
        <v>6.0000000000000001E-3</v>
      </c>
      <c r="K42" s="10">
        <v>26</v>
      </c>
      <c r="L42" s="11" t="s">
        <v>64</v>
      </c>
      <c r="M42" s="102">
        <f t="shared" si="3"/>
        <v>2.5999999999999999E-3</v>
      </c>
      <c r="N42" s="10">
        <v>19</v>
      </c>
      <c r="O42" s="11" t="s">
        <v>64</v>
      </c>
      <c r="P42" s="102">
        <f t="shared" si="4"/>
        <v>1.9E-3</v>
      </c>
    </row>
    <row r="43" spans="1:16">
      <c r="A43" s="23">
        <f t="shared" si="5"/>
        <v>43</v>
      </c>
      <c r="B43" s="10">
        <v>3.25</v>
      </c>
      <c r="C43" s="11" t="s">
        <v>65</v>
      </c>
      <c r="D43" s="100">
        <f t="shared" si="6"/>
        <v>8.1249999999999996E-5</v>
      </c>
      <c r="E43" s="12">
        <v>0.23910000000000001</v>
      </c>
      <c r="F43" s="13">
        <v>2.2970000000000002</v>
      </c>
      <c r="G43" s="101">
        <f t="shared" si="1"/>
        <v>2.5361000000000002</v>
      </c>
      <c r="H43" s="10">
        <v>63</v>
      </c>
      <c r="I43" s="11" t="s">
        <v>64</v>
      </c>
      <c r="J43" s="102">
        <f t="shared" si="2"/>
        <v>6.3E-3</v>
      </c>
      <c r="K43" s="10">
        <v>27</v>
      </c>
      <c r="L43" s="11" t="s">
        <v>64</v>
      </c>
      <c r="M43" s="102">
        <f t="shared" si="3"/>
        <v>2.7000000000000001E-3</v>
      </c>
      <c r="N43" s="10">
        <v>20</v>
      </c>
      <c r="O43" s="11" t="s">
        <v>64</v>
      </c>
      <c r="P43" s="102">
        <f t="shared" si="4"/>
        <v>2E-3</v>
      </c>
    </row>
    <row r="44" spans="1:16">
      <c r="A44" s="23">
        <f t="shared" si="5"/>
        <v>44</v>
      </c>
      <c r="B44" s="10">
        <v>3.5</v>
      </c>
      <c r="C44" s="11" t="s">
        <v>65</v>
      </c>
      <c r="D44" s="100">
        <f t="shared" si="6"/>
        <v>8.7499999999999999E-5</v>
      </c>
      <c r="E44" s="12">
        <v>0.2482</v>
      </c>
      <c r="F44" s="13">
        <v>2.3370000000000002</v>
      </c>
      <c r="G44" s="101">
        <f t="shared" si="1"/>
        <v>2.5852000000000004</v>
      </c>
      <c r="H44" s="10">
        <v>66</v>
      </c>
      <c r="I44" s="11" t="s">
        <v>64</v>
      </c>
      <c r="J44" s="102">
        <f t="shared" si="2"/>
        <v>6.6E-3</v>
      </c>
      <c r="K44" s="10">
        <v>28</v>
      </c>
      <c r="L44" s="11" t="s">
        <v>64</v>
      </c>
      <c r="M44" s="102">
        <f t="shared" si="3"/>
        <v>2.8E-3</v>
      </c>
      <c r="N44" s="10">
        <v>21</v>
      </c>
      <c r="O44" s="11" t="s">
        <v>64</v>
      </c>
      <c r="P44" s="102">
        <f t="shared" si="4"/>
        <v>2.1000000000000003E-3</v>
      </c>
    </row>
    <row r="45" spans="1:16">
      <c r="A45" s="23">
        <f t="shared" si="5"/>
        <v>45</v>
      </c>
      <c r="B45" s="10">
        <v>3.75</v>
      </c>
      <c r="C45" s="11" t="s">
        <v>65</v>
      </c>
      <c r="D45" s="100">
        <f t="shared" si="6"/>
        <v>9.3750000000000002E-5</v>
      </c>
      <c r="E45" s="12">
        <v>0.25690000000000002</v>
      </c>
      <c r="F45" s="13">
        <v>2.3740000000000001</v>
      </c>
      <c r="G45" s="101">
        <f t="shared" si="1"/>
        <v>2.6309</v>
      </c>
      <c r="H45" s="10">
        <v>69</v>
      </c>
      <c r="I45" s="11" t="s">
        <v>64</v>
      </c>
      <c r="J45" s="102">
        <f t="shared" si="2"/>
        <v>6.9000000000000008E-3</v>
      </c>
      <c r="K45" s="10">
        <v>29</v>
      </c>
      <c r="L45" s="11" t="s">
        <v>64</v>
      </c>
      <c r="M45" s="102">
        <f t="shared" si="3"/>
        <v>2.9000000000000002E-3</v>
      </c>
      <c r="N45" s="10">
        <v>22</v>
      </c>
      <c r="O45" s="11" t="s">
        <v>64</v>
      </c>
      <c r="P45" s="102">
        <f t="shared" si="4"/>
        <v>2.1999999999999997E-3</v>
      </c>
    </row>
    <row r="46" spans="1:16">
      <c r="A46" s="23">
        <f t="shared" si="5"/>
        <v>46</v>
      </c>
      <c r="B46" s="10">
        <v>4</v>
      </c>
      <c r="C46" s="11" t="s">
        <v>65</v>
      </c>
      <c r="D46" s="100">
        <f t="shared" si="6"/>
        <v>1E-4</v>
      </c>
      <c r="E46" s="12">
        <v>0.26529999999999998</v>
      </c>
      <c r="F46" s="13">
        <v>2.4079999999999999</v>
      </c>
      <c r="G46" s="101">
        <f t="shared" si="1"/>
        <v>2.6732999999999998</v>
      </c>
      <c r="H46" s="10">
        <v>72</v>
      </c>
      <c r="I46" s="11" t="s">
        <v>64</v>
      </c>
      <c r="J46" s="102">
        <f t="shared" si="2"/>
        <v>7.1999999999999998E-3</v>
      </c>
      <c r="K46" s="10">
        <v>31</v>
      </c>
      <c r="L46" s="11" t="s">
        <v>64</v>
      </c>
      <c r="M46" s="102">
        <f t="shared" si="3"/>
        <v>3.0999999999999999E-3</v>
      </c>
      <c r="N46" s="10">
        <v>23</v>
      </c>
      <c r="O46" s="11" t="s">
        <v>64</v>
      </c>
      <c r="P46" s="102">
        <f t="shared" si="4"/>
        <v>2.3E-3</v>
      </c>
    </row>
    <row r="47" spans="1:16">
      <c r="A47" s="23">
        <f t="shared" si="5"/>
        <v>47</v>
      </c>
      <c r="B47" s="10">
        <v>4.5</v>
      </c>
      <c r="C47" s="11" t="s">
        <v>65</v>
      </c>
      <c r="D47" s="100">
        <f t="shared" si="6"/>
        <v>1.125E-4</v>
      </c>
      <c r="E47" s="12">
        <v>0.28139999999999998</v>
      </c>
      <c r="F47" s="13">
        <v>2.468</v>
      </c>
      <c r="G47" s="101">
        <f t="shared" si="1"/>
        <v>2.7494000000000001</v>
      </c>
      <c r="H47" s="10">
        <v>78</v>
      </c>
      <c r="I47" s="11" t="s">
        <v>64</v>
      </c>
      <c r="J47" s="102">
        <f t="shared" si="2"/>
        <v>7.7999999999999996E-3</v>
      </c>
      <c r="K47" s="10">
        <v>33</v>
      </c>
      <c r="L47" s="11" t="s">
        <v>64</v>
      </c>
      <c r="M47" s="102">
        <f t="shared" si="3"/>
        <v>3.3E-3</v>
      </c>
      <c r="N47" s="10">
        <v>25</v>
      </c>
      <c r="O47" s="11" t="s">
        <v>64</v>
      </c>
      <c r="P47" s="102">
        <f t="shared" si="4"/>
        <v>2.5000000000000001E-3</v>
      </c>
    </row>
    <row r="48" spans="1:16">
      <c r="A48" s="23">
        <f t="shared" si="5"/>
        <v>48</v>
      </c>
      <c r="B48" s="10">
        <v>5</v>
      </c>
      <c r="C48" s="11" t="s">
        <v>65</v>
      </c>
      <c r="D48" s="100">
        <f t="shared" si="6"/>
        <v>1.25E-4</v>
      </c>
      <c r="E48" s="12">
        <v>0.29659999999999997</v>
      </c>
      <c r="F48" s="13">
        <v>2.52</v>
      </c>
      <c r="G48" s="101">
        <f t="shared" si="1"/>
        <v>2.8166000000000002</v>
      </c>
      <c r="H48" s="10">
        <v>84</v>
      </c>
      <c r="I48" s="11" t="s">
        <v>64</v>
      </c>
      <c r="J48" s="102">
        <f t="shared" si="2"/>
        <v>8.4000000000000012E-3</v>
      </c>
      <c r="K48" s="10">
        <v>35</v>
      </c>
      <c r="L48" s="11" t="s">
        <v>64</v>
      </c>
      <c r="M48" s="102">
        <f t="shared" si="3"/>
        <v>3.5000000000000005E-3</v>
      </c>
      <c r="N48" s="10">
        <v>26</v>
      </c>
      <c r="O48" s="11" t="s">
        <v>64</v>
      </c>
      <c r="P48" s="102">
        <f t="shared" si="4"/>
        <v>2.5999999999999999E-3</v>
      </c>
    </row>
    <row r="49" spans="1:16">
      <c r="A49" s="23">
        <f t="shared" si="5"/>
        <v>49</v>
      </c>
      <c r="B49" s="10">
        <v>5.5</v>
      </c>
      <c r="C49" s="11" t="s">
        <v>65</v>
      </c>
      <c r="D49" s="100">
        <f t="shared" si="6"/>
        <v>1.3749999999999998E-4</v>
      </c>
      <c r="E49" s="12">
        <v>0.31109999999999999</v>
      </c>
      <c r="F49" s="13">
        <v>2.5640000000000001</v>
      </c>
      <c r="G49" s="101">
        <f t="shared" si="1"/>
        <v>2.8751000000000002</v>
      </c>
      <c r="H49" s="10">
        <v>90</v>
      </c>
      <c r="I49" s="11" t="s">
        <v>64</v>
      </c>
      <c r="J49" s="102">
        <f t="shared" si="2"/>
        <v>8.9999999999999993E-3</v>
      </c>
      <c r="K49" s="10">
        <v>37</v>
      </c>
      <c r="L49" s="11" t="s">
        <v>64</v>
      </c>
      <c r="M49" s="102">
        <f t="shared" si="3"/>
        <v>3.6999999999999997E-3</v>
      </c>
      <c r="N49" s="10">
        <v>28</v>
      </c>
      <c r="O49" s="11" t="s">
        <v>64</v>
      </c>
      <c r="P49" s="102">
        <f t="shared" si="4"/>
        <v>2.8E-3</v>
      </c>
    </row>
    <row r="50" spans="1:16">
      <c r="A50" s="23">
        <f t="shared" si="5"/>
        <v>50</v>
      </c>
      <c r="B50" s="10">
        <v>6</v>
      </c>
      <c r="C50" s="11" t="s">
        <v>65</v>
      </c>
      <c r="D50" s="100">
        <f t="shared" si="6"/>
        <v>1.5000000000000001E-4</v>
      </c>
      <c r="E50" s="12">
        <v>0.32490000000000002</v>
      </c>
      <c r="F50" s="13">
        <v>2.6040000000000001</v>
      </c>
      <c r="G50" s="101">
        <f t="shared" si="1"/>
        <v>2.9289000000000001</v>
      </c>
      <c r="H50" s="10">
        <v>96</v>
      </c>
      <c r="I50" s="11" t="s">
        <v>64</v>
      </c>
      <c r="J50" s="102">
        <f t="shared" si="2"/>
        <v>9.6000000000000009E-3</v>
      </c>
      <c r="K50" s="10">
        <v>39</v>
      </c>
      <c r="L50" s="11" t="s">
        <v>64</v>
      </c>
      <c r="M50" s="102">
        <f t="shared" si="3"/>
        <v>3.8999999999999998E-3</v>
      </c>
      <c r="N50" s="10">
        <v>29</v>
      </c>
      <c r="O50" s="11" t="s">
        <v>64</v>
      </c>
      <c r="P50" s="102">
        <f t="shared" si="4"/>
        <v>2.9000000000000002E-3</v>
      </c>
    </row>
    <row r="51" spans="1:16">
      <c r="A51" s="23">
        <f t="shared" si="5"/>
        <v>51</v>
      </c>
      <c r="B51" s="10">
        <v>6.5</v>
      </c>
      <c r="C51" s="11" t="s">
        <v>65</v>
      </c>
      <c r="D51" s="100">
        <f t="shared" si="6"/>
        <v>1.6249999999999999E-4</v>
      </c>
      <c r="E51" s="12">
        <v>0.3382</v>
      </c>
      <c r="F51" s="13">
        <v>2.6379999999999999</v>
      </c>
      <c r="G51" s="101">
        <f t="shared" si="1"/>
        <v>2.9762</v>
      </c>
      <c r="H51" s="10">
        <v>101</v>
      </c>
      <c r="I51" s="11" t="s">
        <v>64</v>
      </c>
      <c r="J51" s="102">
        <f t="shared" si="2"/>
        <v>1.0100000000000001E-2</v>
      </c>
      <c r="K51" s="10">
        <v>41</v>
      </c>
      <c r="L51" s="11" t="s">
        <v>64</v>
      </c>
      <c r="M51" s="102">
        <f t="shared" si="3"/>
        <v>4.1000000000000003E-3</v>
      </c>
      <c r="N51" s="10">
        <v>31</v>
      </c>
      <c r="O51" s="11" t="s">
        <v>64</v>
      </c>
      <c r="P51" s="102">
        <f t="shared" si="4"/>
        <v>3.0999999999999999E-3</v>
      </c>
    </row>
    <row r="52" spans="1:16">
      <c r="A52" s="23">
        <f t="shared" si="5"/>
        <v>52</v>
      </c>
      <c r="B52" s="10">
        <v>7</v>
      </c>
      <c r="C52" s="11" t="s">
        <v>65</v>
      </c>
      <c r="D52" s="100">
        <f t="shared" si="6"/>
        <v>1.75E-4</v>
      </c>
      <c r="E52" s="12">
        <v>0.35099999999999998</v>
      </c>
      <c r="F52" s="13">
        <v>2.669</v>
      </c>
      <c r="G52" s="101">
        <f t="shared" si="1"/>
        <v>3.02</v>
      </c>
      <c r="H52" s="10">
        <v>107</v>
      </c>
      <c r="I52" s="11" t="s">
        <v>64</v>
      </c>
      <c r="J52" s="102">
        <f t="shared" si="2"/>
        <v>1.0699999999999999E-2</v>
      </c>
      <c r="K52" s="10">
        <v>43</v>
      </c>
      <c r="L52" s="11" t="s">
        <v>64</v>
      </c>
      <c r="M52" s="102">
        <f t="shared" si="3"/>
        <v>4.3E-3</v>
      </c>
      <c r="N52" s="10">
        <v>32</v>
      </c>
      <c r="O52" s="11" t="s">
        <v>64</v>
      </c>
      <c r="P52" s="102">
        <f t="shared" si="4"/>
        <v>3.2000000000000002E-3</v>
      </c>
    </row>
    <row r="53" spans="1:16">
      <c r="A53" s="23">
        <f t="shared" si="5"/>
        <v>53</v>
      </c>
      <c r="B53" s="10">
        <v>8</v>
      </c>
      <c r="C53" s="11" t="s">
        <v>65</v>
      </c>
      <c r="D53" s="100">
        <f t="shared" si="6"/>
        <v>2.0000000000000001E-4</v>
      </c>
      <c r="E53" s="12">
        <v>0.37519999999999998</v>
      </c>
      <c r="F53" s="13">
        <v>2.72</v>
      </c>
      <c r="G53" s="101">
        <f t="shared" si="1"/>
        <v>3.0952000000000002</v>
      </c>
      <c r="H53" s="10">
        <v>118</v>
      </c>
      <c r="I53" s="11" t="s">
        <v>64</v>
      </c>
      <c r="J53" s="102">
        <f t="shared" si="2"/>
        <v>1.18E-2</v>
      </c>
      <c r="K53" s="10">
        <v>46</v>
      </c>
      <c r="L53" s="11" t="s">
        <v>64</v>
      </c>
      <c r="M53" s="102">
        <f t="shared" si="3"/>
        <v>4.5999999999999999E-3</v>
      </c>
      <c r="N53" s="10">
        <v>35</v>
      </c>
      <c r="O53" s="11" t="s">
        <v>64</v>
      </c>
      <c r="P53" s="102">
        <f t="shared" si="4"/>
        <v>3.5000000000000005E-3</v>
      </c>
    </row>
    <row r="54" spans="1:16">
      <c r="A54" s="23">
        <f t="shared" si="5"/>
        <v>54</v>
      </c>
      <c r="B54" s="10">
        <v>9</v>
      </c>
      <c r="C54" s="11" t="s">
        <v>65</v>
      </c>
      <c r="D54" s="100">
        <f t="shared" si="6"/>
        <v>2.2499999999999999E-4</v>
      </c>
      <c r="E54" s="12">
        <v>0.39800000000000002</v>
      </c>
      <c r="F54" s="13">
        <v>2.76</v>
      </c>
      <c r="G54" s="101">
        <f t="shared" si="1"/>
        <v>3.1579999999999999</v>
      </c>
      <c r="H54" s="10">
        <v>129</v>
      </c>
      <c r="I54" s="11" t="s">
        <v>64</v>
      </c>
      <c r="J54" s="102">
        <f t="shared" si="2"/>
        <v>1.29E-2</v>
      </c>
      <c r="K54" s="10">
        <v>50</v>
      </c>
      <c r="L54" s="11" t="s">
        <v>64</v>
      </c>
      <c r="M54" s="102">
        <f t="shared" si="3"/>
        <v>5.0000000000000001E-3</v>
      </c>
      <c r="N54" s="10">
        <v>38</v>
      </c>
      <c r="O54" s="11" t="s">
        <v>64</v>
      </c>
      <c r="P54" s="102">
        <f t="shared" si="4"/>
        <v>3.8E-3</v>
      </c>
    </row>
    <row r="55" spans="1:16">
      <c r="A55" s="23">
        <f t="shared" si="5"/>
        <v>55</v>
      </c>
      <c r="B55" s="10">
        <v>10</v>
      </c>
      <c r="C55" s="11" t="s">
        <v>65</v>
      </c>
      <c r="D55" s="100">
        <f t="shared" si="6"/>
        <v>2.5000000000000001E-4</v>
      </c>
      <c r="E55" s="12">
        <v>0.41949999999999998</v>
      </c>
      <c r="F55" s="13">
        <v>2.7930000000000001</v>
      </c>
      <c r="G55" s="101">
        <f t="shared" si="1"/>
        <v>3.2125000000000004</v>
      </c>
      <c r="H55" s="10">
        <v>139</v>
      </c>
      <c r="I55" s="11" t="s">
        <v>64</v>
      </c>
      <c r="J55" s="102">
        <f t="shared" si="2"/>
        <v>1.3900000000000001E-2</v>
      </c>
      <c r="K55" s="10">
        <v>54</v>
      </c>
      <c r="L55" s="11" t="s">
        <v>64</v>
      </c>
      <c r="M55" s="102">
        <f t="shared" si="3"/>
        <v>5.4000000000000003E-3</v>
      </c>
      <c r="N55" s="10">
        <v>40</v>
      </c>
      <c r="O55" s="11" t="s">
        <v>64</v>
      </c>
      <c r="P55" s="102">
        <f t="shared" si="4"/>
        <v>4.0000000000000001E-3</v>
      </c>
    </row>
    <row r="56" spans="1:16">
      <c r="A56" s="23">
        <f t="shared" si="5"/>
        <v>56</v>
      </c>
      <c r="B56" s="10">
        <v>11</v>
      </c>
      <c r="C56" s="11" t="s">
        <v>65</v>
      </c>
      <c r="D56" s="100">
        <f t="shared" si="6"/>
        <v>2.7499999999999996E-4</v>
      </c>
      <c r="E56" s="12">
        <v>0.44</v>
      </c>
      <c r="F56" s="13">
        <v>2.819</v>
      </c>
      <c r="G56" s="101">
        <f t="shared" si="1"/>
        <v>3.2589999999999999</v>
      </c>
      <c r="H56" s="10">
        <v>150</v>
      </c>
      <c r="I56" s="11" t="s">
        <v>64</v>
      </c>
      <c r="J56" s="102">
        <f t="shared" si="2"/>
        <v>1.4999999999999999E-2</v>
      </c>
      <c r="K56" s="10">
        <v>57</v>
      </c>
      <c r="L56" s="11" t="s">
        <v>64</v>
      </c>
      <c r="M56" s="102">
        <f t="shared" si="3"/>
        <v>5.7000000000000002E-3</v>
      </c>
      <c r="N56" s="10">
        <v>43</v>
      </c>
      <c r="O56" s="11" t="s">
        <v>64</v>
      </c>
      <c r="P56" s="102">
        <f t="shared" si="4"/>
        <v>4.3E-3</v>
      </c>
    </row>
    <row r="57" spans="1:16">
      <c r="A57" s="23">
        <f t="shared" si="5"/>
        <v>57</v>
      </c>
      <c r="B57" s="10">
        <v>12</v>
      </c>
      <c r="C57" s="11" t="s">
        <v>65</v>
      </c>
      <c r="D57" s="100">
        <f t="shared" si="6"/>
        <v>3.0000000000000003E-4</v>
      </c>
      <c r="E57" s="12">
        <v>0.45950000000000002</v>
      </c>
      <c r="F57" s="13">
        <v>2.84</v>
      </c>
      <c r="G57" s="101">
        <f t="shared" si="1"/>
        <v>3.2995000000000001</v>
      </c>
      <c r="H57" s="10">
        <v>160</v>
      </c>
      <c r="I57" s="11" t="s">
        <v>64</v>
      </c>
      <c r="J57" s="102">
        <f t="shared" si="2"/>
        <v>1.6E-2</v>
      </c>
      <c r="K57" s="10">
        <v>61</v>
      </c>
      <c r="L57" s="11" t="s">
        <v>64</v>
      </c>
      <c r="M57" s="102">
        <f t="shared" si="3"/>
        <v>6.0999999999999995E-3</v>
      </c>
      <c r="N57" s="10">
        <v>46</v>
      </c>
      <c r="O57" s="11" t="s">
        <v>64</v>
      </c>
      <c r="P57" s="102">
        <f t="shared" si="4"/>
        <v>4.5999999999999999E-3</v>
      </c>
    </row>
    <row r="58" spans="1:16">
      <c r="A58" s="23">
        <f t="shared" si="5"/>
        <v>58</v>
      </c>
      <c r="B58" s="10">
        <v>13</v>
      </c>
      <c r="C58" s="11" t="s">
        <v>65</v>
      </c>
      <c r="D58" s="100">
        <f t="shared" si="6"/>
        <v>3.2499999999999999E-4</v>
      </c>
      <c r="E58" s="12">
        <v>0.4783</v>
      </c>
      <c r="F58" s="13">
        <v>2.8559999999999999</v>
      </c>
      <c r="G58" s="101">
        <f t="shared" si="1"/>
        <v>3.3342999999999998</v>
      </c>
      <c r="H58" s="10">
        <v>170</v>
      </c>
      <c r="I58" s="11" t="s">
        <v>64</v>
      </c>
      <c r="J58" s="102">
        <f t="shared" si="2"/>
        <v>1.7000000000000001E-2</v>
      </c>
      <c r="K58" s="10">
        <v>64</v>
      </c>
      <c r="L58" s="11" t="s">
        <v>64</v>
      </c>
      <c r="M58" s="102">
        <f t="shared" si="3"/>
        <v>6.4000000000000003E-3</v>
      </c>
      <c r="N58" s="10">
        <v>48</v>
      </c>
      <c r="O58" s="11" t="s">
        <v>64</v>
      </c>
      <c r="P58" s="102">
        <f t="shared" si="4"/>
        <v>4.8000000000000004E-3</v>
      </c>
    </row>
    <row r="59" spans="1:16">
      <c r="A59" s="23">
        <f t="shared" si="5"/>
        <v>59</v>
      </c>
      <c r="B59" s="10">
        <v>14</v>
      </c>
      <c r="C59" s="11" t="s">
        <v>65</v>
      </c>
      <c r="D59" s="100">
        <f t="shared" si="6"/>
        <v>3.5E-4</v>
      </c>
      <c r="E59" s="12">
        <v>0.49630000000000002</v>
      </c>
      <c r="F59" s="13">
        <v>2.8690000000000002</v>
      </c>
      <c r="G59" s="101">
        <f t="shared" si="1"/>
        <v>3.3653000000000004</v>
      </c>
      <c r="H59" s="10">
        <v>181</v>
      </c>
      <c r="I59" s="11" t="s">
        <v>64</v>
      </c>
      <c r="J59" s="102">
        <f t="shared" si="2"/>
        <v>1.8099999999999998E-2</v>
      </c>
      <c r="K59" s="10">
        <v>67</v>
      </c>
      <c r="L59" s="11" t="s">
        <v>64</v>
      </c>
      <c r="M59" s="102">
        <f t="shared" si="3"/>
        <v>6.7000000000000002E-3</v>
      </c>
      <c r="N59" s="10">
        <v>51</v>
      </c>
      <c r="O59" s="11" t="s">
        <v>64</v>
      </c>
      <c r="P59" s="102">
        <f t="shared" si="4"/>
        <v>5.0999999999999995E-3</v>
      </c>
    </row>
    <row r="60" spans="1:16">
      <c r="A60" s="23">
        <f t="shared" si="5"/>
        <v>60</v>
      </c>
      <c r="B60" s="10">
        <v>15</v>
      </c>
      <c r="C60" s="11" t="s">
        <v>65</v>
      </c>
      <c r="D60" s="100">
        <f t="shared" si="6"/>
        <v>3.7500000000000001E-4</v>
      </c>
      <c r="E60" s="12">
        <v>0.51380000000000003</v>
      </c>
      <c r="F60" s="13">
        <v>2.879</v>
      </c>
      <c r="G60" s="101">
        <f t="shared" si="1"/>
        <v>3.3928000000000003</v>
      </c>
      <c r="H60" s="10">
        <v>191</v>
      </c>
      <c r="I60" s="11" t="s">
        <v>64</v>
      </c>
      <c r="J60" s="102">
        <f t="shared" si="2"/>
        <v>1.9099999999999999E-2</v>
      </c>
      <c r="K60" s="10">
        <v>71</v>
      </c>
      <c r="L60" s="11" t="s">
        <v>64</v>
      </c>
      <c r="M60" s="102">
        <f t="shared" si="3"/>
        <v>7.0999999999999995E-3</v>
      </c>
      <c r="N60" s="10">
        <v>53</v>
      </c>
      <c r="O60" s="11" t="s">
        <v>64</v>
      </c>
      <c r="P60" s="102">
        <f t="shared" si="4"/>
        <v>5.3E-3</v>
      </c>
    </row>
    <row r="61" spans="1:16">
      <c r="A61" s="23">
        <f t="shared" si="5"/>
        <v>61</v>
      </c>
      <c r="B61" s="10">
        <v>16</v>
      </c>
      <c r="C61" s="11" t="s">
        <v>65</v>
      </c>
      <c r="D61" s="100">
        <f t="shared" si="6"/>
        <v>4.0000000000000002E-4</v>
      </c>
      <c r="E61" s="12">
        <v>0.53059999999999996</v>
      </c>
      <c r="F61" s="13">
        <v>2.887</v>
      </c>
      <c r="G61" s="101">
        <f t="shared" si="1"/>
        <v>3.4176000000000002</v>
      </c>
      <c r="H61" s="10">
        <v>201</v>
      </c>
      <c r="I61" s="11" t="s">
        <v>64</v>
      </c>
      <c r="J61" s="102">
        <f t="shared" si="2"/>
        <v>2.01E-2</v>
      </c>
      <c r="K61" s="10">
        <v>74</v>
      </c>
      <c r="L61" s="11" t="s">
        <v>64</v>
      </c>
      <c r="M61" s="102">
        <f t="shared" si="3"/>
        <v>7.3999999999999995E-3</v>
      </c>
      <c r="N61" s="10">
        <v>56</v>
      </c>
      <c r="O61" s="11" t="s">
        <v>64</v>
      </c>
      <c r="P61" s="102">
        <f t="shared" si="4"/>
        <v>5.5999999999999999E-3</v>
      </c>
    </row>
    <row r="62" spans="1:16">
      <c r="A62" s="23">
        <f t="shared" si="5"/>
        <v>62</v>
      </c>
      <c r="B62" s="10">
        <v>17</v>
      </c>
      <c r="C62" s="11" t="s">
        <v>65</v>
      </c>
      <c r="D62" s="100">
        <f t="shared" si="6"/>
        <v>4.2500000000000003E-4</v>
      </c>
      <c r="E62" s="12">
        <v>0.54690000000000005</v>
      </c>
      <c r="F62" s="13">
        <v>2.8919999999999999</v>
      </c>
      <c r="G62" s="101">
        <f t="shared" si="1"/>
        <v>3.4388999999999998</v>
      </c>
      <c r="H62" s="10">
        <v>211</v>
      </c>
      <c r="I62" s="11" t="s">
        <v>64</v>
      </c>
      <c r="J62" s="102">
        <f t="shared" si="2"/>
        <v>2.1100000000000001E-2</v>
      </c>
      <c r="K62" s="10">
        <v>77</v>
      </c>
      <c r="L62" s="11" t="s">
        <v>64</v>
      </c>
      <c r="M62" s="102">
        <f t="shared" si="3"/>
        <v>7.7000000000000002E-3</v>
      </c>
      <c r="N62" s="10">
        <v>58</v>
      </c>
      <c r="O62" s="11" t="s">
        <v>64</v>
      </c>
      <c r="P62" s="102">
        <f t="shared" si="4"/>
        <v>5.8000000000000005E-3</v>
      </c>
    </row>
    <row r="63" spans="1:16">
      <c r="A63" s="23">
        <f t="shared" si="5"/>
        <v>63</v>
      </c>
      <c r="B63" s="10">
        <v>18</v>
      </c>
      <c r="C63" s="11" t="s">
        <v>65</v>
      </c>
      <c r="D63" s="100">
        <f t="shared" si="6"/>
        <v>4.4999999999999999E-4</v>
      </c>
      <c r="E63" s="12">
        <v>0.56279999999999997</v>
      </c>
      <c r="F63" s="13">
        <v>2.8959999999999999</v>
      </c>
      <c r="G63" s="101">
        <f t="shared" si="1"/>
        <v>3.4588000000000001</v>
      </c>
      <c r="H63" s="10">
        <v>221</v>
      </c>
      <c r="I63" s="11" t="s">
        <v>64</v>
      </c>
      <c r="J63" s="102">
        <f t="shared" si="2"/>
        <v>2.2100000000000002E-2</v>
      </c>
      <c r="K63" s="10">
        <v>80</v>
      </c>
      <c r="L63" s="11" t="s">
        <v>64</v>
      </c>
      <c r="M63" s="102">
        <f t="shared" si="3"/>
        <v>8.0000000000000002E-3</v>
      </c>
      <c r="N63" s="10">
        <v>60</v>
      </c>
      <c r="O63" s="11" t="s">
        <v>64</v>
      </c>
      <c r="P63" s="102">
        <f t="shared" si="4"/>
        <v>6.0000000000000001E-3</v>
      </c>
    </row>
    <row r="64" spans="1:16">
      <c r="A64" s="23">
        <f t="shared" si="5"/>
        <v>64</v>
      </c>
      <c r="B64" s="10">
        <v>20</v>
      </c>
      <c r="C64" s="11" t="s">
        <v>65</v>
      </c>
      <c r="D64" s="100">
        <f t="shared" si="6"/>
        <v>5.0000000000000001E-4</v>
      </c>
      <c r="E64" s="12">
        <v>0.59319999999999995</v>
      </c>
      <c r="F64" s="13">
        <v>2.8980000000000001</v>
      </c>
      <c r="G64" s="101">
        <f t="shared" si="1"/>
        <v>3.4912000000000001</v>
      </c>
      <c r="H64" s="10">
        <v>241</v>
      </c>
      <c r="I64" s="11" t="s">
        <v>64</v>
      </c>
      <c r="J64" s="102">
        <f t="shared" si="2"/>
        <v>2.41E-2</v>
      </c>
      <c r="K64" s="10">
        <v>87</v>
      </c>
      <c r="L64" s="11" t="s">
        <v>64</v>
      </c>
      <c r="M64" s="102">
        <f t="shared" si="3"/>
        <v>8.6999999999999994E-3</v>
      </c>
      <c r="N64" s="10">
        <v>65</v>
      </c>
      <c r="O64" s="11" t="s">
        <v>64</v>
      </c>
      <c r="P64" s="102">
        <f t="shared" si="4"/>
        <v>6.5000000000000006E-3</v>
      </c>
    </row>
    <row r="65" spans="1:16">
      <c r="A65" s="23">
        <f t="shared" si="5"/>
        <v>65</v>
      </c>
      <c r="B65" s="10">
        <v>22.5</v>
      </c>
      <c r="C65" s="11" t="s">
        <v>65</v>
      </c>
      <c r="D65" s="100">
        <f t="shared" si="6"/>
        <v>5.6249999999999996E-4</v>
      </c>
      <c r="E65" s="12">
        <v>0.62919999999999998</v>
      </c>
      <c r="F65" s="13">
        <v>2.895</v>
      </c>
      <c r="G65" s="101">
        <f t="shared" si="1"/>
        <v>3.5242</v>
      </c>
      <c r="H65" s="10">
        <v>266</v>
      </c>
      <c r="I65" s="11" t="s">
        <v>64</v>
      </c>
      <c r="J65" s="102">
        <f t="shared" si="2"/>
        <v>2.6600000000000002E-2</v>
      </c>
      <c r="K65" s="10">
        <v>94</v>
      </c>
      <c r="L65" s="11" t="s">
        <v>64</v>
      </c>
      <c r="M65" s="102">
        <f t="shared" si="3"/>
        <v>9.4000000000000004E-3</v>
      </c>
      <c r="N65" s="10">
        <v>71</v>
      </c>
      <c r="O65" s="11" t="s">
        <v>64</v>
      </c>
      <c r="P65" s="102">
        <f t="shared" si="4"/>
        <v>7.0999999999999995E-3</v>
      </c>
    </row>
    <row r="66" spans="1:16">
      <c r="A66" s="23">
        <f t="shared" si="5"/>
        <v>66</v>
      </c>
      <c r="B66" s="10">
        <v>25</v>
      </c>
      <c r="C66" s="11" t="s">
        <v>65</v>
      </c>
      <c r="D66" s="100">
        <f t="shared" si="6"/>
        <v>6.2500000000000001E-4</v>
      </c>
      <c r="E66" s="12">
        <v>0.6633</v>
      </c>
      <c r="F66" s="13">
        <v>2.8860000000000001</v>
      </c>
      <c r="G66" s="101">
        <f t="shared" si="1"/>
        <v>3.5493000000000001</v>
      </c>
      <c r="H66" s="10">
        <v>291</v>
      </c>
      <c r="I66" s="11" t="s">
        <v>64</v>
      </c>
      <c r="J66" s="102">
        <f t="shared" si="2"/>
        <v>2.9099999999999997E-2</v>
      </c>
      <c r="K66" s="10">
        <v>102</v>
      </c>
      <c r="L66" s="11" t="s">
        <v>64</v>
      </c>
      <c r="M66" s="102">
        <f t="shared" si="3"/>
        <v>1.0199999999999999E-2</v>
      </c>
      <c r="N66" s="10">
        <v>76</v>
      </c>
      <c r="O66" s="11" t="s">
        <v>64</v>
      </c>
      <c r="P66" s="102">
        <f t="shared" si="4"/>
        <v>7.6E-3</v>
      </c>
    </row>
    <row r="67" spans="1:16">
      <c r="A67" s="23">
        <f t="shared" si="5"/>
        <v>67</v>
      </c>
      <c r="B67" s="10">
        <v>27.5</v>
      </c>
      <c r="C67" s="11" t="s">
        <v>65</v>
      </c>
      <c r="D67" s="100">
        <f t="shared" si="6"/>
        <v>6.8749999999999996E-4</v>
      </c>
      <c r="E67" s="12">
        <v>0.6956</v>
      </c>
      <c r="F67" s="13">
        <v>2.8730000000000002</v>
      </c>
      <c r="G67" s="101">
        <f t="shared" si="1"/>
        <v>3.5686</v>
      </c>
      <c r="H67" s="10">
        <v>316</v>
      </c>
      <c r="I67" s="11" t="s">
        <v>64</v>
      </c>
      <c r="J67" s="102">
        <f t="shared" si="2"/>
        <v>3.1600000000000003E-2</v>
      </c>
      <c r="K67" s="10">
        <v>109</v>
      </c>
      <c r="L67" s="11" t="s">
        <v>64</v>
      </c>
      <c r="M67" s="102">
        <f t="shared" si="3"/>
        <v>1.09E-2</v>
      </c>
      <c r="N67" s="10">
        <v>82</v>
      </c>
      <c r="O67" s="11" t="s">
        <v>64</v>
      </c>
      <c r="P67" s="102">
        <f t="shared" si="4"/>
        <v>8.2000000000000007E-3</v>
      </c>
    </row>
    <row r="68" spans="1:16">
      <c r="A68" s="23">
        <f t="shared" si="5"/>
        <v>68</v>
      </c>
      <c r="B68" s="10">
        <v>30</v>
      </c>
      <c r="C68" s="11" t="s">
        <v>65</v>
      </c>
      <c r="D68" s="100">
        <f t="shared" si="6"/>
        <v>7.5000000000000002E-4</v>
      </c>
      <c r="E68" s="12">
        <v>0.72660000000000002</v>
      </c>
      <c r="F68" s="13">
        <v>2.8570000000000002</v>
      </c>
      <c r="G68" s="101">
        <f t="shared" si="1"/>
        <v>3.5836000000000001</v>
      </c>
      <c r="H68" s="10">
        <v>340</v>
      </c>
      <c r="I68" s="11" t="s">
        <v>64</v>
      </c>
      <c r="J68" s="102">
        <f t="shared" si="2"/>
        <v>3.4000000000000002E-2</v>
      </c>
      <c r="K68" s="10">
        <v>117</v>
      </c>
      <c r="L68" s="11" t="s">
        <v>64</v>
      </c>
      <c r="M68" s="102">
        <f t="shared" si="3"/>
        <v>1.17E-2</v>
      </c>
      <c r="N68" s="10">
        <v>87</v>
      </c>
      <c r="O68" s="11" t="s">
        <v>64</v>
      </c>
      <c r="P68" s="102">
        <f t="shared" si="4"/>
        <v>8.6999999999999994E-3</v>
      </c>
    </row>
    <row r="69" spans="1:16">
      <c r="A69" s="23">
        <f t="shared" si="5"/>
        <v>69</v>
      </c>
      <c r="B69" s="10">
        <v>32.5</v>
      </c>
      <c r="C69" s="11" t="s">
        <v>65</v>
      </c>
      <c r="D69" s="100">
        <f t="shared" si="6"/>
        <v>8.1250000000000007E-4</v>
      </c>
      <c r="E69" s="12">
        <v>0.75619999999999998</v>
      </c>
      <c r="F69" s="13">
        <v>2.839</v>
      </c>
      <c r="G69" s="101">
        <f t="shared" si="1"/>
        <v>3.5952000000000002</v>
      </c>
      <c r="H69" s="10">
        <v>365</v>
      </c>
      <c r="I69" s="11" t="s">
        <v>64</v>
      </c>
      <c r="J69" s="102">
        <f t="shared" si="2"/>
        <v>3.6499999999999998E-2</v>
      </c>
      <c r="K69" s="10">
        <v>124</v>
      </c>
      <c r="L69" s="11" t="s">
        <v>64</v>
      </c>
      <c r="M69" s="102">
        <f t="shared" si="3"/>
        <v>1.24E-2</v>
      </c>
      <c r="N69" s="10">
        <v>93</v>
      </c>
      <c r="O69" s="11" t="s">
        <v>64</v>
      </c>
      <c r="P69" s="102">
        <f t="shared" si="4"/>
        <v>9.2999999999999992E-3</v>
      </c>
    </row>
    <row r="70" spans="1:16">
      <c r="A70" s="23">
        <f t="shared" si="5"/>
        <v>70</v>
      </c>
      <c r="B70" s="10">
        <v>35</v>
      </c>
      <c r="C70" s="11" t="s">
        <v>65</v>
      </c>
      <c r="D70" s="100">
        <f t="shared" si="6"/>
        <v>8.7500000000000013E-4</v>
      </c>
      <c r="E70" s="12">
        <v>0.78480000000000005</v>
      </c>
      <c r="F70" s="13">
        <v>2.819</v>
      </c>
      <c r="G70" s="101">
        <f t="shared" si="1"/>
        <v>3.6038000000000001</v>
      </c>
      <c r="H70" s="10">
        <v>390</v>
      </c>
      <c r="I70" s="11" t="s">
        <v>64</v>
      </c>
      <c r="J70" s="102">
        <f t="shared" si="2"/>
        <v>3.9E-2</v>
      </c>
      <c r="K70" s="10">
        <v>131</v>
      </c>
      <c r="L70" s="11" t="s">
        <v>64</v>
      </c>
      <c r="M70" s="102">
        <f t="shared" si="3"/>
        <v>1.3100000000000001E-2</v>
      </c>
      <c r="N70" s="10">
        <v>98</v>
      </c>
      <c r="O70" s="11" t="s">
        <v>64</v>
      </c>
      <c r="P70" s="102">
        <f t="shared" si="4"/>
        <v>9.7999999999999997E-3</v>
      </c>
    </row>
    <row r="71" spans="1:16">
      <c r="A71" s="23">
        <f t="shared" si="5"/>
        <v>71</v>
      </c>
      <c r="B71" s="10">
        <v>37.5</v>
      </c>
      <c r="C71" s="11" t="s">
        <v>65</v>
      </c>
      <c r="D71" s="100">
        <f t="shared" si="6"/>
        <v>9.3749999999999997E-4</v>
      </c>
      <c r="E71" s="12">
        <v>0.81230000000000002</v>
      </c>
      <c r="F71" s="13">
        <v>2.7989999999999999</v>
      </c>
      <c r="G71" s="101">
        <f t="shared" si="1"/>
        <v>3.6113</v>
      </c>
      <c r="H71" s="10">
        <v>415</v>
      </c>
      <c r="I71" s="11" t="s">
        <v>64</v>
      </c>
      <c r="J71" s="102">
        <f t="shared" si="2"/>
        <v>4.1499999999999995E-2</v>
      </c>
      <c r="K71" s="10">
        <v>139</v>
      </c>
      <c r="L71" s="11" t="s">
        <v>64</v>
      </c>
      <c r="M71" s="102">
        <f t="shared" si="3"/>
        <v>1.3900000000000001E-2</v>
      </c>
      <c r="N71" s="10">
        <v>103</v>
      </c>
      <c r="O71" s="11" t="s">
        <v>64</v>
      </c>
      <c r="P71" s="102">
        <f t="shared" si="4"/>
        <v>1.03E-2</v>
      </c>
    </row>
    <row r="72" spans="1:16">
      <c r="A72" s="23">
        <f t="shared" si="5"/>
        <v>72</v>
      </c>
      <c r="B72" s="10">
        <v>40</v>
      </c>
      <c r="C72" s="11" t="s">
        <v>65</v>
      </c>
      <c r="D72" s="100">
        <f t="shared" si="6"/>
        <v>1E-3</v>
      </c>
      <c r="E72" s="12">
        <v>0.83899999999999997</v>
      </c>
      <c r="F72" s="13">
        <v>2.7770000000000001</v>
      </c>
      <c r="G72" s="101">
        <f t="shared" si="1"/>
        <v>3.6160000000000001</v>
      </c>
      <c r="H72" s="10">
        <v>440</v>
      </c>
      <c r="I72" s="11" t="s">
        <v>64</v>
      </c>
      <c r="J72" s="102">
        <f t="shared" si="2"/>
        <v>4.3999999999999997E-2</v>
      </c>
      <c r="K72" s="10">
        <v>146</v>
      </c>
      <c r="L72" s="11" t="s">
        <v>64</v>
      </c>
      <c r="M72" s="102">
        <f t="shared" si="3"/>
        <v>1.4599999999999998E-2</v>
      </c>
      <c r="N72" s="10">
        <v>108</v>
      </c>
      <c r="O72" s="11" t="s">
        <v>64</v>
      </c>
      <c r="P72" s="102">
        <f t="shared" si="4"/>
        <v>1.0800000000000001E-2</v>
      </c>
    </row>
    <row r="73" spans="1:16">
      <c r="A73" s="23">
        <f t="shared" si="5"/>
        <v>73</v>
      </c>
      <c r="B73" s="10">
        <v>45</v>
      </c>
      <c r="C73" s="11" t="s">
        <v>65</v>
      </c>
      <c r="D73" s="100">
        <f t="shared" si="6"/>
        <v>1.1249999999999999E-3</v>
      </c>
      <c r="E73" s="12">
        <v>0.88990000000000002</v>
      </c>
      <c r="F73" s="13">
        <v>2.7330000000000001</v>
      </c>
      <c r="G73" s="101">
        <f t="shared" si="1"/>
        <v>3.6229</v>
      </c>
      <c r="H73" s="10">
        <v>490</v>
      </c>
      <c r="I73" s="11" t="s">
        <v>64</v>
      </c>
      <c r="J73" s="102">
        <f t="shared" si="2"/>
        <v>4.9000000000000002E-2</v>
      </c>
      <c r="K73" s="10">
        <v>160</v>
      </c>
      <c r="L73" s="11" t="s">
        <v>64</v>
      </c>
      <c r="M73" s="102">
        <f t="shared" si="3"/>
        <v>1.6E-2</v>
      </c>
      <c r="N73" s="10">
        <v>119</v>
      </c>
      <c r="O73" s="11" t="s">
        <v>64</v>
      </c>
      <c r="P73" s="102">
        <f t="shared" si="4"/>
        <v>1.1899999999999999E-2</v>
      </c>
    </row>
    <row r="74" spans="1:16">
      <c r="A74" s="23">
        <f t="shared" si="5"/>
        <v>74</v>
      </c>
      <c r="B74" s="10">
        <v>50</v>
      </c>
      <c r="C74" s="11" t="s">
        <v>65</v>
      </c>
      <c r="D74" s="100">
        <f t="shared" si="6"/>
        <v>1.25E-3</v>
      </c>
      <c r="E74" s="12">
        <v>0.93799999999999994</v>
      </c>
      <c r="F74" s="13">
        <v>2.6869999999999998</v>
      </c>
      <c r="G74" s="101">
        <f t="shared" si="1"/>
        <v>3.625</v>
      </c>
      <c r="H74" s="10">
        <v>540</v>
      </c>
      <c r="I74" s="11" t="s">
        <v>64</v>
      </c>
      <c r="J74" s="102">
        <f t="shared" si="2"/>
        <v>5.4000000000000006E-2</v>
      </c>
      <c r="K74" s="10">
        <v>174</v>
      </c>
      <c r="L74" s="11" t="s">
        <v>64</v>
      </c>
      <c r="M74" s="102">
        <f t="shared" si="3"/>
        <v>1.7399999999999999E-2</v>
      </c>
      <c r="N74" s="10">
        <v>129</v>
      </c>
      <c r="O74" s="11" t="s">
        <v>64</v>
      </c>
      <c r="P74" s="102">
        <f t="shared" si="4"/>
        <v>1.29E-2</v>
      </c>
    </row>
    <row r="75" spans="1:16">
      <c r="A75" s="23">
        <f t="shared" si="5"/>
        <v>75</v>
      </c>
      <c r="B75" s="10">
        <v>55</v>
      </c>
      <c r="C75" s="11" t="s">
        <v>65</v>
      </c>
      <c r="D75" s="100">
        <f t="shared" si="6"/>
        <v>1.3749999999999999E-3</v>
      </c>
      <c r="E75" s="12">
        <v>0.98380000000000001</v>
      </c>
      <c r="F75" s="13">
        <v>2.6419999999999999</v>
      </c>
      <c r="G75" s="101">
        <f t="shared" si="1"/>
        <v>3.6257999999999999</v>
      </c>
      <c r="H75" s="10">
        <v>590</v>
      </c>
      <c r="I75" s="11" t="s">
        <v>64</v>
      </c>
      <c r="J75" s="102">
        <f t="shared" si="2"/>
        <v>5.8999999999999997E-2</v>
      </c>
      <c r="K75" s="10">
        <v>188</v>
      </c>
      <c r="L75" s="11" t="s">
        <v>64</v>
      </c>
      <c r="M75" s="102">
        <f t="shared" si="3"/>
        <v>1.8800000000000001E-2</v>
      </c>
      <c r="N75" s="10">
        <v>139</v>
      </c>
      <c r="O75" s="11" t="s">
        <v>64</v>
      </c>
      <c r="P75" s="102">
        <f t="shared" si="4"/>
        <v>1.3900000000000001E-2</v>
      </c>
    </row>
    <row r="76" spans="1:16">
      <c r="A76" s="23">
        <f t="shared" si="5"/>
        <v>76</v>
      </c>
      <c r="B76" s="10">
        <v>60</v>
      </c>
      <c r="C76" s="11" t="s">
        <v>65</v>
      </c>
      <c r="D76" s="100">
        <f t="shared" si="6"/>
        <v>1.5E-3</v>
      </c>
      <c r="E76" s="12">
        <v>1.028</v>
      </c>
      <c r="F76" s="13">
        <v>2.597</v>
      </c>
      <c r="G76" s="101">
        <f t="shared" si="1"/>
        <v>3.625</v>
      </c>
      <c r="H76" s="10">
        <v>640</v>
      </c>
      <c r="I76" s="11" t="s">
        <v>64</v>
      </c>
      <c r="J76" s="102">
        <f t="shared" si="2"/>
        <v>6.4000000000000001E-2</v>
      </c>
      <c r="K76" s="10">
        <v>201</v>
      </c>
      <c r="L76" s="11" t="s">
        <v>64</v>
      </c>
      <c r="M76" s="102">
        <f t="shared" si="3"/>
        <v>2.01E-2</v>
      </c>
      <c r="N76" s="10">
        <v>149</v>
      </c>
      <c r="O76" s="11" t="s">
        <v>64</v>
      </c>
      <c r="P76" s="102">
        <f t="shared" si="4"/>
        <v>1.49E-2</v>
      </c>
    </row>
    <row r="77" spans="1:16">
      <c r="A77" s="23">
        <f t="shared" si="5"/>
        <v>77</v>
      </c>
      <c r="B77" s="10">
        <v>65</v>
      </c>
      <c r="C77" s="11" t="s">
        <v>65</v>
      </c>
      <c r="D77" s="100">
        <f t="shared" si="6"/>
        <v>1.6250000000000001E-3</v>
      </c>
      <c r="E77" s="12">
        <v>1.069</v>
      </c>
      <c r="F77" s="13">
        <v>2.5529999999999999</v>
      </c>
      <c r="G77" s="101">
        <f t="shared" si="1"/>
        <v>3.6219999999999999</v>
      </c>
      <c r="H77" s="10">
        <v>691</v>
      </c>
      <c r="I77" s="11" t="s">
        <v>64</v>
      </c>
      <c r="J77" s="102">
        <f t="shared" si="2"/>
        <v>6.9099999999999995E-2</v>
      </c>
      <c r="K77" s="10">
        <v>214</v>
      </c>
      <c r="L77" s="11" t="s">
        <v>64</v>
      </c>
      <c r="M77" s="102">
        <f t="shared" si="3"/>
        <v>2.1399999999999999E-2</v>
      </c>
      <c r="N77" s="10">
        <v>159</v>
      </c>
      <c r="O77" s="11" t="s">
        <v>64</v>
      </c>
      <c r="P77" s="102">
        <f t="shared" si="4"/>
        <v>1.5900000000000001E-2</v>
      </c>
    </row>
    <row r="78" spans="1:16">
      <c r="A78" s="23">
        <f t="shared" si="5"/>
        <v>78</v>
      </c>
      <c r="B78" s="10">
        <v>70</v>
      </c>
      <c r="C78" s="11" t="s">
        <v>65</v>
      </c>
      <c r="D78" s="100">
        <f t="shared" si="6"/>
        <v>1.7500000000000003E-3</v>
      </c>
      <c r="E78" s="12">
        <v>1.1100000000000001</v>
      </c>
      <c r="F78" s="13">
        <v>2.5099999999999998</v>
      </c>
      <c r="G78" s="101">
        <f t="shared" si="1"/>
        <v>3.62</v>
      </c>
      <c r="H78" s="10">
        <v>742</v>
      </c>
      <c r="I78" s="11" t="s">
        <v>64</v>
      </c>
      <c r="J78" s="102">
        <f t="shared" si="2"/>
        <v>7.4200000000000002E-2</v>
      </c>
      <c r="K78" s="10">
        <v>228</v>
      </c>
      <c r="L78" s="11" t="s">
        <v>64</v>
      </c>
      <c r="M78" s="102">
        <f t="shared" si="3"/>
        <v>2.2800000000000001E-2</v>
      </c>
      <c r="N78" s="10">
        <v>169</v>
      </c>
      <c r="O78" s="11" t="s">
        <v>64</v>
      </c>
      <c r="P78" s="102">
        <f t="shared" si="4"/>
        <v>1.6900000000000002E-2</v>
      </c>
    </row>
    <row r="79" spans="1:16">
      <c r="A79" s="23">
        <f t="shared" si="5"/>
        <v>79</v>
      </c>
      <c r="B79" s="10">
        <v>80</v>
      </c>
      <c r="C79" s="11" t="s">
        <v>65</v>
      </c>
      <c r="D79" s="100">
        <f t="shared" si="6"/>
        <v>2E-3</v>
      </c>
      <c r="E79" s="12">
        <v>1.1870000000000001</v>
      </c>
      <c r="F79" s="13">
        <v>2.427</v>
      </c>
      <c r="G79" s="101">
        <f t="shared" si="1"/>
        <v>3.6139999999999999</v>
      </c>
      <c r="H79" s="10">
        <v>845</v>
      </c>
      <c r="I79" s="11" t="s">
        <v>64</v>
      </c>
      <c r="J79" s="102">
        <f t="shared" si="2"/>
        <v>8.4499999999999992E-2</v>
      </c>
      <c r="K79" s="10">
        <v>254</v>
      </c>
      <c r="L79" s="11" t="s">
        <v>64</v>
      </c>
      <c r="M79" s="102">
        <f t="shared" si="3"/>
        <v>2.5399999999999999E-2</v>
      </c>
      <c r="N79" s="10">
        <v>189</v>
      </c>
      <c r="O79" s="11" t="s">
        <v>64</v>
      </c>
      <c r="P79" s="102">
        <f t="shared" si="4"/>
        <v>1.89E-2</v>
      </c>
    </row>
    <row r="80" spans="1:16">
      <c r="A80" s="23">
        <f t="shared" si="5"/>
        <v>80</v>
      </c>
      <c r="B80" s="10">
        <v>90</v>
      </c>
      <c r="C80" s="11" t="s">
        <v>65</v>
      </c>
      <c r="D80" s="100">
        <f t="shared" si="6"/>
        <v>2.2499999999999998E-3</v>
      </c>
      <c r="E80" s="12">
        <v>1.302</v>
      </c>
      <c r="F80" s="13">
        <v>2.35</v>
      </c>
      <c r="G80" s="101">
        <f t="shared" si="1"/>
        <v>3.6520000000000001</v>
      </c>
      <c r="H80" s="10">
        <v>947</v>
      </c>
      <c r="I80" s="11" t="s">
        <v>64</v>
      </c>
      <c r="J80" s="102">
        <f t="shared" si="2"/>
        <v>9.4699999999999993E-2</v>
      </c>
      <c r="K80" s="10">
        <v>279</v>
      </c>
      <c r="L80" s="11" t="s">
        <v>64</v>
      </c>
      <c r="M80" s="102">
        <f t="shared" si="3"/>
        <v>2.7900000000000001E-2</v>
      </c>
      <c r="N80" s="10">
        <v>208</v>
      </c>
      <c r="O80" s="11" t="s">
        <v>64</v>
      </c>
      <c r="P80" s="102">
        <f t="shared" si="4"/>
        <v>2.0799999999999999E-2</v>
      </c>
    </row>
    <row r="81" spans="1:16">
      <c r="A81" s="23">
        <f t="shared" si="5"/>
        <v>81</v>
      </c>
      <c r="B81" s="10">
        <v>100</v>
      </c>
      <c r="C81" s="11" t="s">
        <v>65</v>
      </c>
      <c r="D81" s="100">
        <f t="shared" si="6"/>
        <v>2.5000000000000001E-3</v>
      </c>
      <c r="E81" s="12">
        <v>1.397</v>
      </c>
      <c r="F81" s="13">
        <v>2.2770000000000001</v>
      </c>
      <c r="G81" s="101">
        <f t="shared" si="1"/>
        <v>3.6740000000000004</v>
      </c>
      <c r="H81" s="10">
        <v>1050</v>
      </c>
      <c r="I81" s="11" t="s">
        <v>64</v>
      </c>
      <c r="J81" s="102">
        <f t="shared" si="2"/>
        <v>0.10500000000000001</v>
      </c>
      <c r="K81" s="10">
        <v>303</v>
      </c>
      <c r="L81" s="11" t="s">
        <v>64</v>
      </c>
      <c r="M81" s="102">
        <f t="shared" si="3"/>
        <v>3.0300000000000001E-2</v>
      </c>
      <c r="N81" s="10">
        <v>228</v>
      </c>
      <c r="O81" s="11" t="s">
        <v>64</v>
      </c>
      <c r="P81" s="102">
        <f t="shared" si="4"/>
        <v>2.2800000000000001E-2</v>
      </c>
    </row>
    <row r="82" spans="1:16">
      <c r="A82" s="23">
        <f t="shared" si="5"/>
        <v>82</v>
      </c>
      <c r="B82" s="10">
        <v>110</v>
      </c>
      <c r="C82" s="11" t="s">
        <v>65</v>
      </c>
      <c r="D82" s="100">
        <f t="shared" si="6"/>
        <v>2.7499999999999998E-3</v>
      </c>
      <c r="E82" s="12">
        <v>1.4770000000000001</v>
      </c>
      <c r="F82" s="13">
        <v>2.2090000000000001</v>
      </c>
      <c r="G82" s="101">
        <f t="shared" si="1"/>
        <v>3.6859999999999999</v>
      </c>
      <c r="H82" s="10">
        <v>1152</v>
      </c>
      <c r="I82" s="11" t="s">
        <v>64</v>
      </c>
      <c r="J82" s="102">
        <f t="shared" si="2"/>
        <v>0.1152</v>
      </c>
      <c r="K82" s="10">
        <v>326</v>
      </c>
      <c r="L82" s="11" t="s">
        <v>64</v>
      </c>
      <c r="M82" s="102">
        <f t="shared" si="3"/>
        <v>3.2600000000000004E-2</v>
      </c>
      <c r="N82" s="10">
        <v>247</v>
      </c>
      <c r="O82" s="11" t="s">
        <v>64</v>
      </c>
      <c r="P82" s="102">
        <f t="shared" si="4"/>
        <v>2.47E-2</v>
      </c>
    </row>
    <row r="83" spans="1:16">
      <c r="A83" s="23">
        <f t="shared" si="5"/>
        <v>83</v>
      </c>
      <c r="B83" s="10">
        <v>120</v>
      </c>
      <c r="C83" s="11" t="s">
        <v>65</v>
      </c>
      <c r="D83" s="100">
        <f t="shared" si="6"/>
        <v>3.0000000000000001E-3</v>
      </c>
      <c r="E83" s="12">
        <v>1.544</v>
      </c>
      <c r="F83" s="13">
        <v>2.145</v>
      </c>
      <c r="G83" s="101">
        <f t="shared" si="1"/>
        <v>3.6890000000000001</v>
      </c>
      <c r="H83" s="10">
        <v>1254</v>
      </c>
      <c r="I83" s="11" t="s">
        <v>64</v>
      </c>
      <c r="J83" s="102">
        <f t="shared" si="2"/>
        <v>0.12540000000000001</v>
      </c>
      <c r="K83" s="10">
        <v>349</v>
      </c>
      <c r="L83" s="11" t="s">
        <v>64</v>
      </c>
      <c r="M83" s="102">
        <f t="shared" si="3"/>
        <v>3.49E-2</v>
      </c>
      <c r="N83" s="10">
        <v>266</v>
      </c>
      <c r="O83" s="11" t="s">
        <v>64</v>
      </c>
      <c r="P83" s="102">
        <f t="shared" si="4"/>
        <v>2.6600000000000002E-2</v>
      </c>
    </row>
    <row r="84" spans="1:16">
      <c r="A84" s="23">
        <f t="shared" si="5"/>
        <v>84</v>
      </c>
      <c r="B84" s="10">
        <v>130</v>
      </c>
      <c r="C84" s="11" t="s">
        <v>65</v>
      </c>
      <c r="D84" s="100">
        <f t="shared" si="6"/>
        <v>3.2500000000000003E-3</v>
      </c>
      <c r="E84" s="12">
        <v>1.601</v>
      </c>
      <c r="F84" s="13">
        <v>2.0859999999999999</v>
      </c>
      <c r="G84" s="101">
        <f t="shared" ref="G84:G147" si="7">E84+F84</f>
        <v>3.6869999999999998</v>
      </c>
      <c r="H84" s="10">
        <v>1357</v>
      </c>
      <c r="I84" s="11" t="s">
        <v>64</v>
      </c>
      <c r="J84" s="102">
        <f t="shared" ref="J84:J106" si="8">H84/1000/10</f>
        <v>0.13569999999999999</v>
      </c>
      <c r="K84" s="10">
        <v>371</v>
      </c>
      <c r="L84" s="11" t="s">
        <v>64</v>
      </c>
      <c r="M84" s="102">
        <f t="shared" ref="M84:M147" si="9">K84/1000/10</f>
        <v>3.7100000000000001E-2</v>
      </c>
      <c r="N84" s="10">
        <v>284</v>
      </c>
      <c r="O84" s="11" t="s">
        <v>64</v>
      </c>
      <c r="P84" s="102">
        <f t="shared" ref="P84:P147" si="10">N84/1000/10</f>
        <v>2.8399999999999998E-2</v>
      </c>
    </row>
    <row r="85" spans="1:16">
      <c r="A85" s="23">
        <f t="shared" si="5"/>
        <v>85</v>
      </c>
      <c r="B85" s="10">
        <v>140</v>
      </c>
      <c r="C85" s="11" t="s">
        <v>65</v>
      </c>
      <c r="D85" s="100">
        <f t="shared" si="6"/>
        <v>3.5000000000000005E-3</v>
      </c>
      <c r="E85" s="12">
        <v>1.651</v>
      </c>
      <c r="F85" s="13">
        <v>2.0299999999999998</v>
      </c>
      <c r="G85" s="101">
        <f t="shared" si="7"/>
        <v>3.681</v>
      </c>
      <c r="H85" s="10">
        <v>1461</v>
      </c>
      <c r="I85" s="11" t="s">
        <v>64</v>
      </c>
      <c r="J85" s="102">
        <f t="shared" si="8"/>
        <v>0.14610000000000001</v>
      </c>
      <c r="K85" s="10">
        <v>393</v>
      </c>
      <c r="L85" s="11" t="s">
        <v>64</v>
      </c>
      <c r="M85" s="102">
        <f t="shared" si="9"/>
        <v>3.9300000000000002E-2</v>
      </c>
      <c r="N85" s="10">
        <v>303</v>
      </c>
      <c r="O85" s="11" t="s">
        <v>64</v>
      </c>
      <c r="P85" s="102">
        <f t="shared" si="10"/>
        <v>3.0300000000000001E-2</v>
      </c>
    </row>
    <row r="86" spans="1:16">
      <c r="A86" s="23">
        <f t="shared" ref="A86:A149" si="11">A85+1</f>
        <v>86</v>
      </c>
      <c r="B86" s="10">
        <v>150</v>
      </c>
      <c r="C86" s="11" t="s">
        <v>65</v>
      </c>
      <c r="D86" s="100">
        <f t="shared" si="6"/>
        <v>3.7499999999999999E-3</v>
      </c>
      <c r="E86" s="12">
        <v>1.696</v>
      </c>
      <c r="F86" s="13">
        <v>1.9770000000000001</v>
      </c>
      <c r="G86" s="101">
        <f t="shared" si="7"/>
        <v>3.673</v>
      </c>
      <c r="H86" s="10">
        <v>1565</v>
      </c>
      <c r="I86" s="11" t="s">
        <v>64</v>
      </c>
      <c r="J86" s="102">
        <f t="shared" si="8"/>
        <v>0.1565</v>
      </c>
      <c r="K86" s="10">
        <v>415</v>
      </c>
      <c r="L86" s="11" t="s">
        <v>64</v>
      </c>
      <c r="M86" s="102">
        <f t="shared" si="9"/>
        <v>4.1499999999999995E-2</v>
      </c>
      <c r="N86" s="10">
        <v>321</v>
      </c>
      <c r="O86" s="11" t="s">
        <v>64</v>
      </c>
      <c r="P86" s="102">
        <f t="shared" si="10"/>
        <v>3.2100000000000004E-2</v>
      </c>
    </row>
    <row r="87" spans="1:16">
      <c r="A87" s="23">
        <f t="shared" si="11"/>
        <v>87</v>
      </c>
      <c r="B87" s="10">
        <v>160</v>
      </c>
      <c r="C87" s="11" t="s">
        <v>65</v>
      </c>
      <c r="D87" s="100">
        <f t="shared" si="6"/>
        <v>4.0000000000000001E-3</v>
      </c>
      <c r="E87" s="12">
        <v>1.736</v>
      </c>
      <c r="F87" s="13">
        <v>1.9279999999999999</v>
      </c>
      <c r="G87" s="101">
        <f t="shared" si="7"/>
        <v>3.6639999999999997</v>
      </c>
      <c r="H87" s="10">
        <v>1669</v>
      </c>
      <c r="I87" s="11" t="s">
        <v>64</v>
      </c>
      <c r="J87" s="102">
        <f t="shared" si="8"/>
        <v>0.16689999999999999</v>
      </c>
      <c r="K87" s="10">
        <v>436</v>
      </c>
      <c r="L87" s="11" t="s">
        <v>64</v>
      </c>
      <c r="M87" s="102">
        <f t="shared" si="9"/>
        <v>4.36E-2</v>
      </c>
      <c r="N87" s="10">
        <v>340</v>
      </c>
      <c r="O87" s="11" t="s">
        <v>64</v>
      </c>
      <c r="P87" s="102">
        <f t="shared" si="10"/>
        <v>3.4000000000000002E-2</v>
      </c>
    </row>
    <row r="88" spans="1:16">
      <c r="A88" s="23">
        <f t="shared" si="11"/>
        <v>88</v>
      </c>
      <c r="B88" s="10">
        <v>170</v>
      </c>
      <c r="C88" s="11" t="s">
        <v>65</v>
      </c>
      <c r="D88" s="100">
        <f t="shared" si="6"/>
        <v>4.2500000000000003E-3</v>
      </c>
      <c r="E88" s="12">
        <v>1.774</v>
      </c>
      <c r="F88" s="13">
        <v>1.881</v>
      </c>
      <c r="G88" s="101">
        <f t="shared" si="7"/>
        <v>3.6550000000000002</v>
      </c>
      <c r="H88" s="10">
        <v>1774</v>
      </c>
      <c r="I88" s="11" t="s">
        <v>64</v>
      </c>
      <c r="J88" s="102">
        <f t="shared" si="8"/>
        <v>0.1774</v>
      </c>
      <c r="K88" s="10">
        <v>457</v>
      </c>
      <c r="L88" s="11" t="s">
        <v>64</v>
      </c>
      <c r="M88" s="102">
        <f t="shared" si="9"/>
        <v>4.5700000000000005E-2</v>
      </c>
      <c r="N88" s="10">
        <v>358</v>
      </c>
      <c r="O88" s="11" t="s">
        <v>64</v>
      </c>
      <c r="P88" s="102">
        <f t="shared" si="10"/>
        <v>3.5799999999999998E-2</v>
      </c>
    </row>
    <row r="89" spans="1:16">
      <c r="A89" s="23">
        <f t="shared" si="11"/>
        <v>89</v>
      </c>
      <c r="B89" s="10">
        <v>180</v>
      </c>
      <c r="C89" s="11" t="s">
        <v>65</v>
      </c>
      <c r="D89" s="100">
        <f t="shared" si="6"/>
        <v>4.4999999999999997E-3</v>
      </c>
      <c r="E89" s="12">
        <v>1.8089999999999999</v>
      </c>
      <c r="F89" s="13">
        <v>1.837</v>
      </c>
      <c r="G89" s="101">
        <f t="shared" si="7"/>
        <v>3.6459999999999999</v>
      </c>
      <c r="H89" s="10">
        <v>1880</v>
      </c>
      <c r="I89" s="11" t="s">
        <v>64</v>
      </c>
      <c r="J89" s="102">
        <f t="shared" si="8"/>
        <v>0.188</v>
      </c>
      <c r="K89" s="10">
        <v>478</v>
      </c>
      <c r="L89" s="11" t="s">
        <v>64</v>
      </c>
      <c r="M89" s="102">
        <f t="shared" si="9"/>
        <v>4.7799999999999995E-2</v>
      </c>
      <c r="N89" s="10">
        <v>376</v>
      </c>
      <c r="O89" s="11" t="s">
        <v>64</v>
      </c>
      <c r="P89" s="102">
        <f t="shared" si="10"/>
        <v>3.7600000000000001E-2</v>
      </c>
    </row>
    <row r="90" spans="1:16">
      <c r="A90" s="23">
        <f t="shared" si="11"/>
        <v>90</v>
      </c>
      <c r="B90" s="10">
        <v>200</v>
      </c>
      <c r="C90" s="11" t="s">
        <v>65</v>
      </c>
      <c r="D90" s="100">
        <f t="shared" si="6"/>
        <v>5.0000000000000001E-3</v>
      </c>
      <c r="E90" s="12">
        <v>1.875</v>
      </c>
      <c r="F90" s="13">
        <v>1.756</v>
      </c>
      <c r="G90" s="101">
        <f t="shared" si="7"/>
        <v>3.6310000000000002</v>
      </c>
      <c r="H90" s="10">
        <v>2093</v>
      </c>
      <c r="I90" s="11" t="s">
        <v>64</v>
      </c>
      <c r="J90" s="102">
        <f t="shared" si="8"/>
        <v>0.20929999999999999</v>
      </c>
      <c r="K90" s="10">
        <v>518</v>
      </c>
      <c r="L90" s="11" t="s">
        <v>64</v>
      </c>
      <c r="M90" s="102">
        <f t="shared" si="9"/>
        <v>5.1799999999999999E-2</v>
      </c>
      <c r="N90" s="10">
        <v>412</v>
      </c>
      <c r="O90" s="11" t="s">
        <v>64</v>
      </c>
      <c r="P90" s="102">
        <f t="shared" si="10"/>
        <v>4.1200000000000001E-2</v>
      </c>
    </row>
    <row r="91" spans="1:16">
      <c r="A91" s="23">
        <f t="shared" si="11"/>
        <v>91</v>
      </c>
      <c r="B91" s="10">
        <v>225</v>
      </c>
      <c r="C91" s="11" t="s">
        <v>65</v>
      </c>
      <c r="D91" s="100">
        <f t="shared" si="6"/>
        <v>5.6249999999999998E-3</v>
      </c>
      <c r="E91" s="12">
        <v>1.9510000000000001</v>
      </c>
      <c r="F91" s="13">
        <v>1.665</v>
      </c>
      <c r="G91" s="101">
        <f t="shared" si="7"/>
        <v>3.6160000000000001</v>
      </c>
      <c r="H91" s="10">
        <v>2362</v>
      </c>
      <c r="I91" s="11" t="s">
        <v>64</v>
      </c>
      <c r="J91" s="102">
        <f t="shared" si="8"/>
        <v>0.23620000000000002</v>
      </c>
      <c r="K91" s="10">
        <v>568</v>
      </c>
      <c r="L91" s="11" t="s">
        <v>64</v>
      </c>
      <c r="M91" s="102">
        <f t="shared" si="9"/>
        <v>5.6799999999999996E-2</v>
      </c>
      <c r="N91" s="10">
        <v>456</v>
      </c>
      <c r="O91" s="11" t="s">
        <v>64</v>
      </c>
      <c r="P91" s="102">
        <f t="shared" si="10"/>
        <v>4.5600000000000002E-2</v>
      </c>
    </row>
    <row r="92" spans="1:16">
      <c r="A92" s="23">
        <f t="shared" si="11"/>
        <v>92</v>
      </c>
      <c r="B92" s="10">
        <v>250</v>
      </c>
      <c r="C92" s="11" t="s">
        <v>65</v>
      </c>
      <c r="D92" s="100">
        <f t="shared" si="6"/>
        <v>6.2500000000000003E-3</v>
      </c>
      <c r="E92" s="12">
        <v>2.0230000000000001</v>
      </c>
      <c r="F92" s="13">
        <v>1.585</v>
      </c>
      <c r="G92" s="101">
        <f t="shared" si="7"/>
        <v>3.6080000000000001</v>
      </c>
      <c r="H92" s="10">
        <v>2632</v>
      </c>
      <c r="I92" s="11" t="s">
        <v>64</v>
      </c>
      <c r="J92" s="102">
        <f t="shared" si="8"/>
        <v>0.26319999999999999</v>
      </c>
      <c r="K92" s="10">
        <v>615</v>
      </c>
      <c r="L92" s="11" t="s">
        <v>64</v>
      </c>
      <c r="M92" s="102">
        <f t="shared" si="9"/>
        <v>6.1499999999999999E-2</v>
      </c>
      <c r="N92" s="10">
        <v>500</v>
      </c>
      <c r="O92" s="11" t="s">
        <v>64</v>
      </c>
      <c r="P92" s="102">
        <f t="shared" si="10"/>
        <v>0.05</v>
      </c>
    </row>
    <row r="93" spans="1:16">
      <c r="A93" s="23">
        <f t="shared" si="11"/>
        <v>93</v>
      </c>
      <c r="B93" s="10">
        <v>275</v>
      </c>
      <c r="C93" s="11" t="s">
        <v>65</v>
      </c>
      <c r="D93" s="100">
        <f t="shared" si="6"/>
        <v>6.8750000000000009E-3</v>
      </c>
      <c r="E93" s="12">
        <v>2.0939999999999999</v>
      </c>
      <c r="F93" s="13">
        <v>1.514</v>
      </c>
      <c r="G93" s="101">
        <f t="shared" si="7"/>
        <v>3.6079999999999997</v>
      </c>
      <c r="H93" s="10">
        <v>2904</v>
      </c>
      <c r="I93" s="11" t="s">
        <v>64</v>
      </c>
      <c r="J93" s="102">
        <f t="shared" si="8"/>
        <v>0.29039999999999999</v>
      </c>
      <c r="K93" s="10">
        <v>661</v>
      </c>
      <c r="L93" s="11" t="s">
        <v>64</v>
      </c>
      <c r="M93" s="102">
        <f t="shared" si="9"/>
        <v>6.6100000000000006E-2</v>
      </c>
      <c r="N93" s="10">
        <v>543</v>
      </c>
      <c r="O93" s="11" t="s">
        <v>64</v>
      </c>
      <c r="P93" s="102">
        <f t="shared" si="10"/>
        <v>5.4300000000000001E-2</v>
      </c>
    </row>
    <row r="94" spans="1:16">
      <c r="A94" s="23">
        <f t="shared" si="11"/>
        <v>94</v>
      </c>
      <c r="B94" s="10">
        <v>300</v>
      </c>
      <c r="C94" s="11" t="s">
        <v>65</v>
      </c>
      <c r="D94" s="100">
        <f t="shared" ref="D94:D106" si="12">B94/1000/$C$5</f>
        <v>7.4999999999999997E-3</v>
      </c>
      <c r="E94" s="12">
        <v>2.1629999999999998</v>
      </c>
      <c r="F94" s="13">
        <v>1.4490000000000001</v>
      </c>
      <c r="G94" s="101">
        <f t="shared" si="7"/>
        <v>3.6120000000000001</v>
      </c>
      <c r="H94" s="10">
        <v>3177</v>
      </c>
      <c r="I94" s="11" t="s">
        <v>64</v>
      </c>
      <c r="J94" s="102">
        <f t="shared" si="8"/>
        <v>0.31769999999999998</v>
      </c>
      <c r="K94" s="10">
        <v>706</v>
      </c>
      <c r="L94" s="11" t="s">
        <v>64</v>
      </c>
      <c r="M94" s="102">
        <f t="shared" si="9"/>
        <v>7.0599999999999996E-2</v>
      </c>
      <c r="N94" s="10">
        <v>586</v>
      </c>
      <c r="O94" s="11" t="s">
        <v>64</v>
      </c>
      <c r="P94" s="102">
        <f t="shared" si="10"/>
        <v>5.8599999999999999E-2</v>
      </c>
    </row>
    <row r="95" spans="1:16">
      <c r="A95" s="23">
        <f t="shared" si="11"/>
        <v>95</v>
      </c>
      <c r="B95" s="10">
        <v>325</v>
      </c>
      <c r="C95" s="11" t="s">
        <v>65</v>
      </c>
      <c r="D95" s="100">
        <f t="shared" si="12"/>
        <v>8.1250000000000003E-3</v>
      </c>
      <c r="E95" s="12">
        <v>2.2330000000000001</v>
      </c>
      <c r="F95" s="13">
        <v>1.391</v>
      </c>
      <c r="G95" s="101">
        <f t="shared" si="7"/>
        <v>3.6240000000000001</v>
      </c>
      <c r="H95" s="10">
        <v>3450</v>
      </c>
      <c r="I95" s="11" t="s">
        <v>64</v>
      </c>
      <c r="J95" s="102">
        <f t="shared" si="8"/>
        <v>0.34500000000000003</v>
      </c>
      <c r="K95" s="10">
        <v>749</v>
      </c>
      <c r="L95" s="11" t="s">
        <v>64</v>
      </c>
      <c r="M95" s="102">
        <f t="shared" si="9"/>
        <v>7.4899999999999994E-2</v>
      </c>
      <c r="N95" s="10">
        <v>628</v>
      </c>
      <c r="O95" s="11" t="s">
        <v>64</v>
      </c>
      <c r="P95" s="102">
        <f t="shared" si="10"/>
        <v>6.2799999999999995E-2</v>
      </c>
    </row>
    <row r="96" spans="1:16">
      <c r="A96" s="23">
        <f t="shared" si="11"/>
        <v>96</v>
      </c>
      <c r="B96" s="10">
        <v>350</v>
      </c>
      <c r="C96" s="11" t="s">
        <v>65</v>
      </c>
      <c r="D96" s="100">
        <f t="shared" si="12"/>
        <v>8.7499999999999991E-3</v>
      </c>
      <c r="E96" s="12">
        <v>2.3039999999999998</v>
      </c>
      <c r="F96" s="13">
        <v>1.3380000000000001</v>
      </c>
      <c r="G96" s="101">
        <f t="shared" si="7"/>
        <v>3.6419999999999999</v>
      </c>
      <c r="H96" s="10">
        <v>3723</v>
      </c>
      <c r="I96" s="11" t="s">
        <v>64</v>
      </c>
      <c r="J96" s="102">
        <f t="shared" si="8"/>
        <v>0.37229999999999996</v>
      </c>
      <c r="K96" s="10">
        <v>790</v>
      </c>
      <c r="L96" s="11" t="s">
        <v>64</v>
      </c>
      <c r="M96" s="102">
        <f t="shared" si="9"/>
        <v>7.9000000000000001E-2</v>
      </c>
      <c r="N96" s="10">
        <v>670</v>
      </c>
      <c r="O96" s="11" t="s">
        <v>64</v>
      </c>
      <c r="P96" s="102">
        <f t="shared" si="10"/>
        <v>6.7000000000000004E-2</v>
      </c>
    </row>
    <row r="97" spans="1:16">
      <c r="A97" s="23">
        <f t="shared" si="11"/>
        <v>97</v>
      </c>
      <c r="B97" s="10">
        <v>375</v>
      </c>
      <c r="C97" s="11" t="s">
        <v>65</v>
      </c>
      <c r="D97" s="100">
        <f t="shared" si="12"/>
        <v>9.3749999999999997E-3</v>
      </c>
      <c r="E97" s="12">
        <v>2.375</v>
      </c>
      <c r="F97" s="13">
        <v>1.29</v>
      </c>
      <c r="G97" s="101">
        <f t="shared" si="7"/>
        <v>3.665</v>
      </c>
      <c r="H97" s="10">
        <v>3995</v>
      </c>
      <c r="I97" s="11" t="s">
        <v>64</v>
      </c>
      <c r="J97" s="102">
        <f t="shared" si="8"/>
        <v>0.39950000000000002</v>
      </c>
      <c r="K97" s="10">
        <v>830</v>
      </c>
      <c r="L97" s="11" t="s">
        <v>64</v>
      </c>
      <c r="M97" s="102">
        <f t="shared" si="9"/>
        <v>8.299999999999999E-2</v>
      </c>
      <c r="N97" s="10">
        <v>711</v>
      </c>
      <c r="O97" s="11" t="s">
        <v>64</v>
      </c>
      <c r="P97" s="102">
        <f t="shared" si="10"/>
        <v>7.1099999999999997E-2</v>
      </c>
    </row>
    <row r="98" spans="1:16">
      <c r="A98" s="23">
        <f t="shared" si="11"/>
        <v>98</v>
      </c>
      <c r="B98" s="10">
        <v>400</v>
      </c>
      <c r="C98" s="11" t="s">
        <v>65</v>
      </c>
      <c r="D98" s="100">
        <f t="shared" si="12"/>
        <v>0.01</v>
      </c>
      <c r="E98" s="12">
        <v>2.4460000000000002</v>
      </c>
      <c r="F98" s="13">
        <v>1.246</v>
      </c>
      <c r="G98" s="101">
        <f t="shared" si="7"/>
        <v>3.6920000000000002</v>
      </c>
      <c r="H98" s="10">
        <v>4266</v>
      </c>
      <c r="I98" s="11" t="s">
        <v>64</v>
      </c>
      <c r="J98" s="102">
        <f t="shared" si="8"/>
        <v>0.42659999999999998</v>
      </c>
      <c r="K98" s="10">
        <v>868</v>
      </c>
      <c r="L98" s="11" t="s">
        <v>64</v>
      </c>
      <c r="M98" s="102">
        <f t="shared" si="9"/>
        <v>8.6800000000000002E-2</v>
      </c>
      <c r="N98" s="10">
        <v>751</v>
      </c>
      <c r="O98" s="11" t="s">
        <v>64</v>
      </c>
      <c r="P98" s="102">
        <f t="shared" si="10"/>
        <v>7.51E-2</v>
      </c>
    </row>
    <row r="99" spans="1:16">
      <c r="A99" s="23">
        <f t="shared" si="11"/>
        <v>99</v>
      </c>
      <c r="B99" s="10">
        <v>450</v>
      </c>
      <c r="C99" s="11" t="s">
        <v>65</v>
      </c>
      <c r="D99" s="100">
        <f t="shared" si="12"/>
        <v>1.125E-2</v>
      </c>
      <c r="E99" s="12">
        <v>2.5910000000000002</v>
      </c>
      <c r="F99" s="13">
        <v>1.167</v>
      </c>
      <c r="G99" s="101">
        <f t="shared" si="7"/>
        <v>3.758</v>
      </c>
      <c r="H99" s="10">
        <v>4803</v>
      </c>
      <c r="I99" s="11" t="s">
        <v>64</v>
      </c>
      <c r="J99" s="102">
        <f t="shared" si="8"/>
        <v>0.4803</v>
      </c>
      <c r="K99" s="10">
        <v>942</v>
      </c>
      <c r="L99" s="11" t="s">
        <v>64</v>
      </c>
      <c r="M99" s="102">
        <f t="shared" si="9"/>
        <v>9.4199999999999992E-2</v>
      </c>
      <c r="N99" s="10">
        <v>830</v>
      </c>
      <c r="O99" s="11" t="s">
        <v>64</v>
      </c>
      <c r="P99" s="102">
        <f t="shared" si="10"/>
        <v>8.299999999999999E-2</v>
      </c>
    </row>
    <row r="100" spans="1:16">
      <c r="A100" s="23">
        <f t="shared" si="11"/>
        <v>100</v>
      </c>
      <c r="B100" s="10">
        <v>500</v>
      </c>
      <c r="C100" s="11" t="s">
        <v>65</v>
      </c>
      <c r="D100" s="100">
        <f t="shared" si="12"/>
        <v>1.2500000000000001E-2</v>
      </c>
      <c r="E100" s="12">
        <v>2.738</v>
      </c>
      <c r="F100" s="13">
        <v>1.099</v>
      </c>
      <c r="G100" s="101">
        <f t="shared" si="7"/>
        <v>3.8369999999999997</v>
      </c>
      <c r="H100" s="10">
        <v>5332</v>
      </c>
      <c r="I100" s="11" t="s">
        <v>64</v>
      </c>
      <c r="J100" s="102">
        <f t="shared" si="8"/>
        <v>0.53320000000000001</v>
      </c>
      <c r="K100" s="10">
        <v>1010</v>
      </c>
      <c r="L100" s="11" t="s">
        <v>64</v>
      </c>
      <c r="M100" s="102">
        <f t="shared" si="9"/>
        <v>0.10100000000000001</v>
      </c>
      <c r="N100" s="10">
        <v>906</v>
      </c>
      <c r="O100" s="11" t="s">
        <v>64</v>
      </c>
      <c r="P100" s="102">
        <f t="shared" si="10"/>
        <v>9.06E-2</v>
      </c>
    </row>
    <row r="101" spans="1:16">
      <c r="A101" s="23">
        <f t="shared" si="11"/>
        <v>101</v>
      </c>
      <c r="B101" s="10">
        <v>550</v>
      </c>
      <c r="C101" s="11" t="s">
        <v>65</v>
      </c>
      <c r="D101" s="100">
        <f t="shared" si="12"/>
        <v>1.3750000000000002E-2</v>
      </c>
      <c r="E101" s="12">
        <v>2.8860000000000001</v>
      </c>
      <c r="F101" s="13">
        <v>1.0389999999999999</v>
      </c>
      <c r="G101" s="101">
        <f t="shared" si="7"/>
        <v>3.9249999999999998</v>
      </c>
      <c r="H101" s="10">
        <v>5852</v>
      </c>
      <c r="I101" s="11" t="s">
        <v>64</v>
      </c>
      <c r="J101" s="102">
        <f t="shared" si="8"/>
        <v>0.58520000000000005</v>
      </c>
      <c r="K101" s="10">
        <v>1073</v>
      </c>
      <c r="L101" s="11" t="s">
        <v>64</v>
      </c>
      <c r="M101" s="102">
        <f t="shared" si="9"/>
        <v>0.10729999999999999</v>
      </c>
      <c r="N101" s="10">
        <v>979</v>
      </c>
      <c r="O101" s="11" t="s">
        <v>64</v>
      </c>
      <c r="P101" s="102">
        <f t="shared" si="10"/>
        <v>9.7900000000000001E-2</v>
      </c>
    </row>
    <row r="102" spans="1:16">
      <c r="A102" s="23">
        <f t="shared" si="11"/>
        <v>102</v>
      </c>
      <c r="B102" s="10">
        <v>600</v>
      </c>
      <c r="C102" s="11" t="s">
        <v>65</v>
      </c>
      <c r="D102" s="100">
        <f t="shared" si="12"/>
        <v>1.4999999999999999E-2</v>
      </c>
      <c r="E102" s="12">
        <v>3.0339999999999998</v>
      </c>
      <c r="F102" s="13">
        <v>0.98660000000000003</v>
      </c>
      <c r="G102" s="101">
        <f t="shared" si="7"/>
        <v>4.0206</v>
      </c>
      <c r="H102" s="10">
        <v>6361</v>
      </c>
      <c r="I102" s="11" t="s">
        <v>64</v>
      </c>
      <c r="J102" s="102">
        <f t="shared" si="8"/>
        <v>0.6361</v>
      </c>
      <c r="K102" s="10">
        <v>1131</v>
      </c>
      <c r="L102" s="11" t="s">
        <v>64</v>
      </c>
      <c r="M102" s="102">
        <f t="shared" si="9"/>
        <v>0.11310000000000001</v>
      </c>
      <c r="N102" s="10">
        <v>1048</v>
      </c>
      <c r="O102" s="11" t="s">
        <v>64</v>
      </c>
      <c r="P102" s="102">
        <f t="shared" si="10"/>
        <v>0.1048</v>
      </c>
    </row>
    <row r="103" spans="1:16">
      <c r="A103" s="23">
        <f t="shared" si="11"/>
        <v>103</v>
      </c>
      <c r="B103" s="10">
        <v>650</v>
      </c>
      <c r="C103" s="11" t="s">
        <v>65</v>
      </c>
      <c r="D103" s="100">
        <f t="shared" si="12"/>
        <v>1.6250000000000001E-2</v>
      </c>
      <c r="E103" s="12">
        <v>3.1819999999999999</v>
      </c>
      <c r="F103" s="13">
        <v>0.94</v>
      </c>
      <c r="G103" s="101">
        <f t="shared" si="7"/>
        <v>4.1219999999999999</v>
      </c>
      <c r="H103" s="10">
        <v>6860</v>
      </c>
      <c r="I103" s="11" t="s">
        <v>64</v>
      </c>
      <c r="J103" s="102">
        <f t="shared" si="8"/>
        <v>0.68600000000000005</v>
      </c>
      <c r="K103" s="10">
        <v>1185</v>
      </c>
      <c r="L103" s="11" t="s">
        <v>64</v>
      </c>
      <c r="M103" s="102">
        <f t="shared" si="9"/>
        <v>0.11850000000000001</v>
      </c>
      <c r="N103" s="10">
        <v>1115</v>
      </c>
      <c r="O103" s="11" t="s">
        <v>64</v>
      </c>
      <c r="P103" s="102">
        <f t="shared" si="10"/>
        <v>0.1115</v>
      </c>
    </row>
    <row r="104" spans="1:16">
      <c r="A104" s="23">
        <f t="shared" si="11"/>
        <v>104</v>
      </c>
      <c r="B104" s="10">
        <v>700</v>
      </c>
      <c r="C104" s="11" t="s">
        <v>65</v>
      </c>
      <c r="D104" s="100">
        <f t="shared" si="12"/>
        <v>1.7499999999999998E-2</v>
      </c>
      <c r="E104" s="12">
        <v>3.3290000000000002</v>
      </c>
      <c r="F104" s="13">
        <v>0.89810000000000001</v>
      </c>
      <c r="G104" s="101">
        <f t="shared" si="7"/>
        <v>4.2271000000000001</v>
      </c>
      <c r="H104" s="10">
        <v>7347</v>
      </c>
      <c r="I104" s="11" t="s">
        <v>64</v>
      </c>
      <c r="J104" s="102">
        <f t="shared" si="8"/>
        <v>0.73470000000000002</v>
      </c>
      <c r="K104" s="10">
        <v>1235</v>
      </c>
      <c r="L104" s="11" t="s">
        <v>64</v>
      </c>
      <c r="M104" s="102">
        <f t="shared" si="9"/>
        <v>0.12350000000000001</v>
      </c>
      <c r="N104" s="10">
        <v>1178</v>
      </c>
      <c r="O104" s="11" t="s">
        <v>64</v>
      </c>
      <c r="P104" s="102">
        <f t="shared" si="10"/>
        <v>0.11779999999999999</v>
      </c>
    </row>
    <row r="105" spans="1:16">
      <c r="A105" s="23">
        <f t="shared" si="11"/>
        <v>105</v>
      </c>
      <c r="B105" s="10">
        <v>800</v>
      </c>
      <c r="C105" s="11" t="s">
        <v>65</v>
      </c>
      <c r="D105" s="100">
        <f t="shared" si="12"/>
        <v>0.02</v>
      </c>
      <c r="E105" s="12">
        <v>3.617</v>
      </c>
      <c r="F105" s="13">
        <v>0.82609999999999995</v>
      </c>
      <c r="G105" s="101">
        <f t="shared" si="7"/>
        <v>4.4431000000000003</v>
      </c>
      <c r="H105" s="10">
        <v>8290</v>
      </c>
      <c r="I105" s="11" t="s">
        <v>64</v>
      </c>
      <c r="J105" s="102">
        <f t="shared" si="8"/>
        <v>0.82899999999999996</v>
      </c>
      <c r="K105" s="10">
        <v>1327</v>
      </c>
      <c r="L105" s="11" t="s">
        <v>64</v>
      </c>
      <c r="M105" s="102">
        <f t="shared" si="9"/>
        <v>0.13269999999999998</v>
      </c>
      <c r="N105" s="10">
        <v>1297</v>
      </c>
      <c r="O105" s="11" t="s">
        <v>64</v>
      </c>
      <c r="P105" s="102">
        <f t="shared" si="10"/>
        <v>0.12969999999999998</v>
      </c>
    </row>
    <row r="106" spans="1:16">
      <c r="A106" s="23">
        <f t="shared" si="11"/>
        <v>106</v>
      </c>
      <c r="B106" s="10">
        <v>900</v>
      </c>
      <c r="C106" s="11" t="s">
        <v>65</v>
      </c>
      <c r="D106" s="100">
        <f t="shared" si="12"/>
        <v>2.2499999999999999E-2</v>
      </c>
      <c r="E106" s="12">
        <v>3.8969999999999998</v>
      </c>
      <c r="F106" s="13">
        <v>0.76619999999999999</v>
      </c>
      <c r="G106" s="101">
        <f t="shared" si="7"/>
        <v>4.6631999999999998</v>
      </c>
      <c r="H106" s="10">
        <v>9192</v>
      </c>
      <c r="I106" s="11" t="s">
        <v>64</v>
      </c>
      <c r="J106" s="102">
        <f t="shared" si="8"/>
        <v>0.91920000000000002</v>
      </c>
      <c r="K106" s="10">
        <v>1408</v>
      </c>
      <c r="L106" s="11" t="s">
        <v>64</v>
      </c>
      <c r="M106" s="102">
        <f t="shared" si="9"/>
        <v>0.14079999999999998</v>
      </c>
      <c r="N106" s="10">
        <v>1405</v>
      </c>
      <c r="O106" s="11" t="s">
        <v>64</v>
      </c>
      <c r="P106" s="102">
        <f t="shared" si="10"/>
        <v>0.14050000000000001</v>
      </c>
    </row>
    <row r="107" spans="1:16">
      <c r="A107" s="23">
        <f t="shared" si="11"/>
        <v>107</v>
      </c>
      <c r="B107" s="10">
        <v>1</v>
      </c>
      <c r="C107" s="22" t="s">
        <v>67</v>
      </c>
      <c r="D107" s="100">
        <f t="shared" ref="D107:D170" si="13">B107/$C$5</f>
        <v>2.5000000000000001E-2</v>
      </c>
      <c r="E107" s="12">
        <v>4.1669999999999998</v>
      </c>
      <c r="F107" s="13">
        <v>0.71550000000000002</v>
      </c>
      <c r="G107" s="101">
        <f t="shared" si="7"/>
        <v>4.8825000000000003</v>
      </c>
      <c r="H107" s="10">
        <v>1.01</v>
      </c>
      <c r="I107" s="22" t="s">
        <v>66</v>
      </c>
      <c r="J107" s="105">
        <f t="shared" ref="J107:J170" si="14">H107</f>
        <v>1.01</v>
      </c>
      <c r="K107" s="10">
        <v>1478</v>
      </c>
      <c r="L107" s="11" t="s">
        <v>64</v>
      </c>
      <c r="M107" s="102">
        <f t="shared" si="9"/>
        <v>0.14779999999999999</v>
      </c>
      <c r="N107" s="10">
        <v>1503</v>
      </c>
      <c r="O107" s="11" t="s">
        <v>64</v>
      </c>
      <c r="P107" s="102">
        <f t="shared" si="10"/>
        <v>0.15029999999999999</v>
      </c>
    </row>
    <row r="108" spans="1:16">
      <c r="A108" s="23">
        <f t="shared" si="11"/>
        <v>108</v>
      </c>
      <c r="B108" s="10">
        <v>1.1000000000000001</v>
      </c>
      <c r="C108" s="11" t="s">
        <v>67</v>
      </c>
      <c r="D108" s="100">
        <f t="shared" si="13"/>
        <v>2.7500000000000004E-2</v>
      </c>
      <c r="E108" s="12">
        <v>4.4269999999999996</v>
      </c>
      <c r="F108" s="13">
        <v>0.67179999999999995</v>
      </c>
      <c r="G108" s="101">
        <f t="shared" si="7"/>
        <v>5.0987999999999998</v>
      </c>
      <c r="H108" s="10">
        <v>1.0900000000000001</v>
      </c>
      <c r="I108" s="11" t="s">
        <v>66</v>
      </c>
      <c r="J108" s="105">
        <f t="shared" si="14"/>
        <v>1.0900000000000001</v>
      </c>
      <c r="K108" s="10">
        <v>1541</v>
      </c>
      <c r="L108" s="11" t="s">
        <v>64</v>
      </c>
      <c r="M108" s="102">
        <f t="shared" si="9"/>
        <v>0.15409999999999999</v>
      </c>
      <c r="N108" s="10">
        <v>1594</v>
      </c>
      <c r="O108" s="11" t="s">
        <v>64</v>
      </c>
      <c r="P108" s="102">
        <f t="shared" si="10"/>
        <v>0.15940000000000001</v>
      </c>
    </row>
    <row r="109" spans="1:16">
      <c r="A109" s="23">
        <f t="shared" si="11"/>
        <v>109</v>
      </c>
      <c r="B109" s="10">
        <v>1.2</v>
      </c>
      <c r="C109" s="11" t="s">
        <v>67</v>
      </c>
      <c r="D109" s="100">
        <f t="shared" si="13"/>
        <v>0.03</v>
      </c>
      <c r="E109" s="12">
        <v>4.6779999999999999</v>
      </c>
      <c r="F109" s="13">
        <v>0.63380000000000003</v>
      </c>
      <c r="G109" s="101">
        <f t="shared" si="7"/>
        <v>5.3117999999999999</v>
      </c>
      <c r="H109" s="10">
        <v>1.17</v>
      </c>
      <c r="I109" s="11" t="s">
        <v>66</v>
      </c>
      <c r="J109" s="105">
        <f t="shared" si="14"/>
        <v>1.17</v>
      </c>
      <c r="K109" s="10">
        <v>1597</v>
      </c>
      <c r="L109" s="11" t="s">
        <v>64</v>
      </c>
      <c r="M109" s="102">
        <f t="shared" si="9"/>
        <v>0.15970000000000001</v>
      </c>
      <c r="N109" s="10">
        <v>1677</v>
      </c>
      <c r="O109" s="11" t="s">
        <v>64</v>
      </c>
      <c r="P109" s="102">
        <f t="shared" si="10"/>
        <v>0.16770000000000002</v>
      </c>
    </row>
    <row r="110" spans="1:16">
      <c r="A110" s="23">
        <f t="shared" si="11"/>
        <v>110</v>
      </c>
      <c r="B110" s="10">
        <v>1.3</v>
      </c>
      <c r="C110" s="11" t="s">
        <v>67</v>
      </c>
      <c r="D110" s="100">
        <f t="shared" si="13"/>
        <v>3.2500000000000001E-2</v>
      </c>
      <c r="E110" s="12">
        <v>4.92</v>
      </c>
      <c r="F110" s="13">
        <v>0.60040000000000004</v>
      </c>
      <c r="G110" s="101">
        <f t="shared" si="7"/>
        <v>5.5204000000000004</v>
      </c>
      <c r="H110" s="10">
        <v>1.24</v>
      </c>
      <c r="I110" s="11" t="s">
        <v>66</v>
      </c>
      <c r="J110" s="105">
        <f t="shared" si="14"/>
        <v>1.24</v>
      </c>
      <c r="K110" s="10">
        <v>1647</v>
      </c>
      <c r="L110" s="11" t="s">
        <v>64</v>
      </c>
      <c r="M110" s="102">
        <f t="shared" si="9"/>
        <v>0.16470000000000001</v>
      </c>
      <c r="N110" s="10">
        <v>1754</v>
      </c>
      <c r="O110" s="11" t="s">
        <v>64</v>
      </c>
      <c r="P110" s="102">
        <f t="shared" si="10"/>
        <v>0.1754</v>
      </c>
    </row>
    <row r="111" spans="1:16">
      <c r="A111" s="23">
        <f t="shared" si="11"/>
        <v>111</v>
      </c>
      <c r="B111" s="10">
        <v>1.4</v>
      </c>
      <c r="C111" s="11" t="s">
        <v>67</v>
      </c>
      <c r="D111" s="100">
        <f t="shared" si="13"/>
        <v>3.4999999999999996E-2</v>
      </c>
      <c r="E111" s="12">
        <v>5.1520000000000001</v>
      </c>
      <c r="F111" s="13">
        <v>0.57079999999999997</v>
      </c>
      <c r="G111" s="101">
        <f t="shared" si="7"/>
        <v>5.7228000000000003</v>
      </c>
      <c r="H111" s="10">
        <v>1.32</v>
      </c>
      <c r="I111" s="11" t="s">
        <v>66</v>
      </c>
      <c r="J111" s="105">
        <f t="shared" si="14"/>
        <v>1.32</v>
      </c>
      <c r="K111" s="10">
        <v>1692</v>
      </c>
      <c r="L111" s="11" t="s">
        <v>64</v>
      </c>
      <c r="M111" s="102">
        <f t="shared" si="9"/>
        <v>0.16919999999999999</v>
      </c>
      <c r="N111" s="10">
        <v>1826</v>
      </c>
      <c r="O111" s="11" t="s">
        <v>64</v>
      </c>
      <c r="P111" s="102">
        <f t="shared" si="10"/>
        <v>0.18260000000000001</v>
      </c>
    </row>
    <row r="112" spans="1:16">
      <c r="A112" s="23">
        <f t="shared" si="11"/>
        <v>112</v>
      </c>
      <c r="B112" s="10">
        <v>1.5</v>
      </c>
      <c r="C112" s="11" t="s">
        <v>67</v>
      </c>
      <c r="D112" s="100">
        <f t="shared" si="13"/>
        <v>3.7499999999999999E-2</v>
      </c>
      <c r="E112" s="12">
        <v>5.3760000000000003</v>
      </c>
      <c r="F112" s="13">
        <v>0.54430000000000001</v>
      </c>
      <c r="G112" s="101">
        <f t="shared" si="7"/>
        <v>5.9203000000000001</v>
      </c>
      <c r="H112" s="10">
        <v>1.39</v>
      </c>
      <c r="I112" s="11" t="s">
        <v>66</v>
      </c>
      <c r="J112" s="105">
        <f t="shared" si="14"/>
        <v>1.39</v>
      </c>
      <c r="K112" s="10">
        <v>1733</v>
      </c>
      <c r="L112" s="11" t="s">
        <v>64</v>
      </c>
      <c r="M112" s="102">
        <f t="shared" si="9"/>
        <v>0.17330000000000001</v>
      </c>
      <c r="N112" s="10">
        <v>1892</v>
      </c>
      <c r="O112" s="11" t="s">
        <v>64</v>
      </c>
      <c r="P112" s="102">
        <f t="shared" si="10"/>
        <v>0.18919999999999998</v>
      </c>
    </row>
    <row r="113" spans="1:16">
      <c r="A113" s="23">
        <f t="shared" si="11"/>
        <v>113</v>
      </c>
      <c r="B113" s="10">
        <v>1.6</v>
      </c>
      <c r="C113" s="11" t="s">
        <v>67</v>
      </c>
      <c r="D113" s="100">
        <f t="shared" si="13"/>
        <v>0.04</v>
      </c>
      <c r="E113" s="12">
        <v>5.5919999999999996</v>
      </c>
      <c r="F113" s="13">
        <v>0.52039999999999997</v>
      </c>
      <c r="G113" s="101">
        <f t="shared" si="7"/>
        <v>6.1123999999999992</v>
      </c>
      <c r="H113" s="10">
        <v>1.46</v>
      </c>
      <c r="I113" s="11" t="s">
        <v>66</v>
      </c>
      <c r="J113" s="105">
        <f t="shared" si="14"/>
        <v>1.46</v>
      </c>
      <c r="K113" s="10">
        <v>1771</v>
      </c>
      <c r="L113" s="11" t="s">
        <v>64</v>
      </c>
      <c r="M113" s="102">
        <f t="shared" si="9"/>
        <v>0.17709999999999998</v>
      </c>
      <c r="N113" s="10">
        <v>1954</v>
      </c>
      <c r="O113" s="11" t="s">
        <v>64</v>
      </c>
      <c r="P113" s="102">
        <f t="shared" si="10"/>
        <v>0.19539999999999999</v>
      </c>
    </row>
    <row r="114" spans="1:16">
      <c r="A114" s="23">
        <f t="shared" si="11"/>
        <v>114</v>
      </c>
      <c r="B114" s="10">
        <v>1.7</v>
      </c>
      <c r="C114" s="11" t="s">
        <v>67</v>
      </c>
      <c r="D114" s="100">
        <f t="shared" si="13"/>
        <v>4.2499999999999996E-2</v>
      </c>
      <c r="E114" s="12">
        <v>5.8019999999999996</v>
      </c>
      <c r="F114" s="13">
        <v>0.49880000000000002</v>
      </c>
      <c r="G114" s="101">
        <f t="shared" si="7"/>
        <v>6.3007999999999997</v>
      </c>
      <c r="H114" s="10">
        <v>1.53</v>
      </c>
      <c r="I114" s="11" t="s">
        <v>66</v>
      </c>
      <c r="J114" s="105">
        <f t="shared" si="14"/>
        <v>1.53</v>
      </c>
      <c r="K114" s="10">
        <v>1805</v>
      </c>
      <c r="L114" s="11" t="s">
        <v>64</v>
      </c>
      <c r="M114" s="102">
        <f t="shared" si="9"/>
        <v>0.18049999999999999</v>
      </c>
      <c r="N114" s="10">
        <v>2012</v>
      </c>
      <c r="O114" s="11" t="s">
        <v>64</v>
      </c>
      <c r="P114" s="102">
        <f t="shared" si="10"/>
        <v>0.20119999999999999</v>
      </c>
    </row>
    <row r="115" spans="1:16">
      <c r="A115" s="23">
        <f t="shared" si="11"/>
        <v>115</v>
      </c>
      <c r="B115" s="10">
        <v>1.8</v>
      </c>
      <c r="C115" s="11" t="s">
        <v>67</v>
      </c>
      <c r="D115" s="100">
        <f t="shared" si="13"/>
        <v>4.4999999999999998E-2</v>
      </c>
      <c r="E115" s="12">
        <v>6.0049999999999999</v>
      </c>
      <c r="F115" s="13">
        <v>0.47910000000000003</v>
      </c>
      <c r="G115" s="101">
        <f t="shared" si="7"/>
        <v>6.4840999999999998</v>
      </c>
      <c r="H115" s="10">
        <v>1.59</v>
      </c>
      <c r="I115" s="11" t="s">
        <v>66</v>
      </c>
      <c r="J115" s="105">
        <f t="shared" si="14"/>
        <v>1.59</v>
      </c>
      <c r="K115" s="10">
        <v>1837</v>
      </c>
      <c r="L115" s="11" t="s">
        <v>64</v>
      </c>
      <c r="M115" s="102">
        <f t="shared" si="9"/>
        <v>0.1837</v>
      </c>
      <c r="N115" s="10">
        <v>2066</v>
      </c>
      <c r="O115" s="11" t="s">
        <v>64</v>
      </c>
      <c r="P115" s="102">
        <f t="shared" si="10"/>
        <v>0.20659999999999998</v>
      </c>
    </row>
    <row r="116" spans="1:16">
      <c r="A116" s="23">
        <f t="shared" si="11"/>
        <v>116</v>
      </c>
      <c r="B116" s="10">
        <v>2</v>
      </c>
      <c r="C116" s="11" t="s">
        <v>67</v>
      </c>
      <c r="D116" s="100">
        <f t="shared" si="13"/>
        <v>0.05</v>
      </c>
      <c r="E116" s="12">
        <v>6.3940000000000001</v>
      </c>
      <c r="F116" s="13">
        <v>0.44450000000000001</v>
      </c>
      <c r="G116" s="101">
        <f t="shared" si="7"/>
        <v>6.8384999999999998</v>
      </c>
      <c r="H116" s="10">
        <v>1.72</v>
      </c>
      <c r="I116" s="11" t="s">
        <v>66</v>
      </c>
      <c r="J116" s="105">
        <f t="shared" si="14"/>
        <v>1.72</v>
      </c>
      <c r="K116" s="10">
        <v>1898</v>
      </c>
      <c r="L116" s="11" t="s">
        <v>64</v>
      </c>
      <c r="M116" s="102">
        <f t="shared" si="9"/>
        <v>0.1898</v>
      </c>
      <c r="N116" s="10">
        <v>2166</v>
      </c>
      <c r="O116" s="11" t="s">
        <v>64</v>
      </c>
      <c r="P116" s="102">
        <f t="shared" si="10"/>
        <v>0.21659999999999999</v>
      </c>
    </row>
    <row r="117" spans="1:16">
      <c r="A117" s="23">
        <f t="shared" si="11"/>
        <v>117</v>
      </c>
      <c r="B117" s="10">
        <v>2.25</v>
      </c>
      <c r="C117" s="11" t="s">
        <v>67</v>
      </c>
      <c r="D117" s="100">
        <f t="shared" si="13"/>
        <v>5.6250000000000001E-2</v>
      </c>
      <c r="E117" s="12">
        <v>6.8540000000000001</v>
      </c>
      <c r="F117" s="13">
        <v>0.40839999999999999</v>
      </c>
      <c r="G117" s="101">
        <f t="shared" si="7"/>
        <v>7.2624000000000004</v>
      </c>
      <c r="H117" s="10">
        <v>1.87</v>
      </c>
      <c r="I117" s="11" t="s">
        <v>66</v>
      </c>
      <c r="J117" s="105">
        <f t="shared" si="14"/>
        <v>1.87</v>
      </c>
      <c r="K117" s="10">
        <v>1965</v>
      </c>
      <c r="L117" s="11" t="s">
        <v>64</v>
      </c>
      <c r="M117" s="102">
        <f t="shared" si="9"/>
        <v>0.19650000000000001</v>
      </c>
      <c r="N117" s="10">
        <v>2276</v>
      </c>
      <c r="O117" s="11" t="s">
        <v>64</v>
      </c>
      <c r="P117" s="102">
        <f t="shared" si="10"/>
        <v>0.22759999999999997</v>
      </c>
    </row>
    <row r="118" spans="1:16">
      <c r="A118" s="23">
        <f t="shared" si="11"/>
        <v>118</v>
      </c>
      <c r="B118" s="10">
        <v>2.5</v>
      </c>
      <c r="C118" s="11" t="s">
        <v>67</v>
      </c>
      <c r="D118" s="100">
        <f t="shared" si="13"/>
        <v>6.25E-2</v>
      </c>
      <c r="E118" s="12">
        <v>7.29</v>
      </c>
      <c r="F118" s="13">
        <v>0.37830000000000003</v>
      </c>
      <c r="G118" s="101">
        <f t="shared" si="7"/>
        <v>7.6683000000000003</v>
      </c>
      <c r="H118" s="10">
        <v>2.0099999999999998</v>
      </c>
      <c r="I118" s="11" t="s">
        <v>66</v>
      </c>
      <c r="J118" s="105">
        <f t="shared" si="14"/>
        <v>2.0099999999999998</v>
      </c>
      <c r="K118" s="10">
        <v>2023</v>
      </c>
      <c r="L118" s="11" t="s">
        <v>64</v>
      </c>
      <c r="M118" s="102">
        <f t="shared" si="9"/>
        <v>0.20230000000000001</v>
      </c>
      <c r="N118" s="10">
        <v>2372</v>
      </c>
      <c r="O118" s="11" t="s">
        <v>64</v>
      </c>
      <c r="P118" s="102">
        <f t="shared" si="10"/>
        <v>0.23719999999999999</v>
      </c>
    </row>
    <row r="119" spans="1:16">
      <c r="A119" s="23">
        <f t="shared" si="11"/>
        <v>119</v>
      </c>
      <c r="B119" s="10">
        <v>2.75</v>
      </c>
      <c r="C119" s="11" t="s">
        <v>67</v>
      </c>
      <c r="D119" s="100">
        <f t="shared" si="13"/>
        <v>6.8750000000000006E-2</v>
      </c>
      <c r="E119" s="12">
        <v>7.7089999999999996</v>
      </c>
      <c r="F119" s="13">
        <v>0.3528</v>
      </c>
      <c r="G119" s="101">
        <f t="shared" si="7"/>
        <v>8.0617999999999999</v>
      </c>
      <c r="H119" s="10">
        <v>2.15</v>
      </c>
      <c r="I119" s="11" t="s">
        <v>66</v>
      </c>
      <c r="J119" s="105">
        <f t="shared" si="14"/>
        <v>2.15</v>
      </c>
      <c r="K119" s="10">
        <v>2073</v>
      </c>
      <c r="L119" s="11" t="s">
        <v>64</v>
      </c>
      <c r="M119" s="102">
        <f t="shared" si="9"/>
        <v>0.20729999999999998</v>
      </c>
      <c r="N119" s="10">
        <v>2458</v>
      </c>
      <c r="O119" s="11" t="s">
        <v>64</v>
      </c>
      <c r="P119" s="102">
        <f t="shared" si="10"/>
        <v>0.24580000000000002</v>
      </c>
    </row>
    <row r="120" spans="1:16">
      <c r="A120" s="23">
        <f t="shared" si="11"/>
        <v>120</v>
      </c>
      <c r="B120" s="10">
        <v>3</v>
      </c>
      <c r="C120" s="11" t="s">
        <v>67</v>
      </c>
      <c r="D120" s="100">
        <f t="shared" si="13"/>
        <v>7.4999999999999997E-2</v>
      </c>
      <c r="E120" s="12">
        <v>8.1120000000000001</v>
      </c>
      <c r="F120" s="13">
        <v>0.33079999999999998</v>
      </c>
      <c r="G120" s="101">
        <f t="shared" si="7"/>
        <v>8.4428000000000001</v>
      </c>
      <c r="H120" s="10">
        <v>2.27</v>
      </c>
      <c r="I120" s="11" t="s">
        <v>66</v>
      </c>
      <c r="J120" s="105">
        <f t="shared" si="14"/>
        <v>2.27</v>
      </c>
      <c r="K120" s="10">
        <v>2116</v>
      </c>
      <c r="L120" s="11" t="s">
        <v>64</v>
      </c>
      <c r="M120" s="102">
        <f t="shared" si="9"/>
        <v>0.21160000000000001</v>
      </c>
      <c r="N120" s="10">
        <v>2536</v>
      </c>
      <c r="O120" s="11" t="s">
        <v>64</v>
      </c>
      <c r="P120" s="102">
        <f t="shared" si="10"/>
        <v>0.25359999999999999</v>
      </c>
    </row>
    <row r="121" spans="1:16">
      <c r="A121" s="23">
        <f t="shared" si="11"/>
        <v>121</v>
      </c>
      <c r="B121" s="10">
        <v>3.25</v>
      </c>
      <c r="C121" s="11" t="s">
        <v>67</v>
      </c>
      <c r="D121" s="100">
        <f t="shared" si="13"/>
        <v>8.1250000000000003E-2</v>
      </c>
      <c r="E121" s="12">
        <v>8.5039999999999996</v>
      </c>
      <c r="F121" s="13">
        <v>0.31169999999999998</v>
      </c>
      <c r="G121" s="101">
        <f t="shared" si="7"/>
        <v>8.8156999999999996</v>
      </c>
      <c r="H121" s="10">
        <v>2.4</v>
      </c>
      <c r="I121" s="11" t="s">
        <v>66</v>
      </c>
      <c r="J121" s="105">
        <f t="shared" si="14"/>
        <v>2.4</v>
      </c>
      <c r="K121" s="10">
        <v>2155</v>
      </c>
      <c r="L121" s="11" t="s">
        <v>64</v>
      </c>
      <c r="M121" s="102">
        <f t="shared" si="9"/>
        <v>0.21549999999999997</v>
      </c>
      <c r="N121" s="10">
        <v>2606</v>
      </c>
      <c r="O121" s="11" t="s">
        <v>64</v>
      </c>
      <c r="P121" s="102">
        <f t="shared" si="10"/>
        <v>0.2606</v>
      </c>
    </row>
    <row r="122" spans="1:16">
      <c r="A122" s="23">
        <f t="shared" si="11"/>
        <v>122</v>
      </c>
      <c r="B122" s="10">
        <v>3.5</v>
      </c>
      <c r="C122" s="11" t="s">
        <v>67</v>
      </c>
      <c r="D122" s="100">
        <f t="shared" si="13"/>
        <v>8.7499999999999994E-2</v>
      </c>
      <c r="E122" s="12">
        <v>8.8859999999999992</v>
      </c>
      <c r="F122" s="13">
        <v>0.29480000000000001</v>
      </c>
      <c r="G122" s="101">
        <f t="shared" si="7"/>
        <v>9.1807999999999996</v>
      </c>
      <c r="H122" s="10">
        <v>2.5099999999999998</v>
      </c>
      <c r="I122" s="11" t="s">
        <v>66</v>
      </c>
      <c r="J122" s="105">
        <f t="shared" si="14"/>
        <v>2.5099999999999998</v>
      </c>
      <c r="K122" s="10">
        <v>2189</v>
      </c>
      <c r="L122" s="11" t="s">
        <v>64</v>
      </c>
      <c r="M122" s="102">
        <f t="shared" si="9"/>
        <v>0.21890000000000001</v>
      </c>
      <c r="N122" s="10">
        <v>2669</v>
      </c>
      <c r="O122" s="11" t="s">
        <v>64</v>
      </c>
      <c r="P122" s="102">
        <f t="shared" si="10"/>
        <v>0.26690000000000003</v>
      </c>
    </row>
    <row r="123" spans="1:16">
      <c r="A123" s="23">
        <f t="shared" si="11"/>
        <v>123</v>
      </c>
      <c r="B123" s="10">
        <v>3.75</v>
      </c>
      <c r="C123" s="11" t="s">
        <v>67</v>
      </c>
      <c r="D123" s="100">
        <f t="shared" si="13"/>
        <v>9.375E-2</v>
      </c>
      <c r="E123" s="12">
        <v>9.2579999999999991</v>
      </c>
      <c r="F123" s="13">
        <v>0.27989999999999998</v>
      </c>
      <c r="G123" s="101">
        <f t="shared" si="7"/>
        <v>9.5378999999999987</v>
      </c>
      <c r="H123" s="10">
        <v>2.63</v>
      </c>
      <c r="I123" s="11" t="s">
        <v>66</v>
      </c>
      <c r="J123" s="105">
        <f t="shared" si="14"/>
        <v>2.63</v>
      </c>
      <c r="K123" s="10">
        <v>2220</v>
      </c>
      <c r="L123" s="11" t="s">
        <v>64</v>
      </c>
      <c r="M123" s="102">
        <f t="shared" si="9"/>
        <v>0.22200000000000003</v>
      </c>
      <c r="N123" s="10">
        <v>2727</v>
      </c>
      <c r="O123" s="11" t="s">
        <v>64</v>
      </c>
      <c r="P123" s="102">
        <f t="shared" si="10"/>
        <v>0.2727</v>
      </c>
    </row>
    <row r="124" spans="1:16">
      <c r="A124" s="23">
        <f t="shared" si="11"/>
        <v>124</v>
      </c>
      <c r="B124" s="10">
        <v>4</v>
      </c>
      <c r="C124" s="11" t="s">
        <v>67</v>
      </c>
      <c r="D124" s="100">
        <f t="shared" si="13"/>
        <v>0.1</v>
      </c>
      <c r="E124" s="12">
        <v>9.6219999999999999</v>
      </c>
      <c r="F124" s="13">
        <v>0.2666</v>
      </c>
      <c r="G124" s="101">
        <f t="shared" si="7"/>
        <v>9.8886000000000003</v>
      </c>
      <c r="H124" s="10">
        <v>2.74</v>
      </c>
      <c r="I124" s="11" t="s">
        <v>66</v>
      </c>
      <c r="J124" s="105">
        <f t="shared" si="14"/>
        <v>2.74</v>
      </c>
      <c r="K124" s="10">
        <v>2248</v>
      </c>
      <c r="L124" s="11" t="s">
        <v>64</v>
      </c>
      <c r="M124" s="102">
        <f t="shared" si="9"/>
        <v>0.22480000000000003</v>
      </c>
      <c r="N124" s="10">
        <v>2781</v>
      </c>
      <c r="O124" s="11" t="s">
        <v>64</v>
      </c>
      <c r="P124" s="102">
        <f t="shared" si="10"/>
        <v>0.27810000000000001</v>
      </c>
    </row>
    <row r="125" spans="1:16">
      <c r="A125" s="23">
        <f t="shared" si="11"/>
        <v>125</v>
      </c>
      <c r="B125" s="103">
        <v>4.5</v>
      </c>
      <c r="C125" s="104" t="s">
        <v>67</v>
      </c>
      <c r="D125" s="100">
        <f t="shared" si="13"/>
        <v>0.1125</v>
      </c>
      <c r="E125" s="12">
        <v>10.33</v>
      </c>
      <c r="F125" s="13">
        <v>0.2437</v>
      </c>
      <c r="G125" s="101">
        <f t="shared" si="7"/>
        <v>10.573700000000001</v>
      </c>
      <c r="H125" s="10">
        <v>2.95</v>
      </c>
      <c r="I125" s="11" t="s">
        <v>66</v>
      </c>
      <c r="J125" s="105">
        <f t="shared" si="14"/>
        <v>2.95</v>
      </c>
      <c r="K125" s="10">
        <v>2306</v>
      </c>
      <c r="L125" s="11" t="s">
        <v>64</v>
      </c>
      <c r="M125" s="102">
        <f t="shared" si="9"/>
        <v>0.2306</v>
      </c>
      <c r="N125" s="10">
        <v>2876</v>
      </c>
      <c r="O125" s="11" t="s">
        <v>64</v>
      </c>
      <c r="P125" s="102">
        <f t="shared" si="10"/>
        <v>0.28759999999999997</v>
      </c>
    </row>
    <row r="126" spans="1:16">
      <c r="A126" s="23">
        <f t="shared" si="11"/>
        <v>126</v>
      </c>
      <c r="B126" s="103">
        <v>5</v>
      </c>
      <c r="C126" s="104" t="s">
        <v>67</v>
      </c>
      <c r="D126" s="100">
        <f t="shared" si="13"/>
        <v>0.125</v>
      </c>
      <c r="E126" s="12">
        <v>11</v>
      </c>
      <c r="F126" s="13">
        <v>0.22470000000000001</v>
      </c>
      <c r="G126" s="101">
        <f t="shared" si="7"/>
        <v>11.2247</v>
      </c>
      <c r="H126" s="103">
        <v>3.14</v>
      </c>
      <c r="I126" s="104" t="s">
        <v>66</v>
      </c>
      <c r="J126" s="105">
        <f t="shared" si="14"/>
        <v>3.14</v>
      </c>
      <c r="K126" s="103">
        <v>2355</v>
      </c>
      <c r="L126" s="104" t="s">
        <v>64</v>
      </c>
      <c r="M126" s="102">
        <f t="shared" si="9"/>
        <v>0.23549999999999999</v>
      </c>
      <c r="N126" s="103">
        <v>2958</v>
      </c>
      <c r="O126" s="104" t="s">
        <v>64</v>
      </c>
      <c r="P126" s="102">
        <f t="shared" si="10"/>
        <v>0.29580000000000001</v>
      </c>
    </row>
    <row r="127" spans="1:16">
      <c r="A127" s="23">
        <f t="shared" si="11"/>
        <v>127</v>
      </c>
      <c r="B127" s="103">
        <v>5.5</v>
      </c>
      <c r="C127" s="104" t="s">
        <v>67</v>
      </c>
      <c r="D127" s="100">
        <f t="shared" si="13"/>
        <v>0.13750000000000001</v>
      </c>
      <c r="E127" s="12">
        <v>11.65</v>
      </c>
      <c r="F127" s="13">
        <v>0.20880000000000001</v>
      </c>
      <c r="G127" s="101">
        <f t="shared" si="7"/>
        <v>11.8588</v>
      </c>
      <c r="H127" s="103">
        <v>3.33</v>
      </c>
      <c r="I127" s="104" t="s">
        <v>66</v>
      </c>
      <c r="J127" s="105">
        <f t="shared" si="14"/>
        <v>3.33</v>
      </c>
      <c r="K127" s="103">
        <v>2397</v>
      </c>
      <c r="L127" s="104" t="s">
        <v>64</v>
      </c>
      <c r="M127" s="102">
        <f t="shared" si="9"/>
        <v>0.23969999999999997</v>
      </c>
      <c r="N127" s="103">
        <v>3030</v>
      </c>
      <c r="O127" s="104" t="s">
        <v>64</v>
      </c>
      <c r="P127" s="102">
        <f t="shared" si="10"/>
        <v>0.30299999999999999</v>
      </c>
    </row>
    <row r="128" spans="1:16">
      <c r="A128" s="23">
        <f t="shared" si="11"/>
        <v>128</v>
      </c>
      <c r="B128" s="10">
        <v>6</v>
      </c>
      <c r="C128" s="11" t="s">
        <v>67</v>
      </c>
      <c r="D128" s="100">
        <f t="shared" si="13"/>
        <v>0.15</v>
      </c>
      <c r="E128" s="12">
        <v>12.26</v>
      </c>
      <c r="F128" s="13">
        <v>0.1951</v>
      </c>
      <c r="G128" s="101">
        <f t="shared" si="7"/>
        <v>12.4551</v>
      </c>
      <c r="H128" s="10">
        <v>3.5</v>
      </c>
      <c r="I128" s="11" t="s">
        <v>66</v>
      </c>
      <c r="J128" s="105">
        <f t="shared" si="14"/>
        <v>3.5</v>
      </c>
      <c r="K128" s="103">
        <v>2434</v>
      </c>
      <c r="L128" s="104" t="s">
        <v>64</v>
      </c>
      <c r="M128" s="102">
        <f t="shared" si="9"/>
        <v>0.24340000000000001</v>
      </c>
      <c r="N128" s="103">
        <v>3093</v>
      </c>
      <c r="O128" s="104" t="s">
        <v>64</v>
      </c>
      <c r="P128" s="102">
        <f t="shared" si="10"/>
        <v>0.30930000000000002</v>
      </c>
    </row>
    <row r="129" spans="1:16">
      <c r="A129" s="23">
        <f t="shared" si="11"/>
        <v>129</v>
      </c>
      <c r="B129" s="10">
        <v>6.5</v>
      </c>
      <c r="C129" s="11" t="s">
        <v>67</v>
      </c>
      <c r="D129" s="100">
        <f t="shared" si="13"/>
        <v>0.16250000000000001</v>
      </c>
      <c r="E129" s="12">
        <v>12.85</v>
      </c>
      <c r="F129" s="13">
        <v>0.18329999999999999</v>
      </c>
      <c r="G129" s="101">
        <f t="shared" si="7"/>
        <v>13.033299999999999</v>
      </c>
      <c r="H129" s="10">
        <v>3.67</v>
      </c>
      <c r="I129" s="11" t="s">
        <v>66</v>
      </c>
      <c r="J129" s="105">
        <f t="shared" si="14"/>
        <v>3.67</v>
      </c>
      <c r="K129" s="103">
        <v>2466</v>
      </c>
      <c r="L129" s="104" t="s">
        <v>64</v>
      </c>
      <c r="M129" s="102">
        <f t="shared" si="9"/>
        <v>0.24660000000000001</v>
      </c>
      <c r="N129" s="103">
        <v>3150</v>
      </c>
      <c r="O129" s="104" t="s">
        <v>64</v>
      </c>
      <c r="P129" s="102">
        <f t="shared" si="10"/>
        <v>0.315</v>
      </c>
    </row>
    <row r="130" spans="1:16">
      <c r="A130" s="23">
        <f t="shared" si="11"/>
        <v>130</v>
      </c>
      <c r="B130" s="10">
        <v>7</v>
      </c>
      <c r="C130" s="11" t="s">
        <v>67</v>
      </c>
      <c r="D130" s="100">
        <f t="shared" si="13"/>
        <v>0.17499999999999999</v>
      </c>
      <c r="E130" s="12">
        <v>13.4</v>
      </c>
      <c r="F130" s="13">
        <v>0.1729</v>
      </c>
      <c r="G130" s="101">
        <f t="shared" si="7"/>
        <v>13.572900000000001</v>
      </c>
      <c r="H130" s="10">
        <v>3.83</v>
      </c>
      <c r="I130" s="11" t="s">
        <v>66</v>
      </c>
      <c r="J130" s="105">
        <f t="shared" si="14"/>
        <v>3.83</v>
      </c>
      <c r="K130" s="103">
        <v>2495</v>
      </c>
      <c r="L130" s="104" t="s">
        <v>64</v>
      </c>
      <c r="M130" s="102">
        <f t="shared" si="9"/>
        <v>0.2495</v>
      </c>
      <c r="N130" s="103">
        <v>3201</v>
      </c>
      <c r="O130" s="104" t="s">
        <v>64</v>
      </c>
      <c r="P130" s="102">
        <f t="shared" si="10"/>
        <v>0.3201</v>
      </c>
    </row>
    <row r="131" spans="1:16">
      <c r="A131" s="23">
        <f t="shared" si="11"/>
        <v>131</v>
      </c>
      <c r="B131" s="10">
        <v>8</v>
      </c>
      <c r="C131" s="11" t="s">
        <v>67</v>
      </c>
      <c r="D131" s="100">
        <f t="shared" si="13"/>
        <v>0.2</v>
      </c>
      <c r="E131" s="12">
        <v>14.4</v>
      </c>
      <c r="F131" s="13">
        <v>0.15559999999999999</v>
      </c>
      <c r="G131" s="101">
        <f t="shared" si="7"/>
        <v>14.5556</v>
      </c>
      <c r="H131" s="10">
        <v>4.1399999999999997</v>
      </c>
      <c r="I131" s="11" t="s">
        <v>66</v>
      </c>
      <c r="J131" s="105">
        <f t="shared" si="14"/>
        <v>4.1399999999999997</v>
      </c>
      <c r="K131" s="103">
        <v>2562</v>
      </c>
      <c r="L131" s="104" t="s">
        <v>64</v>
      </c>
      <c r="M131" s="102">
        <f t="shared" si="9"/>
        <v>0.25619999999999998</v>
      </c>
      <c r="N131" s="103">
        <v>3291</v>
      </c>
      <c r="O131" s="104" t="s">
        <v>64</v>
      </c>
      <c r="P131" s="102">
        <f t="shared" si="10"/>
        <v>0.3291</v>
      </c>
    </row>
    <row r="132" spans="1:16">
      <c r="A132" s="23">
        <f t="shared" si="11"/>
        <v>132</v>
      </c>
      <c r="B132" s="10">
        <v>9</v>
      </c>
      <c r="C132" s="11" t="s">
        <v>67</v>
      </c>
      <c r="D132" s="100">
        <f t="shared" si="13"/>
        <v>0.22500000000000001</v>
      </c>
      <c r="E132" s="12">
        <v>15.28</v>
      </c>
      <c r="F132" s="13">
        <v>0.14169999999999999</v>
      </c>
      <c r="G132" s="101">
        <f t="shared" si="7"/>
        <v>15.4217</v>
      </c>
      <c r="H132" s="10">
        <v>4.42</v>
      </c>
      <c r="I132" s="11" t="s">
        <v>66</v>
      </c>
      <c r="J132" s="105">
        <f t="shared" si="14"/>
        <v>4.42</v>
      </c>
      <c r="K132" s="103">
        <v>2618</v>
      </c>
      <c r="L132" s="104" t="s">
        <v>64</v>
      </c>
      <c r="M132" s="102">
        <f t="shared" si="9"/>
        <v>0.26179999999999998</v>
      </c>
      <c r="N132" s="103">
        <v>3366</v>
      </c>
      <c r="O132" s="104" t="s">
        <v>64</v>
      </c>
      <c r="P132" s="102">
        <f t="shared" si="10"/>
        <v>0.33660000000000001</v>
      </c>
    </row>
    <row r="133" spans="1:16">
      <c r="A133" s="23">
        <f t="shared" si="11"/>
        <v>133</v>
      </c>
      <c r="B133" s="10">
        <v>10</v>
      </c>
      <c r="C133" s="11" t="s">
        <v>67</v>
      </c>
      <c r="D133" s="100">
        <f t="shared" si="13"/>
        <v>0.25</v>
      </c>
      <c r="E133" s="12">
        <v>16.05</v>
      </c>
      <c r="F133" s="13">
        <v>0.1303</v>
      </c>
      <c r="G133" s="101">
        <f t="shared" si="7"/>
        <v>16.180299999999999</v>
      </c>
      <c r="H133" s="10">
        <v>4.6900000000000004</v>
      </c>
      <c r="I133" s="11" t="s">
        <v>66</v>
      </c>
      <c r="J133" s="105">
        <f t="shared" si="14"/>
        <v>4.6900000000000004</v>
      </c>
      <c r="K133" s="103">
        <v>2667</v>
      </c>
      <c r="L133" s="104" t="s">
        <v>64</v>
      </c>
      <c r="M133" s="102">
        <f t="shared" si="9"/>
        <v>0.26669999999999999</v>
      </c>
      <c r="N133" s="103">
        <v>3432</v>
      </c>
      <c r="O133" s="104" t="s">
        <v>64</v>
      </c>
      <c r="P133" s="102">
        <f t="shared" si="10"/>
        <v>0.34320000000000001</v>
      </c>
    </row>
    <row r="134" spans="1:16">
      <c r="A134" s="23">
        <f t="shared" si="11"/>
        <v>134</v>
      </c>
      <c r="B134" s="10">
        <v>11</v>
      </c>
      <c r="C134" s="11" t="s">
        <v>67</v>
      </c>
      <c r="D134" s="100">
        <f t="shared" si="13"/>
        <v>0.27500000000000002</v>
      </c>
      <c r="E134" s="12">
        <v>16.72</v>
      </c>
      <c r="F134" s="13">
        <v>0.1207</v>
      </c>
      <c r="G134" s="101">
        <f t="shared" si="7"/>
        <v>16.840699999999998</v>
      </c>
      <c r="H134" s="10">
        <v>4.95</v>
      </c>
      <c r="I134" s="11" t="s">
        <v>66</v>
      </c>
      <c r="J134" s="105">
        <f t="shared" si="14"/>
        <v>4.95</v>
      </c>
      <c r="K134" s="103">
        <v>2711</v>
      </c>
      <c r="L134" s="104" t="s">
        <v>64</v>
      </c>
      <c r="M134" s="102">
        <f t="shared" si="9"/>
        <v>0.27110000000000001</v>
      </c>
      <c r="N134" s="103">
        <v>3490</v>
      </c>
      <c r="O134" s="104" t="s">
        <v>64</v>
      </c>
      <c r="P134" s="102">
        <f t="shared" si="10"/>
        <v>0.34900000000000003</v>
      </c>
    </row>
    <row r="135" spans="1:16">
      <c r="A135" s="23">
        <f t="shared" si="11"/>
        <v>135</v>
      </c>
      <c r="B135" s="10">
        <v>12</v>
      </c>
      <c r="C135" s="11" t="s">
        <v>67</v>
      </c>
      <c r="D135" s="100">
        <f t="shared" si="13"/>
        <v>0.3</v>
      </c>
      <c r="E135" s="12">
        <v>17.29</v>
      </c>
      <c r="F135" s="13">
        <v>0.1125</v>
      </c>
      <c r="G135" s="101">
        <f t="shared" si="7"/>
        <v>17.4025</v>
      </c>
      <c r="H135" s="10">
        <v>5.21</v>
      </c>
      <c r="I135" s="11" t="s">
        <v>66</v>
      </c>
      <c r="J135" s="105">
        <f t="shared" si="14"/>
        <v>5.21</v>
      </c>
      <c r="K135" s="103">
        <v>2750</v>
      </c>
      <c r="L135" s="104" t="s">
        <v>64</v>
      </c>
      <c r="M135" s="102">
        <f t="shared" si="9"/>
        <v>0.27500000000000002</v>
      </c>
      <c r="N135" s="103">
        <v>3541</v>
      </c>
      <c r="O135" s="104" t="s">
        <v>64</v>
      </c>
      <c r="P135" s="102">
        <f t="shared" si="10"/>
        <v>0.35409999999999997</v>
      </c>
    </row>
    <row r="136" spans="1:16">
      <c r="A136" s="23">
        <f t="shared" si="11"/>
        <v>136</v>
      </c>
      <c r="B136" s="10">
        <v>13</v>
      </c>
      <c r="C136" s="11" t="s">
        <v>67</v>
      </c>
      <c r="D136" s="100">
        <f t="shared" si="13"/>
        <v>0.32500000000000001</v>
      </c>
      <c r="E136" s="12">
        <v>17.79</v>
      </c>
      <c r="F136" s="13">
        <v>0.10539999999999999</v>
      </c>
      <c r="G136" s="101">
        <f t="shared" si="7"/>
        <v>17.895399999999999</v>
      </c>
      <c r="H136" s="10">
        <v>5.45</v>
      </c>
      <c r="I136" s="11" t="s">
        <v>66</v>
      </c>
      <c r="J136" s="105">
        <f t="shared" si="14"/>
        <v>5.45</v>
      </c>
      <c r="K136" s="103">
        <v>2785</v>
      </c>
      <c r="L136" s="104" t="s">
        <v>64</v>
      </c>
      <c r="M136" s="102">
        <f t="shared" si="9"/>
        <v>0.27850000000000003</v>
      </c>
      <c r="N136" s="103">
        <v>3588</v>
      </c>
      <c r="O136" s="104" t="s">
        <v>64</v>
      </c>
      <c r="P136" s="102">
        <f t="shared" si="10"/>
        <v>0.35880000000000001</v>
      </c>
    </row>
    <row r="137" spans="1:16">
      <c r="A137" s="23">
        <f t="shared" si="11"/>
        <v>137</v>
      </c>
      <c r="B137" s="10">
        <v>14</v>
      </c>
      <c r="C137" s="11" t="s">
        <v>67</v>
      </c>
      <c r="D137" s="100">
        <f t="shared" si="13"/>
        <v>0.35</v>
      </c>
      <c r="E137" s="12">
        <v>18.22</v>
      </c>
      <c r="F137" s="13">
        <v>9.9250000000000005E-2</v>
      </c>
      <c r="G137" s="101">
        <f t="shared" si="7"/>
        <v>18.31925</v>
      </c>
      <c r="H137" s="10">
        <v>5.69</v>
      </c>
      <c r="I137" s="11" t="s">
        <v>66</v>
      </c>
      <c r="J137" s="105">
        <f t="shared" si="14"/>
        <v>5.69</v>
      </c>
      <c r="K137" s="103">
        <v>2818</v>
      </c>
      <c r="L137" s="104" t="s">
        <v>64</v>
      </c>
      <c r="M137" s="102">
        <f t="shared" si="9"/>
        <v>0.28179999999999999</v>
      </c>
      <c r="N137" s="103">
        <v>3631</v>
      </c>
      <c r="O137" s="104" t="s">
        <v>64</v>
      </c>
      <c r="P137" s="102">
        <f t="shared" si="10"/>
        <v>0.36309999999999998</v>
      </c>
    </row>
    <row r="138" spans="1:16">
      <c r="A138" s="23">
        <f t="shared" si="11"/>
        <v>138</v>
      </c>
      <c r="B138" s="10">
        <v>15</v>
      </c>
      <c r="C138" s="11" t="s">
        <v>67</v>
      </c>
      <c r="D138" s="100">
        <f t="shared" si="13"/>
        <v>0.375</v>
      </c>
      <c r="E138" s="12">
        <v>18.600000000000001</v>
      </c>
      <c r="F138" s="13">
        <v>9.3829999999999997E-2</v>
      </c>
      <c r="G138" s="101">
        <f t="shared" si="7"/>
        <v>18.693830000000002</v>
      </c>
      <c r="H138" s="10">
        <v>5.92</v>
      </c>
      <c r="I138" s="11" t="s">
        <v>66</v>
      </c>
      <c r="J138" s="105">
        <f t="shared" si="14"/>
        <v>5.92</v>
      </c>
      <c r="K138" s="103">
        <v>2849</v>
      </c>
      <c r="L138" s="104" t="s">
        <v>64</v>
      </c>
      <c r="M138" s="102">
        <f t="shared" si="9"/>
        <v>0.28490000000000004</v>
      </c>
      <c r="N138" s="103">
        <v>3671</v>
      </c>
      <c r="O138" s="104" t="s">
        <v>64</v>
      </c>
      <c r="P138" s="102">
        <f t="shared" si="10"/>
        <v>0.36709999999999998</v>
      </c>
    </row>
    <row r="139" spans="1:16">
      <c r="A139" s="23">
        <f t="shared" si="11"/>
        <v>139</v>
      </c>
      <c r="B139" s="10">
        <v>16</v>
      </c>
      <c r="C139" s="11" t="s">
        <v>67</v>
      </c>
      <c r="D139" s="100">
        <f t="shared" si="13"/>
        <v>0.4</v>
      </c>
      <c r="E139" s="12">
        <v>18.920000000000002</v>
      </c>
      <c r="F139" s="13">
        <v>8.8999999999999996E-2</v>
      </c>
      <c r="G139" s="101">
        <f t="shared" si="7"/>
        <v>19.009</v>
      </c>
      <c r="H139" s="10">
        <v>6.15</v>
      </c>
      <c r="I139" s="11" t="s">
        <v>66</v>
      </c>
      <c r="J139" s="105">
        <f t="shared" si="14"/>
        <v>6.15</v>
      </c>
      <c r="K139" s="103">
        <v>2878</v>
      </c>
      <c r="L139" s="104" t="s">
        <v>64</v>
      </c>
      <c r="M139" s="102">
        <f t="shared" si="9"/>
        <v>0.2878</v>
      </c>
      <c r="N139" s="103">
        <v>3708</v>
      </c>
      <c r="O139" s="104" t="s">
        <v>64</v>
      </c>
      <c r="P139" s="102">
        <f t="shared" si="10"/>
        <v>0.37080000000000002</v>
      </c>
    </row>
    <row r="140" spans="1:16">
      <c r="A140" s="23">
        <f t="shared" si="11"/>
        <v>140</v>
      </c>
      <c r="B140" s="10">
        <v>17</v>
      </c>
      <c r="C140" s="14" t="s">
        <v>67</v>
      </c>
      <c r="D140" s="100">
        <f t="shared" si="13"/>
        <v>0.42499999999999999</v>
      </c>
      <c r="E140" s="12">
        <v>19.2</v>
      </c>
      <c r="F140" s="13">
        <v>8.4690000000000001E-2</v>
      </c>
      <c r="G140" s="101">
        <f t="shared" si="7"/>
        <v>19.284689999999998</v>
      </c>
      <c r="H140" s="10">
        <v>6.37</v>
      </c>
      <c r="I140" s="11" t="s">
        <v>66</v>
      </c>
      <c r="J140" s="105">
        <f t="shared" si="14"/>
        <v>6.37</v>
      </c>
      <c r="K140" s="103">
        <v>2905</v>
      </c>
      <c r="L140" s="104" t="s">
        <v>64</v>
      </c>
      <c r="M140" s="102">
        <f t="shared" si="9"/>
        <v>0.29049999999999998</v>
      </c>
      <c r="N140" s="103">
        <v>3742</v>
      </c>
      <c r="O140" s="104" t="s">
        <v>64</v>
      </c>
      <c r="P140" s="102">
        <f t="shared" si="10"/>
        <v>0.37419999999999998</v>
      </c>
    </row>
    <row r="141" spans="1:16">
      <c r="A141" s="23">
        <f t="shared" si="11"/>
        <v>141</v>
      </c>
      <c r="B141" s="10">
        <v>18</v>
      </c>
      <c r="C141" s="104" t="s">
        <v>67</v>
      </c>
      <c r="D141" s="100">
        <f t="shared" si="13"/>
        <v>0.45</v>
      </c>
      <c r="E141" s="12">
        <v>19.440000000000001</v>
      </c>
      <c r="F141" s="13">
        <v>8.0799999999999997E-2</v>
      </c>
      <c r="G141" s="101">
        <f t="shared" si="7"/>
        <v>19.520800000000001</v>
      </c>
      <c r="H141" s="103">
        <v>6.59</v>
      </c>
      <c r="I141" s="104" t="s">
        <v>66</v>
      </c>
      <c r="J141" s="105">
        <f t="shared" si="14"/>
        <v>6.59</v>
      </c>
      <c r="K141" s="103">
        <v>2931</v>
      </c>
      <c r="L141" s="104" t="s">
        <v>64</v>
      </c>
      <c r="M141" s="102">
        <f t="shared" si="9"/>
        <v>0.29310000000000003</v>
      </c>
      <c r="N141" s="103">
        <v>3775</v>
      </c>
      <c r="O141" s="104" t="s">
        <v>64</v>
      </c>
      <c r="P141" s="102">
        <f t="shared" si="10"/>
        <v>0.3775</v>
      </c>
    </row>
    <row r="142" spans="1:16">
      <c r="A142" s="23">
        <f t="shared" si="11"/>
        <v>142</v>
      </c>
      <c r="B142" s="10">
        <v>20</v>
      </c>
      <c r="C142" s="104" t="s">
        <v>67</v>
      </c>
      <c r="D142" s="100">
        <f t="shared" si="13"/>
        <v>0.5</v>
      </c>
      <c r="E142" s="12">
        <v>19.84</v>
      </c>
      <c r="F142" s="13">
        <v>7.4079999999999993E-2</v>
      </c>
      <c r="G142" s="101">
        <f t="shared" si="7"/>
        <v>19.914079999999998</v>
      </c>
      <c r="H142" s="103">
        <v>7.03</v>
      </c>
      <c r="I142" s="104" t="s">
        <v>66</v>
      </c>
      <c r="J142" s="105">
        <f t="shared" si="14"/>
        <v>7.03</v>
      </c>
      <c r="K142" s="103">
        <v>3012</v>
      </c>
      <c r="L142" s="104" t="s">
        <v>64</v>
      </c>
      <c r="M142" s="102">
        <f t="shared" si="9"/>
        <v>0.30120000000000002</v>
      </c>
      <c r="N142" s="103">
        <v>3835</v>
      </c>
      <c r="O142" s="104" t="s">
        <v>64</v>
      </c>
      <c r="P142" s="102">
        <f t="shared" si="10"/>
        <v>0.38350000000000001</v>
      </c>
    </row>
    <row r="143" spans="1:16">
      <c r="A143" s="23">
        <f t="shared" si="11"/>
        <v>143</v>
      </c>
      <c r="B143" s="10">
        <v>22.5</v>
      </c>
      <c r="C143" s="104" t="s">
        <v>67</v>
      </c>
      <c r="D143" s="100">
        <f t="shared" si="13"/>
        <v>0.5625</v>
      </c>
      <c r="E143" s="12">
        <v>20.190000000000001</v>
      </c>
      <c r="F143" s="13">
        <v>6.7199999999999996E-2</v>
      </c>
      <c r="G143" s="101">
        <f t="shared" si="7"/>
        <v>20.257200000000001</v>
      </c>
      <c r="H143" s="103">
        <v>7.57</v>
      </c>
      <c r="I143" s="104" t="s">
        <v>66</v>
      </c>
      <c r="J143" s="105">
        <f t="shared" si="14"/>
        <v>7.57</v>
      </c>
      <c r="K143" s="103">
        <v>3125</v>
      </c>
      <c r="L143" s="104" t="s">
        <v>64</v>
      </c>
      <c r="M143" s="102">
        <f t="shared" si="9"/>
        <v>0.3125</v>
      </c>
      <c r="N143" s="103">
        <v>3903</v>
      </c>
      <c r="O143" s="104" t="s">
        <v>64</v>
      </c>
      <c r="P143" s="102">
        <f t="shared" si="10"/>
        <v>0.39029999999999998</v>
      </c>
    </row>
    <row r="144" spans="1:16">
      <c r="A144" s="23">
        <f t="shared" si="11"/>
        <v>144</v>
      </c>
      <c r="B144" s="10">
        <v>25</v>
      </c>
      <c r="C144" s="104" t="s">
        <v>67</v>
      </c>
      <c r="D144" s="100">
        <f t="shared" si="13"/>
        <v>0.625</v>
      </c>
      <c r="E144" s="12">
        <v>20.420000000000002</v>
      </c>
      <c r="F144" s="13">
        <v>6.157E-2</v>
      </c>
      <c r="G144" s="101">
        <f t="shared" si="7"/>
        <v>20.481570000000001</v>
      </c>
      <c r="H144" s="103">
        <v>8.09</v>
      </c>
      <c r="I144" s="104" t="s">
        <v>66</v>
      </c>
      <c r="J144" s="105">
        <f t="shared" si="14"/>
        <v>8.09</v>
      </c>
      <c r="K144" s="103">
        <v>3229</v>
      </c>
      <c r="L144" s="104" t="s">
        <v>64</v>
      </c>
      <c r="M144" s="102">
        <f t="shared" si="9"/>
        <v>0.32290000000000002</v>
      </c>
      <c r="N144" s="103">
        <v>3965</v>
      </c>
      <c r="O144" s="104" t="s">
        <v>64</v>
      </c>
      <c r="P144" s="102">
        <f t="shared" si="10"/>
        <v>0.39649999999999996</v>
      </c>
    </row>
    <row r="145" spans="1:16">
      <c r="A145" s="23">
        <f t="shared" si="11"/>
        <v>145</v>
      </c>
      <c r="B145" s="10">
        <v>27.5</v>
      </c>
      <c r="C145" s="104" t="s">
        <v>67</v>
      </c>
      <c r="D145" s="100">
        <f t="shared" si="13"/>
        <v>0.6875</v>
      </c>
      <c r="E145" s="12">
        <v>20.58</v>
      </c>
      <c r="F145" s="13">
        <v>5.6869999999999997E-2</v>
      </c>
      <c r="G145" s="101">
        <f t="shared" si="7"/>
        <v>20.636869999999998</v>
      </c>
      <c r="H145" s="103">
        <v>8.6199999999999992</v>
      </c>
      <c r="I145" s="104" t="s">
        <v>66</v>
      </c>
      <c r="J145" s="105">
        <f t="shared" si="14"/>
        <v>8.6199999999999992</v>
      </c>
      <c r="K145" s="103">
        <v>3327</v>
      </c>
      <c r="L145" s="104" t="s">
        <v>64</v>
      </c>
      <c r="M145" s="102">
        <f t="shared" si="9"/>
        <v>0.3327</v>
      </c>
      <c r="N145" s="103">
        <v>4023</v>
      </c>
      <c r="O145" s="104" t="s">
        <v>64</v>
      </c>
      <c r="P145" s="102">
        <f t="shared" si="10"/>
        <v>0.40229999999999999</v>
      </c>
    </row>
    <row r="146" spans="1:16">
      <c r="A146" s="23">
        <f t="shared" si="11"/>
        <v>146</v>
      </c>
      <c r="B146" s="10">
        <v>30</v>
      </c>
      <c r="C146" s="104" t="s">
        <v>67</v>
      </c>
      <c r="D146" s="100">
        <f t="shared" si="13"/>
        <v>0.75</v>
      </c>
      <c r="E146" s="12">
        <v>20.67</v>
      </c>
      <c r="F146" s="13">
        <v>5.2880000000000003E-2</v>
      </c>
      <c r="G146" s="101">
        <f t="shared" si="7"/>
        <v>20.72288</v>
      </c>
      <c r="H146" s="103">
        <v>9.14</v>
      </c>
      <c r="I146" s="104" t="s">
        <v>66</v>
      </c>
      <c r="J146" s="105">
        <f t="shared" si="14"/>
        <v>9.14</v>
      </c>
      <c r="K146" s="103">
        <v>3421</v>
      </c>
      <c r="L146" s="104" t="s">
        <v>64</v>
      </c>
      <c r="M146" s="102">
        <f t="shared" si="9"/>
        <v>0.34209999999999996</v>
      </c>
      <c r="N146" s="103">
        <v>4076</v>
      </c>
      <c r="O146" s="104" t="s">
        <v>64</v>
      </c>
      <c r="P146" s="102">
        <f t="shared" si="10"/>
        <v>0.40759999999999996</v>
      </c>
    </row>
    <row r="147" spans="1:16">
      <c r="A147" s="23">
        <f t="shared" si="11"/>
        <v>147</v>
      </c>
      <c r="B147" s="10">
        <v>32.5</v>
      </c>
      <c r="C147" s="104" t="s">
        <v>67</v>
      </c>
      <c r="D147" s="100">
        <f t="shared" si="13"/>
        <v>0.8125</v>
      </c>
      <c r="E147" s="12">
        <v>20.71</v>
      </c>
      <c r="F147" s="13">
        <v>4.9450000000000001E-2</v>
      </c>
      <c r="G147" s="101">
        <f t="shared" si="7"/>
        <v>20.759450000000001</v>
      </c>
      <c r="H147" s="103">
        <v>9.66</v>
      </c>
      <c r="I147" s="104" t="s">
        <v>66</v>
      </c>
      <c r="J147" s="105">
        <f t="shared" si="14"/>
        <v>9.66</v>
      </c>
      <c r="K147" s="103">
        <v>3512</v>
      </c>
      <c r="L147" s="104" t="s">
        <v>64</v>
      </c>
      <c r="M147" s="102">
        <f t="shared" si="9"/>
        <v>0.35120000000000001</v>
      </c>
      <c r="N147" s="103">
        <v>4127</v>
      </c>
      <c r="O147" s="104" t="s">
        <v>64</v>
      </c>
      <c r="P147" s="102">
        <f t="shared" si="10"/>
        <v>0.41269999999999996</v>
      </c>
    </row>
    <row r="148" spans="1:16">
      <c r="A148" s="23">
        <f t="shared" si="11"/>
        <v>148</v>
      </c>
      <c r="B148" s="10">
        <v>35</v>
      </c>
      <c r="C148" s="104" t="s">
        <v>67</v>
      </c>
      <c r="D148" s="100">
        <f t="shared" si="13"/>
        <v>0.875</v>
      </c>
      <c r="E148" s="12">
        <v>20.72</v>
      </c>
      <c r="F148" s="13">
        <v>4.6460000000000001E-2</v>
      </c>
      <c r="G148" s="101">
        <f t="shared" ref="G148:G211" si="15">E148+F148</f>
        <v>20.766459999999999</v>
      </c>
      <c r="H148" s="103">
        <v>10.18</v>
      </c>
      <c r="I148" s="104" t="s">
        <v>66</v>
      </c>
      <c r="J148" s="105">
        <f t="shared" si="14"/>
        <v>10.18</v>
      </c>
      <c r="K148" s="103">
        <v>3600</v>
      </c>
      <c r="L148" s="104" t="s">
        <v>64</v>
      </c>
      <c r="M148" s="102">
        <f t="shared" ref="M148:M162" si="16">K148/1000/10</f>
        <v>0.36</v>
      </c>
      <c r="N148" s="103">
        <v>4176</v>
      </c>
      <c r="O148" s="104" t="s">
        <v>64</v>
      </c>
      <c r="P148" s="102">
        <f t="shared" ref="P148:P175" si="17">N148/1000/10</f>
        <v>0.41760000000000003</v>
      </c>
    </row>
    <row r="149" spans="1:16">
      <c r="A149" s="23">
        <f t="shared" si="11"/>
        <v>149</v>
      </c>
      <c r="B149" s="10">
        <v>37.5</v>
      </c>
      <c r="C149" s="104" t="s">
        <v>67</v>
      </c>
      <c r="D149" s="100">
        <f t="shared" si="13"/>
        <v>0.9375</v>
      </c>
      <c r="E149" s="12">
        <v>20.7</v>
      </c>
      <c r="F149" s="13">
        <v>4.3839999999999997E-2</v>
      </c>
      <c r="G149" s="101">
        <f t="shared" si="15"/>
        <v>20.743839999999999</v>
      </c>
      <c r="H149" s="103">
        <v>10.69</v>
      </c>
      <c r="I149" s="104" t="s">
        <v>66</v>
      </c>
      <c r="J149" s="105">
        <f t="shared" si="14"/>
        <v>10.69</v>
      </c>
      <c r="K149" s="103">
        <v>3685</v>
      </c>
      <c r="L149" s="104" t="s">
        <v>64</v>
      </c>
      <c r="M149" s="102">
        <f t="shared" si="16"/>
        <v>0.36849999999999999</v>
      </c>
      <c r="N149" s="103">
        <v>4222</v>
      </c>
      <c r="O149" s="104" t="s">
        <v>64</v>
      </c>
      <c r="P149" s="102">
        <f t="shared" si="17"/>
        <v>0.42220000000000002</v>
      </c>
    </row>
    <row r="150" spans="1:16">
      <c r="A150" s="23">
        <f t="shared" ref="A150:A213" si="18">A149+1</f>
        <v>150</v>
      </c>
      <c r="B150" s="10">
        <v>40</v>
      </c>
      <c r="C150" s="104" t="s">
        <v>67</v>
      </c>
      <c r="D150" s="102">
        <f t="shared" si="13"/>
        <v>1</v>
      </c>
      <c r="E150" s="12">
        <v>20.66</v>
      </c>
      <c r="F150" s="13">
        <v>4.1509999999999998E-2</v>
      </c>
      <c r="G150" s="101">
        <f t="shared" si="15"/>
        <v>20.701509999999999</v>
      </c>
      <c r="H150" s="103">
        <v>11.21</v>
      </c>
      <c r="I150" s="104" t="s">
        <v>66</v>
      </c>
      <c r="J150" s="105">
        <f t="shared" si="14"/>
        <v>11.21</v>
      </c>
      <c r="K150" s="103">
        <v>3768</v>
      </c>
      <c r="L150" s="104" t="s">
        <v>64</v>
      </c>
      <c r="M150" s="102">
        <f t="shared" si="16"/>
        <v>0.37679999999999997</v>
      </c>
      <c r="N150" s="103">
        <v>4267</v>
      </c>
      <c r="O150" s="104" t="s">
        <v>64</v>
      </c>
      <c r="P150" s="102">
        <f t="shared" si="17"/>
        <v>0.42670000000000002</v>
      </c>
    </row>
    <row r="151" spans="1:16">
      <c r="A151" s="23">
        <f t="shared" si="18"/>
        <v>151</v>
      </c>
      <c r="B151" s="10">
        <v>45</v>
      </c>
      <c r="C151" s="104" t="s">
        <v>67</v>
      </c>
      <c r="D151" s="102">
        <f t="shared" si="13"/>
        <v>1.125</v>
      </c>
      <c r="E151" s="12">
        <v>20.53</v>
      </c>
      <c r="F151" s="13">
        <v>3.7569999999999999E-2</v>
      </c>
      <c r="G151" s="101">
        <f t="shared" si="15"/>
        <v>20.56757</v>
      </c>
      <c r="H151" s="103">
        <v>12.26</v>
      </c>
      <c r="I151" s="104" t="s">
        <v>66</v>
      </c>
      <c r="J151" s="105">
        <f t="shared" si="14"/>
        <v>12.26</v>
      </c>
      <c r="K151" s="103">
        <v>4066</v>
      </c>
      <c r="L151" s="104" t="s">
        <v>64</v>
      </c>
      <c r="M151" s="102">
        <f t="shared" si="16"/>
        <v>0.40659999999999996</v>
      </c>
      <c r="N151" s="103">
        <v>4353</v>
      </c>
      <c r="O151" s="104" t="s">
        <v>64</v>
      </c>
      <c r="P151" s="102">
        <f t="shared" si="17"/>
        <v>0.43529999999999996</v>
      </c>
    </row>
    <row r="152" spans="1:16">
      <c r="A152" s="23">
        <f t="shared" si="18"/>
        <v>152</v>
      </c>
      <c r="B152" s="10">
        <v>50</v>
      </c>
      <c r="C152" s="104" t="s">
        <v>67</v>
      </c>
      <c r="D152" s="102">
        <f t="shared" si="13"/>
        <v>1.25</v>
      </c>
      <c r="E152" s="12">
        <v>20.37</v>
      </c>
      <c r="F152" s="13">
        <v>3.4360000000000002E-2</v>
      </c>
      <c r="G152" s="101">
        <f t="shared" si="15"/>
        <v>20.40436</v>
      </c>
      <c r="H152" s="103">
        <v>13.31</v>
      </c>
      <c r="I152" s="104" t="s">
        <v>66</v>
      </c>
      <c r="J152" s="105">
        <f t="shared" si="14"/>
        <v>13.31</v>
      </c>
      <c r="K152" s="103">
        <v>4347</v>
      </c>
      <c r="L152" s="104" t="s">
        <v>64</v>
      </c>
      <c r="M152" s="102">
        <f t="shared" si="16"/>
        <v>0.43470000000000003</v>
      </c>
      <c r="N152" s="103">
        <v>4434</v>
      </c>
      <c r="O152" s="104" t="s">
        <v>64</v>
      </c>
      <c r="P152" s="102">
        <f t="shared" si="17"/>
        <v>0.44340000000000002</v>
      </c>
    </row>
    <row r="153" spans="1:16">
      <c r="A153" s="23">
        <f t="shared" si="18"/>
        <v>153</v>
      </c>
      <c r="B153" s="10">
        <v>55</v>
      </c>
      <c r="C153" s="104" t="s">
        <v>67</v>
      </c>
      <c r="D153" s="102">
        <f t="shared" si="13"/>
        <v>1.375</v>
      </c>
      <c r="E153" s="12">
        <v>20.18</v>
      </c>
      <c r="F153" s="13">
        <v>3.168E-2</v>
      </c>
      <c r="G153" s="101">
        <f t="shared" si="15"/>
        <v>20.211680000000001</v>
      </c>
      <c r="H153" s="103">
        <v>14.37</v>
      </c>
      <c r="I153" s="104" t="s">
        <v>66</v>
      </c>
      <c r="J153" s="105">
        <f t="shared" si="14"/>
        <v>14.37</v>
      </c>
      <c r="K153" s="103">
        <v>4615</v>
      </c>
      <c r="L153" s="104" t="s">
        <v>64</v>
      </c>
      <c r="M153" s="102">
        <f t="shared" si="16"/>
        <v>0.46150000000000002</v>
      </c>
      <c r="N153" s="103">
        <v>4513</v>
      </c>
      <c r="O153" s="104" t="s">
        <v>64</v>
      </c>
      <c r="P153" s="102">
        <f t="shared" si="17"/>
        <v>0.45129999999999998</v>
      </c>
    </row>
    <row r="154" spans="1:16">
      <c r="A154" s="23">
        <f t="shared" si="18"/>
        <v>154</v>
      </c>
      <c r="B154" s="10">
        <v>60</v>
      </c>
      <c r="C154" s="104" t="s">
        <v>67</v>
      </c>
      <c r="D154" s="102">
        <f t="shared" si="13"/>
        <v>1.5</v>
      </c>
      <c r="E154" s="12">
        <v>19.98</v>
      </c>
      <c r="F154" s="13">
        <v>2.9420000000000002E-2</v>
      </c>
      <c r="G154" s="101">
        <f t="shared" si="15"/>
        <v>20.009419999999999</v>
      </c>
      <c r="H154" s="103">
        <v>15.44</v>
      </c>
      <c r="I154" s="104" t="s">
        <v>66</v>
      </c>
      <c r="J154" s="105">
        <f t="shared" si="14"/>
        <v>15.44</v>
      </c>
      <c r="K154" s="103">
        <v>4872</v>
      </c>
      <c r="L154" s="104" t="s">
        <v>64</v>
      </c>
      <c r="M154" s="102">
        <f t="shared" si="16"/>
        <v>0.48719999999999997</v>
      </c>
      <c r="N154" s="103">
        <v>4590</v>
      </c>
      <c r="O154" s="104" t="s">
        <v>64</v>
      </c>
      <c r="P154" s="102">
        <f t="shared" si="17"/>
        <v>0.45899999999999996</v>
      </c>
    </row>
    <row r="155" spans="1:16">
      <c r="A155" s="23">
        <f t="shared" si="18"/>
        <v>155</v>
      </c>
      <c r="B155" s="10">
        <v>65</v>
      </c>
      <c r="C155" s="104" t="s">
        <v>67</v>
      </c>
      <c r="D155" s="102">
        <f t="shared" si="13"/>
        <v>1.625</v>
      </c>
      <c r="E155" s="12">
        <v>19.77</v>
      </c>
      <c r="F155" s="13">
        <v>2.7470000000000001E-2</v>
      </c>
      <c r="G155" s="101">
        <f t="shared" si="15"/>
        <v>19.797470000000001</v>
      </c>
      <c r="H155" s="103">
        <v>16.52</v>
      </c>
      <c r="I155" s="104" t="s">
        <v>66</v>
      </c>
      <c r="J155" s="105">
        <f t="shared" si="14"/>
        <v>16.52</v>
      </c>
      <c r="K155" s="103">
        <v>5121</v>
      </c>
      <c r="L155" s="104" t="s">
        <v>64</v>
      </c>
      <c r="M155" s="102">
        <f t="shared" si="16"/>
        <v>0.5121</v>
      </c>
      <c r="N155" s="103">
        <v>4664</v>
      </c>
      <c r="O155" s="104" t="s">
        <v>64</v>
      </c>
      <c r="P155" s="102">
        <f t="shared" si="17"/>
        <v>0.46639999999999998</v>
      </c>
    </row>
    <row r="156" spans="1:16">
      <c r="A156" s="23">
        <f t="shared" si="18"/>
        <v>156</v>
      </c>
      <c r="B156" s="10">
        <v>70</v>
      </c>
      <c r="C156" s="104" t="s">
        <v>67</v>
      </c>
      <c r="D156" s="102">
        <f t="shared" si="13"/>
        <v>1.75</v>
      </c>
      <c r="E156" s="12">
        <v>19.55</v>
      </c>
      <c r="F156" s="13">
        <v>2.5780000000000001E-2</v>
      </c>
      <c r="G156" s="101">
        <f t="shared" si="15"/>
        <v>19.575780000000002</v>
      </c>
      <c r="H156" s="103">
        <v>17.62</v>
      </c>
      <c r="I156" s="104" t="s">
        <v>66</v>
      </c>
      <c r="J156" s="105">
        <f t="shared" si="14"/>
        <v>17.62</v>
      </c>
      <c r="K156" s="103">
        <v>5364</v>
      </c>
      <c r="L156" s="104" t="s">
        <v>64</v>
      </c>
      <c r="M156" s="102">
        <f t="shared" si="16"/>
        <v>0.53639999999999999</v>
      </c>
      <c r="N156" s="103">
        <v>4738</v>
      </c>
      <c r="O156" s="104" t="s">
        <v>64</v>
      </c>
      <c r="P156" s="102">
        <f t="shared" si="17"/>
        <v>0.47380000000000005</v>
      </c>
    </row>
    <row r="157" spans="1:16">
      <c r="A157" s="23">
        <f t="shared" si="18"/>
        <v>157</v>
      </c>
      <c r="B157" s="10">
        <v>80</v>
      </c>
      <c r="C157" s="104" t="s">
        <v>67</v>
      </c>
      <c r="D157" s="102">
        <f t="shared" si="13"/>
        <v>2</v>
      </c>
      <c r="E157" s="12">
        <v>19.12</v>
      </c>
      <c r="F157" s="13">
        <v>2.299E-2</v>
      </c>
      <c r="G157" s="101">
        <f t="shared" si="15"/>
        <v>19.142990000000001</v>
      </c>
      <c r="H157" s="103">
        <v>19.84</v>
      </c>
      <c r="I157" s="104" t="s">
        <v>66</v>
      </c>
      <c r="J157" s="105">
        <f t="shared" si="14"/>
        <v>19.84</v>
      </c>
      <c r="K157" s="103">
        <v>6243</v>
      </c>
      <c r="L157" s="104" t="s">
        <v>64</v>
      </c>
      <c r="M157" s="102">
        <f t="shared" si="16"/>
        <v>0.62430000000000008</v>
      </c>
      <c r="N157" s="103">
        <v>4882</v>
      </c>
      <c r="O157" s="104" t="s">
        <v>64</v>
      </c>
      <c r="P157" s="102">
        <f t="shared" si="17"/>
        <v>0.48819999999999997</v>
      </c>
    </row>
    <row r="158" spans="1:16">
      <c r="A158" s="23">
        <f t="shared" si="18"/>
        <v>158</v>
      </c>
      <c r="B158" s="10">
        <v>90</v>
      </c>
      <c r="C158" s="104" t="s">
        <v>67</v>
      </c>
      <c r="D158" s="102">
        <f t="shared" si="13"/>
        <v>2.25</v>
      </c>
      <c r="E158" s="12">
        <v>18.77</v>
      </c>
      <c r="F158" s="13">
        <v>2.077E-2</v>
      </c>
      <c r="G158" s="101">
        <f t="shared" si="15"/>
        <v>18.790769999999998</v>
      </c>
      <c r="H158" s="103">
        <v>22.12</v>
      </c>
      <c r="I158" s="104" t="s">
        <v>66</v>
      </c>
      <c r="J158" s="105">
        <f t="shared" si="14"/>
        <v>22.12</v>
      </c>
      <c r="K158" s="103">
        <v>7043</v>
      </c>
      <c r="L158" s="104" t="s">
        <v>64</v>
      </c>
      <c r="M158" s="102">
        <f t="shared" si="16"/>
        <v>0.70430000000000004</v>
      </c>
      <c r="N158" s="103">
        <v>5025</v>
      </c>
      <c r="O158" s="104" t="s">
        <v>64</v>
      </c>
      <c r="P158" s="102">
        <f t="shared" si="17"/>
        <v>0.50250000000000006</v>
      </c>
    </row>
    <row r="159" spans="1:16">
      <c r="A159" s="23">
        <f t="shared" si="18"/>
        <v>159</v>
      </c>
      <c r="B159" s="10">
        <v>100</v>
      </c>
      <c r="C159" s="104" t="s">
        <v>67</v>
      </c>
      <c r="D159" s="102">
        <f t="shared" si="13"/>
        <v>2.5</v>
      </c>
      <c r="E159" s="12">
        <v>18.25</v>
      </c>
      <c r="F159" s="13">
        <v>1.8960000000000001E-2</v>
      </c>
      <c r="G159" s="101">
        <f t="shared" si="15"/>
        <v>18.26896</v>
      </c>
      <c r="H159" s="103">
        <v>24.44</v>
      </c>
      <c r="I159" s="104" t="s">
        <v>66</v>
      </c>
      <c r="J159" s="105">
        <f t="shared" si="14"/>
        <v>24.44</v>
      </c>
      <c r="K159" s="103">
        <v>7793</v>
      </c>
      <c r="L159" s="104" t="s">
        <v>64</v>
      </c>
      <c r="M159" s="102">
        <f t="shared" si="16"/>
        <v>0.77929999999999999</v>
      </c>
      <c r="N159" s="103">
        <v>5166</v>
      </c>
      <c r="O159" s="104" t="s">
        <v>64</v>
      </c>
      <c r="P159" s="102">
        <f t="shared" si="17"/>
        <v>0.51660000000000006</v>
      </c>
    </row>
    <row r="160" spans="1:16">
      <c r="A160" s="23">
        <f t="shared" si="18"/>
        <v>160</v>
      </c>
      <c r="B160" s="10">
        <v>110</v>
      </c>
      <c r="C160" s="104" t="s">
        <v>67</v>
      </c>
      <c r="D160" s="102">
        <f t="shared" si="13"/>
        <v>2.75</v>
      </c>
      <c r="E160" s="12">
        <v>17.8</v>
      </c>
      <c r="F160" s="13">
        <v>1.746E-2</v>
      </c>
      <c r="G160" s="101">
        <f t="shared" si="15"/>
        <v>17.817460000000001</v>
      </c>
      <c r="H160" s="103">
        <v>26.83</v>
      </c>
      <c r="I160" s="104" t="s">
        <v>66</v>
      </c>
      <c r="J160" s="105">
        <f t="shared" si="14"/>
        <v>26.83</v>
      </c>
      <c r="K160" s="103">
        <v>8513</v>
      </c>
      <c r="L160" s="104" t="s">
        <v>64</v>
      </c>
      <c r="M160" s="102">
        <f t="shared" si="16"/>
        <v>0.85129999999999995</v>
      </c>
      <c r="N160" s="103">
        <v>5308</v>
      </c>
      <c r="O160" s="104" t="s">
        <v>64</v>
      </c>
      <c r="P160" s="102">
        <f t="shared" si="17"/>
        <v>0.53079999999999994</v>
      </c>
    </row>
    <row r="161" spans="1:16">
      <c r="A161" s="23">
        <f t="shared" si="18"/>
        <v>161</v>
      </c>
      <c r="B161" s="10">
        <v>120</v>
      </c>
      <c r="C161" s="104" t="s">
        <v>67</v>
      </c>
      <c r="D161" s="102">
        <f t="shared" si="13"/>
        <v>3</v>
      </c>
      <c r="E161" s="12">
        <v>17.37</v>
      </c>
      <c r="F161" s="13">
        <v>1.619E-2</v>
      </c>
      <c r="G161" s="101">
        <f t="shared" si="15"/>
        <v>17.386190000000003</v>
      </c>
      <c r="H161" s="103">
        <v>29.28</v>
      </c>
      <c r="I161" s="104" t="s">
        <v>66</v>
      </c>
      <c r="J161" s="105">
        <f t="shared" si="14"/>
        <v>29.28</v>
      </c>
      <c r="K161" s="103">
        <v>9209</v>
      </c>
      <c r="L161" s="104" t="s">
        <v>64</v>
      </c>
      <c r="M161" s="102">
        <f t="shared" si="16"/>
        <v>0.92089999999999994</v>
      </c>
      <c r="N161" s="103">
        <v>5451</v>
      </c>
      <c r="O161" s="104" t="s">
        <v>64</v>
      </c>
      <c r="P161" s="102">
        <f t="shared" si="17"/>
        <v>0.54509999999999992</v>
      </c>
    </row>
    <row r="162" spans="1:16">
      <c r="A162" s="23">
        <f t="shared" si="18"/>
        <v>162</v>
      </c>
      <c r="B162" s="10">
        <v>130</v>
      </c>
      <c r="C162" s="104" t="s">
        <v>67</v>
      </c>
      <c r="D162" s="102">
        <f t="shared" si="13"/>
        <v>3.25</v>
      </c>
      <c r="E162" s="12">
        <v>16.96</v>
      </c>
      <c r="F162" s="13">
        <v>1.5100000000000001E-2</v>
      </c>
      <c r="G162" s="101">
        <f t="shared" si="15"/>
        <v>16.975100000000001</v>
      </c>
      <c r="H162" s="103">
        <v>31.79</v>
      </c>
      <c r="I162" s="104" t="s">
        <v>66</v>
      </c>
      <c r="J162" s="105">
        <f t="shared" si="14"/>
        <v>31.79</v>
      </c>
      <c r="K162" s="103">
        <v>9886</v>
      </c>
      <c r="L162" s="104" t="s">
        <v>64</v>
      </c>
      <c r="M162" s="102">
        <f t="shared" si="16"/>
        <v>0.98859999999999992</v>
      </c>
      <c r="N162" s="103">
        <v>5595</v>
      </c>
      <c r="O162" s="104" t="s">
        <v>64</v>
      </c>
      <c r="P162" s="102">
        <f t="shared" si="17"/>
        <v>0.5595</v>
      </c>
    </row>
    <row r="163" spans="1:16">
      <c r="A163" s="23">
        <f t="shared" si="18"/>
        <v>163</v>
      </c>
      <c r="B163" s="10">
        <v>140</v>
      </c>
      <c r="C163" s="104" t="s">
        <v>67</v>
      </c>
      <c r="D163" s="102">
        <f t="shared" si="13"/>
        <v>3.5</v>
      </c>
      <c r="E163" s="12">
        <v>16.579999999999998</v>
      </c>
      <c r="F163" s="13">
        <v>1.4160000000000001E-2</v>
      </c>
      <c r="G163" s="101">
        <f t="shared" si="15"/>
        <v>16.594159999999999</v>
      </c>
      <c r="H163" s="103">
        <v>34.36</v>
      </c>
      <c r="I163" s="104" t="s">
        <v>66</v>
      </c>
      <c r="J163" s="105">
        <f t="shared" si="14"/>
        <v>34.36</v>
      </c>
      <c r="K163" s="103">
        <v>1.05</v>
      </c>
      <c r="L163" s="106" t="s">
        <v>66</v>
      </c>
      <c r="M163" s="105">
        <f t="shared" ref="M163:M211" si="19">K163</f>
        <v>1.05</v>
      </c>
      <c r="N163" s="103">
        <v>5741</v>
      </c>
      <c r="O163" s="104" t="s">
        <v>64</v>
      </c>
      <c r="P163" s="102">
        <f t="shared" si="17"/>
        <v>0.57409999999999994</v>
      </c>
    </row>
    <row r="164" spans="1:16">
      <c r="A164" s="23">
        <f t="shared" si="18"/>
        <v>164</v>
      </c>
      <c r="B164" s="10">
        <v>150</v>
      </c>
      <c r="C164" s="104" t="s">
        <v>67</v>
      </c>
      <c r="D164" s="102">
        <f t="shared" si="13"/>
        <v>3.75</v>
      </c>
      <c r="E164" s="12">
        <v>16.21</v>
      </c>
      <c r="F164" s="13">
        <v>1.3339999999999999E-2</v>
      </c>
      <c r="G164" s="101">
        <f t="shared" si="15"/>
        <v>16.22334</v>
      </c>
      <c r="H164" s="103">
        <v>36.99</v>
      </c>
      <c r="I164" s="104" t="s">
        <v>66</v>
      </c>
      <c r="J164" s="105">
        <f t="shared" si="14"/>
        <v>36.99</v>
      </c>
      <c r="K164" s="103">
        <v>1.1200000000000001</v>
      </c>
      <c r="L164" s="104" t="s">
        <v>66</v>
      </c>
      <c r="M164" s="105">
        <f t="shared" si="19"/>
        <v>1.1200000000000001</v>
      </c>
      <c r="N164" s="103">
        <v>5889</v>
      </c>
      <c r="O164" s="104" t="s">
        <v>64</v>
      </c>
      <c r="P164" s="102">
        <f t="shared" si="17"/>
        <v>0.58889999999999998</v>
      </c>
    </row>
    <row r="165" spans="1:16">
      <c r="A165" s="23">
        <f t="shared" si="18"/>
        <v>165</v>
      </c>
      <c r="B165" s="10">
        <v>160</v>
      </c>
      <c r="C165" s="104" t="s">
        <v>67</v>
      </c>
      <c r="D165" s="102">
        <f t="shared" si="13"/>
        <v>4</v>
      </c>
      <c r="E165" s="12">
        <v>15.87</v>
      </c>
      <c r="F165" s="13">
        <v>1.261E-2</v>
      </c>
      <c r="G165" s="101">
        <f t="shared" si="15"/>
        <v>15.88261</v>
      </c>
      <c r="H165" s="103">
        <v>39.67</v>
      </c>
      <c r="I165" s="104" t="s">
        <v>66</v>
      </c>
      <c r="J165" s="105">
        <f t="shared" si="14"/>
        <v>39.67</v>
      </c>
      <c r="K165" s="103">
        <v>1.18</v>
      </c>
      <c r="L165" s="104" t="s">
        <v>66</v>
      </c>
      <c r="M165" s="105">
        <f t="shared" si="19"/>
        <v>1.18</v>
      </c>
      <c r="N165" s="103">
        <v>6039</v>
      </c>
      <c r="O165" s="104" t="s">
        <v>64</v>
      </c>
      <c r="P165" s="102">
        <f t="shared" si="17"/>
        <v>0.60389999999999999</v>
      </c>
    </row>
    <row r="166" spans="1:16">
      <c r="A166" s="23">
        <f t="shared" si="18"/>
        <v>166</v>
      </c>
      <c r="B166" s="10">
        <v>170</v>
      </c>
      <c r="C166" s="104" t="s">
        <v>67</v>
      </c>
      <c r="D166" s="102">
        <f t="shared" si="13"/>
        <v>4.25</v>
      </c>
      <c r="E166" s="12">
        <v>15.54</v>
      </c>
      <c r="F166" s="13">
        <v>1.196E-2</v>
      </c>
      <c r="G166" s="101">
        <f t="shared" si="15"/>
        <v>15.551959999999999</v>
      </c>
      <c r="H166" s="103">
        <v>42.41</v>
      </c>
      <c r="I166" s="104" t="s">
        <v>66</v>
      </c>
      <c r="J166" s="105">
        <f t="shared" si="14"/>
        <v>42.41</v>
      </c>
      <c r="K166" s="103">
        <v>1.25</v>
      </c>
      <c r="L166" s="104" t="s">
        <v>66</v>
      </c>
      <c r="M166" s="105">
        <f t="shared" si="19"/>
        <v>1.25</v>
      </c>
      <c r="N166" s="103">
        <v>6192</v>
      </c>
      <c r="O166" s="104" t="s">
        <v>64</v>
      </c>
      <c r="P166" s="102">
        <f t="shared" si="17"/>
        <v>0.61919999999999997</v>
      </c>
    </row>
    <row r="167" spans="1:16">
      <c r="A167" s="23">
        <f t="shared" si="18"/>
        <v>167</v>
      </c>
      <c r="B167" s="10">
        <v>180</v>
      </c>
      <c r="C167" s="104" t="s">
        <v>67</v>
      </c>
      <c r="D167" s="102">
        <f t="shared" si="13"/>
        <v>4.5</v>
      </c>
      <c r="E167" s="12">
        <v>15.22</v>
      </c>
      <c r="F167" s="13">
        <v>1.137E-2</v>
      </c>
      <c r="G167" s="101">
        <f t="shared" si="15"/>
        <v>15.23137</v>
      </c>
      <c r="H167" s="103">
        <v>45.21</v>
      </c>
      <c r="I167" s="104" t="s">
        <v>66</v>
      </c>
      <c r="J167" s="105">
        <f t="shared" si="14"/>
        <v>45.21</v>
      </c>
      <c r="K167" s="103">
        <v>1.31</v>
      </c>
      <c r="L167" s="104" t="s">
        <v>66</v>
      </c>
      <c r="M167" s="105">
        <f t="shared" si="19"/>
        <v>1.31</v>
      </c>
      <c r="N167" s="103">
        <v>6346</v>
      </c>
      <c r="O167" s="104" t="s">
        <v>64</v>
      </c>
      <c r="P167" s="102">
        <f t="shared" si="17"/>
        <v>0.63460000000000005</v>
      </c>
    </row>
    <row r="168" spans="1:16">
      <c r="A168" s="23">
        <f t="shared" si="18"/>
        <v>168</v>
      </c>
      <c r="B168" s="10">
        <v>200</v>
      </c>
      <c r="C168" s="104" t="s">
        <v>67</v>
      </c>
      <c r="D168" s="102">
        <f t="shared" si="13"/>
        <v>5</v>
      </c>
      <c r="E168" s="12">
        <v>14.63</v>
      </c>
      <c r="F168" s="13">
        <v>1.0370000000000001E-2</v>
      </c>
      <c r="G168" s="101">
        <f t="shared" si="15"/>
        <v>14.640370000000001</v>
      </c>
      <c r="H168" s="103">
        <v>50.99</v>
      </c>
      <c r="I168" s="104" t="s">
        <v>66</v>
      </c>
      <c r="J168" s="105">
        <f t="shared" si="14"/>
        <v>50.99</v>
      </c>
      <c r="K168" s="103">
        <v>1.55</v>
      </c>
      <c r="L168" s="104" t="s">
        <v>66</v>
      </c>
      <c r="M168" s="105">
        <f t="shared" si="19"/>
        <v>1.55</v>
      </c>
      <c r="N168" s="103">
        <v>6664</v>
      </c>
      <c r="O168" s="104" t="s">
        <v>64</v>
      </c>
      <c r="P168" s="102">
        <f t="shared" si="17"/>
        <v>0.66639999999999999</v>
      </c>
    </row>
    <row r="169" spans="1:16">
      <c r="A169" s="23">
        <f t="shared" si="18"/>
        <v>169</v>
      </c>
      <c r="B169" s="10">
        <v>225</v>
      </c>
      <c r="C169" s="104" t="s">
        <v>67</v>
      </c>
      <c r="D169" s="102">
        <f t="shared" si="13"/>
        <v>5.625</v>
      </c>
      <c r="E169" s="12">
        <v>13.96</v>
      </c>
      <c r="F169" s="13">
        <v>9.3519999999999992E-3</v>
      </c>
      <c r="G169" s="101">
        <f t="shared" si="15"/>
        <v>13.969352000000001</v>
      </c>
      <c r="H169" s="103">
        <v>58.52</v>
      </c>
      <c r="I169" s="104" t="s">
        <v>66</v>
      </c>
      <c r="J169" s="105">
        <f t="shared" si="14"/>
        <v>58.52</v>
      </c>
      <c r="K169" s="103">
        <v>1.88</v>
      </c>
      <c r="L169" s="104" t="s">
        <v>66</v>
      </c>
      <c r="M169" s="105">
        <f t="shared" si="19"/>
        <v>1.88</v>
      </c>
      <c r="N169" s="103">
        <v>7075</v>
      </c>
      <c r="O169" s="104" t="s">
        <v>64</v>
      </c>
      <c r="P169" s="102">
        <f t="shared" si="17"/>
        <v>0.70750000000000002</v>
      </c>
    </row>
    <row r="170" spans="1:16">
      <c r="A170" s="23">
        <f t="shared" si="18"/>
        <v>170</v>
      </c>
      <c r="B170" s="10">
        <v>250</v>
      </c>
      <c r="C170" s="104" t="s">
        <v>67</v>
      </c>
      <c r="D170" s="102">
        <f t="shared" si="13"/>
        <v>6.25</v>
      </c>
      <c r="E170" s="12">
        <v>13.35</v>
      </c>
      <c r="F170" s="13">
        <v>8.5249999999999996E-3</v>
      </c>
      <c r="G170" s="101">
        <f t="shared" si="15"/>
        <v>13.358525</v>
      </c>
      <c r="H170" s="103">
        <v>66.41</v>
      </c>
      <c r="I170" s="104" t="s">
        <v>66</v>
      </c>
      <c r="J170" s="105">
        <f t="shared" si="14"/>
        <v>66.41</v>
      </c>
      <c r="K170" s="103">
        <v>2.19</v>
      </c>
      <c r="L170" s="104" t="s">
        <v>66</v>
      </c>
      <c r="M170" s="105">
        <f t="shared" si="19"/>
        <v>2.19</v>
      </c>
      <c r="N170" s="103">
        <v>7502</v>
      </c>
      <c r="O170" s="104" t="s">
        <v>64</v>
      </c>
      <c r="P170" s="102">
        <f t="shared" si="17"/>
        <v>0.75019999999999998</v>
      </c>
    </row>
    <row r="171" spans="1:16">
      <c r="A171" s="23">
        <f t="shared" si="18"/>
        <v>171</v>
      </c>
      <c r="B171" s="10">
        <v>275</v>
      </c>
      <c r="C171" s="104" t="s">
        <v>67</v>
      </c>
      <c r="D171" s="102">
        <f t="shared" ref="D171:D184" si="20">B171/$C$5</f>
        <v>6.875</v>
      </c>
      <c r="E171" s="12">
        <v>12.79</v>
      </c>
      <c r="F171" s="13">
        <v>7.8379999999999995E-3</v>
      </c>
      <c r="G171" s="101">
        <f t="shared" si="15"/>
        <v>12.797837999999999</v>
      </c>
      <c r="H171" s="103">
        <v>74.650000000000006</v>
      </c>
      <c r="I171" s="104" t="s">
        <v>66</v>
      </c>
      <c r="J171" s="105">
        <f t="shared" ref="J171:J190" si="21">H171</f>
        <v>74.650000000000006</v>
      </c>
      <c r="K171" s="103">
        <v>2.48</v>
      </c>
      <c r="L171" s="104" t="s">
        <v>66</v>
      </c>
      <c r="M171" s="105">
        <f t="shared" si="19"/>
        <v>2.48</v>
      </c>
      <c r="N171" s="103">
        <v>7947</v>
      </c>
      <c r="O171" s="104" t="s">
        <v>64</v>
      </c>
      <c r="P171" s="102">
        <f t="shared" si="17"/>
        <v>0.79469999999999996</v>
      </c>
    </row>
    <row r="172" spans="1:16">
      <c r="A172" s="23">
        <f t="shared" si="18"/>
        <v>172</v>
      </c>
      <c r="B172" s="10">
        <v>300</v>
      </c>
      <c r="C172" s="104" t="s">
        <v>67</v>
      </c>
      <c r="D172" s="102">
        <f t="shared" si="20"/>
        <v>7.5</v>
      </c>
      <c r="E172" s="12">
        <v>12.28</v>
      </c>
      <c r="F172" s="13">
        <v>7.2589999999999998E-3</v>
      </c>
      <c r="G172" s="101">
        <f t="shared" si="15"/>
        <v>12.287258999999999</v>
      </c>
      <c r="H172" s="103">
        <v>83.24</v>
      </c>
      <c r="I172" s="104" t="s">
        <v>66</v>
      </c>
      <c r="J172" s="105">
        <f t="shared" si="21"/>
        <v>83.24</v>
      </c>
      <c r="K172" s="103">
        <v>2.77</v>
      </c>
      <c r="L172" s="104" t="s">
        <v>66</v>
      </c>
      <c r="M172" s="105">
        <f t="shared" si="19"/>
        <v>2.77</v>
      </c>
      <c r="N172" s="103">
        <v>8410</v>
      </c>
      <c r="O172" s="104" t="s">
        <v>64</v>
      </c>
      <c r="P172" s="102">
        <f t="shared" si="17"/>
        <v>0.84099999999999997</v>
      </c>
    </row>
    <row r="173" spans="1:16">
      <c r="A173" s="23">
        <f t="shared" si="18"/>
        <v>173</v>
      </c>
      <c r="B173" s="10">
        <v>325</v>
      </c>
      <c r="C173" s="104" t="s">
        <v>67</v>
      </c>
      <c r="D173" s="102">
        <f t="shared" si="20"/>
        <v>8.125</v>
      </c>
      <c r="E173" s="12">
        <v>11.8</v>
      </c>
      <c r="F173" s="13">
        <v>6.764E-3</v>
      </c>
      <c r="G173" s="101">
        <f t="shared" si="15"/>
        <v>11.806764000000001</v>
      </c>
      <c r="H173" s="103">
        <v>92.19</v>
      </c>
      <c r="I173" s="104" t="s">
        <v>66</v>
      </c>
      <c r="J173" s="105">
        <f t="shared" si="21"/>
        <v>92.19</v>
      </c>
      <c r="K173" s="103">
        <v>3.05</v>
      </c>
      <c r="L173" s="104" t="s">
        <v>66</v>
      </c>
      <c r="M173" s="105">
        <f t="shared" si="19"/>
        <v>3.05</v>
      </c>
      <c r="N173" s="103">
        <v>8889</v>
      </c>
      <c r="O173" s="104" t="s">
        <v>64</v>
      </c>
      <c r="P173" s="102">
        <f t="shared" si="17"/>
        <v>0.88889999999999991</v>
      </c>
    </row>
    <row r="174" spans="1:16">
      <c r="A174" s="23">
        <f t="shared" si="18"/>
        <v>174</v>
      </c>
      <c r="B174" s="10">
        <v>350</v>
      </c>
      <c r="C174" s="104" t="s">
        <v>67</v>
      </c>
      <c r="D174" s="102">
        <f t="shared" si="20"/>
        <v>8.75</v>
      </c>
      <c r="E174" s="12">
        <v>11.36</v>
      </c>
      <c r="F174" s="13">
        <v>6.3350000000000004E-3</v>
      </c>
      <c r="G174" s="101">
        <f t="shared" si="15"/>
        <v>11.366334999999999</v>
      </c>
      <c r="H174" s="103">
        <v>101.5</v>
      </c>
      <c r="I174" s="104" t="s">
        <v>66</v>
      </c>
      <c r="J174" s="105">
        <f t="shared" si="21"/>
        <v>101.5</v>
      </c>
      <c r="K174" s="103">
        <v>3.32</v>
      </c>
      <c r="L174" s="104" t="s">
        <v>66</v>
      </c>
      <c r="M174" s="105">
        <f t="shared" si="19"/>
        <v>3.32</v>
      </c>
      <c r="N174" s="103">
        <v>9386</v>
      </c>
      <c r="O174" s="104" t="s">
        <v>64</v>
      </c>
      <c r="P174" s="102">
        <f t="shared" si="17"/>
        <v>0.93859999999999988</v>
      </c>
    </row>
    <row r="175" spans="1:16">
      <c r="A175" s="23">
        <f t="shared" si="18"/>
        <v>175</v>
      </c>
      <c r="B175" s="10">
        <v>375</v>
      </c>
      <c r="C175" s="104" t="s">
        <v>67</v>
      </c>
      <c r="D175" s="102">
        <f t="shared" si="20"/>
        <v>9.375</v>
      </c>
      <c r="E175" s="12">
        <v>10.95</v>
      </c>
      <c r="F175" s="13">
        <v>5.96E-3</v>
      </c>
      <c r="G175" s="101">
        <f t="shared" si="15"/>
        <v>10.955959999999999</v>
      </c>
      <c r="H175" s="103">
        <v>111.16</v>
      </c>
      <c r="I175" s="104" t="s">
        <v>66</v>
      </c>
      <c r="J175" s="105">
        <f t="shared" si="21"/>
        <v>111.16</v>
      </c>
      <c r="K175" s="103">
        <v>3.6</v>
      </c>
      <c r="L175" s="104" t="s">
        <v>66</v>
      </c>
      <c r="M175" s="105">
        <f t="shared" si="19"/>
        <v>3.6</v>
      </c>
      <c r="N175" s="103">
        <v>9901</v>
      </c>
      <c r="O175" s="104" t="s">
        <v>64</v>
      </c>
      <c r="P175" s="102">
        <f t="shared" si="17"/>
        <v>0.99009999999999998</v>
      </c>
    </row>
    <row r="176" spans="1:16">
      <c r="A176" s="23">
        <f t="shared" si="18"/>
        <v>176</v>
      </c>
      <c r="B176" s="10">
        <v>400</v>
      </c>
      <c r="C176" s="104" t="s">
        <v>67</v>
      </c>
      <c r="D176" s="102">
        <f t="shared" si="20"/>
        <v>10</v>
      </c>
      <c r="E176" s="12">
        <v>10.56</v>
      </c>
      <c r="F176" s="13">
        <v>5.6290000000000003E-3</v>
      </c>
      <c r="G176" s="101">
        <f t="shared" si="15"/>
        <v>10.565629000000001</v>
      </c>
      <c r="H176" s="103">
        <v>121.18</v>
      </c>
      <c r="I176" s="104" t="s">
        <v>66</v>
      </c>
      <c r="J176" s="105">
        <f t="shared" si="21"/>
        <v>121.18</v>
      </c>
      <c r="K176" s="103">
        <v>3.87</v>
      </c>
      <c r="L176" s="104" t="s">
        <v>66</v>
      </c>
      <c r="M176" s="105">
        <f t="shared" si="19"/>
        <v>3.87</v>
      </c>
      <c r="N176" s="103">
        <v>1.04</v>
      </c>
      <c r="O176" s="106" t="s">
        <v>66</v>
      </c>
      <c r="P176" s="105">
        <f t="shared" ref="P176:P228" si="22">N176</f>
        <v>1.04</v>
      </c>
    </row>
    <row r="177" spans="1:16">
      <c r="A177" s="23">
        <f t="shared" si="18"/>
        <v>177</v>
      </c>
      <c r="B177" s="10">
        <v>450</v>
      </c>
      <c r="C177" s="104" t="s">
        <v>67</v>
      </c>
      <c r="D177" s="102">
        <f t="shared" si="20"/>
        <v>11.25</v>
      </c>
      <c r="E177" s="12">
        <v>9.8559999999999999</v>
      </c>
      <c r="F177" s="13">
        <v>5.0699999999999999E-3</v>
      </c>
      <c r="G177" s="101">
        <f t="shared" si="15"/>
        <v>9.8610699999999998</v>
      </c>
      <c r="H177" s="103">
        <v>142.30000000000001</v>
      </c>
      <c r="I177" s="104" t="s">
        <v>66</v>
      </c>
      <c r="J177" s="105">
        <f t="shared" si="21"/>
        <v>142.30000000000001</v>
      </c>
      <c r="K177" s="103">
        <v>4.8899999999999997</v>
      </c>
      <c r="L177" s="104" t="s">
        <v>66</v>
      </c>
      <c r="M177" s="105">
        <f t="shared" si="19"/>
        <v>4.8899999999999997</v>
      </c>
      <c r="N177" s="103">
        <v>1.1599999999999999</v>
      </c>
      <c r="O177" s="104" t="s">
        <v>66</v>
      </c>
      <c r="P177" s="105">
        <f t="shared" si="22"/>
        <v>1.1599999999999999</v>
      </c>
    </row>
    <row r="178" spans="1:16">
      <c r="A178" s="23">
        <f t="shared" si="18"/>
        <v>178</v>
      </c>
      <c r="B178" s="103">
        <v>500</v>
      </c>
      <c r="C178" s="104" t="s">
        <v>67</v>
      </c>
      <c r="D178" s="102">
        <f t="shared" si="20"/>
        <v>12.5</v>
      </c>
      <c r="E178" s="12">
        <v>9.2330000000000005</v>
      </c>
      <c r="F178" s="13">
        <v>4.6169999999999996E-3</v>
      </c>
      <c r="G178" s="101">
        <f t="shared" si="15"/>
        <v>9.2376170000000002</v>
      </c>
      <c r="H178" s="103">
        <v>164.89</v>
      </c>
      <c r="I178" s="104" t="s">
        <v>66</v>
      </c>
      <c r="J178" s="105">
        <f t="shared" si="21"/>
        <v>164.89</v>
      </c>
      <c r="K178" s="103">
        <v>5.85</v>
      </c>
      <c r="L178" s="104" t="s">
        <v>66</v>
      </c>
      <c r="M178" s="105">
        <f t="shared" si="19"/>
        <v>5.85</v>
      </c>
      <c r="N178" s="103">
        <v>1.27</v>
      </c>
      <c r="O178" s="104" t="s">
        <v>66</v>
      </c>
      <c r="P178" s="105">
        <f t="shared" si="22"/>
        <v>1.27</v>
      </c>
    </row>
    <row r="179" spans="1:16">
      <c r="A179" s="23">
        <f t="shared" si="18"/>
        <v>179</v>
      </c>
      <c r="B179" s="10">
        <v>550</v>
      </c>
      <c r="C179" s="11" t="s">
        <v>67</v>
      </c>
      <c r="D179" s="102">
        <f t="shared" si="20"/>
        <v>13.75</v>
      </c>
      <c r="E179" s="12">
        <v>8.6769999999999996</v>
      </c>
      <c r="F179" s="13">
        <v>4.241E-3</v>
      </c>
      <c r="G179" s="101">
        <f t="shared" si="15"/>
        <v>8.681241</v>
      </c>
      <c r="H179" s="103">
        <v>188.96</v>
      </c>
      <c r="I179" s="104" t="s">
        <v>66</v>
      </c>
      <c r="J179" s="105">
        <f t="shared" si="21"/>
        <v>188.96</v>
      </c>
      <c r="K179" s="103">
        <v>6.77</v>
      </c>
      <c r="L179" s="104" t="s">
        <v>66</v>
      </c>
      <c r="M179" s="105">
        <f t="shared" si="19"/>
        <v>6.77</v>
      </c>
      <c r="N179" s="103">
        <v>1.4</v>
      </c>
      <c r="O179" s="104" t="s">
        <v>66</v>
      </c>
      <c r="P179" s="105">
        <f t="shared" si="22"/>
        <v>1.4</v>
      </c>
    </row>
    <row r="180" spans="1:16">
      <c r="A180" s="23">
        <f t="shared" si="18"/>
        <v>180</v>
      </c>
      <c r="B180" s="10">
        <v>600</v>
      </c>
      <c r="C180" s="11" t="s">
        <v>67</v>
      </c>
      <c r="D180" s="102">
        <f t="shared" si="20"/>
        <v>15</v>
      </c>
      <c r="E180" s="12">
        <v>8.18</v>
      </c>
      <c r="F180" s="13">
        <v>3.9249999999999997E-3</v>
      </c>
      <c r="G180" s="101">
        <f t="shared" si="15"/>
        <v>8.1839250000000003</v>
      </c>
      <c r="H180" s="103">
        <v>214.54</v>
      </c>
      <c r="I180" s="104" t="s">
        <v>66</v>
      </c>
      <c r="J180" s="105">
        <f t="shared" si="21"/>
        <v>214.54</v>
      </c>
      <c r="K180" s="103">
        <v>7.69</v>
      </c>
      <c r="L180" s="104" t="s">
        <v>66</v>
      </c>
      <c r="M180" s="105">
        <f t="shared" si="19"/>
        <v>7.69</v>
      </c>
      <c r="N180" s="103">
        <v>1.53</v>
      </c>
      <c r="O180" s="104" t="s">
        <v>66</v>
      </c>
      <c r="P180" s="105">
        <f t="shared" si="22"/>
        <v>1.53</v>
      </c>
    </row>
    <row r="181" spans="1:16">
      <c r="A181" s="23">
        <f t="shared" si="18"/>
        <v>181</v>
      </c>
      <c r="B181" s="10">
        <v>650</v>
      </c>
      <c r="C181" s="11" t="s">
        <v>67</v>
      </c>
      <c r="D181" s="102">
        <f t="shared" si="20"/>
        <v>16.25</v>
      </c>
      <c r="E181" s="12">
        <v>7.734</v>
      </c>
      <c r="F181" s="13">
        <v>3.6549999999999998E-3</v>
      </c>
      <c r="G181" s="101">
        <f t="shared" si="15"/>
        <v>7.7376550000000002</v>
      </c>
      <c r="H181" s="103">
        <v>241.63</v>
      </c>
      <c r="I181" s="104" t="s">
        <v>66</v>
      </c>
      <c r="J181" s="105">
        <f t="shared" si="21"/>
        <v>241.63</v>
      </c>
      <c r="K181" s="103">
        <v>8.59</v>
      </c>
      <c r="L181" s="104" t="s">
        <v>66</v>
      </c>
      <c r="M181" s="105">
        <f t="shared" si="19"/>
        <v>8.59</v>
      </c>
      <c r="N181" s="103">
        <v>1.68</v>
      </c>
      <c r="O181" s="104" t="s">
        <v>66</v>
      </c>
      <c r="P181" s="105">
        <f t="shared" si="22"/>
        <v>1.68</v>
      </c>
    </row>
    <row r="182" spans="1:16">
      <c r="A182" s="23">
        <f t="shared" si="18"/>
        <v>182</v>
      </c>
      <c r="B182" s="10">
        <v>700</v>
      </c>
      <c r="C182" s="11" t="s">
        <v>67</v>
      </c>
      <c r="D182" s="102">
        <f t="shared" si="20"/>
        <v>17.5</v>
      </c>
      <c r="E182" s="12">
        <v>7.3330000000000002</v>
      </c>
      <c r="F182" s="13">
        <v>3.421E-3</v>
      </c>
      <c r="G182" s="101">
        <f t="shared" si="15"/>
        <v>7.3364210000000005</v>
      </c>
      <c r="H182" s="103">
        <v>270.25</v>
      </c>
      <c r="I182" s="104" t="s">
        <v>66</v>
      </c>
      <c r="J182" s="105">
        <f t="shared" si="21"/>
        <v>270.25</v>
      </c>
      <c r="K182" s="103">
        <v>9.51</v>
      </c>
      <c r="L182" s="104" t="s">
        <v>66</v>
      </c>
      <c r="M182" s="105">
        <f t="shared" si="19"/>
        <v>9.51</v>
      </c>
      <c r="N182" s="103">
        <v>1.82</v>
      </c>
      <c r="O182" s="104" t="s">
        <v>66</v>
      </c>
      <c r="P182" s="105">
        <f t="shared" si="22"/>
        <v>1.82</v>
      </c>
    </row>
    <row r="183" spans="1:16">
      <c r="A183" s="23">
        <f t="shared" si="18"/>
        <v>183</v>
      </c>
      <c r="B183" s="10">
        <v>800</v>
      </c>
      <c r="C183" s="11" t="s">
        <v>67</v>
      </c>
      <c r="D183" s="102">
        <f t="shared" si="20"/>
        <v>20</v>
      </c>
      <c r="E183" s="12">
        <v>6.6479999999999997</v>
      </c>
      <c r="F183" s="13">
        <v>3.0360000000000001E-3</v>
      </c>
      <c r="G183" s="101">
        <f t="shared" si="15"/>
        <v>6.6510359999999995</v>
      </c>
      <c r="H183" s="103">
        <v>331.99</v>
      </c>
      <c r="I183" s="104" t="s">
        <v>66</v>
      </c>
      <c r="J183" s="105">
        <f t="shared" si="21"/>
        <v>331.99</v>
      </c>
      <c r="K183" s="103">
        <v>12.92</v>
      </c>
      <c r="L183" s="104" t="s">
        <v>66</v>
      </c>
      <c r="M183" s="105">
        <f t="shared" si="19"/>
        <v>12.92</v>
      </c>
      <c r="N183" s="103">
        <v>2.15</v>
      </c>
      <c r="O183" s="104" t="s">
        <v>66</v>
      </c>
      <c r="P183" s="105">
        <f t="shared" si="22"/>
        <v>2.15</v>
      </c>
    </row>
    <row r="184" spans="1:16">
      <c r="A184" s="23">
        <f t="shared" si="18"/>
        <v>184</v>
      </c>
      <c r="B184" s="10">
        <v>900</v>
      </c>
      <c r="C184" s="11" t="s">
        <v>67</v>
      </c>
      <c r="D184" s="102">
        <f t="shared" si="20"/>
        <v>22.5</v>
      </c>
      <c r="E184" s="12">
        <v>6.0960000000000001</v>
      </c>
      <c r="F184" s="13">
        <v>2.7320000000000001E-3</v>
      </c>
      <c r="G184" s="101">
        <f t="shared" si="15"/>
        <v>6.098732</v>
      </c>
      <c r="H184" s="103">
        <v>399.69</v>
      </c>
      <c r="I184" s="104" t="s">
        <v>66</v>
      </c>
      <c r="J184" s="105">
        <f t="shared" si="21"/>
        <v>399.69</v>
      </c>
      <c r="K184" s="103">
        <v>16.100000000000001</v>
      </c>
      <c r="L184" s="104" t="s">
        <v>66</v>
      </c>
      <c r="M184" s="105">
        <f t="shared" si="19"/>
        <v>16.100000000000001</v>
      </c>
      <c r="N184" s="103">
        <v>2.4900000000000002</v>
      </c>
      <c r="O184" s="104" t="s">
        <v>66</v>
      </c>
      <c r="P184" s="105">
        <f t="shared" si="22"/>
        <v>2.4900000000000002</v>
      </c>
    </row>
    <row r="185" spans="1:16">
      <c r="A185" s="23">
        <f t="shared" si="18"/>
        <v>185</v>
      </c>
      <c r="B185" s="10">
        <v>1</v>
      </c>
      <c r="C185" s="22" t="s">
        <v>70</v>
      </c>
      <c r="D185" s="102">
        <f t="shared" ref="D185:D228" si="23">B185*1000/$C$5</f>
        <v>25</v>
      </c>
      <c r="E185" s="12">
        <v>5.6550000000000002</v>
      </c>
      <c r="F185" s="13">
        <v>2.4849999999999998E-3</v>
      </c>
      <c r="G185" s="101">
        <f t="shared" si="15"/>
        <v>5.6574850000000003</v>
      </c>
      <c r="H185" s="103">
        <v>473.11</v>
      </c>
      <c r="I185" s="104" t="s">
        <v>66</v>
      </c>
      <c r="J185" s="105">
        <f t="shared" si="21"/>
        <v>473.11</v>
      </c>
      <c r="K185" s="103">
        <v>19.170000000000002</v>
      </c>
      <c r="L185" s="104" t="s">
        <v>66</v>
      </c>
      <c r="M185" s="105">
        <f t="shared" si="19"/>
        <v>19.170000000000002</v>
      </c>
      <c r="N185" s="103">
        <v>2.87</v>
      </c>
      <c r="O185" s="104" t="s">
        <v>66</v>
      </c>
      <c r="P185" s="105">
        <f t="shared" si="22"/>
        <v>2.87</v>
      </c>
    </row>
    <row r="186" spans="1:16">
      <c r="A186" s="23">
        <f t="shared" si="18"/>
        <v>186</v>
      </c>
      <c r="B186" s="10">
        <v>1.1000000000000001</v>
      </c>
      <c r="C186" s="11" t="s">
        <v>70</v>
      </c>
      <c r="D186" s="102">
        <f t="shared" si="23"/>
        <v>27.5</v>
      </c>
      <c r="E186" s="12">
        <v>5.3070000000000004</v>
      </c>
      <c r="F186" s="13">
        <v>2.2820000000000002E-3</v>
      </c>
      <c r="G186" s="101">
        <f t="shared" si="15"/>
        <v>5.3092820000000005</v>
      </c>
      <c r="H186" s="103">
        <v>551.79</v>
      </c>
      <c r="I186" s="104" t="s">
        <v>66</v>
      </c>
      <c r="J186" s="105">
        <f t="shared" si="21"/>
        <v>551.79</v>
      </c>
      <c r="K186" s="103">
        <v>22.18</v>
      </c>
      <c r="L186" s="104" t="s">
        <v>66</v>
      </c>
      <c r="M186" s="105">
        <f t="shared" si="19"/>
        <v>22.18</v>
      </c>
      <c r="N186" s="103">
        <v>3.28</v>
      </c>
      <c r="O186" s="104" t="s">
        <v>66</v>
      </c>
      <c r="P186" s="105">
        <f t="shared" si="22"/>
        <v>3.28</v>
      </c>
    </row>
    <row r="187" spans="1:16">
      <c r="A187" s="23">
        <f t="shared" si="18"/>
        <v>187</v>
      </c>
      <c r="B187" s="10">
        <v>1.2</v>
      </c>
      <c r="C187" s="11" t="s">
        <v>70</v>
      </c>
      <c r="D187" s="102">
        <f t="shared" si="23"/>
        <v>30</v>
      </c>
      <c r="E187" s="12">
        <v>5.04</v>
      </c>
      <c r="F187" s="13">
        <v>2.1099999999999999E-3</v>
      </c>
      <c r="G187" s="101">
        <f t="shared" si="15"/>
        <v>5.0421100000000001</v>
      </c>
      <c r="H187" s="103">
        <v>635.13</v>
      </c>
      <c r="I187" s="104" t="s">
        <v>66</v>
      </c>
      <c r="J187" s="105">
        <f t="shared" si="21"/>
        <v>635.13</v>
      </c>
      <c r="K187" s="103">
        <v>25.13</v>
      </c>
      <c r="L187" s="104" t="s">
        <v>66</v>
      </c>
      <c r="M187" s="105">
        <f t="shared" si="19"/>
        <v>25.13</v>
      </c>
      <c r="N187" s="103">
        <v>3.7</v>
      </c>
      <c r="O187" s="104" t="s">
        <v>66</v>
      </c>
      <c r="P187" s="105">
        <f t="shared" si="22"/>
        <v>3.7</v>
      </c>
    </row>
    <row r="188" spans="1:16">
      <c r="A188" s="23">
        <f t="shared" si="18"/>
        <v>188</v>
      </c>
      <c r="B188" s="10">
        <v>1.3</v>
      </c>
      <c r="C188" s="11" t="s">
        <v>70</v>
      </c>
      <c r="D188" s="102">
        <f t="shared" si="23"/>
        <v>32.5</v>
      </c>
      <c r="E188" s="12">
        <v>4.7560000000000002</v>
      </c>
      <c r="F188" s="13">
        <v>1.9629999999999999E-3</v>
      </c>
      <c r="G188" s="101">
        <f t="shared" si="15"/>
        <v>4.7579630000000002</v>
      </c>
      <c r="H188" s="103">
        <v>723.17</v>
      </c>
      <c r="I188" s="104" t="s">
        <v>66</v>
      </c>
      <c r="J188" s="105">
        <f t="shared" si="21"/>
        <v>723.17</v>
      </c>
      <c r="K188" s="103">
        <v>28.06</v>
      </c>
      <c r="L188" s="104" t="s">
        <v>66</v>
      </c>
      <c r="M188" s="105">
        <f t="shared" si="19"/>
        <v>28.06</v>
      </c>
      <c r="N188" s="103">
        <v>4.1500000000000004</v>
      </c>
      <c r="O188" s="104" t="s">
        <v>66</v>
      </c>
      <c r="P188" s="105">
        <f t="shared" si="22"/>
        <v>4.1500000000000004</v>
      </c>
    </row>
    <row r="189" spans="1:16">
      <c r="A189" s="23">
        <f t="shared" si="18"/>
        <v>189</v>
      </c>
      <c r="B189" s="10">
        <v>1.4</v>
      </c>
      <c r="C189" s="11" t="s">
        <v>70</v>
      </c>
      <c r="D189" s="102">
        <f t="shared" si="23"/>
        <v>35</v>
      </c>
      <c r="E189" s="12">
        <v>4.5069999999999997</v>
      </c>
      <c r="F189" s="13">
        <v>1.8370000000000001E-3</v>
      </c>
      <c r="G189" s="101">
        <f t="shared" si="15"/>
        <v>4.5088369999999998</v>
      </c>
      <c r="H189" s="103">
        <v>816.26</v>
      </c>
      <c r="I189" s="104" t="s">
        <v>66</v>
      </c>
      <c r="J189" s="105">
        <f t="shared" si="21"/>
        <v>816.26</v>
      </c>
      <c r="K189" s="103">
        <v>31.01</v>
      </c>
      <c r="L189" s="104" t="s">
        <v>66</v>
      </c>
      <c r="M189" s="105">
        <f t="shared" si="19"/>
        <v>31.01</v>
      </c>
      <c r="N189" s="103">
        <v>4.62</v>
      </c>
      <c r="O189" s="104" t="s">
        <v>66</v>
      </c>
      <c r="P189" s="105">
        <f t="shared" si="22"/>
        <v>4.62</v>
      </c>
    </row>
    <row r="190" spans="1:16">
      <c r="A190" s="23">
        <f t="shared" si="18"/>
        <v>190</v>
      </c>
      <c r="B190" s="10">
        <v>1.5</v>
      </c>
      <c r="C190" s="11" t="s">
        <v>70</v>
      </c>
      <c r="D190" s="102">
        <f t="shared" si="23"/>
        <v>37.5</v>
      </c>
      <c r="E190" s="12">
        <v>4.2859999999999996</v>
      </c>
      <c r="F190" s="13">
        <v>1.7260000000000001E-3</v>
      </c>
      <c r="G190" s="101">
        <f t="shared" si="15"/>
        <v>4.2877259999999993</v>
      </c>
      <c r="H190" s="103">
        <v>914.32</v>
      </c>
      <c r="I190" s="104" t="s">
        <v>66</v>
      </c>
      <c r="J190" s="105">
        <f t="shared" si="21"/>
        <v>914.32</v>
      </c>
      <c r="K190" s="103">
        <v>33.99</v>
      </c>
      <c r="L190" s="104" t="s">
        <v>66</v>
      </c>
      <c r="M190" s="105">
        <f t="shared" si="19"/>
        <v>33.99</v>
      </c>
      <c r="N190" s="103">
        <v>5.1100000000000003</v>
      </c>
      <c r="O190" s="104" t="s">
        <v>66</v>
      </c>
      <c r="P190" s="105">
        <f t="shared" si="22"/>
        <v>5.1100000000000003</v>
      </c>
    </row>
    <row r="191" spans="1:16">
      <c r="A191" s="23">
        <f t="shared" si="18"/>
        <v>191</v>
      </c>
      <c r="B191" s="10">
        <v>1.6</v>
      </c>
      <c r="C191" s="11" t="s">
        <v>70</v>
      </c>
      <c r="D191" s="102">
        <f t="shared" si="23"/>
        <v>40</v>
      </c>
      <c r="E191" s="12">
        <v>4.0890000000000004</v>
      </c>
      <c r="F191" s="13">
        <v>1.6280000000000001E-3</v>
      </c>
      <c r="G191" s="101">
        <f t="shared" si="15"/>
        <v>4.0906280000000006</v>
      </c>
      <c r="H191" s="103">
        <v>1.02</v>
      </c>
      <c r="I191" s="106" t="s">
        <v>68</v>
      </c>
      <c r="J191" s="107">
        <f t="shared" ref="J191:J228" si="24">H191*1000</f>
        <v>1020</v>
      </c>
      <c r="K191" s="103">
        <v>36.99</v>
      </c>
      <c r="L191" s="104" t="s">
        <v>66</v>
      </c>
      <c r="M191" s="105">
        <f t="shared" si="19"/>
        <v>36.99</v>
      </c>
      <c r="N191" s="103">
        <v>5.62</v>
      </c>
      <c r="O191" s="104" t="s">
        <v>66</v>
      </c>
      <c r="P191" s="105">
        <f t="shared" si="22"/>
        <v>5.62</v>
      </c>
    </row>
    <row r="192" spans="1:16">
      <c r="A192" s="23">
        <f t="shared" si="18"/>
        <v>192</v>
      </c>
      <c r="B192" s="10">
        <v>1.7</v>
      </c>
      <c r="C192" s="11" t="s">
        <v>70</v>
      </c>
      <c r="D192" s="102">
        <f t="shared" si="23"/>
        <v>42.5</v>
      </c>
      <c r="E192" s="12">
        <v>3.9119999999999999</v>
      </c>
      <c r="F192" s="13">
        <v>1.542E-3</v>
      </c>
      <c r="G192" s="101">
        <f t="shared" si="15"/>
        <v>3.9135420000000001</v>
      </c>
      <c r="H192" s="103">
        <v>1.1299999999999999</v>
      </c>
      <c r="I192" s="104" t="s">
        <v>68</v>
      </c>
      <c r="J192" s="107">
        <f t="shared" si="24"/>
        <v>1130</v>
      </c>
      <c r="K192" s="103">
        <v>40.020000000000003</v>
      </c>
      <c r="L192" s="104" t="s">
        <v>66</v>
      </c>
      <c r="M192" s="105">
        <f t="shared" si="19"/>
        <v>40.020000000000003</v>
      </c>
      <c r="N192" s="103">
        <v>6.16</v>
      </c>
      <c r="O192" s="104" t="s">
        <v>66</v>
      </c>
      <c r="P192" s="105">
        <f t="shared" si="22"/>
        <v>6.16</v>
      </c>
    </row>
    <row r="193" spans="1:16">
      <c r="A193" s="23">
        <f t="shared" si="18"/>
        <v>193</v>
      </c>
      <c r="B193" s="10">
        <v>1.8</v>
      </c>
      <c r="C193" s="11" t="s">
        <v>70</v>
      </c>
      <c r="D193" s="102">
        <f t="shared" si="23"/>
        <v>45</v>
      </c>
      <c r="E193" s="12">
        <v>3.7519999999999998</v>
      </c>
      <c r="F193" s="13">
        <v>1.464E-3</v>
      </c>
      <c r="G193" s="101">
        <f t="shared" si="15"/>
        <v>3.7534639999999997</v>
      </c>
      <c r="H193" s="103">
        <v>1.24</v>
      </c>
      <c r="I193" s="104" t="s">
        <v>68</v>
      </c>
      <c r="J193" s="107">
        <f t="shared" si="24"/>
        <v>1240</v>
      </c>
      <c r="K193" s="103">
        <v>43.09</v>
      </c>
      <c r="L193" s="104" t="s">
        <v>66</v>
      </c>
      <c r="M193" s="105">
        <f t="shared" si="19"/>
        <v>43.09</v>
      </c>
      <c r="N193" s="103">
        <v>6.71</v>
      </c>
      <c r="O193" s="104" t="s">
        <v>66</v>
      </c>
      <c r="P193" s="105">
        <f t="shared" si="22"/>
        <v>6.71</v>
      </c>
    </row>
    <row r="194" spans="1:16">
      <c r="A194" s="23">
        <f t="shared" si="18"/>
        <v>194</v>
      </c>
      <c r="B194" s="10">
        <v>2</v>
      </c>
      <c r="C194" s="11" t="s">
        <v>70</v>
      </c>
      <c r="D194" s="102">
        <f t="shared" si="23"/>
        <v>50</v>
      </c>
      <c r="E194" s="12">
        <v>3.4660000000000002</v>
      </c>
      <c r="F194" s="13">
        <v>1.3309999999999999E-3</v>
      </c>
      <c r="G194" s="101">
        <f t="shared" si="15"/>
        <v>3.4673310000000002</v>
      </c>
      <c r="H194" s="103">
        <v>1.48</v>
      </c>
      <c r="I194" s="104" t="s">
        <v>68</v>
      </c>
      <c r="J194" s="107">
        <f t="shared" si="24"/>
        <v>1480</v>
      </c>
      <c r="K194" s="103">
        <v>54.81</v>
      </c>
      <c r="L194" s="104" t="s">
        <v>66</v>
      </c>
      <c r="M194" s="105">
        <f t="shared" si="19"/>
        <v>54.81</v>
      </c>
      <c r="N194" s="103">
        <v>7.89</v>
      </c>
      <c r="O194" s="104" t="s">
        <v>66</v>
      </c>
      <c r="P194" s="105">
        <f t="shared" si="22"/>
        <v>7.89</v>
      </c>
    </row>
    <row r="195" spans="1:16">
      <c r="A195" s="23">
        <f t="shared" si="18"/>
        <v>195</v>
      </c>
      <c r="B195" s="10">
        <v>2.25</v>
      </c>
      <c r="C195" s="11" t="s">
        <v>70</v>
      </c>
      <c r="D195" s="102">
        <f t="shared" si="23"/>
        <v>56.25</v>
      </c>
      <c r="E195" s="12">
        <v>3.165</v>
      </c>
      <c r="F195" s="13">
        <v>1.196E-3</v>
      </c>
      <c r="G195" s="101">
        <f t="shared" si="15"/>
        <v>3.1661960000000002</v>
      </c>
      <c r="H195" s="103">
        <v>1.8</v>
      </c>
      <c r="I195" s="104" t="s">
        <v>68</v>
      </c>
      <c r="J195" s="107">
        <f t="shared" si="24"/>
        <v>1800</v>
      </c>
      <c r="K195" s="103">
        <v>71.62</v>
      </c>
      <c r="L195" s="104" t="s">
        <v>66</v>
      </c>
      <c r="M195" s="105">
        <f t="shared" si="19"/>
        <v>71.62</v>
      </c>
      <c r="N195" s="103">
        <v>9.48</v>
      </c>
      <c r="O195" s="104" t="s">
        <v>66</v>
      </c>
      <c r="P195" s="105">
        <f t="shared" si="22"/>
        <v>9.48</v>
      </c>
    </row>
    <row r="196" spans="1:16">
      <c r="A196" s="23">
        <f t="shared" si="18"/>
        <v>196</v>
      </c>
      <c r="B196" s="10">
        <v>2.5</v>
      </c>
      <c r="C196" s="11" t="s">
        <v>70</v>
      </c>
      <c r="D196" s="102">
        <f t="shared" si="23"/>
        <v>62.5</v>
      </c>
      <c r="E196" s="12">
        <v>2.92</v>
      </c>
      <c r="F196" s="13">
        <v>1.088E-3</v>
      </c>
      <c r="G196" s="101">
        <f t="shared" si="15"/>
        <v>2.9210880000000001</v>
      </c>
      <c r="H196" s="103">
        <v>2.16</v>
      </c>
      <c r="I196" s="104" t="s">
        <v>68</v>
      </c>
      <c r="J196" s="107">
        <f t="shared" si="24"/>
        <v>2160</v>
      </c>
      <c r="K196" s="103">
        <v>87.47</v>
      </c>
      <c r="L196" s="104" t="s">
        <v>66</v>
      </c>
      <c r="M196" s="105">
        <f t="shared" si="19"/>
        <v>87.47</v>
      </c>
      <c r="N196" s="103">
        <v>11.19</v>
      </c>
      <c r="O196" s="104" t="s">
        <v>66</v>
      </c>
      <c r="P196" s="105">
        <f t="shared" si="22"/>
        <v>11.19</v>
      </c>
    </row>
    <row r="197" spans="1:16">
      <c r="A197" s="23">
        <f t="shared" si="18"/>
        <v>197</v>
      </c>
      <c r="B197" s="10">
        <v>2.75</v>
      </c>
      <c r="C197" s="11" t="s">
        <v>70</v>
      </c>
      <c r="D197" s="102">
        <f t="shared" si="23"/>
        <v>68.75</v>
      </c>
      <c r="E197" s="12">
        <v>2.7149999999999999</v>
      </c>
      <c r="F197" s="13">
        <v>9.9749999999999991E-4</v>
      </c>
      <c r="G197" s="101">
        <f t="shared" si="15"/>
        <v>2.7159974999999998</v>
      </c>
      <c r="H197" s="103">
        <v>2.54</v>
      </c>
      <c r="I197" s="104" t="s">
        <v>68</v>
      </c>
      <c r="J197" s="107">
        <f t="shared" si="24"/>
        <v>2540</v>
      </c>
      <c r="K197" s="103">
        <v>102.92</v>
      </c>
      <c r="L197" s="104" t="s">
        <v>66</v>
      </c>
      <c r="M197" s="105">
        <f t="shared" si="19"/>
        <v>102.92</v>
      </c>
      <c r="N197" s="103">
        <v>13.03</v>
      </c>
      <c r="O197" s="104" t="s">
        <v>66</v>
      </c>
      <c r="P197" s="105">
        <f t="shared" si="22"/>
        <v>13.03</v>
      </c>
    </row>
    <row r="198" spans="1:16">
      <c r="A198" s="23">
        <f t="shared" si="18"/>
        <v>198</v>
      </c>
      <c r="B198" s="10">
        <v>3</v>
      </c>
      <c r="C198" s="11" t="s">
        <v>70</v>
      </c>
      <c r="D198" s="102">
        <f t="shared" si="23"/>
        <v>75</v>
      </c>
      <c r="E198" s="12">
        <v>2.5409999999999999</v>
      </c>
      <c r="F198" s="13">
        <v>9.2179999999999996E-4</v>
      </c>
      <c r="G198" s="101">
        <f t="shared" si="15"/>
        <v>2.5419217999999999</v>
      </c>
      <c r="H198" s="103">
        <v>2.95</v>
      </c>
      <c r="I198" s="104" t="s">
        <v>68</v>
      </c>
      <c r="J198" s="107">
        <f t="shared" si="24"/>
        <v>2950</v>
      </c>
      <c r="K198" s="103">
        <v>118.21</v>
      </c>
      <c r="L198" s="104" t="s">
        <v>66</v>
      </c>
      <c r="M198" s="105">
        <f t="shared" si="19"/>
        <v>118.21</v>
      </c>
      <c r="N198" s="103">
        <v>14.99</v>
      </c>
      <c r="O198" s="104" t="s">
        <v>66</v>
      </c>
      <c r="P198" s="105">
        <f t="shared" si="22"/>
        <v>14.99</v>
      </c>
    </row>
    <row r="199" spans="1:16">
      <c r="A199" s="23">
        <f t="shared" si="18"/>
        <v>199</v>
      </c>
      <c r="B199" s="10">
        <v>3.25</v>
      </c>
      <c r="C199" s="11" t="s">
        <v>70</v>
      </c>
      <c r="D199" s="102">
        <f t="shared" si="23"/>
        <v>81.25</v>
      </c>
      <c r="E199" s="12">
        <v>2.3919999999999999</v>
      </c>
      <c r="F199" s="13">
        <v>8.5709999999999996E-4</v>
      </c>
      <c r="G199" s="101">
        <f t="shared" si="15"/>
        <v>2.3928571000000001</v>
      </c>
      <c r="H199" s="103">
        <v>3.39</v>
      </c>
      <c r="I199" s="104" t="s">
        <v>68</v>
      </c>
      <c r="J199" s="107">
        <f t="shared" si="24"/>
        <v>3390</v>
      </c>
      <c r="K199" s="103">
        <v>133.44999999999999</v>
      </c>
      <c r="L199" s="104" t="s">
        <v>66</v>
      </c>
      <c r="M199" s="105">
        <f t="shared" si="19"/>
        <v>133.44999999999999</v>
      </c>
      <c r="N199" s="103">
        <v>17.07</v>
      </c>
      <c r="O199" s="104" t="s">
        <v>66</v>
      </c>
      <c r="P199" s="105">
        <f t="shared" si="22"/>
        <v>17.07</v>
      </c>
    </row>
    <row r="200" spans="1:16">
      <c r="A200" s="23">
        <f t="shared" si="18"/>
        <v>200</v>
      </c>
      <c r="B200" s="10">
        <v>3.5</v>
      </c>
      <c r="C200" s="11" t="s">
        <v>70</v>
      </c>
      <c r="D200" s="102">
        <f t="shared" si="23"/>
        <v>87.5</v>
      </c>
      <c r="E200" s="12">
        <v>2.2629999999999999</v>
      </c>
      <c r="F200" s="13">
        <v>8.0130000000000002E-4</v>
      </c>
      <c r="G200" s="101">
        <f t="shared" si="15"/>
        <v>2.2638012999999999</v>
      </c>
      <c r="H200" s="103">
        <v>3.85</v>
      </c>
      <c r="I200" s="104" t="s">
        <v>68</v>
      </c>
      <c r="J200" s="107">
        <f t="shared" si="24"/>
        <v>3850</v>
      </c>
      <c r="K200" s="103">
        <v>148.72</v>
      </c>
      <c r="L200" s="104" t="s">
        <v>66</v>
      </c>
      <c r="M200" s="105">
        <f t="shared" si="19"/>
        <v>148.72</v>
      </c>
      <c r="N200" s="103">
        <v>19.260000000000002</v>
      </c>
      <c r="O200" s="104" t="s">
        <v>66</v>
      </c>
      <c r="P200" s="105">
        <f t="shared" si="22"/>
        <v>19.260000000000002</v>
      </c>
    </row>
    <row r="201" spans="1:16">
      <c r="A201" s="23">
        <f t="shared" si="18"/>
        <v>201</v>
      </c>
      <c r="B201" s="10">
        <v>3.75</v>
      </c>
      <c r="C201" s="11" t="s">
        <v>70</v>
      </c>
      <c r="D201" s="102">
        <f t="shared" si="23"/>
        <v>93.75</v>
      </c>
      <c r="E201" s="12">
        <v>2.15</v>
      </c>
      <c r="F201" s="13">
        <v>7.5259999999999997E-4</v>
      </c>
      <c r="G201" s="101">
        <f t="shared" si="15"/>
        <v>2.1507526000000001</v>
      </c>
      <c r="H201" s="103">
        <v>4.34</v>
      </c>
      <c r="I201" s="104" t="s">
        <v>68</v>
      </c>
      <c r="J201" s="107">
        <f t="shared" si="24"/>
        <v>4340</v>
      </c>
      <c r="K201" s="103">
        <v>164.04</v>
      </c>
      <c r="L201" s="104" t="s">
        <v>66</v>
      </c>
      <c r="M201" s="105">
        <f t="shared" si="19"/>
        <v>164.04</v>
      </c>
      <c r="N201" s="103">
        <v>21.55</v>
      </c>
      <c r="O201" s="104" t="s">
        <v>66</v>
      </c>
      <c r="P201" s="105">
        <f t="shared" si="22"/>
        <v>21.55</v>
      </c>
    </row>
    <row r="202" spans="1:16">
      <c r="A202" s="23">
        <f t="shared" si="18"/>
        <v>202</v>
      </c>
      <c r="B202" s="10">
        <v>4</v>
      </c>
      <c r="C202" s="11" t="s">
        <v>70</v>
      </c>
      <c r="D202" s="108">
        <f t="shared" si="23"/>
        <v>100</v>
      </c>
      <c r="E202" s="12">
        <v>2.0499999999999998</v>
      </c>
      <c r="F202" s="13">
        <v>7.0960000000000001E-4</v>
      </c>
      <c r="G202" s="101">
        <f t="shared" si="15"/>
        <v>2.0507095999999998</v>
      </c>
      <c r="H202" s="103">
        <v>4.8499999999999996</v>
      </c>
      <c r="I202" s="104" t="s">
        <v>68</v>
      </c>
      <c r="J202" s="107">
        <f t="shared" si="24"/>
        <v>4850</v>
      </c>
      <c r="K202" s="103">
        <v>179.45</v>
      </c>
      <c r="L202" s="104" t="s">
        <v>66</v>
      </c>
      <c r="M202" s="105">
        <f t="shared" si="19"/>
        <v>179.45</v>
      </c>
      <c r="N202" s="103">
        <v>23.96</v>
      </c>
      <c r="O202" s="104" t="s">
        <v>66</v>
      </c>
      <c r="P202" s="105">
        <f t="shared" si="22"/>
        <v>23.96</v>
      </c>
    </row>
    <row r="203" spans="1:16">
      <c r="A203" s="23">
        <f t="shared" si="18"/>
        <v>203</v>
      </c>
      <c r="B203" s="10">
        <v>4.5</v>
      </c>
      <c r="C203" s="11" t="s">
        <v>70</v>
      </c>
      <c r="D203" s="108">
        <f t="shared" si="23"/>
        <v>112.5</v>
      </c>
      <c r="E203" s="12">
        <v>1.881</v>
      </c>
      <c r="F203" s="13">
        <v>6.3739999999999999E-4</v>
      </c>
      <c r="G203" s="101">
        <f t="shared" si="15"/>
        <v>1.8816374</v>
      </c>
      <c r="H203" s="103">
        <v>5.95</v>
      </c>
      <c r="I203" s="104" t="s">
        <v>68</v>
      </c>
      <c r="J203" s="107">
        <f t="shared" si="24"/>
        <v>5950</v>
      </c>
      <c r="K203" s="103">
        <v>237.42</v>
      </c>
      <c r="L203" s="104" t="s">
        <v>66</v>
      </c>
      <c r="M203" s="105">
        <f t="shared" si="19"/>
        <v>237.42</v>
      </c>
      <c r="N203" s="103">
        <v>29.07</v>
      </c>
      <c r="O203" s="104" t="s">
        <v>66</v>
      </c>
      <c r="P203" s="105">
        <f t="shared" si="22"/>
        <v>29.07</v>
      </c>
    </row>
    <row r="204" spans="1:16">
      <c r="A204" s="23">
        <f t="shared" si="18"/>
        <v>204</v>
      </c>
      <c r="B204" s="10">
        <v>5</v>
      </c>
      <c r="C204" s="11" t="s">
        <v>70</v>
      </c>
      <c r="D204" s="108">
        <f t="shared" si="23"/>
        <v>125</v>
      </c>
      <c r="E204" s="12">
        <v>1.744</v>
      </c>
      <c r="F204" s="13">
        <v>5.7910000000000004E-4</v>
      </c>
      <c r="G204" s="101">
        <f t="shared" si="15"/>
        <v>1.7445790999999999</v>
      </c>
      <c r="H204" s="103">
        <v>7.14</v>
      </c>
      <c r="I204" s="104" t="s">
        <v>68</v>
      </c>
      <c r="J204" s="107">
        <f t="shared" si="24"/>
        <v>7140</v>
      </c>
      <c r="K204" s="103">
        <v>291.14999999999998</v>
      </c>
      <c r="L204" s="104" t="s">
        <v>66</v>
      </c>
      <c r="M204" s="105">
        <f t="shared" si="19"/>
        <v>291.14999999999998</v>
      </c>
      <c r="N204" s="103">
        <v>34.56</v>
      </c>
      <c r="O204" s="104" t="s">
        <v>66</v>
      </c>
      <c r="P204" s="105">
        <f t="shared" si="22"/>
        <v>34.56</v>
      </c>
    </row>
    <row r="205" spans="1:16">
      <c r="A205" s="23">
        <f t="shared" si="18"/>
        <v>205</v>
      </c>
      <c r="B205" s="10">
        <v>5.5</v>
      </c>
      <c r="C205" s="11" t="s">
        <v>70</v>
      </c>
      <c r="D205" s="108">
        <f t="shared" si="23"/>
        <v>137.5</v>
      </c>
      <c r="E205" s="12">
        <v>1.631</v>
      </c>
      <c r="F205" s="13">
        <v>5.308E-4</v>
      </c>
      <c r="G205" s="101">
        <f t="shared" si="15"/>
        <v>1.6315307999999999</v>
      </c>
      <c r="H205" s="103">
        <v>8.42</v>
      </c>
      <c r="I205" s="104" t="s">
        <v>68</v>
      </c>
      <c r="J205" s="107">
        <f t="shared" si="24"/>
        <v>8420</v>
      </c>
      <c r="K205" s="103">
        <v>342.83</v>
      </c>
      <c r="L205" s="104" t="s">
        <v>66</v>
      </c>
      <c r="M205" s="105">
        <f t="shared" si="19"/>
        <v>342.83</v>
      </c>
      <c r="N205" s="103">
        <v>40.409999999999997</v>
      </c>
      <c r="O205" s="104" t="s">
        <v>66</v>
      </c>
      <c r="P205" s="105">
        <f t="shared" si="22"/>
        <v>40.409999999999997</v>
      </c>
    </row>
    <row r="206" spans="1:16">
      <c r="A206" s="23">
        <f t="shared" si="18"/>
        <v>206</v>
      </c>
      <c r="B206" s="10">
        <v>6</v>
      </c>
      <c r="C206" s="11" t="s">
        <v>70</v>
      </c>
      <c r="D206" s="108">
        <f t="shared" si="23"/>
        <v>150</v>
      </c>
      <c r="E206" s="12">
        <v>1.5349999999999999</v>
      </c>
      <c r="F206" s="13">
        <v>4.9030000000000005E-4</v>
      </c>
      <c r="G206" s="101">
        <f t="shared" si="15"/>
        <v>1.5354903</v>
      </c>
      <c r="H206" s="103">
        <v>9.7799999999999994</v>
      </c>
      <c r="I206" s="104" t="s">
        <v>68</v>
      </c>
      <c r="J206" s="107">
        <f t="shared" si="24"/>
        <v>9780</v>
      </c>
      <c r="K206" s="103">
        <v>393.39</v>
      </c>
      <c r="L206" s="104" t="s">
        <v>66</v>
      </c>
      <c r="M206" s="105">
        <f t="shared" si="19"/>
        <v>393.39</v>
      </c>
      <c r="N206" s="103">
        <v>46.6</v>
      </c>
      <c r="O206" s="104" t="s">
        <v>66</v>
      </c>
      <c r="P206" s="105">
        <f t="shared" si="22"/>
        <v>46.6</v>
      </c>
    </row>
    <row r="207" spans="1:16">
      <c r="A207" s="23">
        <f t="shared" si="18"/>
        <v>207</v>
      </c>
      <c r="B207" s="10">
        <v>6.5</v>
      </c>
      <c r="C207" s="11" t="s">
        <v>70</v>
      </c>
      <c r="D207" s="108">
        <f t="shared" si="23"/>
        <v>162.5</v>
      </c>
      <c r="E207" s="12">
        <v>1.454</v>
      </c>
      <c r="F207" s="13">
        <v>4.5570000000000002E-4</v>
      </c>
      <c r="G207" s="101">
        <f t="shared" si="15"/>
        <v>1.4544557</v>
      </c>
      <c r="H207" s="103">
        <v>11.22</v>
      </c>
      <c r="I207" s="104" t="s">
        <v>68</v>
      </c>
      <c r="J207" s="107">
        <f t="shared" si="24"/>
        <v>11220</v>
      </c>
      <c r="K207" s="103">
        <v>443.3</v>
      </c>
      <c r="L207" s="104" t="s">
        <v>66</v>
      </c>
      <c r="M207" s="105">
        <f t="shared" si="19"/>
        <v>443.3</v>
      </c>
      <c r="N207" s="103">
        <v>53.11</v>
      </c>
      <c r="O207" s="104" t="s">
        <v>66</v>
      </c>
      <c r="P207" s="105">
        <f t="shared" si="22"/>
        <v>53.11</v>
      </c>
    </row>
    <row r="208" spans="1:16">
      <c r="A208" s="23">
        <f t="shared" si="18"/>
        <v>208</v>
      </c>
      <c r="B208" s="10">
        <v>7</v>
      </c>
      <c r="C208" s="11" t="s">
        <v>70</v>
      </c>
      <c r="D208" s="108">
        <f t="shared" si="23"/>
        <v>175</v>
      </c>
      <c r="E208" s="12">
        <v>1.383</v>
      </c>
      <c r="F208" s="13">
        <v>4.258E-4</v>
      </c>
      <c r="G208" s="101">
        <f t="shared" si="15"/>
        <v>1.3834257999999999</v>
      </c>
      <c r="H208" s="103">
        <v>12.74</v>
      </c>
      <c r="I208" s="104" t="s">
        <v>68</v>
      </c>
      <c r="J208" s="107">
        <f t="shared" si="24"/>
        <v>12740</v>
      </c>
      <c r="K208" s="103">
        <v>492.81</v>
      </c>
      <c r="L208" s="104" t="s">
        <v>66</v>
      </c>
      <c r="M208" s="105">
        <f t="shared" si="19"/>
        <v>492.81</v>
      </c>
      <c r="N208" s="103">
        <v>59.91</v>
      </c>
      <c r="O208" s="104" t="s">
        <v>66</v>
      </c>
      <c r="P208" s="105">
        <f t="shared" si="22"/>
        <v>59.91</v>
      </c>
    </row>
    <row r="209" spans="1:16">
      <c r="A209" s="23">
        <f t="shared" si="18"/>
        <v>209</v>
      </c>
      <c r="B209" s="10">
        <v>8</v>
      </c>
      <c r="C209" s="11" t="s">
        <v>70</v>
      </c>
      <c r="D209" s="108">
        <f t="shared" si="23"/>
        <v>200</v>
      </c>
      <c r="E209" s="12">
        <v>1.268</v>
      </c>
      <c r="F209" s="13">
        <v>3.768E-4</v>
      </c>
      <c r="G209" s="101">
        <f t="shared" si="15"/>
        <v>1.2683768</v>
      </c>
      <c r="H209" s="103">
        <v>16</v>
      </c>
      <c r="I209" s="104" t="s">
        <v>68</v>
      </c>
      <c r="J209" s="107">
        <f t="shared" si="24"/>
        <v>16000</v>
      </c>
      <c r="K209" s="103">
        <v>674.73</v>
      </c>
      <c r="L209" s="104" t="s">
        <v>66</v>
      </c>
      <c r="M209" s="105">
        <f t="shared" si="19"/>
        <v>674.73</v>
      </c>
      <c r="N209" s="103">
        <v>74.36</v>
      </c>
      <c r="O209" s="104" t="s">
        <v>66</v>
      </c>
      <c r="P209" s="105">
        <f t="shared" si="22"/>
        <v>74.36</v>
      </c>
    </row>
    <row r="210" spans="1:16">
      <c r="A210" s="23">
        <f t="shared" si="18"/>
        <v>210</v>
      </c>
      <c r="B210" s="10">
        <v>9</v>
      </c>
      <c r="C210" s="11" t="s">
        <v>70</v>
      </c>
      <c r="D210" s="108">
        <f t="shared" si="23"/>
        <v>225</v>
      </c>
      <c r="E210" s="12">
        <v>1.177</v>
      </c>
      <c r="F210" s="13">
        <v>3.3829999999999998E-4</v>
      </c>
      <c r="G210" s="101">
        <f t="shared" si="15"/>
        <v>1.1773382999999999</v>
      </c>
      <c r="H210" s="103">
        <v>19.52</v>
      </c>
      <c r="I210" s="104" t="s">
        <v>68</v>
      </c>
      <c r="J210" s="107">
        <f t="shared" si="24"/>
        <v>19520</v>
      </c>
      <c r="K210" s="103">
        <v>839.52</v>
      </c>
      <c r="L210" s="104" t="s">
        <v>66</v>
      </c>
      <c r="M210" s="105">
        <f t="shared" si="19"/>
        <v>839.52</v>
      </c>
      <c r="N210" s="103">
        <v>89.8</v>
      </c>
      <c r="O210" s="104" t="s">
        <v>66</v>
      </c>
      <c r="P210" s="105">
        <f t="shared" si="22"/>
        <v>89.8</v>
      </c>
    </row>
    <row r="211" spans="1:16">
      <c r="A211" s="23">
        <f t="shared" si="18"/>
        <v>211</v>
      </c>
      <c r="B211" s="10">
        <v>10</v>
      </c>
      <c r="C211" s="11" t="s">
        <v>70</v>
      </c>
      <c r="D211" s="108">
        <f t="shared" si="23"/>
        <v>250</v>
      </c>
      <c r="E211" s="12">
        <v>1.105</v>
      </c>
      <c r="F211" s="13">
        <v>3.0719999999999999E-4</v>
      </c>
      <c r="G211" s="101">
        <f t="shared" si="15"/>
        <v>1.1053071999999999</v>
      </c>
      <c r="H211" s="103">
        <v>23.3</v>
      </c>
      <c r="I211" s="104" t="s">
        <v>68</v>
      </c>
      <c r="J211" s="107">
        <f t="shared" si="24"/>
        <v>23300</v>
      </c>
      <c r="K211" s="103">
        <v>995.62</v>
      </c>
      <c r="L211" s="104" t="s">
        <v>66</v>
      </c>
      <c r="M211" s="105">
        <f t="shared" si="19"/>
        <v>995.62</v>
      </c>
      <c r="N211" s="103">
        <v>106.13</v>
      </c>
      <c r="O211" s="104" t="s">
        <v>66</v>
      </c>
      <c r="P211" s="105">
        <f t="shared" si="22"/>
        <v>106.13</v>
      </c>
    </row>
    <row r="212" spans="1:16">
      <c r="A212" s="23">
        <f t="shared" si="18"/>
        <v>212</v>
      </c>
      <c r="B212" s="10">
        <v>11</v>
      </c>
      <c r="C212" s="11" t="s">
        <v>70</v>
      </c>
      <c r="D212" s="108">
        <f t="shared" si="23"/>
        <v>275</v>
      </c>
      <c r="E212" s="12">
        <v>1.0449999999999999</v>
      </c>
      <c r="F212" s="13">
        <v>2.8140000000000001E-4</v>
      </c>
      <c r="G212" s="101">
        <f t="shared" ref="G212:G228" si="25">E212+F212</f>
        <v>1.0452813999999999</v>
      </c>
      <c r="H212" s="103">
        <v>27.32</v>
      </c>
      <c r="I212" s="104" t="s">
        <v>68</v>
      </c>
      <c r="J212" s="107">
        <f t="shared" si="24"/>
        <v>27320</v>
      </c>
      <c r="K212" s="103">
        <v>1.1499999999999999</v>
      </c>
      <c r="L212" s="106" t="s">
        <v>68</v>
      </c>
      <c r="M212" s="107">
        <f t="shared" ref="M212:M228" si="26">K212*1000</f>
        <v>1150</v>
      </c>
      <c r="N212" s="103">
        <v>123.25</v>
      </c>
      <c r="O212" s="104" t="s">
        <v>66</v>
      </c>
      <c r="P212" s="105">
        <f t="shared" si="22"/>
        <v>123.25</v>
      </c>
    </row>
    <row r="213" spans="1:16">
      <c r="A213" s="23">
        <f t="shared" si="18"/>
        <v>213</v>
      </c>
      <c r="B213" s="10">
        <v>12</v>
      </c>
      <c r="C213" s="11" t="s">
        <v>70</v>
      </c>
      <c r="D213" s="108">
        <f t="shared" si="23"/>
        <v>300</v>
      </c>
      <c r="E213" s="12">
        <v>0.99460000000000004</v>
      </c>
      <c r="F213" s="13">
        <v>2.5980000000000003E-4</v>
      </c>
      <c r="G213" s="101">
        <f t="shared" si="25"/>
        <v>0.99485980000000007</v>
      </c>
      <c r="H213" s="103">
        <v>31.55</v>
      </c>
      <c r="I213" s="104" t="s">
        <v>68</v>
      </c>
      <c r="J213" s="107">
        <f t="shared" si="24"/>
        <v>31550</v>
      </c>
      <c r="K213" s="103">
        <v>1.29</v>
      </c>
      <c r="L213" s="104" t="s">
        <v>68</v>
      </c>
      <c r="M213" s="107">
        <f t="shared" si="26"/>
        <v>1290</v>
      </c>
      <c r="N213" s="103">
        <v>141.07</v>
      </c>
      <c r="O213" s="104" t="s">
        <v>66</v>
      </c>
      <c r="P213" s="105">
        <f t="shared" si="22"/>
        <v>141.07</v>
      </c>
    </row>
    <row r="214" spans="1:16">
      <c r="A214" s="23">
        <f t="shared" ref="A214:A277" si="27">A213+1</f>
        <v>214</v>
      </c>
      <c r="B214" s="10">
        <v>13</v>
      </c>
      <c r="C214" s="11" t="s">
        <v>70</v>
      </c>
      <c r="D214" s="108">
        <f t="shared" si="23"/>
        <v>325</v>
      </c>
      <c r="E214" s="12">
        <v>0.95220000000000005</v>
      </c>
      <c r="F214" s="13">
        <v>2.4140000000000001E-4</v>
      </c>
      <c r="G214" s="101">
        <f t="shared" si="25"/>
        <v>0.95244139999999999</v>
      </c>
      <c r="H214" s="103">
        <v>35.979999999999997</v>
      </c>
      <c r="I214" s="104" t="s">
        <v>68</v>
      </c>
      <c r="J214" s="107">
        <f t="shared" si="24"/>
        <v>35980</v>
      </c>
      <c r="K214" s="103">
        <v>1.44</v>
      </c>
      <c r="L214" s="104" t="s">
        <v>68</v>
      </c>
      <c r="M214" s="107">
        <f t="shared" si="26"/>
        <v>1440</v>
      </c>
      <c r="N214" s="103">
        <v>159.52000000000001</v>
      </c>
      <c r="O214" s="104" t="s">
        <v>66</v>
      </c>
      <c r="P214" s="105">
        <f t="shared" si="22"/>
        <v>159.52000000000001</v>
      </c>
    </row>
    <row r="215" spans="1:16">
      <c r="A215" s="23">
        <f t="shared" si="27"/>
        <v>215</v>
      </c>
      <c r="B215" s="10">
        <v>14</v>
      </c>
      <c r="C215" s="11" t="s">
        <v>70</v>
      </c>
      <c r="D215" s="108">
        <f t="shared" si="23"/>
        <v>350</v>
      </c>
      <c r="E215" s="12">
        <v>0.91579999999999995</v>
      </c>
      <c r="F215" s="13">
        <v>2.2550000000000001E-4</v>
      </c>
      <c r="G215" s="101">
        <f t="shared" si="25"/>
        <v>0.91602549999999994</v>
      </c>
      <c r="H215" s="103">
        <v>40.590000000000003</v>
      </c>
      <c r="I215" s="104" t="s">
        <v>68</v>
      </c>
      <c r="J215" s="107">
        <f t="shared" si="24"/>
        <v>40590</v>
      </c>
      <c r="K215" s="103">
        <v>1.58</v>
      </c>
      <c r="L215" s="104" t="s">
        <v>68</v>
      </c>
      <c r="M215" s="107">
        <f t="shared" si="26"/>
        <v>1580</v>
      </c>
      <c r="N215" s="103">
        <v>178.51</v>
      </c>
      <c r="O215" s="104" t="s">
        <v>66</v>
      </c>
      <c r="P215" s="105">
        <f t="shared" si="22"/>
        <v>178.51</v>
      </c>
    </row>
    <row r="216" spans="1:16">
      <c r="A216" s="23">
        <f t="shared" si="27"/>
        <v>216</v>
      </c>
      <c r="B216" s="10">
        <v>15</v>
      </c>
      <c r="C216" s="11" t="s">
        <v>70</v>
      </c>
      <c r="D216" s="108">
        <f t="shared" si="23"/>
        <v>375</v>
      </c>
      <c r="E216" s="12">
        <v>0.88439999999999996</v>
      </c>
      <c r="F216" s="13">
        <v>2.1159999999999999E-4</v>
      </c>
      <c r="G216" s="101">
        <f t="shared" si="25"/>
        <v>0.88461159999999994</v>
      </c>
      <c r="H216" s="103">
        <v>45.38</v>
      </c>
      <c r="I216" s="104" t="s">
        <v>68</v>
      </c>
      <c r="J216" s="107">
        <f t="shared" si="24"/>
        <v>45380</v>
      </c>
      <c r="K216" s="103">
        <v>1.72</v>
      </c>
      <c r="L216" s="104" t="s">
        <v>68</v>
      </c>
      <c r="M216" s="107">
        <f t="shared" si="26"/>
        <v>1720</v>
      </c>
      <c r="N216" s="103">
        <v>198</v>
      </c>
      <c r="O216" s="104" t="s">
        <v>66</v>
      </c>
      <c r="P216" s="105">
        <f t="shared" si="22"/>
        <v>198</v>
      </c>
    </row>
    <row r="217" spans="1:16">
      <c r="A217" s="23">
        <f t="shared" si="27"/>
        <v>217</v>
      </c>
      <c r="B217" s="10">
        <v>16</v>
      </c>
      <c r="C217" s="11" t="s">
        <v>70</v>
      </c>
      <c r="D217" s="108">
        <f t="shared" si="23"/>
        <v>400</v>
      </c>
      <c r="E217" s="12">
        <v>0.8569</v>
      </c>
      <c r="F217" s="13">
        <v>1.994E-4</v>
      </c>
      <c r="G217" s="101">
        <f t="shared" si="25"/>
        <v>0.85709939999999996</v>
      </c>
      <c r="H217" s="103">
        <v>50.33</v>
      </c>
      <c r="I217" s="104" t="s">
        <v>68</v>
      </c>
      <c r="J217" s="107">
        <f t="shared" si="24"/>
        <v>50330</v>
      </c>
      <c r="K217" s="103">
        <v>1.86</v>
      </c>
      <c r="L217" s="104" t="s">
        <v>68</v>
      </c>
      <c r="M217" s="107">
        <f t="shared" si="26"/>
        <v>1860</v>
      </c>
      <c r="N217" s="103">
        <v>217.91</v>
      </c>
      <c r="O217" s="104" t="s">
        <v>66</v>
      </c>
      <c r="P217" s="105">
        <f t="shared" si="22"/>
        <v>217.91</v>
      </c>
    </row>
    <row r="218" spans="1:16">
      <c r="A218" s="23">
        <f t="shared" si="27"/>
        <v>218</v>
      </c>
      <c r="B218" s="10">
        <v>17</v>
      </c>
      <c r="C218" s="11" t="s">
        <v>70</v>
      </c>
      <c r="D218" s="108">
        <f t="shared" si="23"/>
        <v>425</v>
      </c>
      <c r="E218" s="12">
        <v>0.83279999999999998</v>
      </c>
      <c r="F218" s="13">
        <v>1.886E-4</v>
      </c>
      <c r="G218" s="101">
        <f t="shared" si="25"/>
        <v>0.83298859999999997</v>
      </c>
      <c r="H218" s="103">
        <v>55.43</v>
      </c>
      <c r="I218" s="104" t="s">
        <v>68</v>
      </c>
      <c r="J218" s="107">
        <f t="shared" si="24"/>
        <v>55430</v>
      </c>
      <c r="K218" s="103">
        <v>1.99</v>
      </c>
      <c r="L218" s="104" t="s">
        <v>68</v>
      </c>
      <c r="M218" s="107">
        <f t="shared" si="26"/>
        <v>1990</v>
      </c>
      <c r="N218" s="103">
        <v>238.21</v>
      </c>
      <c r="O218" s="104" t="s">
        <v>66</v>
      </c>
      <c r="P218" s="105">
        <f t="shared" si="22"/>
        <v>238.21</v>
      </c>
    </row>
    <row r="219" spans="1:16">
      <c r="A219" s="23">
        <f t="shared" si="27"/>
        <v>219</v>
      </c>
      <c r="B219" s="10">
        <v>18</v>
      </c>
      <c r="C219" s="11" t="s">
        <v>70</v>
      </c>
      <c r="D219" s="108">
        <f t="shared" si="23"/>
        <v>450</v>
      </c>
      <c r="E219" s="12">
        <v>0.81140000000000001</v>
      </c>
      <c r="F219" s="13">
        <v>1.7890000000000001E-4</v>
      </c>
      <c r="G219" s="101">
        <f t="shared" si="25"/>
        <v>0.81157889999999999</v>
      </c>
      <c r="H219" s="103">
        <v>60.68</v>
      </c>
      <c r="I219" s="104" t="s">
        <v>68</v>
      </c>
      <c r="J219" s="107">
        <f t="shared" si="24"/>
        <v>60680</v>
      </c>
      <c r="K219" s="103">
        <v>2.13</v>
      </c>
      <c r="L219" s="104" t="s">
        <v>68</v>
      </c>
      <c r="M219" s="107">
        <f t="shared" si="26"/>
        <v>2130</v>
      </c>
      <c r="N219" s="103">
        <v>258.85000000000002</v>
      </c>
      <c r="O219" s="104" t="s">
        <v>66</v>
      </c>
      <c r="P219" s="105">
        <f t="shared" si="22"/>
        <v>258.85000000000002</v>
      </c>
    </row>
    <row r="220" spans="1:16">
      <c r="A220" s="23">
        <f t="shared" si="27"/>
        <v>220</v>
      </c>
      <c r="B220" s="10">
        <v>20</v>
      </c>
      <c r="C220" s="11" t="s">
        <v>70</v>
      </c>
      <c r="D220" s="108">
        <f t="shared" si="23"/>
        <v>500</v>
      </c>
      <c r="E220" s="12">
        <v>0.77539999999999998</v>
      </c>
      <c r="F220" s="13">
        <v>1.6239999999999999E-4</v>
      </c>
      <c r="G220" s="101">
        <f t="shared" si="25"/>
        <v>0.77556239999999999</v>
      </c>
      <c r="H220" s="103">
        <v>71.55</v>
      </c>
      <c r="I220" s="104" t="s">
        <v>68</v>
      </c>
      <c r="J220" s="107">
        <f t="shared" si="24"/>
        <v>71550</v>
      </c>
      <c r="K220" s="103">
        <v>2.62</v>
      </c>
      <c r="L220" s="104" t="s">
        <v>68</v>
      </c>
      <c r="M220" s="107">
        <f t="shared" si="26"/>
        <v>2620</v>
      </c>
      <c r="N220" s="103">
        <v>300.99</v>
      </c>
      <c r="O220" s="104" t="s">
        <v>66</v>
      </c>
      <c r="P220" s="105">
        <f t="shared" si="22"/>
        <v>300.99</v>
      </c>
    </row>
    <row r="221" spans="1:16">
      <c r="A221" s="23">
        <f t="shared" si="27"/>
        <v>221</v>
      </c>
      <c r="B221" s="10">
        <v>22.5</v>
      </c>
      <c r="C221" s="11" t="s">
        <v>70</v>
      </c>
      <c r="D221" s="108">
        <f t="shared" si="23"/>
        <v>562.5</v>
      </c>
      <c r="E221" s="12">
        <v>0.73980000000000001</v>
      </c>
      <c r="F221" s="13">
        <v>1.4569999999999999E-4</v>
      </c>
      <c r="G221" s="101">
        <f t="shared" si="25"/>
        <v>0.73994570000000004</v>
      </c>
      <c r="H221" s="103">
        <v>85.78</v>
      </c>
      <c r="I221" s="104" t="s">
        <v>68</v>
      </c>
      <c r="J221" s="107">
        <f t="shared" si="24"/>
        <v>85780</v>
      </c>
      <c r="K221" s="103">
        <v>3.31</v>
      </c>
      <c r="L221" s="104" t="s">
        <v>68</v>
      </c>
      <c r="M221" s="107">
        <f t="shared" si="26"/>
        <v>3310</v>
      </c>
      <c r="N221" s="103">
        <v>354.91</v>
      </c>
      <c r="O221" s="104" t="s">
        <v>66</v>
      </c>
      <c r="P221" s="105">
        <f t="shared" si="22"/>
        <v>354.91</v>
      </c>
    </row>
    <row r="222" spans="1:16">
      <c r="A222" s="23">
        <f t="shared" si="27"/>
        <v>222</v>
      </c>
      <c r="B222" s="10">
        <v>25</v>
      </c>
      <c r="C222" s="11" t="s">
        <v>70</v>
      </c>
      <c r="D222" s="108">
        <f t="shared" si="23"/>
        <v>625</v>
      </c>
      <c r="E222" s="12">
        <v>0.71199999999999997</v>
      </c>
      <c r="F222" s="13">
        <v>1.3219999999999999E-4</v>
      </c>
      <c r="G222" s="101">
        <f t="shared" si="25"/>
        <v>0.71213219999999999</v>
      </c>
      <c r="H222" s="103">
        <v>100.62</v>
      </c>
      <c r="I222" s="104" t="s">
        <v>68</v>
      </c>
      <c r="J222" s="107">
        <f t="shared" si="24"/>
        <v>100620</v>
      </c>
      <c r="K222" s="103">
        <v>3.92</v>
      </c>
      <c r="L222" s="104" t="s">
        <v>68</v>
      </c>
      <c r="M222" s="107">
        <f t="shared" si="26"/>
        <v>3920</v>
      </c>
      <c r="N222" s="103">
        <v>409.8</v>
      </c>
      <c r="O222" s="104" t="s">
        <v>66</v>
      </c>
      <c r="P222" s="105">
        <f t="shared" si="22"/>
        <v>409.8</v>
      </c>
    </row>
    <row r="223" spans="1:16">
      <c r="A223" s="23">
        <f t="shared" si="27"/>
        <v>223</v>
      </c>
      <c r="B223" s="10">
        <v>27.5</v>
      </c>
      <c r="C223" s="11" t="s">
        <v>70</v>
      </c>
      <c r="D223" s="108">
        <f t="shared" si="23"/>
        <v>687.5</v>
      </c>
      <c r="E223" s="12">
        <v>0.68969999999999998</v>
      </c>
      <c r="F223" s="13">
        <v>1.21E-4</v>
      </c>
      <c r="G223" s="101">
        <f t="shared" si="25"/>
        <v>0.68982100000000002</v>
      </c>
      <c r="H223" s="103">
        <v>116</v>
      </c>
      <c r="I223" s="104" t="s">
        <v>68</v>
      </c>
      <c r="J223" s="107">
        <f t="shared" si="24"/>
        <v>116000</v>
      </c>
      <c r="K223" s="103">
        <v>4.4800000000000004</v>
      </c>
      <c r="L223" s="104" t="s">
        <v>68</v>
      </c>
      <c r="M223" s="107">
        <f t="shared" si="26"/>
        <v>4480</v>
      </c>
      <c r="N223" s="103">
        <v>465.31</v>
      </c>
      <c r="O223" s="104" t="s">
        <v>66</v>
      </c>
      <c r="P223" s="105">
        <f t="shared" si="22"/>
        <v>465.31</v>
      </c>
    </row>
    <row r="224" spans="1:16">
      <c r="A224" s="23">
        <f t="shared" si="27"/>
        <v>224</v>
      </c>
      <c r="B224" s="10">
        <v>30</v>
      </c>
      <c r="C224" s="11" t="s">
        <v>70</v>
      </c>
      <c r="D224" s="108">
        <f t="shared" si="23"/>
        <v>750</v>
      </c>
      <c r="E224" s="12">
        <v>0.67159999999999997</v>
      </c>
      <c r="F224" s="13">
        <v>1.117E-4</v>
      </c>
      <c r="G224" s="101">
        <f t="shared" si="25"/>
        <v>0.67171170000000002</v>
      </c>
      <c r="H224" s="103">
        <v>131.84</v>
      </c>
      <c r="I224" s="104" t="s">
        <v>68</v>
      </c>
      <c r="J224" s="107">
        <f t="shared" si="24"/>
        <v>131840</v>
      </c>
      <c r="K224" s="103">
        <v>5.01</v>
      </c>
      <c r="L224" s="104" t="s">
        <v>68</v>
      </c>
      <c r="M224" s="107">
        <f t="shared" si="26"/>
        <v>5010</v>
      </c>
      <c r="N224" s="103">
        <v>521.16</v>
      </c>
      <c r="O224" s="104" t="s">
        <v>66</v>
      </c>
      <c r="P224" s="105">
        <f t="shared" si="22"/>
        <v>521.16</v>
      </c>
    </row>
    <row r="225" spans="1:16">
      <c r="A225" s="23">
        <f t="shared" si="27"/>
        <v>225</v>
      </c>
      <c r="B225" s="10">
        <v>32.5</v>
      </c>
      <c r="C225" s="11" t="s">
        <v>70</v>
      </c>
      <c r="D225" s="108">
        <f t="shared" si="23"/>
        <v>812.5</v>
      </c>
      <c r="E225" s="12">
        <v>0.65669999999999995</v>
      </c>
      <c r="F225" s="13">
        <v>1.037E-4</v>
      </c>
      <c r="G225" s="101">
        <f t="shared" si="25"/>
        <v>0.65680369999999999</v>
      </c>
      <c r="H225" s="103">
        <v>148.07</v>
      </c>
      <c r="I225" s="104" t="s">
        <v>68</v>
      </c>
      <c r="J225" s="107">
        <f t="shared" si="24"/>
        <v>148070</v>
      </c>
      <c r="K225" s="103">
        <v>5.51</v>
      </c>
      <c r="L225" s="104" t="s">
        <v>68</v>
      </c>
      <c r="M225" s="107">
        <f t="shared" si="26"/>
        <v>5510</v>
      </c>
      <c r="N225" s="103">
        <v>577.14</v>
      </c>
      <c r="O225" s="104" t="s">
        <v>66</v>
      </c>
      <c r="P225" s="105">
        <f t="shared" si="22"/>
        <v>577.14</v>
      </c>
    </row>
    <row r="226" spans="1:16">
      <c r="A226" s="23">
        <f t="shared" si="27"/>
        <v>226</v>
      </c>
      <c r="B226" s="10">
        <v>35</v>
      </c>
      <c r="C226" s="11" t="s">
        <v>70</v>
      </c>
      <c r="D226" s="108">
        <f t="shared" si="23"/>
        <v>875</v>
      </c>
      <c r="E226" s="12">
        <v>0.64429999999999998</v>
      </c>
      <c r="F226" s="13">
        <v>9.6849999999999996E-5</v>
      </c>
      <c r="G226" s="101">
        <f t="shared" si="25"/>
        <v>0.64439685000000002</v>
      </c>
      <c r="H226" s="103">
        <v>164.63</v>
      </c>
      <c r="I226" s="104" t="s">
        <v>68</v>
      </c>
      <c r="J226" s="107">
        <f t="shared" si="24"/>
        <v>164630</v>
      </c>
      <c r="K226" s="103">
        <v>5.99</v>
      </c>
      <c r="L226" s="104" t="s">
        <v>68</v>
      </c>
      <c r="M226" s="107">
        <f t="shared" si="26"/>
        <v>5990</v>
      </c>
      <c r="N226" s="103">
        <v>633.08000000000004</v>
      </c>
      <c r="O226" s="104" t="s">
        <v>66</v>
      </c>
      <c r="P226" s="105">
        <f t="shared" si="22"/>
        <v>633.08000000000004</v>
      </c>
    </row>
    <row r="227" spans="1:16">
      <c r="A227" s="23">
        <f t="shared" si="27"/>
        <v>227</v>
      </c>
      <c r="B227" s="10">
        <v>37.5</v>
      </c>
      <c r="C227" s="11" t="s">
        <v>70</v>
      </c>
      <c r="D227" s="108">
        <f t="shared" si="23"/>
        <v>937.5</v>
      </c>
      <c r="E227" s="12">
        <v>0.63390000000000002</v>
      </c>
      <c r="F227" s="13">
        <v>9.0859999999999994E-5</v>
      </c>
      <c r="G227" s="101">
        <f t="shared" si="25"/>
        <v>0.63399086000000004</v>
      </c>
      <c r="H227" s="103">
        <v>181.49</v>
      </c>
      <c r="I227" s="104" t="s">
        <v>68</v>
      </c>
      <c r="J227" s="107">
        <f t="shared" si="24"/>
        <v>181490</v>
      </c>
      <c r="K227" s="103">
        <v>6.45</v>
      </c>
      <c r="L227" s="104" t="s">
        <v>68</v>
      </c>
      <c r="M227" s="107">
        <f t="shared" si="26"/>
        <v>6450</v>
      </c>
      <c r="N227" s="103">
        <v>688.83</v>
      </c>
      <c r="O227" s="104" t="s">
        <v>66</v>
      </c>
      <c r="P227" s="105">
        <f t="shared" si="22"/>
        <v>688.83</v>
      </c>
    </row>
    <row r="228" spans="1:16">
      <c r="A228" s="26">
        <f t="shared" si="27"/>
        <v>228</v>
      </c>
      <c r="B228" s="10">
        <v>40</v>
      </c>
      <c r="C228" s="11" t="s">
        <v>70</v>
      </c>
      <c r="D228" s="105">
        <f t="shared" si="23"/>
        <v>1000</v>
      </c>
      <c r="E228" s="12">
        <v>0.62519999999999998</v>
      </c>
      <c r="F228" s="13">
        <v>8.5589999999999999E-5</v>
      </c>
      <c r="G228" s="101">
        <f t="shared" si="25"/>
        <v>0.62528558999999995</v>
      </c>
      <c r="H228" s="103">
        <v>198.61</v>
      </c>
      <c r="I228" s="104" t="s">
        <v>68</v>
      </c>
      <c r="J228" s="107">
        <f t="shared" si="24"/>
        <v>198610</v>
      </c>
      <c r="K228" s="103">
        <v>6.89</v>
      </c>
      <c r="L228" s="104" t="s">
        <v>68</v>
      </c>
      <c r="M228" s="107">
        <f t="shared" si="26"/>
        <v>6890</v>
      </c>
      <c r="N228" s="103">
        <v>744.31</v>
      </c>
      <c r="O228" s="104" t="s">
        <v>66</v>
      </c>
      <c r="P228" s="105">
        <f t="shared" si="22"/>
        <v>744.31</v>
      </c>
    </row>
    <row r="229" spans="1:16">
      <c r="A229" s="23">
        <f t="shared" si="27"/>
        <v>229</v>
      </c>
      <c r="B229" s="10"/>
      <c r="C229" s="11"/>
      <c r="D229" s="105" t="e">
        <v>#N/A</v>
      </c>
      <c r="E229" s="12"/>
      <c r="F229" s="13"/>
      <c r="G229" s="101" t="e">
        <v>#N/A</v>
      </c>
      <c r="H229" s="103"/>
      <c r="I229" s="104"/>
      <c r="J229" s="107" t="e">
        <v>#N/A</v>
      </c>
      <c r="K229" s="103"/>
      <c r="L229" s="104"/>
      <c r="M229" s="107" t="e">
        <v>#N/A</v>
      </c>
      <c r="N229" s="103"/>
      <c r="O229" s="104"/>
      <c r="P229" s="110" t="e">
        <v>#N/A</v>
      </c>
    </row>
    <row r="230" spans="1:16">
      <c r="A230" s="23">
        <f t="shared" si="27"/>
        <v>230</v>
      </c>
      <c r="B230" s="10"/>
      <c r="C230" s="11"/>
      <c r="D230" s="105" t="e">
        <v>#N/A</v>
      </c>
      <c r="E230" s="12"/>
      <c r="F230" s="13"/>
      <c r="G230" s="101" t="e">
        <v>#N/A</v>
      </c>
      <c r="H230" s="103"/>
      <c r="I230" s="104"/>
      <c r="J230" s="107" t="e">
        <v>#N/A</v>
      </c>
      <c r="K230" s="103"/>
      <c r="L230" s="104"/>
      <c r="M230" s="107" t="e">
        <v>#N/A</v>
      </c>
      <c r="N230" s="103"/>
      <c r="O230" s="104"/>
      <c r="P230" s="110" t="e">
        <v>#N/A</v>
      </c>
    </row>
    <row r="231" spans="1:16">
      <c r="A231" s="23">
        <f t="shared" si="27"/>
        <v>231</v>
      </c>
      <c r="B231" s="10"/>
      <c r="C231" s="11"/>
      <c r="D231" s="105" t="e">
        <v>#N/A</v>
      </c>
      <c r="E231" s="12"/>
      <c r="F231" s="13"/>
      <c r="G231" s="101" t="e">
        <v>#N/A</v>
      </c>
      <c r="H231" s="103"/>
      <c r="I231" s="104"/>
      <c r="J231" s="107" t="e">
        <v>#N/A</v>
      </c>
      <c r="K231" s="103"/>
      <c r="L231" s="104"/>
      <c r="M231" s="107" t="e">
        <v>#N/A</v>
      </c>
      <c r="N231" s="103"/>
      <c r="O231" s="104"/>
      <c r="P231" s="110" t="e">
        <v>#N/A</v>
      </c>
    </row>
    <row r="232" spans="1:16">
      <c r="A232" s="23">
        <f t="shared" si="27"/>
        <v>232</v>
      </c>
      <c r="B232" s="10"/>
      <c r="C232" s="11"/>
      <c r="D232" s="105" t="e">
        <v>#N/A</v>
      </c>
      <c r="E232" s="12"/>
      <c r="F232" s="13"/>
      <c r="G232" s="101" t="e">
        <v>#N/A</v>
      </c>
      <c r="H232" s="103"/>
      <c r="I232" s="104"/>
      <c r="J232" s="107" t="e">
        <v>#N/A</v>
      </c>
      <c r="K232" s="103"/>
      <c r="L232" s="104"/>
      <c r="M232" s="107" t="e">
        <v>#N/A</v>
      </c>
      <c r="N232" s="103"/>
      <c r="O232" s="104"/>
      <c r="P232" s="110" t="e">
        <v>#N/A</v>
      </c>
    </row>
    <row r="233" spans="1:16">
      <c r="A233" s="23">
        <f t="shared" si="27"/>
        <v>233</v>
      </c>
      <c r="B233" s="10"/>
      <c r="C233" s="11"/>
      <c r="D233" s="105" t="e">
        <v>#N/A</v>
      </c>
      <c r="E233" s="12"/>
      <c r="F233" s="13"/>
      <c r="G233" s="101" t="e">
        <v>#N/A</v>
      </c>
      <c r="H233" s="103"/>
      <c r="I233" s="104"/>
      <c r="J233" s="107" t="e">
        <v>#N/A</v>
      </c>
      <c r="K233" s="103"/>
      <c r="L233" s="104"/>
      <c r="M233" s="107" t="e">
        <v>#N/A</v>
      </c>
      <c r="N233" s="103"/>
      <c r="O233" s="104"/>
      <c r="P233" s="110" t="e">
        <v>#N/A</v>
      </c>
    </row>
    <row r="234" spans="1:16">
      <c r="A234" s="23">
        <f t="shared" si="27"/>
        <v>234</v>
      </c>
      <c r="B234" s="10"/>
      <c r="C234" s="11"/>
      <c r="D234" s="105" t="e">
        <v>#N/A</v>
      </c>
      <c r="E234" s="12"/>
      <c r="F234" s="13"/>
      <c r="G234" s="101" t="e">
        <v>#N/A</v>
      </c>
      <c r="H234" s="103"/>
      <c r="I234" s="104"/>
      <c r="J234" s="107" t="e">
        <v>#N/A</v>
      </c>
      <c r="K234" s="103"/>
      <c r="L234" s="104"/>
      <c r="M234" s="107" t="e">
        <v>#N/A</v>
      </c>
      <c r="N234" s="103"/>
      <c r="O234" s="104"/>
      <c r="P234" s="110" t="e">
        <v>#N/A</v>
      </c>
    </row>
    <row r="235" spans="1:16">
      <c r="A235" s="23">
        <f t="shared" si="27"/>
        <v>235</v>
      </c>
      <c r="B235" s="10"/>
      <c r="C235" s="11"/>
      <c r="D235" s="105" t="e">
        <v>#N/A</v>
      </c>
      <c r="E235" s="12"/>
      <c r="F235" s="13"/>
      <c r="G235" s="101" t="e">
        <v>#N/A</v>
      </c>
      <c r="H235" s="103"/>
      <c r="I235" s="104"/>
      <c r="J235" s="107" t="e">
        <v>#N/A</v>
      </c>
      <c r="K235" s="103"/>
      <c r="L235" s="104"/>
      <c r="M235" s="107" t="e">
        <v>#N/A</v>
      </c>
      <c r="N235" s="103"/>
      <c r="O235" s="104"/>
      <c r="P235" s="110" t="e">
        <v>#N/A</v>
      </c>
    </row>
    <row r="236" spans="1:16">
      <c r="A236" s="23">
        <f t="shared" si="27"/>
        <v>236</v>
      </c>
      <c r="B236" s="10"/>
      <c r="C236" s="11"/>
      <c r="D236" s="105" t="e">
        <v>#N/A</v>
      </c>
      <c r="E236" s="12"/>
      <c r="F236" s="13"/>
      <c r="G236" s="101" t="e">
        <v>#N/A</v>
      </c>
      <c r="H236" s="103"/>
      <c r="I236" s="104"/>
      <c r="J236" s="107" t="e">
        <v>#N/A</v>
      </c>
      <c r="K236" s="103"/>
      <c r="L236" s="104"/>
      <c r="M236" s="107" t="e">
        <v>#N/A</v>
      </c>
      <c r="N236" s="103"/>
      <c r="O236" s="104"/>
      <c r="P236" s="110" t="e">
        <v>#N/A</v>
      </c>
    </row>
    <row r="237" spans="1:16">
      <c r="A237" s="23">
        <f t="shared" si="27"/>
        <v>237</v>
      </c>
      <c r="B237" s="10"/>
      <c r="C237" s="11"/>
      <c r="D237" s="105" t="e">
        <v>#N/A</v>
      </c>
      <c r="E237" s="12"/>
      <c r="F237" s="13"/>
      <c r="G237" s="101" t="e">
        <v>#N/A</v>
      </c>
      <c r="H237" s="103"/>
      <c r="I237" s="104"/>
      <c r="J237" s="107" t="e">
        <v>#N/A</v>
      </c>
      <c r="K237" s="103"/>
      <c r="L237" s="104"/>
      <c r="M237" s="107" t="e">
        <v>#N/A</v>
      </c>
      <c r="N237" s="103"/>
      <c r="O237" s="104"/>
      <c r="P237" s="110" t="e">
        <v>#N/A</v>
      </c>
    </row>
    <row r="238" spans="1:16">
      <c r="A238" s="23">
        <f t="shared" si="27"/>
        <v>238</v>
      </c>
      <c r="B238" s="10"/>
      <c r="C238" s="11"/>
      <c r="D238" s="105" t="e">
        <v>#N/A</v>
      </c>
      <c r="E238" s="12"/>
      <c r="F238" s="13"/>
      <c r="G238" s="101" t="e">
        <v>#N/A</v>
      </c>
      <c r="H238" s="103"/>
      <c r="I238" s="104"/>
      <c r="J238" s="107" t="e">
        <v>#N/A</v>
      </c>
      <c r="K238" s="103"/>
      <c r="L238" s="104"/>
      <c r="M238" s="107" t="e">
        <v>#N/A</v>
      </c>
      <c r="N238" s="103"/>
      <c r="O238" s="104"/>
      <c r="P238" s="110" t="e">
        <v>#N/A</v>
      </c>
    </row>
    <row r="239" spans="1:16">
      <c r="A239" s="23">
        <f t="shared" si="27"/>
        <v>239</v>
      </c>
      <c r="B239" s="10"/>
      <c r="C239" s="11"/>
      <c r="D239" s="105" t="e">
        <v>#N/A</v>
      </c>
      <c r="E239" s="12"/>
      <c r="F239" s="13"/>
      <c r="G239" s="101" t="e">
        <v>#N/A</v>
      </c>
      <c r="H239" s="103"/>
      <c r="I239" s="104"/>
      <c r="J239" s="107" t="e">
        <v>#N/A</v>
      </c>
      <c r="K239" s="103"/>
      <c r="L239" s="104"/>
      <c r="M239" s="107" t="e">
        <v>#N/A</v>
      </c>
      <c r="N239" s="103"/>
      <c r="O239" s="104"/>
      <c r="P239" s="110" t="e">
        <v>#N/A</v>
      </c>
    </row>
    <row r="240" spans="1:16">
      <c r="A240" s="23">
        <f t="shared" si="27"/>
        <v>240</v>
      </c>
      <c r="B240" s="10"/>
      <c r="C240" s="11"/>
      <c r="D240" s="105" t="e">
        <v>#N/A</v>
      </c>
      <c r="E240" s="12"/>
      <c r="F240" s="13"/>
      <c r="G240" s="101" t="e">
        <v>#N/A</v>
      </c>
      <c r="H240" s="103"/>
      <c r="I240" s="104"/>
      <c r="J240" s="107" t="e">
        <v>#N/A</v>
      </c>
      <c r="K240" s="103"/>
      <c r="L240" s="104"/>
      <c r="M240" s="107" t="e">
        <v>#N/A</v>
      </c>
      <c r="N240" s="103"/>
      <c r="O240" s="104"/>
      <c r="P240" s="110" t="e">
        <v>#N/A</v>
      </c>
    </row>
    <row r="241" spans="1:16">
      <c r="A241" s="23">
        <f t="shared" si="27"/>
        <v>241</v>
      </c>
      <c r="B241" s="10"/>
      <c r="C241" s="11"/>
      <c r="D241" s="105" t="e">
        <v>#N/A</v>
      </c>
      <c r="E241" s="12"/>
      <c r="F241" s="13"/>
      <c r="G241" s="101" t="e">
        <v>#N/A</v>
      </c>
      <c r="H241" s="103"/>
      <c r="I241" s="104"/>
      <c r="J241" s="107" t="e">
        <v>#N/A</v>
      </c>
      <c r="K241" s="103"/>
      <c r="L241" s="104"/>
      <c r="M241" s="107" t="e">
        <v>#N/A</v>
      </c>
      <c r="N241" s="103"/>
      <c r="O241" s="104"/>
      <c r="P241" s="110" t="e">
        <v>#N/A</v>
      </c>
    </row>
    <row r="242" spans="1:16">
      <c r="A242" s="23">
        <f t="shared" si="27"/>
        <v>242</v>
      </c>
      <c r="B242" s="10"/>
      <c r="C242" s="11"/>
      <c r="D242" s="105" t="e">
        <v>#N/A</v>
      </c>
      <c r="E242" s="12"/>
      <c r="F242" s="13"/>
      <c r="G242" s="101" t="e">
        <v>#N/A</v>
      </c>
      <c r="H242" s="103"/>
      <c r="I242" s="104"/>
      <c r="J242" s="107" t="e">
        <v>#N/A</v>
      </c>
      <c r="K242" s="103"/>
      <c r="L242" s="104"/>
      <c r="M242" s="107" t="e">
        <v>#N/A</v>
      </c>
      <c r="N242" s="103"/>
      <c r="O242" s="104"/>
      <c r="P242" s="110" t="e">
        <v>#N/A</v>
      </c>
    </row>
    <row r="243" spans="1:16">
      <c r="A243" s="23">
        <f t="shared" si="27"/>
        <v>243</v>
      </c>
      <c r="B243" s="10"/>
      <c r="C243" s="11"/>
      <c r="D243" s="105" t="e">
        <v>#N/A</v>
      </c>
      <c r="E243" s="12"/>
      <c r="F243" s="13"/>
      <c r="G243" s="101" t="e">
        <v>#N/A</v>
      </c>
      <c r="H243" s="103"/>
      <c r="I243" s="104"/>
      <c r="J243" s="107" t="e">
        <v>#N/A</v>
      </c>
      <c r="K243" s="103"/>
      <c r="L243" s="104"/>
      <c r="M243" s="107" t="e">
        <v>#N/A</v>
      </c>
      <c r="N243" s="103"/>
      <c r="O243" s="104"/>
      <c r="P243" s="110" t="e">
        <v>#N/A</v>
      </c>
    </row>
    <row r="244" spans="1:16">
      <c r="A244" s="23">
        <f t="shared" si="27"/>
        <v>244</v>
      </c>
      <c r="B244" s="10"/>
      <c r="C244" s="11"/>
      <c r="D244" s="105" t="e">
        <v>#N/A</v>
      </c>
      <c r="E244" s="12"/>
      <c r="F244" s="13"/>
      <c r="G244" s="101" t="e">
        <v>#N/A</v>
      </c>
      <c r="H244" s="103"/>
      <c r="I244" s="104"/>
      <c r="J244" s="107" t="e">
        <v>#N/A</v>
      </c>
      <c r="K244" s="103"/>
      <c r="L244" s="104"/>
      <c r="M244" s="107" t="e">
        <v>#N/A</v>
      </c>
      <c r="N244" s="103"/>
      <c r="O244" s="104"/>
      <c r="P244" s="110" t="e">
        <v>#N/A</v>
      </c>
    </row>
    <row r="245" spans="1:16">
      <c r="A245" s="23">
        <f t="shared" si="27"/>
        <v>245</v>
      </c>
      <c r="B245" s="10"/>
      <c r="C245" s="11"/>
      <c r="D245" s="105" t="e">
        <v>#N/A</v>
      </c>
      <c r="E245" s="12"/>
      <c r="F245" s="13"/>
      <c r="G245" s="101" t="e">
        <v>#N/A</v>
      </c>
      <c r="H245" s="103"/>
      <c r="I245" s="104"/>
      <c r="J245" s="107" t="e">
        <v>#N/A</v>
      </c>
      <c r="K245" s="103"/>
      <c r="L245" s="104"/>
      <c r="M245" s="107" t="e">
        <v>#N/A</v>
      </c>
      <c r="N245" s="103"/>
      <c r="O245" s="104"/>
      <c r="P245" s="110" t="e">
        <v>#N/A</v>
      </c>
    </row>
    <row r="246" spans="1:16">
      <c r="A246" s="23">
        <f t="shared" si="27"/>
        <v>246</v>
      </c>
      <c r="B246" s="10"/>
      <c r="C246" s="11"/>
      <c r="D246" s="105" t="e">
        <v>#N/A</v>
      </c>
      <c r="E246" s="12"/>
      <c r="F246" s="13"/>
      <c r="G246" s="101" t="e">
        <v>#N/A</v>
      </c>
      <c r="H246" s="103"/>
      <c r="I246" s="104"/>
      <c r="J246" s="107" t="e">
        <v>#N/A</v>
      </c>
      <c r="K246" s="103"/>
      <c r="L246" s="104"/>
      <c r="M246" s="107" t="e">
        <v>#N/A</v>
      </c>
      <c r="N246" s="103"/>
      <c r="O246" s="104"/>
      <c r="P246" s="110" t="e">
        <v>#N/A</v>
      </c>
    </row>
    <row r="247" spans="1:16">
      <c r="A247" s="23">
        <f t="shared" si="27"/>
        <v>247</v>
      </c>
      <c r="B247" s="10"/>
      <c r="C247" s="11"/>
      <c r="D247" s="105" t="e">
        <v>#N/A</v>
      </c>
      <c r="E247" s="12"/>
      <c r="F247" s="13"/>
      <c r="G247" s="101" t="e">
        <v>#N/A</v>
      </c>
      <c r="H247" s="103"/>
      <c r="I247" s="104"/>
      <c r="J247" s="107" t="e">
        <v>#N/A</v>
      </c>
      <c r="K247" s="103"/>
      <c r="L247" s="104"/>
      <c r="M247" s="107" t="e">
        <v>#N/A</v>
      </c>
      <c r="N247" s="103"/>
      <c r="O247" s="104"/>
      <c r="P247" s="110" t="e">
        <v>#N/A</v>
      </c>
    </row>
    <row r="248" spans="1:16">
      <c r="A248" s="23">
        <f t="shared" si="27"/>
        <v>248</v>
      </c>
      <c r="B248" s="10"/>
      <c r="C248" s="11"/>
      <c r="D248" s="105" t="e">
        <v>#N/A</v>
      </c>
      <c r="E248" s="12"/>
      <c r="F248" s="13"/>
      <c r="G248" s="101" t="e">
        <v>#N/A</v>
      </c>
      <c r="H248" s="103"/>
      <c r="I248" s="104"/>
      <c r="J248" s="107" t="e">
        <v>#N/A</v>
      </c>
      <c r="K248" s="103"/>
      <c r="L248" s="104"/>
      <c r="M248" s="107" t="e">
        <v>#N/A</v>
      </c>
      <c r="N248" s="103"/>
      <c r="O248" s="104"/>
      <c r="P248" s="110" t="e">
        <v>#N/A</v>
      </c>
    </row>
    <row r="249" spans="1:16">
      <c r="A249" s="23">
        <f t="shared" si="27"/>
        <v>249</v>
      </c>
      <c r="B249" s="10"/>
      <c r="C249" s="11"/>
      <c r="D249" s="105" t="e">
        <v>#N/A</v>
      </c>
      <c r="E249" s="12"/>
      <c r="F249" s="13"/>
      <c r="G249" s="101" t="e">
        <v>#N/A</v>
      </c>
      <c r="H249" s="103"/>
      <c r="I249" s="104"/>
      <c r="J249" s="107" t="e">
        <v>#N/A</v>
      </c>
      <c r="K249" s="103"/>
      <c r="L249" s="104"/>
      <c r="M249" s="107" t="e">
        <v>#N/A</v>
      </c>
      <c r="N249" s="103"/>
      <c r="O249" s="104"/>
      <c r="P249" s="110" t="e">
        <v>#N/A</v>
      </c>
    </row>
    <row r="250" spans="1:16">
      <c r="A250" s="23">
        <f t="shared" si="27"/>
        <v>250</v>
      </c>
      <c r="B250" s="10"/>
      <c r="C250" s="11"/>
      <c r="D250" s="105" t="e">
        <v>#N/A</v>
      </c>
      <c r="E250" s="12"/>
      <c r="F250" s="13"/>
      <c r="G250" s="101" t="e">
        <v>#N/A</v>
      </c>
      <c r="H250" s="103"/>
      <c r="I250" s="104"/>
      <c r="J250" s="107" t="e">
        <v>#N/A</v>
      </c>
      <c r="K250" s="103"/>
      <c r="L250" s="104"/>
      <c r="M250" s="107" t="e">
        <v>#N/A</v>
      </c>
      <c r="N250" s="103"/>
      <c r="O250" s="104"/>
      <c r="P250" s="110" t="e">
        <v>#N/A</v>
      </c>
    </row>
    <row r="251" spans="1:16">
      <c r="A251" s="23">
        <f t="shared" si="27"/>
        <v>251</v>
      </c>
      <c r="B251" s="10"/>
      <c r="C251" s="11"/>
      <c r="D251" s="105" t="e">
        <v>#N/A</v>
      </c>
      <c r="E251" s="12"/>
      <c r="F251" s="13"/>
      <c r="G251" s="101" t="e">
        <v>#N/A</v>
      </c>
      <c r="H251" s="103"/>
      <c r="I251" s="104"/>
      <c r="J251" s="107" t="e">
        <v>#N/A</v>
      </c>
      <c r="K251" s="103"/>
      <c r="L251" s="104"/>
      <c r="M251" s="107" t="e">
        <v>#N/A</v>
      </c>
      <c r="N251" s="103"/>
      <c r="O251" s="104"/>
      <c r="P251" s="110" t="e">
        <v>#N/A</v>
      </c>
    </row>
    <row r="252" spans="1:16">
      <c r="A252" s="23">
        <f t="shared" si="27"/>
        <v>252</v>
      </c>
      <c r="B252" s="10"/>
      <c r="C252" s="11"/>
      <c r="D252" s="105" t="e">
        <v>#N/A</v>
      </c>
      <c r="E252" s="12"/>
      <c r="F252" s="13"/>
      <c r="G252" s="101" t="e">
        <v>#N/A</v>
      </c>
      <c r="H252" s="103"/>
      <c r="I252" s="104"/>
      <c r="J252" s="107" t="e">
        <v>#N/A</v>
      </c>
      <c r="K252" s="103"/>
      <c r="L252" s="104"/>
      <c r="M252" s="107" t="e">
        <v>#N/A</v>
      </c>
      <c r="N252" s="103"/>
      <c r="O252" s="104"/>
      <c r="P252" s="110" t="e">
        <v>#N/A</v>
      </c>
    </row>
    <row r="253" spans="1:16">
      <c r="A253" s="23">
        <f t="shared" si="27"/>
        <v>253</v>
      </c>
      <c r="B253" s="10"/>
      <c r="C253" s="11"/>
      <c r="D253" s="105" t="e">
        <v>#N/A</v>
      </c>
      <c r="E253" s="12"/>
      <c r="F253" s="13"/>
      <c r="G253" s="101" t="e">
        <v>#N/A</v>
      </c>
      <c r="H253" s="103"/>
      <c r="I253" s="104"/>
      <c r="J253" s="107" t="e">
        <v>#N/A</v>
      </c>
      <c r="K253" s="103"/>
      <c r="L253" s="104"/>
      <c r="M253" s="107" t="e">
        <v>#N/A</v>
      </c>
      <c r="N253" s="103"/>
      <c r="O253" s="104"/>
      <c r="P253" s="110" t="e">
        <v>#N/A</v>
      </c>
    </row>
    <row r="254" spans="1:16">
      <c r="A254" s="23">
        <f t="shared" si="27"/>
        <v>254</v>
      </c>
      <c r="B254" s="10"/>
      <c r="C254" s="11"/>
      <c r="D254" s="105" t="e">
        <v>#N/A</v>
      </c>
      <c r="E254" s="12"/>
      <c r="F254" s="13"/>
      <c r="G254" s="101" t="e">
        <v>#N/A</v>
      </c>
      <c r="H254" s="103"/>
      <c r="I254" s="104"/>
      <c r="J254" s="107" t="e">
        <v>#N/A</v>
      </c>
      <c r="K254" s="103"/>
      <c r="L254" s="104"/>
      <c r="M254" s="107" t="e">
        <v>#N/A</v>
      </c>
      <c r="N254" s="103"/>
      <c r="O254" s="104"/>
      <c r="P254" s="110" t="e">
        <v>#N/A</v>
      </c>
    </row>
    <row r="255" spans="1:16">
      <c r="A255" s="23">
        <f t="shared" si="27"/>
        <v>255</v>
      </c>
      <c r="B255" s="10"/>
      <c r="C255" s="11"/>
      <c r="D255" s="105" t="e">
        <v>#N/A</v>
      </c>
      <c r="E255" s="12"/>
      <c r="F255" s="13"/>
      <c r="G255" s="101" t="e">
        <v>#N/A</v>
      </c>
      <c r="H255" s="103"/>
      <c r="I255" s="104"/>
      <c r="J255" s="107" t="e">
        <v>#N/A</v>
      </c>
      <c r="K255" s="103"/>
      <c r="L255" s="104"/>
      <c r="M255" s="107" t="e">
        <v>#N/A</v>
      </c>
      <c r="N255" s="103"/>
      <c r="O255" s="104"/>
      <c r="P255" s="110" t="e">
        <v>#N/A</v>
      </c>
    </row>
    <row r="256" spans="1:16">
      <c r="A256" s="23">
        <f t="shared" si="27"/>
        <v>256</v>
      </c>
      <c r="B256" s="10"/>
      <c r="C256" s="11"/>
      <c r="D256" s="105" t="e">
        <v>#N/A</v>
      </c>
      <c r="E256" s="12"/>
      <c r="F256" s="13"/>
      <c r="G256" s="101" t="e">
        <v>#N/A</v>
      </c>
      <c r="H256" s="103"/>
      <c r="I256" s="104"/>
      <c r="J256" s="107" t="e">
        <v>#N/A</v>
      </c>
      <c r="K256" s="103"/>
      <c r="L256" s="104"/>
      <c r="M256" s="107" t="e">
        <v>#N/A</v>
      </c>
      <c r="N256" s="103"/>
      <c r="O256" s="104"/>
      <c r="P256" s="110" t="e">
        <v>#N/A</v>
      </c>
    </row>
    <row r="257" spans="1:16">
      <c r="A257" s="23">
        <f t="shared" si="27"/>
        <v>257</v>
      </c>
      <c r="B257" s="10"/>
      <c r="C257" s="11"/>
      <c r="D257" s="105" t="e">
        <v>#N/A</v>
      </c>
      <c r="E257" s="12"/>
      <c r="F257" s="13"/>
      <c r="G257" s="101" t="e">
        <v>#N/A</v>
      </c>
      <c r="H257" s="103"/>
      <c r="I257" s="104"/>
      <c r="J257" s="107" t="e">
        <v>#N/A</v>
      </c>
      <c r="K257" s="103"/>
      <c r="L257" s="104"/>
      <c r="M257" s="107" t="e">
        <v>#N/A</v>
      </c>
      <c r="N257" s="103"/>
      <c r="O257" s="104"/>
      <c r="P257" s="110" t="e">
        <v>#N/A</v>
      </c>
    </row>
    <row r="258" spans="1:16">
      <c r="A258" s="23">
        <f t="shared" si="27"/>
        <v>258</v>
      </c>
      <c r="B258" s="10"/>
      <c r="C258" s="11"/>
      <c r="D258" s="105" t="e">
        <v>#N/A</v>
      </c>
      <c r="E258" s="12"/>
      <c r="F258" s="13"/>
      <c r="G258" s="101" t="e">
        <v>#N/A</v>
      </c>
      <c r="H258" s="103"/>
      <c r="I258" s="104"/>
      <c r="J258" s="107" t="e">
        <v>#N/A</v>
      </c>
      <c r="K258" s="103"/>
      <c r="L258" s="104"/>
      <c r="M258" s="107" t="e">
        <v>#N/A</v>
      </c>
      <c r="N258" s="103"/>
      <c r="O258" s="104"/>
      <c r="P258" s="110" t="e">
        <v>#N/A</v>
      </c>
    </row>
    <row r="259" spans="1:16">
      <c r="A259" s="23">
        <f t="shared" si="27"/>
        <v>259</v>
      </c>
      <c r="B259" s="10"/>
      <c r="C259" s="11"/>
      <c r="D259" s="105" t="e">
        <v>#N/A</v>
      </c>
      <c r="E259" s="12"/>
      <c r="F259" s="13"/>
      <c r="G259" s="101" t="e">
        <v>#N/A</v>
      </c>
      <c r="H259" s="103"/>
      <c r="I259" s="104"/>
      <c r="J259" s="107" t="e">
        <v>#N/A</v>
      </c>
      <c r="K259" s="103"/>
      <c r="L259" s="104"/>
      <c r="M259" s="107" t="e">
        <v>#N/A</v>
      </c>
      <c r="N259" s="103"/>
      <c r="O259" s="104"/>
      <c r="P259" s="110" t="e">
        <v>#N/A</v>
      </c>
    </row>
    <row r="260" spans="1:16">
      <c r="A260" s="23">
        <f t="shared" si="27"/>
        <v>260</v>
      </c>
      <c r="B260" s="10"/>
      <c r="C260" s="11"/>
      <c r="D260" s="105" t="e">
        <v>#N/A</v>
      </c>
      <c r="E260" s="12"/>
      <c r="F260" s="13"/>
      <c r="G260" s="101" t="e">
        <v>#N/A</v>
      </c>
      <c r="H260" s="103"/>
      <c r="I260" s="104"/>
      <c r="J260" s="107" t="e">
        <v>#N/A</v>
      </c>
      <c r="K260" s="103"/>
      <c r="L260" s="104"/>
      <c r="M260" s="107" t="e">
        <v>#N/A</v>
      </c>
      <c r="N260" s="103"/>
      <c r="O260" s="104"/>
      <c r="P260" s="110" t="e">
        <v>#N/A</v>
      </c>
    </row>
    <row r="261" spans="1:16">
      <c r="A261" s="23">
        <f t="shared" si="27"/>
        <v>261</v>
      </c>
      <c r="B261" s="10"/>
      <c r="C261" s="11"/>
      <c r="D261" s="105" t="e">
        <v>#N/A</v>
      </c>
      <c r="E261" s="12"/>
      <c r="F261" s="13"/>
      <c r="G261" s="101" t="e">
        <v>#N/A</v>
      </c>
      <c r="H261" s="103"/>
      <c r="I261" s="104"/>
      <c r="J261" s="107" t="e">
        <v>#N/A</v>
      </c>
      <c r="K261" s="103"/>
      <c r="L261" s="104"/>
      <c r="M261" s="107" t="e">
        <v>#N/A</v>
      </c>
      <c r="N261" s="103"/>
      <c r="O261" s="104"/>
      <c r="P261" s="110" t="e">
        <v>#N/A</v>
      </c>
    </row>
    <row r="262" spans="1:16">
      <c r="A262" s="23">
        <f t="shared" si="27"/>
        <v>262</v>
      </c>
      <c r="B262" s="10"/>
      <c r="C262" s="11"/>
      <c r="D262" s="105" t="e">
        <v>#N/A</v>
      </c>
      <c r="E262" s="12"/>
      <c r="F262" s="13"/>
      <c r="G262" s="101" t="e">
        <v>#N/A</v>
      </c>
      <c r="H262" s="103"/>
      <c r="I262" s="104"/>
      <c r="J262" s="107" t="e">
        <v>#N/A</v>
      </c>
      <c r="K262" s="103"/>
      <c r="L262" s="104"/>
      <c r="M262" s="107" t="e">
        <v>#N/A</v>
      </c>
      <c r="N262" s="103"/>
      <c r="O262" s="104"/>
      <c r="P262" s="110" t="e">
        <v>#N/A</v>
      </c>
    </row>
    <row r="263" spans="1:16">
      <c r="A263" s="23">
        <f t="shared" si="27"/>
        <v>263</v>
      </c>
      <c r="B263" s="10"/>
      <c r="C263" s="11"/>
      <c r="D263" s="105" t="e">
        <v>#N/A</v>
      </c>
      <c r="E263" s="12"/>
      <c r="F263" s="13"/>
      <c r="G263" s="101" t="e">
        <v>#N/A</v>
      </c>
      <c r="H263" s="103"/>
      <c r="I263" s="104"/>
      <c r="J263" s="107" t="e">
        <v>#N/A</v>
      </c>
      <c r="K263" s="103"/>
      <c r="L263" s="104"/>
      <c r="M263" s="107" t="e">
        <v>#N/A</v>
      </c>
      <c r="N263" s="103"/>
      <c r="O263" s="104"/>
      <c r="P263" s="110" t="e">
        <v>#N/A</v>
      </c>
    </row>
    <row r="264" spans="1:16">
      <c r="A264" s="23">
        <f t="shared" si="27"/>
        <v>264</v>
      </c>
      <c r="B264" s="10"/>
      <c r="C264" s="11"/>
      <c r="D264" s="105" t="e">
        <v>#N/A</v>
      </c>
      <c r="E264" s="12"/>
      <c r="F264" s="13"/>
      <c r="G264" s="101" t="e">
        <v>#N/A</v>
      </c>
      <c r="H264" s="103"/>
      <c r="I264" s="104"/>
      <c r="J264" s="107" t="e">
        <v>#N/A</v>
      </c>
      <c r="K264" s="103"/>
      <c r="L264" s="104"/>
      <c r="M264" s="107" t="e">
        <v>#N/A</v>
      </c>
      <c r="N264" s="103"/>
      <c r="O264" s="104"/>
      <c r="P264" s="110" t="e">
        <v>#N/A</v>
      </c>
    </row>
    <row r="265" spans="1:16">
      <c r="A265" s="23">
        <f t="shared" si="27"/>
        <v>265</v>
      </c>
      <c r="B265" s="10"/>
      <c r="C265" s="11"/>
      <c r="D265" s="105" t="e">
        <v>#N/A</v>
      </c>
      <c r="E265" s="12"/>
      <c r="F265" s="13"/>
      <c r="G265" s="101" t="e">
        <v>#N/A</v>
      </c>
      <c r="H265" s="103"/>
      <c r="I265" s="104"/>
      <c r="J265" s="107" t="e">
        <v>#N/A</v>
      </c>
      <c r="K265" s="103"/>
      <c r="L265" s="104"/>
      <c r="M265" s="107" t="e">
        <v>#N/A</v>
      </c>
      <c r="N265" s="103"/>
      <c r="O265" s="104"/>
      <c r="P265" s="110" t="e">
        <v>#N/A</v>
      </c>
    </row>
    <row r="266" spans="1:16">
      <c r="A266" s="23">
        <f t="shared" si="27"/>
        <v>266</v>
      </c>
      <c r="B266" s="10"/>
      <c r="C266" s="11"/>
      <c r="D266" s="105" t="e">
        <v>#N/A</v>
      </c>
      <c r="E266" s="12"/>
      <c r="F266" s="13"/>
      <c r="G266" s="101" t="e">
        <v>#N/A</v>
      </c>
      <c r="H266" s="103"/>
      <c r="I266" s="104"/>
      <c r="J266" s="107" t="e">
        <v>#N/A</v>
      </c>
      <c r="K266" s="103"/>
      <c r="L266" s="104"/>
      <c r="M266" s="107" t="e">
        <v>#N/A</v>
      </c>
      <c r="N266" s="103"/>
      <c r="O266" s="104"/>
      <c r="P266" s="110" t="e">
        <v>#N/A</v>
      </c>
    </row>
    <row r="267" spans="1:16">
      <c r="A267" s="23">
        <f t="shared" si="27"/>
        <v>267</v>
      </c>
      <c r="B267" s="10"/>
      <c r="C267" s="11"/>
      <c r="D267" s="105" t="e">
        <v>#N/A</v>
      </c>
      <c r="E267" s="12"/>
      <c r="F267" s="13"/>
      <c r="G267" s="101" t="e">
        <v>#N/A</v>
      </c>
      <c r="H267" s="103"/>
      <c r="I267" s="104"/>
      <c r="J267" s="107" t="e">
        <v>#N/A</v>
      </c>
      <c r="K267" s="103"/>
      <c r="L267" s="104"/>
      <c r="M267" s="107" t="e">
        <v>#N/A</v>
      </c>
      <c r="N267" s="103"/>
      <c r="O267" s="104"/>
      <c r="P267" s="110" t="e">
        <v>#N/A</v>
      </c>
    </row>
    <row r="268" spans="1:16">
      <c r="A268" s="23">
        <f t="shared" si="27"/>
        <v>268</v>
      </c>
      <c r="B268" s="10"/>
      <c r="C268" s="11"/>
      <c r="D268" s="105" t="e">
        <v>#N/A</v>
      </c>
      <c r="E268" s="12"/>
      <c r="F268" s="13"/>
      <c r="G268" s="101" t="e">
        <v>#N/A</v>
      </c>
      <c r="H268" s="103"/>
      <c r="I268" s="104"/>
      <c r="J268" s="107" t="e">
        <v>#N/A</v>
      </c>
      <c r="K268" s="103"/>
      <c r="L268" s="104"/>
      <c r="M268" s="107" t="e">
        <v>#N/A</v>
      </c>
      <c r="N268" s="103"/>
      <c r="O268" s="104"/>
      <c r="P268" s="110" t="e">
        <v>#N/A</v>
      </c>
    </row>
    <row r="269" spans="1:16">
      <c r="A269" s="23">
        <f t="shared" si="27"/>
        <v>269</v>
      </c>
      <c r="B269" s="10"/>
      <c r="C269" s="11"/>
      <c r="D269" s="105" t="e">
        <v>#N/A</v>
      </c>
      <c r="E269" s="12"/>
      <c r="F269" s="13"/>
      <c r="G269" s="101" t="e">
        <v>#N/A</v>
      </c>
      <c r="H269" s="103"/>
      <c r="I269" s="104"/>
      <c r="J269" s="107" t="e">
        <v>#N/A</v>
      </c>
      <c r="K269" s="103"/>
      <c r="L269" s="104"/>
      <c r="M269" s="107" t="e">
        <v>#N/A</v>
      </c>
      <c r="N269" s="103"/>
      <c r="O269" s="104"/>
      <c r="P269" s="110" t="e">
        <v>#N/A</v>
      </c>
    </row>
    <row r="270" spans="1:16">
      <c r="A270" s="23">
        <f t="shared" si="27"/>
        <v>270</v>
      </c>
      <c r="B270" s="10"/>
      <c r="C270" s="11"/>
      <c r="D270" s="105" t="e">
        <v>#N/A</v>
      </c>
      <c r="E270" s="12"/>
      <c r="F270" s="13"/>
      <c r="G270" s="101" t="e">
        <v>#N/A</v>
      </c>
      <c r="H270" s="103"/>
      <c r="I270" s="104"/>
      <c r="J270" s="107" t="e">
        <v>#N/A</v>
      </c>
      <c r="K270" s="103"/>
      <c r="L270" s="104"/>
      <c r="M270" s="107" t="e">
        <v>#N/A</v>
      </c>
      <c r="N270" s="103"/>
      <c r="O270" s="104"/>
      <c r="P270" s="110" t="e">
        <v>#N/A</v>
      </c>
    </row>
    <row r="271" spans="1:16">
      <c r="A271" s="23">
        <f t="shared" si="27"/>
        <v>271</v>
      </c>
      <c r="B271" s="10"/>
      <c r="C271" s="11"/>
      <c r="D271" s="105" t="e">
        <v>#N/A</v>
      </c>
      <c r="E271" s="12"/>
      <c r="F271" s="13"/>
      <c r="G271" s="101" t="e">
        <v>#N/A</v>
      </c>
      <c r="H271" s="103"/>
      <c r="I271" s="104"/>
      <c r="J271" s="107" t="e">
        <v>#N/A</v>
      </c>
      <c r="K271" s="103"/>
      <c r="L271" s="104"/>
      <c r="M271" s="107" t="e">
        <v>#N/A</v>
      </c>
      <c r="N271" s="103"/>
      <c r="O271" s="104"/>
      <c r="P271" s="110" t="e">
        <v>#N/A</v>
      </c>
    </row>
    <row r="272" spans="1:16">
      <c r="A272" s="23">
        <f t="shared" si="27"/>
        <v>272</v>
      </c>
      <c r="B272" s="10"/>
      <c r="C272" s="11"/>
      <c r="D272" s="105" t="e">
        <v>#N/A</v>
      </c>
      <c r="E272" s="12"/>
      <c r="F272" s="13"/>
      <c r="G272" s="101" t="e">
        <v>#N/A</v>
      </c>
      <c r="H272" s="103"/>
      <c r="I272" s="104"/>
      <c r="J272" s="107" t="e">
        <v>#N/A</v>
      </c>
      <c r="K272" s="103"/>
      <c r="L272" s="104"/>
      <c r="M272" s="107" t="e">
        <v>#N/A</v>
      </c>
      <c r="N272" s="103"/>
      <c r="O272" s="104"/>
      <c r="P272" s="110" t="e">
        <v>#N/A</v>
      </c>
    </row>
    <row r="273" spans="1:16">
      <c r="A273" s="23">
        <f t="shared" si="27"/>
        <v>273</v>
      </c>
      <c r="B273" s="10"/>
      <c r="C273" s="11"/>
      <c r="D273" s="105" t="e">
        <v>#N/A</v>
      </c>
      <c r="E273" s="12"/>
      <c r="F273" s="13"/>
      <c r="G273" s="101" t="e">
        <v>#N/A</v>
      </c>
      <c r="H273" s="103"/>
      <c r="I273" s="104"/>
      <c r="J273" s="107" t="e">
        <v>#N/A</v>
      </c>
      <c r="K273" s="103"/>
      <c r="L273" s="104"/>
      <c r="M273" s="107" t="e">
        <v>#N/A</v>
      </c>
      <c r="N273" s="103"/>
      <c r="O273" s="104"/>
      <c r="P273" s="110" t="e">
        <v>#N/A</v>
      </c>
    </row>
    <row r="274" spans="1:16">
      <c r="A274" s="23">
        <f t="shared" si="27"/>
        <v>274</v>
      </c>
      <c r="B274" s="10"/>
      <c r="C274" s="11"/>
      <c r="D274" s="105" t="e">
        <v>#N/A</v>
      </c>
      <c r="E274" s="12"/>
      <c r="F274" s="13"/>
      <c r="G274" s="101" t="e">
        <v>#N/A</v>
      </c>
      <c r="H274" s="103"/>
      <c r="I274" s="104"/>
      <c r="J274" s="107" t="e">
        <v>#N/A</v>
      </c>
      <c r="K274" s="103"/>
      <c r="L274" s="104"/>
      <c r="M274" s="107" t="e">
        <v>#N/A</v>
      </c>
      <c r="N274" s="103"/>
      <c r="O274" s="104"/>
      <c r="P274" s="110" t="e">
        <v>#N/A</v>
      </c>
    </row>
    <row r="275" spans="1:16">
      <c r="A275" s="23">
        <f t="shared" si="27"/>
        <v>275</v>
      </c>
      <c r="B275" s="10"/>
      <c r="C275" s="11"/>
      <c r="D275" s="105" t="e">
        <v>#N/A</v>
      </c>
      <c r="E275" s="12"/>
      <c r="F275" s="13"/>
      <c r="G275" s="101" t="e">
        <v>#N/A</v>
      </c>
      <c r="H275" s="103"/>
      <c r="I275" s="104"/>
      <c r="J275" s="107" t="e">
        <v>#N/A</v>
      </c>
      <c r="K275" s="103"/>
      <c r="L275" s="104"/>
      <c r="M275" s="107" t="e">
        <v>#N/A</v>
      </c>
      <c r="N275" s="103"/>
      <c r="O275" s="104"/>
      <c r="P275" s="110" t="e">
        <v>#N/A</v>
      </c>
    </row>
    <row r="276" spans="1:16">
      <c r="A276" s="23">
        <f t="shared" si="27"/>
        <v>276</v>
      </c>
      <c r="B276" s="10"/>
      <c r="C276" s="11"/>
      <c r="D276" s="105" t="e">
        <v>#N/A</v>
      </c>
      <c r="E276" s="12"/>
      <c r="F276" s="13"/>
      <c r="G276" s="101" t="e">
        <v>#N/A</v>
      </c>
      <c r="H276" s="103"/>
      <c r="I276" s="104"/>
      <c r="J276" s="107" t="e">
        <v>#N/A</v>
      </c>
      <c r="K276" s="103"/>
      <c r="L276" s="104"/>
      <c r="M276" s="107" t="e">
        <v>#N/A</v>
      </c>
      <c r="N276" s="103"/>
      <c r="O276" s="104"/>
      <c r="P276" s="110" t="e">
        <v>#N/A</v>
      </c>
    </row>
    <row r="277" spans="1:16">
      <c r="A277" s="23">
        <f t="shared" si="27"/>
        <v>277</v>
      </c>
      <c r="B277" s="10"/>
      <c r="C277" s="11"/>
      <c r="D277" s="105" t="e">
        <v>#N/A</v>
      </c>
      <c r="E277" s="12"/>
      <c r="F277" s="13"/>
      <c r="G277" s="101" t="e">
        <v>#N/A</v>
      </c>
      <c r="H277" s="103"/>
      <c r="I277" s="104"/>
      <c r="J277" s="107" t="e">
        <v>#N/A</v>
      </c>
      <c r="K277" s="103"/>
      <c r="L277" s="104"/>
      <c r="M277" s="107" t="e">
        <v>#N/A</v>
      </c>
      <c r="N277" s="103"/>
      <c r="O277" s="104"/>
      <c r="P277" s="110" t="e">
        <v>#N/A</v>
      </c>
    </row>
    <row r="278" spans="1:16">
      <c r="A278" s="23">
        <f t="shared" ref="A278:A300" si="28">A277+1</f>
        <v>278</v>
      </c>
      <c r="B278" s="10"/>
      <c r="C278" s="11"/>
      <c r="D278" s="105" t="e">
        <v>#N/A</v>
      </c>
      <c r="E278" s="12"/>
      <c r="F278" s="13"/>
      <c r="G278" s="101" t="e">
        <v>#N/A</v>
      </c>
      <c r="H278" s="103"/>
      <c r="I278" s="104"/>
      <c r="J278" s="107" t="e">
        <v>#N/A</v>
      </c>
      <c r="K278" s="103"/>
      <c r="L278" s="104"/>
      <c r="M278" s="107" t="e">
        <v>#N/A</v>
      </c>
      <c r="N278" s="103"/>
      <c r="O278" s="104"/>
      <c r="P278" s="110" t="e">
        <v>#N/A</v>
      </c>
    </row>
    <row r="279" spans="1:16">
      <c r="A279" s="23">
        <f t="shared" si="28"/>
        <v>279</v>
      </c>
      <c r="B279" s="10"/>
      <c r="C279" s="11"/>
      <c r="D279" s="105" t="e">
        <v>#N/A</v>
      </c>
      <c r="E279" s="12"/>
      <c r="F279" s="13"/>
      <c r="G279" s="101" t="e">
        <v>#N/A</v>
      </c>
      <c r="H279" s="103"/>
      <c r="I279" s="104"/>
      <c r="J279" s="107" t="e">
        <v>#N/A</v>
      </c>
      <c r="K279" s="103"/>
      <c r="L279" s="104"/>
      <c r="M279" s="107" t="e">
        <v>#N/A</v>
      </c>
      <c r="N279" s="103"/>
      <c r="O279" s="104"/>
      <c r="P279" s="110" t="e">
        <v>#N/A</v>
      </c>
    </row>
    <row r="280" spans="1:16">
      <c r="A280" s="23">
        <f t="shared" si="28"/>
        <v>280</v>
      </c>
      <c r="B280" s="10"/>
      <c r="C280" s="11"/>
      <c r="D280" s="105" t="e">
        <v>#N/A</v>
      </c>
      <c r="E280" s="12"/>
      <c r="F280" s="13"/>
      <c r="G280" s="101" t="e">
        <v>#N/A</v>
      </c>
      <c r="H280" s="103"/>
      <c r="I280" s="104"/>
      <c r="J280" s="107" t="e">
        <v>#N/A</v>
      </c>
      <c r="K280" s="103"/>
      <c r="L280" s="104"/>
      <c r="M280" s="107" t="e">
        <v>#N/A</v>
      </c>
      <c r="N280" s="103"/>
      <c r="O280" s="104"/>
      <c r="P280" s="110" t="e">
        <v>#N/A</v>
      </c>
    </row>
    <row r="281" spans="1:16">
      <c r="A281" s="23">
        <f t="shared" si="28"/>
        <v>281</v>
      </c>
      <c r="B281" s="10"/>
      <c r="C281" s="11"/>
      <c r="D281" s="105" t="e">
        <v>#N/A</v>
      </c>
      <c r="E281" s="12"/>
      <c r="F281" s="13"/>
      <c r="G281" s="101" t="e">
        <v>#N/A</v>
      </c>
      <c r="H281" s="103"/>
      <c r="I281" s="104"/>
      <c r="J281" s="107" t="e">
        <v>#N/A</v>
      </c>
      <c r="K281" s="103"/>
      <c r="L281" s="104"/>
      <c r="M281" s="107" t="e">
        <v>#N/A</v>
      </c>
      <c r="N281" s="103"/>
      <c r="O281" s="104"/>
      <c r="P281" s="110" t="e">
        <v>#N/A</v>
      </c>
    </row>
    <row r="282" spans="1:16">
      <c r="A282" s="23">
        <f t="shared" si="28"/>
        <v>282</v>
      </c>
      <c r="B282" s="10"/>
      <c r="C282" s="11"/>
      <c r="D282" s="105" t="e">
        <v>#N/A</v>
      </c>
      <c r="E282" s="12"/>
      <c r="F282" s="13"/>
      <c r="G282" s="101" t="e">
        <v>#N/A</v>
      </c>
      <c r="H282" s="103"/>
      <c r="I282" s="104"/>
      <c r="J282" s="107" t="e">
        <v>#N/A</v>
      </c>
      <c r="K282" s="103"/>
      <c r="L282" s="104"/>
      <c r="M282" s="107" t="e">
        <v>#N/A</v>
      </c>
      <c r="N282" s="103"/>
      <c r="O282" s="104"/>
      <c r="P282" s="110" t="e">
        <v>#N/A</v>
      </c>
    </row>
    <row r="283" spans="1:16">
      <c r="A283" s="23">
        <f t="shared" si="28"/>
        <v>283</v>
      </c>
      <c r="B283" s="10"/>
      <c r="C283" s="11"/>
      <c r="D283" s="105" t="e">
        <v>#N/A</v>
      </c>
      <c r="E283" s="12"/>
      <c r="F283" s="13"/>
      <c r="G283" s="101" t="e">
        <v>#N/A</v>
      </c>
      <c r="H283" s="103"/>
      <c r="I283" s="104"/>
      <c r="J283" s="107" t="e">
        <v>#N/A</v>
      </c>
      <c r="K283" s="103"/>
      <c r="L283" s="104"/>
      <c r="M283" s="107" t="e">
        <v>#N/A</v>
      </c>
      <c r="N283" s="103"/>
      <c r="O283" s="104"/>
      <c r="P283" s="110" t="e">
        <v>#N/A</v>
      </c>
    </row>
    <row r="284" spans="1:16">
      <c r="A284" s="23">
        <f t="shared" si="28"/>
        <v>284</v>
      </c>
      <c r="B284" s="10"/>
      <c r="C284" s="11"/>
      <c r="D284" s="105" t="e">
        <v>#N/A</v>
      </c>
      <c r="E284" s="12"/>
      <c r="F284" s="13"/>
      <c r="G284" s="101" t="e">
        <v>#N/A</v>
      </c>
      <c r="H284" s="103"/>
      <c r="I284" s="104"/>
      <c r="J284" s="107" t="e">
        <v>#N/A</v>
      </c>
      <c r="K284" s="103"/>
      <c r="L284" s="104"/>
      <c r="M284" s="107" t="e">
        <v>#N/A</v>
      </c>
      <c r="N284" s="103"/>
      <c r="O284" s="104"/>
      <c r="P284" s="110" t="e">
        <v>#N/A</v>
      </c>
    </row>
    <row r="285" spans="1:16">
      <c r="A285" s="23">
        <f t="shared" si="28"/>
        <v>285</v>
      </c>
      <c r="B285" s="10"/>
      <c r="C285" s="11"/>
      <c r="D285" s="105" t="e">
        <v>#N/A</v>
      </c>
      <c r="E285" s="12"/>
      <c r="F285" s="13"/>
      <c r="G285" s="101" t="e">
        <v>#N/A</v>
      </c>
      <c r="H285" s="103"/>
      <c r="I285" s="104"/>
      <c r="J285" s="107" t="e">
        <v>#N/A</v>
      </c>
      <c r="K285" s="103"/>
      <c r="L285" s="104"/>
      <c r="M285" s="107" t="e">
        <v>#N/A</v>
      </c>
      <c r="N285" s="103"/>
      <c r="O285" s="104"/>
      <c r="P285" s="110" t="e">
        <v>#N/A</v>
      </c>
    </row>
    <row r="286" spans="1:16">
      <c r="A286" s="23">
        <f t="shared" si="28"/>
        <v>286</v>
      </c>
      <c r="B286" s="10"/>
      <c r="C286" s="11"/>
      <c r="D286" s="105" t="e">
        <v>#N/A</v>
      </c>
      <c r="E286" s="12"/>
      <c r="F286" s="13"/>
      <c r="G286" s="101" t="e">
        <v>#N/A</v>
      </c>
      <c r="H286" s="103"/>
      <c r="I286" s="104"/>
      <c r="J286" s="107" t="e">
        <v>#N/A</v>
      </c>
      <c r="K286" s="103"/>
      <c r="L286" s="104"/>
      <c r="M286" s="107" t="e">
        <v>#N/A</v>
      </c>
      <c r="N286" s="103"/>
      <c r="O286" s="104"/>
      <c r="P286" s="110" t="e">
        <v>#N/A</v>
      </c>
    </row>
    <row r="287" spans="1:16">
      <c r="A287" s="23">
        <f t="shared" si="28"/>
        <v>287</v>
      </c>
      <c r="B287" s="10"/>
      <c r="C287" s="11"/>
      <c r="D287" s="105" t="e">
        <v>#N/A</v>
      </c>
      <c r="E287" s="12"/>
      <c r="F287" s="13"/>
      <c r="G287" s="101" t="e">
        <v>#N/A</v>
      </c>
      <c r="H287" s="103"/>
      <c r="I287" s="104"/>
      <c r="J287" s="107" t="e">
        <v>#N/A</v>
      </c>
      <c r="K287" s="103"/>
      <c r="L287" s="104"/>
      <c r="M287" s="107" t="e">
        <v>#N/A</v>
      </c>
      <c r="N287" s="103"/>
      <c r="O287" s="104"/>
      <c r="P287" s="110" t="e">
        <v>#N/A</v>
      </c>
    </row>
    <row r="288" spans="1:16">
      <c r="A288" s="23">
        <f t="shared" si="28"/>
        <v>288</v>
      </c>
      <c r="B288" s="10"/>
      <c r="C288" s="11"/>
      <c r="D288" s="105" t="e">
        <v>#N/A</v>
      </c>
      <c r="E288" s="12"/>
      <c r="F288" s="13"/>
      <c r="G288" s="101" t="e">
        <v>#N/A</v>
      </c>
      <c r="H288" s="103"/>
      <c r="I288" s="104"/>
      <c r="J288" s="107" t="e">
        <v>#N/A</v>
      </c>
      <c r="K288" s="103"/>
      <c r="L288" s="104"/>
      <c r="M288" s="107" t="e">
        <v>#N/A</v>
      </c>
      <c r="N288" s="103"/>
      <c r="O288" s="104"/>
      <c r="P288" s="110" t="e">
        <v>#N/A</v>
      </c>
    </row>
    <row r="289" spans="1:16">
      <c r="A289" s="23">
        <f t="shared" si="28"/>
        <v>289</v>
      </c>
      <c r="B289" s="10"/>
      <c r="C289" s="11"/>
      <c r="D289" s="105" t="e">
        <v>#N/A</v>
      </c>
      <c r="E289" s="12"/>
      <c r="F289" s="13"/>
      <c r="G289" s="101" t="e">
        <v>#N/A</v>
      </c>
      <c r="H289" s="103"/>
      <c r="I289" s="104"/>
      <c r="J289" s="107" t="e">
        <v>#N/A</v>
      </c>
      <c r="K289" s="103"/>
      <c r="L289" s="104"/>
      <c r="M289" s="107" t="e">
        <v>#N/A</v>
      </c>
      <c r="N289" s="103"/>
      <c r="O289" s="104"/>
      <c r="P289" s="110" t="e">
        <v>#N/A</v>
      </c>
    </row>
    <row r="290" spans="1:16">
      <c r="A290" s="23">
        <f t="shared" si="28"/>
        <v>290</v>
      </c>
      <c r="B290" s="10"/>
      <c r="C290" s="11"/>
      <c r="D290" s="105" t="e">
        <v>#N/A</v>
      </c>
      <c r="E290" s="12"/>
      <c r="F290" s="13"/>
      <c r="G290" s="101" t="e">
        <v>#N/A</v>
      </c>
      <c r="H290" s="103"/>
      <c r="I290" s="104"/>
      <c r="J290" s="107" t="e">
        <v>#N/A</v>
      </c>
      <c r="K290" s="103"/>
      <c r="L290" s="104"/>
      <c r="M290" s="107" t="e">
        <v>#N/A</v>
      </c>
      <c r="N290" s="103"/>
      <c r="O290" s="104"/>
      <c r="P290" s="110" t="e">
        <v>#N/A</v>
      </c>
    </row>
    <row r="291" spans="1:16">
      <c r="A291" s="23">
        <f t="shared" si="28"/>
        <v>291</v>
      </c>
      <c r="B291" s="10"/>
      <c r="C291" s="11"/>
      <c r="D291" s="105" t="e">
        <v>#N/A</v>
      </c>
      <c r="E291" s="12"/>
      <c r="F291" s="13"/>
      <c r="G291" s="101" t="e">
        <v>#N/A</v>
      </c>
      <c r="H291" s="103"/>
      <c r="I291" s="104"/>
      <c r="J291" s="107" t="e">
        <v>#N/A</v>
      </c>
      <c r="K291" s="103"/>
      <c r="L291" s="104"/>
      <c r="M291" s="107" t="e">
        <v>#N/A</v>
      </c>
      <c r="N291" s="103"/>
      <c r="O291" s="104"/>
      <c r="P291" s="110" t="e">
        <v>#N/A</v>
      </c>
    </row>
    <row r="292" spans="1:16">
      <c r="A292" s="23">
        <f t="shared" si="28"/>
        <v>292</v>
      </c>
      <c r="B292" s="10"/>
      <c r="C292" s="11"/>
      <c r="D292" s="105" t="e">
        <v>#N/A</v>
      </c>
      <c r="E292" s="12"/>
      <c r="F292" s="13"/>
      <c r="G292" s="101" t="e">
        <v>#N/A</v>
      </c>
      <c r="H292" s="103"/>
      <c r="I292" s="104"/>
      <c r="J292" s="107" t="e">
        <v>#N/A</v>
      </c>
      <c r="K292" s="103"/>
      <c r="L292" s="104"/>
      <c r="M292" s="107" t="e">
        <v>#N/A</v>
      </c>
      <c r="N292" s="103"/>
      <c r="O292" s="104"/>
      <c r="P292" s="110" t="e">
        <v>#N/A</v>
      </c>
    </row>
    <row r="293" spans="1:16">
      <c r="A293" s="23">
        <f t="shared" si="28"/>
        <v>293</v>
      </c>
      <c r="B293" s="10"/>
      <c r="C293" s="11"/>
      <c r="D293" s="105" t="e">
        <v>#N/A</v>
      </c>
      <c r="E293" s="12"/>
      <c r="F293" s="13"/>
      <c r="G293" s="101" t="e">
        <v>#N/A</v>
      </c>
      <c r="H293" s="103"/>
      <c r="I293" s="104"/>
      <c r="J293" s="107" t="e">
        <v>#N/A</v>
      </c>
      <c r="K293" s="103"/>
      <c r="L293" s="104"/>
      <c r="M293" s="107" t="e">
        <v>#N/A</v>
      </c>
      <c r="N293" s="103"/>
      <c r="O293" s="104"/>
      <c r="P293" s="110" t="e">
        <v>#N/A</v>
      </c>
    </row>
    <row r="294" spans="1:16">
      <c r="A294" s="23">
        <f t="shared" si="28"/>
        <v>294</v>
      </c>
      <c r="B294" s="10"/>
      <c r="C294" s="11"/>
      <c r="D294" s="105" t="e">
        <v>#N/A</v>
      </c>
      <c r="E294" s="12"/>
      <c r="F294" s="13"/>
      <c r="G294" s="101" t="e">
        <v>#N/A</v>
      </c>
      <c r="H294" s="103"/>
      <c r="I294" s="104"/>
      <c r="J294" s="107" t="e">
        <v>#N/A</v>
      </c>
      <c r="K294" s="103"/>
      <c r="L294" s="104"/>
      <c r="M294" s="107" t="e">
        <v>#N/A</v>
      </c>
      <c r="N294" s="103"/>
      <c r="O294" s="104"/>
      <c r="P294" s="110" t="e">
        <v>#N/A</v>
      </c>
    </row>
    <row r="295" spans="1:16">
      <c r="A295" s="23">
        <f t="shared" si="28"/>
        <v>295</v>
      </c>
      <c r="B295" s="10"/>
      <c r="C295" s="11"/>
      <c r="D295" s="105" t="e">
        <v>#N/A</v>
      </c>
      <c r="E295" s="12"/>
      <c r="F295" s="13"/>
      <c r="G295" s="101" t="e">
        <v>#N/A</v>
      </c>
      <c r="H295" s="103"/>
      <c r="I295" s="104"/>
      <c r="J295" s="107" t="e">
        <v>#N/A</v>
      </c>
      <c r="K295" s="103"/>
      <c r="L295" s="104"/>
      <c r="M295" s="107" t="e">
        <v>#N/A</v>
      </c>
      <c r="N295" s="103"/>
      <c r="O295" s="104"/>
      <c r="P295" s="110" t="e">
        <v>#N/A</v>
      </c>
    </row>
    <row r="296" spans="1:16">
      <c r="A296" s="23">
        <f t="shared" si="28"/>
        <v>296</v>
      </c>
      <c r="B296" s="10"/>
      <c r="C296" s="11"/>
      <c r="D296" s="105" t="e">
        <v>#N/A</v>
      </c>
      <c r="E296" s="12"/>
      <c r="F296" s="13"/>
      <c r="G296" s="101" t="e">
        <v>#N/A</v>
      </c>
      <c r="H296" s="103"/>
      <c r="I296" s="104"/>
      <c r="J296" s="107" t="e">
        <v>#N/A</v>
      </c>
      <c r="K296" s="103"/>
      <c r="L296" s="104"/>
      <c r="M296" s="107" t="e">
        <v>#N/A</v>
      </c>
      <c r="N296" s="103"/>
      <c r="O296" s="104"/>
      <c r="P296" s="110" t="e">
        <v>#N/A</v>
      </c>
    </row>
    <row r="297" spans="1:16">
      <c r="A297" s="23">
        <f t="shared" si="28"/>
        <v>297</v>
      </c>
      <c r="B297" s="10"/>
      <c r="C297" s="11"/>
      <c r="D297" s="105" t="e">
        <v>#N/A</v>
      </c>
      <c r="E297" s="12"/>
      <c r="F297" s="13"/>
      <c r="G297" s="101" t="e">
        <v>#N/A</v>
      </c>
      <c r="H297" s="103"/>
      <c r="I297" s="104"/>
      <c r="J297" s="107" t="e">
        <v>#N/A</v>
      </c>
      <c r="K297" s="103"/>
      <c r="L297" s="104"/>
      <c r="M297" s="107" t="e">
        <v>#N/A</v>
      </c>
      <c r="N297" s="103"/>
      <c r="O297" s="104"/>
      <c r="P297" s="110" t="e">
        <v>#N/A</v>
      </c>
    </row>
    <row r="298" spans="1:16">
      <c r="A298" s="23">
        <f t="shared" si="28"/>
        <v>298</v>
      </c>
      <c r="B298" s="10"/>
      <c r="C298" s="11"/>
      <c r="D298" s="105" t="e">
        <v>#N/A</v>
      </c>
      <c r="E298" s="12"/>
      <c r="F298" s="13"/>
      <c r="G298" s="101" t="e">
        <v>#N/A</v>
      </c>
      <c r="H298" s="103"/>
      <c r="I298" s="104"/>
      <c r="J298" s="107" t="e">
        <v>#N/A</v>
      </c>
      <c r="K298" s="103"/>
      <c r="L298" s="104"/>
      <c r="M298" s="107" t="e">
        <v>#N/A</v>
      </c>
      <c r="N298" s="103"/>
      <c r="O298" s="104"/>
      <c r="P298" s="110" t="e">
        <v>#N/A</v>
      </c>
    </row>
    <row r="299" spans="1:16">
      <c r="A299" s="23">
        <f t="shared" si="28"/>
        <v>299</v>
      </c>
      <c r="B299" s="10"/>
      <c r="C299" s="11"/>
      <c r="D299" s="105" t="e">
        <v>#N/A</v>
      </c>
      <c r="E299" s="12"/>
      <c r="F299" s="13"/>
      <c r="G299" s="101" t="e">
        <v>#N/A</v>
      </c>
      <c r="H299" s="103"/>
      <c r="I299" s="104"/>
      <c r="J299" s="107" t="e">
        <v>#N/A</v>
      </c>
      <c r="K299" s="103"/>
      <c r="L299" s="104"/>
      <c r="M299" s="107" t="e">
        <v>#N/A</v>
      </c>
      <c r="N299" s="103"/>
      <c r="O299" s="104"/>
      <c r="P299" s="110" t="e">
        <v>#N/A</v>
      </c>
    </row>
    <row r="300" spans="1:16">
      <c r="A300" s="23">
        <f t="shared" si="28"/>
        <v>300</v>
      </c>
      <c r="B300" s="10"/>
      <c r="C300" s="11"/>
      <c r="D300" s="105" t="e">
        <v>#N/A</v>
      </c>
      <c r="E300" s="12"/>
      <c r="F300" s="13"/>
      <c r="G300" s="101" t="e">
        <v>#N/A</v>
      </c>
      <c r="H300" s="103"/>
      <c r="I300" s="104"/>
      <c r="J300" s="107" t="e">
        <v>#N/A</v>
      </c>
      <c r="K300" s="103"/>
      <c r="L300" s="104"/>
      <c r="M300" s="107" t="e">
        <v>#N/A</v>
      </c>
      <c r="N300" s="103"/>
      <c r="O300" s="104"/>
      <c r="P300" s="110" t="e">
        <v>#N/A</v>
      </c>
    </row>
  </sheetData>
  <mergeCells count="1">
    <mergeCell ref="E18:G18"/>
  </mergeCells>
  <phoneticPr fontId="25"/>
  <pageMargins left="0.23622047244094491" right="0.23622047244094491" top="0.74803149606299213" bottom="0" header="0.31496062992125984" footer="0"/>
  <pageSetup paperSize="9" scale="70" fitToHeight="0" orientation="landscape" horizontalDpi="300" verticalDpi="300" r:id="rId1"/>
  <headerFooter>
    <oddHeader>&amp;L&amp;F &amp;A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913BEB-2B71-4DBD-A767-7CAF27C66B67}">
  <dimension ref="A1:Y300"/>
  <sheetViews>
    <sheetView zoomScale="70" zoomScaleNormal="70" workbookViewId="0">
      <selection activeCell="F10" sqref="F10"/>
    </sheetView>
  </sheetViews>
  <sheetFormatPr defaultColWidth="9" defaultRowHeight="12"/>
  <cols>
    <col min="1" max="1" width="4.375" style="23" customWidth="1"/>
    <col min="2" max="2" width="9.875" style="23" customWidth="1"/>
    <col min="3" max="3" width="8.625" style="23" customWidth="1"/>
    <col min="4" max="4" width="7.75" style="23" customWidth="1"/>
    <col min="5" max="7" width="8.875" style="23" customWidth="1"/>
    <col min="8" max="8" width="6.625" style="23" customWidth="1"/>
    <col min="9" max="9" width="5.125" style="23" customWidth="1"/>
    <col min="10" max="11" width="8.875" style="23" customWidth="1"/>
    <col min="12" max="12" width="3.75" style="23" customWidth="1"/>
    <col min="13" max="13" width="8.875" style="23" customWidth="1"/>
    <col min="14" max="14" width="6.625" style="23" customWidth="1"/>
    <col min="15" max="15" width="3.875" style="23" customWidth="1"/>
    <col min="16" max="16" width="8.875" style="23" customWidth="1"/>
    <col min="17" max="17" width="3.125" style="23" customWidth="1"/>
    <col min="18" max="18" width="10.625" style="27" customWidth="1"/>
    <col min="19" max="19" width="10.625" style="61" customWidth="1"/>
    <col min="20" max="29" width="10.625" style="23" customWidth="1"/>
    <col min="30" max="16384" width="9" style="23"/>
  </cols>
  <sheetData>
    <row r="1" spans="1:25">
      <c r="A1" s="23">
        <v>1</v>
      </c>
      <c r="B1" s="24">
        <v>2</v>
      </c>
      <c r="C1" s="25">
        <v>3</v>
      </c>
      <c r="D1" s="25">
        <v>4</v>
      </c>
      <c r="E1" s="25">
        <v>5</v>
      </c>
      <c r="F1" s="25">
        <v>6</v>
      </c>
      <c r="G1" s="25">
        <v>7</v>
      </c>
      <c r="H1" s="24">
        <v>8</v>
      </c>
      <c r="I1" s="24">
        <v>9</v>
      </c>
      <c r="J1" s="25">
        <v>10</v>
      </c>
      <c r="K1" s="26">
        <v>11</v>
      </c>
      <c r="L1" s="23">
        <v>12</v>
      </c>
      <c r="M1" s="26">
        <v>13</v>
      </c>
      <c r="N1" s="23">
        <v>14</v>
      </c>
      <c r="O1" s="23">
        <v>15</v>
      </c>
      <c r="P1" s="26">
        <v>16</v>
      </c>
      <c r="S1" s="28"/>
    </row>
    <row r="2" spans="1:25" ht="18.75">
      <c r="A2" s="23">
        <v>2</v>
      </c>
      <c r="B2" s="29" t="s">
        <v>0</v>
      </c>
      <c r="F2" s="30"/>
      <c r="G2" s="30"/>
      <c r="L2" s="27" t="s">
        <v>1</v>
      </c>
      <c r="M2" s="15" t="s">
        <v>73</v>
      </c>
      <c r="N2" s="31" t="s">
        <v>2</v>
      </c>
      <c r="R2" s="27" t="s">
        <v>74</v>
      </c>
      <c r="S2" s="16" t="s">
        <v>75</v>
      </c>
      <c r="T2" s="31" t="s">
        <v>76</v>
      </c>
      <c r="U2" s="27"/>
      <c r="V2" s="32"/>
    </row>
    <row r="3" spans="1:25">
      <c r="A3" s="26">
        <v>3</v>
      </c>
      <c r="B3" s="33" t="s">
        <v>3</v>
      </c>
      <c r="C3" s="34" t="s">
        <v>4</v>
      </c>
      <c r="E3" s="33" t="s">
        <v>5</v>
      </c>
      <c r="F3" s="35"/>
      <c r="G3" s="36" t="s">
        <v>6</v>
      </c>
      <c r="H3" s="36"/>
      <c r="I3" s="36"/>
      <c r="K3" s="37"/>
      <c r="L3" s="27" t="s">
        <v>7</v>
      </c>
      <c r="M3" s="17" t="s">
        <v>77</v>
      </c>
      <c r="N3" s="31" t="s">
        <v>8</v>
      </c>
      <c r="O3" s="31"/>
      <c r="R3" s="23"/>
      <c r="S3" s="23"/>
      <c r="U3" s="27"/>
      <c r="V3" s="38"/>
      <c r="W3" s="39"/>
    </row>
    <row r="4" spans="1:25">
      <c r="A4" s="26">
        <v>4</v>
      </c>
      <c r="B4" s="33" t="s">
        <v>9</v>
      </c>
      <c r="C4" s="40">
        <v>26</v>
      </c>
      <c r="D4" s="41"/>
      <c r="F4" s="36" t="s">
        <v>10</v>
      </c>
      <c r="G4" s="36" t="s">
        <v>10</v>
      </c>
      <c r="H4" s="36" t="s">
        <v>11</v>
      </c>
      <c r="I4" s="36" t="s">
        <v>12</v>
      </c>
      <c r="J4" s="31"/>
      <c r="K4" s="42" t="s">
        <v>13</v>
      </c>
      <c r="L4" s="31"/>
      <c r="M4" s="31"/>
      <c r="N4" s="31"/>
      <c r="O4" s="31"/>
      <c r="S4" s="43"/>
      <c r="V4" s="44"/>
    </row>
    <row r="5" spans="1:25">
      <c r="A5" s="23">
        <v>5</v>
      </c>
      <c r="B5" s="33" t="s">
        <v>14</v>
      </c>
      <c r="C5" s="40">
        <v>56</v>
      </c>
      <c r="D5" s="41" t="s">
        <v>15</v>
      </c>
      <c r="F5" s="36" t="s">
        <v>16</v>
      </c>
      <c r="G5" s="36" t="s">
        <v>17</v>
      </c>
      <c r="H5" s="36" t="s">
        <v>18</v>
      </c>
      <c r="I5" s="36" t="s">
        <v>18</v>
      </c>
      <c r="J5" s="45" t="s">
        <v>19</v>
      </c>
      <c r="K5" s="27" t="s">
        <v>20</v>
      </c>
      <c r="L5" s="36"/>
      <c r="M5" s="36"/>
      <c r="N5" s="31"/>
      <c r="O5" s="37" t="s">
        <v>21</v>
      </c>
      <c r="P5" s="46" t="str">
        <f ca="1">RIGHT(CELL("filename",A1),LEN(CELL("filename",A1))-FIND("]",CELL("filename",A1)))</f>
        <v>srim56Fe_SiO2</v>
      </c>
      <c r="S5" s="43"/>
      <c r="T5" s="47"/>
      <c r="U5" s="28"/>
      <c r="V5" s="48"/>
    </row>
    <row r="6" spans="1:25">
      <c r="A6" s="26">
        <v>6</v>
      </c>
      <c r="B6" s="33" t="s">
        <v>22</v>
      </c>
      <c r="C6" s="49" t="s">
        <v>79</v>
      </c>
      <c r="D6" s="41" t="s">
        <v>23</v>
      </c>
      <c r="F6" s="1" t="s">
        <v>71</v>
      </c>
      <c r="G6" s="2">
        <v>8</v>
      </c>
      <c r="H6" s="2">
        <v>66.67</v>
      </c>
      <c r="I6" s="3">
        <v>53.26</v>
      </c>
      <c r="J6" s="26">
        <v>1</v>
      </c>
      <c r="K6" s="18">
        <v>23.199000000000002</v>
      </c>
      <c r="L6" s="42" t="s">
        <v>25</v>
      </c>
      <c r="M6" s="31"/>
      <c r="N6" s="31"/>
      <c r="O6" s="37" t="s">
        <v>26</v>
      </c>
      <c r="P6" s="50" t="s">
        <v>78</v>
      </c>
      <c r="S6" s="43"/>
      <c r="T6" s="41"/>
      <c r="U6" s="28"/>
      <c r="V6" s="48"/>
    </row>
    <row r="7" spans="1:25">
      <c r="A7" s="23">
        <v>7</v>
      </c>
      <c r="B7" s="51"/>
      <c r="C7" s="49" t="s">
        <v>80</v>
      </c>
      <c r="F7" s="52" t="s">
        <v>24</v>
      </c>
      <c r="G7" s="53">
        <v>14</v>
      </c>
      <c r="H7" s="53">
        <v>33.33</v>
      </c>
      <c r="I7" s="54">
        <v>46.74</v>
      </c>
      <c r="J7" s="26">
        <v>2</v>
      </c>
      <c r="K7" s="19">
        <v>231.99</v>
      </c>
      <c r="L7" s="42" t="s">
        <v>27</v>
      </c>
      <c r="M7" s="31"/>
      <c r="N7" s="31"/>
      <c r="S7" s="43"/>
      <c r="U7" s="28"/>
      <c r="V7" s="48"/>
      <c r="X7" s="24"/>
    </row>
    <row r="8" spans="1:25">
      <c r="A8" s="23">
        <v>8</v>
      </c>
      <c r="B8" s="33" t="s">
        <v>28</v>
      </c>
      <c r="C8" s="55">
        <v>2.3199999999999998</v>
      </c>
      <c r="D8" s="56" t="s">
        <v>29</v>
      </c>
      <c r="F8" s="52"/>
      <c r="G8" s="53"/>
      <c r="H8" s="53"/>
      <c r="I8" s="54"/>
      <c r="J8" s="26">
        <v>3</v>
      </c>
      <c r="K8" s="19">
        <v>231.99</v>
      </c>
      <c r="L8" s="42" t="s">
        <v>30</v>
      </c>
      <c r="M8" s="31"/>
      <c r="N8" s="31"/>
      <c r="O8" s="31"/>
      <c r="S8" s="43"/>
      <c r="U8" s="28"/>
      <c r="V8" s="57"/>
      <c r="X8" s="58"/>
      <c r="Y8" s="4"/>
    </row>
    <row r="9" spans="1:25">
      <c r="A9" s="23">
        <v>9</v>
      </c>
      <c r="B9" s="51"/>
      <c r="C9" s="55">
        <v>6.9758999999999998E+22</v>
      </c>
      <c r="D9" s="41" t="s">
        <v>31</v>
      </c>
      <c r="F9" s="52"/>
      <c r="G9" s="53"/>
      <c r="H9" s="53"/>
      <c r="I9" s="54"/>
      <c r="J9" s="26">
        <v>4</v>
      </c>
      <c r="K9" s="19">
        <v>1</v>
      </c>
      <c r="L9" s="42" t="s">
        <v>32</v>
      </c>
      <c r="M9" s="31"/>
      <c r="N9" s="31"/>
      <c r="O9" s="31"/>
      <c r="S9" s="59"/>
      <c r="T9" s="56"/>
      <c r="U9" s="28"/>
      <c r="V9" s="57"/>
      <c r="X9" s="58"/>
      <c r="Y9" s="4"/>
    </row>
    <row r="10" spans="1:25">
      <c r="A10" s="23">
        <v>10</v>
      </c>
      <c r="B10" s="33" t="s">
        <v>33</v>
      </c>
      <c r="C10" s="5">
        <v>0</v>
      </c>
      <c r="D10" s="41"/>
      <c r="F10" s="52"/>
      <c r="G10" s="53"/>
      <c r="H10" s="53"/>
      <c r="I10" s="54"/>
      <c r="J10" s="26">
        <v>5</v>
      </c>
      <c r="K10" s="19">
        <v>1</v>
      </c>
      <c r="L10" s="42" t="s">
        <v>34</v>
      </c>
      <c r="M10" s="31"/>
      <c r="N10" s="31"/>
      <c r="O10" s="31"/>
      <c r="S10" s="59"/>
      <c r="T10" s="41"/>
      <c r="U10" s="28"/>
      <c r="V10" s="57"/>
      <c r="X10" s="58"/>
      <c r="Y10" s="4"/>
    </row>
    <row r="11" spans="1:25">
      <c r="A11" s="23">
        <v>11</v>
      </c>
      <c r="C11" s="60" t="s">
        <v>35</v>
      </c>
      <c r="D11" s="30" t="s">
        <v>36</v>
      </c>
      <c r="F11" s="52"/>
      <c r="G11" s="53"/>
      <c r="H11" s="53"/>
      <c r="I11" s="54"/>
      <c r="J11" s="26">
        <v>6</v>
      </c>
      <c r="K11" s="19">
        <v>1000</v>
      </c>
      <c r="L11" s="42" t="s">
        <v>37</v>
      </c>
      <c r="M11" s="31"/>
      <c r="N11" s="31"/>
      <c r="O11" s="31"/>
      <c r="V11" s="24"/>
      <c r="W11" s="24"/>
      <c r="X11" s="24"/>
    </row>
    <row r="12" spans="1:25">
      <c r="A12" s="23">
        <v>12</v>
      </c>
      <c r="B12" s="27" t="s">
        <v>38</v>
      </c>
      <c r="C12" s="62">
        <v>20</v>
      </c>
      <c r="D12" s="63">
        <f>$C$5/100</f>
        <v>0.56000000000000005</v>
      </c>
      <c r="E12" s="41" t="s">
        <v>39</v>
      </c>
      <c r="F12" s="52"/>
      <c r="G12" s="53"/>
      <c r="H12" s="53"/>
      <c r="I12" s="54"/>
      <c r="J12" s="26">
        <v>7</v>
      </c>
      <c r="K12" s="19">
        <v>33.256</v>
      </c>
      <c r="L12" s="42" t="s">
        <v>40</v>
      </c>
      <c r="M12" s="31"/>
      <c r="V12" s="48"/>
      <c r="W12" s="48"/>
      <c r="X12" s="48"/>
    </row>
    <row r="13" spans="1:25">
      <c r="A13" s="23">
        <v>13</v>
      </c>
      <c r="B13" s="27" t="s">
        <v>41</v>
      </c>
      <c r="C13" s="64">
        <v>228</v>
      </c>
      <c r="D13" s="63">
        <f>$C$5*1000000</f>
        <v>56000000</v>
      </c>
      <c r="E13" s="41" t="s">
        <v>42</v>
      </c>
      <c r="F13" s="65"/>
      <c r="G13" s="66"/>
      <c r="H13" s="66"/>
      <c r="I13" s="67"/>
      <c r="J13" s="26">
        <v>8</v>
      </c>
      <c r="K13" s="20">
        <v>7.5176999999999994E-2</v>
      </c>
      <c r="L13" s="42" t="s">
        <v>43</v>
      </c>
      <c r="R13" s="27" t="s">
        <v>72</v>
      </c>
      <c r="U13" s="27"/>
      <c r="V13" s="48"/>
      <c r="W13" s="48"/>
      <c r="X13" s="57"/>
    </row>
    <row r="14" spans="1:25" ht="13.5">
      <c r="A14" s="23">
        <v>14</v>
      </c>
      <c r="B14" s="27" t="s">
        <v>44</v>
      </c>
      <c r="C14" s="68"/>
      <c r="D14" s="41" t="s">
        <v>45</v>
      </c>
      <c r="H14" s="69">
        <f>SUM(H6:H13)</f>
        <v>100</v>
      </c>
      <c r="I14" s="70">
        <f>SUM(I6:I13)</f>
        <v>100</v>
      </c>
      <c r="J14" s="26">
        <v>0</v>
      </c>
      <c r="K14" s="71" t="s">
        <v>46</v>
      </c>
      <c r="L14" s="72"/>
      <c r="N14" s="60"/>
      <c r="O14" s="60"/>
      <c r="P14" s="60"/>
      <c r="U14" s="27"/>
      <c r="V14" s="73"/>
      <c r="W14" s="73"/>
      <c r="X14" s="74"/>
    </row>
    <row r="15" spans="1:25" ht="13.5">
      <c r="A15" s="23">
        <v>15</v>
      </c>
      <c r="B15" s="27" t="s">
        <v>47</v>
      </c>
      <c r="C15" s="75"/>
      <c r="D15" s="76" t="s">
        <v>48</v>
      </c>
      <c r="E15" s="77"/>
      <c r="F15" s="77"/>
      <c r="G15" s="77"/>
      <c r="H15" s="41"/>
      <c r="I15" s="41"/>
      <c r="J15" s="78"/>
      <c r="K15" s="79"/>
      <c r="L15" s="80"/>
      <c r="M15" s="78"/>
      <c r="N15" s="41"/>
      <c r="O15" s="41"/>
      <c r="P15" s="78"/>
      <c r="V15" s="81"/>
      <c r="W15" s="81"/>
      <c r="X15" s="58"/>
    </row>
    <row r="16" spans="1:25" ht="13.5">
      <c r="A16" s="23">
        <v>16</v>
      </c>
      <c r="B16" s="41"/>
      <c r="C16" s="82"/>
      <c r="D16" s="83"/>
      <c r="F16" s="84" t="s">
        <v>49</v>
      </c>
      <c r="G16" s="77"/>
      <c r="H16" s="85"/>
      <c r="I16" s="6" t="s">
        <v>81</v>
      </c>
      <c r="J16" s="86"/>
      <c r="K16" s="79"/>
      <c r="L16" s="80"/>
      <c r="M16" s="41"/>
      <c r="N16" s="41"/>
      <c r="O16" s="41"/>
      <c r="P16" s="41"/>
      <c r="V16" s="81"/>
      <c r="W16" s="81"/>
      <c r="X16" s="58"/>
    </row>
    <row r="17" spans="1:16">
      <c r="A17" s="23">
        <v>17</v>
      </c>
      <c r="B17" s="87" t="s">
        <v>50</v>
      </c>
      <c r="C17" s="88"/>
      <c r="D17" s="89"/>
      <c r="E17" s="87" t="s">
        <v>51</v>
      </c>
      <c r="F17" s="90" t="s">
        <v>52</v>
      </c>
      <c r="G17" s="91" t="s">
        <v>53</v>
      </c>
      <c r="H17" s="87" t="s">
        <v>54</v>
      </c>
      <c r="I17" s="88"/>
      <c r="J17" s="89"/>
      <c r="K17" s="87" t="s">
        <v>55</v>
      </c>
      <c r="L17" s="92"/>
      <c r="M17" s="93"/>
      <c r="N17" s="87" t="s">
        <v>56</v>
      </c>
      <c r="O17" s="88"/>
      <c r="P17" s="89"/>
    </row>
    <row r="18" spans="1:16">
      <c r="A18" s="23">
        <v>18</v>
      </c>
      <c r="B18" s="94" t="s">
        <v>57</v>
      </c>
      <c r="D18" s="95" t="s">
        <v>58</v>
      </c>
      <c r="E18" s="111" t="s">
        <v>59</v>
      </c>
      <c r="F18" s="112"/>
      <c r="G18" s="113"/>
      <c r="H18" s="94" t="s">
        <v>60</v>
      </c>
      <c r="J18" s="95" t="s">
        <v>61</v>
      </c>
      <c r="K18" s="94" t="s">
        <v>62</v>
      </c>
      <c r="L18" s="96"/>
      <c r="M18" s="95" t="s">
        <v>61</v>
      </c>
      <c r="N18" s="94" t="s">
        <v>62</v>
      </c>
      <c r="P18" s="95" t="s">
        <v>61</v>
      </c>
    </row>
    <row r="19" spans="1:16">
      <c r="A19" s="23">
        <v>19</v>
      </c>
      <c r="B19" s="97"/>
      <c r="C19" s="98"/>
      <c r="D19" s="99"/>
      <c r="E19" s="97"/>
      <c r="F19" s="98"/>
      <c r="G19" s="99"/>
      <c r="H19" s="97"/>
      <c r="I19" s="98"/>
      <c r="J19" s="99"/>
      <c r="K19" s="97"/>
      <c r="L19" s="98"/>
      <c r="M19" s="99"/>
      <c r="N19" s="97"/>
      <c r="O19" s="98"/>
      <c r="P19" s="99"/>
    </row>
    <row r="20" spans="1:16">
      <c r="A20" s="26">
        <v>20</v>
      </c>
      <c r="B20" s="7">
        <v>599.99900000000002</v>
      </c>
      <c r="C20" s="21" t="s">
        <v>63</v>
      </c>
      <c r="D20" s="100">
        <f t="shared" ref="D20:D25" si="0">B20/1000000/$C$5</f>
        <v>1.0714267857142858E-5</v>
      </c>
      <c r="E20" s="8">
        <v>6.2719999999999998E-2</v>
      </c>
      <c r="F20" s="9">
        <v>1.5620000000000001</v>
      </c>
      <c r="G20" s="101">
        <f t="shared" ref="G20:G83" si="1">E20+F20</f>
        <v>1.6247199999999999</v>
      </c>
      <c r="H20" s="7">
        <v>24</v>
      </c>
      <c r="I20" s="21" t="s">
        <v>64</v>
      </c>
      <c r="J20" s="102">
        <f t="shared" ref="J20:J83" si="2">H20/1000/10</f>
        <v>2.4000000000000002E-3</v>
      </c>
      <c r="K20" s="7">
        <v>11</v>
      </c>
      <c r="L20" s="21" t="s">
        <v>64</v>
      </c>
      <c r="M20" s="102">
        <f t="shared" ref="M20:M83" si="3">K20/1000/10</f>
        <v>1.0999999999999998E-3</v>
      </c>
      <c r="N20" s="7">
        <v>8</v>
      </c>
      <c r="O20" s="21" t="s">
        <v>64</v>
      </c>
      <c r="P20" s="102">
        <f t="shared" ref="P20:P83" si="4">N20/1000/10</f>
        <v>8.0000000000000004E-4</v>
      </c>
    </row>
    <row r="21" spans="1:16">
      <c r="A21" s="23">
        <f>A20+1</f>
        <v>21</v>
      </c>
      <c r="B21" s="10">
        <v>649.99900000000002</v>
      </c>
      <c r="C21" s="11" t="s">
        <v>63</v>
      </c>
      <c r="D21" s="100">
        <f t="shared" si="0"/>
        <v>1.1607125000000001E-5</v>
      </c>
      <c r="E21" s="12">
        <v>6.5280000000000005E-2</v>
      </c>
      <c r="F21" s="13">
        <v>1.617</v>
      </c>
      <c r="G21" s="101">
        <f t="shared" si="1"/>
        <v>1.68228</v>
      </c>
      <c r="H21" s="10">
        <v>25</v>
      </c>
      <c r="I21" s="11" t="s">
        <v>64</v>
      </c>
      <c r="J21" s="102">
        <f t="shared" si="2"/>
        <v>2.5000000000000001E-3</v>
      </c>
      <c r="K21" s="10">
        <v>11</v>
      </c>
      <c r="L21" s="11" t="s">
        <v>64</v>
      </c>
      <c r="M21" s="102">
        <f t="shared" si="3"/>
        <v>1.0999999999999998E-3</v>
      </c>
      <c r="N21" s="10">
        <v>8</v>
      </c>
      <c r="O21" s="11" t="s">
        <v>64</v>
      </c>
      <c r="P21" s="102">
        <f t="shared" si="4"/>
        <v>8.0000000000000004E-4</v>
      </c>
    </row>
    <row r="22" spans="1:16">
      <c r="A22" s="23">
        <f t="shared" ref="A22:A85" si="5">A21+1</f>
        <v>22</v>
      </c>
      <c r="B22" s="10">
        <v>699.99900000000002</v>
      </c>
      <c r="C22" s="11" t="s">
        <v>63</v>
      </c>
      <c r="D22" s="100">
        <f t="shared" si="0"/>
        <v>1.2499982142857143E-5</v>
      </c>
      <c r="E22" s="12">
        <v>6.7750000000000005E-2</v>
      </c>
      <c r="F22" s="13">
        <v>1.67</v>
      </c>
      <c r="G22" s="101">
        <f t="shared" si="1"/>
        <v>1.7377499999999999</v>
      </c>
      <c r="H22" s="10">
        <v>26</v>
      </c>
      <c r="I22" s="11" t="s">
        <v>64</v>
      </c>
      <c r="J22" s="102">
        <f t="shared" si="2"/>
        <v>2.5999999999999999E-3</v>
      </c>
      <c r="K22" s="10">
        <v>11</v>
      </c>
      <c r="L22" s="11" t="s">
        <v>64</v>
      </c>
      <c r="M22" s="102">
        <f t="shared" si="3"/>
        <v>1.0999999999999998E-3</v>
      </c>
      <c r="N22" s="10">
        <v>8</v>
      </c>
      <c r="O22" s="11" t="s">
        <v>64</v>
      </c>
      <c r="P22" s="102">
        <f t="shared" si="4"/>
        <v>8.0000000000000004E-4</v>
      </c>
    </row>
    <row r="23" spans="1:16">
      <c r="A23" s="23">
        <f t="shared" si="5"/>
        <v>23</v>
      </c>
      <c r="B23" s="10">
        <v>799.99900000000002</v>
      </c>
      <c r="C23" s="11" t="s">
        <v>63</v>
      </c>
      <c r="D23" s="100">
        <f t="shared" si="0"/>
        <v>1.4285696428571429E-5</v>
      </c>
      <c r="E23" s="12">
        <v>7.2419999999999998E-2</v>
      </c>
      <c r="F23" s="13">
        <v>1.7669999999999999</v>
      </c>
      <c r="G23" s="101">
        <f t="shared" si="1"/>
        <v>1.8394199999999998</v>
      </c>
      <c r="H23" s="10">
        <v>28</v>
      </c>
      <c r="I23" s="11" t="s">
        <v>64</v>
      </c>
      <c r="J23" s="102">
        <f t="shared" si="2"/>
        <v>2.8E-3</v>
      </c>
      <c r="K23" s="10">
        <v>12</v>
      </c>
      <c r="L23" s="11" t="s">
        <v>64</v>
      </c>
      <c r="M23" s="102">
        <f t="shared" si="3"/>
        <v>1.2000000000000001E-3</v>
      </c>
      <c r="N23" s="10">
        <v>9</v>
      </c>
      <c r="O23" s="11" t="s">
        <v>64</v>
      </c>
      <c r="P23" s="102">
        <f t="shared" si="4"/>
        <v>8.9999999999999998E-4</v>
      </c>
    </row>
    <row r="24" spans="1:16">
      <c r="A24" s="23">
        <f t="shared" si="5"/>
        <v>24</v>
      </c>
      <c r="B24" s="10">
        <v>899.99900000000002</v>
      </c>
      <c r="C24" s="11" t="s">
        <v>63</v>
      </c>
      <c r="D24" s="100">
        <f t="shared" si="0"/>
        <v>1.6071410714285714E-5</v>
      </c>
      <c r="E24" s="12">
        <v>7.6819999999999999E-2</v>
      </c>
      <c r="F24" s="13">
        <v>1.8560000000000001</v>
      </c>
      <c r="G24" s="101">
        <f t="shared" si="1"/>
        <v>1.93282</v>
      </c>
      <c r="H24" s="10">
        <v>29</v>
      </c>
      <c r="I24" s="11" t="s">
        <v>64</v>
      </c>
      <c r="J24" s="102">
        <f t="shared" si="2"/>
        <v>2.9000000000000002E-3</v>
      </c>
      <c r="K24" s="10">
        <v>13</v>
      </c>
      <c r="L24" s="11" t="s">
        <v>64</v>
      </c>
      <c r="M24" s="102">
        <f t="shared" si="3"/>
        <v>1.2999999999999999E-3</v>
      </c>
      <c r="N24" s="10">
        <v>9</v>
      </c>
      <c r="O24" s="11" t="s">
        <v>64</v>
      </c>
      <c r="P24" s="102">
        <f t="shared" si="4"/>
        <v>8.9999999999999998E-4</v>
      </c>
    </row>
    <row r="25" spans="1:16">
      <c r="A25" s="23">
        <f t="shared" si="5"/>
        <v>25</v>
      </c>
      <c r="B25" s="10">
        <v>999.99900000000002</v>
      </c>
      <c r="C25" s="11" t="s">
        <v>63</v>
      </c>
      <c r="D25" s="100">
        <f t="shared" si="0"/>
        <v>1.7857125000000001E-5</v>
      </c>
      <c r="E25" s="12">
        <v>8.097E-2</v>
      </c>
      <c r="F25" s="13">
        <v>1.9370000000000001</v>
      </c>
      <c r="G25" s="101">
        <f t="shared" si="1"/>
        <v>2.01797</v>
      </c>
      <c r="H25" s="10">
        <v>31</v>
      </c>
      <c r="I25" s="11" t="s">
        <v>64</v>
      </c>
      <c r="J25" s="102">
        <f t="shared" si="2"/>
        <v>3.0999999999999999E-3</v>
      </c>
      <c r="K25" s="10">
        <v>13</v>
      </c>
      <c r="L25" s="11" t="s">
        <v>64</v>
      </c>
      <c r="M25" s="102">
        <f t="shared" si="3"/>
        <v>1.2999999999999999E-3</v>
      </c>
      <c r="N25" s="10">
        <v>10</v>
      </c>
      <c r="O25" s="11" t="s">
        <v>64</v>
      </c>
      <c r="P25" s="102">
        <f t="shared" si="4"/>
        <v>1E-3</v>
      </c>
    </row>
    <row r="26" spans="1:16">
      <c r="A26" s="23">
        <f t="shared" si="5"/>
        <v>26</v>
      </c>
      <c r="B26" s="10">
        <v>1.1000000000000001</v>
      </c>
      <c r="C26" s="22" t="s">
        <v>65</v>
      </c>
      <c r="D26" s="100">
        <f t="shared" ref="D26:D89" si="6">B26/1000/$C$5</f>
        <v>1.9642857142857145E-5</v>
      </c>
      <c r="E26" s="12">
        <v>8.4919999999999995E-2</v>
      </c>
      <c r="F26" s="13">
        <v>2.012</v>
      </c>
      <c r="G26" s="101">
        <f t="shared" si="1"/>
        <v>2.0969199999999999</v>
      </c>
      <c r="H26" s="10">
        <v>32</v>
      </c>
      <c r="I26" s="11" t="s">
        <v>64</v>
      </c>
      <c r="J26" s="102">
        <f t="shared" si="2"/>
        <v>3.2000000000000002E-3</v>
      </c>
      <c r="K26" s="10">
        <v>14</v>
      </c>
      <c r="L26" s="11" t="s">
        <v>64</v>
      </c>
      <c r="M26" s="102">
        <f t="shared" si="3"/>
        <v>1.4E-3</v>
      </c>
      <c r="N26" s="10">
        <v>10</v>
      </c>
      <c r="O26" s="11" t="s">
        <v>64</v>
      </c>
      <c r="P26" s="102">
        <f t="shared" si="4"/>
        <v>1E-3</v>
      </c>
    </row>
    <row r="27" spans="1:16">
      <c r="A27" s="23">
        <f t="shared" si="5"/>
        <v>27</v>
      </c>
      <c r="B27" s="10">
        <v>1.2</v>
      </c>
      <c r="C27" s="11" t="s">
        <v>65</v>
      </c>
      <c r="D27" s="100">
        <f t="shared" si="6"/>
        <v>2.1428571428571428E-5</v>
      </c>
      <c r="E27" s="12">
        <v>8.8700000000000001E-2</v>
      </c>
      <c r="F27" s="13">
        <v>2.0819999999999999</v>
      </c>
      <c r="G27" s="101">
        <f t="shared" si="1"/>
        <v>2.1707000000000001</v>
      </c>
      <c r="H27" s="10">
        <v>34</v>
      </c>
      <c r="I27" s="11" t="s">
        <v>64</v>
      </c>
      <c r="J27" s="102">
        <f t="shared" si="2"/>
        <v>3.4000000000000002E-3</v>
      </c>
      <c r="K27" s="10">
        <v>15</v>
      </c>
      <c r="L27" s="11" t="s">
        <v>64</v>
      </c>
      <c r="M27" s="102">
        <f t="shared" si="3"/>
        <v>1.5E-3</v>
      </c>
      <c r="N27" s="10">
        <v>11</v>
      </c>
      <c r="O27" s="11" t="s">
        <v>64</v>
      </c>
      <c r="P27" s="102">
        <f t="shared" si="4"/>
        <v>1.0999999999999998E-3</v>
      </c>
    </row>
    <row r="28" spans="1:16">
      <c r="A28" s="23">
        <f t="shared" si="5"/>
        <v>28</v>
      </c>
      <c r="B28" s="10">
        <v>1.3</v>
      </c>
      <c r="C28" s="11" t="s">
        <v>65</v>
      </c>
      <c r="D28" s="100">
        <f t="shared" si="6"/>
        <v>2.3214285714285715E-5</v>
      </c>
      <c r="E28" s="12">
        <v>9.2319999999999999E-2</v>
      </c>
      <c r="F28" s="13">
        <v>2.1480000000000001</v>
      </c>
      <c r="G28" s="101">
        <f t="shared" si="1"/>
        <v>2.2403200000000001</v>
      </c>
      <c r="H28" s="10">
        <v>35</v>
      </c>
      <c r="I28" s="11" t="s">
        <v>64</v>
      </c>
      <c r="J28" s="102">
        <f t="shared" si="2"/>
        <v>3.5000000000000005E-3</v>
      </c>
      <c r="K28" s="10">
        <v>15</v>
      </c>
      <c r="L28" s="11" t="s">
        <v>64</v>
      </c>
      <c r="M28" s="102">
        <f t="shared" si="3"/>
        <v>1.5E-3</v>
      </c>
      <c r="N28" s="10">
        <v>11</v>
      </c>
      <c r="O28" s="11" t="s">
        <v>64</v>
      </c>
      <c r="P28" s="102">
        <f t="shared" si="4"/>
        <v>1.0999999999999998E-3</v>
      </c>
    </row>
    <row r="29" spans="1:16">
      <c r="A29" s="23">
        <f t="shared" si="5"/>
        <v>29</v>
      </c>
      <c r="B29" s="10">
        <v>1.4</v>
      </c>
      <c r="C29" s="11" t="s">
        <v>65</v>
      </c>
      <c r="D29" s="100">
        <f t="shared" si="6"/>
        <v>2.5000000000000001E-5</v>
      </c>
      <c r="E29" s="12">
        <v>9.5810000000000006E-2</v>
      </c>
      <c r="F29" s="13">
        <v>2.2090000000000001</v>
      </c>
      <c r="G29" s="101">
        <f t="shared" si="1"/>
        <v>2.3048100000000002</v>
      </c>
      <c r="H29" s="10">
        <v>37</v>
      </c>
      <c r="I29" s="11" t="s">
        <v>64</v>
      </c>
      <c r="J29" s="102">
        <f t="shared" si="2"/>
        <v>3.6999999999999997E-3</v>
      </c>
      <c r="K29" s="10">
        <v>16</v>
      </c>
      <c r="L29" s="11" t="s">
        <v>64</v>
      </c>
      <c r="M29" s="102">
        <f t="shared" si="3"/>
        <v>1.6000000000000001E-3</v>
      </c>
      <c r="N29" s="10">
        <v>11</v>
      </c>
      <c r="O29" s="11" t="s">
        <v>64</v>
      </c>
      <c r="P29" s="102">
        <f t="shared" si="4"/>
        <v>1.0999999999999998E-3</v>
      </c>
    </row>
    <row r="30" spans="1:16">
      <c r="A30" s="23">
        <f t="shared" si="5"/>
        <v>30</v>
      </c>
      <c r="B30" s="10">
        <v>1.5</v>
      </c>
      <c r="C30" s="11" t="s">
        <v>65</v>
      </c>
      <c r="D30" s="100">
        <f t="shared" si="6"/>
        <v>2.6785714285714288E-5</v>
      </c>
      <c r="E30" s="12">
        <v>9.9169999999999994E-2</v>
      </c>
      <c r="F30" s="13">
        <v>2.266</v>
      </c>
      <c r="G30" s="101">
        <f t="shared" si="1"/>
        <v>2.36517</v>
      </c>
      <c r="H30" s="10">
        <v>38</v>
      </c>
      <c r="I30" s="11" t="s">
        <v>64</v>
      </c>
      <c r="J30" s="102">
        <f t="shared" si="2"/>
        <v>3.8E-3</v>
      </c>
      <c r="K30" s="10">
        <v>16</v>
      </c>
      <c r="L30" s="11" t="s">
        <v>64</v>
      </c>
      <c r="M30" s="102">
        <f t="shared" si="3"/>
        <v>1.6000000000000001E-3</v>
      </c>
      <c r="N30" s="10">
        <v>12</v>
      </c>
      <c r="O30" s="11" t="s">
        <v>64</v>
      </c>
      <c r="P30" s="102">
        <f t="shared" si="4"/>
        <v>1.2000000000000001E-3</v>
      </c>
    </row>
    <row r="31" spans="1:16">
      <c r="A31" s="23">
        <f t="shared" si="5"/>
        <v>31</v>
      </c>
      <c r="B31" s="10">
        <v>1.6</v>
      </c>
      <c r="C31" s="11" t="s">
        <v>65</v>
      </c>
      <c r="D31" s="100">
        <f t="shared" si="6"/>
        <v>2.8571428571428574E-5</v>
      </c>
      <c r="E31" s="12">
        <v>0.1024</v>
      </c>
      <c r="F31" s="13">
        <v>2.3210000000000002</v>
      </c>
      <c r="G31" s="101">
        <f t="shared" si="1"/>
        <v>2.4234</v>
      </c>
      <c r="H31" s="10">
        <v>40</v>
      </c>
      <c r="I31" s="11" t="s">
        <v>64</v>
      </c>
      <c r="J31" s="102">
        <f t="shared" si="2"/>
        <v>4.0000000000000001E-3</v>
      </c>
      <c r="K31" s="10">
        <v>17</v>
      </c>
      <c r="L31" s="11" t="s">
        <v>64</v>
      </c>
      <c r="M31" s="102">
        <f t="shared" si="3"/>
        <v>1.7000000000000001E-3</v>
      </c>
      <c r="N31" s="10">
        <v>12</v>
      </c>
      <c r="O31" s="11" t="s">
        <v>64</v>
      </c>
      <c r="P31" s="102">
        <f t="shared" si="4"/>
        <v>1.2000000000000001E-3</v>
      </c>
    </row>
    <row r="32" spans="1:16">
      <c r="A32" s="23">
        <f t="shared" si="5"/>
        <v>32</v>
      </c>
      <c r="B32" s="10">
        <v>1.7</v>
      </c>
      <c r="C32" s="11" t="s">
        <v>65</v>
      </c>
      <c r="D32" s="100">
        <f t="shared" si="6"/>
        <v>3.0357142857142854E-5</v>
      </c>
      <c r="E32" s="12">
        <v>0.1056</v>
      </c>
      <c r="F32" s="13">
        <v>2.3719999999999999</v>
      </c>
      <c r="G32" s="101">
        <f t="shared" si="1"/>
        <v>2.4775999999999998</v>
      </c>
      <c r="H32" s="10">
        <v>41</v>
      </c>
      <c r="I32" s="11" t="s">
        <v>64</v>
      </c>
      <c r="J32" s="102">
        <f t="shared" si="2"/>
        <v>4.1000000000000003E-3</v>
      </c>
      <c r="K32" s="10">
        <v>17</v>
      </c>
      <c r="L32" s="11" t="s">
        <v>64</v>
      </c>
      <c r="M32" s="102">
        <f t="shared" si="3"/>
        <v>1.7000000000000001E-3</v>
      </c>
      <c r="N32" s="10">
        <v>13</v>
      </c>
      <c r="O32" s="11" t="s">
        <v>64</v>
      </c>
      <c r="P32" s="102">
        <f t="shared" si="4"/>
        <v>1.2999999999999999E-3</v>
      </c>
    </row>
    <row r="33" spans="1:16">
      <c r="A33" s="23">
        <f t="shared" si="5"/>
        <v>33</v>
      </c>
      <c r="B33" s="10">
        <v>1.8</v>
      </c>
      <c r="C33" s="11" t="s">
        <v>65</v>
      </c>
      <c r="D33" s="100">
        <f t="shared" si="6"/>
        <v>3.2142857142857144E-5</v>
      </c>
      <c r="E33" s="12">
        <v>0.1086</v>
      </c>
      <c r="F33" s="13">
        <v>2.4209999999999998</v>
      </c>
      <c r="G33" s="101">
        <f t="shared" si="1"/>
        <v>2.5295999999999998</v>
      </c>
      <c r="H33" s="10">
        <v>42</v>
      </c>
      <c r="I33" s="11" t="s">
        <v>64</v>
      </c>
      <c r="J33" s="102">
        <f t="shared" si="2"/>
        <v>4.2000000000000006E-3</v>
      </c>
      <c r="K33" s="10">
        <v>18</v>
      </c>
      <c r="L33" s="11" t="s">
        <v>64</v>
      </c>
      <c r="M33" s="102">
        <f t="shared" si="3"/>
        <v>1.8E-3</v>
      </c>
      <c r="N33" s="10">
        <v>13</v>
      </c>
      <c r="O33" s="11" t="s">
        <v>64</v>
      </c>
      <c r="P33" s="102">
        <f t="shared" si="4"/>
        <v>1.2999999999999999E-3</v>
      </c>
    </row>
    <row r="34" spans="1:16">
      <c r="A34" s="23">
        <f t="shared" si="5"/>
        <v>34</v>
      </c>
      <c r="B34" s="10">
        <v>2</v>
      </c>
      <c r="C34" s="11" t="s">
        <v>65</v>
      </c>
      <c r="D34" s="100">
        <f t="shared" si="6"/>
        <v>3.5714285714285717E-5</v>
      </c>
      <c r="E34" s="12">
        <v>0.1145</v>
      </c>
      <c r="F34" s="13">
        <v>2.5129999999999999</v>
      </c>
      <c r="G34" s="101">
        <f t="shared" si="1"/>
        <v>2.6274999999999999</v>
      </c>
      <c r="H34" s="10">
        <v>45</v>
      </c>
      <c r="I34" s="11" t="s">
        <v>64</v>
      </c>
      <c r="J34" s="102">
        <f t="shared" si="2"/>
        <v>4.4999999999999997E-3</v>
      </c>
      <c r="K34" s="10">
        <v>18</v>
      </c>
      <c r="L34" s="11" t="s">
        <v>64</v>
      </c>
      <c r="M34" s="102">
        <f t="shared" si="3"/>
        <v>1.8E-3</v>
      </c>
      <c r="N34" s="10">
        <v>14</v>
      </c>
      <c r="O34" s="11" t="s">
        <v>64</v>
      </c>
      <c r="P34" s="102">
        <f t="shared" si="4"/>
        <v>1.4E-3</v>
      </c>
    </row>
    <row r="35" spans="1:16">
      <c r="A35" s="23">
        <f t="shared" si="5"/>
        <v>35</v>
      </c>
      <c r="B35" s="10">
        <v>2.25</v>
      </c>
      <c r="C35" s="11" t="s">
        <v>65</v>
      </c>
      <c r="D35" s="100">
        <f t="shared" si="6"/>
        <v>4.0178571428571427E-5</v>
      </c>
      <c r="E35" s="12">
        <v>0.1215</v>
      </c>
      <c r="F35" s="13">
        <v>2.6160000000000001</v>
      </c>
      <c r="G35" s="101">
        <f t="shared" si="1"/>
        <v>2.7375000000000003</v>
      </c>
      <c r="H35" s="10">
        <v>48</v>
      </c>
      <c r="I35" s="11" t="s">
        <v>64</v>
      </c>
      <c r="J35" s="102">
        <f t="shared" si="2"/>
        <v>4.8000000000000004E-3</v>
      </c>
      <c r="K35" s="10">
        <v>20</v>
      </c>
      <c r="L35" s="11" t="s">
        <v>64</v>
      </c>
      <c r="M35" s="102">
        <f t="shared" si="3"/>
        <v>2E-3</v>
      </c>
      <c r="N35" s="10">
        <v>14</v>
      </c>
      <c r="O35" s="11" t="s">
        <v>64</v>
      </c>
      <c r="P35" s="102">
        <f t="shared" si="4"/>
        <v>1.4E-3</v>
      </c>
    </row>
    <row r="36" spans="1:16">
      <c r="A36" s="23">
        <f t="shared" si="5"/>
        <v>36</v>
      </c>
      <c r="B36" s="10">
        <v>2.5</v>
      </c>
      <c r="C36" s="11" t="s">
        <v>65</v>
      </c>
      <c r="D36" s="100">
        <f t="shared" si="6"/>
        <v>4.4642857142857143E-5</v>
      </c>
      <c r="E36" s="12">
        <v>0.128</v>
      </c>
      <c r="F36" s="13">
        <v>2.7090000000000001</v>
      </c>
      <c r="G36" s="101">
        <f t="shared" si="1"/>
        <v>2.8370000000000002</v>
      </c>
      <c r="H36" s="10">
        <v>51</v>
      </c>
      <c r="I36" s="11" t="s">
        <v>64</v>
      </c>
      <c r="J36" s="102">
        <f t="shared" si="2"/>
        <v>5.0999999999999995E-3</v>
      </c>
      <c r="K36" s="10">
        <v>21</v>
      </c>
      <c r="L36" s="11" t="s">
        <v>64</v>
      </c>
      <c r="M36" s="102">
        <f t="shared" si="3"/>
        <v>2.1000000000000003E-3</v>
      </c>
      <c r="N36" s="10">
        <v>15</v>
      </c>
      <c r="O36" s="11" t="s">
        <v>64</v>
      </c>
      <c r="P36" s="102">
        <f t="shared" si="4"/>
        <v>1.5E-3</v>
      </c>
    </row>
    <row r="37" spans="1:16">
      <c r="A37" s="23">
        <f t="shared" si="5"/>
        <v>37</v>
      </c>
      <c r="B37" s="10">
        <v>2.75</v>
      </c>
      <c r="C37" s="11" t="s">
        <v>65</v>
      </c>
      <c r="D37" s="100">
        <f t="shared" si="6"/>
        <v>4.9107142857142852E-5</v>
      </c>
      <c r="E37" s="12">
        <v>0.1343</v>
      </c>
      <c r="F37" s="13">
        <v>2.7930000000000001</v>
      </c>
      <c r="G37" s="101">
        <f t="shared" si="1"/>
        <v>2.9273000000000002</v>
      </c>
      <c r="H37" s="10">
        <v>54</v>
      </c>
      <c r="I37" s="11" t="s">
        <v>64</v>
      </c>
      <c r="J37" s="102">
        <f t="shared" si="2"/>
        <v>5.4000000000000003E-3</v>
      </c>
      <c r="K37" s="10">
        <v>22</v>
      </c>
      <c r="L37" s="11" t="s">
        <v>64</v>
      </c>
      <c r="M37" s="102">
        <f t="shared" si="3"/>
        <v>2.1999999999999997E-3</v>
      </c>
      <c r="N37" s="10">
        <v>16</v>
      </c>
      <c r="O37" s="11" t="s">
        <v>64</v>
      </c>
      <c r="P37" s="102">
        <f t="shared" si="4"/>
        <v>1.6000000000000001E-3</v>
      </c>
    </row>
    <row r="38" spans="1:16">
      <c r="A38" s="23">
        <f t="shared" si="5"/>
        <v>38</v>
      </c>
      <c r="B38" s="10">
        <v>3</v>
      </c>
      <c r="C38" s="11" t="s">
        <v>65</v>
      </c>
      <c r="D38" s="100">
        <f t="shared" si="6"/>
        <v>5.3571428571428575E-5</v>
      </c>
      <c r="E38" s="12">
        <v>0.14019999999999999</v>
      </c>
      <c r="F38" s="13">
        <v>2.87</v>
      </c>
      <c r="G38" s="101">
        <f t="shared" si="1"/>
        <v>3.0102000000000002</v>
      </c>
      <c r="H38" s="10">
        <v>57</v>
      </c>
      <c r="I38" s="11" t="s">
        <v>64</v>
      </c>
      <c r="J38" s="102">
        <f t="shared" si="2"/>
        <v>5.7000000000000002E-3</v>
      </c>
      <c r="K38" s="10">
        <v>23</v>
      </c>
      <c r="L38" s="11" t="s">
        <v>64</v>
      </c>
      <c r="M38" s="102">
        <f t="shared" si="3"/>
        <v>2.3E-3</v>
      </c>
      <c r="N38" s="10">
        <v>17</v>
      </c>
      <c r="O38" s="11" t="s">
        <v>64</v>
      </c>
      <c r="P38" s="102">
        <f t="shared" si="4"/>
        <v>1.7000000000000001E-3</v>
      </c>
    </row>
    <row r="39" spans="1:16">
      <c r="A39" s="23">
        <f t="shared" si="5"/>
        <v>39</v>
      </c>
      <c r="B39" s="10">
        <v>3.25</v>
      </c>
      <c r="C39" s="11" t="s">
        <v>65</v>
      </c>
      <c r="D39" s="100">
        <f t="shared" si="6"/>
        <v>5.8035714285714285E-5</v>
      </c>
      <c r="E39" s="12">
        <v>0.14599999999999999</v>
      </c>
      <c r="F39" s="13">
        <v>2.9420000000000002</v>
      </c>
      <c r="G39" s="101">
        <f t="shared" si="1"/>
        <v>3.0880000000000001</v>
      </c>
      <c r="H39" s="10">
        <v>59</v>
      </c>
      <c r="I39" s="11" t="s">
        <v>64</v>
      </c>
      <c r="J39" s="102">
        <f t="shared" si="2"/>
        <v>5.8999999999999999E-3</v>
      </c>
      <c r="K39" s="10">
        <v>23</v>
      </c>
      <c r="L39" s="11" t="s">
        <v>64</v>
      </c>
      <c r="M39" s="102">
        <f t="shared" si="3"/>
        <v>2.3E-3</v>
      </c>
      <c r="N39" s="10">
        <v>18</v>
      </c>
      <c r="O39" s="11" t="s">
        <v>64</v>
      </c>
      <c r="P39" s="102">
        <f t="shared" si="4"/>
        <v>1.8E-3</v>
      </c>
    </row>
    <row r="40" spans="1:16">
      <c r="A40" s="23">
        <f t="shared" si="5"/>
        <v>40</v>
      </c>
      <c r="B40" s="10">
        <v>3.5</v>
      </c>
      <c r="C40" s="11" t="s">
        <v>65</v>
      </c>
      <c r="D40" s="100">
        <f t="shared" si="6"/>
        <v>6.2500000000000001E-5</v>
      </c>
      <c r="E40" s="12">
        <v>0.1515</v>
      </c>
      <c r="F40" s="13">
        <v>3.0070000000000001</v>
      </c>
      <c r="G40" s="101">
        <f t="shared" si="1"/>
        <v>3.1585000000000001</v>
      </c>
      <c r="H40" s="10">
        <v>62</v>
      </c>
      <c r="I40" s="11" t="s">
        <v>64</v>
      </c>
      <c r="J40" s="102">
        <f t="shared" si="2"/>
        <v>6.1999999999999998E-3</v>
      </c>
      <c r="K40" s="10">
        <v>24</v>
      </c>
      <c r="L40" s="11" t="s">
        <v>64</v>
      </c>
      <c r="M40" s="102">
        <f t="shared" si="3"/>
        <v>2.4000000000000002E-3</v>
      </c>
      <c r="N40" s="10">
        <v>18</v>
      </c>
      <c r="O40" s="11" t="s">
        <v>64</v>
      </c>
      <c r="P40" s="102">
        <f t="shared" si="4"/>
        <v>1.8E-3</v>
      </c>
    </row>
    <row r="41" spans="1:16">
      <c r="A41" s="23">
        <f t="shared" si="5"/>
        <v>41</v>
      </c>
      <c r="B41" s="10">
        <v>3.75</v>
      </c>
      <c r="C41" s="11" t="s">
        <v>65</v>
      </c>
      <c r="D41" s="100">
        <f t="shared" si="6"/>
        <v>6.6964285714285718E-5</v>
      </c>
      <c r="E41" s="12">
        <v>0.15679999999999999</v>
      </c>
      <c r="F41" s="13">
        <v>3.069</v>
      </c>
      <c r="G41" s="101">
        <f t="shared" si="1"/>
        <v>3.2258</v>
      </c>
      <c r="H41" s="10">
        <v>65</v>
      </c>
      <c r="I41" s="11" t="s">
        <v>64</v>
      </c>
      <c r="J41" s="102">
        <f t="shared" si="2"/>
        <v>6.5000000000000006E-3</v>
      </c>
      <c r="K41" s="10">
        <v>25</v>
      </c>
      <c r="L41" s="11" t="s">
        <v>64</v>
      </c>
      <c r="M41" s="102">
        <f t="shared" si="3"/>
        <v>2.5000000000000001E-3</v>
      </c>
      <c r="N41" s="10">
        <v>19</v>
      </c>
      <c r="O41" s="11" t="s">
        <v>64</v>
      </c>
      <c r="P41" s="102">
        <f t="shared" si="4"/>
        <v>1.9E-3</v>
      </c>
    </row>
    <row r="42" spans="1:16">
      <c r="A42" s="23">
        <f t="shared" si="5"/>
        <v>42</v>
      </c>
      <c r="B42" s="10">
        <v>4</v>
      </c>
      <c r="C42" s="11" t="s">
        <v>65</v>
      </c>
      <c r="D42" s="100">
        <f t="shared" si="6"/>
        <v>7.1428571428571434E-5</v>
      </c>
      <c r="E42" s="12">
        <v>0.16189999999999999</v>
      </c>
      <c r="F42" s="13">
        <v>3.1259999999999999</v>
      </c>
      <c r="G42" s="101">
        <f t="shared" si="1"/>
        <v>3.2879</v>
      </c>
      <c r="H42" s="10">
        <v>67</v>
      </c>
      <c r="I42" s="11" t="s">
        <v>64</v>
      </c>
      <c r="J42" s="102">
        <f t="shared" si="2"/>
        <v>6.7000000000000002E-3</v>
      </c>
      <c r="K42" s="10">
        <v>26</v>
      </c>
      <c r="L42" s="11" t="s">
        <v>64</v>
      </c>
      <c r="M42" s="102">
        <f t="shared" si="3"/>
        <v>2.5999999999999999E-3</v>
      </c>
      <c r="N42" s="10">
        <v>20</v>
      </c>
      <c r="O42" s="11" t="s">
        <v>64</v>
      </c>
      <c r="P42" s="102">
        <f t="shared" si="4"/>
        <v>2E-3</v>
      </c>
    </row>
    <row r="43" spans="1:16">
      <c r="A43" s="23">
        <f t="shared" si="5"/>
        <v>43</v>
      </c>
      <c r="B43" s="10">
        <v>4.5</v>
      </c>
      <c r="C43" s="11" t="s">
        <v>65</v>
      </c>
      <c r="D43" s="100">
        <f t="shared" si="6"/>
        <v>8.0357142857142853E-5</v>
      </c>
      <c r="E43" s="12">
        <v>0.17180000000000001</v>
      </c>
      <c r="F43" s="13">
        <v>3.2290000000000001</v>
      </c>
      <c r="G43" s="101">
        <f t="shared" si="1"/>
        <v>3.4008000000000003</v>
      </c>
      <c r="H43" s="10">
        <v>72</v>
      </c>
      <c r="I43" s="11" t="s">
        <v>64</v>
      </c>
      <c r="J43" s="102">
        <f t="shared" si="2"/>
        <v>7.1999999999999998E-3</v>
      </c>
      <c r="K43" s="10">
        <v>28</v>
      </c>
      <c r="L43" s="11" t="s">
        <v>64</v>
      </c>
      <c r="M43" s="102">
        <f t="shared" si="3"/>
        <v>2.8E-3</v>
      </c>
      <c r="N43" s="10">
        <v>21</v>
      </c>
      <c r="O43" s="11" t="s">
        <v>64</v>
      </c>
      <c r="P43" s="102">
        <f t="shared" si="4"/>
        <v>2.1000000000000003E-3</v>
      </c>
    </row>
    <row r="44" spans="1:16">
      <c r="A44" s="23">
        <f t="shared" si="5"/>
        <v>44</v>
      </c>
      <c r="B44" s="10">
        <v>5</v>
      </c>
      <c r="C44" s="11" t="s">
        <v>65</v>
      </c>
      <c r="D44" s="100">
        <f t="shared" si="6"/>
        <v>8.9285714285714286E-5</v>
      </c>
      <c r="E44" s="12">
        <v>0.18110000000000001</v>
      </c>
      <c r="F44" s="13">
        <v>3.3210000000000002</v>
      </c>
      <c r="G44" s="101">
        <f t="shared" si="1"/>
        <v>3.5021</v>
      </c>
      <c r="H44" s="10">
        <v>77</v>
      </c>
      <c r="I44" s="11" t="s">
        <v>64</v>
      </c>
      <c r="J44" s="102">
        <f t="shared" si="2"/>
        <v>7.7000000000000002E-3</v>
      </c>
      <c r="K44" s="10">
        <v>29</v>
      </c>
      <c r="L44" s="11" t="s">
        <v>64</v>
      </c>
      <c r="M44" s="102">
        <f t="shared" si="3"/>
        <v>2.9000000000000002E-3</v>
      </c>
      <c r="N44" s="10">
        <v>22</v>
      </c>
      <c r="O44" s="11" t="s">
        <v>64</v>
      </c>
      <c r="P44" s="102">
        <f t="shared" si="4"/>
        <v>2.1999999999999997E-3</v>
      </c>
    </row>
    <row r="45" spans="1:16">
      <c r="A45" s="23">
        <f t="shared" si="5"/>
        <v>45</v>
      </c>
      <c r="B45" s="10">
        <v>5.5</v>
      </c>
      <c r="C45" s="11" t="s">
        <v>65</v>
      </c>
      <c r="D45" s="100">
        <f t="shared" si="6"/>
        <v>9.8214285714285705E-5</v>
      </c>
      <c r="E45" s="12">
        <v>0.18990000000000001</v>
      </c>
      <c r="F45" s="13">
        <v>3.403</v>
      </c>
      <c r="G45" s="101">
        <f t="shared" si="1"/>
        <v>3.5929000000000002</v>
      </c>
      <c r="H45" s="10">
        <v>82</v>
      </c>
      <c r="I45" s="11" t="s">
        <v>64</v>
      </c>
      <c r="J45" s="102">
        <f t="shared" si="2"/>
        <v>8.2000000000000007E-3</v>
      </c>
      <c r="K45" s="10">
        <v>31</v>
      </c>
      <c r="L45" s="11" t="s">
        <v>64</v>
      </c>
      <c r="M45" s="102">
        <f t="shared" si="3"/>
        <v>3.0999999999999999E-3</v>
      </c>
      <c r="N45" s="10">
        <v>23</v>
      </c>
      <c r="O45" s="11" t="s">
        <v>64</v>
      </c>
      <c r="P45" s="102">
        <f t="shared" si="4"/>
        <v>2.3E-3</v>
      </c>
    </row>
    <row r="46" spans="1:16">
      <c r="A46" s="23">
        <f t="shared" si="5"/>
        <v>46</v>
      </c>
      <c r="B46" s="10">
        <v>6</v>
      </c>
      <c r="C46" s="11" t="s">
        <v>65</v>
      </c>
      <c r="D46" s="100">
        <f t="shared" si="6"/>
        <v>1.0714285714285715E-4</v>
      </c>
      <c r="E46" s="12">
        <v>0.1983</v>
      </c>
      <c r="F46" s="13">
        <v>3.4769999999999999</v>
      </c>
      <c r="G46" s="101">
        <f t="shared" si="1"/>
        <v>3.6753</v>
      </c>
      <c r="H46" s="10">
        <v>87</v>
      </c>
      <c r="I46" s="11" t="s">
        <v>64</v>
      </c>
      <c r="J46" s="102">
        <f t="shared" si="2"/>
        <v>8.6999999999999994E-3</v>
      </c>
      <c r="K46" s="10">
        <v>32</v>
      </c>
      <c r="L46" s="11" t="s">
        <v>64</v>
      </c>
      <c r="M46" s="102">
        <f t="shared" si="3"/>
        <v>3.2000000000000002E-3</v>
      </c>
      <c r="N46" s="10">
        <v>25</v>
      </c>
      <c r="O46" s="11" t="s">
        <v>64</v>
      </c>
      <c r="P46" s="102">
        <f t="shared" si="4"/>
        <v>2.5000000000000001E-3</v>
      </c>
    </row>
    <row r="47" spans="1:16">
      <c r="A47" s="23">
        <f t="shared" si="5"/>
        <v>47</v>
      </c>
      <c r="B47" s="10">
        <v>6.5</v>
      </c>
      <c r="C47" s="11" t="s">
        <v>65</v>
      </c>
      <c r="D47" s="100">
        <f t="shared" si="6"/>
        <v>1.1607142857142857E-4</v>
      </c>
      <c r="E47" s="12">
        <v>0.2064</v>
      </c>
      <c r="F47" s="13">
        <v>3.5430000000000001</v>
      </c>
      <c r="G47" s="101">
        <f t="shared" si="1"/>
        <v>3.7494000000000001</v>
      </c>
      <c r="H47" s="10">
        <v>91</v>
      </c>
      <c r="I47" s="11" t="s">
        <v>64</v>
      </c>
      <c r="J47" s="102">
        <f t="shared" si="2"/>
        <v>9.1000000000000004E-3</v>
      </c>
      <c r="K47" s="10">
        <v>34</v>
      </c>
      <c r="L47" s="11" t="s">
        <v>64</v>
      </c>
      <c r="M47" s="102">
        <f t="shared" si="3"/>
        <v>3.4000000000000002E-3</v>
      </c>
      <c r="N47" s="10">
        <v>26</v>
      </c>
      <c r="O47" s="11" t="s">
        <v>64</v>
      </c>
      <c r="P47" s="102">
        <f t="shared" si="4"/>
        <v>2.5999999999999999E-3</v>
      </c>
    </row>
    <row r="48" spans="1:16">
      <c r="A48" s="23">
        <f t="shared" si="5"/>
        <v>48</v>
      </c>
      <c r="B48" s="10">
        <v>7</v>
      </c>
      <c r="C48" s="11" t="s">
        <v>65</v>
      </c>
      <c r="D48" s="100">
        <f t="shared" si="6"/>
        <v>1.25E-4</v>
      </c>
      <c r="E48" s="12">
        <v>0.2142</v>
      </c>
      <c r="F48" s="13">
        <v>3.6040000000000001</v>
      </c>
      <c r="G48" s="101">
        <f t="shared" si="1"/>
        <v>3.8182</v>
      </c>
      <c r="H48" s="10">
        <v>96</v>
      </c>
      <c r="I48" s="11" t="s">
        <v>64</v>
      </c>
      <c r="J48" s="102">
        <f t="shared" si="2"/>
        <v>9.6000000000000009E-3</v>
      </c>
      <c r="K48" s="10">
        <v>35</v>
      </c>
      <c r="L48" s="11" t="s">
        <v>64</v>
      </c>
      <c r="M48" s="102">
        <f t="shared" si="3"/>
        <v>3.5000000000000005E-3</v>
      </c>
      <c r="N48" s="10">
        <v>27</v>
      </c>
      <c r="O48" s="11" t="s">
        <v>64</v>
      </c>
      <c r="P48" s="102">
        <f t="shared" si="4"/>
        <v>2.7000000000000001E-3</v>
      </c>
    </row>
    <row r="49" spans="1:16">
      <c r="A49" s="23">
        <f t="shared" si="5"/>
        <v>49</v>
      </c>
      <c r="B49" s="10">
        <v>8</v>
      </c>
      <c r="C49" s="11" t="s">
        <v>65</v>
      </c>
      <c r="D49" s="100">
        <f t="shared" si="6"/>
        <v>1.4285714285714287E-4</v>
      </c>
      <c r="E49" s="12">
        <v>0.22900000000000001</v>
      </c>
      <c r="F49" s="13">
        <v>3.7109999999999999</v>
      </c>
      <c r="G49" s="101">
        <f t="shared" si="1"/>
        <v>3.94</v>
      </c>
      <c r="H49" s="10">
        <v>105</v>
      </c>
      <c r="I49" s="11" t="s">
        <v>64</v>
      </c>
      <c r="J49" s="102">
        <f t="shared" si="2"/>
        <v>1.0499999999999999E-2</v>
      </c>
      <c r="K49" s="10">
        <v>38</v>
      </c>
      <c r="L49" s="11" t="s">
        <v>64</v>
      </c>
      <c r="M49" s="102">
        <f t="shared" si="3"/>
        <v>3.8E-3</v>
      </c>
      <c r="N49" s="10">
        <v>29</v>
      </c>
      <c r="O49" s="11" t="s">
        <v>64</v>
      </c>
      <c r="P49" s="102">
        <f t="shared" si="4"/>
        <v>2.9000000000000002E-3</v>
      </c>
    </row>
    <row r="50" spans="1:16">
      <c r="A50" s="23">
        <f t="shared" si="5"/>
        <v>50</v>
      </c>
      <c r="B50" s="10">
        <v>9</v>
      </c>
      <c r="C50" s="11" t="s">
        <v>65</v>
      </c>
      <c r="D50" s="100">
        <f t="shared" si="6"/>
        <v>1.6071428571428571E-4</v>
      </c>
      <c r="E50" s="12">
        <v>0.2429</v>
      </c>
      <c r="F50" s="13">
        <v>3.8010000000000002</v>
      </c>
      <c r="G50" s="101">
        <f t="shared" si="1"/>
        <v>4.0438999999999998</v>
      </c>
      <c r="H50" s="10">
        <v>113</v>
      </c>
      <c r="I50" s="11" t="s">
        <v>64</v>
      </c>
      <c r="J50" s="102">
        <f t="shared" si="2"/>
        <v>1.1300000000000001E-2</v>
      </c>
      <c r="K50" s="10">
        <v>41</v>
      </c>
      <c r="L50" s="11" t="s">
        <v>64</v>
      </c>
      <c r="M50" s="102">
        <f t="shared" si="3"/>
        <v>4.1000000000000003E-3</v>
      </c>
      <c r="N50" s="10">
        <v>31</v>
      </c>
      <c r="O50" s="11" t="s">
        <v>64</v>
      </c>
      <c r="P50" s="102">
        <f t="shared" si="4"/>
        <v>3.0999999999999999E-3</v>
      </c>
    </row>
    <row r="51" spans="1:16">
      <c r="A51" s="23">
        <f t="shared" si="5"/>
        <v>51</v>
      </c>
      <c r="B51" s="10">
        <v>10</v>
      </c>
      <c r="C51" s="11" t="s">
        <v>65</v>
      </c>
      <c r="D51" s="100">
        <f t="shared" si="6"/>
        <v>1.7857142857142857E-4</v>
      </c>
      <c r="E51" s="12">
        <v>0.25609999999999999</v>
      </c>
      <c r="F51" s="13">
        <v>3.879</v>
      </c>
      <c r="G51" s="101">
        <f t="shared" si="1"/>
        <v>4.1350999999999996</v>
      </c>
      <c r="H51" s="10">
        <v>122</v>
      </c>
      <c r="I51" s="11" t="s">
        <v>64</v>
      </c>
      <c r="J51" s="102">
        <f t="shared" si="2"/>
        <v>1.2199999999999999E-2</v>
      </c>
      <c r="K51" s="10">
        <v>43</v>
      </c>
      <c r="L51" s="11" t="s">
        <v>64</v>
      </c>
      <c r="M51" s="102">
        <f t="shared" si="3"/>
        <v>4.3E-3</v>
      </c>
      <c r="N51" s="10">
        <v>33</v>
      </c>
      <c r="O51" s="11" t="s">
        <v>64</v>
      </c>
      <c r="P51" s="102">
        <f t="shared" si="4"/>
        <v>3.3E-3</v>
      </c>
    </row>
    <row r="52" spans="1:16">
      <c r="A52" s="23">
        <f t="shared" si="5"/>
        <v>52</v>
      </c>
      <c r="B52" s="10">
        <v>11</v>
      </c>
      <c r="C52" s="11" t="s">
        <v>65</v>
      </c>
      <c r="D52" s="100">
        <f t="shared" si="6"/>
        <v>1.9642857142857141E-4</v>
      </c>
      <c r="E52" s="12">
        <v>0.26860000000000001</v>
      </c>
      <c r="F52" s="13">
        <v>3.9460000000000002</v>
      </c>
      <c r="G52" s="101">
        <f t="shared" si="1"/>
        <v>4.2145999999999999</v>
      </c>
      <c r="H52" s="10">
        <v>130</v>
      </c>
      <c r="I52" s="11" t="s">
        <v>64</v>
      </c>
      <c r="J52" s="102">
        <f t="shared" si="2"/>
        <v>1.3000000000000001E-2</v>
      </c>
      <c r="K52" s="10">
        <v>46</v>
      </c>
      <c r="L52" s="11" t="s">
        <v>64</v>
      </c>
      <c r="M52" s="102">
        <f t="shared" si="3"/>
        <v>4.5999999999999999E-3</v>
      </c>
      <c r="N52" s="10">
        <v>35</v>
      </c>
      <c r="O52" s="11" t="s">
        <v>64</v>
      </c>
      <c r="P52" s="102">
        <f t="shared" si="4"/>
        <v>3.5000000000000005E-3</v>
      </c>
    </row>
    <row r="53" spans="1:16">
      <c r="A53" s="23">
        <f t="shared" si="5"/>
        <v>53</v>
      </c>
      <c r="B53" s="10">
        <v>12</v>
      </c>
      <c r="C53" s="11" t="s">
        <v>65</v>
      </c>
      <c r="D53" s="100">
        <f t="shared" si="6"/>
        <v>2.142857142857143E-4</v>
      </c>
      <c r="E53" s="12">
        <v>0.28050000000000003</v>
      </c>
      <c r="F53" s="13">
        <v>4.0049999999999999</v>
      </c>
      <c r="G53" s="101">
        <f t="shared" si="1"/>
        <v>4.2854999999999999</v>
      </c>
      <c r="H53" s="10">
        <v>138</v>
      </c>
      <c r="I53" s="11" t="s">
        <v>64</v>
      </c>
      <c r="J53" s="102">
        <f t="shared" si="2"/>
        <v>1.3800000000000002E-2</v>
      </c>
      <c r="K53" s="10">
        <v>48</v>
      </c>
      <c r="L53" s="11" t="s">
        <v>64</v>
      </c>
      <c r="M53" s="102">
        <f t="shared" si="3"/>
        <v>4.8000000000000004E-3</v>
      </c>
      <c r="N53" s="10">
        <v>37</v>
      </c>
      <c r="O53" s="11" t="s">
        <v>64</v>
      </c>
      <c r="P53" s="102">
        <f t="shared" si="4"/>
        <v>3.6999999999999997E-3</v>
      </c>
    </row>
    <row r="54" spans="1:16">
      <c r="A54" s="23">
        <f t="shared" si="5"/>
        <v>54</v>
      </c>
      <c r="B54" s="10">
        <v>13</v>
      </c>
      <c r="C54" s="11" t="s">
        <v>65</v>
      </c>
      <c r="D54" s="100">
        <f t="shared" si="6"/>
        <v>2.3214285714285714E-4</v>
      </c>
      <c r="E54" s="12">
        <v>0.29189999999999999</v>
      </c>
      <c r="F54" s="13">
        <v>4.056</v>
      </c>
      <c r="G54" s="101">
        <f t="shared" si="1"/>
        <v>4.3479000000000001</v>
      </c>
      <c r="H54" s="10">
        <v>146</v>
      </c>
      <c r="I54" s="11" t="s">
        <v>64</v>
      </c>
      <c r="J54" s="102">
        <f t="shared" si="2"/>
        <v>1.4599999999999998E-2</v>
      </c>
      <c r="K54" s="10">
        <v>51</v>
      </c>
      <c r="L54" s="11" t="s">
        <v>64</v>
      </c>
      <c r="M54" s="102">
        <f t="shared" si="3"/>
        <v>5.0999999999999995E-3</v>
      </c>
      <c r="N54" s="10">
        <v>39</v>
      </c>
      <c r="O54" s="11" t="s">
        <v>64</v>
      </c>
      <c r="P54" s="102">
        <f t="shared" si="4"/>
        <v>3.8999999999999998E-3</v>
      </c>
    </row>
    <row r="55" spans="1:16">
      <c r="A55" s="23">
        <f t="shared" si="5"/>
        <v>55</v>
      </c>
      <c r="B55" s="10">
        <v>14</v>
      </c>
      <c r="C55" s="11" t="s">
        <v>65</v>
      </c>
      <c r="D55" s="100">
        <f t="shared" si="6"/>
        <v>2.5000000000000001E-4</v>
      </c>
      <c r="E55" s="12">
        <v>0.30299999999999999</v>
      </c>
      <c r="F55" s="13">
        <v>4.1020000000000003</v>
      </c>
      <c r="G55" s="101">
        <f t="shared" si="1"/>
        <v>4.4050000000000002</v>
      </c>
      <c r="H55" s="10">
        <v>154</v>
      </c>
      <c r="I55" s="11" t="s">
        <v>64</v>
      </c>
      <c r="J55" s="102">
        <f t="shared" si="2"/>
        <v>1.54E-2</v>
      </c>
      <c r="K55" s="10">
        <v>53</v>
      </c>
      <c r="L55" s="11" t="s">
        <v>64</v>
      </c>
      <c r="M55" s="102">
        <f t="shared" si="3"/>
        <v>5.3E-3</v>
      </c>
      <c r="N55" s="10">
        <v>41</v>
      </c>
      <c r="O55" s="11" t="s">
        <v>64</v>
      </c>
      <c r="P55" s="102">
        <f t="shared" si="4"/>
        <v>4.1000000000000003E-3</v>
      </c>
    </row>
    <row r="56" spans="1:16">
      <c r="A56" s="23">
        <f t="shared" si="5"/>
        <v>56</v>
      </c>
      <c r="B56" s="10">
        <v>15</v>
      </c>
      <c r="C56" s="11" t="s">
        <v>65</v>
      </c>
      <c r="D56" s="100">
        <f t="shared" si="6"/>
        <v>2.6785714285714287E-4</v>
      </c>
      <c r="E56" s="12">
        <v>0.31359999999999999</v>
      </c>
      <c r="F56" s="13">
        <v>4.1420000000000003</v>
      </c>
      <c r="G56" s="101">
        <f t="shared" si="1"/>
        <v>4.4556000000000004</v>
      </c>
      <c r="H56" s="10">
        <v>162</v>
      </c>
      <c r="I56" s="11" t="s">
        <v>64</v>
      </c>
      <c r="J56" s="102">
        <f t="shared" si="2"/>
        <v>1.6199999999999999E-2</v>
      </c>
      <c r="K56" s="10">
        <v>56</v>
      </c>
      <c r="L56" s="11" t="s">
        <v>64</v>
      </c>
      <c r="M56" s="102">
        <f t="shared" si="3"/>
        <v>5.5999999999999999E-3</v>
      </c>
      <c r="N56" s="10">
        <v>43</v>
      </c>
      <c r="O56" s="11" t="s">
        <v>64</v>
      </c>
      <c r="P56" s="102">
        <f t="shared" si="4"/>
        <v>4.3E-3</v>
      </c>
    </row>
    <row r="57" spans="1:16">
      <c r="A57" s="23">
        <f t="shared" si="5"/>
        <v>57</v>
      </c>
      <c r="B57" s="10">
        <v>16</v>
      </c>
      <c r="C57" s="11" t="s">
        <v>65</v>
      </c>
      <c r="D57" s="100">
        <f t="shared" si="6"/>
        <v>2.8571428571428574E-4</v>
      </c>
      <c r="E57" s="12">
        <v>0.32390000000000002</v>
      </c>
      <c r="F57" s="13">
        <v>4.1769999999999996</v>
      </c>
      <c r="G57" s="101">
        <f t="shared" si="1"/>
        <v>4.5008999999999997</v>
      </c>
      <c r="H57" s="10">
        <v>170</v>
      </c>
      <c r="I57" s="11" t="s">
        <v>64</v>
      </c>
      <c r="J57" s="102">
        <f t="shared" si="2"/>
        <v>1.7000000000000001E-2</v>
      </c>
      <c r="K57" s="10">
        <v>58</v>
      </c>
      <c r="L57" s="11" t="s">
        <v>64</v>
      </c>
      <c r="M57" s="102">
        <f t="shared" si="3"/>
        <v>5.8000000000000005E-3</v>
      </c>
      <c r="N57" s="10">
        <v>45</v>
      </c>
      <c r="O57" s="11" t="s">
        <v>64</v>
      </c>
      <c r="P57" s="102">
        <f t="shared" si="4"/>
        <v>4.4999999999999997E-3</v>
      </c>
    </row>
    <row r="58" spans="1:16">
      <c r="A58" s="23">
        <f t="shared" si="5"/>
        <v>58</v>
      </c>
      <c r="B58" s="10">
        <v>17</v>
      </c>
      <c r="C58" s="11" t="s">
        <v>65</v>
      </c>
      <c r="D58" s="100">
        <f t="shared" si="6"/>
        <v>3.035714285714286E-4</v>
      </c>
      <c r="E58" s="12">
        <v>0.33389999999999997</v>
      </c>
      <c r="F58" s="13">
        <v>4.2089999999999996</v>
      </c>
      <c r="G58" s="101">
        <f t="shared" si="1"/>
        <v>4.5428999999999995</v>
      </c>
      <c r="H58" s="10">
        <v>178</v>
      </c>
      <c r="I58" s="11" t="s">
        <v>64</v>
      </c>
      <c r="J58" s="102">
        <f t="shared" si="2"/>
        <v>1.78E-2</v>
      </c>
      <c r="K58" s="10">
        <v>60</v>
      </c>
      <c r="L58" s="11" t="s">
        <v>64</v>
      </c>
      <c r="M58" s="102">
        <f t="shared" si="3"/>
        <v>6.0000000000000001E-3</v>
      </c>
      <c r="N58" s="10">
        <v>46</v>
      </c>
      <c r="O58" s="11" t="s">
        <v>64</v>
      </c>
      <c r="P58" s="102">
        <f t="shared" si="4"/>
        <v>4.5999999999999999E-3</v>
      </c>
    </row>
    <row r="59" spans="1:16">
      <c r="A59" s="23">
        <f t="shared" si="5"/>
        <v>59</v>
      </c>
      <c r="B59" s="10">
        <v>18</v>
      </c>
      <c r="C59" s="11" t="s">
        <v>65</v>
      </c>
      <c r="D59" s="100">
        <f t="shared" si="6"/>
        <v>3.2142857142857141E-4</v>
      </c>
      <c r="E59" s="12">
        <v>0.34350000000000003</v>
      </c>
      <c r="F59" s="13">
        <v>4.2370000000000001</v>
      </c>
      <c r="G59" s="101">
        <f t="shared" si="1"/>
        <v>4.5804999999999998</v>
      </c>
      <c r="H59" s="10">
        <v>186</v>
      </c>
      <c r="I59" s="11" t="s">
        <v>64</v>
      </c>
      <c r="J59" s="102">
        <f t="shared" si="2"/>
        <v>1.8599999999999998E-2</v>
      </c>
      <c r="K59" s="10">
        <v>62</v>
      </c>
      <c r="L59" s="11" t="s">
        <v>64</v>
      </c>
      <c r="M59" s="102">
        <f t="shared" si="3"/>
        <v>6.1999999999999998E-3</v>
      </c>
      <c r="N59" s="10">
        <v>48</v>
      </c>
      <c r="O59" s="11" t="s">
        <v>64</v>
      </c>
      <c r="P59" s="102">
        <f t="shared" si="4"/>
        <v>4.8000000000000004E-3</v>
      </c>
    </row>
    <row r="60" spans="1:16">
      <c r="A60" s="23">
        <f t="shared" si="5"/>
        <v>60</v>
      </c>
      <c r="B60" s="10">
        <v>20</v>
      </c>
      <c r="C60" s="11" t="s">
        <v>65</v>
      </c>
      <c r="D60" s="100">
        <f t="shared" si="6"/>
        <v>3.5714285714285714E-4</v>
      </c>
      <c r="E60" s="12">
        <v>0.36209999999999998</v>
      </c>
      <c r="F60" s="13">
        <v>4.2839999999999998</v>
      </c>
      <c r="G60" s="101">
        <f t="shared" si="1"/>
        <v>4.6460999999999997</v>
      </c>
      <c r="H60" s="10">
        <v>201</v>
      </c>
      <c r="I60" s="11" t="s">
        <v>64</v>
      </c>
      <c r="J60" s="102">
        <f t="shared" si="2"/>
        <v>2.01E-2</v>
      </c>
      <c r="K60" s="10">
        <v>67</v>
      </c>
      <c r="L60" s="11" t="s">
        <v>64</v>
      </c>
      <c r="M60" s="102">
        <f t="shared" si="3"/>
        <v>6.7000000000000002E-3</v>
      </c>
      <c r="N60" s="10">
        <v>52</v>
      </c>
      <c r="O60" s="11" t="s">
        <v>64</v>
      </c>
      <c r="P60" s="102">
        <f t="shared" si="4"/>
        <v>5.1999999999999998E-3</v>
      </c>
    </row>
    <row r="61" spans="1:16">
      <c r="A61" s="23">
        <f t="shared" si="5"/>
        <v>61</v>
      </c>
      <c r="B61" s="10">
        <v>22.5</v>
      </c>
      <c r="C61" s="11" t="s">
        <v>65</v>
      </c>
      <c r="D61" s="100">
        <f t="shared" si="6"/>
        <v>4.0178571428571428E-4</v>
      </c>
      <c r="E61" s="12">
        <v>0.3841</v>
      </c>
      <c r="F61" s="13">
        <v>4.33</v>
      </c>
      <c r="G61" s="101">
        <f t="shared" si="1"/>
        <v>4.7141000000000002</v>
      </c>
      <c r="H61" s="10">
        <v>220</v>
      </c>
      <c r="I61" s="11" t="s">
        <v>64</v>
      </c>
      <c r="J61" s="102">
        <f t="shared" si="2"/>
        <v>2.1999999999999999E-2</v>
      </c>
      <c r="K61" s="10">
        <v>72</v>
      </c>
      <c r="L61" s="11" t="s">
        <v>64</v>
      </c>
      <c r="M61" s="102">
        <f t="shared" si="3"/>
        <v>7.1999999999999998E-3</v>
      </c>
      <c r="N61" s="10">
        <v>56</v>
      </c>
      <c r="O61" s="11" t="s">
        <v>64</v>
      </c>
      <c r="P61" s="102">
        <f t="shared" si="4"/>
        <v>5.5999999999999999E-3</v>
      </c>
    </row>
    <row r="62" spans="1:16">
      <c r="A62" s="23">
        <f t="shared" si="5"/>
        <v>62</v>
      </c>
      <c r="B62" s="10">
        <v>25</v>
      </c>
      <c r="C62" s="11" t="s">
        <v>65</v>
      </c>
      <c r="D62" s="100">
        <f t="shared" si="6"/>
        <v>4.4642857142857147E-4</v>
      </c>
      <c r="E62" s="12">
        <v>0.40489999999999998</v>
      </c>
      <c r="F62" s="13">
        <v>4.3639999999999999</v>
      </c>
      <c r="G62" s="101">
        <f t="shared" si="1"/>
        <v>4.7688999999999995</v>
      </c>
      <c r="H62" s="10">
        <v>239</v>
      </c>
      <c r="I62" s="11" t="s">
        <v>64</v>
      </c>
      <c r="J62" s="102">
        <f t="shared" si="2"/>
        <v>2.3899999999999998E-2</v>
      </c>
      <c r="K62" s="10">
        <v>78</v>
      </c>
      <c r="L62" s="11" t="s">
        <v>64</v>
      </c>
      <c r="M62" s="102">
        <f t="shared" si="3"/>
        <v>7.7999999999999996E-3</v>
      </c>
      <c r="N62" s="10">
        <v>60</v>
      </c>
      <c r="O62" s="11" t="s">
        <v>64</v>
      </c>
      <c r="P62" s="102">
        <f t="shared" si="4"/>
        <v>6.0000000000000001E-3</v>
      </c>
    </row>
    <row r="63" spans="1:16">
      <c r="A63" s="23">
        <f t="shared" si="5"/>
        <v>63</v>
      </c>
      <c r="B63" s="10">
        <v>27.5</v>
      </c>
      <c r="C63" s="11" t="s">
        <v>65</v>
      </c>
      <c r="D63" s="100">
        <f t="shared" si="6"/>
        <v>4.910714285714286E-4</v>
      </c>
      <c r="E63" s="12">
        <v>0.42459999999999998</v>
      </c>
      <c r="F63" s="13">
        <v>4.3890000000000002</v>
      </c>
      <c r="G63" s="101">
        <f t="shared" si="1"/>
        <v>4.8136000000000001</v>
      </c>
      <c r="H63" s="10">
        <v>258</v>
      </c>
      <c r="I63" s="11" t="s">
        <v>64</v>
      </c>
      <c r="J63" s="102">
        <f t="shared" si="2"/>
        <v>2.58E-2</v>
      </c>
      <c r="K63" s="10">
        <v>83</v>
      </c>
      <c r="L63" s="11" t="s">
        <v>64</v>
      </c>
      <c r="M63" s="102">
        <f t="shared" si="3"/>
        <v>8.3000000000000001E-3</v>
      </c>
      <c r="N63" s="10">
        <v>64</v>
      </c>
      <c r="O63" s="11" t="s">
        <v>64</v>
      </c>
      <c r="P63" s="102">
        <f t="shared" si="4"/>
        <v>6.4000000000000003E-3</v>
      </c>
    </row>
    <row r="64" spans="1:16">
      <c r="A64" s="23">
        <f t="shared" si="5"/>
        <v>64</v>
      </c>
      <c r="B64" s="10">
        <v>30</v>
      </c>
      <c r="C64" s="11" t="s">
        <v>65</v>
      </c>
      <c r="D64" s="100">
        <f t="shared" si="6"/>
        <v>5.3571428571428574E-4</v>
      </c>
      <c r="E64" s="12">
        <v>0.44350000000000001</v>
      </c>
      <c r="F64" s="13">
        <v>4.4059999999999997</v>
      </c>
      <c r="G64" s="101">
        <f t="shared" si="1"/>
        <v>4.8494999999999999</v>
      </c>
      <c r="H64" s="10">
        <v>277</v>
      </c>
      <c r="I64" s="11" t="s">
        <v>64</v>
      </c>
      <c r="J64" s="102">
        <f t="shared" si="2"/>
        <v>2.7700000000000002E-2</v>
      </c>
      <c r="K64" s="10">
        <v>88</v>
      </c>
      <c r="L64" s="11" t="s">
        <v>64</v>
      </c>
      <c r="M64" s="102">
        <f t="shared" si="3"/>
        <v>8.7999999999999988E-3</v>
      </c>
      <c r="N64" s="10">
        <v>68</v>
      </c>
      <c r="O64" s="11" t="s">
        <v>64</v>
      </c>
      <c r="P64" s="102">
        <f t="shared" si="4"/>
        <v>6.8000000000000005E-3</v>
      </c>
    </row>
    <row r="65" spans="1:16">
      <c r="A65" s="23">
        <f t="shared" si="5"/>
        <v>65</v>
      </c>
      <c r="B65" s="10">
        <v>32.5</v>
      </c>
      <c r="C65" s="11" t="s">
        <v>65</v>
      </c>
      <c r="D65" s="100">
        <f t="shared" si="6"/>
        <v>5.8035714285714288E-4</v>
      </c>
      <c r="E65" s="12">
        <v>0.46160000000000001</v>
      </c>
      <c r="F65" s="13">
        <v>4.4180000000000001</v>
      </c>
      <c r="G65" s="101">
        <f t="shared" si="1"/>
        <v>4.8795999999999999</v>
      </c>
      <c r="H65" s="10">
        <v>295</v>
      </c>
      <c r="I65" s="11" t="s">
        <v>64</v>
      </c>
      <c r="J65" s="102">
        <f t="shared" si="2"/>
        <v>2.9499999999999998E-2</v>
      </c>
      <c r="K65" s="10">
        <v>93</v>
      </c>
      <c r="L65" s="11" t="s">
        <v>64</v>
      </c>
      <c r="M65" s="102">
        <f t="shared" si="3"/>
        <v>9.2999999999999992E-3</v>
      </c>
      <c r="N65" s="10">
        <v>72</v>
      </c>
      <c r="O65" s="11" t="s">
        <v>64</v>
      </c>
      <c r="P65" s="102">
        <f t="shared" si="4"/>
        <v>7.1999999999999998E-3</v>
      </c>
    </row>
    <row r="66" spans="1:16">
      <c r="A66" s="23">
        <f t="shared" si="5"/>
        <v>66</v>
      </c>
      <c r="B66" s="10">
        <v>35</v>
      </c>
      <c r="C66" s="11" t="s">
        <v>65</v>
      </c>
      <c r="D66" s="100">
        <f t="shared" si="6"/>
        <v>6.2500000000000001E-4</v>
      </c>
      <c r="E66" s="12">
        <v>0.47899999999999998</v>
      </c>
      <c r="F66" s="13">
        <v>4.4249999999999998</v>
      </c>
      <c r="G66" s="101">
        <f t="shared" si="1"/>
        <v>4.9039999999999999</v>
      </c>
      <c r="H66" s="10">
        <v>314</v>
      </c>
      <c r="I66" s="11" t="s">
        <v>64</v>
      </c>
      <c r="J66" s="102">
        <f t="shared" si="2"/>
        <v>3.1399999999999997E-2</v>
      </c>
      <c r="K66" s="10">
        <v>99</v>
      </c>
      <c r="L66" s="11" t="s">
        <v>64</v>
      </c>
      <c r="M66" s="102">
        <f t="shared" si="3"/>
        <v>9.9000000000000008E-3</v>
      </c>
      <c r="N66" s="10">
        <v>76</v>
      </c>
      <c r="O66" s="11" t="s">
        <v>64</v>
      </c>
      <c r="P66" s="102">
        <f t="shared" si="4"/>
        <v>7.6E-3</v>
      </c>
    </row>
    <row r="67" spans="1:16">
      <c r="A67" s="23">
        <f t="shared" si="5"/>
        <v>67</v>
      </c>
      <c r="B67" s="10">
        <v>37.5</v>
      </c>
      <c r="C67" s="11" t="s">
        <v>65</v>
      </c>
      <c r="D67" s="100">
        <f t="shared" si="6"/>
        <v>6.6964285714285715E-4</v>
      </c>
      <c r="E67" s="12">
        <v>0.49590000000000001</v>
      </c>
      <c r="F67" s="13">
        <v>4.4269999999999996</v>
      </c>
      <c r="G67" s="101">
        <f t="shared" si="1"/>
        <v>4.9228999999999994</v>
      </c>
      <c r="H67" s="10">
        <v>332</v>
      </c>
      <c r="I67" s="11" t="s">
        <v>64</v>
      </c>
      <c r="J67" s="102">
        <f t="shared" si="2"/>
        <v>3.32E-2</v>
      </c>
      <c r="K67" s="10">
        <v>104</v>
      </c>
      <c r="L67" s="11" t="s">
        <v>64</v>
      </c>
      <c r="M67" s="102">
        <f t="shared" si="3"/>
        <v>1.04E-2</v>
      </c>
      <c r="N67" s="10">
        <v>80</v>
      </c>
      <c r="O67" s="11" t="s">
        <v>64</v>
      </c>
      <c r="P67" s="102">
        <f t="shared" si="4"/>
        <v>8.0000000000000002E-3</v>
      </c>
    </row>
    <row r="68" spans="1:16">
      <c r="A68" s="23">
        <f t="shared" si="5"/>
        <v>68</v>
      </c>
      <c r="B68" s="10">
        <v>40</v>
      </c>
      <c r="C68" s="11" t="s">
        <v>65</v>
      </c>
      <c r="D68" s="100">
        <f t="shared" si="6"/>
        <v>7.1428571428571429E-4</v>
      </c>
      <c r="E68" s="12">
        <v>0.5121</v>
      </c>
      <c r="F68" s="13">
        <v>4.4269999999999996</v>
      </c>
      <c r="G68" s="101">
        <f t="shared" si="1"/>
        <v>4.9390999999999998</v>
      </c>
      <c r="H68" s="10">
        <v>351</v>
      </c>
      <c r="I68" s="11" t="s">
        <v>64</v>
      </c>
      <c r="J68" s="102">
        <f t="shared" si="2"/>
        <v>3.5099999999999999E-2</v>
      </c>
      <c r="K68" s="10">
        <v>109</v>
      </c>
      <c r="L68" s="11" t="s">
        <v>64</v>
      </c>
      <c r="M68" s="102">
        <f t="shared" si="3"/>
        <v>1.09E-2</v>
      </c>
      <c r="N68" s="10">
        <v>84</v>
      </c>
      <c r="O68" s="11" t="s">
        <v>64</v>
      </c>
      <c r="P68" s="102">
        <f t="shared" si="4"/>
        <v>8.4000000000000012E-3</v>
      </c>
    </row>
    <row r="69" spans="1:16">
      <c r="A69" s="23">
        <f t="shared" si="5"/>
        <v>69</v>
      </c>
      <c r="B69" s="10">
        <v>45</v>
      </c>
      <c r="C69" s="11" t="s">
        <v>65</v>
      </c>
      <c r="D69" s="100">
        <f t="shared" si="6"/>
        <v>8.0357142857142856E-4</v>
      </c>
      <c r="E69" s="12">
        <v>0.54320000000000002</v>
      </c>
      <c r="F69" s="13">
        <v>4.4180000000000001</v>
      </c>
      <c r="G69" s="101">
        <f t="shared" si="1"/>
        <v>4.9611999999999998</v>
      </c>
      <c r="H69" s="10">
        <v>388</v>
      </c>
      <c r="I69" s="11" t="s">
        <v>64</v>
      </c>
      <c r="J69" s="102">
        <f t="shared" si="2"/>
        <v>3.8800000000000001E-2</v>
      </c>
      <c r="K69" s="10">
        <v>119</v>
      </c>
      <c r="L69" s="11" t="s">
        <v>64</v>
      </c>
      <c r="M69" s="102">
        <f t="shared" si="3"/>
        <v>1.1899999999999999E-2</v>
      </c>
      <c r="N69" s="10">
        <v>91</v>
      </c>
      <c r="O69" s="11" t="s">
        <v>64</v>
      </c>
      <c r="P69" s="102">
        <f t="shared" si="4"/>
        <v>9.1000000000000004E-3</v>
      </c>
    </row>
    <row r="70" spans="1:16">
      <c r="A70" s="23">
        <f t="shared" si="5"/>
        <v>70</v>
      </c>
      <c r="B70" s="10">
        <v>50</v>
      </c>
      <c r="C70" s="11" t="s">
        <v>65</v>
      </c>
      <c r="D70" s="100">
        <f t="shared" si="6"/>
        <v>8.9285714285714294E-4</v>
      </c>
      <c r="E70" s="12">
        <v>0.5726</v>
      </c>
      <c r="F70" s="13">
        <v>4.4000000000000004</v>
      </c>
      <c r="G70" s="101">
        <f t="shared" si="1"/>
        <v>4.9725999999999999</v>
      </c>
      <c r="H70" s="10">
        <v>425</v>
      </c>
      <c r="I70" s="11" t="s">
        <v>64</v>
      </c>
      <c r="J70" s="102">
        <f t="shared" si="2"/>
        <v>4.2499999999999996E-2</v>
      </c>
      <c r="K70" s="10">
        <v>129</v>
      </c>
      <c r="L70" s="11" t="s">
        <v>64</v>
      </c>
      <c r="M70" s="102">
        <f t="shared" si="3"/>
        <v>1.29E-2</v>
      </c>
      <c r="N70" s="10">
        <v>99</v>
      </c>
      <c r="O70" s="11" t="s">
        <v>64</v>
      </c>
      <c r="P70" s="102">
        <f t="shared" si="4"/>
        <v>9.9000000000000008E-3</v>
      </c>
    </row>
    <row r="71" spans="1:16">
      <c r="A71" s="23">
        <f t="shared" si="5"/>
        <v>71</v>
      </c>
      <c r="B71" s="10">
        <v>55</v>
      </c>
      <c r="C71" s="11" t="s">
        <v>65</v>
      </c>
      <c r="D71" s="100">
        <f t="shared" si="6"/>
        <v>9.8214285714285721E-4</v>
      </c>
      <c r="E71" s="12">
        <v>0.60050000000000003</v>
      </c>
      <c r="F71" s="13">
        <v>4.3780000000000001</v>
      </c>
      <c r="G71" s="101">
        <f t="shared" si="1"/>
        <v>4.9785000000000004</v>
      </c>
      <c r="H71" s="10">
        <v>462</v>
      </c>
      <c r="I71" s="11" t="s">
        <v>64</v>
      </c>
      <c r="J71" s="102">
        <f t="shared" si="2"/>
        <v>4.6200000000000005E-2</v>
      </c>
      <c r="K71" s="10">
        <v>138</v>
      </c>
      <c r="L71" s="11" t="s">
        <v>64</v>
      </c>
      <c r="M71" s="102">
        <f t="shared" si="3"/>
        <v>1.3800000000000002E-2</v>
      </c>
      <c r="N71" s="10">
        <v>106</v>
      </c>
      <c r="O71" s="11" t="s">
        <v>64</v>
      </c>
      <c r="P71" s="102">
        <f t="shared" si="4"/>
        <v>1.06E-2</v>
      </c>
    </row>
    <row r="72" spans="1:16">
      <c r="A72" s="23">
        <f t="shared" si="5"/>
        <v>72</v>
      </c>
      <c r="B72" s="10">
        <v>60</v>
      </c>
      <c r="C72" s="11" t="s">
        <v>65</v>
      </c>
      <c r="D72" s="100">
        <f t="shared" si="6"/>
        <v>1.0714285714285715E-3</v>
      </c>
      <c r="E72" s="12">
        <v>0.62719999999999998</v>
      </c>
      <c r="F72" s="13">
        <v>4.351</v>
      </c>
      <c r="G72" s="101">
        <f t="shared" si="1"/>
        <v>4.9782000000000002</v>
      </c>
      <c r="H72" s="10">
        <v>499</v>
      </c>
      <c r="I72" s="11" t="s">
        <v>64</v>
      </c>
      <c r="J72" s="102">
        <f t="shared" si="2"/>
        <v>4.99E-2</v>
      </c>
      <c r="K72" s="10">
        <v>148</v>
      </c>
      <c r="L72" s="11" t="s">
        <v>64</v>
      </c>
      <c r="M72" s="102">
        <f t="shared" si="3"/>
        <v>1.4799999999999999E-2</v>
      </c>
      <c r="N72" s="10">
        <v>113</v>
      </c>
      <c r="O72" s="11" t="s">
        <v>64</v>
      </c>
      <c r="P72" s="102">
        <f t="shared" si="4"/>
        <v>1.1300000000000001E-2</v>
      </c>
    </row>
    <row r="73" spans="1:16">
      <c r="A73" s="23">
        <f t="shared" si="5"/>
        <v>73</v>
      </c>
      <c r="B73" s="10">
        <v>65</v>
      </c>
      <c r="C73" s="11" t="s">
        <v>65</v>
      </c>
      <c r="D73" s="100">
        <f t="shared" si="6"/>
        <v>1.1607142857142858E-3</v>
      </c>
      <c r="E73" s="12">
        <v>0.65280000000000005</v>
      </c>
      <c r="F73" s="13">
        <v>4.32</v>
      </c>
      <c r="G73" s="101">
        <f t="shared" si="1"/>
        <v>4.9728000000000003</v>
      </c>
      <c r="H73" s="10">
        <v>536</v>
      </c>
      <c r="I73" s="11" t="s">
        <v>64</v>
      </c>
      <c r="J73" s="102">
        <f t="shared" si="2"/>
        <v>5.3600000000000002E-2</v>
      </c>
      <c r="K73" s="10">
        <v>158</v>
      </c>
      <c r="L73" s="11" t="s">
        <v>64</v>
      </c>
      <c r="M73" s="102">
        <f t="shared" si="3"/>
        <v>1.5800000000000002E-2</v>
      </c>
      <c r="N73" s="10">
        <v>120</v>
      </c>
      <c r="O73" s="11" t="s">
        <v>64</v>
      </c>
      <c r="P73" s="102">
        <f t="shared" si="4"/>
        <v>1.2E-2</v>
      </c>
    </row>
    <row r="74" spans="1:16">
      <c r="A74" s="23">
        <f t="shared" si="5"/>
        <v>74</v>
      </c>
      <c r="B74" s="10">
        <v>70</v>
      </c>
      <c r="C74" s="11" t="s">
        <v>65</v>
      </c>
      <c r="D74" s="100">
        <f t="shared" si="6"/>
        <v>1.25E-3</v>
      </c>
      <c r="E74" s="12">
        <v>0.67749999999999999</v>
      </c>
      <c r="F74" s="13">
        <v>4.2880000000000003</v>
      </c>
      <c r="G74" s="101">
        <f t="shared" si="1"/>
        <v>4.9655000000000005</v>
      </c>
      <c r="H74" s="10">
        <v>573</v>
      </c>
      <c r="I74" s="11" t="s">
        <v>64</v>
      </c>
      <c r="J74" s="102">
        <f t="shared" si="2"/>
        <v>5.7299999999999997E-2</v>
      </c>
      <c r="K74" s="10">
        <v>167</v>
      </c>
      <c r="L74" s="11" t="s">
        <v>64</v>
      </c>
      <c r="M74" s="102">
        <f t="shared" si="3"/>
        <v>1.67E-2</v>
      </c>
      <c r="N74" s="10">
        <v>128</v>
      </c>
      <c r="O74" s="11" t="s">
        <v>64</v>
      </c>
      <c r="P74" s="102">
        <f t="shared" si="4"/>
        <v>1.2800000000000001E-2</v>
      </c>
    </row>
    <row r="75" spans="1:16">
      <c r="A75" s="23">
        <f t="shared" si="5"/>
        <v>75</v>
      </c>
      <c r="B75" s="10">
        <v>80</v>
      </c>
      <c r="C75" s="11" t="s">
        <v>65</v>
      </c>
      <c r="D75" s="100">
        <f t="shared" si="6"/>
        <v>1.4285714285714286E-3</v>
      </c>
      <c r="E75" s="12">
        <v>0.72430000000000005</v>
      </c>
      <c r="F75" s="13">
        <v>4.2190000000000003</v>
      </c>
      <c r="G75" s="101">
        <f t="shared" si="1"/>
        <v>4.9433000000000007</v>
      </c>
      <c r="H75" s="10">
        <v>649</v>
      </c>
      <c r="I75" s="11" t="s">
        <v>64</v>
      </c>
      <c r="J75" s="102">
        <f t="shared" si="2"/>
        <v>6.4899999999999999E-2</v>
      </c>
      <c r="K75" s="10">
        <v>187</v>
      </c>
      <c r="L75" s="11" t="s">
        <v>64</v>
      </c>
      <c r="M75" s="102">
        <f t="shared" si="3"/>
        <v>1.8700000000000001E-2</v>
      </c>
      <c r="N75" s="10">
        <v>142</v>
      </c>
      <c r="O75" s="11" t="s">
        <v>64</v>
      </c>
      <c r="P75" s="102">
        <f t="shared" si="4"/>
        <v>1.4199999999999999E-2</v>
      </c>
    </row>
    <row r="76" spans="1:16">
      <c r="A76" s="23">
        <f t="shared" si="5"/>
        <v>76</v>
      </c>
      <c r="B76" s="10">
        <v>90</v>
      </c>
      <c r="C76" s="11" t="s">
        <v>65</v>
      </c>
      <c r="D76" s="100">
        <f t="shared" si="6"/>
        <v>1.6071428571428571E-3</v>
      </c>
      <c r="E76" s="12">
        <v>0.76819999999999999</v>
      </c>
      <c r="F76" s="13">
        <v>4.1479999999999997</v>
      </c>
      <c r="G76" s="101">
        <f t="shared" si="1"/>
        <v>4.9161999999999999</v>
      </c>
      <c r="H76" s="10">
        <v>725</v>
      </c>
      <c r="I76" s="11" t="s">
        <v>64</v>
      </c>
      <c r="J76" s="102">
        <f t="shared" si="2"/>
        <v>7.2499999999999995E-2</v>
      </c>
      <c r="K76" s="10">
        <v>206</v>
      </c>
      <c r="L76" s="11" t="s">
        <v>64</v>
      </c>
      <c r="M76" s="102">
        <f t="shared" si="3"/>
        <v>2.06E-2</v>
      </c>
      <c r="N76" s="10">
        <v>156</v>
      </c>
      <c r="O76" s="11" t="s">
        <v>64</v>
      </c>
      <c r="P76" s="102">
        <f t="shared" si="4"/>
        <v>1.5599999999999999E-2</v>
      </c>
    </row>
    <row r="77" spans="1:16">
      <c r="A77" s="23">
        <f t="shared" si="5"/>
        <v>77</v>
      </c>
      <c r="B77" s="10">
        <v>100</v>
      </c>
      <c r="C77" s="11" t="s">
        <v>65</v>
      </c>
      <c r="D77" s="100">
        <f t="shared" si="6"/>
        <v>1.7857142857142859E-3</v>
      </c>
      <c r="E77" s="12">
        <v>0.80979999999999996</v>
      </c>
      <c r="F77" s="13">
        <v>4.0750000000000002</v>
      </c>
      <c r="G77" s="101">
        <f t="shared" si="1"/>
        <v>4.8848000000000003</v>
      </c>
      <c r="H77" s="10">
        <v>801</v>
      </c>
      <c r="I77" s="11" t="s">
        <v>64</v>
      </c>
      <c r="J77" s="102">
        <f t="shared" si="2"/>
        <v>8.0100000000000005E-2</v>
      </c>
      <c r="K77" s="10">
        <v>225</v>
      </c>
      <c r="L77" s="11" t="s">
        <v>64</v>
      </c>
      <c r="M77" s="102">
        <f t="shared" si="3"/>
        <v>2.2499999999999999E-2</v>
      </c>
      <c r="N77" s="10">
        <v>170</v>
      </c>
      <c r="O77" s="11" t="s">
        <v>64</v>
      </c>
      <c r="P77" s="102">
        <f t="shared" si="4"/>
        <v>1.7000000000000001E-2</v>
      </c>
    </row>
    <row r="78" spans="1:16">
      <c r="A78" s="23">
        <f t="shared" si="5"/>
        <v>78</v>
      </c>
      <c r="B78" s="10">
        <v>110</v>
      </c>
      <c r="C78" s="11" t="s">
        <v>65</v>
      </c>
      <c r="D78" s="100">
        <f t="shared" si="6"/>
        <v>1.9642857142857144E-3</v>
      </c>
      <c r="E78" s="12">
        <v>0.84930000000000005</v>
      </c>
      <c r="F78" s="13">
        <v>4.0030000000000001</v>
      </c>
      <c r="G78" s="101">
        <f t="shared" si="1"/>
        <v>4.8523000000000005</v>
      </c>
      <c r="H78" s="10">
        <v>879</v>
      </c>
      <c r="I78" s="11" t="s">
        <v>64</v>
      </c>
      <c r="J78" s="102">
        <f t="shared" si="2"/>
        <v>8.7900000000000006E-2</v>
      </c>
      <c r="K78" s="10">
        <v>243</v>
      </c>
      <c r="L78" s="11" t="s">
        <v>64</v>
      </c>
      <c r="M78" s="102">
        <f t="shared" si="3"/>
        <v>2.4299999999999999E-2</v>
      </c>
      <c r="N78" s="10">
        <v>184</v>
      </c>
      <c r="O78" s="11" t="s">
        <v>64</v>
      </c>
      <c r="P78" s="102">
        <f t="shared" si="4"/>
        <v>1.84E-2</v>
      </c>
    </row>
    <row r="79" spans="1:16">
      <c r="A79" s="23">
        <f t="shared" si="5"/>
        <v>79</v>
      </c>
      <c r="B79" s="10">
        <v>120</v>
      </c>
      <c r="C79" s="11" t="s">
        <v>65</v>
      </c>
      <c r="D79" s="100">
        <f t="shared" si="6"/>
        <v>2.142857142857143E-3</v>
      </c>
      <c r="E79" s="12">
        <v>0.95150000000000001</v>
      </c>
      <c r="F79" s="13">
        <v>3.9319999999999999</v>
      </c>
      <c r="G79" s="101">
        <f t="shared" si="1"/>
        <v>4.8834999999999997</v>
      </c>
      <c r="H79" s="10">
        <v>956</v>
      </c>
      <c r="I79" s="11" t="s">
        <v>64</v>
      </c>
      <c r="J79" s="102">
        <f t="shared" si="2"/>
        <v>9.5599999999999991E-2</v>
      </c>
      <c r="K79" s="10">
        <v>262</v>
      </c>
      <c r="L79" s="11" t="s">
        <v>64</v>
      </c>
      <c r="M79" s="102">
        <f t="shared" si="3"/>
        <v>2.6200000000000001E-2</v>
      </c>
      <c r="N79" s="10">
        <v>198</v>
      </c>
      <c r="O79" s="11" t="s">
        <v>64</v>
      </c>
      <c r="P79" s="102">
        <f t="shared" si="4"/>
        <v>1.9800000000000002E-2</v>
      </c>
    </row>
    <row r="80" spans="1:16">
      <c r="A80" s="23">
        <f t="shared" si="5"/>
        <v>80</v>
      </c>
      <c r="B80" s="10">
        <v>130</v>
      </c>
      <c r="C80" s="11" t="s">
        <v>65</v>
      </c>
      <c r="D80" s="100">
        <f t="shared" si="6"/>
        <v>2.3214285714285715E-3</v>
      </c>
      <c r="E80" s="12">
        <v>1.0429999999999999</v>
      </c>
      <c r="F80" s="13">
        <v>3.863</v>
      </c>
      <c r="G80" s="101">
        <f t="shared" si="1"/>
        <v>4.9059999999999997</v>
      </c>
      <c r="H80" s="10">
        <v>1034</v>
      </c>
      <c r="I80" s="11" t="s">
        <v>64</v>
      </c>
      <c r="J80" s="102">
        <f t="shared" si="2"/>
        <v>0.10340000000000001</v>
      </c>
      <c r="K80" s="10">
        <v>280</v>
      </c>
      <c r="L80" s="11" t="s">
        <v>64</v>
      </c>
      <c r="M80" s="102">
        <f t="shared" si="3"/>
        <v>2.8000000000000004E-2</v>
      </c>
      <c r="N80" s="10">
        <v>212</v>
      </c>
      <c r="O80" s="11" t="s">
        <v>64</v>
      </c>
      <c r="P80" s="102">
        <f t="shared" si="4"/>
        <v>2.12E-2</v>
      </c>
    </row>
    <row r="81" spans="1:16">
      <c r="A81" s="23">
        <f t="shared" si="5"/>
        <v>81</v>
      </c>
      <c r="B81" s="10">
        <v>140</v>
      </c>
      <c r="C81" s="11" t="s">
        <v>65</v>
      </c>
      <c r="D81" s="100">
        <f t="shared" si="6"/>
        <v>2.5000000000000001E-3</v>
      </c>
      <c r="E81" s="12">
        <v>1.111</v>
      </c>
      <c r="F81" s="13">
        <v>3.7949999999999999</v>
      </c>
      <c r="G81" s="101">
        <f t="shared" si="1"/>
        <v>4.9059999999999997</v>
      </c>
      <c r="H81" s="10">
        <v>1111</v>
      </c>
      <c r="I81" s="11" t="s">
        <v>64</v>
      </c>
      <c r="J81" s="102">
        <f t="shared" si="2"/>
        <v>0.1111</v>
      </c>
      <c r="K81" s="10">
        <v>298</v>
      </c>
      <c r="L81" s="11" t="s">
        <v>64</v>
      </c>
      <c r="M81" s="102">
        <f t="shared" si="3"/>
        <v>2.98E-2</v>
      </c>
      <c r="N81" s="10">
        <v>226</v>
      </c>
      <c r="O81" s="11" t="s">
        <v>64</v>
      </c>
      <c r="P81" s="102">
        <f t="shared" si="4"/>
        <v>2.2600000000000002E-2</v>
      </c>
    </row>
    <row r="82" spans="1:16">
      <c r="A82" s="23">
        <f t="shared" si="5"/>
        <v>82</v>
      </c>
      <c r="B82" s="10">
        <v>150</v>
      </c>
      <c r="C82" s="11" t="s">
        <v>65</v>
      </c>
      <c r="D82" s="100">
        <f t="shared" si="6"/>
        <v>2.6785714285714286E-3</v>
      </c>
      <c r="E82" s="12">
        <v>1.163</v>
      </c>
      <c r="F82" s="13">
        <v>3.7290000000000001</v>
      </c>
      <c r="G82" s="101">
        <f t="shared" si="1"/>
        <v>4.8920000000000003</v>
      </c>
      <c r="H82" s="10">
        <v>1189</v>
      </c>
      <c r="I82" s="11" t="s">
        <v>64</v>
      </c>
      <c r="J82" s="102">
        <f t="shared" si="2"/>
        <v>0.11890000000000001</v>
      </c>
      <c r="K82" s="10">
        <v>315</v>
      </c>
      <c r="L82" s="11" t="s">
        <v>64</v>
      </c>
      <c r="M82" s="102">
        <f t="shared" si="3"/>
        <v>3.15E-2</v>
      </c>
      <c r="N82" s="10">
        <v>240</v>
      </c>
      <c r="O82" s="11" t="s">
        <v>64</v>
      </c>
      <c r="P82" s="102">
        <f t="shared" si="4"/>
        <v>2.4E-2</v>
      </c>
    </row>
    <row r="83" spans="1:16">
      <c r="A83" s="23">
        <f t="shared" si="5"/>
        <v>83</v>
      </c>
      <c r="B83" s="10">
        <v>160</v>
      </c>
      <c r="C83" s="11" t="s">
        <v>65</v>
      </c>
      <c r="D83" s="100">
        <f t="shared" si="6"/>
        <v>2.8571428571428571E-3</v>
      </c>
      <c r="E83" s="12">
        <v>1.2030000000000001</v>
      </c>
      <c r="F83" s="13">
        <v>3.6659999999999999</v>
      </c>
      <c r="G83" s="101">
        <f t="shared" si="1"/>
        <v>4.8689999999999998</v>
      </c>
      <c r="H83" s="10">
        <v>1267</v>
      </c>
      <c r="I83" s="11" t="s">
        <v>64</v>
      </c>
      <c r="J83" s="102">
        <f t="shared" si="2"/>
        <v>0.12669999999999998</v>
      </c>
      <c r="K83" s="10">
        <v>332</v>
      </c>
      <c r="L83" s="11" t="s">
        <v>64</v>
      </c>
      <c r="M83" s="102">
        <f t="shared" si="3"/>
        <v>3.32E-2</v>
      </c>
      <c r="N83" s="10">
        <v>254</v>
      </c>
      <c r="O83" s="11" t="s">
        <v>64</v>
      </c>
      <c r="P83" s="102">
        <f t="shared" si="4"/>
        <v>2.5399999999999999E-2</v>
      </c>
    </row>
    <row r="84" spans="1:16">
      <c r="A84" s="23">
        <f t="shared" si="5"/>
        <v>84</v>
      </c>
      <c r="B84" s="10">
        <v>170</v>
      </c>
      <c r="C84" s="11" t="s">
        <v>65</v>
      </c>
      <c r="D84" s="100">
        <f t="shared" si="6"/>
        <v>3.0357142857142861E-3</v>
      </c>
      <c r="E84" s="12">
        <v>1.234</v>
      </c>
      <c r="F84" s="13">
        <v>3.6040000000000001</v>
      </c>
      <c r="G84" s="101">
        <f t="shared" ref="G84:G147" si="7">E84+F84</f>
        <v>4.8380000000000001</v>
      </c>
      <c r="H84" s="10">
        <v>1346</v>
      </c>
      <c r="I84" s="11" t="s">
        <v>64</v>
      </c>
      <c r="J84" s="102">
        <f t="shared" ref="J84:J104" si="8">H84/1000/10</f>
        <v>0.1346</v>
      </c>
      <c r="K84" s="10">
        <v>350</v>
      </c>
      <c r="L84" s="11" t="s">
        <v>64</v>
      </c>
      <c r="M84" s="102">
        <f t="shared" ref="M84:M147" si="9">K84/1000/10</f>
        <v>3.4999999999999996E-2</v>
      </c>
      <c r="N84" s="10">
        <v>268</v>
      </c>
      <c r="O84" s="11" t="s">
        <v>64</v>
      </c>
      <c r="P84" s="102">
        <f t="shared" ref="P84:P147" si="10">N84/1000/10</f>
        <v>2.6800000000000001E-2</v>
      </c>
    </row>
    <row r="85" spans="1:16">
      <c r="A85" s="23">
        <f t="shared" si="5"/>
        <v>85</v>
      </c>
      <c r="B85" s="10">
        <v>180</v>
      </c>
      <c r="C85" s="11" t="s">
        <v>65</v>
      </c>
      <c r="D85" s="100">
        <f t="shared" si="6"/>
        <v>3.2142857142857142E-3</v>
      </c>
      <c r="E85" s="12">
        <v>1.2589999999999999</v>
      </c>
      <c r="F85" s="13">
        <v>3.5449999999999999</v>
      </c>
      <c r="G85" s="101">
        <f t="shared" si="7"/>
        <v>4.8040000000000003</v>
      </c>
      <c r="H85" s="10">
        <v>1426</v>
      </c>
      <c r="I85" s="11" t="s">
        <v>64</v>
      </c>
      <c r="J85" s="102">
        <f t="shared" si="8"/>
        <v>0.1426</v>
      </c>
      <c r="K85" s="10">
        <v>367</v>
      </c>
      <c r="L85" s="11" t="s">
        <v>64</v>
      </c>
      <c r="M85" s="102">
        <f t="shared" si="9"/>
        <v>3.6699999999999997E-2</v>
      </c>
      <c r="N85" s="10">
        <v>281</v>
      </c>
      <c r="O85" s="11" t="s">
        <v>64</v>
      </c>
      <c r="P85" s="102">
        <f t="shared" si="10"/>
        <v>2.8100000000000003E-2</v>
      </c>
    </row>
    <row r="86" spans="1:16">
      <c r="A86" s="23">
        <f t="shared" ref="A86:A149" si="11">A85+1</f>
        <v>86</v>
      </c>
      <c r="B86" s="10">
        <v>200</v>
      </c>
      <c r="C86" s="11" t="s">
        <v>65</v>
      </c>
      <c r="D86" s="100">
        <f t="shared" si="6"/>
        <v>3.5714285714285718E-3</v>
      </c>
      <c r="E86" s="12">
        <v>1.298</v>
      </c>
      <c r="F86" s="13">
        <v>3.4319999999999999</v>
      </c>
      <c r="G86" s="101">
        <f t="shared" si="7"/>
        <v>4.7300000000000004</v>
      </c>
      <c r="H86" s="10">
        <v>1587</v>
      </c>
      <c r="I86" s="11" t="s">
        <v>64</v>
      </c>
      <c r="J86" s="102">
        <f t="shared" si="8"/>
        <v>0.15870000000000001</v>
      </c>
      <c r="K86" s="10">
        <v>401</v>
      </c>
      <c r="L86" s="11" t="s">
        <v>64</v>
      </c>
      <c r="M86" s="102">
        <f t="shared" si="9"/>
        <v>4.0100000000000004E-2</v>
      </c>
      <c r="N86" s="10">
        <v>309</v>
      </c>
      <c r="O86" s="11" t="s">
        <v>64</v>
      </c>
      <c r="P86" s="102">
        <f t="shared" si="10"/>
        <v>3.09E-2</v>
      </c>
    </row>
    <row r="87" spans="1:16">
      <c r="A87" s="23">
        <f t="shared" si="11"/>
        <v>87</v>
      </c>
      <c r="B87" s="10">
        <v>225</v>
      </c>
      <c r="C87" s="11" t="s">
        <v>65</v>
      </c>
      <c r="D87" s="100">
        <f t="shared" si="6"/>
        <v>4.0178571428571433E-3</v>
      </c>
      <c r="E87" s="12">
        <v>1.3360000000000001</v>
      </c>
      <c r="F87" s="13">
        <v>3.302</v>
      </c>
      <c r="G87" s="101">
        <f t="shared" si="7"/>
        <v>4.6379999999999999</v>
      </c>
      <c r="H87" s="10">
        <v>1794</v>
      </c>
      <c r="I87" s="11" t="s">
        <v>64</v>
      </c>
      <c r="J87" s="102">
        <f t="shared" si="8"/>
        <v>0.1794</v>
      </c>
      <c r="K87" s="10">
        <v>444</v>
      </c>
      <c r="L87" s="11" t="s">
        <v>64</v>
      </c>
      <c r="M87" s="102">
        <f t="shared" si="9"/>
        <v>4.4400000000000002E-2</v>
      </c>
      <c r="N87" s="10">
        <v>343</v>
      </c>
      <c r="O87" s="11" t="s">
        <v>64</v>
      </c>
      <c r="P87" s="102">
        <f t="shared" si="10"/>
        <v>3.4300000000000004E-2</v>
      </c>
    </row>
    <row r="88" spans="1:16">
      <c r="A88" s="23">
        <f t="shared" si="11"/>
        <v>88</v>
      </c>
      <c r="B88" s="10">
        <v>250</v>
      </c>
      <c r="C88" s="11" t="s">
        <v>65</v>
      </c>
      <c r="D88" s="100">
        <f t="shared" si="6"/>
        <v>4.464285714285714E-3</v>
      </c>
      <c r="E88" s="12">
        <v>1.371</v>
      </c>
      <c r="F88" s="13">
        <v>3.1819999999999999</v>
      </c>
      <c r="G88" s="101">
        <f t="shared" si="7"/>
        <v>4.5529999999999999</v>
      </c>
      <c r="H88" s="10">
        <v>2005</v>
      </c>
      <c r="I88" s="11" t="s">
        <v>64</v>
      </c>
      <c r="J88" s="102">
        <f t="shared" si="8"/>
        <v>0.20049999999999998</v>
      </c>
      <c r="K88" s="10">
        <v>488</v>
      </c>
      <c r="L88" s="11" t="s">
        <v>64</v>
      </c>
      <c r="M88" s="102">
        <f t="shared" si="9"/>
        <v>4.8799999999999996E-2</v>
      </c>
      <c r="N88" s="10">
        <v>378</v>
      </c>
      <c r="O88" s="11" t="s">
        <v>64</v>
      </c>
      <c r="P88" s="102">
        <f t="shared" si="10"/>
        <v>3.78E-2</v>
      </c>
    </row>
    <row r="89" spans="1:16">
      <c r="A89" s="23">
        <f t="shared" si="11"/>
        <v>89</v>
      </c>
      <c r="B89" s="10">
        <v>275</v>
      </c>
      <c r="C89" s="11" t="s">
        <v>65</v>
      </c>
      <c r="D89" s="100">
        <f t="shared" si="6"/>
        <v>4.9107142857142865E-3</v>
      </c>
      <c r="E89" s="12">
        <v>1.407</v>
      </c>
      <c r="F89" s="13">
        <v>3.0720000000000001</v>
      </c>
      <c r="G89" s="101">
        <f t="shared" si="7"/>
        <v>4.4790000000000001</v>
      </c>
      <c r="H89" s="10">
        <v>2220</v>
      </c>
      <c r="I89" s="11" t="s">
        <v>64</v>
      </c>
      <c r="J89" s="102">
        <f t="shared" si="8"/>
        <v>0.22200000000000003</v>
      </c>
      <c r="K89" s="10">
        <v>531</v>
      </c>
      <c r="L89" s="11" t="s">
        <v>64</v>
      </c>
      <c r="M89" s="102">
        <f t="shared" si="9"/>
        <v>5.3100000000000001E-2</v>
      </c>
      <c r="N89" s="10">
        <v>413</v>
      </c>
      <c r="O89" s="11" t="s">
        <v>64</v>
      </c>
      <c r="P89" s="102">
        <f t="shared" si="10"/>
        <v>4.1299999999999996E-2</v>
      </c>
    </row>
    <row r="90" spans="1:16">
      <c r="A90" s="23">
        <f t="shared" si="11"/>
        <v>90</v>
      </c>
      <c r="B90" s="10">
        <v>300</v>
      </c>
      <c r="C90" s="11" t="s">
        <v>65</v>
      </c>
      <c r="D90" s="100">
        <f t="shared" ref="D90:D102" si="12">B90/1000/$C$5</f>
        <v>5.3571428571428572E-3</v>
      </c>
      <c r="E90" s="12">
        <v>1.4450000000000001</v>
      </c>
      <c r="F90" s="13">
        <v>2.97</v>
      </c>
      <c r="G90" s="101">
        <f t="shared" si="7"/>
        <v>4.415</v>
      </c>
      <c r="H90" s="10">
        <v>2440</v>
      </c>
      <c r="I90" s="11" t="s">
        <v>64</v>
      </c>
      <c r="J90" s="102">
        <f t="shared" si="8"/>
        <v>0.24399999999999999</v>
      </c>
      <c r="K90" s="10">
        <v>573</v>
      </c>
      <c r="L90" s="11" t="s">
        <v>64</v>
      </c>
      <c r="M90" s="102">
        <f t="shared" si="9"/>
        <v>5.7299999999999997E-2</v>
      </c>
      <c r="N90" s="10">
        <v>448</v>
      </c>
      <c r="O90" s="11" t="s">
        <v>64</v>
      </c>
      <c r="P90" s="102">
        <f t="shared" si="10"/>
        <v>4.48E-2</v>
      </c>
    </row>
    <row r="91" spans="1:16">
      <c r="A91" s="23">
        <f t="shared" si="11"/>
        <v>91</v>
      </c>
      <c r="B91" s="10">
        <v>325</v>
      </c>
      <c r="C91" s="11" t="s">
        <v>65</v>
      </c>
      <c r="D91" s="100">
        <f t="shared" si="12"/>
        <v>5.8035714285714288E-3</v>
      </c>
      <c r="E91" s="12">
        <v>1.486</v>
      </c>
      <c r="F91" s="13">
        <v>2.8759999999999999</v>
      </c>
      <c r="G91" s="101">
        <f t="shared" si="7"/>
        <v>4.3620000000000001</v>
      </c>
      <c r="H91" s="10">
        <v>2663</v>
      </c>
      <c r="I91" s="11" t="s">
        <v>64</v>
      </c>
      <c r="J91" s="102">
        <f t="shared" si="8"/>
        <v>0.26629999999999998</v>
      </c>
      <c r="K91" s="10">
        <v>616</v>
      </c>
      <c r="L91" s="11" t="s">
        <v>64</v>
      </c>
      <c r="M91" s="102">
        <f t="shared" si="9"/>
        <v>6.1600000000000002E-2</v>
      </c>
      <c r="N91" s="10">
        <v>483</v>
      </c>
      <c r="O91" s="11" t="s">
        <v>64</v>
      </c>
      <c r="P91" s="102">
        <f t="shared" si="10"/>
        <v>4.8299999999999996E-2</v>
      </c>
    </row>
    <row r="92" spans="1:16">
      <c r="A92" s="23">
        <f t="shared" si="11"/>
        <v>92</v>
      </c>
      <c r="B92" s="10">
        <v>350</v>
      </c>
      <c r="C92" s="11" t="s">
        <v>65</v>
      </c>
      <c r="D92" s="100">
        <f t="shared" si="12"/>
        <v>6.2499999999999995E-3</v>
      </c>
      <c r="E92" s="12">
        <v>1.5289999999999999</v>
      </c>
      <c r="F92" s="13">
        <v>2.7890000000000001</v>
      </c>
      <c r="G92" s="101">
        <f t="shared" si="7"/>
        <v>4.3179999999999996</v>
      </c>
      <c r="H92" s="10">
        <v>2889</v>
      </c>
      <c r="I92" s="11" t="s">
        <v>64</v>
      </c>
      <c r="J92" s="102">
        <f t="shared" si="8"/>
        <v>0.28889999999999999</v>
      </c>
      <c r="K92" s="10">
        <v>658</v>
      </c>
      <c r="L92" s="11" t="s">
        <v>64</v>
      </c>
      <c r="M92" s="102">
        <f t="shared" si="9"/>
        <v>6.5799999999999997E-2</v>
      </c>
      <c r="N92" s="10">
        <v>519</v>
      </c>
      <c r="O92" s="11" t="s">
        <v>64</v>
      </c>
      <c r="P92" s="102">
        <f t="shared" si="10"/>
        <v>5.1900000000000002E-2</v>
      </c>
    </row>
    <row r="93" spans="1:16">
      <c r="A93" s="23">
        <f t="shared" si="11"/>
        <v>93</v>
      </c>
      <c r="B93" s="10">
        <v>375</v>
      </c>
      <c r="C93" s="11" t="s">
        <v>65</v>
      </c>
      <c r="D93" s="100">
        <f t="shared" si="12"/>
        <v>6.6964285714285711E-3</v>
      </c>
      <c r="E93" s="12">
        <v>1.5740000000000001</v>
      </c>
      <c r="F93" s="13">
        <v>2.7069999999999999</v>
      </c>
      <c r="G93" s="101">
        <f t="shared" si="7"/>
        <v>4.2809999999999997</v>
      </c>
      <c r="H93" s="10">
        <v>3117</v>
      </c>
      <c r="I93" s="11" t="s">
        <v>64</v>
      </c>
      <c r="J93" s="102">
        <f t="shared" si="8"/>
        <v>0.31169999999999998</v>
      </c>
      <c r="K93" s="10">
        <v>700</v>
      </c>
      <c r="L93" s="11" t="s">
        <v>64</v>
      </c>
      <c r="M93" s="102">
        <f t="shared" si="9"/>
        <v>6.9999999999999993E-2</v>
      </c>
      <c r="N93" s="10">
        <v>555</v>
      </c>
      <c r="O93" s="11" t="s">
        <v>64</v>
      </c>
      <c r="P93" s="102">
        <f t="shared" si="10"/>
        <v>5.5500000000000008E-2</v>
      </c>
    </row>
    <row r="94" spans="1:16">
      <c r="A94" s="23">
        <f t="shared" si="11"/>
        <v>94</v>
      </c>
      <c r="B94" s="10">
        <v>400</v>
      </c>
      <c r="C94" s="11" t="s">
        <v>65</v>
      </c>
      <c r="D94" s="100">
        <f t="shared" si="12"/>
        <v>7.1428571428571435E-3</v>
      </c>
      <c r="E94" s="12">
        <v>1.621</v>
      </c>
      <c r="F94" s="13">
        <v>2.6309999999999998</v>
      </c>
      <c r="G94" s="101">
        <f t="shared" si="7"/>
        <v>4.2519999999999998</v>
      </c>
      <c r="H94" s="10">
        <v>3348</v>
      </c>
      <c r="I94" s="11" t="s">
        <v>64</v>
      </c>
      <c r="J94" s="102">
        <f t="shared" si="8"/>
        <v>0.33479999999999999</v>
      </c>
      <c r="K94" s="10">
        <v>741</v>
      </c>
      <c r="L94" s="11" t="s">
        <v>64</v>
      </c>
      <c r="M94" s="102">
        <f t="shared" si="9"/>
        <v>7.4099999999999999E-2</v>
      </c>
      <c r="N94" s="10">
        <v>591</v>
      </c>
      <c r="O94" s="11" t="s">
        <v>64</v>
      </c>
      <c r="P94" s="102">
        <f t="shared" si="10"/>
        <v>5.91E-2</v>
      </c>
    </row>
    <row r="95" spans="1:16">
      <c r="A95" s="23">
        <f t="shared" si="11"/>
        <v>95</v>
      </c>
      <c r="B95" s="10">
        <v>450</v>
      </c>
      <c r="C95" s="11" t="s">
        <v>65</v>
      </c>
      <c r="D95" s="100">
        <f t="shared" si="12"/>
        <v>8.0357142857142867E-3</v>
      </c>
      <c r="E95" s="12">
        <v>1.72</v>
      </c>
      <c r="F95" s="13">
        <v>2.4940000000000002</v>
      </c>
      <c r="G95" s="101">
        <f t="shared" si="7"/>
        <v>4.2140000000000004</v>
      </c>
      <c r="H95" s="10">
        <v>3815</v>
      </c>
      <c r="I95" s="11" t="s">
        <v>64</v>
      </c>
      <c r="J95" s="102">
        <f t="shared" si="8"/>
        <v>0.38150000000000001</v>
      </c>
      <c r="K95" s="10">
        <v>823</v>
      </c>
      <c r="L95" s="11" t="s">
        <v>64</v>
      </c>
      <c r="M95" s="102">
        <f t="shared" si="9"/>
        <v>8.2299999999999998E-2</v>
      </c>
      <c r="N95" s="10">
        <v>663</v>
      </c>
      <c r="O95" s="11" t="s">
        <v>64</v>
      </c>
      <c r="P95" s="102">
        <f t="shared" si="10"/>
        <v>6.6299999999999998E-2</v>
      </c>
    </row>
    <row r="96" spans="1:16">
      <c r="A96" s="23">
        <f t="shared" si="11"/>
        <v>96</v>
      </c>
      <c r="B96" s="10">
        <v>500</v>
      </c>
      <c r="C96" s="11" t="s">
        <v>65</v>
      </c>
      <c r="D96" s="100">
        <f t="shared" si="12"/>
        <v>8.9285714285714281E-3</v>
      </c>
      <c r="E96" s="12">
        <v>1.8240000000000001</v>
      </c>
      <c r="F96" s="13">
        <v>2.3719999999999999</v>
      </c>
      <c r="G96" s="101">
        <f t="shared" si="7"/>
        <v>4.1959999999999997</v>
      </c>
      <c r="H96" s="10">
        <v>4286</v>
      </c>
      <c r="I96" s="11" t="s">
        <v>64</v>
      </c>
      <c r="J96" s="102">
        <f t="shared" si="8"/>
        <v>0.42859999999999998</v>
      </c>
      <c r="K96" s="10">
        <v>902</v>
      </c>
      <c r="L96" s="11" t="s">
        <v>64</v>
      </c>
      <c r="M96" s="102">
        <f t="shared" si="9"/>
        <v>9.0200000000000002E-2</v>
      </c>
      <c r="N96" s="10">
        <v>736</v>
      </c>
      <c r="O96" s="11" t="s">
        <v>64</v>
      </c>
      <c r="P96" s="102">
        <f t="shared" si="10"/>
        <v>7.3599999999999999E-2</v>
      </c>
    </row>
    <row r="97" spans="1:16">
      <c r="A97" s="23">
        <f t="shared" si="11"/>
        <v>97</v>
      </c>
      <c r="B97" s="10">
        <v>550</v>
      </c>
      <c r="C97" s="11" t="s">
        <v>65</v>
      </c>
      <c r="D97" s="100">
        <f t="shared" si="12"/>
        <v>9.821428571428573E-3</v>
      </c>
      <c r="E97" s="12">
        <v>1.931</v>
      </c>
      <c r="F97" s="13">
        <v>2.2629999999999999</v>
      </c>
      <c r="G97" s="101">
        <f t="shared" si="7"/>
        <v>4.194</v>
      </c>
      <c r="H97" s="10">
        <v>4760</v>
      </c>
      <c r="I97" s="11" t="s">
        <v>64</v>
      </c>
      <c r="J97" s="102">
        <f t="shared" si="8"/>
        <v>0.47599999999999998</v>
      </c>
      <c r="K97" s="10">
        <v>978</v>
      </c>
      <c r="L97" s="11" t="s">
        <v>64</v>
      </c>
      <c r="M97" s="102">
        <f t="shared" si="9"/>
        <v>9.7799999999999998E-2</v>
      </c>
      <c r="N97" s="10">
        <v>809</v>
      </c>
      <c r="O97" s="11" t="s">
        <v>64</v>
      </c>
      <c r="P97" s="102">
        <f t="shared" si="10"/>
        <v>8.09E-2</v>
      </c>
    </row>
    <row r="98" spans="1:16">
      <c r="A98" s="23">
        <f t="shared" si="11"/>
        <v>98</v>
      </c>
      <c r="B98" s="10">
        <v>600</v>
      </c>
      <c r="C98" s="11" t="s">
        <v>65</v>
      </c>
      <c r="D98" s="100">
        <f t="shared" si="12"/>
        <v>1.0714285714285714E-2</v>
      </c>
      <c r="E98" s="12">
        <v>2.04</v>
      </c>
      <c r="F98" s="13">
        <v>2.1659999999999999</v>
      </c>
      <c r="G98" s="101">
        <f t="shared" si="7"/>
        <v>4.2059999999999995</v>
      </c>
      <c r="H98" s="10">
        <v>5234</v>
      </c>
      <c r="I98" s="11" t="s">
        <v>64</v>
      </c>
      <c r="J98" s="102">
        <f t="shared" si="8"/>
        <v>0.52339999999999998</v>
      </c>
      <c r="K98" s="10">
        <v>1052</v>
      </c>
      <c r="L98" s="11" t="s">
        <v>64</v>
      </c>
      <c r="M98" s="102">
        <f t="shared" si="9"/>
        <v>0.1052</v>
      </c>
      <c r="N98" s="10">
        <v>881</v>
      </c>
      <c r="O98" s="11" t="s">
        <v>64</v>
      </c>
      <c r="P98" s="102">
        <f t="shared" si="10"/>
        <v>8.8099999999999998E-2</v>
      </c>
    </row>
    <row r="99" spans="1:16">
      <c r="A99" s="23">
        <f t="shared" si="11"/>
        <v>99</v>
      </c>
      <c r="B99" s="10">
        <v>650</v>
      </c>
      <c r="C99" s="11" t="s">
        <v>65</v>
      </c>
      <c r="D99" s="100">
        <f t="shared" si="12"/>
        <v>1.1607142857142858E-2</v>
      </c>
      <c r="E99" s="12">
        <v>2.1509999999999998</v>
      </c>
      <c r="F99" s="13">
        <v>2.0779999999999998</v>
      </c>
      <c r="G99" s="101">
        <f t="shared" si="7"/>
        <v>4.2289999999999992</v>
      </c>
      <c r="H99" s="10">
        <v>5707</v>
      </c>
      <c r="I99" s="11" t="s">
        <v>64</v>
      </c>
      <c r="J99" s="102">
        <f t="shared" si="8"/>
        <v>0.57069999999999999</v>
      </c>
      <c r="K99" s="10">
        <v>1122</v>
      </c>
      <c r="L99" s="11" t="s">
        <v>64</v>
      </c>
      <c r="M99" s="102">
        <f t="shared" si="9"/>
        <v>0.11220000000000001</v>
      </c>
      <c r="N99" s="10">
        <v>953</v>
      </c>
      <c r="O99" s="11" t="s">
        <v>64</v>
      </c>
      <c r="P99" s="102">
        <f t="shared" si="10"/>
        <v>9.5299999999999996E-2</v>
      </c>
    </row>
    <row r="100" spans="1:16">
      <c r="A100" s="23">
        <f t="shared" si="11"/>
        <v>100</v>
      </c>
      <c r="B100" s="10">
        <v>700</v>
      </c>
      <c r="C100" s="11" t="s">
        <v>65</v>
      </c>
      <c r="D100" s="100">
        <f t="shared" si="12"/>
        <v>1.2499999999999999E-2</v>
      </c>
      <c r="E100" s="12">
        <v>2.2629999999999999</v>
      </c>
      <c r="F100" s="13">
        <v>1.998</v>
      </c>
      <c r="G100" s="101">
        <f t="shared" si="7"/>
        <v>4.2610000000000001</v>
      </c>
      <c r="H100" s="10">
        <v>6179</v>
      </c>
      <c r="I100" s="11" t="s">
        <v>64</v>
      </c>
      <c r="J100" s="102">
        <f t="shared" si="8"/>
        <v>0.6179</v>
      </c>
      <c r="K100" s="10">
        <v>1190</v>
      </c>
      <c r="L100" s="11" t="s">
        <v>64</v>
      </c>
      <c r="M100" s="102">
        <f t="shared" si="9"/>
        <v>0.11899999999999999</v>
      </c>
      <c r="N100" s="10">
        <v>1023</v>
      </c>
      <c r="O100" s="11" t="s">
        <v>64</v>
      </c>
      <c r="P100" s="102">
        <f t="shared" si="10"/>
        <v>0.10229999999999999</v>
      </c>
    </row>
    <row r="101" spans="1:16">
      <c r="A101" s="23">
        <f t="shared" si="11"/>
        <v>101</v>
      </c>
      <c r="B101" s="10">
        <v>800</v>
      </c>
      <c r="C101" s="11" t="s">
        <v>65</v>
      </c>
      <c r="D101" s="100">
        <f t="shared" si="12"/>
        <v>1.4285714285714287E-2</v>
      </c>
      <c r="E101" s="12">
        <v>2.488</v>
      </c>
      <c r="F101" s="13">
        <v>1.8580000000000001</v>
      </c>
      <c r="G101" s="101">
        <f t="shared" si="7"/>
        <v>4.3460000000000001</v>
      </c>
      <c r="H101" s="10">
        <v>7113</v>
      </c>
      <c r="I101" s="11" t="s">
        <v>64</v>
      </c>
      <c r="J101" s="102">
        <f t="shared" si="8"/>
        <v>0.71130000000000004</v>
      </c>
      <c r="K101" s="10">
        <v>1320</v>
      </c>
      <c r="L101" s="11" t="s">
        <v>64</v>
      </c>
      <c r="M101" s="102">
        <f t="shared" si="9"/>
        <v>0.13200000000000001</v>
      </c>
      <c r="N101" s="10">
        <v>1160</v>
      </c>
      <c r="O101" s="11" t="s">
        <v>64</v>
      </c>
      <c r="P101" s="102">
        <f t="shared" si="10"/>
        <v>0.11599999999999999</v>
      </c>
    </row>
    <row r="102" spans="1:16">
      <c r="A102" s="23">
        <f t="shared" si="11"/>
        <v>102</v>
      </c>
      <c r="B102" s="10">
        <v>900</v>
      </c>
      <c r="C102" s="11" t="s">
        <v>65</v>
      </c>
      <c r="D102" s="100">
        <f t="shared" si="12"/>
        <v>1.6071428571428573E-2</v>
      </c>
      <c r="E102" s="12">
        <v>2.7130000000000001</v>
      </c>
      <c r="F102" s="13">
        <v>1.7390000000000001</v>
      </c>
      <c r="G102" s="101">
        <f t="shared" si="7"/>
        <v>4.452</v>
      </c>
      <c r="H102" s="10">
        <v>8030</v>
      </c>
      <c r="I102" s="11" t="s">
        <v>64</v>
      </c>
      <c r="J102" s="102">
        <f t="shared" si="8"/>
        <v>0.80299999999999994</v>
      </c>
      <c r="K102" s="10">
        <v>1438</v>
      </c>
      <c r="L102" s="11" t="s">
        <v>64</v>
      </c>
      <c r="M102" s="102">
        <f t="shared" si="9"/>
        <v>0.14379999999999998</v>
      </c>
      <c r="N102" s="10">
        <v>1292</v>
      </c>
      <c r="O102" s="11" t="s">
        <v>64</v>
      </c>
      <c r="P102" s="102">
        <f t="shared" si="10"/>
        <v>0.12920000000000001</v>
      </c>
    </row>
    <row r="103" spans="1:16">
      <c r="A103" s="23">
        <f t="shared" si="11"/>
        <v>103</v>
      </c>
      <c r="B103" s="10">
        <v>1</v>
      </c>
      <c r="C103" s="22" t="s">
        <v>67</v>
      </c>
      <c r="D103" s="100">
        <f t="shared" ref="D103:D166" si="13">B103/$C$5</f>
        <v>1.7857142857142856E-2</v>
      </c>
      <c r="E103" s="12">
        <v>2.9369999999999998</v>
      </c>
      <c r="F103" s="13">
        <v>1.6359999999999999</v>
      </c>
      <c r="G103" s="101">
        <f t="shared" si="7"/>
        <v>4.5729999999999995</v>
      </c>
      <c r="H103" s="10">
        <v>8927</v>
      </c>
      <c r="I103" s="11" t="s">
        <v>64</v>
      </c>
      <c r="J103" s="102">
        <f t="shared" si="8"/>
        <v>0.89269999999999994</v>
      </c>
      <c r="K103" s="10">
        <v>1547</v>
      </c>
      <c r="L103" s="11" t="s">
        <v>64</v>
      </c>
      <c r="M103" s="102">
        <f t="shared" si="9"/>
        <v>0.1547</v>
      </c>
      <c r="N103" s="10">
        <v>1418</v>
      </c>
      <c r="O103" s="11" t="s">
        <v>64</v>
      </c>
      <c r="P103" s="102">
        <f t="shared" si="10"/>
        <v>0.14179999999999998</v>
      </c>
    </row>
    <row r="104" spans="1:16">
      <c r="A104" s="23">
        <f t="shared" si="11"/>
        <v>104</v>
      </c>
      <c r="B104" s="10">
        <v>1.1000000000000001</v>
      </c>
      <c r="C104" s="11" t="s">
        <v>67</v>
      </c>
      <c r="D104" s="100">
        <f t="shared" si="13"/>
        <v>1.9642857142857146E-2</v>
      </c>
      <c r="E104" s="12">
        <v>3.16</v>
      </c>
      <c r="F104" s="13">
        <v>1.5469999999999999</v>
      </c>
      <c r="G104" s="101">
        <f t="shared" si="7"/>
        <v>4.7069999999999999</v>
      </c>
      <c r="H104" s="10">
        <v>9802</v>
      </c>
      <c r="I104" s="11" t="s">
        <v>64</v>
      </c>
      <c r="J104" s="102">
        <f t="shared" si="8"/>
        <v>0.98019999999999996</v>
      </c>
      <c r="K104" s="10">
        <v>1646</v>
      </c>
      <c r="L104" s="11" t="s">
        <v>64</v>
      </c>
      <c r="M104" s="102">
        <f t="shared" si="9"/>
        <v>0.1646</v>
      </c>
      <c r="N104" s="10">
        <v>1538</v>
      </c>
      <c r="O104" s="11" t="s">
        <v>64</v>
      </c>
      <c r="P104" s="102">
        <f t="shared" si="10"/>
        <v>0.15379999999999999</v>
      </c>
    </row>
    <row r="105" spans="1:16">
      <c r="A105" s="23">
        <f t="shared" si="11"/>
        <v>105</v>
      </c>
      <c r="B105" s="10">
        <v>1.2</v>
      </c>
      <c r="C105" s="11" t="s">
        <v>67</v>
      </c>
      <c r="D105" s="100">
        <f t="shared" si="13"/>
        <v>2.1428571428571429E-2</v>
      </c>
      <c r="E105" s="12">
        <v>3.383</v>
      </c>
      <c r="F105" s="13">
        <v>1.468</v>
      </c>
      <c r="G105" s="101">
        <f t="shared" si="7"/>
        <v>4.851</v>
      </c>
      <c r="H105" s="10">
        <v>1.07</v>
      </c>
      <c r="I105" s="22" t="s">
        <v>66</v>
      </c>
      <c r="J105" s="105">
        <f t="shared" ref="J105:J168" si="14">H105</f>
        <v>1.07</v>
      </c>
      <c r="K105" s="10">
        <v>1736</v>
      </c>
      <c r="L105" s="11" t="s">
        <v>64</v>
      </c>
      <c r="M105" s="102">
        <f t="shared" si="9"/>
        <v>0.1736</v>
      </c>
      <c r="N105" s="10">
        <v>1652</v>
      </c>
      <c r="O105" s="11" t="s">
        <v>64</v>
      </c>
      <c r="P105" s="102">
        <f t="shared" si="10"/>
        <v>0.16519999999999999</v>
      </c>
    </row>
    <row r="106" spans="1:16">
      <c r="A106" s="23">
        <f t="shared" si="11"/>
        <v>106</v>
      </c>
      <c r="B106" s="10">
        <v>1.3</v>
      </c>
      <c r="C106" s="11" t="s">
        <v>67</v>
      </c>
      <c r="D106" s="100">
        <f t="shared" si="13"/>
        <v>2.3214285714285715E-2</v>
      </c>
      <c r="E106" s="12">
        <v>3.6040000000000001</v>
      </c>
      <c r="F106" s="13">
        <v>1.3979999999999999</v>
      </c>
      <c r="G106" s="101">
        <f t="shared" si="7"/>
        <v>5.0019999999999998</v>
      </c>
      <c r="H106" s="10">
        <v>1.1499999999999999</v>
      </c>
      <c r="I106" s="11" t="s">
        <v>66</v>
      </c>
      <c r="J106" s="105">
        <f t="shared" si="14"/>
        <v>1.1499999999999999</v>
      </c>
      <c r="K106" s="10">
        <v>1820</v>
      </c>
      <c r="L106" s="11" t="s">
        <v>64</v>
      </c>
      <c r="M106" s="102">
        <f t="shared" si="9"/>
        <v>0.182</v>
      </c>
      <c r="N106" s="10">
        <v>1759</v>
      </c>
      <c r="O106" s="11" t="s">
        <v>64</v>
      </c>
      <c r="P106" s="102">
        <f t="shared" si="10"/>
        <v>0.1759</v>
      </c>
    </row>
    <row r="107" spans="1:16">
      <c r="A107" s="23">
        <f t="shared" si="11"/>
        <v>107</v>
      </c>
      <c r="B107" s="10">
        <v>1.4</v>
      </c>
      <c r="C107" s="11" t="s">
        <v>67</v>
      </c>
      <c r="D107" s="100">
        <f t="shared" si="13"/>
        <v>2.4999999999999998E-2</v>
      </c>
      <c r="E107" s="12">
        <v>3.8239999999999998</v>
      </c>
      <c r="F107" s="13">
        <v>1.335</v>
      </c>
      <c r="G107" s="101">
        <f t="shared" si="7"/>
        <v>5.1589999999999998</v>
      </c>
      <c r="H107" s="10">
        <v>1.23</v>
      </c>
      <c r="I107" s="11" t="s">
        <v>66</v>
      </c>
      <c r="J107" s="105">
        <f t="shared" si="14"/>
        <v>1.23</v>
      </c>
      <c r="K107" s="10">
        <v>1896</v>
      </c>
      <c r="L107" s="11" t="s">
        <v>64</v>
      </c>
      <c r="M107" s="102">
        <f t="shared" si="9"/>
        <v>0.18959999999999999</v>
      </c>
      <c r="N107" s="10">
        <v>1861</v>
      </c>
      <c r="O107" s="11" t="s">
        <v>64</v>
      </c>
      <c r="P107" s="102">
        <f t="shared" si="10"/>
        <v>0.18609999999999999</v>
      </c>
    </row>
    <row r="108" spans="1:16">
      <c r="A108" s="23">
        <f t="shared" si="11"/>
        <v>108</v>
      </c>
      <c r="B108" s="10">
        <v>1.5</v>
      </c>
      <c r="C108" s="11" t="s">
        <v>67</v>
      </c>
      <c r="D108" s="100">
        <f t="shared" si="13"/>
        <v>2.6785714285714284E-2</v>
      </c>
      <c r="E108" s="12">
        <v>4.0419999999999998</v>
      </c>
      <c r="F108" s="13">
        <v>1.2789999999999999</v>
      </c>
      <c r="G108" s="101">
        <f t="shared" si="7"/>
        <v>5.3209999999999997</v>
      </c>
      <c r="H108" s="10">
        <v>1.31</v>
      </c>
      <c r="I108" s="11" t="s">
        <v>66</v>
      </c>
      <c r="J108" s="105">
        <f t="shared" si="14"/>
        <v>1.31</v>
      </c>
      <c r="K108" s="10">
        <v>1966</v>
      </c>
      <c r="L108" s="11" t="s">
        <v>64</v>
      </c>
      <c r="M108" s="102">
        <f t="shared" si="9"/>
        <v>0.1966</v>
      </c>
      <c r="N108" s="10">
        <v>1958</v>
      </c>
      <c r="O108" s="11" t="s">
        <v>64</v>
      </c>
      <c r="P108" s="102">
        <f t="shared" si="10"/>
        <v>0.1958</v>
      </c>
    </row>
    <row r="109" spans="1:16">
      <c r="A109" s="23">
        <f t="shared" si="11"/>
        <v>109</v>
      </c>
      <c r="B109" s="10">
        <v>1.6</v>
      </c>
      <c r="C109" s="11" t="s">
        <v>67</v>
      </c>
      <c r="D109" s="100">
        <f t="shared" si="13"/>
        <v>2.8571428571428574E-2</v>
      </c>
      <c r="E109" s="12">
        <v>4.26</v>
      </c>
      <c r="F109" s="13">
        <v>1.2270000000000001</v>
      </c>
      <c r="G109" s="101">
        <f t="shared" si="7"/>
        <v>5.4870000000000001</v>
      </c>
      <c r="H109" s="10">
        <v>1.38</v>
      </c>
      <c r="I109" s="11" t="s">
        <v>66</v>
      </c>
      <c r="J109" s="105">
        <f t="shared" si="14"/>
        <v>1.38</v>
      </c>
      <c r="K109" s="10">
        <v>2031</v>
      </c>
      <c r="L109" s="11" t="s">
        <v>64</v>
      </c>
      <c r="M109" s="102">
        <f t="shared" si="9"/>
        <v>0.2031</v>
      </c>
      <c r="N109" s="10">
        <v>2049</v>
      </c>
      <c r="O109" s="11" t="s">
        <v>64</v>
      </c>
      <c r="P109" s="102">
        <f t="shared" si="10"/>
        <v>0.2049</v>
      </c>
    </row>
    <row r="110" spans="1:16">
      <c r="A110" s="23">
        <f t="shared" si="11"/>
        <v>110</v>
      </c>
      <c r="B110" s="10">
        <v>1.7</v>
      </c>
      <c r="C110" s="11" t="s">
        <v>67</v>
      </c>
      <c r="D110" s="100">
        <f t="shared" si="13"/>
        <v>3.0357142857142857E-2</v>
      </c>
      <c r="E110" s="12">
        <v>4.4770000000000003</v>
      </c>
      <c r="F110" s="13">
        <v>1.181</v>
      </c>
      <c r="G110" s="101">
        <f t="shared" si="7"/>
        <v>5.6580000000000004</v>
      </c>
      <c r="H110" s="10">
        <v>1.46</v>
      </c>
      <c r="I110" s="11" t="s">
        <v>66</v>
      </c>
      <c r="J110" s="105">
        <f t="shared" si="14"/>
        <v>1.46</v>
      </c>
      <c r="K110" s="10">
        <v>2091</v>
      </c>
      <c r="L110" s="11" t="s">
        <v>64</v>
      </c>
      <c r="M110" s="102">
        <f t="shared" si="9"/>
        <v>0.20910000000000001</v>
      </c>
      <c r="N110" s="10">
        <v>2135</v>
      </c>
      <c r="O110" s="11" t="s">
        <v>64</v>
      </c>
      <c r="P110" s="102">
        <f t="shared" si="10"/>
        <v>0.21349999999999997</v>
      </c>
    </row>
    <row r="111" spans="1:16">
      <c r="A111" s="23">
        <f t="shared" si="11"/>
        <v>111</v>
      </c>
      <c r="B111" s="10">
        <v>1.8</v>
      </c>
      <c r="C111" s="11" t="s">
        <v>67</v>
      </c>
      <c r="D111" s="100">
        <f t="shared" si="13"/>
        <v>3.2142857142857147E-2</v>
      </c>
      <c r="E111" s="12">
        <v>4.6929999999999996</v>
      </c>
      <c r="F111" s="13">
        <v>1.1379999999999999</v>
      </c>
      <c r="G111" s="101">
        <f t="shared" si="7"/>
        <v>5.8309999999999995</v>
      </c>
      <c r="H111" s="10">
        <v>1.53</v>
      </c>
      <c r="I111" s="11" t="s">
        <v>66</v>
      </c>
      <c r="J111" s="105">
        <f t="shared" si="14"/>
        <v>1.53</v>
      </c>
      <c r="K111" s="10">
        <v>2147</v>
      </c>
      <c r="L111" s="11" t="s">
        <v>64</v>
      </c>
      <c r="M111" s="102">
        <f t="shared" si="9"/>
        <v>0.21469999999999997</v>
      </c>
      <c r="N111" s="10">
        <v>2217</v>
      </c>
      <c r="O111" s="11" t="s">
        <v>64</v>
      </c>
      <c r="P111" s="102">
        <f t="shared" si="10"/>
        <v>0.22170000000000001</v>
      </c>
    </row>
    <row r="112" spans="1:16">
      <c r="A112" s="23">
        <f t="shared" si="11"/>
        <v>112</v>
      </c>
      <c r="B112" s="10">
        <v>2</v>
      </c>
      <c r="C112" s="11" t="s">
        <v>67</v>
      </c>
      <c r="D112" s="100">
        <f t="shared" si="13"/>
        <v>3.5714285714285712E-2</v>
      </c>
      <c r="E112" s="12">
        <v>5.1230000000000002</v>
      </c>
      <c r="F112" s="13">
        <v>1.0620000000000001</v>
      </c>
      <c r="G112" s="101">
        <f t="shared" si="7"/>
        <v>6.1850000000000005</v>
      </c>
      <c r="H112" s="10">
        <v>1.67</v>
      </c>
      <c r="I112" s="11" t="s">
        <v>66</v>
      </c>
      <c r="J112" s="105">
        <f t="shared" si="14"/>
        <v>1.67</v>
      </c>
      <c r="K112" s="10">
        <v>2250</v>
      </c>
      <c r="L112" s="11" t="s">
        <v>64</v>
      </c>
      <c r="M112" s="102">
        <f t="shared" si="9"/>
        <v>0.22500000000000001</v>
      </c>
      <c r="N112" s="10">
        <v>2367</v>
      </c>
      <c r="O112" s="11" t="s">
        <v>64</v>
      </c>
      <c r="P112" s="102">
        <f t="shared" si="10"/>
        <v>0.23669999999999999</v>
      </c>
    </row>
    <row r="113" spans="1:16">
      <c r="A113" s="23">
        <f t="shared" si="11"/>
        <v>113</v>
      </c>
      <c r="B113" s="10">
        <v>2.25</v>
      </c>
      <c r="C113" s="11" t="s">
        <v>67</v>
      </c>
      <c r="D113" s="100">
        <f t="shared" si="13"/>
        <v>4.0178571428571432E-2</v>
      </c>
      <c r="E113" s="12">
        <v>5.6550000000000002</v>
      </c>
      <c r="F113" s="13">
        <v>0.98170000000000002</v>
      </c>
      <c r="G113" s="101">
        <f t="shared" si="7"/>
        <v>6.6367000000000003</v>
      </c>
      <c r="H113" s="10">
        <v>1.83</v>
      </c>
      <c r="I113" s="11" t="s">
        <v>66</v>
      </c>
      <c r="J113" s="105">
        <f t="shared" si="14"/>
        <v>1.83</v>
      </c>
      <c r="K113" s="10">
        <v>2362</v>
      </c>
      <c r="L113" s="11" t="s">
        <v>64</v>
      </c>
      <c r="M113" s="102">
        <f t="shared" si="9"/>
        <v>0.23620000000000002</v>
      </c>
      <c r="N113" s="10">
        <v>2535</v>
      </c>
      <c r="O113" s="11" t="s">
        <v>64</v>
      </c>
      <c r="P113" s="102">
        <f t="shared" si="10"/>
        <v>0.2535</v>
      </c>
    </row>
    <row r="114" spans="1:16">
      <c r="A114" s="23">
        <f t="shared" si="11"/>
        <v>114</v>
      </c>
      <c r="B114" s="10">
        <v>2.5</v>
      </c>
      <c r="C114" s="11" t="s">
        <v>67</v>
      </c>
      <c r="D114" s="100">
        <f t="shared" si="13"/>
        <v>4.4642857142857144E-2</v>
      </c>
      <c r="E114" s="12">
        <v>6.181</v>
      </c>
      <c r="F114" s="13">
        <v>0.91420000000000001</v>
      </c>
      <c r="G114" s="101">
        <f t="shared" si="7"/>
        <v>7.0952000000000002</v>
      </c>
      <c r="H114" s="10">
        <v>1.98</v>
      </c>
      <c r="I114" s="11" t="s">
        <v>66</v>
      </c>
      <c r="J114" s="105">
        <f t="shared" si="14"/>
        <v>1.98</v>
      </c>
      <c r="K114" s="10">
        <v>2456</v>
      </c>
      <c r="L114" s="11" t="s">
        <v>64</v>
      </c>
      <c r="M114" s="102">
        <f t="shared" si="9"/>
        <v>0.24559999999999998</v>
      </c>
      <c r="N114" s="10">
        <v>2683</v>
      </c>
      <c r="O114" s="11" t="s">
        <v>64</v>
      </c>
      <c r="P114" s="102">
        <f t="shared" si="10"/>
        <v>0.26829999999999998</v>
      </c>
    </row>
    <row r="115" spans="1:16">
      <c r="A115" s="23">
        <f t="shared" si="11"/>
        <v>115</v>
      </c>
      <c r="B115" s="10">
        <v>2.75</v>
      </c>
      <c r="C115" s="11" t="s">
        <v>67</v>
      </c>
      <c r="D115" s="100">
        <f t="shared" si="13"/>
        <v>4.9107142857142856E-2</v>
      </c>
      <c r="E115" s="12">
        <v>6.7030000000000003</v>
      </c>
      <c r="F115" s="13">
        <v>0.85640000000000005</v>
      </c>
      <c r="G115" s="101">
        <f t="shared" si="7"/>
        <v>7.5594000000000001</v>
      </c>
      <c r="H115" s="10">
        <v>2.12</v>
      </c>
      <c r="I115" s="11" t="s">
        <v>66</v>
      </c>
      <c r="J115" s="105">
        <f t="shared" si="14"/>
        <v>2.12</v>
      </c>
      <c r="K115" s="10">
        <v>2536</v>
      </c>
      <c r="L115" s="11" t="s">
        <v>64</v>
      </c>
      <c r="M115" s="102">
        <f t="shared" si="9"/>
        <v>0.25359999999999999</v>
      </c>
      <c r="N115" s="10">
        <v>2813</v>
      </c>
      <c r="O115" s="11" t="s">
        <v>64</v>
      </c>
      <c r="P115" s="102">
        <f t="shared" si="10"/>
        <v>0.28129999999999999</v>
      </c>
    </row>
    <row r="116" spans="1:16">
      <c r="A116" s="23">
        <f t="shared" si="11"/>
        <v>116</v>
      </c>
      <c r="B116" s="10">
        <v>3</v>
      </c>
      <c r="C116" s="11" t="s">
        <v>67</v>
      </c>
      <c r="D116" s="100">
        <f t="shared" si="13"/>
        <v>5.3571428571428568E-2</v>
      </c>
      <c r="E116" s="12">
        <v>7.218</v>
      </c>
      <c r="F116" s="13">
        <v>0.80640000000000001</v>
      </c>
      <c r="G116" s="101">
        <f t="shared" si="7"/>
        <v>8.0244</v>
      </c>
      <c r="H116" s="10">
        <v>2.2599999999999998</v>
      </c>
      <c r="I116" s="11" t="s">
        <v>66</v>
      </c>
      <c r="J116" s="105">
        <f t="shared" si="14"/>
        <v>2.2599999999999998</v>
      </c>
      <c r="K116" s="10">
        <v>2605</v>
      </c>
      <c r="L116" s="11" t="s">
        <v>64</v>
      </c>
      <c r="M116" s="102">
        <f t="shared" si="9"/>
        <v>0.26050000000000001</v>
      </c>
      <c r="N116" s="10">
        <v>2930</v>
      </c>
      <c r="O116" s="11" t="s">
        <v>64</v>
      </c>
      <c r="P116" s="102">
        <f t="shared" si="10"/>
        <v>0.29300000000000004</v>
      </c>
    </row>
    <row r="117" spans="1:16">
      <c r="A117" s="23">
        <f t="shared" si="11"/>
        <v>117</v>
      </c>
      <c r="B117" s="10">
        <v>3.25</v>
      </c>
      <c r="C117" s="11" t="s">
        <v>67</v>
      </c>
      <c r="D117" s="100">
        <f t="shared" si="13"/>
        <v>5.8035714285714288E-2</v>
      </c>
      <c r="E117" s="12">
        <v>7.7279999999999998</v>
      </c>
      <c r="F117" s="13">
        <v>0.76249999999999996</v>
      </c>
      <c r="G117" s="101">
        <f t="shared" si="7"/>
        <v>8.490499999999999</v>
      </c>
      <c r="H117" s="10">
        <v>2.39</v>
      </c>
      <c r="I117" s="11" t="s">
        <v>66</v>
      </c>
      <c r="J117" s="105">
        <f t="shared" si="14"/>
        <v>2.39</v>
      </c>
      <c r="K117" s="10">
        <v>2666</v>
      </c>
      <c r="L117" s="11" t="s">
        <v>64</v>
      </c>
      <c r="M117" s="102">
        <f t="shared" si="9"/>
        <v>0.2666</v>
      </c>
      <c r="N117" s="10">
        <v>3034</v>
      </c>
      <c r="O117" s="11" t="s">
        <v>64</v>
      </c>
      <c r="P117" s="102">
        <f t="shared" si="10"/>
        <v>0.3034</v>
      </c>
    </row>
    <row r="118" spans="1:16">
      <c r="A118" s="23">
        <f t="shared" si="11"/>
        <v>118</v>
      </c>
      <c r="B118" s="10">
        <v>3.5</v>
      </c>
      <c r="C118" s="11" t="s">
        <v>67</v>
      </c>
      <c r="D118" s="100">
        <f t="shared" si="13"/>
        <v>6.25E-2</v>
      </c>
      <c r="E118" s="12">
        <v>8.23</v>
      </c>
      <c r="F118" s="13">
        <v>0.72360000000000002</v>
      </c>
      <c r="G118" s="101">
        <f t="shared" si="7"/>
        <v>8.9535999999999998</v>
      </c>
      <c r="H118" s="10">
        <v>2.5099999999999998</v>
      </c>
      <c r="I118" s="11" t="s">
        <v>66</v>
      </c>
      <c r="J118" s="105">
        <f t="shared" si="14"/>
        <v>2.5099999999999998</v>
      </c>
      <c r="K118" s="10">
        <v>2718</v>
      </c>
      <c r="L118" s="11" t="s">
        <v>64</v>
      </c>
      <c r="M118" s="102">
        <f t="shared" si="9"/>
        <v>0.27179999999999999</v>
      </c>
      <c r="N118" s="10">
        <v>3129</v>
      </c>
      <c r="O118" s="11" t="s">
        <v>64</v>
      </c>
      <c r="P118" s="102">
        <f t="shared" si="10"/>
        <v>0.31290000000000001</v>
      </c>
    </row>
    <row r="119" spans="1:16">
      <c r="A119" s="23">
        <f t="shared" si="11"/>
        <v>119</v>
      </c>
      <c r="B119" s="10">
        <v>3.75</v>
      </c>
      <c r="C119" s="11" t="s">
        <v>67</v>
      </c>
      <c r="D119" s="100">
        <f t="shared" si="13"/>
        <v>6.6964285714285712E-2</v>
      </c>
      <c r="E119" s="12">
        <v>8.7260000000000009</v>
      </c>
      <c r="F119" s="13">
        <v>0.68899999999999995</v>
      </c>
      <c r="G119" s="101">
        <f t="shared" si="7"/>
        <v>9.4150000000000009</v>
      </c>
      <c r="H119" s="10">
        <v>2.62</v>
      </c>
      <c r="I119" s="11" t="s">
        <v>66</v>
      </c>
      <c r="J119" s="105">
        <f t="shared" si="14"/>
        <v>2.62</v>
      </c>
      <c r="K119" s="10">
        <v>2765</v>
      </c>
      <c r="L119" s="11" t="s">
        <v>64</v>
      </c>
      <c r="M119" s="102">
        <f t="shared" si="9"/>
        <v>0.27650000000000002</v>
      </c>
      <c r="N119" s="10">
        <v>3214</v>
      </c>
      <c r="O119" s="11" t="s">
        <v>64</v>
      </c>
      <c r="P119" s="102">
        <f t="shared" si="10"/>
        <v>0.32140000000000002</v>
      </c>
    </row>
    <row r="120" spans="1:16">
      <c r="A120" s="23">
        <f t="shared" si="11"/>
        <v>120</v>
      </c>
      <c r="B120" s="10">
        <v>4</v>
      </c>
      <c r="C120" s="11" t="s">
        <v>67</v>
      </c>
      <c r="D120" s="100">
        <f t="shared" si="13"/>
        <v>7.1428571428571425E-2</v>
      </c>
      <c r="E120" s="12">
        <v>9.2140000000000004</v>
      </c>
      <c r="F120" s="13">
        <v>0.65790000000000004</v>
      </c>
      <c r="G120" s="101">
        <f t="shared" si="7"/>
        <v>9.8719000000000001</v>
      </c>
      <c r="H120" s="10">
        <v>2.73</v>
      </c>
      <c r="I120" s="11" t="s">
        <v>66</v>
      </c>
      <c r="J120" s="105">
        <f t="shared" si="14"/>
        <v>2.73</v>
      </c>
      <c r="K120" s="10">
        <v>2806</v>
      </c>
      <c r="L120" s="11" t="s">
        <v>64</v>
      </c>
      <c r="M120" s="102">
        <f t="shared" si="9"/>
        <v>0.28060000000000002</v>
      </c>
      <c r="N120" s="10">
        <v>3291</v>
      </c>
      <c r="O120" s="11" t="s">
        <v>64</v>
      </c>
      <c r="P120" s="102">
        <f t="shared" si="10"/>
        <v>0.3291</v>
      </c>
    </row>
    <row r="121" spans="1:16">
      <c r="A121" s="23">
        <f t="shared" si="11"/>
        <v>121</v>
      </c>
      <c r="B121" s="10">
        <v>4.5</v>
      </c>
      <c r="C121" s="11" t="s">
        <v>67</v>
      </c>
      <c r="D121" s="100">
        <f t="shared" si="13"/>
        <v>8.0357142857142863E-2</v>
      </c>
      <c r="E121" s="12">
        <v>10.17</v>
      </c>
      <c r="F121" s="13">
        <v>0.60429999999999995</v>
      </c>
      <c r="G121" s="101">
        <f t="shared" si="7"/>
        <v>10.7743</v>
      </c>
      <c r="H121" s="10">
        <v>2.93</v>
      </c>
      <c r="I121" s="11" t="s">
        <v>66</v>
      </c>
      <c r="J121" s="105">
        <f t="shared" si="14"/>
        <v>2.93</v>
      </c>
      <c r="K121" s="10">
        <v>2884</v>
      </c>
      <c r="L121" s="11" t="s">
        <v>64</v>
      </c>
      <c r="M121" s="102">
        <f t="shared" si="9"/>
        <v>0.28839999999999999</v>
      </c>
      <c r="N121" s="10">
        <v>3427</v>
      </c>
      <c r="O121" s="11" t="s">
        <v>64</v>
      </c>
      <c r="P121" s="102">
        <f t="shared" si="10"/>
        <v>0.3427</v>
      </c>
    </row>
    <row r="122" spans="1:16">
      <c r="A122" s="23">
        <f t="shared" si="11"/>
        <v>122</v>
      </c>
      <c r="B122" s="10">
        <v>5</v>
      </c>
      <c r="C122" s="11" t="s">
        <v>67</v>
      </c>
      <c r="D122" s="100">
        <f t="shared" si="13"/>
        <v>8.9285714285714288E-2</v>
      </c>
      <c r="E122" s="12">
        <v>11.09</v>
      </c>
      <c r="F122" s="13">
        <v>0.5595</v>
      </c>
      <c r="G122" s="101">
        <f t="shared" si="7"/>
        <v>11.6495</v>
      </c>
      <c r="H122" s="10">
        <v>3.12</v>
      </c>
      <c r="I122" s="11" t="s">
        <v>66</v>
      </c>
      <c r="J122" s="105">
        <f t="shared" si="14"/>
        <v>3.12</v>
      </c>
      <c r="K122" s="10">
        <v>2947</v>
      </c>
      <c r="L122" s="11" t="s">
        <v>64</v>
      </c>
      <c r="M122" s="102">
        <f t="shared" si="9"/>
        <v>0.29470000000000002</v>
      </c>
      <c r="N122" s="10">
        <v>3542</v>
      </c>
      <c r="O122" s="11" t="s">
        <v>64</v>
      </c>
      <c r="P122" s="102">
        <f t="shared" si="10"/>
        <v>0.35419999999999996</v>
      </c>
    </row>
    <row r="123" spans="1:16">
      <c r="A123" s="23">
        <f t="shared" si="11"/>
        <v>123</v>
      </c>
      <c r="B123" s="10">
        <v>5.5</v>
      </c>
      <c r="C123" s="11" t="s">
        <v>67</v>
      </c>
      <c r="D123" s="100">
        <f t="shared" si="13"/>
        <v>9.8214285714285712E-2</v>
      </c>
      <c r="E123" s="12">
        <v>11.97</v>
      </c>
      <c r="F123" s="13">
        <v>0.52159999999999995</v>
      </c>
      <c r="G123" s="101">
        <f t="shared" si="7"/>
        <v>12.4916</v>
      </c>
      <c r="H123" s="10">
        <v>3.3</v>
      </c>
      <c r="I123" s="11" t="s">
        <v>66</v>
      </c>
      <c r="J123" s="105">
        <f t="shared" si="14"/>
        <v>3.3</v>
      </c>
      <c r="K123" s="10">
        <v>2999</v>
      </c>
      <c r="L123" s="11" t="s">
        <v>64</v>
      </c>
      <c r="M123" s="102">
        <f t="shared" si="9"/>
        <v>0.2999</v>
      </c>
      <c r="N123" s="10">
        <v>3641</v>
      </c>
      <c r="O123" s="11" t="s">
        <v>64</v>
      </c>
      <c r="P123" s="102">
        <f t="shared" si="10"/>
        <v>0.36409999999999998</v>
      </c>
    </row>
    <row r="124" spans="1:16">
      <c r="A124" s="23">
        <f t="shared" si="11"/>
        <v>124</v>
      </c>
      <c r="B124" s="10">
        <v>6</v>
      </c>
      <c r="C124" s="11" t="s">
        <v>67</v>
      </c>
      <c r="D124" s="100">
        <f t="shared" si="13"/>
        <v>0.10714285714285714</v>
      </c>
      <c r="E124" s="12">
        <v>12.82</v>
      </c>
      <c r="F124" s="13">
        <v>0.48899999999999999</v>
      </c>
      <c r="G124" s="101">
        <f t="shared" si="7"/>
        <v>13.309000000000001</v>
      </c>
      <c r="H124" s="10">
        <v>3.46</v>
      </c>
      <c r="I124" s="11" t="s">
        <v>66</v>
      </c>
      <c r="J124" s="105">
        <f t="shared" si="14"/>
        <v>3.46</v>
      </c>
      <c r="K124" s="10">
        <v>3044</v>
      </c>
      <c r="L124" s="11" t="s">
        <v>64</v>
      </c>
      <c r="M124" s="102">
        <f t="shared" si="9"/>
        <v>0.3044</v>
      </c>
      <c r="N124" s="10">
        <v>3727</v>
      </c>
      <c r="O124" s="11" t="s">
        <v>64</v>
      </c>
      <c r="P124" s="102">
        <f t="shared" si="10"/>
        <v>0.37269999999999998</v>
      </c>
    </row>
    <row r="125" spans="1:16">
      <c r="A125" s="23">
        <f t="shared" si="11"/>
        <v>125</v>
      </c>
      <c r="B125" s="103">
        <v>6.5</v>
      </c>
      <c r="C125" s="104" t="s">
        <v>67</v>
      </c>
      <c r="D125" s="100">
        <f t="shared" si="13"/>
        <v>0.11607142857142858</v>
      </c>
      <c r="E125" s="12">
        <v>13.63</v>
      </c>
      <c r="F125" s="13">
        <v>0.46060000000000001</v>
      </c>
      <c r="G125" s="101">
        <f t="shared" si="7"/>
        <v>14.0906</v>
      </c>
      <c r="H125" s="10">
        <v>3.62</v>
      </c>
      <c r="I125" s="11" t="s">
        <v>66</v>
      </c>
      <c r="J125" s="105">
        <f t="shared" si="14"/>
        <v>3.62</v>
      </c>
      <c r="K125" s="10">
        <v>3082</v>
      </c>
      <c r="L125" s="11" t="s">
        <v>64</v>
      </c>
      <c r="M125" s="102">
        <f t="shared" si="9"/>
        <v>0.30819999999999997</v>
      </c>
      <c r="N125" s="10">
        <v>3802</v>
      </c>
      <c r="O125" s="11" t="s">
        <v>64</v>
      </c>
      <c r="P125" s="102">
        <f t="shared" si="10"/>
        <v>0.38019999999999998</v>
      </c>
    </row>
    <row r="126" spans="1:16">
      <c r="A126" s="23">
        <f t="shared" si="11"/>
        <v>126</v>
      </c>
      <c r="B126" s="103">
        <v>7</v>
      </c>
      <c r="C126" s="104" t="s">
        <v>67</v>
      </c>
      <c r="D126" s="100">
        <f t="shared" si="13"/>
        <v>0.125</v>
      </c>
      <c r="E126" s="12">
        <v>14.41</v>
      </c>
      <c r="F126" s="13">
        <v>0.43559999999999999</v>
      </c>
      <c r="G126" s="101">
        <f t="shared" si="7"/>
        <v>14.845600000000001</v>
      </c>
      <c r="H126" s="103">
        <v>3.77</v>
      </c>
      <c r="I126" s="104" t="s">
        <v>66</v>
      </c>
      <c r="J126" s="105">
        <f t="shared" si="14"/>
        <v>3.77</v>
      </c>
      <c r="K126" s="103">
        <v>3116</v>
      </c>
      <c r="L126" s="104" t="s">
        <v>64</v>
      </c>
      <c r="M126" s="102">
        <f t="shared" si="9"/>
        <v>0.31159999999999999</v>
      </c>
      <c r="N126" s="103">
        <v>3870</v>
      </c>
      <c r="O126" s="104" t="s">
        <v>64</v>
      </c>
      <c r="P126" s="102">
        <f t="shared" si="10"/>
        <v>0.38700000000000001</v>
      </c>
    </row>
    <row r="127" spans="1:16">
      <c r="A127" s="23">
        <f t="shared" si="11"/>
        <v>127</v>
      </c>
      <c r="B127" s="103">
        <v>8</v>
      </c>
      <c r="C127" s="104" t="s">
        <v>67</v>
      </c>
      <c r="D127" s="100">
        <f t="shared" si="13"/>
        <v>0.14285714285714285</v>
      </c>
      <c r="E127" s="12">
        <v>15.85</v>
      </c>
      <c r="F127" s="13">
        <v>0.39369999999999999</v>
      </c>
      <c r="G127" s="101">
        <f t="shared" si="7"/>
        <v>16.2437</v>
      </c>
      <c r="H127" s="103">
        <v>4.04</v>
      </c>
      <c r="I127" s="104" t="s">
        <v>66</v>
      </c>
      <c r="J127" s="105">
        <f t="shared" si="14"/>
        <v>4.04</v>
      </c>
      <c r="K127" s="103">
        <v>3183</v>
      </c>
      <c r="L127" s="104" t="s">
        <v>64</v>
      </c>
      <c r="M127" s="102">
        <f t="shared" si="9"/>
        <v>0.31829999999999997</v>
      </c>
      <c r="N127" s="103">
        <v>3984</v>
      </c>
      <c r="O127" s="104" t="s">
        <v>64</v>
      </c>
      <c r="P127" s="102">
        <f t="shared" si="10"/>
        <v>0.39839999999999998</v>
      </c>
    </row>
    <row r="128" spans="1:16">
      <c r="A128" s="23">
        <f t="shared" si="11"/>
        <v>128</v>
      </c>
      <c r="B128" s="10">
        <v>9</v>
      </c>
      <c r="C128" s="11" t="s">
        <v>67</v>
      </c>
      <c r="D128" s="100">
        <f t="shared" si="13"/>
        <v>0.16071428571428573</v>
      </c>
      <c r="E128" s="12">
        <v>17.149999999999999</v>
      </c>
      <c r="F128" s="13">
        <v>0.35980000000000001</v>
      </c>
      <c r="G128" s="101">
        <f t="shared" si="7"/>
        <v>17.509799999999998</v>
      </c>
      <c r="H128" s="10">
        <v>4.3</v>
      </c>
      <c r="I128" s="11" t="s">
        <v>66</v>
      </c>
      <c r="J128" s="105">
        <f t="shared" si="14"/>
        <v>4.3</v>
      </c>
      <c r="K128" s="103">
        <v>3238</v>
      </c>
      <c r="L128" s="104" t="s">
        <v>64</v>
      </c>
      <c r="M128" s="102">
        <f t="shared" si="9"/>
        <v>0.32379999999999998</v>
      </c>
      <c r="N128" s="103">
        <v>4078</v>
      </c>
      <c r="O128" s="104" t="s">
        <v>64</v>
      </c>
      <c r="P128" s="102">
        <f t="shared" si="10"/>
        <v>0.40780000000000005</v>
      </c>
    </row>
    <row r="129" spans="1:16">
      <c r="A129" s="23">
        <f t="shared" si="11"/>
        <v>129</v>
      </c>
      <c r="B129" s="10">
        <v>10</v>
      </c>
      <c r="C129" s="11" t="s">
        <v>67</v>
      </c>
      <c r="D129" s="100">
        <f t="shared" si="13"/>
        <v>0.17857142857142858</v>
      </c>
      <c r="E129" s="12">
        <v>18.329999999999998</v>
      </c>
      <c r="F129" s="13">
        <v>0.33179999999999998</v>
      </c>
      <c r="G129" s="101">
        <f t="shared" si="7"/>
        <v>18.661799999999999</v>
      </c>
      <c r="H129" s="10">
        <v>4.53</v>
      </c>
      <c r="I129" s="11" t="s">
        <v>66</v>
      </c>
      <c r="J129" s="105">
        <f t="shared" si="14"/>
        <v>4.53</v>
      </c>
      <c r="K129" s="103">
        <v>3283</v>
      </c>
      <c r="L129" s="104" t="s">
        <v>64</v>
      </c>
      <c r="M129" s="102">
        <f t="shared" si="9"/>
        <v>0.32829999999999998</v>
      </c>
      <c r="N129" s="103">
        <v>4158</v>
      </c>
      <c r="O129" s="104" t="s">
        <v>64</v>
      </c>
      <c r="P129" s="102">
        <f t="shared" si="10"/>
        <v>0.41580000000000006</v>
      </c>
    </row>
    <row r="130" spans="1:16">
      <c r="A130" s="23">
        <f t="shared" si="11"/>
        <v>130</v>
      </c>
      <c r="B130" s="10">
        <v>11</v>
      </c>
      <c r="C130" s="11" t="s">
        <v>67</v>
      </c>
      <c r="D130" s="100">
        <f t="shared" si="13"/>
        <v>0.19642857142857142</v>
      </c>
      <c r="E130" s="12">
        <v>19.38</v>
      </c>
      <c r="F130" s="13">
        <v>0.30809999999999998</v>
      </c>
      <c r="G130" s="101">
        <f t="shared" si="7"/>
        <v>19.688099999999999</v>
      </c>
      <c r="H130" s="10">
        <v>4.76</v>
      </c>
      <c r="I130" s="11" t="s">
        <v>66</v>
      </c>
      <c r="J130" s="105">
        <f t="shared" si="14"/>
        <v>4.76</v>
      </c>
      <c r="K130" s="103">
        <v>3322</v>
      </c>
      <c r="L130" s="104" t="s">
        <v>64</v>
      </c>
      <c r="M130" s="102">
        <f t="shared" si="9"/>
        <v>0.3322</v>
      </c>
      <c r="N130" s="103">
        <v>4227</v>
      </c>
      <c r="O130" s="104" t="s">
        <v>64</v>
      </c>
      <c r="P130" s="102">
        <f t="shared" si="10"/>
        <v>0.42270000000000002</v>
      </c>
    </row>
    <row r="131" spans="1:16">
      <c r="A131" s="23">
        <f t="shared" si="11"/>
        <v>131</v>
      </c>
      <c r="B131" s="10">
        <v>12</v>
      </c>
      <c r="C131" s="11" t="s">
        <v>67</v>
      </c>
      <c r="D131" s="100">
        <f t="shared" si="13"/>
        <v>0.21428571428571427</v>
      </c>
      <c r="E131" s="12">
        <v>20.32</v>
      </c>
      <c r="F131" s="13">
        <v>0.28789999999999999</v>
      </c>
      <c r="G131" s="101">
        <f t="shared" si="7"/>
        <v>20.607900000000001</v>
      </c>
      <c r="H131" s="10">
        <v>4.97</v>
      </c>
      <c r="I131" s="11" t="s">
        <v>66</v>
      </c>
      <c r="J131" s="105">
        <f t="shared" si="14"/>
        <v>4.97</v>
      </c>
      <c r="K131" s="103">
        <v>3356</v>
      </c>
      <c r="L131" s="104" t="s">
        <v>64</v>
      </c>
      <c r="M131" s="102">
        <f t="shared" si="9"/>
        <v>0.33560000000000001</v>
      </c>
      <c r="N131" s="103">
        <v>4287</v>
      </c>
      <c r="O131" s="104" t="s">
        <v>64</v>
      </c>
      <c r="P131" s="102">
        <f t="shared" si="10"/>
        <v>0.42869999999999997</v>
      </c>
    </row>
    <row r="132" spans="1:16">
      <c r="A132" s="23">
        <f t="shared" si="11"/>
        <v>132</v>
      </c>
      <c r="B132" s="10">
        <v>13</v>
      </c>
      <c r="C132" s="11" t="s">
        <v>67</v>
      </c>
      <c r="D132" s="100">
        <f t="shared" si="13"/>
        <v>0.23214285714285715</v>
      </c>
      <c r="E132" s="12">
        <v>21.17</v>
      </c>
      <c r="F132" s="13">
        <v>0.27039999999999997</v>
      </c>
      <c r="G132" s="101">
        <f t="shared" si="7"/>
        <v>21.4404</v>
      </c>
      <c r="H132" s="10">
        <v>5.17</v>
      </c>
      <c r="I132" s="11" t="s">
        <v>66</v>
      </c>
      <c r="J132" s="105">
        <f t="shared" si="14"/>
        <v>5.17</v>
      </c>
      <c r="K132" s="103">
        <v>3386</v>
      </c>
      <c r="L132" s="104" t="s">
        <v>64</v>
      </c>
      <c r="M132" s="102">
        <f t="shared" si="9"/>
        <v>0.33860000000000001</v>
      </c>
      <c r="N132" s="103">
        <v>4341</v>
      </c>
      <c r="O132" s="104" t="s">
        <v>64</v>
      </c>
      <c r="P132" s="102">
        <f t="shared" si="10"/>
        <v>0.43410000000000004</v>
      </c>
    </row>
    <row r="133" spans="1:16">
      <c r="A133" s="23">
        <f t="shared" si="11"/>
        <v>133</v>
      </c>
      <c r="B133" s="10">
        <v>14</v>
      </c>
      <c r="C133" s="11" t="s">
        <v>67</v>
      </c>
      <c r="D133" s="100">
        <f t="shared" si="13"/>
        <v>0.25</v>
      </c>
      <c r="E133" s="12">
        <v>21.93</v>
      </c>
      <c r="F133" s="13">
        <v>0.25509999999999999</v>
      </c>
      <c r="G133" s="101">
        <f t="shared" si="7"/>
        <v>22.185099999999998</v>
      </c>
      <c r="H133" s="10">
        <v>5.37</v>
      </c>
      <c r="I133" s="11" t="s">
        <v>66</v>
      </c>
      <c r="J133" s="105">
        <f t="shared" si="14"/>
        <v>5.37</v>
      </c>
      <c r="K133" s="103">
        <v>3413</v>
      </c>
      <c r="L133" s="104" t="s">
        <v>64</v>
      </c>
      <c r="M133" s="102">
        <f t="shared" si="9"/>
        <v>0.34129999999999999</v>
      </c>
      <c r="N133" s="103">
        <v>4389</v>
      </c>
      <c r="O133" s="104" t="s">
        <v>64</v>
      </c>
      <c r="P133" s="102">
        <f t="shared" si="10"/>
        <v>0.43890000000000001</v>
      </c>
    </row>
    <row r="134" spans="1:16">
      <c r="A134" s="23">
        <f t="shared" si="11"/>
        <v>134</v>
      </c>
      <c r="B134" s="10">
        <v>15</v>
      </c>
      <c r="C134" s="11" t="s">
        <v>67</v>
      </c>
      <c r="D134" s="100">
        <f t="shared" si="13"/>
        <v>0.26785714285714285</v>
      </c>
      <c r="E134" s="12">
        <v>22.62</v>
      </c>
      <c r="F134" s="13">
        <v>0.24160000000000001</v>
      </c>
      <c r="G134" s="101">
        <f t="shared" si="7"/>
        <v>22.861599999999999</v>
      </c>
      <c r="H134" s="10">
        <v>5.56</v>
      </c>
      <c r="I134" s="11" t="s">
        <v>66</v>
      </c>
      <c r="J134" s="105">
        <f t="shared" si="14"/>
        <v>5.56</v>
      </c>
      <c r="K134" s="103">
        <v>3438</v>
      </c>
      <c r="L134" s="104" t="s">
        <v>64</v>
      </c>
      <c r="M134" s="102">
        <f t="shared" si="9"/>
        <v>0.34379999999999999</v>
      </c>
      <c r="N134" s="103">
        <v>4433</v>
      </c>
      <c r="O134" s="104" t="s">
        <v>64</v>
      </c>
      <c r="P134" s="102">
        <f t="shared" si="10"/>
        <v>0.44329999999999997</v>
      </c>
    </row>
    <row r="135" spans="1:16">
      <c r="A135" s="23">
        <f t="shared" si="11"/>
        <v>135</v>
      </c>
      <c r="B135" s="10">
        <v>16</v>
      </c>
      <c r="C135" s="11" t="s">
        <v>67</v>
      </c>
      <c r="D135" s="100">
        <f t="shared" si="13"/>
        <v>0.2857142857142857</v>
      </c>
      <c r="E135" s="12">
        <v>23.24</v>
      </c>
      <c r="F135" s="13">
        <v>0.22950000000000001</v>
      </c>
      <c r="G135" s="101">
        <f t="shared" si="7"/>
        <v>23.4695</v>
      </c>
      <c r="H135" s="10">
        <v>5.74</v>
      </c>
      <c r="I135" s="11" t="s">
        <v>66</v>
      </c>
      <c r="J135" s="105">
        <f t="shared" si="14"/>
        <v>5.74</v>
      </c>
      <c r="K135" s="103">
        <v>3460</v>
      </c>
      <c r="L135" s="104" t="s">
        <v>64</v>
      </c>
      <c r="M135" s="102">
        <f t="shared" si="9"/>
        <v>0.34599999999999997</v>
      </c>
      <c r="N135" s="103">
        <v>4473</v>
      </c>
      <c r="O135" s="104" t="s">
        <v>64</v>
      </c>
      <c r="P135" s="102">
        <f t="shared" si="10"/>
        <v>0.44729999999999998</v>
      </c>
    </row>
    <row r="136" spans="1:16">
      <c r="A136" s="23">
        <f t="shared" si="11"/>
        <v>136</v>
      </c>
      <c r="B136" s="10">
        <v>17</v>
      </c>
      <c r="C136" s="11" t="s">
        <v>67</v>
      </c>
      <c r="D136" s="100">
        <f t="shared" si="13"/>
        <v>0.30357142857142855</v>
      </c>
      <c r="E136" s="12">
        <v>23.8</v>
      </c>
      <c r="F136" s="13">
        <v>0.21870000000000001</v>
      </c>
      <c r="G136" s="101">
        <f t="shared" si="7"/>
        <v>24.018699999999999</v>
      </c>
      <c r="H136" s="10">
        <v>5.93</v>
      </c>
      <c r="I136" s="11" t="s">
        <v>66</v>
      </c>
      <c r="J136" s="105">
        <f t="shared" si="14"/>
        <v>5.93</v>
      </c>
      <c r="K136" s="103">
        <v>3481</v>
      </c>
      <c r="L136" s="104" t="s">
        <v>64</v>
      </c>
      <c r="M136" s="102">
        <f t="shared" si="9"/>
        <v>0.34809999999999997</v>
      </c>
      <c r="N136" s="103">
        <v>4510</v>
      </c>
      <c r="O136" s="104" t="s">
        <v>64</v>
      </c>
      <c r="P136" s="102">
        <f t="shared" si="10"/>
        <v>0.45099999999999996</v>
      </c>
    </row>
    <row r="137" spans="1:16">
      <c r="A137" s="23">
        <f t="shared" si="11"/>
        <v>137</v>
      </c>
      <c r="B137" s="10">
        <v>18</v>
      </c>
      <c r="C137" s="11" t="s">
        <v>67</v>
      </c>
      <c r="D137" s="100">
        <f t="shared" si="13"/>
        <v>0.32142857142857145</v>
      </c>
      <c r="E137" s="12">
        <v>24.3</v>
      </c>
      <c r="F137" s="13">
        <v>0.2089</v>
      </c>
      <c r="G137" s="101">
        <f t="shared" si="7"/>
        <v>24.508900000000001</v>
      </c>
      <c r="H137" s="10">
        <v>6.1</v>
      </c>
      <c r="I137" s="11" t="s">
        <v>66</v>
      </c>
      <c r="J137" s="105">
        <f t="shared" si="14"/>
        <v>6.1</v>
      </c>
      <c r="K137" s="103">
        <v>3501</v>
      </c>
      <c r="L137" s="104" t="s">
        <v>64</v>
      </c>
      <c r="M137" s="102">
        <f t="shared" si="9"/>
        <v>0.35009999999999997</v>
      </c>
      <c r="N137" s="103">
        <v>4545</v>
      </c>
      <c r="O137" s="104" t="s">
        <v>64</v>
      </c>
      <c r="P137" s="102">
        <f t="shared" si="10"/>
        <v>0.45450000000000002</v>
      </c>
    </row>
    <row r="138" spans="1:16">
      <c r="A138" s="23">
        <f t="shared" si="11"/>
        <v>138</v>
      </c>
      <c r="B138" s="10">
        <v>20</v>
      </c>
      <c r="C138" s="11" t="s">
        <v>67</v>
      </c>
      <c r="D138" s="100">
        <f t="shared" si="13"/>
        <v>0.35714285714285715</v>
      </c>
      <c r="E138" s="12">
        <v>25.19</v>
      </c>
      <c r="F138" s="13">
        <v>0.192</v>
      </c>
      <c r="G138" s="101">
        <f t="shared" si="7"/>
        <v>25.382000000000001</v>
      </c>
      <c r="H138" s="10">
        <v>6.45</v>
      </c>
      <c r="I138" s="11" t="s">
        <v>66</v>
      </c>
      <c r="J138" s="105">
        <f t="shared" si="14"/>
        <v>6.45</v>
      </c>
      <c r="K138" s="103">
        <v>3554</v>
      </c>
      <c r="L138" s="104" t="s">
        <v>64</v>
      </c>
      <c r="M138" s="102">
        <f t="shared" si="9"/>
        <v>0.35539999999999999</v>
      </c>
      <c r="N138" s="103">
        <v>4607</v>
      </c>
      <c r="O138" s="104" t="s">
        <v>64</v>
      </c>
      <c r="P138" s="102">
        <f t="shared" si="10"/>
        <v>0.4607</v>
      </c>
    </row>
    <row r="139" spans="1:16">
      <c r="A139" s="23">
        <f t="shared" si="11"/>
        <v>139</v>
      </c>
      <c r="B139" s="10">
        <v>22.5</v>
      </c>
      <c r="C139" s="11" t="s">
        <v>67</v>
      </c>
      <c r="D139" s="100">
        <f t="shared" si="13"/>
        <v>0.4017857142857143</v>
      </c>
      <c r="E139" s="12">
        <v>26.1</v>
      </c>
      <c r="F139" s="13">
        <v>0.17460000000000001</v>
      </c>
      <c r="G139" s="101">
        <f t="shared" si="7"/>
        <v>26.274600000000003</v>
      </c>
      <c r="H139" s="10">
        <v>6.86</v>
      </c>
      <c r="I139" s="11" t="s">
        <v>66</v>
      </c>
      <c r="J139" s="105">
        <f t="shared" si="14"/>
        <v>6.86</v>
      </c>
      <c r="K139" s="103">
        <v>3622</v>
      </c>
      <c r="L139" s="104" t="s">
        <v>64</v>
      </c>
      <c r="M139" s="102">
        <f t="shared" si="9"/>
        <v>0.36219999999999997</v>
      </c>
      <c r="N139" s="103">
        <v>4675</v>
      </c>
      <c r="O139" s="104" t="s">
        <v>64</v>
      </c>
      <c r="P139" s="102">
        <f t="shared" si="10"/>
        <v>0.46749999999999997</v>
      </c>
    </row>
    <row r="140" spans="1:16">
      <c r="A140" s="23">
        <f t="shared" si="11"/>
        <v>140</v>
      </c>
      <c r="B140" s="10">
        <v>25</v>
      </c>
      <c r="C140" s="14" t="s">
        <v>67</v>
      </c>
      <c r="D140" s="100">
        <f t="shared" si="13"/>
        <v>0.44642857142857145</v>
      </c>
      <c r="E140" s="12">
        <v>26.85</v>
      </c>
      <c r="F140" s="13">
        <v>0.16039999999999999</v>
      </c>
      <c r="G140" s="101">
        <f t="shared" si="7"/>
        <v>27.010400000000001</v>
      </c>
      <c r="H140" s="10">
        <v>7.27</v>
      </c>
      <c r="I140" s="11" t="s">
        <v>66</v>
      </c>
      <c r="J140" s="105">
        <f t="shared" si="14"/>
        <v>7.27</v>
      </c>
      <c r="K140" s="103">
        <v>3684</v>
      </c>
      <c r="L140" s="104" t="s">
        <v>64</v>
      </c>
      <c r="M140" s="102">
        <f t="shared" si="9"/>
        <v>0.36840000000000001</v>
      </c>
      <c r="N140" s="103">
        <v>4735</v>
      </c>
      <c r="O140" s="104" t="s">
        <v>64</v>
      </c>
      <c r="P140" s="102">
        <f t="shared" si="10"/>
        <v>0.47350000000000003</v>
      </c>
    </row>
    <row r="141" spans="1:16">
      <c r="A141" s="23">
        <f t="shared" si="11"/>
        <v>141</v>
      </c>
      <c r="B141" s="10">
        <v>27.5</v>
      </c>
      <c r="C141" s="104" t="s">
        <v>67</v>
      </c>
      <c r="D141" s="100">
        <f t="shared" si="13"/>
        <v>0.49107142857142855</v>
      </c>
      <c r="E141" s="12">
        <v>27.47</v>
      </c>
      <c r="F141" s="13">
        <v>0.1484</v>
      </c>
      <c r="G141" s="101">
        <f t="shared" si="7"/>
        <v>27.618399999999998</v>
      </c>
      <c r="H141" s="103">
        <v>7.66</v>
      </c>
      <c r="I141" s="104" t="s">
        <v>66</v>
      </c>
      <c r="J141" s="105">
        <f t="shared" si="14"/>
        <v>7.66</v>
      </c>
      <c r="K141" s="103">
        <v>3742</v>
      </c>
      <c r="L141" s="104" t="s">
        <v>64</v>
      </c>
      <c r="M141" s="102">
        <f t="shared" si="9"/>
        <v>0.37419999999999998</v>
      </c>
      <c r="N141" s="103">
        <v>4789</v>
      </c>
      <c r="O141" s="104" t="s">
        <v>64</v>
      </c>
      <c r="P141" s="102">
        <f t="shared" si="10"/>
        <v>0.47889999999999999</v>
      </c>
    </row>
    <row r="142" spans="1:16">
      <c r="A142" s="23">
        <f t="shared" si="11"/>
        <v>142</v>
      </c>
      <c r="B142" s="10">
        <v>30</v>
      </c>
      <c r="C142" s="104" t="s">
        <v>67</v>
      </c>
      <c r="D142" s="100">
        <f t="shared" si="13"/>
        <v>0.5357142857142857</v>
      </c>
      <c r="E142" s="12">
        <v>27.99</v>
      </c>
      <c r="F142" s="13">
        <v>0.13819999999999999</v>
      </c>
      <c r="G142" s="101">
        <f t="shared" si="7"/>
        <v>28.1282</v>
      </c>
      <c r="H142" s="103">
        <v>8.0500000000000007</v>
      </c>
      <c r="I142" s="104" t="s">
        <v>66</v>
      </c>
      <c r="J142" s="105">
        <f t="shared" si="14"/>
        <v>8.0500000000000007</v>
      </c>
      <c r="K142" s="103">
        <v>3795</v>
      </c>
      <c r="L142" s="104" t="s">
        <v>64</v>
      </c>
      <c r="M142" s="102">
        <f t="shared" si="9"/>
        <v>0.3795</v>
      </c>
      <c r="N142" s="103">
        <v>4839</v>
      </c>
      <c r="O142" s="104" t="s">
        <v>64</v>
      </c>
      <c r="P142" s="102">
        <f t="shared" si="10"/>
        <v>0.48390000000000005</v>
      </c>
    </row>
    <row r="143" spans="1:16">
      <c r="A143" s="23">
        <f t="shared" si="11"/>
        <v>143</v>
      </c>
      <c r="B143" s="10">
        <v>32.5</v>
      </c>
      <c r="C143" s="104" t="s">
        <v>67</v>
      </c>
      <c r="D143" s="100">
        <f t="shared" si="13"/>
        <v>0.5803571428571429</v>
      </c>
      <c r="E143" s="12">
        <v>28.44</v>
      </c>
      <c r="F143" s="13">
        <v>0.12939999999999999</v>
      </c>
      <c r="G143" s="101">
        <f t="shared" si="7"/>
        <v>28.569400000000002</v>
      </c>
      <c r="H143" s="103">
        <v>8.43</v>
      </c>
      <c r="I143" s="104" t="s">
        <v>66</v>
      </c>
      <c r="J143" s="105">
        <f t="shared" si="14"/>
        <v>8.43</v>
      </c>
      <c r="K143" s="103">
        <v>3845</v>
      </c>
      <c r="L143" s="104" t="s">
        <v>64</v>
      </c>
      <c r="M143" s="102">
        <f t="shared" si="9"/>
        <v>0.38450000000000001</v>
      </c>
      <c r="N143" s="103">
        <v>4884</v>
      </c>
      <c r="O143" s="104" t="s">
        <v>64</v>
      </c>
      <c r="P143" s="102">
        <f t="shared" si="10"/>
        <v>0.48840000000000006</v>
      </c>
    </row>
    <row r="144" spans="1:16">
      <c r="A144" s="23">
        <f t="shared" si="11"/>
        <v>144</v>
      </c>
      <c r="B144" s="10">
        <v>35</v>
      </c>
      <c r="C144" s="104" t="s">
        <v>67</v>
      </c>
      <c r="D144" s="100">
        <f t="shared" si="13"/>
        <v>0.625</v>
      </c>
      <c r="E144" s="12">
        <v>28.82</v>
      </c>
      <c r="F144" s="13">
        <v>0.12180000000000001</v>
      </c>
      <c r="G144" s="101">
        <f t="shared" si="7"/>
        <v>28.941800000000001</v>
      </c>
      <c r="H144" s="103">
        <v>8.8000000000000007</v>
      </c>
      <c r="I144" s="104" t="s">
        <v>66</v>
      </c>
      <c r="J144" s="105">
        <f t="shared" si="14"/>
        <v>8.8000000000000007</v>
      </c>
      <c r="K144" s="103">
        <v>3893</v>
      </c>
      <c r="L144" s="104" t="s">
        <v>64</v>
      </c>
      <c r="M144" s="102">
        <f t="shared" si="9"/>
        <v>0.38929999999999998</v>
      </c>
      <c r="N144" s="103">
        <v>4926</v>
      </c>
      <c r="O144" s="104" t="s">
        <v>64</v>
      </c>
      <c r="P144" s="102">
        <f t="shared" si="10"/>
        <v>0.49260000000000004</v>
      </c>
    </row>
    <row r="145" spans="1:16">
      <c r="A145" s="23">
        <f t="shared" si="11"/>
        <v>145</v>
      </c>
      <c r="B145" s="10">
        <v>37.5</v>
      </c>
      <c r="C145" s="104" t="s">
        <v>67</v>
      </c>
      <c r="D145" s="100">
        <f t="shared" si="13"/>
        <v>0.6696428571428571</v>
      </c>
      <c r="E145" s="12">
        <v>29.15</v>
      </c>
      <c r="F145" s="13">
        <v>0.11509999999999999</v>
      </c>
      <c r="G145" s="101">
        <f t="shared" si="7"/>
        <v>29.2651</v>
      </c>
      <c r="H145" s="103">
        <v>9.17</v>
      </c>
      <c r="I145" s="104" t="s">
        <v>66</v>
      </c>
      <c r="J145" s="105">
        <f t="shared" si="14"/>
        <v>9.17</v>
      </c>
      <c r="K145" s="103">
        <v>3939</v>
      </c>
      <c r="L145" s="104" t="s">
        <v>64</v>
      </c>
      <c r="M145" s="102">
        <f t="shared" si="9"/>
        <v>0.39390000000000003</v>
      </c>
      <c r="N145" s="103">
        <v>4965</v>
      </c>
      <c r="O145" s="104" t="s">
        <v>64</v>
      </c>
      <c r="P145" s="102">
        <f t="shared" si="10"/>
        <v>0.4965</v>
      </c>
    </row>
    <row r="146" spans="1:16">
      <c r="A146" s="23">
        <f t="shared" si="11"/>
        <v>146</v>
      </c>
      <c r="B146" s="10">
        <v>40</v>
      </c>
      <c r="C146" s="104" t="s">
        <v>67</v>
      </c>
      <c r="D146" s="100">
        <f t="shared" si="13"/>
        <v>0.7142857142857143</v>
      </c>
      <c r="E146" s="12">
        <v>29.44</v>
      </c>
      <c r="F146" s="13">
        <v>0.1091</v>
      </c>
      <c r="G146" s="101">
        <f t="shared" si="7"/>
        <v>29.549100000000003</v>
      </c>
      <c r="H146" s="103">
        <v>9.5399999999999991</v>
      </c>
      <c r="I146" s="104" t="s">
        <v>66</v>
      </c>
      <c r="J146" s="105">
        <f t="shared" si="14"/>
        <v>9.5399999999999991</v>
      </c>
      <c r="K146" s="103">
        <v>3982</v>
      </c>
      <c r="L146" s="104" t="s">
        <v>64</v>
      </c>
      <c r="M146" s="102">
        <f t="shared" si="9"/>
        <v>0.3982</v>
      </c>
      <c r="N146" s="103">
        <v>5002</v>
      </c>
      <c r="O146" s="104" t="s">
        <v>64</v>
      </c>
      <c r="P146" s="102">
        <f t="shared" si="10"/>
        <v>0.50019999999999998</v>
      </c>
    </row>
    <row r="147" spans="1:16">
      <c r="A147" s="23">
        <f t="shared" si="11"/>
        <v>147</v>
      </c>
      <c r="B147" s="10">
        <v>45</v>
      </c>
      <c r="C147" s="104" t="s">
        <v>67</v>
      </c>
      <c r="D147" s="100">
        <f t="shared" si="13"/>
        <v>0.8035714285714286</v>
      </c>
      <c r="E147" s="12">
        <v>29.91</v>
      </c>
      <c r="F147" s="13">
        <v>9.894E-2</v>
      </c>
      <c r="G147" s="101">
        <f t="shared" si="7"/>
        <v>30.008939999999999</v>
      </c>
      <c r="H147" s="103">
        <v>10.26</v>
      </c>
      <c r="I147" s="104" t="s">
        <v>66</v>
      </c>
      <c r="J147" s="105">
        <f t="shared" si="14"/>
        <v>10.26</v>
      </c>
      <c r="K147" s="103">
        <v>4129</v>
      </c>
      <c r="L147" s="104" t="s">
        <v>64</v>
      </c>
      <c r="M147" s="102">
        <f t="shared" si="9"/>
        <v>0.41289999999999993</v>
      </c>
      <c r="N147" s="103">
        <v>5071</v>
      </c>
      <c r="O147" s="104" t="s">
        <v>64</v>
      </c>
      <c r="P147" s="102">
        <f t="shared" si="10"/>
        <v>0.5071</v>
      </c>
    </row>
    <row r="148" spans="1:16">
      <c r="A148" s="23">
        <f t="shared" si="11"/>
        <v>148</v>
      </c>
      <c r="B148" s="10">
        <v>50</v>
      </c>
      <c r="C148" s="104" t="s">
        <v>67</v>
      </c>
      <c r="D148" s="100">
        <f t="shared" si="13"/>
        <v>0.8928571428571429</v>
      </c>
      <c r="E148" s="12">
        <v>30.27</v>
      </c>
      <c r="F148" s="13">
        <v>9.0630000000000002E-2</v>
      </c>
      <c r="G148" s="101">
        <f t="shared" ref="G148:G211" si="15">E148+F148</f>
        <v>30.36063</v>
      </c>
      <c r="H148" s="103">
        <v>10.97</v>
      </c>
      <c r="I148" s="104" t="s">
        <v>66</v>
      </c>
      <c r="J148" s="105">
        <f t="shared" si="14"/>
        <v>10.97</v>
      </c>
      <c r="K148" s="103">
        <v>4266</v>
      </c>
      <c r="L148" s="104" t="s">
        <v>64</v>
      </c>
      <c r="M148" s="102">
        <f t="shared" ref="M148:M164" si="16">K148/1000/10</f>
        <v>0.42659999999999998</v>
      </c>
      <c r="N148" s="103">
        <v>5134</v>
      </c>
      <c r="O148" s="104" t="s">
        <v>64</v>
      </c>
      <c r="P148" s="102">
        <f t="shared" ref="P148:P176" si="17">N148/1000/10</f>
        <v>0.51340000000000008</v>
      </c>
    </row>
    <row r="149" spans="1:16">
      <c r="A149" s="23">
        <f t="shared" si="11"/>
        <v>149</v>
      </c>
      <c r="B149" s="10">
        <v>55</v>
      </c>
      <c r="C149" s="104" t="s">
        <v>67</v>
      </c>
      <c r="D149" s="100">
        <f t="shared" si="13"/>
        <v>0.9821428571428571</v>
      </c>
      <c r="E149" s="12">
        <v>30.55</v>
      </c>
      <c r="F149" s="13">
        <v>8.3699999999999997E-2</v>
      </c>
      <c r="G149" s="101">
        <f t="shared" si="15"/>
        <v>30.633700000000001</v>
      </c>
      <c r="H149" s="103">
        <v>11.68</v>
      </c>
      <c r="I149" s="104" t="s">
        <v>66</v>
      </c>
      <c r="J149" s="105">
        <f t="shared" si="14"/>
        <v>11.68</v>
      </c>
      <c r="K149" s="103">
        <v>4396</v>
      </c>
      <c r="L149" s="104" t="s">
        <v>64</v>
      </c>
      <c r="M149" s="102">
        <f t="shared" si="16"/>
        <v>0.43959999999999999</v>
      </c>
      <c r="N149" s="103">
        <v>5192</v>
      </c>
      <c r="O149" s="104" t="s">
        <v>64</v>
      </c>
      <c r="P149" s="102">
        <f t="shared" si="17"/>
        <v>0.51919999999999999</v>
      </c>
    </row>
    <row r="150" spans="1:16">
      <c r="A150" s="23">
        <f t="shared" ref="A150:A213" si="18">A149+1</f>
        <v>150</v>
      </c>
      <c r="B150" s="10">
        <v>60</v>
      </c>
      <c r="C150" s="104" t="s">
        <v>67</v>
      </c>
      <c r="D150" s="102">
        <f t="shared" si="13"/>
        <v>1.0714285714285714</v>
      </c>
      <c r="E150" s="12">
        <v>30.76</v>
      </c>
      <c r="F150" s="13">
        <v>7.782E-2</v>
      </c>
      <c r="G150" s="101">
        <f t="shared" si="15"/>
        <v>30.837820000000001</v>
      </c>
      <c r="H150" s="103">
        <v>12.38</v>
      </c>
      <c r="I150" s="104" t="s">
        <v>66</v>
      </c>
      <c r="J150" s="105">
        <f t="shared" si="14"/>
        <v>12.38</v>
      </c>
      <c r="K150" s="103">
        <v>4519</v>
      </c>
      <c r="L150" s="104" t="s">
        <v>64</v>
      </c>
      <c r="M150" s="102">
        <f t="shared" si="16"/>
        <v>0.45190000000000002</v>
      </c>
      <c r="N150" s="103">
        <v>5246</v>
      </c>
      <c r="O150" s="104" t="s">
        <v>64</v>
      </c>
      <c r="P150" s="102">
        <f t="shared" si="17"/>
        <v>0.52460000000000007</v>
      </c>
    </row>
    <row r="151" spans="1:16">
      <c r="A151" s="23">
        <f t="shared" si="18"/>
        <v>151</v>
      </c>
      <c r="B151" s="10">
        <v>65</v>
      </c>
      <c r="C151" s="104" t="s">
        <v>67</v>
      </c>
      <c r="D151" s="102">
        <f t="shared" si="13"/>
        <v>1.1607142857142858</v>
      </c>
      <c r="E151" s="12">
        <v>30.93</v>
      </c>
      <c r="F151" s="13">
        <v>7.2760000000000005E-2</v>
      </c>
      <c r="G151" s="101">
        <f t="shared" si="15"/>
        <v>31.002759999999999</v>
      </c>
      <c r="H151" s="103">
        <v>13.07</v>
      </c>
      <c r="I151" s="104" t="s">
        <v>66</v>
      </c>
      <c r="J151" s="105">
        <f t="shared" si="14"/>
        <v>13.07</v>
      </c>
      <c r="K151" s="103">
        <v>4637</v>
      </c>
      <c r="L151" s="104" t="s">
        <v>64</v>
      </c>
      <c r="M151" s="102">
        <f t="shared" si="16"/>
        <v>0.46369999999999995</v>
      </c>
      <c r="N151" s="103">
        <v>5298</v>
      </c>
      <c r="O151" s="104" t="s">
        <v>64</v>
      </c>
      <c r="P151" s="102">
        <f t="shared" si="17"/>
        <v>0.52980000000000005</v>
      </c>
    </row>
    <row r="152" spans="1:16">
      <c r="A152" s="23">
        <f t="shared" si="18"/>
        <v>152</v>
      </c>
      <c r="B152" s="10">
        <v>70</v>
      </c>
      <c r="C152" s="104" t="s">
        <v>67</v>
      </c>
      <c r="D152" s="102">
        <f t="shared" si="13"/>
        <v>1.25</v>
      </c>
      <c r="E152" s="12">
        <v>31.05</v>
      </c>
      <c r="F152" s="13">
        <v>6.8360000000000004E-2</v>
      </c>
      <c r="G152" s="101">
        <f t="shared" si="15"/>
        <v>31.118359999999999</v>
      </c>
      <c r="H152" s="103">
        <v>13.77</v>
      </c>
      <c r="I152" s="104" t="s">
        <v>66</v>
      </c>
      <c r="J152" s="105">
        <f t="shared" si="14"/>
        <v>13.77</v>
      </c>
      <c r="K152" s="103">
        <v>4751</v>
      </c>
      <c r="L152" s="104" t="s">
        <v>64</v>
      </c>
      <c r="M152" s="102">
        <f t="shared" si="16"/>
        <v>0.47510000000000002</v>
      </c>
      <c r="N152" s="103">
        <v>5347</v>
      </c>
      <c r="O152" s="104" t="s">
        <v>64</v>
      </c>
      <c r="P152" s="102">
        <f t="shared" si="17"/>
        <v>0.53470000000000006</v>
      </c>
    </row>
    <row r="153" spans="1:16">
      <c r="A153" s="23">
        <f t="shared" si="18"/>
        <v>153</v>
      </c>
      <c r="B153" s="10">
        <v>80</v>
      </c>
      <c r="C153" s="104" t="s">
        <v>67</v>
      </c>
      <c r="D153" s="102">
        <f t="shared" si="13"/>
        <v>1.4285714285714286</v>
      </c>
      <c r="E153" s="12">
        <v>31.2</v>
      </c>
      <c r="F153" s="13">
        <v>6.1069999999999999E-2</v>
      </c>
      <c r="G153" s="101">
        <f t="shared" si="15"/>
        <v>31.26107</v>
      </c>
      <c r="H153" s="103">
        <v>15.15</v>
      </c>
      <c r="I153" s="104" t="s">
        <v>66</v>
      </c>
      <c r="J153" s="105">
        <f t="shared" si="14"/>
        <v>15.15</v>
      </c>
      <c r="K153" s="103">
        <v>5156</v>
      </c>
      <c r="L153" s="104" t="s">
        <v>64</v>
      </c>
      <c r="M153" s="102">
        <f t="shared" si="16"/>
        <v>0.51559999999999995</v>
      </c>
      <c r="N153" s="103">
        <v>5439</v>
      </c>
      <c r="O153" s="104" t="s">
        <v>64</v>
      </c>
      <c r="P153" s="102">
        <f t="shared" si="17"/>
        <v>0.54390000000000005</v>
      </c>
    </row>
    <row r="154" spans="1:16">
      <c r="A154" s="23">
        <f t="shared" si="18"/>
        <v>154</v>
      </c>
      <c r="B154" s="10">
        <v>90</v>
      </c>
      <c r="C154" s="104" t="s">
        <v>67</v>
      </c>
      <c r="D154" s="102">
        <f t="shared" si="13"/>
        <v>1.6071428571428572</v>
      </c>
      <c r="E154" s="12">
        <v>31.24</v>
      </c>
      <c r="F154" s="13">
        <v>5.527E-2</v>
      </c>
      <c r="G154" s="101">
        <f t="shared" si="15"/>
        <v>31.295269999999999</v>
      </c>
      <c r="H154" s="103">
        <v>16.53</v>
      </c>
      <c r="I154" s="104" t="s">
        <v>66</v>
      </c>
      <c r="J154" s="105">
        <f t="shared" si="14"/>
        <v>16.53</v>
      </c>
      <c r="K154" s="103">
        <v>5529</v>
      </c>
      <c r="L154" s="104" t="s">
        <v>64</v>
      </c>
      <c r="M154" s="102">
        <f t="shared" si="16"/>
        <v>0.55289999999999995</v>
      </c>
      <c r="N154" s="103">
        <v>5524</v>
      </c>
      <c r="O154" s="104" t="s">
        <v>64</v>
      </c>
      <c r="P154" s="102">
        <f t="shared" si="17"/>
        <v>0.5524</v>
      </c>
    </row>
    <row r="155" spans="1:16">
      <c r="A155" s="23">
        <f t="shared" si="18"/>
        <v>155</v>
      </c>
      <c r="B155" s="10">
        <v>100</v>
      </c>
      <c r="C155" s="104" t="s">
        <v>67</v>
      </c>
      <c r="D155" s="102">
        <f t="shared" si="13"/>
        <v>1.7857142857142858</v>
      </c>
      <c r="E155" s="12">
        <v>31.2</v>
      </c>
      <c r="F155" s="13">
        <v>5.0540000000000002E-2</v>
      </c>
      <c r="G155" s="101">
        <f t="shared" si="15"/>
        <v>31.250540000000001</v>
      </c>
      <c r="H155" s="103">
        <v>17.899999999999999</v>
      </c>
      <c r="I155" s="104" t="s">
        <v>66</v>
      </c>
      <c r="J155" s="105">
        <f t="shared" si="14"/>
        <v>17.899999999999999</v>
      </c>
      <c r="K155" s="103">
        <v>5877</v>
      </c>
      <c r="L155" s="104" t="s">
        <v>64</v>
      </c>
      <c r="M155" s="102">
        <f t="shared" si="16"/>
        <v>0.5877</v>
      </c>
      <c r="N155" s="103">
        <v>5606</v>
      </c>
      <c r="O155" s="104" t="s">
        <v>64</v>
      </c>
      <c r="P155" s="102">
        <f t="shared" si="17"/>
        <v>0.56059999999999999</v>
      </c>
    </row>
    <row r="156" spans="1:16">
      <c r="A156" s="23">
        <f t="shared" si="18"/>
        <v>156</v>
      </c>
      <c r="B156" s="10">
        <v>110</v>
      </c>
      <c r="C156" s="104" t="s">
        <v>67</v>
      </c>
      <c r="D156" s="102">
        <f t="shared" si="13"/>
        <v>1.9642857142857142</v>
      </c>
      <c r="E156" s="12">
        <v>31.1</v>
      </c>
      <c r="F156" s="13">
        <v>4.6589999999999999E-2</v>
      </c>
      <c r="G156" s="101">
        <f t="shared" si="15"/>
        <v>31.14659</v>
      </c>
      <c r="H156" s="103">
        <v>19.29</v>
      </c>
      <c r="I156" s="104" t="s">
        <v>66</v>
      </c>
      <c r="J156" s="105">
        <f t="shared" si="14"/>
        <v>19.29</v>
      </c>
      <c r="K156" s="103">
        <v>6208</v>
      </c>
      <c r="L156" s="104" t="s">
        <v>64</v>
      </c>
      <c r="M156" s="102">
        <f t="shared" si="16"/>
        <v>0.62080000000000002</v>
      </c>
      <c r="N156" s="103">
        <v>5684</v>
      </c>
      <c r="O156" s="104" t="s">
        <v>64</v>
      </c>
      <c r="P156" s="102">
        <f t="shared" si="17"/>
        <v>0.56840000000000002</v>
      </c>
    </row>
    <row r="157" spans="1:16">
      <c r="A157" s="23">
        <f t="shared" si="18"/>
        <v>157</v>
      </c>
      <c r="B157" s="10">
        <v>120</v>
      </c>
      <c r="C157" s="104" t="s">
        <v>67</v>
      </c>
      <c r="D157" s="102">
        <f t="shared" si="13"/>
        <v>2.1428571428571428</v>
      </c>
      <c r="E157" s="12">
        <v>31.08</v>
      </c>
      <c r="F157" s="13">
        <v>4.326E-2</v>
      </c>
      <c r="G157" s="101">
        <f t="shared" si="15"/>
        <v>31.123259999999998</v>
      </c>
      <c r="H157" s="103">
        <v>20.67</v>
      </c>
      <c r="I157" s="104" t="s">
        <v>66</v>
      </c>
      <c r="J157" s="105">
        <f t="shared" si="14"/>
        <v>20.67</v>
      </c>
      <c r="K157" s="103">
        <v>6522</v>
      </c>
      <c r="L157" s="104" t="s">
        <v>64</v>
      </c>
      <c r="M157" s="102">
        <f t="shared" si="16"/>
        <v>0.6522</v>
      </c>
      <c r="N157" s="103">
        <v>5759</v>
      </c>
      <c r="O157" s="104" t="s">
        <v>64</v>
      </c>
      <c r="P157" s="102">
        <f t="shared" si="17"/>
        <v>0.57590000000000008</v>
      </c>
    </row>
    <row r="158" spans="1:16">
      <c r="A158" s="23">
        <f t="shared" si="18"/>
        <v>158</v>
      </c>
      <c r="B158" s="10">
        <v>130</v>
      </c>
      <c r="C158" s="104" t="s">
        <v>67</v>
      </c>
      <c r="D158" s="102">
        <f t="shared" si="13"/>
        <v>2.3214285714285716</v>
      </c>
      <c r="E158" s="12">
        <v>30.85</v>
      </c>
      <c r="F158" s="13">
        <v>4.0390000000000002E-2</v>
      </c>
      <c r="G158" s="101">
        <f t="shared" si="15"/>
        <v>30.89039</v>
      </c>
      <c r="H158" s="103">
        <v>22.06</v>
      </c>
      <c r="I158" s="104" t="s">
        <v>66</v>
      </c>
      <c r="J158" s="105">
        <f t="shared" si="14"/>
        <v>22.06</v>
      </c>
      <c r="K158" s="103">
        <v>6824</v>
      </c>
      <c r="L158" s="104" t="s">
        <v>64</v>
      </c>
      <c r="M158" s="102">
        <f t="shared" si="16"/>
        <v>0.68240000000000001</v>
      </c>
      <c r="N158" s="103">
        <v>5831</v>
      </c>
      <c r="O158" s="104" t="s">
        <v>64</v>
      </c>
      <c r="P158" s="102">
        <f t="shared" si="17"/>
        <v>0.58310000000000006</v>
      </c>
    </row>
    <row r="159" spans="1:16">
      <c r="A159" s="23">
        <f t="shared" si="18"/>
        <v>159</v>
      </c>
      <c r="B159" s="10">
        <v>140</v>
      </c>
      <c r="C159" s="104" t="s">
        <v>67</v>
      </c>
      <c r="D159" s="102">
        <f t="shared" si="13"/>
        <v>2.5</v>
      </c>
      <c r="E159" s="12">
        <v>30.51</v>
      </c>
      <c r="F159" s="13">
        <v>3.7900000000000003E-2</v>
      </c>
      <c r="G159" s="101">
        <f t="shared" si="15"/>
        <v>30.547900000000002</v>
      </c>
      <c r="H159" s="103">
        <v>23.46</v>
      </c>
      <c r="I159" s="104" t="s">
        <v>66</v>
      </c>
      <c r="J159" s="105">
        <f t="shared" si="14"/>
        <v>23.46</v>
      </c>
      <c r="K159" s="103">
        <v>7118</v>
      </c>
      <c r="L159" s="104" t="s">
        <v>64</v>
      </c>
      <c r="M159" s="102">
        <f t="shared" si="16"/>
        <v>0.71179999999999999</v>
      </c>
      <c r="N159" s="103">
        <v>5903</v>
      </c>
      <c r="O159" s="104" t="s">
        <v>64</v>
      </c>
      <c r="P159" s="102">
        <f t="shared" si="17"/>
        <v>0.59029999999999994</v>
      </c>
    </row>
    <row r="160" spans="1:16">
      <c r="A160" s="23">
        <f t="shared" si="18"/>
        <v>160</v>
      </c>
      <c r="B160" s="10">
        <v>150</v>
      </c>
      <c r="C160" s="104" t="s">
        <v>67</v>
      </c>
      <c r="D160" s="102">
        <f t="shared" si="13"/>
        <v>2.6785714285714284</v>
      </c>
      <c r="E160" s="12">
        <v>30.21</v>
      </c>
      <c r="F160" s="13">
        <v>3.5720000000000002E-2</v>
      </c>
      <c r="G160" s="101">
        <f t="shared" si="15"/>
        <v>30.245720000000002</v>
      </c>
      <c r="H160" s="103">
        <v>24.88</v>
      </c>
      <c r="I160" s="104" t="s">
        <v>66</v>
      </c>
      <c r="J160" s="105">
        <f t="shared" si="14"/>
        <v>24.88</v>
      </c>
      <c r="K160" s="103">
        <v>7406</v>
      </c>
      <c r="L160" s="104" t="s">
        <v>64</v>
      </c>
      <c r="M160" s="102">
        <f t="shared" si="16"/>
        <v>0.74059999999999993</v>
      </c>
      <c r="N160" s="103">
        <v>5973</v>
      </c>
      <c r="O160" s="104" t="s">
        <v>64</v>
      </c>
      <c r="P160" s="102">
        <f t="shared" si="17"/>
        <v>0.59729999999999994</v>
      </c>
    </row>
    <row r="161" spans="1:16">
      <c r="A161" s="23">
        <f t="shared" si="18"/>
        <v>161</v>
      </c>
      <c r="B161" s="10">
        <v>160</v>
      </c>
      <c r="C161" s="104" t="s">
        <v>67</v>
      </c>
      <c r="D161" s="102">
        <f t="shared" si="13"/>
        <v>2.8571428571428572</v>
      </c>
      <c r="E161" s="12">
        <v>29.89</v>
      </c>
      <c r="F161" s="13">
        <v>3.3790000000000001E-2</v>
      </c>
      <c r="G161" s="101">
        <f t="shared" si="15"/>
        <v>29.92379</v>
      </c>
      <c r="H161" s="103">
        <v>26.31</v>
      </c>
      <c r="I161" s="104" t="s">
        <v>66</v>
      </c>
      <c r="J161" s="105">
        <f t="shared" si="14"/>
        <v>26.31</v>
      </c>
      <c r="K161" s="103">
        <v>7689</v>
      </c>
      <c r="L161" s="104" t="s">
        <v>64</v>
      </c>
      <c r="M161" s="102">
        <f t="shared" si="16"/>
        <v>0.76890000000000003</v>
      </c>
      <c r="N161" s="103">
        <v>6043</v>
      </c>
      <c r="O161" s="104" t="s">
        <v>64</v>
      </c>
      <c r="P161" s="102">
        <f t="shared" si="17"/>
        <v>0.60430000000000006</v>
      </c>
    </row>
    <row r="162" spans="1:16">
      <c r="A162" s="23">
        <f t="shared" si="18"/>
        <v>162</v>
      </c>
      <c r="B162" s="10">
        <v>170</v>
      </c>
      <c r="C162" s="104" t="s">
        <v>67</v>
      </c>
      <c r="D162" s="102">
        <f t="shared" si="13"/>
        <v>3.0357142857142856</v>
      </c>
      <c r="E162" s="12">
        <v>29.57</v>
      </c>
      <c r="F162" s="13">
        <v>3.2070000000000001E-2</v>
      </c>
      <c r="G162" s="101">
        <f t="shared" si="15"/>
        <v>29.602070000000001</v>
      </c>
      <c r="H162" s="103">
        <v>27.76</v>
      </c>
      <c r="I162" s="104" t="s">
        <v>66</v>
      </c>
      <c r="J162" s="105">
        <f t="shared" si="14"/>
        <v>27.76</v>
      </c>
      <c r="K162" s="103">
        <v>7968</v>
      </c>
      <c r="L162" s="104" t="s">
        <v>64</v>
      </c>
      <c r="M162" s="102">
        <f t="shared" si="16"/>
        <v>0.79679999999999995</v>
      </c>
      <c r="N162" s="103">
        <v>6111</v>
      </c>
      <c r="O162" s="104" t="s">
        <v>64</v>
      </c>
      <c r="P162" s="102">
        <f t="shared" si="17"/>
        <v>0.61109999999999998</v>
      </c>
    </row>
    <row r="163" spans="1:16">
      <c r="A163" s="23">
        <f t="shared" si="18"/>
        <v>163</v>
      </c>
      <c r="B163" s="10">
        <v>180</v>
      </c>
      <c r="C163" s="104" t="s">
        <v>67</v>
      </c>
      <c r="D163" s="102">
        <f t="shared" si="13"/>
        <v>3.2142857142857144</v>
      </c>
      <c r="E163" s="12">
        <v>29.25</v>
      </c>
      <c r="F163" s="13">
        <v>3.0530000000000002E-2</v>
      </c>
      <c r="G163" s="101">
        <f t="shared" si="15"/>
        <v>29.280529999999999</v>
      </c>
      <c r="H163" s="103">
        <v>29.22</v>
      </c>
      <c r="I163" s="104" t="s">
        <v>66</v>
      </c>
      <c r="J163" s="105">
        <f t="shared" si="14"/>
        <v>29.22</v>
      </c>
      <c r="K163" s="103">
        <v>8242</v>
      </c>
      <c r="L163" s="104" t="s">
        <v>64</v>
      </c>
      <c r="M163" s="102">
        <f t="shared" si="16"/>
        <v>0.82420000000000004</v>
      </c>
      <c r="N163" s="103">
        <v>6180</v>
      </c>
      <c r="O163" s="104" t="s">
        <v>64</v>
      </c>
      <c r="P163" s="102">
        <f t="shared" si="17"/>
        <v>0.61799999999999999</v>
      </c>
    </row>
    <row r="164" spans="1:16">
      <c r="A164" s="23">
        <f t="shared" si="18"/>
        <v>164</v>
      </c>
      <c r="B164" s="10">
        <v>200</v>
      </c>
      <c r="C164" s="104" t="s">
        <v>67</v>
      </c>
      <c r="D164" s="102">
        <f t="shared" si="13"/>
        <v>3.5714285714285716</v>
      </c>
      <c r="E164" s="12">
        <v>28.6</v>
      </c>
      <c r="F164" s="13">
        <v>2.7869999999999999E-2</v>
      </c>
      <c r="G164" s="101">
        <f t="shared" si="15"/>
        <v>28.627870000000001</v>
      </c>
      <c r="H164" s="103">
        <v>32.200000000000003</v>
      </c>
      <c r="I164" s="104" t="s">
        <v>66</v>
      </c>
      <c r="J164" s="105">
        <f t="shared" si="14"/>
        <v>32.200000000000003</v>
      </c>
      <c r="K164" s="103">
        <v>9274</v>
      </c>
      <c r="L164" s="104" t="s">
        <v>64</v>
      </c>
      <c r="M164" s="102">
        <f t="shared" si="16"/>
        <v>0.92739999999999989</v>
      </c>
      <c r="N164" s="103">
        <v>6316</v>
      </c>
      <c r="O164" s="104" t="s">
        <v>64</v>
      </c>
      <c r="P164" s="102">
        <f t="shared" si="17"/>
        <v>0.63159999999999994</v>
      </c>
    </row>
    <row r="165" spans="1:16">
      <c r="A165" s="23">
        <f t="shared" si="18"/>
        <v>165</v>
      </c>
      <c r="B165" s="10">
        <v>225</v>
      </c>
      <c r="C165" s="104" t="s">
        <v>67</v>
      </c>
      <c r="D165" s="102">
        <f t="shared" si="13"/>
        <v>4.0178571428571432</v>
      </c>
      <c r="E165" s="12">
        <v>27.78</v>
      </c>
      <c r="F165" s="13">
        <v>2.5170000000000001E-2</v>
      </c>
      <c r="G165" s="101">
        <f t="shared" si="15"/>
        <v>27.80517</v>
      </c>
      <c r="H165" s="103">
        <v>36.020000000000003</v>
      </c>
      <c r="I165" s="104" t="s">
        <v>66</v>
      </c>
      <c r="J165" s="105">
        <f t="shared" si="14"/>
        <v>36.020000000000003</v>
      </c>
      <c r="K165" s="103">
        <v>1.08</v>
      </c>
      <c r="L165" s="106" t="s">
        <v>66</v>
      </c>
      <c r="M165" s="105">
        <f t="shared" ref="M165:M215" si="19">K165</f>
        <v>1.08</v>
      </c>
      <c r="N165" s="103">
        <v>6487</v>
      </c>
      <c r="O165" s="104" t="s">
        <v>64</v>
      </c>
      <c r="P165" s="102">
        <f t="shared" si="17"/>
        <v>0.64870000000000005</v>
      </c>
    </row>
    <row r="166" spans="1:16">
      <c r="A166" s="23">
        <f t="shared" si="18"/>
        <v>166</v>
      </c>
      <c r="B166" s="10">
        <v>250</v>
      </c>
      <c r="C166" s="104" t="s">
        <v>67</v>
      </c>
      <c r="D166" s="102">
        <f t="shared" si="13"/>
        <v>4.4642857142857144</v>
      </c>
      <c r="E166" s="12">
        <v>26.99</v>
      </c>
      <c r="F166" s="13">
        <v>2.2970000000000001E-2</v>
      </c>
      <c r="G166" s="101">
        <f t="shared" si="15"/>
        <v>27.012969999999999</v>
      </c>
      <c r="H166" s="103">
        <v>39.950000000000003</v>
      </c>
      <c r="I166" s="104" t="s">
        <v>66</v>
      </c>
      <c r="J166" s="105">
        <f t="shared" si="14"/>
        <v>39.950000000000003</v>
      </c>
      <c r="K166" s="103">
        <v>1.21</v>
      </c>
      <c r="L166" s="104" t="s">
        <v>66</v>
      </c>
      <c r="M166" s="105">
        <f t="shared" si="19"/>
        <v>1.21</v>
      </c>
      <c r="N166" s="103">
        <v>6659</v>
      </c>
      <c r="O166" s="104" t="s">
        <v>64</v>
      </c>
      <c r="P166" s="102">
        <f t="shared" si="17"/>
        <v>0.66589999999999994</v>
      </c>
    </row>
    <row r="167" spans="1:16">
      <c r="A167" s="23">
        <f t="shared" si="18"/>
        <v>167</v>
      </c>
      <c r="B167" s="10">
        <v>275</v>
      </c>
      <c r="C167" s="104" t="s">
        <v>67</v>
      </c>
      <c r="D167" s="102">
        <f t="shared" ref="D167:D180" si="20">B167/$C$5</f>
        <v>4.9107142857142856</v>
      </c>
      <c r="E167" s="12">
        <v>26.21</v>
      </c>
      <c r="F167" s="13">
        <v>2.1139999999999999E-2</v>
      </c>
      <c r="G167" s="101">
        <f t="shared" si="15"/>
        <v>26.23114</v>
      </c>
      <c r="H167" s="103">
        <v>44</v>
      </c>
      <c r="I167" s="104" t="s">
        <v>66</v>
      </c>
      <c r="J167" s="105">
        <f t="shared" si="14"/>
        <v>44</v>
      </c>
      <c r="K167" s="103">
        <v>1.34</v>
      </c>
      <c r="L167" s="104" t="s">
        <v>66</v>
      </c>
      <c r="M167" s="105">
        <f t="shared" si="19"/>
        <v>1.34</v>
      </c>
      <c r="N167" s="103">
        <v>6834</v>
      </c>
      <c r="O167" s="104" t="s">
        <v>64</v>
      </c>
      <c r="P167" s="102">
        <f t="shared" si="17"/>
        <v>0.68340000000000001</v>
      </c>
    </row>
    <row r="168" spans="1:16">
      <c r="A168" s="23">
        <f t="shared" si="18"/>
        <v>168</v>
      </c>
      <c r="B168" s="10">
        <v>300</v>
      </c>
      <c r="C168" s="104" t="s">
        <v>67</v>
      </c>
      <c r="D168" s="102">
        <f t="shared" si="20"/>
        <v>5.3571428571428568</v>
      </c>
      <c r="E168" s="12">
        <v>25.47</v>
      </c>
      <c r="F168" s="13">
        <v>1.959E-2</v>
      </c>
      <c r="G168" s="101">
        <f t="shared" si="15"/>
        <v>25.48959</v>
      </c>
      <c r="H168" s="103">
        <v>48.17</v>
      </c>
      <c r="I168" s="104" t="s">
        <v>66</v>
      </c>
      <c r="J168" s="105">
        <f t="shared" si="14"/>
        <v>48.17</v>
      </c>
      <c r="K168" s="103">
        <v>1.47</v>
      </c>
      <c r="L168" s="104" t="s">
        <v>66</v>
      </c>
      <c r="M168" s="105">
        <f t="shared" si="19"/>
        <v>1.47</v>
      </c>
      <c r="N168" s="103">
        <v>7012</v>
      </c>
      <c r="O168" s="104" t="s">
        <v>64</v>
      </c>
      <c r="P168" s="102">
        <f t="shared" si="17"/>
        <v>0.70119999999999993</v>
      </c>
    </row>
    <row r="169" spans="1:16">
      <c r="A169" s="23">
        <f t="shared" si="18"/>
        <v>169</v>
      </c>
      <c r="B169" s="10">
        <v>325</v>
      </c>
      <c r="C169" s="104" t="s">
        <v>67</v>
      </c>
      <c r="D169" s="102">
        <f t="shared" si="20"/>
        <v>5.8035714285714288</v>
      </c>
      <c r="E169" s="12">
        <v>24.75</v>
      </c>
      <c r="F169" s="13">
        <v>1.8270000000000002E-2</v>
      </c>
      <c r="G169" s="101">
        <f t="shared" si="15"/>
        <v>24.768270000000001</v>
      </c>
      <c r="H169" s="103">
        <v>52.46</v>
      </c>
      <c r="I169" s="104" t="s">
        <v>66</v>
      </c>
      <c r="J169" s="105">
        <f t="shared" ref="J169:J192" si="21">H169</f>
        <v>52.46</v>
      </c>
      <c r="K169" s="103">
        <v>1.59</v>
      </c>
      <c r="L169" s="104" t="s">
        <v>66</v>
      </c>
      <c r="M169" s="105">
        <f t="shared" si="19"/>
        <v>1.59</v>
      </c>
      <c r="N169" s="103">
        <v>7193</v>
      </c>
      <c r="O169" s="104" t="s">
        <v>64</v>
      </c>
      <c r="P169" s="102">
        <f t="shared" si="17"/>
        <v>0.71929999999999994</v>
      </c>
    </row>
    <row r="170" spans="1:16">
      <c r="A170" s="23">
        <f t="shared" si="18"/>
        <v>170</v>
      </c>
      <c r="B170" s="10">
        <v>350</v>
      </c>
      <c r="C170" s="104" t="s">
        <v>67</v>
      </c>
      <c r="D170" s="102">
        <f t="shared" si="20"/>
        <v>6.25</v>
      </c>
      <c r="E170" s="12">
        <v>24.06</v>
      </c>
      <c r="F170" s="13">
        <v>1.712E-2</v>
      </c>
      <c r="G170" s="101">
        <f t="shared" si="15"/>
        <v>24.077119999999997</v>
      </c>
      <c r="H170" s="103">
        <v>56.87</v>
      </c>
      <c r="I170" s="104" t="s">
        <v>66</v>
      </c>
      <c r="J170" s="105">
        <f t="shared" si="21"/>
        <v>56.87</v>
      </c>
      <c r="K170" s="103">
        <v>1.71</v>
      </c>
      <c r="L170" s="104" t="s">
        <v>66</v>
      </c>
      <c r="M170" s="105">
        <f t="shared" si="19"/>
        <v>1.71</v>
      </c>
      <c r="N170" s="103">
        <v>7379</v>
      </c>
      <c r="O170" s="104" t="s">
        <v>64</v>
      </c>
      <c r="P170" s="102">
        <f t="shared" si="17"/>
        <v>0.7379</v>
      </c>
    </row>
    <row r="171" spans="1:16">
      <c r="A171" s="23">
        <f t="shared" si="18"/>
        <v>171</v>
      </c>
      <c r="B171" s="10">
        <v>375</v>
      </c>
      <c r="C171" s="104" t="s">
        <v>67</v>
      </c>
      <c r="D171" s="102">
        <f t="shared" si="20"/>
        <v>6.6964285714285712</v>
      </c>
      <c r="E171" s="12">
        <v>23.4</v>
      </c>
      <c r="F171" s="13">
        <v>1.6119999999999999E-2</v>
      </c>
      <c r="G171" s="101">
        <f t="shared" si="15"/>
        <v>23.416119999999999</v>
      </c>
      <c r="H171" s="103">
        <v>61.41</v>
      </c>
      <c r="I171" s="104" t="s">
        <v>66</v>
      </c>
      <c r="J171" s="105">
        <f t="shared" si="21"/>
        <v>61.41</v>
      </c>
      <c r="K171" s="103">
        <v>1.83</v>
      </c>
      <c r="L171" s="104" t="s">
        <v>66</v>
      </c>
      <c r="M171" s="105">
        <f t="shared" si="19"/>
        <v>1.83</v>
      </c>
      <c r="N171" s="103">
        <v>7570</v>
      </c>
      <c r="O171" s="104" t="s">
        <v>64</v>
      </c>
      <c r="P171" s="102">
        <f t="shared" si="17"/>
        <v>0.75700000000000001</v>
      </c>
    </row>
    <row r="172" spans="1:16">
      <c r="A172" s="23">
        <f t="shared" si="18"/>
        <v>172</v>
      </c>
      <c r="B172" s="10">
        <v>400</v>
      </c>
      <c r="C172" s="104" t="s">
        <v>67</v>
      </c>
      <c r="D172" s="102">
        <f t="shared" si="20"/>
        <v>7.1428571428571432</v>
      </c>
      <c r="E172" s="12">
        <v>22.78</v>
      </c>
      <c r="F172" s="13">
        <v>1.523E-2</v>
      </c>
      <c r="G172" s="101">
        <f t="shared" si="15"/>
        <v>22.79523</v>
      </c>
      <c r="H172" s="103">
        <v>66.08</v>
      </c>
      <c r="I172" s="104" t="s">
        <v>66</v>
      </c>
      <c r="J172" s="105">
        <f t="shared" si="21"/>
        <v>66.08</v>
      </c>
      <c r="K172" s="103">
        <v>1.94</v>
      </c>
      <c r="L172" s="104" t="s">
        <v>66</v>
      </c>
      <c r="M172" s="105">
        <f t="shared" si="19"/>
        <v>1.94</v>
      </c>
      <c r="N172" s="103">
        <v>7765</v>
      </c>
      <c r="O172" s="104" t="s">
        <v>64</v>
      </c>
      <c r="P172" s="102">
        <f t="shared" si="17"/>
        <v>0.77649999999999997</v>
      </c>
    </row>
    <row r="173" spans="1:16">
      <c r="A173" s="23">
        <f t="shared" si="18"/>
        <v>173</v>
      </c>
      <c r="B173" s="10">
        <v>450</v>
      </c>
      <c r="C173" s="104" t="s">
        <v>67</v>
      </c>
      <c r="D173" s="102">
        <f t="shared" si="20"/>
        <v>8.0357142857142865</v>
      </c>
      <c r="E173" s="12">
        <v>21.6</v>
      </c>
      <c r="F173" s="13">
        <v>1.374E-2</v>
      </c>
      <c r="G173" s="101">
        <f t="shared" si="15"/>
        <v>21.61374</v>
      </c>
      <c r="H173" s="103">
        <v>75.790000000000006</v>
      </c>
      <c r="I173" s="104" t="s">
        <v>66</v>
      </c>
      <c r="J173" s="105">
        <f t="shared" si="21"/>
        <v>75.790000000000006</v>
      </c>
      <c r="K173" s="103">
        <v>2.38</v>
      </c>
      <c r="L173" s="104" t="s">
        <v>66</v>
      </c>
      <c r="M173" s="105">
        <f t="shared" si="19"/>
        <v>2.38</v>
      </c>
      <c r="N173" s="103">
        <v>8172</v>
      </c>
      <c r="O173" s="104" t="s">
        <v>64</v>
      </c>
      <c r="P173" s="102">
        <f t="shared" si="17"/>
        <v>0.81720000000000004</v>
      </c>
    </row>
    <row r="174" spans="1:16">
      <c r="A174" s="23">
        <f t="shared" si="18"/>
        <v>174</v>
      </c>
      <c r="B174" s="10">
        <v>500</v>
      </c>
      <c r="C174" s="104" t="s">
        <v>67</v>
      </c>
      <c r="D174" s="102">
        <f t="shared" si="20"/>
        <v>8.9285714285714288</v>
      </c>
      <c r="E174" s="12">
        <v>20.53</v>
      </c>
      <c r="F174" s="13">
        <v>1.252E-2</v>
      </c>
      <c r="G174" s="101">
        <f t="shared" si="15"/>
        <v>20.54252</v>
      </c>
      <c r="H174" s="103">
        <v>86.02</v>
      </c>
      <c r="I174" s="104" t="s">
        <v>66</v>
      </c>
      <c r="J174" s="105">
        <f t="shared" si="21"/>
        <v>86.02</v>
      </c>
      <c r="K174" s="103">
        <v>2.79</v>
      </c>
      <c r="L174" s="104" t="s">
        <v>66</v>
      </c>
      <c r="M174" s="105">
        <f t="shared" si="19"/>
        <v>2.79</v>
      </c>
      <c r="N174" s="103">
        <v>8601</v>
      </c>
      <c r="O174" s="104" t="s">
        <v>64</v>
      </c>
      <c r="P174" s="102">
        <f t="shared" si="17"/>
        <v>0.86010000000000009</v>
      </c>
    </row>
    <row r="175" spans="1:16">
      <c r="A175" s="23">
        <f t="shared" si="18"/>
        <v>175</v>
      </c>
      <c r="B175" s="10">
        <v>550</v>
      </c>
      <c r="C175" s="104" t="s">
        <v>67</v>
      </c>
      <c r="D175" s="102">
        <f t="shared" si="20"/>
        <v>9.8214285714285712</v>
      </c>
      <c r="E175" s="12">
        <v>19.559999999999999</v>
      </c>
      <c r="F175" s="13">
        <v>1.1509999999999999E-2</v>
      </c>
      <c r="G175" s="101">
        <f t="shared" si="15"/>
        <v>19.57151</v>
      </c>
      <c r="H175" s="103">
        <v>96.77</v>
      </c>
      <c r="I175" s="104" t="s">
        <v>66</v>
      </c>
      <c r="J175" s="105">
        <f t="shared" si="21"/>
        <v>96.77</v>
      </c>
      <c r="K175" s="103">
        <v>3.18</v>
      </c>
      <c r="L175" s="104" t="s">
        <v>66</v>
      </c>
      <c r="M175" s="105">
        <f t="shared" si="19"/>
        <v>3.18</v>
      </c>
      <c r="N175" s="103">
        <v>9053</v>
      </c>
      <c r="O175" s="104" t="s">
        <v>64</v>
      </c>
      <c r="P175" s="102">
        <f t="shared" si="17"/>
        <v>0.9053000000000001</v>
      </c>
    </row>
    <row r="176" spans="1:16">
      <c r="A176" s="23">
        <f t="shared" si="18"/>
        <v>176</v>
      </c>
      <c r="B176" s="10">
        <v>600</v>
      </c>
      <c r="C176" s="104" t="s">
        <v>67</v>
      </c>
      <c r="D176" s="102">
        <f t="shared" si="20"/>
        <v>10.714285714285714</v>
      </c>
      <c r="E176" s="12">
        <v>18.66</v>
      </c>
      <c r="F176" s="13">
        <v>1.0659999999999999E-2</v>
      </c>
      <c r="G176" s="101">
        <f t="shared" si="15"/>
        <v>18.670660000000002</v>
      </c>
      <c r="H176" s="103">
        <v>108.04</v>
      </c>
      <c r="I176" s="104" t="s">
        <v>66</v>
      </c>
      <c r="J176" s="105">
        <f t="shared" si="21"/>
        <v>108.04</v>
      </c>
      <c r="K176" s="103">
        <v>3.56</v>
      </c>
      <c r="L176" s="104" t="s">
        <v>66</v>
      </c>
      <c r="M176" s="105">
        <f t="shared" si="19"/>
        <v>3.56</v>
      </c>
      <c r="N176" s="103">
        <v>9529</v>
      </c>
      <c r="O176" s="104" t="s">
        <v>64</v>
      </c>
      <c r="P176" s="102">
        <f t="shared" si="17"/>
        <v>0.95289999999999997</v>
      </c>
    </row>
    <row r="177" spans="1:16">
      <c r="A177" s="23">
        <f t="shared" si="18"/>
        <v>177</v>
      </c>
      <c r="B177" s="10">
        <v>650</v>
      </c>
      <c r="C177" s="104" t="s">
        <v>67</v>
      </c>
      <c r="D177" s="102">
        <f t="shared" si="20"/>
        <v>11.607142857142858</v>
      </c>
      <c r="E177" s="12">
        <v>17.84</v>
      </c>
      <c r="F177" s="13">
        <v>9.9330000000000009E-3</v>
      </c>
      <c r="G177" s="101">
        <f t="shared" si="15"/>
        <v>17.849933</v>
      </c>
      <c r="H177" s="103">
        <v>119.85</v>
      </c>
      <c r="I177" s="104" t="s">
        <v>66</v>
      </c>
      <c r="J177" s="105">
        <f t="shared" si="21"/>
        <v>119.85</v>
      </c>
      <c r="K177" s="103">
        <v>3.94</v>
      </c>
      <c r="L177" s="104" t="s">
        <v>66</v>
      </c>
      <c r="M177" s="105">
        <f t="shared" si="19"/>
        <v>3.94</v>
      </c>
      <c r="N177" s="103">
        <v>1</v>
      </c>
      <c r="O177" s="106" t="s">
        <v>66</v>
      </c>
      <c r="P177" s="105">
        <f t="shared" ref="P177:P228" si="22">N177</f>
        <v>1</v>
      </c>
    </row>
    <row r="178" spans="1:16">
      <c r="A178" s="23">
        <f t="shared" si="18"/>
        <v>178</v>
      </c>
      <c r="B178" s="103">
        <v>700</v>
      </c>
      <c r="C178" s="104" t="s">
        <v>67</v>
      </c>
      <c r="D178" s="102">
        <f t="shared" si="20"/>
        <v>12.5</v>
      </c>
      <c r="E178" s="12">
        <v>17.09</v>
      </c>
      <c r="F178" s="13">
        <v>9.3019999999999995E-3</v>
      </c>
      <c r="G178" s="101">
        <f t="shared" si="15"/>
        <v>17.099302000000002</v>
      </c>
      <c r="H178" s="103">
        <v>132.19</v>
      </c>
      <c r="I178" s="104" t="s">
        <v>66</v>
      </c>
      <c r="J178" s="105">
        <f t="shared" si="21"/>
        <v>132.19</v>
      </c>
      <c r="K178" s="103">
        <v>4.3099999999999996</v>
      </c>
      <c r="L178" s="104" t="s">
        <v>66</v>
      </c>
      <c r="M178" s="105">
        <f t="shared" si="19"/>
        <v>4.3099999999999996</v>
      </c>
      <c r="N178" s="103">
        <v>1.06</v>
      </c>
      <c r="O178" s="104" t="s">
        <v>66</v>
      </c>
      <c r="P178" s="105">
        <f t="shared" si="22"/>
        <v>1.06</v>
      </c>
    </row>
    <row r="179" spans="1:16">
      <c r="A179" s="23">
        <f t="shared" si="18"/>
        <v>179</v>
      </c>
      <c r="B179" s="10">
        <v>800</v>
      </c>
      <c r="C179" s="11" t="s">
        <v>67</v>
      </c>
      <c r="D179" s="102">
        <f t="shared" si="20"/>
        <v>14.285714285714286</v>
      </c>
      <c r="E179" s="12">
        <v>15.75</v>
      </c>
      <c r="F179" s="13">
        <v>8.2640000000000005E-3</v>
      </c>
      <c r="G179" s="101">
        <f t="shared" si="15"/>
        <v>15.758264</v>
      </c>
      <c r="H179" s="103">
        <v>158.46</v>
      </c>
      <c r="I179" s="104" t="s">
        <v>66</v>
      </c>
      <c r="J179" s="105">
        <f t="shared" si="21"/>
        <v>158.46</v>
      </c>
      <c r="K179" s="103">
        <v>5.69</v>
      </c>
      <c r="L179" s="104" t="s">
        <v>66</v>
      </c>
      <c r="M179" s="105">
        <f t="shared" si="19"/>
        <v>5.69</v>
      </c>
      <c r="N179" s="103">
        <v>1.17</v>
      </c>
      <c r="O179" s="104" t="s">
        <v>66</v>
      </c>
      <c r="P179" s="105">
        <f t="shared" si="22"/>
        <v>1.17</v>
      </c>
    </row>
    <row r="180" spans="1:16">
      <c r="A180" s="23">
        <f t="shared" si="18"/>
        <v>180</v>
      </c>
      <c r="B180" s="10">
        <v>900</v>
      </c>
      <c r="C180" s="11" t="s">
        <v>67</v>
      </c>
      <c r="D180" s="102">
        <f t="shared" si="20"/>
        <v>16.071428571428573</v>
      </c>
      <c r="E180" s="12">
        <v>14.61</v>
      </c>
      <c r="F180" s="13">
        <v>7.4440000000000001E-3</v>
      </c>
      <c r="G180" s="101">
        <f t="shared" si="15"/>
        <v>14.617443999999999</v>
      </c>
      <c r="H180" s="103">
        <v>186.86</v>
      </c>
      <c r="I180" s="104" t="s">
        <v>66</v>
      </c>
      <c r="J180" s="105">
        <f t="shared" si="21"/>
        <v>186.86</v>
      </c>
      <c r="K180" s="103">
        <v>6.97</v>
      </c>
      <c r="L180" s="104" t="s">
        <v>66</v>
      </c>
      <c r="M180" s="105">
        <f t="shared" si="19"/>
        <v>6.97</v>
      </c>
      <c r="N180" s="103">
        <v>1.29</v>
      </c>
      <c r="O180" s="104" t="s">
        <v>66</v>
      </c>
      <c r="P180" s="105">
        <f t="shared" si="22"/>
        <v>1.29</v>
      </c>
    </row>
    <row r="181" spans="1:16">
      <c r="A181" s="23">
        <f t="shared" si="18"/>
        <v>181</v>
      </c>
      <c r="B181" s="10">
        <v>1</v>
      </c>
      <c r="C181" s="22" t="s">
        <v>70</v>
      </c>
      <c r="D181" s="102">
        <f t="shared" ref="D181:D228" si="23">B181*1000/$C$5</f>
        <v>17.857142857142858</v>
      </c>
      <c r="E181" s="12">
        <v>13.63</v>
      </c>
      <c r="F181" s="13">
        <v>6.7780000000000002E-3</v>
      </c>
      <c r="G181" s="101">
        <f t="shared" si="15"/>
        <v>13.636778000000001</v>
      </c>
      <c r="H181" s="103">
        <v>217.4</v>
      </c>
      <c r="I181" s="104" t="s">
        <v>66</v>
      </c>
      <c r="J181" s="105">
        <f t="shared" si="21"/>
        <v>217.4</v>
      </c>
      <c r="K181" s="103">
        <v>8.2100000000000009</v>
      </c>
      <c r="L181" s="104" t="s">
        <v>66</v>
      </c>
      <c r="M181" s="105">
        <f t="shared" si="19"/>
        <v>8.2100000000000009</v>
      </c>
      <c r="N181" s="103">
        <v>1.42</v>
      </c>
      <c r="O181" s="104" t="s">
        <v>66</v>
      </c>
      <c r="P181" s="105">
        <f t="shared" si="22"/>
        <v>1.42</v>
      </c>
    </row>
    <row r="182" spans="1:16">
      <c r="A182" s="23">
        <f t="shared" si="18"/>
        <v>182</v>
      </c>
      <c r="B182" s="10">
        <v>1.1000000000000001</v>
      </c>
      <c r="C182" s="11" t="s">
        <v>70</v>
      </c>
      <c r="D182" s="102">
        <f t="shared" si="23"/>
        <v>19.642857142857142</v>
      </c>
      <c r="E182" s="12">
        <v>12.78</v>
      </c>
      <c r="F182" s="13">
        <v>6.2259999999999998E-3</v>
      </c>
      <c r="G182" s="101">
        <f t="shared" si="15"/>
        <v>12.786225999999999</v>
      </c>
      <c r="H182" s="103">
        <v>250.05</v>
      </c>
      <c r="I182" s="104" t="s">
        <v>66</v>
      </c>
      <c r="J182" s="105">
        <f t="shared" si="21"/>
        <v>250.05</v>
      </c>
      <c r="K182" s="103">
        <v>9.42</v>
      </c>
      <c r="L182" s="104" t="s">
        <v>66</v>
      </c>
      <c r="M182" s="105">
        <f t="shared" si="19"/>
        <v>9.42</v>
      </c>
      <c r="N182" s="103">
        <v>1.56</v>
      </c>
      <c r="O182" s="104" t="s">
        <v>66</v>
      </c>
      <c r="P182" s="105">
        <f t="shared" si="22"/>
        <v>1.56</v>
      </c>
    </row>
    <row r="183" spans="1:16">
      <c r="A183" s="23">
        <f t="shared" si="18"/>
        <v>183</v>
      </c>
      <c r="B183" s="10">
        <v>1.2</v>
      </c>
      <c r="C183" s="11" t="s">
        <v>70</v>
      </c>
      <c r="D183" s="102">
        <f t="shared" si="23"/>
        <v>21.428571428571427</v>
      </c>
      <c r="E183" s="12">
        <v>12.05</v>
      </c>
      <c r="F183" s="13">
        <v>5.7619999999999998E-3</v>
      </c>
      <c r="G183" s="101">
        <f t="shared" si="15"/>
        <v>12.055762000000001</v>
      </c>
      <c r="H183" s="103">
        <v>284.77999999999997</v>
      </c>
      <c r="I183" s="104" t="s">
        <v>66</v>
      </c>
      <c r="J183" s="105">
        <f t="shared" si="21"/>
        <v>284.77999999999997</v>
      </c>
      <c r="K183" s="103">
        <v>10.63</v>
      </c>
      <c r="L183" s="104" t="s">
        <v>66</v>
      </c>
      <c r="M183" s="105">
        <f t="shared" si="19"/>
        <v>10.63</v>
      </c>
      <c r="N183" s="103">
        <v>1.72</v>
      </c>
      <c r="O183" s="104" t="s">
        <v>66</v>
      </c>
      <c r="P183" s="105">
        <f t="shared" si="22"/>
        <v>1.72</v>
      </c>
    </row>
    <row r="184" spans="1:16">
      <c r="A184" s="23">
        <f t="shared" si="18"/>
        <v>184</v>
      </c>
      <c r="B184" s="10">
        <v>1.3</v>
      </c>
      <c r="C184" s="11" t="s">
        <v>70</v>
      </c>
      <c r="D184" s="102">
        <f t="shared" si="23"/>
        <v>23.214285714285715</v>
      </c>
      <c r="E184" s="12">
        <v>11.41</v>
      </c>
      <c r="F184" s="13">
        <v>5.3639999999999998E-3</v>
      </c>
      <c r="G184" s="101">
        <f t="shared" si="15"/>
        <v>11.415364</v>
      </c>
      <c r="H184" s="103">
        <v>321.54000000000002</v>
      </c>
      <c r="I184" s="104" t="s">
        <v>66</v>
      </c>
      <c r="J184" s="105">
        <f t="shared" si="21"/>
        <v>321.54000000000002</v>
      </c>
      <c r="K184" s="103">
        <v>11.84</v>
      </c>
      <c r="L184" s="104" t="s">
        <v>66</v>
      </c>
      <c r="M184" s="105">
        <f t="shared" si="19"/>
        <v>11.84</v>
      </c>
      <c r="N184" s="103">
        <v>1.88</v>
      </c>
      <c r="O184" s="104" t="s">
        <v>66</v>
      </c>
      <c r="P184" s="105">
        <f t="shared" si="22"/>
        <v>1.88</v>
      </c>
    </row>
    <row r="185" spans="1:16">
      <c r="A185" s="23">
        <f t="shared" si="18"/>
        <v>185</v>
      </c>
      <c r="B185" s="10">
        <v>1.4</v>
      </c>
      <c r="C185" s="11" t="s">
        <v>70</v>
      </c>
      <c r="D185" s="102">
        <f t="shared" si="23"/>
        <v>25</v>
      </c>
      <c r="E185" s="12">
        <v>10.85</v>
      </c>
      <c r="F185" s="13">
        <v>5.0210000000000003E-3</v>
      </c>
      <c r="G185" s="101">
        <f t="shared" si="15"/>
        <v>10.855020999999999</v>
      </c>
      <c r="H185" s="103">
        <v>360.28</v>
      </c>
      <c r="I185" s="104" t="s">
        <v>66</v>
      </c>
      <c r="J185" s="105">
        <f t="shared" si="21"/>
        <v>360.28</v>
      </c>
      <c r="K185" s="103">
        <v>13.05</v>
      </c>
      <c r="L185" s="104" t="s">
        <v>66</v>
      </c>
      <c r="M185" s="105">
        <f t="shared" si="19"/>
        <v>13.05</v>
      </c>
      <c r="N185" s="103">
        <v>2.0499999999999998</v>
      </c>
      <c r="O185" s="104" t="s">
        <v>66</v>
      </c>
      <c r="P185" s="105">
        <f t="shared" si="22"/>
        <v>2.0499999999999998</v>
      </c>
    </row>
    <row r="186" spans="1:16">
      <c r="A186" s="23">
        <f t="shared" si="18"/>
        <v>186</v>
      </c>
      <c r="B186" s="10">
        <v>1.5</v>
      </c>
      <c r="C186" s="11" t="s">
        <v>70</v>
      </c>
      <c r="D186" s="102">
        <f t="shared" si="23"/>
        <v>26.785714285714285</v>
      </c>
      <c r="E186" s="12">
        <v>10.36</v>
      </c>
      <c r="F186" s="13">
        <v>4.7200000000000002E-3</v>
      </c>
      <c r="G186" s="101">
        <f t="shared" si="15"/>
        <v>10.36472</v>
      </c>
      <c r="H186" s="103">
        <v>400.93</v>
      </c>
      <c r="I186" s="104" t="s">
        <v>66</v>
      </c>
      <c r="J186" s="105">
        <f t="shared" si="21"/>
        <v>400.93</v>
      </c>
      <c r="K186" s="103">
        <v>14.27</v>
      </c>
      <c r="L186" s="104" t="s">
        <v>66</v>
      </c>
      <c r="M186" s="105">
        <f t="shared" si="19"/>
        <v>14.27</v>
      </c>
      <c r="N186" s="103">
        <v>2.2200000000000002</v>
      </c>
      <c r="O186" s="104" t="s">
        <v>66</v>
      </c>
      <c r="P186" s="105">
        <f t="shared" si="22"/>
        <v>2.2200000000000002</v>
      </c>
    </row>
    <row r="187" spans="1:16">
      <c r="A187" s="23">
        <f t="shared" si="18"/>
        <v>187</v>
      </c>
      <c r="B187" s="10">
        <v>1.6</v>
      </c>
      <c r="C187" s="11" t="s">
        <v>70</v>
      </c>
      <c r="D187" s="102">
        <f t="shared" si="23"/>
        <v>28.571428571428573</v>
      </c>
      <c r="E187" s="12">
        <v>9.9420000000000002</v>
      </c>
      <c r="F187" s="13">
        <v>4.4549999999999998E-3</v>
      </c>
      <c r="G187" s="101">
        <f t="shared" si="15"/>
        <v>9.9464550000000003</v>
      </c>
      <c r="H187" s="103">
        <v>443.38</v>
      </c>
      <c r="I187" s="104" t="s">
        <v>66</v>
      </c>
      <c r="J187" s="105">
        <f t="shared" si="21"/>
        <v>443.38</v>
      </c>
      <c r="K187" s="103">
        <v>15.49</v>
      </c>
      <c r="L187" s="104" t="s">
        <v>66</v>
      </c>
      <c r="M187" s="105">
        <f t="shared" si="19"/>
        <v>15.49</v>
      </c>
      <c r="N187" s="103">
        <v>2.41</v>
      </c>
      <c r="O187" s="104" t="s">
        <v>66</v>
      </c>
      <c r="P187" s="105">
        <f t="shared" si="22"/>
        <v>2.41</v>
      </c>
    </row>
    <row r="188" spans="1:16">
      <c r="A188" s="23">
        <f t="shared" si="18"/>
        <v>188</v>
      </c>
      <c r="B188" s="10">
        <v>1.7</v>
      </c>
      <c r="C188" s="11" t="s">
        <v>70</v>
      </c>
      <c r="D188" s="102">
        <f t="shared" si="23"/>
        <v>30.357142857142858</v>
      </c>
      <c r="E188" s="12">
        <v>9.5649999999999995</v>
      </c>
      <c r="F188" s="13">
        <v>4.2199999999999998E-3</v>
      </c>
      <c r="G188" s="101">
        <f t="shared" si="15"/>
        <v>9.5692199999999996</v>
      </c>
      <c r="H188" s="103">
        <v>487.58</v>
      </c>
      <c r="I188" s="104" t="s">
        <v>66</v>
      </c>
      <c r="J188" s="105">
        <f t="shared" si="21"/>
        <v>487.58</v>
      </c>
      <c r="K188" s="103">
        <v>16.71</v>
      </c>
      <c r="L188" s="104" t="s">
        <v>66</v>
      </c>
      <c r="M188" s="105">
        <f t="shared" si="19"/>
        <v>16.71</v>
      </c>
      <c r="N188" s="103">
        <v>2.6</v>
      </c>
      <c r="O188" s="104" t="s">
        <v>66</v>
      </c>
      <c r="P188" s="105">
        <f t="shared" si="22"/>
        <v>2.6</v>
      </c>
    </row>
    <row r="189" spans="1:16">
      <c r="A189" s="23">
        <f t="shared" si="18"/>
        <v>189</v>
      </c>
      <c r="B189" s="10">
        <v>1.8</v>
      </c>
      <c r="C189" s="11" t="s">
        <v>70</v>
      </c>
      <c r="D189" s="102">
        <f t="shared" si="23"/>
        <v>32.142857142857146</v>
      </c>
      <c r="E189" s="12">
        <v>9.1869999999999994</v>
      </c>
      <c r="F189" s="13">
        <v>4.0090000000000004E-3</v>
      </c>
      <c r="G189" s="101">
        <f t="shared" si="15"/>
        <v>9.1910089999999993</v>
      </c>
      <c r="H189" s="103">
        <v>533.54999999999995</v>
      </c>
      <c r="I189" s="104" t="s">
        <v>66</v>
      </c>
      <c r="J189" s="105">
        <f t="shared" si="21"/>
        <v>533.54999999999995</v>
      </c>
      <c r="K189" s="103">
        <v>17.93</v>
      </c>
      <c r="L189" s="104" t="s">
        <v>66</v>
      </c>
      <c r="M189" s="105">
        <f t="shared" si="19"/>
        <v>17.93</v>
      </c>
      <c r="N189" s="103">
        <v>2.8</v>
      </c>
      <c r="O189" s="104" t="s">
        <v>66</v>
      </c>
      <c r="P189" s="105">
        <f t="shared" si="22"/>
        <v>2.8</v>
      </c>
    </row>
    <row r="190" spans="1:16">
      <c r="A190" s="23">
        <f t="shared" si="18"/>
        <v>190</v>
      </c>
      <c r="B190" s="10">
        <v>2</v>
      </c>
      <c r="C190" s="11" t="s">
        <v>70</v>
      </c>
      <c r="D190" s="102">
        <f t="shared" si="23"/>
        <v>35.714285714285715</v>
      </c>
      <c r="E190" s="12">
        <v>8.5239999999999991</v>
      </c>
      <c r="F190" s="13">
        <v>3.6470000000000001E-3</v>
      </c>
      <c r="G190" s="101">
        <f t="shared" si="15"/>
        <v>8.527647</v>
      </c>
      <c r="H190" s="103">
        <v>630.97</v>
      </c>
      <c r="I190" s="104" t="s">
        <v>66</v>
      </c>
      <c r="J190" s="105">
        <f t="shared" si="21"/>
        <v>630.97</v>
      </c>
      <c r="K190" s="103">
        <v>22.63</v>
      </c>
      <c r="L190" s="104" t="s">
        <v>66</v>
      </c>
      <c r="M190" s="105">
        <f t="shared" si="19"/>
        <v>22.63</v>
      </c>
      <c r="N190" s="103">
        <v>3.22</v>
      </c>
      <c r="O190" s="104" t="s">
        <v>66</v>
      </c>
      <c r="P190" s="105">
        <f t="shared" si="22"/>
        <v>3.22</v>
      </c>
    </row>
    <row r="191" spans="1:16">
      <c r="A191" s="23">
        <f t="shared" si="18"/>
        <v>191</v>
      </c>
      <c r="B191" s="10">
        <v>2.25</v>
      </c>
      <c r="C191" s="11" t="s">
        <v>70</v>
      </c>
      <c r="D191" s="102">
        <f t="shared" si="23"/>
        <v>40.178571428571431</v>
      </c>
      <c r="E191" s="12">
        <v>7.8339999999999996</v>
      </c>
      <c r="F191" s="13">
        <v>3.2810000000000001E-3</v>
      </c>
      <c r="G191" s="101">
        <f t="shared" si="15"/>
        <v>7.8372809999999999</v>
      </c>
      <c r="H191" s="103">
        <v>762.85</v>
      </c>
      <c r="I191" s="104" t="s">
        <v>66</v>
      </c>
      <c r="J191" s="105">
        <f t="shared" si="21"/>
        <v>762.85</v>
      </c>
      <c r="K191" s="103">
        <v>29.34</v>
      </c>
      <c r="L191" s="104" t="s">
        <v>66</v>
      </c>
      <c r="M191" s="105">
        <f t="shared" si="19"/>
        <v>29.34</v>
      </c>
      <c r="N191" s="103">
        <v>3.79</v>
      </c>
      <c r="O191" s="104" t="s">
        <v>66</v>
      </c>
      <c r="P191" s="105">
        <f t="shared" si="22"/>
        <v>3.79</v>
      </c>
    </row>
    <row r="192" spans="1:16">
      <c r="A192" s="23">
        <f t="shared" si="18"/>
        <v>192</v>
      </c>
      <c r="B192" s="10">
        <v>2.5</v>
      </c>
      <c r="C192" s="11" t="s">
        <v>70</v>
      </c>
      <c r="D192" s="102">
        <f t="shared" si="23"/>
        <v>44.642857142857146</v>
      </c>
      <c r="E192" s="12">
        <v>7.2619999999999996</v>
      </c>
      <c r="F192" s="13">
        <v>2.9840000000000001E-3</v>
      </c>
      <c r="G192" s="101">
        <f t="shared" si="15"/>
        <v>7.2649839999999992</v>
      </c>
      <c r="H192" s="103">
        <v>905.72</v>
      </c>
      <c r="I192" s="104" t="s">
        <v>66</v>
      </c>
      <c r="J192" s="105">
        <f t="shared" si="21"/>
        <v>905.72</v>
      </c>
      <c r="K192" s="103">
        <v>35.64</v>
      </c>
      <c r="L192" s="104" t="s">
        <v>66</v>
      </c>
      <c r="M192" s="105">
        <f t="shared" si="19"/>
        <v>35.64</v>
      </c>
      <c r="N192" s="103">
        <v>4.41</v>
      </c>
      <c r="O192" s="104" t="s">
        <v>66</v>
      </c>
      <c r="P192" s="105">
        <f t="shared" si="22"/>
        <v>4.41</v>
      </c>
    </row>
    <row r="193" spans="1:16">
      <c r="A193" s="23">
        <f t="shared" si="18"/>
        <v>193</v>
      </c>
      <c r="B193" s="10">
        <v>2.75</v>
      </c>
      <c r="C193" s="11" t="s">
        <v>70</v>
      </c>
      <c r="D193" s="102">
        <f t="shared" si="23"/>
        <v>49.107142857142854</v>
      </c>
      <c r="E193" s="12">
        <v>6.7789999999999999</v>
      </c>
      <c r="F193" s="13">
        <v>2.7390000000000001E-3</v>
      </c>
      <c r="G193" s="101">
        <f t="shared" si="15"/>
        <v>6.781739</v>
      </c>
      <c r="H193" s="103">
        <v>1.06</v>
      </c>
      <c r="I193" s="106" t="s">
        <v>68</v>
      </c>
      <c r="J193" s="107">
        <f t="shared" ref="J193:J228" si="24">H193*1000</f>
        <v>1060</v>
      </c>
      <c r="K193" s="103">
        <v>41.76</v>
      </c>
      <c r="L193" s="104" t="s">
        <v>66</v>
      </c>
      <c r="M193" s="105">
        <f t="shared" si="19"/>
        <v>41.76</v>
      </c>
      <c r="N193" s="103">
        <v>5.0599999999999996</v>
      </c>
      <c r="O193" s="104" t="s">
        <v>66</v>
      </c>
      <c r="P193" s="105">
        <f t="shared" si="22"/>
        <v>5.0599999999999996</v>
      </c>
    </row>
    <row r="194" spans="1:16">
      <c r="A194" s="23">
        <f t="shared" si="18"/>
        <v>194</v>
      </c>
      <c r="B194" s="10">
        <v>3</v>
      </c>
      <c r="C194" s="11" t="s">
        <v>70</v>
      </c>
      <c r="D194" s="102">
        <f t="shared" si="23"/>
        <v>53.571428571428569</v>
      </c>
      <c r="E194" s="12">
        <v>6.3650000000000002</v>
      </c>
      <c r="F194" s="13">
        <v>2.532E-3</v>
      </c>
      <c r="G194" s="101">
        <f t="shared" si="15"/>
        <v>6.3675320000000006</v>
      </c>
      <c r="H194" s="103">
        <v>1.22</v>
      </c>
      <c r="I194" s="104" t="s">
        <v>68</v>
      </c>
      <c r="J194" s="107">
        <f t="shared" si="24"/>
        <v>1220</v>
      </c>
      <c r="K194" s="103">
        <v>47.79</v>
      </c>
      <c r="L194" s="104" t="s">
        <v>66</v>
      </c>
      <c r="M194" s="105">
        <f t="shared" si="19"/>
        <v>47.79</v>
      </c>
      <c r="N194" s="103">
        <v>5.76</v>
      </c>
      <c r="O194" s="104" t="s">
        <v>66</v>
      </c>
      <c r="P194" s="105">
        <f t="shared" si="22"/>
        <v>5.76</v>
      </c>
    </row>
    <row r="195" spans="1:16">
      <c r="A195" s="23">
        <f t="shared" si="18"/>
        <v>195</v>
      </c>
      <c r="B195" s="10">
        <v>3.25</v>
      </c>
      <c r="C195" s="11" t="s">
        <v>70</v>
      </c>
      <c r="D195" s="102">
        <f t="shared" si="23"/>
        <v>58.035714285714285</v>
      </c>
      <c r="E195" s="12">
        <v>6.0069999999999997</v>
      </c>
      <c r="F195" s="13">
        <v>2.356E-3</v>
      </c>
      <c r="G195" s="101">
        <f t="shared" si="15"/>
        <v>6.0093559999999995</v>
      </c>
      <c r="H195" s="103">
        <v>1.4</v>
      </c>
      <c r="I195" s="104" t="s">
        <v>68</v>
      </c>
      <c r="J195" s="107">
        <f t="shared" si="24"/>
        <v>1400</v>
      </c>
      <c r="K195" s="103">
        <v>53.79</v>
      </c>
      <c r="L195" s="104" t="s">
        <v>66</v>
      </c>
      <c r="M195" s="105">
        <f t="shared" si="19"/>
        <v>53.79</v>
      </c>
      <c r="N195" s="103">
        <v>6.49</v>
      </c>
      <c r="O195" s="104" t="s">
        <v>66</v>
      </c>
      <c r="P195" s="105">
        <f t="shared" si="22"/>
        <v>6.49</v>
      </c>
    </row>
    <row r="196" spans="1:16">
      <c r="A196" s="23">
        <f t="shared" si="18"/>
        <v>196</v>
      </c>
      <c r="B196" s="10">
        <v>3.5</v>
      </c>
      <c r="C196" s="11" t="s">
        <v>70</v>
      </c>
      <c r="D196" s="102">
        <f t="shared" si="23"/>
        <v>62.5</v>
      </c>
      <c r="E196" s="12">
        <v>5.694</v>
      </c>
      <c r="F196" s="13">
        <v>2.2030000000000001E-3</v>
      </c>
      <c r="G196" s="101">
        <f t="shared" si="15"/>
        <v>5.6962029999999997</v>
      </c>
      <c r="H196" s="103">
        <v>1.58</v>
      </c>
      <c r="I196" s="104" t="s">
        <v>68</v>
      </c>
      <c r="J196" s="107">
        <f t="shared" si="24"/>
        <v>1580</v>
      </c>
      <c r="K196" s="103">
        <v>59.79</v>
      </c>
      <c r="L196" s="104" t="s">
        <v>66</v>
      </c>
      <c r="M196" s="105">
        <f t="shared" si="19"/>
        <v>59.79</v>
      </c>
      <c r="N196" s="103">
        <v>7.26</v>
      </c>
      <c r="O196" s="104" t="s">
        <v>66</v>
      </c>
      <c r="P196" s="105">
        <f t="shared" si="22"/>
        <v>7.26</v>
      </c>
    </row>
    <row r="197" spans="1:16">
      <c r="A197" s="23">
        <f t="shared" si="18"/>
        <v>197</v>
      </c>
      <c r="B197" s="10">
        <v>3.75</v>
      </c>
      <c r="C197" s="11" t="s">
        <v>70</v>
      </c>
      <c r="D197" s="102">
        <f t="shared" si="23"/>
        <v>66.964285714285708</v>
      </c>
      <c r="E197" s="12">
        <v>5.4180000000000001</v>
      </c>
      <c r="F197" s="13">
        <v>2.0699999999999998E-3</v>
      </c>
      <c r="G197" s="101">
        <f t="shared" si="15"/>
        <v>5.4200699999999999</v>
      </c>
      <c r="H197" s="103">
        <v>1.78</v>
      </c>
      <c r="I197" s="104" t="s">
        <v>68</v>
      </c>
      <c r="J197" s="107">
        <f t="shared" si="24"/>
        <v>1780</v>
      </c>
      <c r="K197" s="103">
        <v>65.8</v>
      </c>
      <c r="L197" s="104" t="s">
        <v>66</v>
      </c>
      <c r="M197" s="105">
        <f t="shared" si="19"/>
        <v>65.8</v>
      </c>
      <c r="N197" s="103">
        <v>8.07</v>
      </c>
      <c r="O197" s="104" t="s">
        <v>66</v>
      </c>
      <c r="P197" s="105">
        <f t="shared" si="22"/>
        <v>8.07</v>
      </c>
    </row>
    <row r="198" spans="1:16">
      <c r="A198" s="23">
        <f t="shared" si="18"/>
        <v>198</v>
      </c>
      <c r="B198" s="10">
        <v>4</v>
      </c>
      <c r="C198" s="11" t="s">
        <v>70</v>
      </c>
      <c r="D198" s="102">
        <f t="shared" si="23"/>
        <v>71.428571428571431</v>
      </c>
      <c r="E198" s="12">
        <v>5.1680000000000001</v>
      </c>
      <c r="F198" s="13">
        <v>1.9530000000000001E-3</v>
      </c>
      <c r="G198" s="101">
        <f t="shared" si="15"/>
        <v>5.1699530000000005</v>
      </c>
      <c r="H198" s="103">
        <v>1.98</v>
      </c>
      <c r="I198" s="104" t="s">
        <v>68</v>
      </c>
      <c r="J198" s="107">
        <f t="shared" si="24"/>
        <v>1980</v>
      </c>
      <c r="K198" s="103">
        <v>71.849999999999994</v>
      </c>
      <c r="L198" s="104" t="s">
        <v>66</v>
      </c>
      <c r="M198" s="105">
        <f t="shared" si="19"/>
        <v>71.849999999999994</v>
      </c>
      <c r="N198" s="103">
        <v>8.92</v>
      </c>
      <c r="O198" s="104" t="s">
        <v>66</v>
      </c>
      <c r="P198" s="105">
        <f t="shared" si="22"/>
        <v>8.92</v>
      </c>
    </row>
    <row r="199" spans="1:16">
      <c r="A199" s="23">
        <f t="shared" si="18"/>
        <v>199</v>
      </c>
      <c r="B199" s="10">
        <v>4.5</v>
      </c>
      <c r="C199" s="11" t="s">
        <v>70</v>
      </c>
      <c r="D199" s="102">
        <f t="shared" si="23"/>
        <v>80.357142857142861</v>
      </c>
      <c r="E199" s="12">
        <v>4.7329999999999997</v>
      </c>
      <c r="F199" s="13">
        <v>1.755E-3</v>
      </c>
      <c r="G199" s="101">
        <f t="shared" si="15"/>
        <v>4.7347549999999998</v>
      </c>
      <c r="H199" s="103">
        <v>2.42</v>
      </c>
      <c r="I199" s="104" t="s">
        <v>68</v>
      </c>
      <c r="J199" s="107">
        <f t="shared" si="24"/>
        <v>2420</v>
      </c>
      <c r="K199" s="103">
        <v>94.71</v>
      </c>
      <c r="L199" s="104" t="s">
        <v>66</v>
      </c>
      <c r="M199" s="105">
        <f t="shared" si="19"/>
        <v>94.71</v>
      </c>
      <c r="N199" s="103">
        <v>10.71</v>
      </c>
      <c r="O199" s="104" t="s">
        <v>66</v>
      </c>
      <c r="P199" s="105">
        <f t="shared" si="22"/>
        <v>10.71</v>
      </c>
    </row>
    <row r="200" spans="1:16">
      <c r="A200" s="23">
        <f t="shared" si="18"/>
        <v>200</v>
      </c>
      <c r="B200" s="10">
        <v>5</v>
      </c>
      <c r="C200" s="11" t="s">
        <v>70</v>
      </c>
      <c r="D200" s="102">
        <f t="shared" si="23"/>
        <v>89.285714285714292</v>
      </c>
      <c r="E200" s="12">
        <v>4.3789999999999996</v>
      </c>
      <c r="F200" s="13">
        <v>1.5950000000000001E-3</v>
      </c>
      <c r="G200" s="101">
        <f t="shared" si="15"/>
        <v>4.3805949999999996</v>
      </c>
      <c r="H200" s="103">
        <v>2.89</v>
      </c>
      <c r="I200" s="104" t="s">
        <v>68</v>
      </c>
      <c r="J200" s="107">
        <f t="shared" si="24"/>
        <v>2890</v>
      </c>
      <c r="K200" s="103">
        <v>116.04</v>
      </c>
      <c r="L200" s="104" t="s">
        <v>66</v>
      </c>
      <c r="M200" s="105">
        <f t="shared" si="19"/>
        <v>116.04</v>
      </c>
      <c r="N200" s="103">
        <v>12.65</v>
      </c>
      <c r="O200" s="104" t="s">
        <v>66</v>
      </c>
      <c r="P200" s="105">
        <f t="shared" si="22"/>
        <v>12.65</v>
      </c>
    </row>
    <row r="201" spans="1:16">
      <c r="A201" s="23">
        <f t="shared" si="18"/>
        <v>201</v>
      </c>
      <c r="B201" s="10">
        <v>5.5</v>
      </c>
      <c r="C201" s="11" t="s">
        <v>70</v>
      </c>
      <c r="D201" s="102">
        <f t="shared" si="23"/>
        <v>98.214285714285708</v>
      </c>
      <c r="E201" s="12">
        <v>4.0839999999999996</v>
      </c>
      <c r="F201" s="13">
        <v>1.4630000000000001E-3</v>
      </c>
      <c r="G201" s="101">
        <f t="shared" si="15"/>
        <v>4.0854629999999998</v>
      </c>
      <c r="H201" s="103">
        <v>3.4</v>
      </c>
      <c r="I201" s="104" t="s">
        <v>68</v>
      </c>
      <c r="J201" s="107">
        <f t="shared" si="24"/>
        <v>3400</v>
      </c>
      <c r="K201" s="103">
        <v>136.65</v>
      </c>
      <c r="L201" s="104" t="s">
        <v>66</v>
      </c>
      <c r="M201" s="105">
        <f t="shared" si="19"/>
        <v>136.65</v>
      </c>
      <c r="N201" s="103">
        <v>14.71</v>
      </c>
      <c r="O201" s="104" t="s">
        <v>66</v>
      </c>
      <c r="P201" s="105">
        <f t="shared" si="22"/>
        <v>14.71</v>
      </c>
    </row>
    <row r="202" spans="1:16">
      <c r="A202" s="23">
        <f t="shared" si="18"/>
        <v>202</v>
      </c>
      <c r="B202" s="10">
        <v>6</v>
      </c>
      <c r="C202" s="11" t="s">
        <v>70</v>
      </c>
      <c r="D202" s="108">
        <f t="shared" si="23"/>
        <v>107.14285714285714</v>
      </c>
      <c r="E202" s="12">
        <v>3.8340000000000001</v>
      </c>
      <c r="F202" s="13">
        <v>1.3519999999999999E-3</v>
      </c>
      <c r="G202" s="101">
        <f t="shared" si="15"/>
        <v>3.8353519999999999</v>
      </c>
      <c r="H202" s="103">
        <v>3.94</v>
      </c>
      <c r="I202" s="104" t="s">
        <v>68</v>
      </c>
      <c r="J202" s="107">
        <f t="shared" si="24"/>
        <v>3940</v>
      </c>
      <c r="K202" s="103">
        <v>156.91999999999999</v>
      </c>
      <c r="L202" s="104" t="s">
        <v>66</v>
      </c>
      <c r="M202" s="105">
        <f t="shared" si="19"/>
        <v>156.91999999999999</v>
      </c>
      <c r="N202" s="103">
        <v>16.91</v>
      </c>
      <c r="O202" s="104" t="s">
        <v>66</v>
      </c>
      <c r="P202" s="105">
        <f t="shared" si="22"/>
        <v>16.91</v>
      </c>
    </row>
    <row r="203" spans="1:16">
      <c r="A203" s="23">
        <f t="shared" si="18"/>
        <v>203</v>
      </c>
      <c r="B203" s="10">
        <v>6.5</v>
      </c>
      <c r="C203" s="11" t="s">
        <v>70</v>
      </c>
      <c r="D203" s="108">
        <f t="shared" si="23"/>
        <v>116.07142857142857</v>
      </c>
      <c r="E203" s="12">
        <v>3.62</v>
      </c>
      <c r="F203" s="13">
        <v>1.2570000000000001E-3</v>
      </c>
      <c r="G203" s="101">
        <f t="shared" si="15"/>
        <v>3.6212569999999999</v>
      </c>
      <c r="H203" s="103">
        <v>4.5199999999999996</v>
      </c>
      <c r="I203" s="104" t="s">
        <v>68</v>
      </c>
      <c r="J203" s="107">
        <f t="shared" si="24"/>
        <v>4520</v>
      </c>
      <c r="K203" s="103">
        <v>177.02</v>
      </c>
      <c r="L203" s="104" t="s">
        <v>66</v>
      </c>
      <c r="M203" s="105">
        <f t="shared" si="19"/>
        <v>177.02</v>
      </c>
      <c r="N203" s="103">
        <v>19.22</v>
      </c>
      <c r="O203" s="104" t="s">
        <v>66</v>
      </c>
      <c r="P203" s="105">
        <f t="shared" si="22"/>
        <v>19.22</v>
      </c>
    </row>
    <row r="204" spans="1:16">
      <c r="A204" s="23">
        <f t="shared" si="18"/>
        <v>204</v>
      </c>
      <c r="B204" s="10">
        <v>7</v>
      </c>
      <c r="C204" s="11" t="s">
        <v>70</v>
      </c>
      <c r="D204" s="108">
        <f t="shared" si="23"/>
        <v>125</v>
      </c>
      <c r="E204" s="12">
        <v>3.4350000000000001</v>
      </c>
      <c r="F204" s="13">
        <v>1.175E-3</v>
      </c>
      <c r="G204" s="101">
        <f t="shared" si="15"/>
        <v>3.436175</v>
      </c>
      <c r="H204" s="103">
        <v>5.13</v>
      </c>
      <c r="I204" s="104" t="s">
        <v>68</v>
      </c>
      <c r="J204" s="107">
        <f t="shared" si="24"/>
        <v>5130</v>
      </c>
      <c r="K204" s="103">
        <v>197.05</v>
      </c>
      <c r="L204" s="104" t="s">
        <v>66</v>
      </c>
      <c r="M204" s="105">
        <f t="shared" si="19"/>
        <v>197.05</v>
      </c>
      <c r="N204" s="103">
        <v>21.65</v>
      </c>
      <c r="O204" s="104" t="s">
        <v>66</v>
      </c>
      <c r="P204" s="105">
        <f t="shared" si="22"/>
        <v>21.65</v>
      </c>
    </row>
    <row r="205" spans="1:16">
      <c r="A205" s="23">
        <f t="shared" si="18"/>
        <v>205</v>
      </c>
      <c r="B205" s="10">
        <v>8</v>
      </c>
      <c r="C205" s="11" t="s">
        <v>70</v>
      </c>
      <c r="D205" s="108">
        <f t="shared" si="23"/>
        <v>142.85714285714286</v>
      </c>
      <c r="E205" s="12">
        <v>3.129</v>
      </c>
      <c r="F205" s="13">
        <v>1.041E-3</v>
      </c>
      <c r="G205" s="101">
        <f t="shared" si="15"/>
        <v>3.1300409999999999</v>
      </c>
      <c r="H205" s="103">
        <v>6.45</v>
      </c>
      <c r="I205" s="104" t="s">
        <v>68</v>
      </c>
      <c r="J205" s="107">
        <f t="shared" si="24"/>
        <v>6450</v>
      </c>
      <c r="K205" s="103">
        <v>271.08999999999997</v>
      </c>
      <c r="L205" s="104" t="s">
        <v>66</v>
      </c>
      <c r="M205" s="105">
        <f t="shared" si="19"/>
        <v>271.08999999999997</v>
      </c>
      <c r="N205" s="103">
        <v>26.84</v>
      </c>
      <c r="O205" s="104" t="s">
        <v>66</v>
      </c>
      <c r="P205" s="105">
        <f t="shared" si="22"/>
        <v>26.84</v>
      </c>
    </row>
    <row r="206" spans="1:16">
      <c r="A206" s="23">
        <f t="shared" si="18"/>
        <v>206</v>
      </c>
      <c r="B206" s="10">
        <v>9</v>
      </c>
      <c r="C206" s="11" t="s">
        <v>70</v>
      </c>
      <c r="D206" s="108">
        <f t="shared" si="23"/>
        <v>160.71428571428572</v>
      </c>
      <c r="E206" s="12">
        <v>2.8879999999999999</v>
      </c>
      <c r="F206" s="13">
        <v>9.3490000000000001E-4</v>
      </c>
      <c r="G206" s="101">
        <f t="shared" si="15"/>
        <v>2.8889348999999998</v>
      </c>
      <c r="H206" s="103">
        <v>7.88</v>
      </c>
      <c r="I206" s="104" t="s">
        <v>68</v>
      </c>
      <c r="J206" s="107">
        <f t="shared" si="24"/>
        <v>7880</v>
      </c>
      <c r="K206" s="103">
        <v>338.68</v>
      </c>
      <c r="L206" s="104" t="s">
        <v>66</v>
      </c>
      <c r="M206" s="105">
        <f t="shared" si="19"/>
        <v>338.68</v>
      </c>
      <c r="N206" s="103">
        <v>32.44</v>
      </c>
      <c r="O206" s="104" t="s">
        <v>66</v>
      </c>
      <c r="P206" s="105">
        <f t="shared" si="22"/>
        <v>32.44</v>
      </c>
    </row>
    <row r="207" spans="1:16">
      <c r="A207" s="23">
        <f t="shared" si="18"/>
        <v>207</v>
      </c>
      <c r="B207" s="10">
        <v>10</v>
      </c>
      <c r="C207" s="11" t="s">
        <v>70</v>
      </c>
      <c r="D207" s="108">
        <f t="shared" si="23"/>
        <v>178.57142857142858</v>
      </c>
      <c r="E207" s="12">
        <v>2.6930000000000001</v>
      </c>
      <c r="F207" s="13">
        <v>8.4920000000000004E-4</v>
      </c>
      <c r="G207" s="101">
        <f t="shared" si="15"/>
        <v>2.6938492000000003</v>
      </c>
      <c r="H207" s="103">
        <v>9.43</v>
      </c>
      <c r="I207" s="104" t="s">
        <v>68</v>
      </c>
      <c r="J207" s="107">
        <f t="shared" si="24"/>
        <v>9430</v>
      </c>
      <c r="K207" s="103">
        <v>403.23</v>
      </c>
      <c r="L207" s="104" t="s">
        <v>66</v>
      </c>
      <c r="M207" s="105">
        <f t="shared" si="19"/>
        <v>403.23</v>
      </c>
      <c r="N207" s="103">
        <v>38.409999999999997</v>
      </c>
      <c r="O207" s="104" t="s">
        <v>66</v>
      </c>
      <c r="P207" s="105">
        <f t="shared" si="22"/>
        <v>38.409999999999997</v>
      </c>
    </row>
    <row r="208" spans="1:16">
      <c r="A208" s="23">
        <f t="shared" si="18"/>
        <v>208</v>
      </c>
      <c r="B208" s="10">
        <v>11</v>
      </c>
      <c r="C208" s="11" t="s">
        <v>70</v>
      </c>
      <c r="D208" s="108">
        <f t="shared" si="23"/>
        <v>196.42857142857142</v>
      </c>
      <c r="E208" s="12">
        <v>2.532</v>
      </c>
      <c r="F208" s="13">
        <v>7.7839999999999995E-4</v>
      </c>
      <c r="G208" s="101">
        <f t="shared" si="15"/>
        <v>2.5327784000000002</v>
      </c>
      <c r="H208" s="103">
        <v>11.08</v>
      </c>
      <c r="I208" s="104" t="s">
        <v>68</v>
      </c>
      <c r="J208" s="107">
        <f t="shared" si="24"/>
        <v>11080</v>
      </c>
      <c r="K208" s="103">
        <v>466.07</v>
      </c>
      <c r="L208" s="104" t="s">
        <v>66</v>
      </c>
      <c r="M208" s="105">
        <f t="shared" si="19"/>
        <v>466.07</v>
      </c>
      <c r="N208" s="103">
        <v>44.72</v>
      </c>
      <c r="O208" s="104" t="s">
        <v>66</v>
      </c>
      <c r="P208" s="105">
        <f t="shared" si="22"/>
        <v>44.72</v>
      </c>
    </row>
    <row r="209" spans="1:16">
      <c r="A209" s="23">
        <f t="shared" si="18"/>
        <v>209</v>
      </c>
      <c r="B209" s="10">
        <v>12</v>
      </c>
      <c r="C209" s="11" t="s">
        <v>70</v>
      </c>
      <c r="D209" s="108">
        <f t="shared" si="23"/>
        <v>214.28571428571428</v>
      </c>
      <c r="E209" s="12">
        <v>2.3959999999999999</v>
      </c>
      <c r="F209" s="13">
        <v>7.1900000000000002E-4</v>
      </c>
      <c r="G209" s="101">
        <f t="shared" si="15"/>
        <v>2.396719</v>
      </c>
      <c r="H209" s="103">
        <v>12.83</v>
      </c>
      <c r="I209" s="104" t="s">
        <v>68</v>
      </c>
      <c r="J209" s="107">
        <f t="shared" si="24"/>
        <v>12830</v>
      </c>
      <c r="K209" s="103">
        <v>527.84</v>
      </c>
      <c r="L209" s="104" t="s">
        <v>66</v>
      </c>
      <c r="M209" s="105">
        <f t="shared" si="19"/>
        <v>527.84</v>
      </c>
      <c r="N209" s="103">
        <v>51.34</v>
      </c>
      <c r="O209" s="104" t="s">
        <v>66</v>
      </c>
      <c r="P209" s="105">
        <f t="shared" si="22"/>
        <v>51.34</v>
      </c>
    </row>
    <row r="210" spans="1:16">
      <c r="A210" s="23">
        <f t="shared" si="18"/>
        <v>210</v>
      </c>
      <c r="B210" s="10">
        <v>13</v>
      </c>
      <c r="C210" s="11" t="s">
        <v>70</v>
      </c>
      <c r="D210" s="108">
        <f t="shared" si="23"/>
        <v>232.14285714285714</v>
      </c>
      <c r="E210" s="12">
        <v>2.2810000000000001</v>
      </c>
      <c r="F210" s="13">
        <v>6.6819999999999998E-4</v>
      </c>
      <c r="G210" s="101">
        <f t="shared" si="15"/>
        <v>2.2816681999999999</v>
      </c>
      <c r="H210" s="103">
        <v>14.67</v>
      </c>
      <c r="I210" s="104" t="s">
        <v>68</v>
      </c>
      <c r="J210" s="107">
        <f t="shared" si="24"/>
        <v>14670</v>
      </c>
      <c r="K210" s="103">
        <v>588.87</v>
      </c>
      <c r="L210" s="104" t="s">
        <v>66</v>
      </c>
      <c r="M210" s="105">
        <f t="shared" si="19"/>
        <v>588.87</v>
      </c>
      <c r="N210" s="103">
        <v>58.25</v>
      </c>
      <c r="O210" s="104" t="s">
        <v>66</v>
      </c>
      <c r="P210" s="105">
        <f t="shared" si="22"/>
        <v>58.25</v>
      </c>
    </row>
    <row r="211" spans="1:16">
      <c r="A211" s="23">
        <f t="shared" si="18"/>
        <v>211</v>
      </c>
      <c r="B211" s="10">
        <v>14</v>
      </c>
      <c r="C211" s="11" t="s">
        <v>70</v>
      </c>
      <c r="D211" s="108">
        <f t="shared" si="23"/>
        <v>250</v>
      </c>
      <c r="E211" s="12">
        <v>2.1819999999999999</v>
      </c>
      <c r="F211" s="13">
        <v>6.244E-4</v>
      </c>
      <c r="G211" s="101">
        <f t="shared" si="15"/>
        <v>2.1826243999999999</v>
      </c>
      <c r="H211" s="103">
        <v>16.61</v>
      </c>
      <c r="I211" s="104" t="s">
        <v>68</v>
      </c>
      <c r="J211" s="107">
        <f t="shared" si="24"/>
        <v>16610</v>
      </c>
      <c r="K211" s="103">
        <v>649.32000000000005</v>
      </c>
      <c r="L211" s="104" t="s">
        <v>66</v>
      </c>
      <c r="M211" s="105">
        <f t="shared" si="19"/>
        <v>649.32000000000005</v>
      </c>
      <c r="N211" s="103">
        <v>65.42</v>
      </c>
      <c r="O211" s="104" t="s">
        <v>66</v>
      </c>
      <c r="P211" s="105">
        <f t="shared" si="22"/>
        <v>65.42</v>
      </c>
    </row>
    <row r="212" spans="1:16">
      <c r="A212" s="23">
        <f t="shared" si="18"/>
        <v>212</v>
      </c>
      <c r="B212" s="10">
        <v>15</v>
      </c>
      <c r="C212" s="11" t="s">
        <v>70</v>
      </c>
      <c r="D212" s="108">
        <f t="shared" si="23"/>
        <v>267.85714285714283</v>
      </c>
      <c r="E212" s="12">
        <v>2.0950000000000002</v>
      </c>
      <c r="F212" s="13">
        <v>5.8620000000000005E-4</v>
      </c>
      <c r="G212" s="101">
        <f t="shared" ref="G212:G228" si="25">E212+F212</f>
        <v>2.0955862000000001</v>
      </c>
      <c r="H212" s="103">
        <v>18.62</v>
      </c>
      <c r="I212" s="104" t="s">
        <v>68</v>
      </c>
      <c r="J212" s="107">
        <f t="shared" si="24"/>
        <v>18620</v>
      </c>
      <c r="K212" s="103">
        <v>709.29</v>
      </c>
      <c r="L212" s="104" t="s">
        <v>66</v>
      </c>
      <c r="M212" s="105">
        <f t="shared" si="19"/>
        <v>709.29</v>
      </c>
      <c r="N212" s="103">
        <v>72.84</v>
      </c>
      <c r="O212" s="104" t="s">
        <v>66</v>
      </c>
      <c r="P212" s="105">
        <f t="shared" si="22"/>
        <v>72.84</v>
      </c>
    </row>
    <row r="213" spans="1:16">
      <c r="A213" s="23">
        <f t="shared" si="18"/>
        <v>213</v>
      </c>
      <c r="B213" s="10">
        <v>16</v>
      </c>
      <c r="C213" s="11" t="s">
        <v>70</v>
      </c>
      <c r="D213" s="108">
        <f t="shared" si="23"/>
        <v>285.71428571428572</v>
      </c>
      <c r="E213" s="12">
        <v>2.02</v>
      </c>
      <c r="F213" s="13">
        <v>5.5259999999999999E-4</v>
      </c>
      <c r="G213" s="101">
        <f t="shared" si="25"/>
        <v>2.0205525999999998</v>
      </c>
      <c r="H213" s="103">
        <v>20.72</v>
      </c>
      <c r="I213" s="104" t="s">
        <v>68</v>
      </c>
      <c r="J213" s="107">
        <f t="shared" si="24"/>
        <v>20720</v>
      </c>
      <c r="K213" s="103">
        <v>768.84</v>
      </c>
      <c r="L213" s="104" t="s">
        <v>66</v>
      </c>
      <c r="M213" s="105">
        <f t="shared" si="19"/>
        <v>768.84</v>
      </c>
      <c r="N213" s="103">
        <v>80.48</v>
      </c>
      <c r="O213" s="104" t="s">
        <v>66</v>
      </c>
      <c r="P213" s="105">
        <f t="shared" si="22"/>
        <v>80.48</v>
      </c>
    </row>
    <row r="214" spans="1:16">
      <c r="A214" s="23">
        <f t="shared" ref="A214:A277" si="26">A213+1</f>
        <v>214</v>
      </c>
      <c r="B214" s="10">
        <v>17</v>
      </c>
      <c r="C214" s="11" t="s">
        <v>70</v>
      </c>
      <c r="D214" s="108">
        <f t="shared" si="23"/>
        <v>303.57142857142856</v>
      </c>
      <c r="E214" s="12">
        <v>1.9530000000000001</v>
      </c>
      <c r="F214" s="13">
        <v>5.2269999999999997E-4</v>
      </c>
      <c r="G214" s="101">
        <f t="shared" si="25"/>
        <v>1.9535227000000002</v>
      </c>
      <c r="H214" s="103">
        <v>22.89</v>
      </c>
      <c r="I214" s="104" t="s">
        <v>68</v>
      </c>
      <c r="J214" s="107">
        <f t="shared" si="24"/>
        <v>22890</v>
      </c>
      <c r="K214" s="103">
        <v>828</v>
      </c>
      <c r="L214" s="104" t="s">
        <v>66</v>
      </c>
      <c r="M214" s="105">
        <f t="shared" si="19"/>
        <v>828</v>
      </c>
      <c r="N214" s="103">
        <v>88.32</v>
      </c>
      <c r="O214" s="104" t="s">
        <v>66</v>
      </c>
      <c r="P214" s="105">
        <f t="shared" si="22"/>
        <v>88.32</v>
      </c>
    </row>
    <row r="215" spans="1:16">
      <c r="A215" s="23">
        <f t="shared" si="26"/>
        <v>215</v>
      </c>
      <c r="B215" s="10">
        <v>18</v>
      </c>
      <c r="C215" s="11" t="s">
        <v>70</v>
      </c>
      <c r="D215" s="108">
        <f t="shared" si="23"/>
        <v>321.42857142857144</v>
      </c>
      <c r="E215" s="12">
        <v>1.893</v>
      </c>
      <c r="F215" s="13">
        <v>4.9600000000000002E-4</v>
      </c>
      <c r="G215" s="101">
        <f t="shared" si="25"/>
        <v>1.8934960000000001</v>
      </c>
      <c r="H215" s="103">
        <v>25.13</v>
      </c>
      <c r="I215" s="104" t="s">
        <v>68</v>
      </c>
      <c r="J215" s="107">
        <f t="shared" si="24"/>
        <v>25130</v>
      </c>
      <c r="K215" s="103">
        <v>886.77</v>
      </c>
      <c r="L215" s="104" t="s">
        <v>66</v>
      </c>
      <c r="M215" s="105">
        <f t="shared" si="19"/>
        <v>886.77</v>
      </c>
      <c r="N215" s="103">
        <v>96.36</v>
      </c>
      <c r="O215" s="104" t="s">
        <v>66</v>
      </c>
      <c r="P215" s="105">
        <f t="shared" si="22"/>
        <v>96.36</v>
      </c>
    </row>
    <row r="216" spans="1:16">
      <c r="A216" s="23">
        <f t="shared" si="26"/>
        <v>216</v>
      </c>
      <c r="B216" s="10">
        <v>20</v>
      </c>
      <c r="C216" s="11" t="s">
        <v>70</v>
      </c>
      <c r="D216" s="108">
        <f t="shared" si="23"/>
        <v>357.14285714285717</v>
      </c>
      <c r="E216" s="12">
        <v>1.792</v>
      </c>
      <c r="F216" s="13">
        <v>4.5029999999999999E-4</v>
      </c>
      <c r="G216" s="101">
        <f t="shared" si="25"/>
        <v>1.7924503000000001</v>
      </c>
      <c r="H216" s="103">
        <v>29.81</v>
      </c>
      <c r="I216" s="104" t="s">
        <v>68</v>
      </c>
      <c r="J216" s="107">
        <f t="shared" si="24"/>
        <v>29810</v>
      </c>
      <c r="K216" s="103">
        <v>1.1100000000000001</v>
      </c>
      <c r="L216" s="106" t="s">
        <v>68</v>
      </c>
      <c r="M216" s="107">
        <f t="shared" ref="M216:M228" si="27">K216*1000</f>
        <v>1110</v>
      </c>
      <c r="N216" s="103">
        <v>112.93</v>
      </c>
      <c r="O216" s="104" t="s">
        <v>66</v>
      </c>
      <c r="P216" s="105">
        <f t="shared" si="22"/>
        <v>112.93</v>
      </c>
    </row>
    <row r="217" spans="1:16">
      <c r="A217" s="23">
        <f t="shared" si="26"/>
        <v>217</v>
      </c>
      <c r="B217" s="10">
        <v>22.5</v>
      </c>
      <c r="C217" s="11" t="s">
        <v>70</v>
      </c>
      <c r="D217" s="108">
        <f t="shared" si="23"/>
        <v>401.78571428571428</v>
      </c>
      <c r="E217" s="12">
        <v>1.6910000000000001</v>
      </c>
      <c r="F217" s="13">
        <v>4.0420000000000001E-4</v>
      </c>
      <c r="G217" s="101">
        <f t="shared" si="25"/>
        <v>1.6914042</v>
      </c>
      <c r="H217" s="103">
        <v>36</v>
      </c>
      <c r="I217" s="104" t="s">
        <v>68</v>
      </c>
      <c r="J217" s="107">
        <f t="shared" si="24"/>
        <v>36000</v>
      </c>
      <c r="K217" s="103">
        <v>1.41</v>
      </c>
      <c r="L217" s="104" t="s">
        <v>68</v>
      </c>
      <c r="M217" s="107">
        <f t="shared" si="27"/>
        <v>1410</v>
      </c>
      <c r="N217" s="103">
        <v>134.46</v>
      </c>
      <c r="O217" s="104" t="s">
        <v>66</v>
      </c>
      <c r="P217" s="105">
        <f t="shared" si="22"/>
        <v>134.46</v>
      </c>
    </row>
    <row r="218" spans="1:16">
      <c r="A218" s="23">
        <f t="shared" si="26"/>
        <v>218</v>
      </c>
      <c r="B218" s="10">
        <v>25</v>
      </c>
      <c r="C218" s="11" t="s">
        <v>70</v>
      </c>
      <c r="D218" s="108">
        <f t="shared" si="23"/>
        <v>446.42857142857144</v>
      </c>
      <c r="E218" s="12">
        <v>1.611</v>
      </c>
      <c r="F218" s="13">
        <v>3.6689999999999997E-4</v>
      </c>
      <c r="G218" s="101">
        <f t="shared" si="25"/>
        <v>1.6113668999999999</v>
      </c>
      <c r="H218" s="103">
        <v>42.53</v>
      </c>
      <c r="I218" s="104" t="s">
        <v>68</v>
      </c>
      <c r="J218" s="107">
        <f t="shared" si="24"/>
        <v>42530</v>
      </c>
      <c r="K218" s="103">
        <v>1.69</v>
      </c>
      <c r="L218" s="104" t="s">
        <v>68</v>
      </c>
      <c r="M218" s="107">
        <f t="shared" si="27"/>
        <v>1690</v>
      </c>
      <c r="N218" s="103">
        <v>156.72</v>
      </c>
      <c r="O218" s="104" t="s">
        <v>66</v>
      </c>
      <c r="P218" s="105">
        <f t="shared" si="22"/>
        <v>156.72</v>
      </c>
    </row>
    <row r="219" spans="1:16">
      <c r="A219" s="23">
        <f t="shared" si="26"/>
        <v>219</v>
      </c>
      <c r="B219" s="10">
        <v>27.5</v>
      </c>
      <c r="C219" s="11" t="s">
        <v>70</v>
      </c>
      <c r="D219" s="108">
        <f t="shared" si="23"/>
        <v>491.07142857142856</v>
      </c>
      <c r="E219" s="12">
        <v>1.546</v>
      </c>
      <c r="F219" s="13">
        <v>3.3609999999999998E-4</v>
      </c>
      <c r="G219" s="101">
        <f t="shared" si="25"/>
        <v>1.5463361</v>
      </c>
      <c r="H219" s="103">
        <v>49.36</v>
      </c>
      <c r="I219" s="104" t="s">
        <v>68</v>
      </c>
      <c r="J219" s="107">
        <f t="shared" si="24"/>
        <v>49360</v>
      </c>
      <c r="K219" s="103">
        <v>1.94</v>
      </c>
      <c r="L219" s="104" t="s">
        <v>68</v>
      </c>
      <c r="M219" s="107">
        <f t="shared" si="27"/>
        <v>1940</v>
      </c>
      <c r="N219" s="103">
        <v>179.57</v>
      </c>
      <c r="O219" s="104" t="s">
        <v>66</v>
      </c>
      <c r="P219" s="105">
        <f t="shared" si="22"/>
        <v>179.57</v>
      </c>
    </row>
    <row r="220" spans="1:16">
      <c r="A220" s="23">
        <f t="shared" si="26"/>
        <v>220</v>
      </c>
      <c r="B220" s="10">
        <v>30</v>
      </c>
      <c r="C220" s="11" t="s">
        <v>70</v>
      </c>
      <c r="D220" s="108">
        <f t="shared" si="23"/>
        <v>535.71428571428567</v>
      </c>
      <c r="E220" s="12">
        <v>1.492</v>
      </c>
      <c r="F220" s="13">
        <v>3.1030000000000001E-4</v>
      </c>
      <c r="G220" s="101">
        <f t="shared" si="25"/>
        <v>1.4923103</v>
      </c>
      <c r="H220" s="103">
        <v>56.46</v>
      </c>
      <c r="I220" s="104" t="s">
        <v>68</v>
      </c>
      <c r="J220" s="107">
        <f t="shared" si="24"/>
        <v>56460</v>
      </c>
      <c r="K220" s="103">
        <v>2.19</v>
      </c>
      <c r="L220" s="104" t="s">
        <v>68</v>
      </c>
      <c r="M220" s="107">
        <f t="shared" si="27"/>
        <v>2190</v>
      </c>
      <c r="N220" s="103">
        <v>202.86</v>
      </c>
      <c r="O220" s="104" t="s">
        <v>66</v>
      </c>
      <c r="P220" s="105">
        <f t="shared" si="22"/>
        <v>202.86</v>
      </c>
    </row>
    <row r="221" spans="1:16">
      <c r="A221" s="23">
        <f t="shared" si="26"/>
        <v>221</v>
      </c>
      <c r="B221" s="10">
        <v>32.5</v>
      </c>
      <c r="C221" s="11" t="s">
        <v>70</v>
      </c>
      <c r="D221" s="108">
        <f t="shared" si="23"/>
        <v>580.35714285714289</v>
      </c>
      <c r="E221" s="12">
        <v>1.4470000000000001</v>
      </c>
      <c r="F221" s="13">
        <v>2.8820000000000001E-4</v>
      </c>
      <c r="G221" s="101">
        <f t="shared" si="25"/>
        <v>1.4472882</v>
      </c>
      <c r="H221" s="103">
        <v>63.79</v>
      </c>
      <c r="I221" s="104" t="s">
        <v>68</v>
      </c>
      <c r="J221" s="107">
        <f t="shared" si="24"/>
        <v>63790</v>
      </c>
      <c r="K221" s="103">
        <v>2.42</v>
      </c>
      <c r="L221" s="104" t="s">
        <v>68</v>
      </c>
      <c r="M221" s="107">
        <f t="shared" si="27"/>
        <v>2420</v>
      </c>
      <c r="N221" s="103">
        <v>226.5</v>
      </c>
      <c r="O221" s="104" t="s">
        <v>66</v>
      </c>
      <c r="P221" s="105">
        <f t="shared" si="22"/>
        <v>226.5</v>
      </c>
    </row>
    <row r="222" spans="1:16">
      <c r="A222" s="23">
        <f t="shared" si="26"/>
        <v>222</v>
      </c>
      <c r="B222" s="10">
        <v>35</v>
      </c>
      <c r="C222" s="11" t="s">
        <v>70</v>
      </c>
      <c r="D222" s="108">
        <f t="shared" si="23"/>
        <v>625</v>
      </c>
      <c r="E222" s="12">
        <v>1.409</v>
      </c>
      <c r="F222" s="13">
        <v>2.6919999999999998E-4</v>
      </c>
      <c r="G222" s="101">
        <f t="shared" si="25"/>
        <v>1.4092692</v>
      </c>
      <c r="H222" s="103">
        <v>71.34</v>
      </c>
      <c r="I222" s="104" t="s">
        <v>68</v>
      </c>
      <c r="J222" s="107">
        <f t="shared" si="24"/>
        <v>71340</v>
      </c>
      <c r="K222" s="103">
        <v>2.65</v>
      </c>
      <c r="L222" s="104" t="s">
        <v>68</v>
      </c>
      <c r="M222" s="107">
        <f t="shared" si="27"/>
        <v>2650</v>
      </c>
      <c r="N222" s="103">
        <v>250.41</v>
      </c>
      <c r="O222" s="104" t="s">
        <v>66</v>
      </c>
      <c r="P222" s="105">
        <f t="shared" si="22"/>
        <v>250.41</v>
      </c>
    </row>
    <row r="223" spans="1:16">
      <c r="A223" s="23">
        <f t="shared" si="26"/>
        <v>223</v>
      </c>
      <c r="B223" s="10">
        <v>37.5</v>
      </c>
      <c r="C223" s="11" t="s">
        <v>70</v>
      </c>
      <c r="D223" s="108">
        <f t="shared" si="23"/>
        <v>669.64285714285711</v>
      </c>
      <c r="E223" s="12">
        <v>1.377</v>
      </c>
      <c r="F223" s="13">
        <v>2.5260000000000001E-4</v>
      </c>
      <c r="G223" s="101">
        <f t="shared" si="25"/>
        <v>1.3772526</v>
      </c>
      <c r="H223" s="103">
        <v>79.08</v>
      </c>
      <c r="I223" s="104" t="s">
        <v>68</v>
      </c>
      <c r="J223" s="107">
        <f t="shared" si="24"/>
        <v>79080</v>
      </c>
      <c r="K223" s="103">
        <v>2.86</v>
      </c>
      <c r="L223" s="104" t="s">
        <v>68</v>
      </c>
      <c r="M223" s="107">
        <f t="shared" si="27"/>
        <v>2860</v>
      </c>
      <c r="N223" s="103">
        <v>274.5</v>
      </c>
      <c r="O223" s="104" t="s">
        <v>66</v>
      </c>
      <c r="P223" s="105">
        <f t="shared" si="22"/>
        <v>274.5</v>
      </c>
    </row>
    <row r="224" spans="1:16">
      <c r="A224" s="23">
        <f t="shared" si="26"/>
        <v>224</v>
      </c>
      <c r="B224" s="10">
        <v>40</v>
      </c>
      <c r="C224" s="11" t="s">
        <v>70</v>
      </c>
      <c r="D224" s="108">
        <f t="shared" si="23"/>
        <v>714.28571428571433</v>
      </c>
      <c r="E224" s="12">
        <v>1.349</v>
      </c>
      <c r="F224" s="13">
        <v>2.3800000000000001E-4</v>
      </c>
      <c r="G224" s="101">
        <f t="shared" si="25"/>
        <v>1.3492379999999999</v>
      </c>
      <c r="H224" s="103">
        <v>86.98</v>
      </c>
      <c r="I224" s="104" t="s">
        <v>68</v>
      </c>
      <c r="J224" s="107">
        <f t="shared" si="24"/>
        <v>86980</v>
      </c>
      <c r="K224" s="103">
        <v>3.08</v>
      </c>
      <c r="L224" s="104" t="s">
        <v>68</v>
      </c>
      <c r="M224" s="107">
        <f t="shared" si="27"/>
        <v>3080</v>
      </c>
      <c r="N224" s="103">
        <v>298.70999999999998</v>
      </c>
      <c r="O224" s="104" t="s">
        <v>66</v>
      </c>
      <c r="P224" s="105">
        <f t="shared" si="22"/>
        <v>298.70999999999998</v>
      </c>
    </row>
    <row r="225" spans="1:16">
      <c r="A225" s="23">
        <f t="shared" si="26"/>
        <v>225</v>
      </c>
      <c r="B225" s="10">
        <v>45</v>
      </c>
      <c r="C225" s="11" t="s">
        <v>70</v>
      </c>
      <c r="D225" s="108">
        <f t="shared" si="23"/>
        <v>803.57142857142856</v>
      </c>
      <c r="E225" s="12">
        <v>1.304</v>
      </c>
      <c r="F225" s="13">
        <v>2.1350000000000001E-4</v>
      </c>
      <c r="G225" s="101">
        <f t="shared" si="25"/>
        <v>1.3042135000000001</v>
      </c>
      <c r="H225" s="103">
        <v>103.24</v>
      </c>
      <c r="I225" s="104" t="s">
        <v>68</v>
      </c>
      <c r="J225" s="107">
        <f t="shared" si="24"/>
        <v>103240</v>
      </c>
      <c r="K225" s="103">
        <v>3.84</v>
      </c>
      <c r="L225" s="104" t="s">
        <v>68</v>
      </c>
      <c r="M225" s="107">
        <f t="shared" si="27"/>
        <v>3840</v>
      </c>
      <c r="N225" s="103">
        <v>347.33</v>
      </c>
      <c r="O225" s="104" t="s">
        <v>66</v>
      </c>
      <c r="P225" s="105">
        <f t="shared" si="22"/>
        <v>347.33</v>
      </c>
    </row>
    <row r="226" spans="1:16">
      <c r="A226" s="23">
        <f t="shared" si="26"/>
        <v>226</v>
      </c>
      <c r="B226" s="10">
        <v>50</v>
      </c>
      <c r="C226" s="11" t="s">
        <v>70</v>
      </c>
      <c r="D226" s="108">
        <f t="shared" si="23"/>
        <v>892.85714285714289</v>
      </c>
      <c r="E226" s="12">
        <v>1.2689999999999999</v>
      </c>
      <c r="F226" s="13">
        <v>1.9369999999999999E-4</v>
      </c>
      <c r="G226" s="101">
        <f t="shared" si="25"/>
        <v>1.2691937</v>
      </c>
      <c r="H226" s="103">
        <v>119.99</v>
      </c>
      <c r="I226" s="104" t="s">
        <v>68</v>
      </c>
      <c r="J226" s="107">
        <f t="shared" si="24"/>
        <v>119990</v>
      </c>
      <c r="K226" s="103">
        <v>4.51</v>
      </c>
      <c r="L226" s="104" t="s">
        <v>68</v>
      </c>
      <c r="M226" s="107">
        <f t="shared" si="27"/>
        <v>4510</v>
      </c>
      <c r="N226" s="103">
        <v>395.91</v>
      </c>
      <c r="O226" s="104" t="s">
        <v>66</v>
      </c>
      <c r="P226" s="105">
        <f t="shared" si="22"/>
        <v>395.91</v>
      </c>
    </row>
    <row r="227" spans="1:16">
      <c r="A227" s="23">
        <f t="shared" si="26"/>
        <v>227</v>
      </c>
      <c r="B227" s="10">
        <v>55</v>
      </c>
      <c r="C227" s="11" t="s">
        <v>70</v>
      </c>
      <c r="D227" s="108">
        <f t="shared" si="23"/>
        <v>982.14285714285711</v>
      </c>
      <c r="E227" s="12">
        <v>1.2430000000000001</v>
      </c>
      <c r="F227" s="13">
        <v>1.774E-4</v>
      </c>
      <c r="G227" s="101">
        <f t="shared" si="25"/>
        <v>1.2431774000000002</v>
      </c>
      <c r="H227" s="103">
        <v>137.15</v>
      </c>
      <c r="I227" s="104" t="s">
        <v>68</v>
      </c>
      <c r="J227" s="107">
        <f t="shared" si="24"/>
        <v>137150</v>
      </c>
      <c r="K227" s="103">
        <v>5.12</v>
      </c>
      <c r="L227" s="104" t="s">
        <v>68</v>
      </c>
      <c r="M227" s="107">
        <f t="shared" si="27"/>
        <v>5120</v>
      </c>
      <c r="N227" s="103">
        <v>444.22</v>
      </c>
      <c r="O227" s="104" t="s">
        <v>66</v>
      </c>
      <c r="P227" s="105">
        <f t="shared" si="22"/>
        <v>444.22</v>
      </c>
    </row>
    <row r="228" spans="1:16">
      <c r="A228" s="26">
        <f t="shared" si="26"/>
        <v>228</v>
      </c>
      <c r="B228" s="10">
        <v>56</v>
      </c>
      <c r="C228" s="11" t="s">
        <v>70</v>
      </c>
      <c r="D228" s="105">
        <f t="shared" si="23"/>
        <v>1000</v>
      </c>
      <c r="E228" s="12">
        <v>1.238</v>
      </c>
      <c r="F228" s="13">
        <v>1.7450000000000001E-4</v>
      </c>
      <c r="G228" s="101">
        <f t="shared" si="25"/>
        <v>1.2381745</v>
      </c>
      <c r="H228" s="103">
        <v>140.62</v>
      </c>
      <c r="I228" s="104" t="s">
        <v>68</v>
      </c>
      <c r="J228" s="107">
        <f t="shared" si="24"/>
        <v>140620</v>
      </c>
      <c r="K228" s="103">
        <v>5.15</v>
      </c>
      <c r="L228" s="104" t="s">
        <v>68</v>
      </c>
      <c r="M228" s="107">
        <f t="shared" si="27"/>
        <v>5150</v>
      </c>
      <c r="N228" s="103">
        <v>453.83</v>
      </c>
      <c r="O228" s="104" t="s">
        <v>66</v>
      </c>
      <c r="P228" s="105">
        <f t="shared" si="22"/>
        <v>453.83</v>
      </c>
    </row>
    <row r="229" spans="1:16">
      <c r="A229" s="23">
        <f t="shared" si="26"/>
        <v>229</v>
      </c>
      <c r="B229" s="10"/>
      <c r="C229" s="11"/>
      <c r="D229" s="105" t="e">
        <v>#N/A</v>
      </c>
      <c r="E229" s="12"/>
      <c r="F229" s="13"/>
      <c r="G229" s="101" t="e">
        <v>#N/A</v>
      </c>
      <c r="H229" s="103"/>
      <c r="I229" s="104"/>
      <c r="J229" s="107" t="e">
        <v>#N/A</v>
      </c>
      <c r="K229" s="103"/>
      <c r="L229" s="104"/>
      <c r="M229" s="107" t="e">
        <v>#N/A</v>
      </c>
      <c r="N229" s="103"/>
      <c r="O229" s="104"/>
      <c r="P229" s="110" t="e">
        <v>#N/A</v>
      </c>
    </row>
    <row r="230" spans="1:16">
      <c r="A230" s="23">
        <f t="shared" si="26"/>
        <v>230</v>
      </c>
      <c r="B230" s="10"/>
      <c r="C230" s="11"/>
      <c r="D230" s="105" t="e">
        <v>#N/A</v>
      </c>
      <c r="E230" s="12"/>
      <c r="F230" s="13"/>
      <c r="G230" s="101" t="e">
        <v>#N/A</v>
      </c>
      <c r="H230" s="103"/>
      <c r="I230" s="104"/>
      <c r="J230" s="107" t="e">
        <v>#N/A</v>
      </c>
      <c r="K230" s="103"/>
      <c r="L230" s="104"/>
      <c r="M230" s="107" t="e">
        <v>#N/A</v>
      </c>
      <c r="N230" s="103"/>
      <c r="O230" s="104"/>
      <c r="P230" s="110" t="e">
        <v>#N/A</v>
      </c>
    </row>
    <row r="231" spans="1:16">
      <c r="A231" s="23">
        <f t="shared" si="26"/>
        <v>231</v>
      </c>
      <c r="B231" s="10"/>
      <c r="C231" s="11"/>
      <c r="D231" s="105" t="e">
        <v>#N/A</v>
      </c>
      <c r="E231" s="12"/>
      <c r="F231" s="13"/>
      <c r="G231" s="101" t="e">
        <v>#N/A</v>
      </c>
      <c r="H231" s="103"/>
      <c r="I231" s="104"/>
      <c r="J231" s="107" t="e">
        <v>#N/A</v>
      </c>
      <c r="K231" s="103"/>
      <c r="L231" s="104"/>
      <c r="M231" s="107" t="e">
        <v>#N/A</v>
      </c>
      <c r="N231" s="103"/>
      <c r="O231" s="104"/>
      <c r="P231" s="110" t="e">
        <v>#N/A</v>
      </c>
    </row>
    <row r="232" spans="1:16">
      <c r="A232" s="23">
        <f t="shared" si="26"/>
        <v>232</v>
      </c>
      <c r="B232" s="10"/>
      <c r="C232" s="11"/>
      <c r="D232" s="105" t="e">
        <v>#N/A</v>
      </c>
      <c r="E232" s="12"/>
      <c r="F232" s="13"/>
      <c r="G232" s="101" t="e">
        <v>#N/A</v>
      </c>
      <c r="H232" s="103"/>
      <c r="I232" s="104"/>
      <c r="J232" s="107" t="e">
        <v>#N/A</v>
      </c>
      <c r="K232" s="103"/>
      <c r="L232" s="104"/>
      <c r="M232" s="107" t="e">
        <v>#N/A</v>
      </c>
      <c r="N232" s="103"/>
      <c r="O232" s="104"/>
      <c r="P232" s="110" t="e">
        <v>#N/A</v>
      </c>
    </row>
    <row r="233" spans="1:16">
      <c r="A233" s="23">
        <f t="shared" si="26"/>
        <v>233</v>
      </c>
      <c r="B233" s="10"/>
      <c r="C233" s="11"/>
      <c r="D233" s="105" t="e">
        <v>#N/A</v>
      </c>
      <c r="E233" s="12"/>
      <c r="F233" s="13"/>
      <c r="G233" s="101" t="e">
        <v>#N/A</v>
      </c>
      <c r="H233" s="103"/>
      <c r="I233" s="104"/>
      <c r="J233" s="107" t="e">
        <v>#N/A</v>
      </c>
      <c r="K233" s="103"/>
      <c r="L233" s="104"/>
      <c r="M233" s="107" t="e">
        <v>#N/A</v>
      </c>
      <c r="N233" s="103"/>
      <c r="O233" s="104"/>
      <c r="P233" s="110" t="e">
        <v>#N/A</v>
      </c>
    </row>
    <row r="234" spans="1:16">
      <c r="A234" s="23">
        <f t="shared" si="26"/>
        <v>234</v>
      </c>
      <c r="B234" s="10"/>
      <c r="C234" s="11"/>
      <c r="D234" s="105" t="e">
        <v>#N/A</v>
      </c>
      <c r="E234" s="12"/>
      <c r="F234" s="13"/>
      <c r="G234" s="101" t="e">
        <v>#N/A</v>
      </c>
      <c r="H234" s="103"/>
      <c r="I234" s="104"/>
      <c r="J234" s="107" t="e">
        <v>#N/A</v>
      </c>
      <c r="K234" s="103"/>
      <c r="L234" s="104"/>
      <c r="M234" s="107" t="e">
        <v>#N/A</v>
      </c>
      <c r="N234" s="103"/>
      <c r="O234" s="104"/>
      <c r="P234" s="110" t="e">
        <v>#N/A</v>
      </c>
    </row>
    <row r="235" spans="1:16">
      <c r="A235" s="23">
        <f t="shared" si="26"/>
        <v>235</v>
      </c>
      <c r="B235" s="10"/>
      <c r="C235" s="11"/>
      <c r="D235" s="105" t="e">
        <v>#N/A</v>
      </c>
      <c r="E235" s="12"/>
      <c r="F235" s="13"/>
      <c r="G235" s="101" t="e">
        <v>#N/A</v>
      </c>
      <c r="H235" s="103"/>
      <c r="I235" s="104"/>
      <c r="J235" s="107" t="e">
        <v>#N/A</v>
      </c>
      <c r="K235" s="103"/>
      <c r="L235" s="104"/>
      <c r="M235" s="107" t="e">
        <v>#N/A</v>
      </c>
      <c r="N235" s="103"/>
      <c r="O235" s="104"/>
      <c r="P235" s="110" t="e">
        <v>#N/A</v>
      </c>
    </row>
    <row r="236" spans="1:16">
      <c r="A236" s="23">
        <f t="shared" si="26"/>
        <v>236</v>
      </c>
      <c r="B236" s="10"/>
      <c r="C236" s="11"/>
      <c r="D236" s="105" t="e">
        <v>#N/A</v>
      </c>
      <c r="E236" s="12"/>
      <c r="F236" s="13"/>
      <c r="G236" s="101" t="e">
        <v>#N/A</v>
      </c>
      <c r="H236" s="103"/>
      <c r="I236" s="104"/>
      <c r="J236" s="107" t="e">
        <v>#N/A</v>
      </c>
      <c r="K236" s="103"/>
      <c r="L236" s="104"/>
      <c r="M236" s="107" t="e">
        <v>#N/A</v>
      </c>
      <c r="N236" s="103"/>
      <c r="O236" s="104"/>
      <c r="P236" s="110" t="e">
        <v>#N/A</v>
      </c>
    </row>
    <row r="237" spans="1:16">
      <c r="A237" s="23">
        <f t="shared" si="26"/>
        <v>237</v>
      </c>
      <c r="B237" s="10"/>
      <c r="C237" s="11"/>
      <c r="D237" s="105" t="e">
        <v>#N/A</v>
      </c>
      <c r="E237" s="12"/>
      <c r="F237" s="13"/>
      <c r="G237" s="101" t="e">
        <v>#N/A</v>
      </c>
      <c r="H237" s="103"/>
      <c r="I237" s="104"/>
      <c r="J237" s="107" t="e">
        <v>#N/A</v>
      </c>
      <c r="K237" s="103"/>
      <c r="L237" s="104"/>
      <c r="M237" s="107" t="e">
        <v>#N/A</v>
      </c>
      <c r="N237" s="103"/>
      <c r="O237" s="104"/>
      <c r="P237" s="110" t="e">
        <v>#N/A</v>
      </c>
    </row>
    <row r="238" spans="1:16">
      <c r="A238" s="23">
        <f t="shared" si="26"/>
        <v>238</v>
      </c>
      <c r="B238" s="10"/>
      <c r="C238" s="11"/>
      <c r="D238" s="105" t="e">
        <v>#N/A</v>
      </c>
      <c r="E238" s="12"/>
      <c r="F238" s="13"/>
      <c r="G238" s="101" t="e">
        <v>#N/A</v>
      </c>
      <c r="H238" s="103"/>
      <c r="I238" s="104"/>
      <c r="J238" s="107" t="e">
        <v>#N/A</v>
      </c>
      <c r="K238" s="103"/>
      <c r="L238" s="104"/>
      <c r="M238" s="107" t="e">
        <v>#N/A</v>
      </c>
      <c r="N238" s="103"/>
      <c r="O238" s="104"/>
      <c r="P238" s="110" t="e">
        <v>#N/A</v>
      </c>
    </row>
    <row r="239" spans="1:16">
      <c r="A239" s="23">
        <f t="shared" si="26"/>
        <v>239</v>
      </c>
      <c r="B239" s="10"/>
      <c r="C239" s="11"/>
      <c r="D239" s="105" t="e">
        <v>#N/A</v>
      </c>
      <c r="E239" s="12"/>
      <c r="F239" s="13"/>
      <c r="G239" s="101" t="e">
        <v>#N/A</v>
      </c>
      <c r="H239" s="103"/>
      <c r="I239" s="104"/>
      <c r="J239" s="107" t="e">
        <v>#N/A</v>
      </c>
      <c r="K239" s="103"/>
      <c r="L239" s="104"/>
      <c r="M239" s="107" t="e">
        <v>#N/A</v>
      </c>
      <c r="N239" s="103"/>
      <c r="O239" s="104"/>
      <c r="P239" s="110" t="e">
        <v>#N/A</v>
      </c>
    </row>
    <row r="240" spans="1:16">
      <c r="A240" s="23">
        <f t="shared" si="26"/>
        <v>240</v>
      </c>
      <c r="B240" s="10"/>
      <c r="C240" s="11"/>
      <c r="D240" s="105" t="e">
        <v>#N/A</v>
      </c>
      <c r="E240" s="12"/>
      <c r="F240" s="13"/>
      <c r="G240" s="101" t="e">
        <v>#N/A</v>
      </c>
      <c r="H240" s="103"/>
      <c r="I240" s="104"/>
      <c r="J240" s="107" t="e">
        <v>#N/A</v>
      </c>
      <c r="K240" s="103"/>
      <c r="L240" s="104"/>
      <c r="M240" s="107" t="e">
        <v>#N/A</v>
      </c>
      <c r="N240" s="103"/>
      <c r="O240" s="104"/>
      <c r="P240" s="110" t="e">
        <v>#N/A</v>
      </c>
    </row>
    <row r="241" spans="1:16">
      <c r="A241" s="23">
        <f t="shared" si="26"/>
        <v>241</v>
      </c>
      <c r="B241" s="10"/>
      <c r="C241" s="11"/>
      <c r="D241" s="105" t="e">
        <v>#N/A</v>
      </c>
      <c r="E241" s="12"/>
      <c r="F241" s="13"/>
      <c r="G241" s="101" t="e">
        <v>#N/A</v>
      </c>
      <c r="H241" s="103"/>
      <c r="I241" s="104"/>
      <c r="J241" s="107" t="e">
        <v>#N/A</v>
      </c>
      <c r="K241" s="103"/>
      <c r="L241" s="104"/>
      <c r="M241" s="107" t="e">
        <v>#N/A</v>
      </c>
      <c r="N241" s="103"/>
      <c r="O241" s="104"/>
      <c r="P241" s="110" t="e">
        <v>#N/A</v>
      </c>
    </row>
    <row r="242" spans="1:16">
      <c r="A242" s="23">
        <f t="shared" si="26"/>
        <v>242</v>
      </c>
      <c r="B242" s="10"/>
      <c r="C242" s="11"/>
      <c r="D242" s="105" t="e">
        <v>#N/A</v>
      </c>
      <c r="E242" s="12"/>
      <c r="F242" s="13"/>
      <c r="G242" s="101" t="e">
        <v>#N/A</v>
      </c>
      <c r="H242" s="103"/>
      <c r="I242" s="104"/>
      <c r="J242" s="107" t="e">
        <v>#N/A</v>
      </c>
      <c r="K242" s="103"/>
      <c r="L242" s="104"/>
      <c r="M242" s="107" t="e">
        <v>#N/A</v>
      </c>
      <c r="N242" s="103"/>
      <c r="O242" s="104"/>
      <c r="P242" s="110" t="e">
        <v>#N/A</v>
      </c>
    </row>
    <row r="243" spans="1:16">
      <c r="A243" s="23">
        <f t="shared" si="26"/>
        <v>243</v>
      </c>
      <c r="B243" s="10"/>
      <c r="C243" s="11"/>
      <c r="D243" s="105" t="e">
        <v>#N/A</v>
      </c>
      <c r="E243" s="12"/>
      <c r="F243" s="13"/>
      <c r="G243" s="101" t="e">
        <v>#N/A</v>
      </c>
      <c r="H243" s="103"/>
      <c r="I243" s="104"/>
      <c r="J243" s="107" t="e">
        <v>#N/A</v>
      </c>
      <c r="K243" s="103"/>
      <c r="L243" s="104"/>
      <c r="M243" s="107" t="e">
        <v>#N/A</v>
      </c>
      <c r="N243" s="103"/>
      <c r="O243" s="104"/>
      <c r="P243" s="110" t="e">
        <v>#N/A</v>
      </c>
    </row>
    <row r="244" spans="1:16">
      <c r="A244" s="23">
        <f t="shared" si="26"/>
        <v>244</v>
      </c>
      <c r="B244" s="10"/>
      <c r="C244" s="11"/>
      <c r="D244" s="105" t="e">
        <v>#N/A</v>
      </c>
      <c r="E244" s="12"/>
      <c r="F244" s="13"/>
      <c r="G244" s="101" t="e">
        <v>#N/A</v>
      </c>
      <c r="H244" s="103"/>
      <c r="I244" s="104"/>
      <c r="J244" s="107" t="e">
        <v>#N/A</v>
      </c>
      <c r="K244" s="103"/>
      <c r="L244" s="104"/>
      <c r="M244" s="107" t="e">
        <v>#N/A</v>
      </c>
      <c r="N244" s="103"/>
      <c r="O244" s="104"/>
      <c r="P244" s="110" t="e">
        <v>#N/A</v>
      </c>
    </row>
    <row r="245" spans="1:16">
      <c r="A245" s="23">
        <f t="shared" si="26"/>
        <v>245</v>
      </c>
      <c r="B245" s="10"/>
      <c r="C245" s="11"/>
      <c r="D245" s="105" t="e">
        <v>#N/A</v>
      </c>
      <c r="E245" s="12"/>
      <c r="F245" s="13"/>
      <c r="G245" s="101" t="e">
        <v>#N/A</v>
      </c>
      <c r="H245" s="103"/>
      <c r="I245" s="104"/>
      <c r="J245" s="107" t="e">
        <v>#N/A</v>
      </c>
      <c r="K245" s="103"/>
      <c r="L245" s="104"/>
      <c r="M245" s="107" t="e">
        <v>#N/A</v>
      </c>
      <c r="N245" s="103"/>
      <c r="O245" s="104"/>
      <c r="P245" s="110" t="e">
        <v>#N/A</v>
      </c>
    </row>
    <row r="246" spans="1:16">
      <c r="A246" s="23">
        <f t="shared" si="26"/>
        <v>246</v>
      </c>
      <c r="B246" s="10"/>
      <c r="C246" s="11"/>
      <c r="D246" s="105" t="e">
        <v>#N/A</v>
      </c>
      <c r="E246" s="12"/>
      <c r="F246" s="13"/>
      <c r="G246" s="101" t="e">
        <v>#N/A</v>
      </c>
      <c r="H246" s="103"/>
      <c r="I246" s="104"/>
      <c r="J246" s="107" t="e">
        <v>#N/A</v>
      </c>
      <c r="K246" s="103"/>
      <c r="L246" s="104"/>
      <c r="M246" s="107" t="e">
        <v>#N/A</v>
      </c>
      <c r="N246" s="103"/>
      <c r="O246" s="104"/>
      <c r="P246" s="110" t="e">
        <v>#N/A</v>
      </c>
    </row>
    <row r="247" spans="1:16">
      <c r="A247" s="23">
        <f t="shared" si="26"/>
        <v>247</v>
      </c>
      <c r="B247" s="10"/>
      <c r="C247" s="11"/>
      <c r="D247" s="105" t="e">
        <v>#N/A</v>
      </c>
      <c r="E247" s="12"/>
      <c r="F247" s="13"/>
      <c r="G247" s="101" t="e">
        <v>#N/A</v>
      </c>
      <c r="H247" s="103"/>
      <c r="I247" s="104"/>
      <c r="J247" s="107" t="e">
        <v>#N/A</v>
      </c>
      <c r="K247" s="103"/>
      <c r="L247" s="104"/>
      <c r="M247" s="107" t="e">
        <v>#N/A</v>
      </c>
      <c r="N247" s="103"/>
      <c r="O247" s="104"/>
      <c r="P247" s="110" t="e">
        <v>#N/A</v>
      </c>
    </row>
    <row r="248" spans="1:16">
      <c r="A248" s="23">
        <f t="shared" si="26"/>
        <v>248</v>
      </c>
      <c r="B248" s="10"/>
      <c r="C248" s="11"/>
      <c r="D248" s="105" t="e">
        <v>#N/A</v>
      </c>
      <c r="E248" s="12"/>
      <c r="F248" s="13"/>
      <c r="G248" s="101" t="e">
        <v>#N/A</v>
      </c>
      <c r="H248" s="103"/>
      <c r="I248" s="104"/>
      <c r="J248" s="107" t="e">
        <v>#N/A</v>
      </c>
      <c r="K248" s="103"/>
      <c r="L248" s="104"/>
      <c r="M248" s="107" t="e">
        <v>#N/A</v>
      </c>
      <c r="N248" s="103"/>
      <c r="O248" s="104"/>
      <c r="P248" s="110" t="e">
        <v>#N/A</v>
      </c>
    </row>
    <row r="249" spans="1:16">
      <c r="A249" s="23">
        <f t="shared" si="26"/>
        <v>249</v>
      </c>
      <c r="B249" s="10"/>
      <c r="C249" s="11"/>
      <c r="D249" s="105" t="e">
        <v>#N/A</v>
      </c>
      <c r="E249" s="12"/>
      <c r="F249" s="13"/>
      <c r="G249" s="101" t="e">
        <v>#N/A</v>
      </c>
      <c r="H249" s="103"/>
      <c r="I249" s="104"/>
      <c r="J249" s="107" t="e">
        <v>#N/A</v>
      </c>
      <c r="K249" s="103"/>
      <c r="L249" s="104"/>
      <c r="M249" s="107" t="e">
        <v>#N/A</v>
      </c>
      <c r="N249" s="103"/>
      <c r="O249" s="104"/>
      <c r="P249" s="110" t="e">
        <v>#N/A</v>
      </c>
    </row>
    <row r="250" spans="1:16">
      <c r="A250" s="23">
        <f t="shared" si="26"/>
        <v>250</v>
      </c>
      <c r="B250" s="10"/>
      <c r="C250" s="11"/>
      <c r="D250" s="105" t="e">
        <v>#N/A</v>
      </c>
      <c r="E250" s="12"/>
      <c r="F250" s="13"/>
      <c r="G250" s="101" t="e">
        <v>#N/A</v>
      </c>
      <c r="H250" s="103"/>
      <c r="I250" s="104"/>
      <c r="J250" s="107" t="e">
        <v>#N/A</v>
      </c>
      <c r="K250" s="103"/>
      <c r="L250" s="104"/>
      <c r="M250" s="107" t="e">
        <v>#N/A</v>
      </c>
      <c r="N250" s="103"/>
      <c r="O250" s="104"/>
      <c r="P250" s="110" t="e">
        <v>#N/A</v>
      </c>
    </row>
    <row r="251" spans="1:16">
      <c r="A251" s="23">
        <f t="shared" si="26"/>
        <v>251</v>
      </c>
      <c r="B251" s="10"/>
      <c r="C251" s="11"/>
      <c r="D251" s="105" t="e">
        <v>#N/A</v>
      </c>
      <c r="E251" s="12"/>
      <c r="F251" s="13"/>
      <c r="G251" s="101" t="e">
        <v>#N/A</v>
      </c>
      <c r="H251" s="103"/>
      <c r="I251" s="104"/>
      <c r="J251" s="107" t="e">
        <v>#N/A</v>
      </c>
      <c r="K251" s="103"/>
      <c r="L251" s="104"/>
      <c r="M251" s="107" t="e">
        <v>#N/A</v>
      </c>
      <c r="N251" s="103"/>
      <c r="O251" s="104"/>
      <c r="P251" s="110" t="e">
        <v>#N/A</v>
      </c>
    </row>
    <row r="252" spans="1:16">
      <c r="A252" s="23">
        <f t="shared" si="26"/>
        <v>252</v>
      </c>
      <c r="B252" s="10"/>
      <c r="C252" s="11"/>
      <c r="D252" s="105" t="e">
        <v>#N/A</v>
      </c>
      <c r="E252" s="12"/>
      <c r="F252" s="13"/>
      <c r="G252" s="101" t="e">
        <v>#N/A</v>
      </c>
      <c r="H252" s="103"/>
      <c r="I252" s="104"/>
      <c r="J252" s="107" t="e">
        <v>#N/A</v>
      </c>
      <c r="K252" s="103"/>
      <c r="L252" s="104"/>
      <c r="M252" s="107" t="e">
        <v>#N/A</v>
      </c>
      <c r="N252" s="103"/>
      <c r="O252" s="104"/>
      <c r="P252" s="110" t="e">
        <v>#N/A</v>
      </c>
    </row>
    <row r="253" spans="1:16">
      <c r="A253" s="23">
        <f t="shared" si="26"/>
        <v>253</v>
      </c>
      <c r="B253" s="10"/>
      <c r="C253" s="11"/>
      <c r="D253" s="105" t="e">
        <v>#N/A</v>
      </c>
      <c r="E253" s="12"/>
      <c r="F253" s="13"/>
      <c r="G253" s="101" t="e">
        <v>#N/A</v>
      </c>
      <c r="H253" s="103"/>
      <c r="I253" s="104"/>
      <c r="J253" s="107" t="e">
        <v>#N/A</v>
      </c>
      <c r="K253" s="103"/>
      <c r="L253" s="104"/>
      <c r="M253" s="107" t="e">
        <v>#N/A</v>
      </c>
      <c r="N253" s="103"/>
      <c r="O253" s="104"/>
      <c r="P253" s="110" t="e">
        <v>#N/A</v>
      </c>
    </row>
    <row r="254" spans="1:16">
      <c r="A254" s="23">
        <f t="shared" si="26"/>
        <v>254</v>
      </c>
      <c r="B254" s="10"/>
      <c r="C254" s="11"/>
      <c r="D254" s="105" t="e">
        <v>#N/A</v>
      </c>
      <c r="E254" s="12"/>
      <c r="F254" s="13"/>
      <c r="G254" s="101" t="e">
        <v>#N/A</v>
      </c>
      <c r="H254" s="103"/>
      <c r="I254" s="104"/>
      <c r="J254" s="107" t="e">
        <v>#N/A</v>
      </c>
      <c r="K254" s="103"/>
      <c r="L254" s="104"/>
      <c r="M254" s="107" t="e">
        <v>#N/A</v>
      </c>
      <c r="N254" s="103"/>
      <c r="O254" s="104"/>
      <c r="P254" s="110" t="e">
        <v>#N/A</v>
      </c>
    </row>
    <row r="255" spans="1:16">
      <c r="A255" s="23">
        <f t="shared" si="26"/>
        <v>255</v>
      </c>
      <c r="B255" s="10"/>
      <c r="C255" s="11"/>
      <c r="D255" s="105" t="e">
        <v>#N/A</v>
      </c>
      <c r="E255" s="12"/>
      <c r="F255" s="13"/>
      <c r="G255" s="101" t="e">
        <v>#N/A</v>
      </c>
      <c r="H255" s="103"/>
      <c r="I255" s="104"/>
      <c r="J255" s="107" t="e">
        <v>#N/A</v>
      </c>
      <c r="K255" s="103"/>
      <c r="L255" s="104"/>
      <c r="M255" s="107" t="e">
        <v>#N/A</v>
      </c>
      <c r="N255" s="103"/>
      <c r="O255" s="104"/>
      <c r="P255" s="110" t="e">
        <v>#N/A</v>
      </c>
    </row>
    <row r="256" spans="1:16">
      <c r="A256" s="23">
        <f t="shared" si="26"/>
        <v>256</v>
      </c>
      <c r="B256" s="10"/>
      <c r="C256" s="11"/>
      <c r="D256" s="105" t="e">
        <v>#N/A</v>
      </c>
      <c r="E256" s="12"/>
      <c r="F256" s="13"/>
      <c r="G256" s="101" t="e">
        <v>#N/A</v>
      </c>
      <c r="H256" s="103"/>
      <c r="I256" s="104"/>
      <c r="J256" s="107" t="e">
        <v>#N/A</v>
      </c>
      <c r="K256" s="103"/>
      <c r="L256" s="104"/>
      <c r="M256" s="107" t="e">
        <v>#N/A</v>
      </c>
      <c r="N256" s="103"/>
      <c r="O256" s="104"/>
      <c r="P256" s="110" t="e">
        <v>#N/A</v>
      </c>
    </row>
    <row r="257" spans="1:16">
      <c r="A257" s="23">
        <f t="shared" si="26"/>
        <v>257</v>
      </c>
      <c r="B257" s="10"/>
      <c r="C257" s="11"/>
      <c r="D257" s="105" t="e">
        <v>#N/A</v>
      </c>
      <c r="E257" s="12"/>
      <c r="F257" s="13"/>
      <c r="G257" s="101" t="e">
        <v>#N/A</v>
      </c>
      <c r="H257" s="103"/>
      <c r="I257" s="104"/>
      <c r="J257" s="107" t="e">
        <v>#N/A</v>
      </c>
      <c r="K257" s="103"/>
      <c r="L257" s="104"/>
      <c r="M257" s="107" t="e">
        <v>#N/A</v>
      </c>
      <c r="N257" s="103"/>
      <c r="O257" s="104"/>
      <c r="P257" s="110" t="e">
        <v>#N/A</v>
      </c>
    </row>
    <row r="258" spans="1:16">
      <c r="A258" s="23">
        <f t="shared" si="26"/>
        <v>258</v>
      </c>
      <c r="B258" s="10"/>
      <c r="C258" s="11"/>
      <c r="D258" s="105" t="e">
        <v>#N/A</v>
      </c>
      <c r="E258" s="12"/>
      <c r="F258" s="13"/>
      <c r="G258" s="101" t="e">
        <v>#N/A</v>
      </c>
      <c r="H258" s="103"/>
      <c r="I258" s="104"/>
      <c r="J258" s="107" t="e">
        <v>#N/A</v>
      </c>
      <c r="K258" s="103"/>
      <c r="L258" s="104"/>
      <c r="M258" s="107" t="e">
        <v>#N/A</v>
      </c>
      <c r="N258" s="103"/>
      <c r="O258" s="104"/>
      <c r="P258" s="110" t="e">
        <v>#N/A</v>
      </c>
    </row>
    <row r="259" spans="1:16">
      <c r="A259" s="23">
        <f t="shared" si="26"/>
        <v>259</v>
      </c>
      <c r="B259" s="10"/>
      <c r="C259" s="11"/>
      <c r="D259" s="105" t="e">
        <v>#N/A</v>
      </c>
      <c r="E259" s="12"/>
      <c r="F259" s="13"/>
      <c r="G259" s="101" t="e">
        <v>#N/A</v>
      </c>
      <c r="H259" s="103"/>
      <c r="I259" s="104"/>
      <c r="J259" s="107" t="e">
        <v>#N/A</v>
      </c>
      <c r="K259" s="103"/>
      <c r="L259" s="104"/>
      <c r="M259" s="107" t="e">
        <v>#N/A</v>
      </c>
      <c r="N259" s="103"/>
      <c r="O259" s="104"/>
      <c r="P259" s="110" t="e">
        <v>#N/A</v>
      </c>
    </row>
    <row r="260" spans="1:16">
      <c r="A260" s="23">
        <f t="shared" si="26"/>
        <v>260</v>
      </c>
      <c r="B260" s="10"/>
      <c r="C260" s="11"/>
      <c r="D260" s="105" t="e">
        <v>#N/A</v>
      </c>
      <c r="E260" s="12"/>
      <c r="F260" s="13"/>
      <c r="G260" s="101" t="e">
        <v>#N/A</v>
      </c>
      <c r="H260" s="103"/>
      <c r="I260" s="104"/>
      <c r="J260" s="107" t="e">
        <v>#N/A</v>
      </c>
      <c r="K260" s="103"/>
      <c r="L260" s="104"/>
      <c r="M260" s="107" t="e">
        <v>#N/A</v>
      </c>
      <c r="N260" s="103"/>
      <c r="O260" s="104"/>
      <c r="P260" s="110" t="e">
        <v>#N/A</v>
      </c>
    </row>
    <row r="261" spans="1:16">
      <c r="A261" s="23">
        <f t="shared" si="26"/>
        <v>261</v>
      </c>
      <c r="B261" s="10"/>
      <c r="C261" s="11"/>
      <c r="D261" s="105" t="e">
        <v>#N/A</v>
      </c>
      <c r="E261" s="12"/>
      <c r="F261" s="13"/>
      <c r="G261" s="101" t="e">
        <v>#N/A</v>
      </c>
      <c r="H261" s="103"/>
      <c r="I261" s="104"/>
      <c r="J261" s="107" t="e">
        <v>#N/A</v>
      </c>
      <c r="K261" s="103"/>
      <c r="L261" s="104"/>
      <c r="M261" s="107" t="e">
        <v>#N/A</v>
      </c>
      <c r="N261" s="103"/>
      <c r="O261" s="104"/>
      <c r="P261" s="110" t="e">
        <v>#N/A</v>
      </c>
    </row>
    <row r="262" spans="1:16">
      <c r="A262" s="23">
        <f t="shared" si="26"/>
        <v>262</v>
      </c>
      <c r="B262" s="10"/>
      <c r="C262" s="11"/>
      <c r="D262" s="105" t="e">
        <v>#N/A</v>
      </c>
      <c r="E262" s="12"/>
      <c r="F262" s="13"/>
      <c r="G262" s="101" t="e">
        <v>#N/A</v>
      </c>
      <c r="H262" s="103"/>
      <c r="I262" s="104"/>
      <c r="J262" s="107" t="e">
        <v>#N/A</v>
      </c>
      <c r="K262" s="103"/>
      <c r="L262" s="104"/>
      <c r="M262" s="107" t="e">
        <v>#N/A</v>
      </c>
      <c r="N262" s="103"/>
      <c r="O262" s="104"/>
      <c r="P262" s="110" t="e">
        <v>#N/A</v>
      </c>
    </row>
    <row r="263" spans="1:16">
      <c r="A263" s="23">
        <f t="shared" si="26"/>
        <v>263</v>
      </c>
      <c r="B263" s="10"/>
      <c r="C263" s="11"/>
      <c r="D263" s="105" t="e">
        <v>#N/A</v>
      </c>
      <c r="E263" s="12"/>
      <c r="F263" s="13"/>
      <c r="G263" s="101" t="e">
        <v>#N/A</v>
      </c>
      <c r="H263" s="103"/>
      <c r="I263" s="104"/>
      <c r="J263" s="107" t="e">
        <v>#N/A</v>
      </c>
      <c r="K263" s="103"/>
      <c r="L263" s="104"/>
      <c r="M263" s="107" t="e">
        <v>#N/A</v>
      </c>
      <c r="N263" s="103"/>
      <c r="O263" s="104"/>
      <c r="P263" s="110" t="e">
        <v>#N/A</v>
      </c>
    </row>
    <row r="264" spans="1:16">
      <c r="A264" s="23">
        <f t="shared" si="26"/>
        <v>264</v>
      </c>
      <c r="B264" s="10"/>
      <c r="C264" s="11"/>
      <c r="D264" s="105" t="e">
        <v>#N/A</v>
      </c>
      <c r="E264" s="12"/>
      <c r="F264" s="13"/>
      <c r="G264" s="101" t="e">
        <v>#N/A</v>
      </c>
      <c r="H264" s="103"/>
      <c r="I264" s="104"/>
      <c r="J264" s="107" t="e">
        <v>#N/A</v>
      </c>
      <c r="K264" s="103"/>
      <c r="L264" s="104"/>
      <c r="M264" s="107" t="e">
        <v>#N/A</v>
      </c>
      <c r="N264" s="103"/>
      <c r="O264" s="104"/>
      <c r="P264" s="110" t="e">
        <v>#N/A</v>
      </c>
    </row>
    <row r="265" spans="1:16">
      <c r="A265" s="23">
        <f t="shared" si="26"/>
        <v>265</v>
      </c>
      <c r="B265" s="10"/>
      <c r="C265" s="11"/>
      <c r="D265" s="105" t="e">
        <v>#N/A</v>
      </c>
      <c r="E265" s="12"/>
      <c r="F265" s="13"/>
      <c r="G265" s="101" t="e">
        <v>#N/A</v>
      </c>
      <c r="H265" s="103"/>
      <c r="I265" s="104"/>
      <c r="J265" s="107" t="e">
        <v>#N/A</v>
      </c>
      <c r="K265" s="103"/>
      <c r="L265" s="104"/>
      <c r="M265" s="107" t="e">
        <v>#N/A</v>
      </c>
      <c r="N265" s="103"/>
      <c r="O265" s="104"/>
      <c r="P265" s="110" t="e">
        <v>#N/A</v>
      </c>
    </row>
    <row r="266" spans="1:16">
      <c r="A266" s="23">
        <f t="shared" si="26"/>
        <v>266</v>
      </c>
      <c r="B266" s="10"/>
      <c r="C266" s="11"/>
      <c r="D266" s="105" t="e">
        <v>#N/A</v>
      </c>
      <c r="E266" s="12"/>
      <c r="F266" s="13"/>
      <c r="G266" s="101" t="e">
        <v>#N/A</v>
      </c>
      <c r="H266" s="103"/>
      <c r="I266" s="104"/>
      <c r="J266" s="107" t="e">
        <v>#N/A</v>
      </c>
      <c r="K266" s="103"/>
      <c r="L266" s="104"/>
      <c r="M266" s="107" t="e">
        <v>#N/A</v>
      </c>
      <c r="N266" s="103"/>
      <c r="O266" s="104"/>
      <c r="P266" s="110" t="e">
        <v>#N/A</v>
      </c>
    </row>
    <row r="267" spans="1:16">
      <c r="A267" s="23">
        <f t="shared" si="26"/>
        <v>267</v>
      </c>
      <c r="B267" s="10"/>
      <c r="C267" s="11"/>
      <c r="D267" s="105" t="e">
        <v>#N/A</v>
      </c>
      <c r="E267" s="12"/>
      <c r="F267" s="13"/>
      <c r="G267" s="101" t="e">
        <v>#N/A</v>
      </c>
      <c r="H267" s="103"/>
      <c r="I267" s="104"/>
      <c r="J267" s="107" t="e">
        <v>#N/A</v>
      </c>
      <c r="K267" s="103"/>
      <c r="L267" s="104"/>
      <c r="M267" s="107" t="e">
        <v>#N/A</v>
      </c>
      <c r="N267" s="103"/>
      <c r="O267" s="104"/>
      <c r="P267" s="110" t="e">
        <v>#N/A</v>
      </c>
    </row>
    <row r="268" spans="1:16">
      <c r="A268" s="23">
        <f t="shared" si="26"/>
        <v>268</v>
      </c>
      <c r="B268" s="10"/>
      <c r="C268" s="11"/>
      <c r="D268" s="105" t="e">
        <v>#N/A</v>
      </c>
      <c r="E268" s="12"/>
      <c r="F268" s="13"/>
      <c r="G268" s="101" t="e">
        <v>#N/A</v>
      </c>
      <c r="H268" s="103"/>
      <c r="I268" s="104"/>
      <c r="J268" s="107" t="e">
        <v>#N/A</v>
      </c>
      <c r="K268" s="103"/>
      <c r="L268" s="104"/>
      <c r="M268" s="107" t="e">
        <v>#N/A</v>
      </c>
      <c r="N268" s="103"/>
      <c r="O268" s="104"/>
      <c r="P268" s="110" t="e">
        <v>#N/A</v>
      </c>
    </row>
    <row r="269" spans="1:16">
      <c r="A269" s="23">
        <f t="shared" si="26"/>
        <v>269</v>
      </c>
      <c r="B269" s="10"/>
      <c r="C269" s="11"/>
      <c r="D269" s="105" t="e">
        <v>#N/A</v>
      </c>
      <c r="E269" s="12"/>
      <c r="F269" s="13"/>
      <c r="G269" s="101" t="e">
        <v>#N/A</v>
      </c>
      <c r="H269" s="103"/>
      <c r="I269" s="104"/>
      <c r="J269" s="107" t="e">
        <v>#N/A</v>
      </c>
      <c r="K269" s="103"/>
      <c r="L269" s="104"/>
      <c r="M269" s="107" t="e">
        <v>#N/A</v>
      </c>
      <c r="N269" s="103"/>
      <c r="O269" s="104"/>
      <c r="P269" s="110" t="e">
        <v>#N/A</v>
      </c>
    </row>
    <row r="270" spans="1:16">
      <c r="A270" s="23">
        <f t="shared" si="26"/>
        <v>270</v>
      </c>
      <c r="B270" s="10"/>
      <c r="C270" s="11"/>
      <c r="D270" s="105" t="e">
        <v>#N/A</v>
      </c>
      <c r="E270" s="12"/>
      <c r="F270" s="13"/>
      <c r="G270" s="101" t="e">
        <v>#N/A</v>
      </c>
      <c r="H270" s="103"/>
      <c r="I270" s="104"/>
      <c r="J270" s="107" t="e">
        <v>#N/A</v>
      </c>
      <c r="K270" s="103"/>
      <c r="L270" s="104"/>
      <c r="M270" s="107" t="e">
        <v>#N/A</v>
      </c>
      <c r="N270" s="103"/>
      <c r="O270" s="104"/>
      <c r="P270" s="110" t="e">
        <v>#N/A</v>
      </c>
    </row>
    <row r="271" spans="1:16">
      <c r="A271" s="23">
        <f t="shared" si="26"/>
        <v>271</v>
      </c>
      <c r="B271" s="10"/>
      <c r="C271" s="11"/>
      <c r="D271" s="105" t="e">
        <v>#N/A</v>
      </c>
      <c r="E271" s="12"/>
      <c r="F271" s="13"/>
      <c r="G271" s="101" t="e">
        <v>#N/A</v>
      </c>
      <c r="H271" s="103"/>
      <c r="I271" s="104"/>
      <c r="J271" s="107" t="e">
        <v>#N/A</v>
      </c>
      <c r="K271" s="103"/>
      <c r="L271" s="104"/>
      <c r="M271" s="107" t="e">
        <v>#N/A</v>
      </c>
      <c r="N271" s="103"/>
      <c r="O271" s="104"/>
      <c r="P271" s="110" t="e">
        <v>#N/A</v>
      </c>
    </row>
    <row r="272" spans="1:16">
      <c r="A272" s="23">
        <f t="shared" si="26"/>
        <v>272</v>
      </c>
      <c r="B272" s="10"/>
      <c r="C272" s="11"/>
      <c r="D272" s="105" t="e">
        <v>#N/A</v>
      </c>
      <c r="E272" s="12"/>
      <c r="F272" s="13"/>
      <c r="G272" s="101" t="e">
        <v>#N/A</v>
      </c>
      <c r="H272" s="103"/>
      <c r="I272" s="104"/>
      <c r="J272" s="107" t="e">
        <v>#N/A</v>
      </c>
      <c r="K272" s="103"/>
      <c r="L272" s="104"/>
      <c r="M272" s="107" t="e">
        <v>#N/A</v>
      </c>
      <c r="N272" s="103"/>
      <c r="O272" s="104"/>
      <c r="P272" s="110" t="e">
        <v>#N/A</v>
      </c>
    </row>
    <row r="273" spans="1:16">
      <c r="A273" s="23">
        <f t="shared" si="26"/>
        <v>273</v>
      </c>
      <c r="B273" s="10"/>
      <c r="C273" s="11"/>
      <c r="D273" s="105" t="e">
        <v>#N/A</v>
      </c>
      <c r="E273" s="12"/>
      <c r="F273" s="13"/>
      <c r="G273" s="101" t="e">
        <v>#N/A</v>
      </c>
      <c r="H273" s="103"/>
      <c r="I273" s="104"/>
      <c r="J273" s="107" t="e">
        <v>#N/A</v>
      </c>
      <c r="K273" s="103"/>
      <c r="L273" s="104"/>
      <c r="M273" s="107" t="e">
        <v>#N/A</v>
      </c>
      <c r="N273" s="103"/>
      <c r="O273" s="104"/>
      <c r="P273" s="110" t="e">
        <v>#N/A</v>
      </c>
    </row>
    <row r="274" spans="1:16">
      <c r="A274" s="23">
        <f t="shared" si="26"/>
        <v>274</v>
      </c>
      <c r="B274" s="10"/>
      <c r="C274" s="11"/>
      <c r="D274" s="105" t="e">
        <v>#N/A</v>
      </c>
      <c r="E274" s="12"/>
      <c r="F274" s="13"/>
      <c r="G274" s="101" t="e">
        <v>#N/A</v>
      </c>
      <c r="H274" s="103"/>
      <c r="I274" s="104"/>
      <c r="J274" s="107" t="e">
        <v>#N/A</v>
      </c>
      <c r="K274" s="103"/>
      <c r="L274" s="104"/>
      <c r="M274" s="107" t="e">
        <v>#N/A</v>
      </c>
      <c r="N274" s="103"/>
      <c r="O274" s="104"/>
      <c r="P274" s="110" t="e">
        <v>#N/A</v>
      </c>
    </row>
    <row r="275" spans="1:16">
      <c r="A275" s="23">
        <f t="shared" si="26"/>
        <v>275</v>
      </c>
      <c r="B275" s="10"/>
      <c r="C275" s="11"/>
      <c r="D275" s="105" t="e">
        <v>#N/A</v>
      </c>
      <c r="E275" s="12"/>
      <c r="F275" s="13"/>
      <c r="G275" s="101" t="e">
        <v>#N/A</v>
      </c>
      <c r="H275" s="103"/>
      <c r="I275" s="104"/>
      <c r="J275" s="107" t="e">
        <v>#N/A</v>
      </c>
      <c r="K275" s="103"/>
      <c r="L275" s="104"/>
      <c r="M275" s="107" t="e">
        <v>#N/A</v>
      </c>
      <c r="N275" s="103"/>
      <c r="O275" s="104"/>
      <c r="P275" s="110" t="e">
        <v>#N/A</v>
      </c>
    </row>
    <row r="276" spans="1:16">
      <c r="A276" s="23">
        <f t="shared" si="26"/>
        <v>276</v>
      </c>
      <c r="B276" s="10"/>
      <c r="C276" s="11"/>
      <c r="D276" s="105" t="e">
        <v>#N/A</v>
      </c>
      <c r="E276" s="12"/>
      <c r="F276" s="13"/>
      <c r="G276" s="101" t="e">
        <v>#N/A</v>
      </c>
      <c r="H276" s="103"/>
      <c r="I276" s="104"/>
      <c r="J276" s="107" t="e">
        <v>#N/A</v>
      </c>
      <c r="K276" s="103"/>
      <c r="L276" s="104"/>
      <c r="M276" s="107" t="e">
        <v>#N/A</v>
      </c>
      <c r="N276" s="103"/>
      <c r="O276" s="104"/>
      <c r="P276" s="110" t="e">
        <v>#N/A</v>
      </c>
    </row>
    <row r="277" spans="1:16">
      <c r="A277" s="23">
        <f t="shared" si="26"/>
        <v>277</v>
      </c>
      <c r="B277" s="10"/>
      <c r="C277" s="11"/>
      <c r="D277" s="105" t="e">
        <v>#N/A</v>
      </c>
      <c r="E277" s="12"/>
      <c r="F277" s="13"/>
      <c r="G277" s="101" t="e">
        <v>#N/A</v>
      </c>
      <c r="H277" s="103"/>
      <c r="I277" s="104"/>
      <c r="J277" s="107" t="e">
        <v>#N/A</v>
      </c>
      <c r="K277" s="103"/>
      <c r="L277" s="104"/>
      <c r="M277" s="107" t="e">
        <v>#N/A</v>
      </c>
      <c r="N277" s="103"/>
      <c r="O277" s="104"/>
      <c r="P277" s="110" t="e">
        <v>#N/A</v>
      </c>
    </row>
    <row r="278" spans="1:16">
      <c r="A278" s="23">
        <f t="shared" ref="A278:A300" si="28">A277+1</f>
        <v>278</v>
      </c>
      <c r="B278" s="10"/>
      <c r="C278" s="11"/>
      <c r="D278" s="105" t="e">
        <v>#N/A</v>
      </c>
      <c r="E278" s="12"/>
      <c r="F278" s="13"/>
      <c r="G278" s="101" t="e">
        <v>#N/A</v>
      </c>
      <c r="H278" s="103"/>
      <c r="I278" s="104"/>
      <c r="J278" s="107" t="e">
        <v>#N/A</v>
      </c>
      <c r="K278" s="103"/>
      <c r="L278" s="104"/>
      <c r="M278" s="107" t="e">
        <v>#N/A</v>
      </c>
      <c r="N278" s="103"/>
      <c r="O278" s="104"/>
      <c r="P278" s="110" t="e">
        <v>#N/A</v>
      </c>
    </row>
    <row r="279" spans="1:16">
      <c r="A279" s="23">
        <f t="shared" si="28"/>
        <v>279</v>
      </c>
      <c r="B279" s="10"/>
      <c r="C279" s="11"/>
      <c r="D279" s="105" t="e">
        <v>#N/A</v>
      </c>
      <c r="E279" s="12"/>
      <c r="F279" s="13"/>
      <c r="G279" s="101" t="e">
        <v>#N/A</v>
      </c>
      <c r="H279" s="103"/>
      <c r="I279" s="104"/>
      <c r="J279" s="107" t="e">
        <v>#N/A</v>
      </c>
      <c r="K279" s="103"/>
      <c r="L279" s="104"/>
      <c r="M279" s="107" t="e">
        <v>#N/A</v>
      </c>
      <c r="N279" s="103"/>
      <c r="O279" s="104"/>
      <c r="P279" s="110" t="e">
        <v>#N/A</v>
      </c>
    </row>
    <row r="280" spans="1:16">
      <c r="A280" s="23">
        <f t="shared" si="28"/>
        <v>280</v>
      </c>
      <c r="B280" s="10"/>
      <c r="C280" s="11"/>
      <c r="D280" s="105" t="e">
        <v>#N/A</v>
      </c>
      <c r="E280" s="12"/>
      <c r="F280" s="13"/>
      <c r="G280" s="101" t="e">
        <v>#N/A</v>
      </c>
      <c r="H280" s="103"/>
      <c r="I280" s="104"/>
      <c r="J280" s="107" t="e">
        <v>#N/A</v>
      </c>
      <c r="K280" s="103"/>
      <c r="L280" s="104"/>
      <c r="M280" s="107" t="e">
        <v>#N/A</v>
      </c>
      <c r="N280" s="103"/>
      <c r="O280" s="104"/>
      <c r="P280" s="110" t="e">
        <v>#N/A</v>
      </c>
    </row>
    <row r="281" spans="1:16">
      <c r="A281" s="23">
        <f t="shared" si="28"/>
        <v>281</v>
      </c>
      <c r="B281" s="10"/>
      <c r="C281" s="11"/>
      <c r="D281" s="105" t="e">
        <v>#N/A</v>
      </c>
      <c r="E281" s="12"/>
      <c r="F281" s="13"/>
      <c r="G281" s="101" t="e">
        <v>#N/A</v>
      </c>
      <c r="H281" s="103"/>
      <c r="I281" s="104"/>
      <c r="J281" s="107" t="e">
        <v>#N/A</v>
      </c>
      <c r="K281" s="103"/>
      <c r="L281" s="104"/>
      <c r="M281" s="107" t="e">
        <v>#N/A</v>
      </c>
      <c r="N281" s="103"/>
      <c r="O281" s="104"/>
      <c r="P281" s="110" t="e">
        <v>#N/A</v>
      </c>
    </row>
    <row r="282" spans="1:16">
      <c r="A282" s="23">
        <f t="shared" si="28"/>
        <v>282</v>
      </c>
      <c r="B282" s="10"/>
      <c r="C282" s="11"/>
      <c r="D282" s="105" t="e">
        <v>#N/A</v>
      </c>
      <c r="E282" s="12"/>
      <c r="F282" s="13"/>
      <c r="G282" s="101" t="e">
        <v>#N/A</v>
      </c>
      <c r="H282" s="103"/>
      <c r="I282" s="104"/>
      <c r="J282" s="107" t="e">
        <v>#N/A</v>
      </c>
      <c r="K282" s="103"/>
      <c r="L282" s="104"/>
      <c r="M282" s="107" t="e">
        <v>#N/A</v>
      </c>
      <c r="N282" s="103"/>
      <c r="O282" s="104"/>
      <c r="P282" s="110" t="e">
        <v>#N/A</v>
      </c>
    </row>
    <row r="283" spans="1:16">
      <c r="A283" s="23">
        <f t="shared" si="28"/>
        <v>283</v>
      </c>
      <c r="B283" s="10"/>
      <c r="C283" s="11"/>
      <c r="D283" s="105" t="e">
        <v>#N/A</v>
      </c>
      <c r="E283" s="12"/>
      <c r="F283" s="13"/>
      <c r="G283" s="101" t="e">
        <v>#N/A</v>
      </c>
      <c r="H283" s="103"/>
      <c r="I283" s="104"/>
      <c r="J283" s="107" t="e">
        <v>#N/A</v>
      </c>
      <c r="K283" s="103"/>
      <c r="L283" s="104"/>
      <c r="M283" s="107" t="e">
        <v>#N/A</v>
      </c>
      <c r="N283" s="103"/>
      <c r="O283" s="104"/>
      <c r="P283" s="110" t="e">
        <v>#N/A</v>
      </c>
    </row>
    <row r="284" spans="1:16">
      <c r="A284" s="23">
        <f t="shared" si="28"/>
        <v>284</v>
      </c>
      <c r="B284" s="10"/>
      <c r="C284" s="11"/>
      <c r="D284" s="105" t="e">
        <v>#N/A</v>
      </c>
      <c r="E284" s="12"/>
      <c r="F284" s="13"/>
      <c r="G284" s="101" t="e">
        <v>#N/A</v>
      </c>
      <c r="H284" s="103"/>
      <c r="I284" s="104"/>
      <c r="J284" s="107" t="e">
        <v>#N/A</v>
      </c>
      <c r="K284" s="103"/>
      <c r="L284" s="104"/>
      <c r="M284" s="107" t="e">
        <v>#N/A</v>
      </c>
      <c r="N284" s="103"/>
      <c r="O284" s="104"/>
      <c r="P284" s="110" t="e">
        <v>#N/A</v>
      </c>
    </row>
    <row r="285" spans="1:16">
      <c r="A285" s="23">
        <f t="shared" si="28"/>
        <v>285</v>
      </c>
      <c r="B285" s="10"/>
      <c r="C285" s="11"/>
      <c r="D285" s="105" t="e">
        <v>#N/A</v>
      </c>
      <c r="E285" s="12"/>
      <c r="F285" s="13"/>
      <c r="G285" s="101" t="e">
        <v>#N/A</v>
      </c>
      <c r="H285" s="103"/>
      <c r="I285" s="104"/>
      <c r="J285" s="107" t="e">
        <v>#N/A</v>
      </c>
      <c r="K285" s="103"/>
      <c r="L285" s="104"/>
      <c r="M285" s="107" t="e">
        <v>#N/A</v>
      </c>
      <c r="N285" s="103"/>
      <c r="O285" s="104"/>
      <c r="P285" s="110" t="e">
        <v>#N/A</v>
      </c>
    </row>
    <row r="286" spans="1:16">
      <c r="A286" s="23">
        <f t="shared" si="28"/>
        <v>286</v>
      </c>
      <c r="B286" s="10"/>
      <c r="C286" s="11"/>
      <c r="D286" s="105" t="e">
        <v>#N/A</v>
      </c>
      <c r="E286" s="12"/>
      <c r="F286" s="13"/>
      <c r="G286" s="101" t="e">
        <v>#N/A</v>
      </c>
      <c r="H286" s="103"/>
      <c r="I286" s="104"/>
      <c r="J286" s="107" t="e">
        <v>#N/A</v>
      </c>
      <c r="K286" s="103"/>
      <c r="L286" s="104"/>
      <c r="M286" s="107" t="e">
        <v>#N/A</v>
      </c>
      <c r="N286" s="103"/>
      <c r="O286" s="104"/>
      <c r="P286" s="110" t="e">
        <v>#N/A</v>
      </c>
    </row>
    <row r="287" spans="1:16">
      <c r="A287" s="23">
        <f t="shared" si="28"/>
        <v>287</v>
      </c>
      <c r="B287" s="10"/>
      <c r="C287" s="11"/>
      <c r="D287" s="105" t="e">
        <v>#N/A</v>
      </c>
      <c r="E287" s="12"/>
      <c r="F287" s="13"/>
      <c r="G287" s="101" t="e">
        <v>#N/A</v>
      </c>
      <c r="H287" s="103"/>
      <c r="I287" s="104"/>
      <c r="J287" s="107" t="e">
        <v>#N/A</v>
      </c>
      <c r="K287" s="103"/>
      <c r="L287" s="104"/>
      <c r="M287" s="107" t="e">
        <v>#N/A</v>
      </c>
      <c r="N287" s="103"/>
      <c r="O287" s="104"/>
      <c r="P287" s="110" t="e">
        <v>#N/A</v>
      </c>
    </row>
    <row r="288" spans="1:16">
      <c r="A288" s="23">
        <f t="shared" si="28"/>
        <v>288</v>
      </c>
      <c r="B288" s="10"/>
      <c r="C288" s="11"/>
      <c r="D288" s="105" t="e">
        <v>#N/A</v>
      </c>
      <c r="E288" s="12"/>
      <c r="F288" s="13"/>
      <c r="G288" s="101" t="e">
        <v>#N/A</v>
      </c>
      <c r="H288" s="103"/>
      <c r="I288" s="104"/>
      <c r="J288" s="107" t="e">
        <v>#N/A</v>
      </c>
      <c r="K288" s="103"/>
      <c r="L288" s="104"/>
      <c r="M288" s="107" t="e">
        <v>#N/A</v>
      </c>
      <c r="N288" s="103"/>
      <c r="O288" s="104"/>
      <c r="P288" s="110" t="e">
        <v>#N/A</v>
      </c>
    </row>
    <row r="289" spans="1:16">
      <c r="A289" s="23">
        <f t="shared" si="28"/>
        <v>289</v>
      </c>
      <c r="B289" s="10"/>
      <c r="C289" s="11"/>
      <c r="D289" s="105" t="e">
        <v>#N/A</v>
      </c>
      <c r="E289" s="12"/>
      <c r="F289" s="13"/>
      <c r="G289" s="101" t="e">
        <v>#N/A</v>
      </c>
      <c r="H289" s="103"/>
      <c r="I289" s="104"/>
      <c r="J289" s="107" t="e">
        <v>#N/A</v>
      </c>
      <c r="K289" s="103"/>
      <c r="L289" s="104"/>
      <c r="M289" s="107" t="e">
        <v>#N/A</v>
      </c>
      <c r="N289" s="103"/>
      <c r="O289" s="104"/>
      <c r="P289" s="110" t="e">
        <v>#N/A</v>
      </c>
    </row>
    <row r="290" spans="1:16">
      <c r="A290" s="23">
        <f t="shared" si="28"/>
        <v>290</v>
      </c>
      <c r="B290" s="10"/>
      <c r="C290" s="11"/>
      <c r="D290" s="105" t="e">
        <v>#N/A</v>
      </c>
      <c r="E290" s="12"/>
      <c r="F290" s="13"/>
      <c r="G290" s="101" t="e">
        <v>#N/A</v>
      </c>
      <c r="H290" s="103"/>
      <c r="I290" s="104"/>
      <c r="J290" s="107" t="e">
        <v>#N/A</v>
      </c>
      <c r="K290" s="103"/>
      <c r="L290" s="104"/>
      <c r="M290" s="107" t="e">
        <v>#N/A</v>
      </c>
      <c r="N290" s="103"/>
      <c r="O290" s="104"/>
      <c r="P290" s="110" t="e">
        <v>#N/A</v>
      </c>
    </row>
    <row r="291" spans="1:16">
      <c r="A291" s="23">
        <f t="shared" si="28"/>
        <v>291</v>
      </c>
      <c r="B291" s="10"/>
      <c r="C291" s="11"/>
      <c r="D291" s="105" t="e">
        <v>#N/A</v>
      </c>
      <c r="E291" s="12"/>
      <c r="F291" s="13"/>
      <c r="G291" s="101" t="e">
        <v>#N/A</v>
      </c>
      <c r="H291" s="103"/>
      <c r="I291" s="104"/>
      <c r="J291" s="107" t="e">
        <v>#N/A</v>
      </c>
      <c r="K291" s="103"/>
      <c r="L291" s="104"/>
      <c r="M291" s="107" t="e">
        <v>#N/A</v>
      </c>
      <c r="N291" s="103"/>
      <c r="O291" s="104"/>
      <c r="P291" s="110" t="e">
        <v>#N/A</v>
      </c>
    </row>
    <row r="292" spans="1:16">
      <c r="A292" s="23">
        <f t="shared" si="28"/>
        <v>292</v>
      </c>
      <c r="B292" s="10"/>
      <c r="C292" s="11"/>
      <c r="D292" s="105" t="e">
        <v>#N/A</v>
      </c>
      <c r="E292" s="12"/>
      <c r="F292" s="13"/>
      <c r="G292" s="101" t="e">
        <v>#N/A</v>
      </c>
      <c r="H292" s="103"/>
      <c r="I292" s="104"/>
      <c r="J292" s="107" t="e">
        <v>#N/A</v>
      </c>
      <c r="K292" s="103"/>
      <c r="L292" s="104"/>
      <c r="M292" s="107" t="e">
        <v>#N/A</v>
      </c>
      <c r="N292" s="103"/>
      <c r="O292" s="104"/>
      <c r="P292" s="110" t="e">
        <v>#N/A</v>
      </c>
    </row>
    <row r="293" spans="1:16">
      <c r="A293" s="23">
        <f t="shared" si="28"/>
        <v>293</v>
      </c>
      <c r="B293" s="10"/>
      <c r="C293" s="11"/>
      <c r="D293" s="105" t="e">
        <v>#N/A</v>
      </c>
      <c r="E293" s="12"/>
      <c r="F293" s="13"/>
      <c r="G293" s="101" t="e">
        <v>#N/A</v>
      </c>
      <c r="H293" s="103"/>
      <c r="I293" s="104"/>
      <c r="J293" s="107" t="e">
        <v>#N/A</v>
      </c>
      <c r="K293" s="103"/>
      <c r="L293" s="104"/>
      <c r="M293" s="107" t="e">
        <v>#N/A</v>
      </c>
      <c r="N293" s="103"/>
      <c r="O293" s="104"/>
      <c r="P293" s="110" t="e">
        <v>#N/A</v>
      </c>
    </row>
    <row r="294" spans="1:16">
      <c r="A294" s="23">
        <f t="shared" si="28"/>
        <v>294</v>
      </c>
      <c r="B294" s="10"/>
      <c r="C294" s="11"/>
      <c r="D294" s="105" t="e">
        <v>#N/A</v>
      </c>
      <c r="E294" s="12"/>
      <c r="F294" s="13"/>
      <c r="G294" s="101" t="e">
        <v>#N/A</v>
      </c>
      <c r="H294" s="103"/>
      <c r="I294" s="104"/>
      <c r="J294" s="107" t="e">
        <v>#N/A</v>
      </c>
      <c r="K294" s="103"/>
      <c r="L294" s="104"/>
      <c r="M294" s="107" t="e">
        <v>#N/A</v>
      </c>
      <c r="N294" s="103"/>
      <c r="O294" s="104"/>
      <c r="P294" s="110" t="e">
        <v>#N/A</v>
      </c>
    </row>
    <row r="295" spans="1:16">
      <c r="A295" s="23">
        <f t="shared" si="28"/>
        <v>295</v>
      </c>
      <c r="B295" s="10"/>
      <c r="C295" s="11"/>
      <c r="D295" s="105" t="e">
        <v>#N/A</v>
      </c>
      <c r="E295" s="12"/>
      <c r="F295" s="13"/>
      <c r="G295" s="101" t="e">
        <v>#N/A</v>
      </c>
      <c r="H295" s="103"/>
      <c r="I295" s="104"/>
      <c r="J295" s="107" t="e">
        <v>#N/A</v>
      </c>
      <c r="K295" s="103"/>
      <c r="L295" s="104"/>
      <c r="M295" s="107" t="e">
        <v>#N/A</v>
      </c>
      <c r="N295" s="103"/>
      <c r="O295" s="104"/>
      <c r="P295" s="110" t="e">
        <v>#N/A</v>
      </c>
    </row>
    <row r="296" spans="1:16">
      <c r="A296" s="23">
        <f t="shared" si="28"/>
        <v>296</v>
      </c>
      <c r="B296" s="10"/>
      <c r="C296" s="11"/>
      <c r="D296" s="105" t="e">
        <v>#N/A</v>
      </c>
      <c r="E296" s="12"/>
      <c r="F296" s="13"/>
      <c r="G296" s="101" t="e">
        <v>#N/A</v>
      </c>
      <c r="H296" s="103"/>
      <c r="I296" s="104"/>
      <c r="J296" s="107" t="e">
        <v>#N/A</v>
      </c>
      <c r="K296" s="103"/>
      <c r="L296" s="104"/>
      <c r="M296" s="107" t="e">
        <v>#N/A</v>
      </c>
      <c r="N296" s="103"/>
      <c r="O296" s="104"/>
      <c r="P296" s="110" t="e">
        <v>#N/A</v>
      </c>
    </row>
    <row r="297" spans="1:16">
      <c r="A297" s="23">
        <f t="shared" si="28"/>
        <v>297</v>
      </c>
      <c r="B297" s="10"/>
      <c r="C297" s="11"/>
      <c r="D297" s="105" t="e">
        <v>#N/A</v>
      </c>
      <c r="E297" s="12"/>
      <c r="F297" s="13"/>
      <c r="G297" s="101" t="e">
        <v>#N/A</v>
      </c>
      <c r="H297" s="103"/>
      <c r="I297" s="104"/>
      <c r="J297" s="107" t="e">
        <v>#N/A</v>
      </c>
      <c r="K297" s="103"/>
      <c r="L297" s="104"/>
      <c r="M297" s="107" t="e">
        <v>#N/A</v>
      </c>
      <c r="N297" s="103"/>
      <c r="O297" s="104"/>
      <c r="P297" s="110" t="e">
        <v>#N/A</v>
      </c>
    </row>
    <row r="298" spans="1:16">
      <c r="A298" s="23">
        <f t="shared" si="28"/>
        <v>298</v>
      </c>
      <c r="B298" s="10"/>
      <c r="C298" s="11"/>
      <c r="D298" s="105" t="e">
        <v>#N/A</v>
      </c>
      <c r="E298" s="12"/>
      <c r="F298" s="13"/>
      <c r="G298" s="101" t="e">
        <v>#N/A</v>
      </c>
      <c r="H298" s="103"/>
      <c r="I298" s="104"/>
      <c r="J298" s="107" t="e">
        <v>#N/A</v>
      </c>
      <c r="K298" s="103"/>
      <c r="L298" s="104"/>
      <c r="M298" s="107" t="e">
        <v>#N/A</v>
      </c>
      <c r="N298" s="103"/>
      <c r="O298" s="104"/>
      <c r="P298" s="110" t="e">
        <v>#N/A</v>
      </c>
    </row>
    <row r="299" spans="1:16">
      <c r="A299" s="23">
        <f t="shared" si="28"/>
        <v>299</v>
      </c>
      <c r="B299" s="10"/>
      <c r="C299" s="11"/>
      <c r="D299" s="105" t="e">
        <v>#N/A</v>
      </c>
      <c r="E299" s="12"/>
      <c r="F299" s="13"/>
      <c r="G299" s="101" t="e">
        <v>#N/A</v>
      </c>
      <c r="H299" s="103"/>
      <c r="I299" s="104"/>
      <c r="J299" s="107" t="e">
        <v>#N/A</v>
      </c>
      <c r="K299" s="103"/>
      <c r="L299" s="104"/>
      <c r="M299" s="107" t="e">
        <v>#N/A</v>
      </c>
      <c r="N299" s="103"/>
      <c r="O299" s="104"/>
      <c r="P299" s="110" t="e">
        <v>#N/A</v>
      </c>
    </row>
    <row r="300" spans="1:16">
      <c r="A300" s="23">
        <f t="shared" si="28"/>
        <v>300</v>
      </c>
      <c r="B300" s="10"/>
      <c r="C300" s="11"/>
      <c r="D300" s="105" t="e">
        <v>#N/A</v>
      </c>
      <c r="E300" s="12"/>
      <c r="F300" s="13"/>
      <c r="G300" s="101" t="e">
        <v>#N/A</v>
      </c>
      <c r="H300" s="103"/>
      <c r="I300" s="104"/>
      <c r="J300" s="107" t="e">
        <v>#N/A</v>
      </c>
      <c r="K300" s="103"/>
      <c r="L300" s="104"/>
      <c r="M300" s="107" t="e">
        <v>#N/A</v>
      </c>
      <c r="N300" s="103"/>
      <c r="O300" s="104"/>
      <c r="P300" s="110" t="e">
        <v>#N/A</v>
      </c>
    </row>
  </sheetData>
  <mergeCells count="1">
    <mergeCell ref="E18:G18"/>
  </mergeCells>
  <phoneticPr fontId="25"/>
  <pageMargins left="0.23622047244094491" right="0.23622047244094491" top="0.74803149606299213" bottom="0" header="0.31496062992125984" footer="0"/>
  <pageSetup paperSize="9" scale="70" fitToHeight="0" orientation="landscape" horizontalDpi="300" verticalDpi="300" r:id="rId1"/>
  <headerFooter>
    <oddHeader>&amp;L&amp;F &amp;A</odd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490101-1572-412D-AFC7-A83015E9DFD3}">
  <dimension ref="A1:Y300"/>
  <sheetViews>
    <sheetView zoomScale="70" zoomScaleNormal="70" workbookViewId="0">
      <selection activeCell="F10" sqref="F10"/>
    </sheetView>
  </sheetViews>
  <sheetFormatPr defaultColWidth="9" defaultRowHeight="12"/>
  <cols>
    <col min="1" max="1" width="4.375" style="23" customWidth="1"/>
    <col min="2" max="2" width="9.875" style="23" customWidth="1"/>
    <col min="3" max="3" width="8.625" style="23" customWidth="1"/>
    <col min="4" max="4" width="7.75" style="23" customWidth="1"/>
    <col min="5" max="7" width="8.875" style="23" customWidth="1"/>
    <col min="8" max="8" width="6.625" style="23" customWidth="1"/>
    <col min="9" max="9" width="5.125" style="23" customWidth="1"/>
    <col min="10" max="11" width="8.875" style="23" customWidth="1"/>
    <col min="12" max="12" width="3.75" style="23" customWidth="1"/>
    <col min="13" max="13" width="8.875" style="23" customWidth="1"/>
    <col min="14" max="14" width="6.625" style="23" customWidth="1"/>
    <col min="15" max="15" width="3.875" style="23" customWidth="1"/>
    <col min="16" max="16" width="8.875" style="23" customWidth="1"/>
    <col min="17" max="17" width="3.125" style="23" customWidth="1"/>
    <col min="18" max="18" width="10.625" style="27" customWidth="1"/>
    <col min="19" max="19" width="10.625" style="61" customWidth="1"/>
    <col min="20" max="29" width="10.625" style="23" customWidth="1"/>
    <col min="30" max="16384" width="9" style="23"/>
  </cols>
  <sheetData>
    <row r="1" spans="1:25">
      <c r="A1" s="23">
        <v>1</v>
      </c>
      <c r="B1" s="24">
        <v>2</v>
      </c>
      <c r="C1" s="25">
        <v>3</v>
      </c>
      <c r="D1" s="25">
        <v>4</v>
      </c>
      <c r="E1" s="25">
        <v>5</v>
      </c>
      <c r="F1" s="25">
        <v>6</v>
      </c>
      <c r="G1" s="25">
        <v>7</v>
      </c>
      <c r="H1" s="24">
        <v>8</v>
      </c>
      <c r="I1" s="24">
        <v>9</v>
      </c>
      <c r="J1" s="25">
        <v>10</v>
      </c>
      <c r="K1" s="26">
        <v>11</v>
      </c>
      <c r="L1" s="23">
        <v>12</v>
      </c>
      <c r="M1" s="26">
        <v>13</v>
      </c>
      <c r="N1" s="23">
        <v>14</v>
      </c>
      <c r="O1" s="23">
        <v>15</v>
      </c>
      <c r="P1" s="26">
        <v>16</v>
      </c>
      <c r="S1" s="28"/>
    </row>
    <row r="2" spans="1:25" ht="18.75">
      <c r="A2" s="23">
        <v>2</v>
      </c>
      <c r="B2" s="29" t="s">
        <v>0</v>
      </c>
      <c r="F2" s="30"/>
      <c r="G2" s="30"/>
      <c r="L2" s="27" t="s">
        <v>1</v>
      </c>
      <c r="M2" s="15" t="s">
        <v>73</v>
      </c>
      <c r="N2" s="31" t="s">
        <v>2</v>
      </c>
      <c r="R2" s="27" t="s">
        <v>74</v>
      </c>
      <c r="S2" s="16" t="s">
        <v>75</v>
      </c>
      <c r="T2" s="31" t="s">
        <v>76</v>
      </c>
      <c r="U2" s="27"/>
      <c r="V2" s="32"/>
    </row>
    <row r="3" spans="1:25">
      <c r="A3" s="26">
        <v>3</v>
      </c>
      <c r="B3" s="33" t="s">
        <v>3</v>
      </c>
      <c r="C3" s="34" t="s">
        <v>4</v>
      </c>
      <c r="E3" s="33" t="s">
        <v>5</v>
      </c>
      <c r="F3" s="35"/>
      <c r="G3" s="36" t="s">
        <v>6</v>
      </c>
      <c r="H3" s="36"/>
      <c r="I3" s="36"/>
      <c r="K3" s="37"/>
      <c r="L3" s="27" t="s">
        <v>7</v>
      </c>
      <c r="M3" s="17" t="s">
        <v>77</v>
      </c>
      <c r="N3" s="31" t="s">
        <v>8</v>
      </c>
      <c r="O3" s="31"/>
      <c r="R3" s="23"/>
      <c r="S3" s="23"/>
      <c r="U3" s="27"/>
      <c r="V3" s="38"/>
      <c r="W3" s="39"/>
    </row>
    <row r="4" spans="1:25">
      <c r="A4" s="26">
        <v>4</v>
      </c>
      <c r="B4" s="33" t="s">
        <v>9</v>
      </c>
      <c r="C4" s="40">
        <v>36</v>
      </c>
      <c r="D4" s="41"/>
      <c r="F4" s="36" t="s">
        <v>10</v>
      </c>
      <c r="G4" s="36" t="s">
        <v>10</v>
      </c>
      <c r="H4" s="36" t="s">
        <v>11</v>
      </c>
      <c r="I4" s="36" t="s">
        <v>12</v>
      </c>
      <c r="J4" s="31"/>
      <c r="K4" s="42" t="s">
        <v>13</v>
      </c>
      <c r="L4" s="31"/>
      <c r="M4" s="31"/>
      <c r="N4" s="31"/>
      <c r="O4" s="31"/>
      <c r="S4" s="43"/>
      <c r="V4" s="44"/>
    </row>
    <row r="5" spans="1:25">
      <c r="A5" s="23">
        <v>5</v>
      </c>
      <c r="B5" s="33" t="s">
        <v>14</v>
      </c>
      <c r="C5" s="40">
        <v>84</v>
      </c>
      <c r="D5" s="41" t="s">
        <v>15</v>
      </c>
      <c r="F5" s="36" t="s">
        <v>16</v>
      </c>
      <c r="G5" s="36" t="s">
        <v>17</v>
      </c>
      <c r="H5" s="36" t="s">
        <v>18</v>
      </c>
      <c r="I5" s="36" t="s">
        <v>18</v>
      </c>
      <c r="J5" s="45" t="s">
        <v>19</v>
      </c>
      <c r="K5" s="27" t="s">
        <v>20</v>
      </c>
      <c r="L5" s="36"/>
      <c r="M5" s="36"/>
      <c r="N5" s="31"/>
      <c r="O5" s="37" t="s">
        <v>21</v>
      </c>
      <c r="P5" s="46" t="str">
        <f ca="1">RIGHT(CELL("filename",A1),LEN(CELL("filename",A1))-FIND("]",CELL("filename",A1)))</f>
        <v>srim84Kr_SiO2</v>
      </c>
      <c r="S5" s="43"/>
      <c r="T5" s="47"/>
      <c r="U5" s="28"/>
      <c r="V5" s="48"/>
    </row>
    <row r="6" spans="1:25">
      <c r="A6" s="26">
        <v>6</v>
      </c>
      <c r="B6" s="33" t="s">
        <v>22</v>
      </c>
      <c r="C6" s="49" t="s">
        <v>79</v>
      </c>
      <c r="D6" s="41" t="s">
        <v>23</v>
      </c>
      <c r="F6" s="1" t="s">
        <v>71</v>
      </c>
      <c r="G6" s="2">
        <v>8</v>
      </c>
      <c r="H6" s="2">
        <v>66.67</v>
      </c>
      <c r="I6" s="3">
        <v>53.26</v>
      </c>
      <c r="J6" s="26">
        <v>1</v>
      </c>
      <c r="K6" s="18">
        <v>23.199000000000002</v>
      </c>
      <c r="L6" s="42" t="s">
        <v>25</v>
      </c>
      <c r="M6" s="31"/>
      <c r="N6" s="31"/>
      <c r="O6" s="37" t="s">
        <v>26</v>
      </c>
      <c r="P6" s="50" t="s">
        <v>78</v>
      </c>
      <c r="S6" s="43"/>
      <c r="T6" s="41"/>
      <c r="U6" s="28"/>
      <c r="V6" s="48"/>
    </row>
    <row r="7" spans="1:25">
      <c r="A7" s="23">
        <v>7</v>
      </c>
      <c r="B7" s="51"/>
      <c r="C7" s="49" t="s">
        <v>80</v>
      </c>
      <c r="F7" s="52" t="s">
        <v>24</v>
      </c>
      <c r="G7" s="53">
        <v>14</v>
      </c>
      <c r="H7" s="53">
        <v>33.33</v>
      </c>
      <c r="I7" s="54">
        <v>46.74</v>
      </c>
      <c r="J7" s="26">
        <v>2</v>
      </c>
      <c r="K7" s="19">
        <v>231.99</v>
      </c>
      <c r="L7" s="42" t="s">
        <v>27</v>
      </c>
      <c r="M7" s="31"/>
      <c r="N7" s="31"/>
      <c r="S7" s="43"/>
      <c r="U7" s="28"/>
      <c r="V7" s="48"/>
      <c r="X7" s="24"/>
    </row>
    <row r="8" spans="1:25">
      <c r="A8" s="23">
        <v>8</v>
      </c>
      <c r="B8" s="33" t="s">
        <v>28</v>
      </c>
      <c r="C8" s="55">
        <v>2.3199999999999998</v>
      </c>
      <c r="D8" s="56" t="s">
        <v>29</v>
      </c>
      <c r="F8" s="52"/>
      <c r="G8" s="53"/>
      <c r="H8" s="53"/>
      <c r="I8" s="54"/>
      <c r="J8" s="26">
        <v>3</v>
      </c>
      <c r="K8" s="19">
        <v>231.99</v>
      </c>
      <c r="L8" s="42" t="s">
        <v>30</v>
      </c>
      <c r="M8" s="31"/>
      <c r="N8" s="31"/>
      <c r="O8" s="31"/>
      <c r="S8" s="43"/>
      <c r="U8" s="28"/>
      <c r="V8" s="57"/>
      <c r="X8" s="58"/>
      <c r="Y8" s="4"/>
    </row>
    <row r="9" spans="1:25">
      <c r="A9" s="23">
        <v>9</v>
      </c>
      <c r="B9" s="51"/>
      <c r="C9" s="55">
        <v>6.9758999999999998E+22</v>
      </c>
      <c r="D9" s="41" t="s">
        <v>31</v>
      </c>
      <c r="F9" s="52"/>
      <c r="G9" s="53"/>
      <c r="H9" s="53"/>
      <c r="I9" s="54"/>
      <c r="J9" s="26">
        <v>4</v>
      </c>
      <c r="K9" s="19">
        <v>1</v>
      </c>
      <c r="L9" s="42" t="s">
        <v>32</v>
      </c>
      <c r="M9" s="31"/>
      <c r="N9" s="31"/>
      <c r="O9" s="31"/>
      <c r="S9" s="59"/>
      <c r="T9" s="56"/>
      <c r="U9" s="28"/>
      <c r="V9" s="57"/>
      <c r="X9" s="58"/>
      <c r="Y9" s="4"/>
    </row>
    <row r="10" spans="1:25">
      <c r="A10" s="23">
        <v>10</v>
      </c>
      <c r="B10" s="33" t="s">
        <v>33</v>
      </c>
      <c r="C10" s="5">
        <v>0</v>
      </c>
      <c r="D10" s="41"/>
      <c r="F10" s="52"/>
      <c r="G10" s="53"/>
      <c r="H10" s="53"/>
      <c r="I10" s="54"/>
      <c r="J10" s="26">
        <v>5</v>
      </c>
      <c r="K10" s="19">
        <v>1</v>
      </c>
      <c r="L10" s="42" t="s">
        <v>34</v>
      </c>
      <c r="M10" s="31"/>
      <c r="N10" s="31"/>
      <c r="O10" s="31"/>
      <c r="S10" s="59"/>
      <c r="T10" s="41"/>
      <c r="U10" s="28"/>
      <c r="V10" s="57"/>
      <c r="X10" s="58"/>
      <c r="Y10" s="4"/>
    </row>
    <row r="11" spans="1:25">
      <c r="A11" s="23">
        <v>11</v>
      </c>
      <c r="C11" s="60" t="s">
        <v>35</v>
      </c>
      <c r="D11" s="30" t="s">
        <v>36</v>
      </c>
      <c r="F11" s="52"/>
      <c r="G11" s="53"/>
      <c r="H11" s="53"/>
      <c r="I11" s="54"/>
      <c r="J11" s="26">
        <v>6</v>
      </c>
      <c r="K11" s="19">
        <v>1000</v>
      </c>
      <c r="L11" s="42" t="s">
        <v>37</v>
      </c>
      <c r="M11" s="31"/>
      <c r="N11" s="31"/>
      <c r="O11" s="31"/>
      <c r="V11" s="24"/>
      <c r="W11" s="24"/>
      <c r="X11" s="24"/>
    </row>
    <row r="12" spans="1:25">
      <c r="A12" s="23">
        <v>12</v>
      </c>
      <c r="B12" s="27" t="s">
        <v>38</v>
      </c>
      <c r="C12" s="62">
        <v>20</v>
      </c>
      <c r="D12" s="63">
        <f>$C$5/100</f>
        <v>0.84</v>
      </c>
      <c r="E12" s="41" t="s">
        <v>39</v>
      </c>
      <c r="F12" s="52"/>
      <c r="G12" s="53"/>
      <c r="H12" s="53"/>
      <c r="I12" s="54"/>
      <c r="J12" s="26">
        <v>7</v>
      </c>
      <c r="K12" s="19">
        <v>33.256</v>
      </c>
      <c r="L12" s="42" t="s">
        <v>40</v>
      </c>
      <c r="M12" s="31"/>
      <c r="V12" s="48"/>
      <c r="W12" s="48"/>
      <c r="X12" s="48"/>
    </row>
    <row r="13" spans="1:25">
      <c r="A13" s="23">
        <v>13</v>
      </c>
      <c r="B13" s="27" t="s">
        <v>41</v>
      </c>
      <c r="C13" s="64">
        <v>228</v>
      </c>
      <c r="D13" s="63">
        <f>$C$5*1000000</f>
        <v>84000000</v>
      </c>
      <c r="E13" s="41" t="s">
        <v>42</v>
      </c>
      <c r="F13" s="65"/>
      <c r="G13" s="66"/>
      <c r="H13" s="66"/>
      <c r="I13" s="67"/>
      <c r="J13" s="26">
        <v>8</v>
      </c>
      <c r="K13" s="20">
        <v>5.3307E-2</v>
      </c>
      <c r="L13" s="42" t="s">
        <v>43</v>
      </c>
      <c r="R13" s="27" t="s">
        <v>72</v>
      </c>
      <c r="U13" s="27"/>
      <c r="V13" s="48"/>
      <c r="W13" s="48"/>
      <c r="X13" s="57"/>
    </row>
    <row r="14" spans="1:25" ht="13.5">
      <c r="A14" s="23">
        <v>14</v>
      </c>
      <c r="B14" s="27" t="s">
        <v>44</v>
      </c>
      <c r="C14" s="68"/>
      <c r="D14" s="41" t="s">
        <v>45</v>
      </c>
      <c r="H14" s="69">
        <f>SUM(H6:H13)</f>
        <v>100</v>
      </c>
      <c r="I14" s="70">
        <f>SUM(I6:I13)</f>
        <v>100</v>
      </c>
      <c r="J14" s="26">
        <v>0</v>
      </c>
      <c r="K14" s="71" t="s">
        <v>46</v>
      </c>
      <c r="L14" s="72"/>
      <c r="N14" s="60"/>
      <c r="O14" s="60"/>
      <c r="P14" s="60"/>
      <c r="U14" s="27"/>
      <c r="V14" s="73"/>
      <c r="W14" s="73"/>
      <c r="X14" s="74"/>
    </row>
    <row r="15" spans="1:25" ht="13.5">
      <c r="A15" s="23">
        <v>15</v>
      </c>
      <c r="B15" s="27" t="s">
        <v>47</v>
      </c>
      <c r="C15" s="75"/>
      <c r="D15" s="76" t="s">
        <v>48</v>
      </c>
      <c r="E15" s="77"/>
      <c r="F15" s="77"/>
      <c r="G15" s="77"/>
      <c r="H15" s="41"/>
      <c r="I15" s="41"/>
      <c r="J15" s="78"/>
      <c r="K15" s="79"/>
      <c r="L15" s="80"/>
      <c r="M15" s="78"/>
      <c r="N15" s="41"/>
      <c r="O15" s="41"/>
      <c r="P15" s="78"/>
      <c r="V15" s="81"/>
      <c r="W15" s="81"/>
      <c r="X15" s="58"/>
    </row>
    <row r="16" spans="1:25" ht="13.5">
      <c r="A16" s="23">
        <v>16</v>
      </c>
      <c r="B16" s="41"/>
      <c r="C16" s="82"/>
      <c r="D16" s="83"/>
      <c r="F16" s="84" t="s">
        <v>49</v>
      </c>
      <c r="G16" s="77"/>
      <c r="H16" s="85"/>
      <c r="I16" s="6" t="s">
        <v>81</v>
      </c>
      <c r="J16" s="86"/>
      <c r="K16" s="79"/>
      <c r="L16" s="80"/>
      <c r="M16" s="41"/>
      <c r="N16" s="41"/>
      <c r="O16" s="41"/>
      <c r="P16" s="41"/>
      <c r="V16" s="81"/>
      <c r="W16" s="81"/>
      <c r="X16" s="58"/>
    </row>
    <row r="17" spans="1:16">
      <c r="A17" s="23">
        <v>17</v>
      </c>
      <c r="B17" s="87" t="s">
        <v>50</v>
      </c>
      <c r="C17" s="88"/>
      <c r="D17" s="89"/>
      <c r="E17" s="87" t="s">
        <v>51</v>
      </c>
      <c r="F17" s="90" t="s">
        <v>52</v>
      </c>
      <c r="G17" s="91" t="s">
        <v>53</v>
      </c>
      <c r="H17" s="87" t="s">
        <v>54</v>
      </c>
      <c r="I17" s="88"/>
      <c r="J17" s="89"/>
      <c r="K17" s="87" t="s">
        <v>55</v>
      </c>
      <c r="L17" s="92"/>
      <c r="M17" s="93"/>
      <c r="N17" s="87" t="s">
        <v>56</v>
      </c>
      <c r="O17" s="88"/>
      <c r="P17" s="89"/>
    </row>
    <row r="18" spans="1:16">
      <c r="A18" s="23">
        <v>18</v>
      </c>
      <c r="B18" s="94" t="s">
        <v>57</v>
      </c>
      <c r="D18" s="95" t="s">
        <v>58</v>
      </c>
      <c r="E18" s="111" t="s">
        <v>59</v>
      </c>
      <c r="F18" s="112"/>
      <c r="G18" s="113"/>
      <c r="H18" s="94" t="s">
        <v>60</v>
      </c>
      <c r="J18" s="95" t="s">
        <v>61</v>
      </c>
      <c r="K18" s="94" t="s">
        <v>62</v>
      </c>
      <c r="L18" s="96"/>
      <c r="M18" s="95" t="s">
        <v>61</v>
      </c>
      <c r="N18" s="94" t="s">
        <v>62</v>
      </c>
      <c r="P18" s="95" t="s">
        <v>61</v>
      </c>
    </row>
    <row r="19" spans="1:16">
      <c r="A19" s="23">
        <v>19</v>
      </c>
      <c r="B19" s="97"/>
      <c r="C19" s="98"/>
      <c r="D19" s="99"/>
      <c r="E19" s="97"/>
      <c r="F19" s="98"/>
      <c r="G19" s="99"/>
      <c r="H19" s="97"/>
      <c r="I19" s="98"/>
      <c r="J19" s="99"/>
      <c r="K19" s="97"/>
      <c r="L19" s="98"/>
      <c r="M19" s="99"/>
      <c r="N19" s="97"/>
      <c r="O19" s="98"/>
      <c r="P19" s="99"/>
    </row>
    <row r="20" spans="1:16">
      <c r="A20" s="26">
        <v>20</v>
      </c>
      <c r="B20" s="7">
        <v>899.99900000000002</v>
      </c>
      <c r="C20" s="21" t="s">
        <v>63</v>
      </c>
      <c r="D20" s="100">
        <f>B20/1000000/$C$5</f>
        <v>1.071427380952381E-5</v>
      </c>
      <c r="E20" s="8">
        <v>0.1086</v>
      </c>
      <c r="F20" s="9">
        <v>2.012</v>
      </c>
      <c r="G20" s="101">
        <f t="shared" ref="G20:G83" si="0">E20+F20</f>
        <v>2.1206</v>
      </c>
      <c r="H20" s="7">
        <v>31</v>
      </c>
      <c r="I20" s="21" t="s">
        <v>64</v>
      </c>
      <c r="J20" s="102">
        <f t="shared" ref="J20:J83" si="1">H20/1000/10</f>
        <v>3.0999999999999999E-3</v>
      </c>
      <c r="K20" s="7">
        <v>12</v>
      </c>
      <c r="L20" s="21" t="s">
        <v>64</v>
      </c>
      <c r="M20" s="102">
        <f t="shared" ref="M20:M83" si="2">K20/1000/10</f>
        <v>1.2000000000000001E-3</v>
      </c>
      <c r="N20" s="7">
        <v>8</v>
      </c>
      <c r="O20" s="21" t="s">
        <v>64</v>
      </c>
      <c r="P20" s="102">
        <f t="shared" ref="P20:P83" si="3">N20/1000/10</f>
        <v>8.0000000000000004E-4</v>
      </c>
    </row>
    <row r="21" spans="1:16">
      <c r="A21" s="23">
        <f>A20+1</f>
        <v>21</v>
      </c>
      <c r="B21" s="10">
        <v>999.99900000000002</v>
      </c>
      <c r="C21" s="11" t="s">
        <v>63</v>
      </c>
      <c r="D21" s="100">
        <f>B21/1000000/$C$5</f>
        <v>1.1904750000000002E-5</v>
      </c>
      <c r="E21" s="12">
        <v>0.1145</v>
      </c>
      <c r="F21" s="13">
        <v>2.1110000000000002</v>
      </c>
      <c r="G21" s="101">
        <f t="shared" si="0"/>
        <v>2.2255000000000003</v>
      </c>
      <c r="H21" s="10">
        <v>33</v>
      </c>
      <c r="I21" s="11" t="s">
        <v>64</v>
      </c>
      <c r="J21" s="102">
        <f t="shared" si="1"/>
        <v>3.3E-3</v>
      </c>
      <c r="K21" s="10">
        <v>12</v>
      </c>
      <c r="L21" s="11" t="s">
        <v>64</v>
      </c>
      <c r="M21" s="102">
        <f t="shared" si="2"/>
        <v>1.2000000000000001E-3</v>
      </c>
      <c r="N21" s="10">
        <v>9</v>
      </c>
      <c r="O21" s="11" t="s">
        <v>64</v>
      </c>
      <c r="P21" s="102">
        <f t="shared" si="3"/>
        <v>8.9999999999999998E-4</v>
      </c>
    </row>
    <row r="22" spans="1:16">
      <c r="A22" s="23">
        <f t="shared" ref="A22:A85" si="4">A21+1</f>
        <v>22</v>
      </c>
      <c r="B22" s="10">
        <v>1.1000000000000001</v>
      </c>
      <c r="C22" s="22" t="s">
        <v>65</v>
      </c>
      <c r="D22" s="100">
        <f t="shared" ref="D22:D85" si="5">B22/1000/$C$5</f>
        <v>1.3095238095238096E-5</v>
      </c>
      <c r="E22" s="12">
        <v>0.1201</v>
      </c>
      <c r="F22" s="13">
        <v>2.2029999999999998</v>
      </c>
      <c r="G22" s="101">
        <f t="shared" si="0"/>
        <v>2.3230999999999997</v>
      </c>
      <c r="H22" s="10">
        <v>34</v>
      </c>
      <c r="I22" s="11" t="s">
        <v>64</v>
      </c>
      <c r="J22" s="102">
        <f t="shared" si="1"/>
        <v>3.4000000000000002E-3</v>
      </c>
      <c r="K22" s="10">
        <v>13</v>
      </c>
      <c r="L22" s="11" t="s">
        <v>64</v>
      </c>
      <c r="M22" s="102">
        <f t="shared" si="2"/>
        <v>1.2999999999999999E-3</v>
      </c>
      <c r="N22" s="10">
        <v>9</v>
      </c>
      <c r="O22" s="11" t="s">
        <v>64</v>
      </c>
      <c r="P22" s="102">
        <f t="shared" si="3"/>
        <v>8.9999999999999998E-4</v>
      </c>
    </row>
    <row r="23" spans="1:16">
      <c r="A23" s="23">
        <f t="shared" si="4"/>
        <v>23</v>
      </c>
      <c r="B23" s="10">
        <v>1.2</v>
      </c>
      <c r="C23" s="11" t="s">
        <v>65</v>
      </c>
      <c r="D23" s="100">
        <f t="shared" si="5"/>
        <v>1.4285714285714284E-5</v>
      </c>
      <c r="E23" s="12">
        <v>0.12540000000000001</v>
      </c>
      <c r="F23" s="13">
        <v>2.29</v>
      </c>
      <c r="G23" s="101">
        <f t="shared" si="0"/>
        <v>2.4154</v>
      </c>
      <c r="H23" s="10">
        <v>36</v>
      </c>
      <c r="I23" s="11" t="s">
        <v>64</v>
      </c>
      <c r="J23" s="102">
        <f t="shared" si="1"/>
        <v>3.5999999999999999E-3</v>
      </c>
      <c r="K23" s="10">
        <v>13</v>
      </c>
      <c r="L23" s="11" t="s">
        <v>64</v>
      </c>
      <c r="M23" s="102">
        <f t="shared" si="2"/>
        <v>1.2999999999999999E-3</v>
      </c>
      <c r="N23" s="10">
        <v>10</v>
      </c>
      <c r="O23" s="11" t="s">
        <v>64</v>
      </c>
      <c r="P23" s="102">
        <f t="shared" si="3"/>
        <v>1E-3</v>
      </c>
    </row>
    <row r="24" spans="1:16">
      <c r="A24" s="23">
        <f t="shared" si="4"/>
        <v>24</v>
      </c>
      <c r="B24" s="10">
        <v>1.3</v>
      </c>
      <c r="C24" s="11" t="s">
        <v>65</v>
      </c>
      <c r="D24" s="100">
        <f t="shared" si="5"/>
        <v>1.5476190476190476E-5</v>
      </c>
      <c r="E24" s="12">
        <v>0.1305</v>
      </c>
      <c r="F24" s="13">
        <v>2.371</v>
      </c>
      <c r="G24" s="101">
        <f t="shared" si="0"/>
        <v>2.5015000000000001</v>
      </c>
      <c r="H24" s="10">
        <v>37</v>
      </c>
      <c r="I24" s="11" t="s">
        <v>64</v>
      </c>
      <c r="J24" s="102">
        <f t="shared" si="1"/>
        <v>3.6999999999999997E-3</v>
      </c>
      <c r="K24" s="10">
        <v>14</v>
      </c>
      <c r="L24" s="11" t="s">
        <v>64</v>
      </c>
      <c r="M24" s="102">
        <f t="shared" si="2"/>
        <v>1.4E-3</v>
      </c>
      <c r="N24" s="10">
        <v>10</v>
      </c>
      <c r="O24" s="11" t="s">
        <v>64</v>
      </c>
      <c r="P24" s="102">
        <f t="shared" si="3"/>
        <v>1E-3</v>
      </c>
    </row>
    <row r="25" spans="1:16">
      <c r="A25" s="23">
        <f t="shared" si="4"/>
        <v>25</v>
      </c>
      <c r="B25" s="10">
        <v>1.4</v>
      </c>
      <c r="C25" s="11" t="s">
        <v>65</v>
      </c>
      <c r="D25" s="100">
        <f t="shared" si="5"/>
        <v>1.6666666666666667E-5</v>
      </c>
      <c r="E25" s="12">
        <v>0.13550000000000001</v>
      </c>
      <c r="F25" s="13">
        <v>2.448</v>
      </c>
      <c r="G25" s="101">
        <f t="shared" si="0"/>
        <v>2.5834999999999999</v>
      </c>
      <c r="H25" s="10">
        <v>39</v>
      </c>
      <c r="I25" s="11" t="s">
        <v>64</v>
      </c>
      <c r="J25" s="102">
        <f t="shared" si="1"/>
        <v>3.8999999999999998E-3</v>
      </c>
      <c r="K25" s="10">
        <v>14</v>
      </c>
      <c r="L25" s="11" t="s">
        <v>64</v>
      </c>
      <c r="M25" s="102">
        <f t="shared" si="2"/>
        <v>1.4E-3</v>
      </c>
      <c r="N25" s="10">
        <v>10</v>
      </c>
      <c r="O25" s="11" t="s">
        <v>64</v>
      </c>
      <c r="P25" s="102">
        <f t="shared" si="3"/>
        <v>1E-3</v>
      </c>
    </row>
    <row r="26" spans="1:16">
      <c r="A26" s="23">
        <f t="shared" si="4"/>
        <v>26</v>
      </c>
      <c r="B26" s="10">
        <v>1.5</v>
      </c>
      <c r="C26" s="11" t="s">
        <v>65</v>
      </c>
      <c r="D26" s="100">
        <f t="shared" si="5"/>
        <v>1.7857142857142858E-5</v>
      </c>
      <c r="E26" s="12">
        <v>0.14019999999999999</v>
      </c>
      <c r="F26" s="13">
        <v>2.5209999999999999</v>
      </c>
      <c r="G26" s="101">
        <f t="shared" si="0"/>
        <v>2.6612</v>
      </c>
      <c r="H26" s="10">
        <v>40</v>
      </c>
      <c r="I26" s="11" t="s">
        <v>64</v>
      </c>
      <c r="J26" s="102">
        <f t="shared" si="1"/>
        <v>4.0000000000000001E-3</v>
      </c>
      <c r="K26" s="10">
        <v>14</v>
      </c>
      <c r="L26" s="11" t="s">
        <v>64</v>
      </c>
      <c r="M26" s="102">
        <f t="shared" si="2"/>
        <v>1.4E-3</v>
      </c>
      <c r="N26" s="10">
        <v>11</v>
      </c>
      <c r="O26" s="11" t="s">
        <v>64</v>
      </c>
      <c r="P26" s="102">
        <f t="shared" si="3"/>
        <v>1.0999999999999998E-3</v>
      </c>
    </row>
    <row r="27" spans="1:16">
      <c r="A27" s="23">
        <f t="shared" si="4"/>
        <v>27</v>
      </c>
      <c r="B27" s="10">
        <v>1.6</v>
      </c>
      <c r="C27" s="11" t="s">
        <v>65</v>
      </c>
      <c r="D27" s="100">
        <f t="shared" si="5"/>
        <v>1.9047619047619049E-5</v>
      </c>
      <c r="E27" s="12">
        <v>0.14480000000000001</v>
      </c>
      <c r="F27" s="13">
        <v>2.5910000000000002</v>
      </c>
      <c r="G27" s="101">
        <f t="shared" si="0"/>
        <v>2.7358000000000002</v>
      </c>
      <c r="H27" s="10">
        <v>41</v>
      </c>
      <c r="I27" s="11" t="s">
        <v>64</v>
      </c>
      <c r="J27" s="102">
        <f t="shared" si="1"/>
        <v>4.1000000000000003E-3</v>
      </c>
      <c r="K27" s="10">
        <v>15</v>
      </c>
      <c r="L27" s="11" t="s">
        <v>64</v>
      </c>
      <c r="M27" s="102">
        <f t="shared" si="2"/>
        <v>1.5E-3</v>
      </c>
      <c r="N27" s="10">
        <v>11</v>
      </c>
      <c r="O27" s="11" t="s">
        <v>64</v>
      </c>
      <c r="P27" s="102">
        <f t="shared" si="3"/>
        <v>1.0999999999999998E-3</v>
      </c>
    </row>
    <row r="28" spans="1:16">
      <c r="A28" s="23">
        <f t="shared" si="4"/>
        <v>28</v>
      </c>
      <c r="B28" s="10">
        <v>1.7</v>
      </c>
      <c r="C28" s="11" t="s">
        <v>65</v>
      </c>
      <c r="D28" s="100">
        <f t="shared" si="5"/>
        <v>2.0238095238095237E-5</v>
      </c>
      <c r="E28" s="12">
        <v>0.14929999999999999</v>
      </c>
      <c r="F28" s="13">
        <v>2.657</v>
      </c>
      <c r="G28" s="101">
        <f t="shared" si="0"/>
        <v>2.8063000000000002</v>
      </c>
      <c r="H28" s="10">
        <v>43</v>
      </c>
      <c r="I28" s="11" t="s">
        <v>64</v>
      </c>
      <c r="J28" s="102">
        <f t="shared" si="1"/>
        <v>4.3E-3</v>
      </c>
      <c r="K28" s="10">
        <v>15</v>
      </c>
      <c r="L28" s="11" t="s">
        <v>64</v>
      </c>
      <c r="M28" s="102">
        <f t="shared" si="2"/>
        <v>1.5E-3</v>
      </c>
      <c r="N28" s="10">
        <v>11</v>
      </c>
      <c r="O28" s="11" t="s">
        <v>64</v>
      </c>
      <c r="P28" s="102">
        <f t="shared" si="3"/>
        <v>1.0999999999999998E-3</v>
      </c>
    </row>
    <row r="29" spans="1:16">
      <c r="A29" s="23">
        <f t="shared" si="4"/>
        <v>29</v>
      </c>
      <c r="B29" s="10">
        <v>1.8</v>
      </c>
      <c r="C29" s="11" t="s">
        <v>65</v>
      </c>
      <c r="D29" s="100">
        <f t="shared" si="5"/>
        <v>2.1428571428571428E-5</v>
      </c>
      <c r="E29" s="12">
        <v>0.15359999999999999</v>
      </c>
      <c r="F29" s="13">
        <v>2.72</v>
      </c>
      <c r="G29" s="101">
        <f t="shared" si="0"/>
        <v>2.8736000000000002</v>
      </c>
      <c r="H29" s="10">
        <v>44</v>
      </c>
      <c r="I29" s="11" t="s">
        <v>64</v>
      </c>
      <c r="J29" s="102">
        <f t="shared" si="1"/>
        <v>4.3999999999999994E-3</v>
      </c>
      <c r="K29" s="10">
        <v>16</v>
      </c>
      <c r="L29" s="11" t="s">
        <v>64</v>
      </c>
      <c r="M29" s="102">
        <f t="shared" si="2"/>
        <v>1.6000000000000001E-3</v>
      </c>
      <c r="N29" s="10">
        <v>11</v>
      </c>
      <c r="O29" s="11" t="s">
        <v>64</v>
      </c>
      <c r="P29" s="102">
        <f t="shared" si="3"/>
        <v>1.0999999999999998E-3</v>
      </c>
    </row>
    <row r="30" spans="1:16">
      <c r="A30" s="23">
        <f t="shared" si="4"/>
        <v>30</v>
      </c>
      <c r="B30" s="10">
        <v>2</v>
      </c>
      <c r="C30" s="11" t="s">
        <v>65</v>
      </c>
      <c r="D30" s="100">
        <f t="shared" si="5"/>
        <v>2.380952380952381E-5</v>
      </c>
      <c r="E30" s="12">
        <v>0.16189999999999999</v>
      </c>
      <c r="F30" s="13">
        <v>2.839</v>
      </c>
      <c r="G30" s="101">
        <f t="shared" si="0"/>
        <v>3.0009000000000001</v>
      </c>
      <c r="H30" s="10">
        <v>46</v>
      </c>
      <c r="I30" s="11" t="s">
        <v>64</v>
      </c>
      <c r="J30" s="102">
        <f t="shared" si="1"/>
        <v>4.5999999999999999E-3</v>
      </c>
      <c r="K30" s="10">
        <v>16</v>
      </c>
      <c r="L30" s="11" t="s">
        <v>64</v>
      </c>
      <c r="M30" s="102">
        <f t="shared" si="2"/>
        <v>1.6000000000000001E-3</v>
      </c>
      <c r="N30" s="10">
        <v>12</v>
      </c>
      <c r="O30" s="11" t="s">
        <v>64</v>
      </c>
      <c r="P30" s="102">
        <f t="shared" si="3"/>
        <v>1.2000000000000001E-3</v>
      </c>
    </row>
    <row r="31" spans="1:16">
      <c r="A31" s="23">
        <f t="shared" si="4"/>
        <v>31</v>
      </c>
      <c r="B31" s="10">
        <v>2.25</v>
      </c>
      <c r="C31" s="11" t="s">
        <v>65</v>
      </c>
      <c r="D31" s="100">
        <f t="shared" si="5"/>
        <v>2.6785714285714284E-5</v>
      </c>
      <c r="E31" s="12">
        <v>0.17169999999999999</v>
      </c>
      <c r="F31" s="13">
        <v>2.9750000000000001</v>
      </c>
      <c r="G31" s="101">
        <f t="shared" si="0"/>
        <v>3.1467000000000001</v>
      </c>
      <c r="H31" s="10">
        <v>49</v>
      </c>
      <c r="I31" s="11" t="s">
        <v>64</v>
      </c>
      <c r="J31" s="102">
        <f t="shared" si="1"/>
        <v>4.8999999999999998E-3</v>
      </c>
      <c r="K31" s="10">
        <v>17</v>
      </c>
      <c r="L31" s="11" t="s">
        <v>64</v>
      </c>
      <c r="M31" s="102">
        <f t="shared" si="2"/>
        <v>1.7000000000000001E-3</v>
      </c>
      <c r="N31" s="10">
        <v>13</v>
      </c>
      <c r="O31" s="11" t="s">
        <v>64</v>
      </c>
      <c r="P31" s="102">
        <f t="shared" si="3"/>
        <v>1.2999999999999999E-3</v>
      </c>
    </row>
    <row r="32" spans="1:16">
      <c r="A32" s="23">
        <f t="shared" si="4"/>
        <v>32</v>
      </c>
      <c r="B32" s="10">
        <v>2.5</v>
      </c>
      <c r="C32" s="11" t="s">
        <v>65</v>
      </c>
      <c r="D32" s="100">
        <f t="shared" si="5"/>
        <v>2.9761904761904762E-5</v>
      </c>
      <c r="E32" s="12">
        <v>0.18099999999999999</v>
      </c>
      <c r="F32" s="13">
        <v>3.1</v>
      </c>
      <c r="G32" s="101">
        <f t="shared" si="0"/>
        <v>3.2810000000000001</v>
      </c>
      <c r="H32" s="10">
        <v>52</v>
      </c>
      <c r="I32" s="11" t="s">
        <v>64</v>
      </c>
      <c r="J32" s="102">
        <f t="shared" si="1"/>
        <v>5.1999999999999998E-3</v>
      </c>
      <c r="K32" s="10">
        <v>18</v>
      </c>
      <c r="L32" s="11" t="s">
        <v>64</v>
      </c>
      <c r="M32" s="102">
        <f t="shared" si="2"/>
        <v>1.8E-3</v>
      </c>
      <c r="N32" s="10">
        <v>13</v>
      </c>
      <c r="O32" s="11" t="s">
        <v>64</v>
      </c>
      <c r="P32" s="102">
        <f t="shared" si="3"/>
        <v>1.2999999999999999E-3</v>
      </c>
    </row>
    <row r="33" spans="1:16">
      <c r="A33" s="23">
        <f t="shared" si="4"/>
        <v>33</v>
      </c>
      <c r="B33" s="10">
        <v>2.75</v>
      </c>
      <c r="C33" s="11" t="s">
        <v>65</v>
      </c>
      <c r="D33" s="100">
        <f t="shared" si="5"/>
        <v>3.2738095238095239E-5</v>
      </c>
      <c r="E33" s="12">
        <v>0.18990000000000001</v>
      </c>
      <c r="F33" s="13">
        <v>3.214</v>
      </c>
      <c r="G33" s="101">
        <f t="shared" si="0"/>
        <v>3.4039000000000001</v>
      </c>
      <c r="H33" s="10">
        <v>54</v>
      </c>
      <c r="I33" s="11" t="s">
        <v>64</v>
      </c>
      <c r="J33" s="102">
        <f t="shared" si="1"/>
        <v>5.4000000000000003E-3</v>
      </c>
      <c r="K33" s="10">
        <v>19</v>
      </c>
      <c r="L33" s="11" t="s">
        <v>64</v>
      </c>
      <c r="M33" s="102">
        <f t="shared" si="2"/>
        <v>1.9E-3</v>
      </c>
      <c r="N33" s="10">
        <v>14</v>
      </c>
      <c r="O33" s="11" t="s">
        <v>64</v>
      </c>
      <c r="P33" s="102">
        <f t="shared" si="3"/>
        <v>1.4E-3</v>
      </c>
    </row>
    <row r="34" spans="1:16">
      <c r="A34" s="23">
        <f t="shared" si="4"/>
        <v>34</v>
      </c>
      <c r="B34" s="10">
        <v>3</v>
      </c>
      <c r="C34" s="11" t="s">
        <v>65</v>
      </c>
      <c r="D34" s="100">
        <f t="shared" si="5"/>
        <v>3.5714285714285717E-5</v>
      </c>
      <c r="E34" s="12">
        <v>0.1983</v>
      </c>
      <c r="F34" s="13">
        <v>3.32</v>
      </c>
      <c r="G34" s="101">
        <f t="shared" si="0"/>
        <v>3.5183</v>
      </c>
      <c r="H34" s="10">
        <v>57</v>
      </c>
      <c r="I34" s="11" t="s">
        <v>64</v>
      </c>
      <c r="J34" s="102">
        <f t="shared" si="1"/>
        <v>5.7000000000000002E-3</v>
      </c>
      <c r="K34" s="10">
        <v>20</v>
      </c>
      <c r="L34" s="11" t="s">
        <v>64</v>
      </c>
      <c r="M34" s="102">
        <f t="shared" si="2"/>
        <v>2E-3</v>
      </c>
      <c r="N34" s="10">
        <v>15</v>
      </c>
      <c r="O34" s="11" t="s">
        <v>64</v>
      </c>
      <c r="P34" s="102">
        <f t="shared" si="3"/>
        <v>1.5E-3</v>
      </c>
    </row>
    <row r="35" spans="1:16">
      <c r="A35" s="23">
        <f t="shared" si="4"/>
        <v>35</v>
      </c>
      <c r="B35" s="10">
        <v>3.25</v>
      </c>
      <c r="C35" s="11" t="s">
        <v>65</v>
      </c>
      <c r="D35" s="100">
        <f t="shared" si="5"/>
        <v>3.8690476190476188E-5</v>
      </c>
      <c r="E35" s="12">
        <v>0.2064</v>
      </c>
      <c r="F35" s="13">
        <v>3.419</v>
      </c>
      <c r="G35" s="101">
        <f t="shared" si="0"/>
        <v>3.6254</v>
      </c>
      <c r="H35" s="10">
        <v>59</v>
      </c>
      <c r="I35" s="11" t="s">
        <v>64</v>
      </c>
      <c r="J35" s="102">
        <f t="shared" si="1"/>
        <v>5.8999999999999999E-3</v>
      </c>
      <c r="K35" s="10">
        <v>20</v>
      </c>
      <c r="L35" s="11" t="s">
        <v>64</v>
      </c>
      <c r="M35" s="102">
        <f t="shared" si="2"/>
        <v>2E-3</v>
      </c>
      <c r="N35" s="10">
        <v>15</v>
      </c>
      <c r="O35" s="11" t="s">
        <v>64</v>
      </c>
      <c r="P35" s="102">
        <f t="shared" si="3"/>
        <v>1.5E-3</v>
      </c>
    </row>
    <row r="36" spans="1:16">
      <c r="A36" s="23">
        <f t="shared" si="4"/>
        <v>36</v>
      </c>
      <c r="B36" s="10">
        <v>3.5</v>
      </c>
      <c r="C36" s="11" t="s">
        <v>65</v>
      </c>
      <c r="D36" s="100">
        <f t="shared" si="5"/>
        <v>4.1666666666666665E-5</v>
      </c>
      <c r="E36" s="12">
        <v>0.2142</v>
      </c>
      <c r="F36" s="13">
        <v>3.512</v>
      </c>
      <c r="G36" s="101">
        <f t="shared" si="0"/>
        <v>3.7262</v>
      </c>
      <c r="H36" s="10">
        <v>62</v>
      </c>
      <c r="I36" s="11" t="s">
        <v>64</v>
      </c>
      <c r="J36" s="102">
        <f t="shared" si="1"/>
        <v>6.1999999999999998E-3</v>
      </c>
      <c r="K36" s="10">
        <v>21</v>
      </c>
      <c r="L36" s="11" t="s">
        <v>64</v>
      </c>
      <c r="M36" s="102">
        <f t="shared" si="2"/>
        <v>2.1000000000000003E-3</v>
      </c>
      <c r="N36" s="10">
        <v>16</v>
      </c>
      <c r="O36" s="11" t="s">
        <v>64</v>
      </c>
      <c r="P36" s="102">
        <f t="shared" si="3"/>
        <v>1.6000000000000001E-3</v>
      </c>
    </row>
    <row r="37" spans="1:16">
      <c r="A37" s="23">
        <f t="shared" si="4"/>
        <v>37</v>
      </c>
      <c r="B37" s="10">
        <v>3.75</v>
      </c>
      <c r="C37" s="11" t="s">
        <v>65</v>
      </c>
      <c r="D37" s="100">
        <f t="shared" si="5"/>
        <v>4.4642857142857143E-5</v>
      </c>
      <c r="E37" s="12">
        <v>0.22170000000000001</v>
      </c>
      <c r="F37" s="13">
        <v>3.5990000000000002</v>
      </c>
      <c r="G37" s="101">
        <f t="shared" si="0"/>
        <v>3.8207000000000004</v>
      </c>
      <c r="H37" s="10">
        <v>64</v>
      </c>
      <c r="I37" s="11" t="s">
        <v>64</v>
      </c>
      <c r="J37" s="102">
        <f t="shared" si="1"/>
        <v>6.4000000000000003E-3</v>
      </c>
      <c r="K37" s="10">
        <v>22</v>
      </c>
      <c r="L37" s="11" t="s">
        <v>64</v>
      </c>
      <c r="M37" s="102">
        <f t="shared" si="2"/>
        <v>2.1999999999999997E-3</v>
      </c>
      <c r="N37" s="10">
        <v>16</v>
      </c>
      <c r="O37" s="11" t="s">
        <v>64</v>
      </c>
      <c r="P37" s="102">
        <f t="shared" si="3"/>
        <v>1.6000000000000001E-3</v>
      </c>
    </row>
    <row r="38" spans="1:16">
      <c r="A38" s="23">
        <f t="shared" si="4"/>
        <v>38</v>
      </c>
      <c r="B38" s="10">
        <v>4</v>
      </c>
      <c r="C38" s="11" t="s">
        <v>65</v>
      </c>
      <c r="D38" s="100">
        <f t="shared" si="5"/>
        <v>4.761904761904762E-5</v>
      </c>
      <c r="E38" s="12">
        <v>0.22900000000000001</v>
      </c>
      <c r="F38" s="13">
        <v>3.68</v>
      </c>
      <c r="G38" s="101">
        <f t="shared" si="0"/>
        <v>3.9090000000000003</v>
      </c>
      <c r="H38" s="10">
        <v>66</v>
      </c>
      <c r="I38" s="11" t="s">
        <v>64</v>
      </c>
      <c r="J38" s="102">
        <f t="shared" si="1"/>
        <v>6.6E-3</v>
      </c>
      <c r="K38" s="10">
        <v>22</v>
      </c>
      <c r="L38" s="11" t="s">
        <v>64</v>
      </c>
      <c r="M38" s="102">
        <f t="shared" si="2"/>
        <v>2.1999999999999997E-3</v>
      </c>
      <c r="N38" s="10">
        <v>17</v>
      </c>
      <c r="O38" s="11" t="s">
        <v>64</v>
      </c>
      <c r="P38" s="102">
        <f t="shared" si="3"/>
        <v>1.7000000000000001E-3</v>
      </c>
    </row>
    <row r="39" spans="1:16">
      <c r="A39" s="23">
        <f t="shared" si="4"/>
        <v>39</v>
      </c>
      <c r="B39" s="10">
        <v>4.5</v>
      </c>
      <c r="C39" s="11" t="s">
        <v>65</v>
      </c>
      <c r="D39" s="100">
        <f t="shared" si="5"/>
        <v>5.3571428571428569E-5</v>
      </c>
      <c r="E39" s="12">
        <v>0.2429</v>
      </c>
      <c r="F39" s="13">
        <v>3.831</v>
      </c>
      <c r="G39" s="101">
        <f t="shared" si="0"/>
        <v>4.0739000000000001</v>
      </c>
      <c r="H39" s="10">
        <v>71</v>
      </c>
      <c r="I39" s="11" t="s">
        <v>64</v>
      </c>
      <c r="J39" s="102">
        <f t="shared" si="1"/>
        <v>7.0999999999999995E-3</v>
      </c>
      <c r="K39" s="10">
        <v>24</v>
      </c>
      <c r="L39" s="11" t="s">
        <v>64</v>
      </c>
      <c r="M39" s="102">
        <f t="shared" si="2"/>
        <v>2.4000000000000002E-3</v>
      </c>
      <c r="N39" s="10">
        <v>18</v>
      </c>
      <c r="O39" s="11" t="s">
        <v>64</v>
      </c>
      <c r="P39" s="102">
        <f t="shared" si="3"/>
        <v>1.8E-3</v>
      </c>
    </row>
    <row r="40" spans="1:16">
      <c r="A40" s="23">
        <f t="shared" si="4"/>
        <v>40</v>
      </c>
      <c r="B40" s="10">
        <v>5</v>
      </c>
      <c r="C40" s="11" t="s">
        <v>65</v>
      </c>
      <c r="D40" s="100">
        <f t="shared" si="5"/>
        <v>5.9523809523809524E-5</v>
      </c>
      <c r="E40" s="12">
        <v>0.25600000000000001</v>
      </c>
      <c r="F40" s="13">
        <v>3.9660000000000002</v>
      </c>
      <c r="G40" s="101">
        <f t="shared" si="0"/>
        <v>4.2220000000000004</v>
      </c>
      <c r="H40" s="10">
        <v>75</v>
      </c>
      <c r="I40" s="11" t="s">
        <v>64</v>
      </c>
      <c r="J40" s="102">
        <f t="shared" si="1"/>
        <v>7.4999999999999997E-3</v>
      </c>
      <c r="K40" s="10">
        <v>25</v>
      </c>
      <c r="L40" s="11" t="s">
        <v>64</v>
      </c>
      <c r="M40" s="102">
        <f t="shared" si="2"/>
        <v>2.5000000000000001E-3</v>
      </c>
      <c r="N40" s="10">
        <v>19</v>
      </c>
      <c r="O40" s="11" t="s">
        <v>64</v>
      </c>
      <c r="P40" s="102">
        <f t="shared" si="3"/>
        <v>1.9E-3</v>
      </c>
    </row>
    <row r="41" spans="1:16">
      <c r="A41" s="23">
        <f t="shared" si="4"/>
        <v>41</v>
      </c>
      <c r="B41" s="10">
        <v>5.5</v>
      </c>
      <c r="C41" s="11" t="s">
        <v>65</v>
      </c>
      <c r="D41" s="100">
        <f t="shared" si="5"/>
        <v>6.5476190476190479E-5</v>
      </c>
      <c r="E41" s="12">
        <v>0.26850000000000002</v>
      </c>
      <c r="F41" s="13">
        <v>4.09</v>
      </c>
      <c r="G41" s="101">
        <f t="shared" si="0"/>
        <v>4.3585000000000003</v>
      </c>
      <c r="H41" s="10">
        <v>79</v>
      </c>
      <c r="I41" s="11" t="s">
        <v>64</v>
      </c>
      <c r="J41" s="102">
        <f t="shared" si="1"/>
        <v>7.9000000000000008E-3</v>
      </c>
      <c r="K41" s="10">
        <v>26</v>
      </c>
      <c r="L41" s="11" t="s">
        <v>64</v>
      </c>
      <c r="M41" s="102">
        <f t="shared" si="2"/>
        <v>2.5999999999999999E-3</v>
      </c>
      <c r="N41" s="10">
        <v>20</v>
      </c>
      <c r="O41" s="11" t="s">
        <v>64</v>
      </c>
      <c r="P41" s="102">
        <f t="shared" si="3"/>
        <v>2E-3</v>
      </c>
    </row>
    <row r="42" spans="1:16">
      <c r="A42" s="23">
        <f t="shared" si="4"/>
        <v>42</v>
      </c>
      <c r="B42" s="10">
        <v>6</v>
      </c>
      <c r="C42" s="11" t="s">
        <v>65</v>
      </c>
      <c r="D42" s="100">
        <f t="shared" si="5"/>
        <v>7.1428571428571434E-5</v>
      </c>
      <c r="E42" s="12">
        <v>0.28050000000000003</v>
      </c>
      <c r="F42" s="13">
        <v>4.2030000000000003</v>
      </c>
      <c r="G42" s="101">
        <f t="shared" si="0"/>
        <v>4.4835000000000003</v>
      </c>
      <c r="H42" s="10">
        <v>83</v>
      </c>
      <c r="I42" s="11" t="s">
        <v>64</v>
      </c>
      <c r="J42" s="102">
        <f t="shared" si="1"/>
        <v>8.3000000000000001E-3</v>
      </c>
      <c r="K42" s="10">
        <v>27</v>
      </c>
      <c r="L42" s="11" t="s">
        <v>64</v>
      </c>
      <c r="M42" s="102">
        <f t="shared" si="2"/>
        <v>2.7000000000000001E-3</v>
      </c>
      <c r="N42" s="10">
        <v>21</v>
      </c>
      <c r="O42" s="11" t="s">
        <v>64</v>
      </c>
      <c r="P42" s="102">
        <f t="shared" si="3"/>
        <v>2.1000000000000003E-3</v>
      </c>
    </row>
    <row r="43" spans="1:16">
      <c r="A43" s="23">
        <f t="shared" si="4"/>
        <v>43</v>
      </c>
      <c r="B43" s="10">
        <v>6.5</v>
      </c>
      <c r="C43" s="11" t="s">
        <v>65</v>
      </c>
      <c r="D43" s="100">
        <f t="shared" si="5"/>
        <v>7.7380952380952375E-5</v>
      </c>
      <c r="E43" s="12">
        <v>0.29189999999999999</v>
      </c>
      <c r="F43" s="13">
        <v>4.306</v>
      </c>
      <c r="G43" s="101">
        <f t="shared" si="0"/>
        <v>4.5979000000000001</v>
      </c>
      <c r="H43" s="10">
        <v>87</v>
      </c>
      <c r="I43" s="11" t="s">
        <v>64</v>
      </c>
      <c r="J43" s="102">
        <f t="shared" si="1"/>
        <v>8.6999999999999994E-3</v>
      </c>
      <c r="K43" s="10">
        <v>28</v>
      </c>
      <c r="L43" s="11" t="s">
        <v>64</v>
      </c>
      <c r="M43" s="102">
        <f t="shared" si="2"/>
        <v>2.8E-3</v>
      </c>
      <c r="N43" s="10">
        <v>21</v>
      </c>
      <c r="O43" s="11" t="s">
        <v>64</v>
      </c>
      <c r="P43" s="102">
        <f t="shared" si="3"/>
        <v>2.1000000000000003E-3</v>
      </c>
    </row>
    <row r="44" spans="1:16">
      <c r="A44" s="23">
        <f t="shared" si="4"/>
        <v>44</v>
      </c>
      <c r="B44" s="10">
        <v>7</v>
      </c>
      <c r="C44" s="11" t="s">
        <v>65</v>
      </c>
      <c r="D44" s="100">
        <f t="shared" si="5"/>
        <v>8.3333333333333331E-5</v>
      </c>
      <c r="E44" s="12">
        <v>0.3029</v>
      </c>
      <c r="F44" s="13">
        <v>4.4029999999999996</v>
      </c>
      <c r="G44" s="101">
        <f t="shared" si="0"/>
        <v>4.7058999999999997</v>
      </c>
      <c r="H44" s="10">
        <v>91</v>
      </c>
      <c r="I44" s="11" t="s">
        <v>64</v>
      </c>
      <c r="J44" s="102">
        <f t="shared" si="1"/>
        <v>9.1000000000000004E-3</v>
      </c>
      <c r="K44" s="10">
        <v>29</v>
      </c>
      <c r="L44" s="11" t="s">
        <v>64</v>
      </c>
      <c r="M44" s="102">
        <f t="shared" si="2"/>
        <v>2.9000000000000002E-3</v>
      </c>
      <c r="N44" s="10">
        <v>22</v>
      </c>
      <c r="O44" s="11" t="s">
        <v>64</v>
      </c>
      <c r="P44" s="102">
        <f t="shared" si="3"/>
        <v>2.1999999999999997E-3</v>
      </c>
    </row>
    <row r="45" spans="1:16">
      <c r="A45" s="23">
        <f t="shared" si="4"/>
        <v>45</v>
      </c>
      <c r="B45" s="10">
        <v>8</v>
      </c>
      <c r="C45" s="11" t="s">
        <v>65</v>
      </c>
      <c r="D45" s="100">
        <f t="shared" si="5"/>
        <v>9.5238095238095241E-5</v>
      </c>
      <c r="E45" s="12">
        <v>0.32390000000000002</v>
      </c>
      <c r="F45" s="13">
        <v>4.5750000000000002</v>
      </c>
      <c r="G45" s="101">
        <f t="shared" si="0"/>
        <v>4.8989000000000003</v>
      </c>
      <c r="H45" s="10">
        <v>99</v>
      </c>
      <c r="I45" s="11" t="s">
        <v>64</v>
      </c>
      <c r="J45" s="102">
        <f t="shared" si="1"/>
        <v>9.9000000000000008E-3</v>
      </c>
      <c r="K45" s="10">
        <v>31</v>
      </c>
      <c r="L45" s="11" t="s">
        <v>64</v>
      </c>
      <c r="M45" s="102">
        <f t="shared" si="2"/>
        <v>3.0999999999999999E-3</v>
      </c>
      <c r="N45" s="10">
        <v>24</v>
      </c>
      <c r="O45" s="11" t="s">
        <v>64</v>
      </c>
      <c r="P45" s="102">
        <f t="shared" si="3"/>
        <v>2.4000000000000002E-3</v>
      </c>
    </row>
    <row r="46" spans="1:16">
      <c r="A46" s="23">
        <f t="shared" si="4"/>
        <v>46</v>
      </c>
      <c r="B46" s="10">
        <v>9</v>
      </c>
      <c r="C46" s="11" t="s">
        <v>65</v>
      </c>
      <c r="D46" s="100">
        <f t="shared" si="5"/>
        <v>1.0714285714285714E-4</v>
      </c>
      <c r="E46" s="12">
        <v>0.34350000000000003</v>
      </c>
      <c r="F46" s="13">
        <v>4.726</v>
      </c>
      <c r="G46" s="101">
        <f t="shared" si="0"/>
        <v>5.0694999999999997</v>
      </c>
      <c r="H46" s="10">
        <v>106</v>
      </c>
      <c r="I46" s="11" t="s">
        <v>64</v>
      </c>
      <c r="J46" s="102">
        <f t="shared" si="1"/>
        <v>1.06E-2</v>
      </c>
      <c r="K46" s="10">
        <v>33</v>
      </c>
      <c r="L46" s="11" t="s">
        <v>64</v>
      </c>
      <c r="M46" s="102">
        <f t="shared" si="2"/>
        <v>3.3E-3</v>
      </c>
      <c r="N46" s="10">
        <v>26</v>
      </c>
      <c r="O46" s="11" t="s">
        <v>64</v>
      </c>
      <c r="P46" s="102">
        <f t="shared" si="3"/>
        <v>2.5999999999999999E-3</v>
      </c>
    </row>
    <row r="47" spans="1:16">
      <c r="A47" s="23">
        <f t="shared" si="4"/>
        <v>47</v>
      </c>
      <c r="B47" s="10">
        <v>10</v>
      </c>
      <c r="C47" s="11" t="s">
        <v>65</v>
      </c>
      <c r="D47" s="100">
        <f t="shared" si="5"/>
        <v>1.1904761904761905E-4</v>
      </c>
      <c r="E47" s="12">
        <v>0.36209999999999998</v>
      </c>
      <c r="F47" s="13">
        <v>4.8600000000000003</v>
      </c>
      <c r="G47" s="101">
        <f t="shared" si="0"/>
        <v>5.2221000000000002</v>
      </c>
      <c r="H47" s="10">
        <v>113</v>
      </c>
      <c r="I47" s="11" t="s">
        <v>64</v>
      </c>
      <c r="J47" s="102">
        <f t="shared" si="1"/>
        <v>1.1300000000000001E-2</v>
      </c>
      <c r="K47" s="10">
        <v>35</v>
      </c>
      <c r="L47" s="11" t="s">
        <v>64</v>
      </c>
      <c r="M47" s="102">
        <f t="shared" si="2"/>
        <v>3.5000000000000005E-3</v>
      </c>
      <c r="N47" s="10">
        <v>27</v>
      </c>
      <c r="O47" s="11" t="s">
        <v>64</v>
      </c>
      <c r="P47" s="102">
        <f t="shared" si="3"/>
        <v>2.7000000000000001E-3</v>
      </c>
    </row>
    <row r="48" spans="1:16">
      <c r="A48" s="23">
        <f t="shared" si="4"/>
        <v>48</v>
      </c>
      <c r="B48" s="10">
        <v>11</v>
      </c>
      <c r="C48" s="11" t="s">
        <v>65</v>
      </c>
      <c r="D48" s="100">
        <f t="shared" si="5"/>
        <v>1.3095238095238096E-4</v>
      </c>
      <c r="E48" s="12">
        <v>0.37980000000000003</v>
      </c>
      <c r="F48" s="13">
        <v>4.9790000000000001</v>
      </c>
      <c r="G48" s="101">
        <f t="shared" si="0"/>
        <v>5.3588000000000005</v>
      </c>
      <c r="H48" s="10">
        <v>120</v>
      </c>
      <c r="I48" s="11" t="s">
        <v>64</v>
      </c>
      <c r="J48" s="102">
        <f t="shared" si="1"/>
        <v>1.2E-2</v>
      </c>
      <c r="K48" s="10">
        <v>37</v>
      </c>
      <c r="L48" s="11" t="s">
        <v>64</v>
      </c>
      <c r="M48" s="102">
        <f t="shared" si="2"/>
        <v>3.6999999999999997E-3</v>
      </c>
      <c r="N48" s="10">
        <v>29</v>
      </c>
      <c r="O48" s="11" t="s">
        <v>64</v>
      </c>
      <c r="P48" s="102">
        <f t="shared" si="3"/>
        <v>2.9000000000000002E-3</v>
      </c>
    </row>
    <row r="49" spans="1:16">
      <c r="A49" s="23">
        <f t="shared" si="4"/>
        <v>49</v>
      </c>
      <c r="B49" s="10">
        <v>12</v>
      </c>
      <c r="C49" s="11" t="s">
        <v>65</v>
      </c>
      <c r="D49" s="100">
        <f t="shared" si="5"/>
        <v>1.4285714285714287E-4</v>
      </c>
      <c r="E49" s="12">
        <v>0.39660000000000001</v>
      </c>
      <c r="F49" s="13">
        <v>5.0869999999999997</v>
      </c>
      <c r="G49" s="101">
        <f t="shared" si="0"/>
        <v>5.4836</v>
      </c>
      <c r="H49" s="10">
        <v>127</v>
      </c>
      <c r="I49" s="11" t="s">
        <v>64</v>
      </c>
      <c r="J49" s="102">
        <f t="shared" si="1"/>
        <v>1.2699999999999999E-2</v>
      </c>
      <c r="K49" s="10">
        <v>39</v>
      </c>
      <c r="L49" s="11" t="s">
        <v>64</v>
      </c>
      <c r="M49" s="102">
        <f t="shared" si="2"/>
        <v>3.8999999999999998E-3</v>
      </c>
      <c r="N49" s="10">
        <v>30</v>
      </c>
      <c r="O49" s="11" t="s">
        <v>64</v>
      </c>
      <c r="P49" s="102">
        <f t="shared" si="3"/>
        <v>3.0000000000000001E-3</v>
      </c>
    </row>
    <row r="50" spans="1:16">
      <c r="A50" s="23">
        <f t="shared" si="4"/>
        <v>50</v>
      </c>
      <c r="B50" s="10">
        <v>13</v>
      </c>
      <c r="C50" s="11" t="s">
        <v>65</v>
      </c>
      <c r="D50" s="100">
        <f t="shared" si="5"/>
        <v>1.5476190476190475E-4</v>
      </c>
      <c r="E50" s="12">
        <v>0.4128</v>
      </c>
      <c r="F50" s="13">
        <v>5.1840000000000002</v>
      </c>
      <c r="G50" s="101">
        <f t="shared" si="0"/>
        <v>5.5968</v>
      </c>
      <c r="H50" s="10">
        <v>133</v>
      </c>
      <c r="I50" s="11" t="s">
        <v>64</v>
      </c>
      <c r="J50" s="102">
        <f t="shared" si="1"/>
        <v>1.3300000000000001E-2</v>
      </c>
      <c r="K50" s="10">
        <v>40</v>
      </c>
      <c r="L50" s="11" t="s">
        <v>64</v>
      </c>
      <c r="M50" s="102">
        <f t="shared" si="2"/>
        <v>4.0000000000000001E-3</v>
      </c>
      <c r="N50" s="10">
        <v>31</v>
      </c>
      <c r="O50" s="11" t="s">
        <v>64</v>
      </c>
      <c r="P50" s="102">
        <f t="shared" si="3"/>
        <v>3.0999999999999999E-3</v>
      </c>
    </row>
    <row r="51" spans="1:16">
      <c r="A51" s="23">
        <f t="shared" si="4"/>
        <v>51</v>
      </c>
      <c r="B51" s="10">
        <v>14</v>
      </c>
      <c r="C51" s="11" t="s">
        <v>65</v>
      </c>
      <c r="D51" s="100">
        <f t="shared" si="5"/>
        <v>1.6666666666666666E-4</v>
      </c>
      <c r="E51" s="12">
        <v>0.4284</v>
      </c>
      <c r="F51" s="13">
        <v>5.2720000000000002</v>
      </c>
      <c r="G51" s="101">
        <f t="shared" si="0"/>
        <v>5.7004000000000001</v>
      </c>
      <c r="H51" s="10">
        <v>140</v>
      </c>
      <c r="I51" s="11" t="s">
        <v>64</v>
      </c>
      <c r="J51" s="102">
        <f t="shared" si="1"/>
        <v>1.4000000000000002E-2</v>
      </c>
      <c r="K51" s="10">
        <v>42</v>
      </c>
      <c r="L51" s="11" t="s">
        <v>64</v>
      </c>
      <c r="M51" s="102">
        <f t="shared" si="2"/>
        <v>4.2000000000000006E-3</v>
      </c>
      <c r="N51" s="10">
        <v>33</v>
      </c>
      <c r="O51" s="11" t="s">
        <v>64</v>
      </c>
      <c r="P51" s="102">
        <f t="shared" si="3"/>
        <v>3.3E-3</v>
      </c>
    </row>
    <row r="52" spans="1:16">
      <c r="A52" s="23">
        <f t="shared" si="4"/>
        <v>52</v>
      </c>
      <c r="B52" s="10">
        <v>15</v>
      </c>
      <c r="C52" s="11" t="s">
        <v>65</v>
      </c>
      <c r="D52" s="100">
        <f t="shared" si="5"/>
        <v>1.7857142857142857E-4</v>
      </c>
      <c r="E52" s="12">
        <v>0.44350000000000001</v>
      </c>
      <c r="F52" s="13">
        <v>5.3529999999999998</v>
      </c>
      <c r="G52" s="101">
        <f t="shared" si="0"/>
        <v>5.7965</v>
      </c>
      <c r="H52" s="10">
        <v>146</v>
      </c>
      <c r="I52" s="11" t="s">
        <v>64</v>
      </c>
      <c r="J52" s="102">
        <f t="shared" si="1"/>
        <v>1.4599999999999998E-2</v>
      </c>
      <c r="K52" s="10">
        <v>44</v>
      </c>
      <c r="L52" s="11" t="s">
        <v>64</v>
      </c>
      <c r="M52" s="102">
        <f t="shared" si="2"/>
        <v>4.3999999999999994E-3</v>
      </c>
      <c r="N52" s="10">
        <v>34</v>
      </c>
      <c r="O52" s="11" t="s">
        <v>64</v>
      </c>
      <c r="P52" s="102">
        <f t="shared" si="3"/>
        <v>3.4000000000000002E-3</v>
      </c>
    </row>
    <row r="53" spans="1:16">
      <c r="A53" s="23">
        <f t="shared" si="4"/>
        <v>53</v>
      </c>
      <c r="B53" s="10">
        <v>16</v>
      </c>
      <c r="C53" s="11" t="s">
        <v>65</v>
      </c>
      <c r="D53" s="100">
        <f t="shared" si="5"/>
        <v>1.9047619047619048E-4</v>
      </c>
      <c r="E53" s="12">
        <v>0.45800000000000002</v>
      </c>
      <c r="F53" s="13">
        <v>5.4269999999999996</v>
      </c>
      <c r="G53" s="101">
        <f t="shared" si="0"/>
        <v>5.8849999999999998</v>
      </c>
      <c r="H53" s="10">
        <v>153</v>
      </c>
      <c r="I53" s="11" t="s">
        <v>64</v>
      </c>
      <c r="J53" s="102">
        <f t="shared" si="1"/>
        <v>1.5299999999999999E-2</v>
      </c>
      <c r="K53" s="10">
        <v>45</v>
      </c>
      <c r="L53" s="11" t="s">
        <v>64</v>
      </c>
      <c r="M53" s="102">
        <f t="shared" si="2"/>
        <v>4.4999999999999997E-3</v>
      </c>
      <c r="N53" s="10">
        <v>35</v>
      </c>
      <c r="O53" s="11" t="s">
        <v>64</v>
      </c>
      <c r="P53" s="102">
        <f t="shared" si="3"/>
        <v>3.5000000000000005E-3</v>
      </c>
    </row>
    <row r="54" spans="1:16">
      <c r="A54" s="23">
        <f t="shared" si="4"/>
        <v>54</v>
      </c>
      <c r="B54" s="10">
        <v>17</v>
      </c>
      <c r="C54" s="11" t="s">
        <v>65</v>
      </c>
      <c r="D54" s="100">
        <f t="shared" si="5"/>
        <v>2.0238095238095239E-4</v>
      </c>
      <c r="E54" s="12">
        <v>0.47210000000000002</v>
      </c>
      <c r="F54" s="13">
        <v>5.4960000000000004</v>
      </c>
      <c r="G54" s="101">
        <f t="shared" si="0"/>
        <v>5.9681000000000006</v>
      </c>
      <c r="H54" s="10">
        <v>159</v>
      </c>
      <c r="I54" s="11" t="s">
        <v>64</v>
      </c>
      <c r="J54" s="102">
        <f t="shared" si="1"/>
        <v>1.5900000000000001E-2</v>
      </c>
      <c r="K54" s="10">
        <v>47</v>
      </c>
      <c r="L54" s="11" t="s">
        <v>64</v>
      </c>
      <c r="M54" s="102">
        <f t="shared" si="2"/>
        <v>4.7000000000000002E-3</v>
      </c>
      <c r="N54" s="10">
        <v>37</v>
      </c>
      <c r="O54" s="11" t="s">
        <v>64</v>
      </c>
      <c r="P54" s="102">
        <f t="shared" si="3"/>
        <v>3.6999999999999997E-3</v>
      </c>
    </row>
    <row r="55" spans="1:16">
      <c r="A55" s="23">
        <f t="shared" si="4"/>
        <v>55</v>
      </c>
      <c r="B55" s="10">
        <v>18</v>
      </c>
      <c r="C55" s="11" t="s">
        <v>65</v>
      </c>
      <c r="D55" s="100">
        <f t="shared" si="5"/>
        <v>2.1428571428571427E-4</v>
      </c>
      <c r="E55" s="12">
        <v>0.48580000000000001</v>
      </c>
      <c r="F55" s="13">
        <v>5.5590000000000002</v>
      </c>
      <c r="G55" s="101">
        <f t="shared" si="0"/>
        <v>6.0448000000000004</v>
      </c>
      <c r="H55" s="10">
        <v>165</v>
      </c>
      <c r="I55" s="11" t="s">
        <v>64</v>
      </c>
      <c r="J55" s="102">
        <f t="shared" si="1"/>
        <v>1.6500000000000001E-2</v>
      </c>
      <c r="K55" s="10">
        <v>48</v>
      </c>
      <c r="L55" s="11" t="s">
        <v>64</v>
      </c>
      <c r="M55" s="102">
        <f t="shared" si="2"/>
        <v>4.8000000000000004E-3</v>
      </c>
      <c r="N55" s="10">
        <v>38</v>
      </c>
      <c r="O55" s="11" t="s">
        <v>64</v>
      </c>
      <c r="P55" s="102">
        <f t="shared" si="3"/>
        <v>3.8E-3</v>
      </c>
    </row>
    <row r="56" spans="1:16">
      <c r="A56" s="23">
        <f t="shared" si="4"/>
        <v>56</v>
      </c>
      <c r="B56" s="10">
        <v>20</v>
      </c>
      <c r="C56" s="11" t="s">
        <v>65</v>
      </c>
      <c r="D56" s="100">
        <f t="shared" si="5"/>
        <v>2.380952380952381E-4</v>
      </c>
      <c r="E56" s="12">
        <v>0.5121</v>
      </c>
      <c r="F56" s="13">
        <v>5.6710000000000003</v>
      </c>
      <c r="G56" s="101">
        <f t="shared" si="0"/>
        <v>6.1831000000000005</v>
      </c>
      <c r="H56" s="10">
        <v>177</v>
      </c>
      <c r="I56" s="11" t="s">
        <v>64</v>
      </c>
      <c r="J56" s="102">
        <f t="shared" si="1"/>
        <v>1.77E-2</v>
      </c>
      <c r="K56" s="10">
        <v>51</v>
      </c>
      <c r="L56" s="11" t="s">
        <v>64</v>
      </c>
      <c r="M56" s="102">
        <f t="shared" si="2"/>
        <v>5.0999999999999995E-3</v>
      </c>
      <c r="N56" s="10">
        <v>40</v>
      </c>
      <c r="O56" s="11" t="s">
        <v>64</v>
      </c>
      <c r="P56" s="102">
        <f t="shared" si="3"/>
        <v>4.0000000000000001E-3</v>
      </c>
    </row>
    <row r="57" spans="1:16">
      <c r="A57" s="23">
        <f t="shared" si="4"/>
        <v>57</v>
      </c>
      <c r="B57" s="10">
        <v>22.5</v>
      </c>
      <c r="C57" s="11" t="s">
        <v>65</v>
      </c>
      <c r="D57" s="100">
        <f t="shared" si="5"/>
        <v>2.6785714285714287E-4</v>
      </c>
      <c r="E57" s="12">
        <v>0.54310000000000003</v>
      </c>
      <c r="F57" s="13">
        <v>5.7910000000000004</v>
      </c>
      <c r="G57" s="101">
        <f t="shared" si="0"/>
        <v>6.3341000000000003</v>
      </c>
      <c r="H57" s="10">
        <v>192</v>
      </c>
      <c r="I57" s="11" t="s">
        <v>64</v>
      </c>
      <c r="J57" s="102">
        <f t="shared" si="1"/>
        <v>1.9200000000000002E-2</v>
      </c>
      <c r="K57" s="10">
        <v>55</v>
      </c>
      <c r="L57" s="11" t="s">
        <v>64</v>
      </c>
      <c r="M57" s="102">
        <f t="shared" si="2"/>
        <v>5.4999999999999997E-3</v>
      </c>
      <c r="N57" s="10">
        <v>43</v>
      </c>
      <c r="O57" s="11" t="s">
        <v>64</v>
      </c>
      <c r="P57" s="102">
        <f t="shared" si="3"/>
        <v>4.3E-3</v>
      </c>
    </row>
    <row r="58" spans="1:16">
      <c r="A58" s="23">
        <f t="shared" si="4"/>
        <v>58</v>
      </c>
      <c r="B58" s="10">
        <v>25</v>
      </c>
      <c r="C58" s="11" t="s">
        <v>65</v>
      </c>
      <c r="D58" s="100">
        <f t="shared" si="5"/>
        <v>2.9761904761904765E-4</v>
      </c>
      <c r="E58" s="12">
        <v>0.57250000000000001</v>
      </c>
      <c r="F58" s="13">
        <v>5.8929999999999998</v>
      </c>
      <c r="G58" s="101">
        <f t="shared" si="0"/>
        <v>6.4654999999999996</v>
      </c>
      <c r="H58" s="10">
        <v>206</v>
      </c>
      <c r="I58" s="11" t="s">
        <v>64</v>
      </c>
      <c r="J58" s="102">
        <f t="shared" si="1"/>
        <v>2.06E-2</v>
      </c>
      <c r="K58" s="10">
        <v>58</v>
      </c>
      <c r="L58" s="11" t="s">
        <v>64</v>
      </c>
      <c r="M58" s="102">
        <f t="shared" si="2"/>
        <v>5.8000000000000005E-3</v>
      </c>
      <c r="N58" s="10">
        <v>46</v>
      </c>
      <c r="O58" s="11" t="s">
        <v>64</v>
      </c>
      <c r="P58" s="102">
        <f t="shared" si="3"/>
        <v>4.5999999999999999E-3</v>
      </c>
    </row>
    <row r="59" spans="1:16">
      <c r="A59" s="23">
        <f t="shared" si="4"/>
        <v>59</v>
      </c>
      <c r="B59" s="10">
        <v>27.5</v>
      </c>
      <c r="C59" s="11" t="s">
        <v>65</v>
      </c>
      <c r="D59" s="100">
        <f t="shared" si="5"/>
        <v>3.2738095238095237E-4</v>
      </c>
      <c r="E59" s="12">
        <v>0.60040000000000004</v>
      </c>
      <c r="F59" s="13">
        <v>5.9790000000000001</v>
      </c>
      <c r="G59" s="101">
        <f t="shared" si="0"/>
        <v>6.5793999999999997</v>
      </c>
      <c r="H59" s="10">
        <v>221</v>
      </c>
      <c r="I59" s="11" t="s">
        <v>64</v>
      </c>
      <c r="J59" s="102">
        <f t="shared" si="1"/>
        <v>2.2100000000000002E-2</v>
      </c>
      <c r="K59" s="10">
        <v>62</v>
      </c>
      <c r="L59" s="11" t="s">
        <v>64</v>
      </c>
      <c r="M59" s="102">
        <f t="shared" si="2"/>
        <v>6.1999999999999998E-3</v>
      </c>
      <c r="N59" s="10">
        <v>49</v>
      </c>
      <c r="O59" s="11" t="s">
        <v>64</v>
      </c>
      <c r="P59" s="102">
        <f t="shared" si="3"/>
        <v>4.8999999999999998E-3</v>
      </c>
    </row>
    <row r="60" spans="1:16">
      <c r="A60" s="23">
        <f t="shared" si="4"/>
        <v>60</v>
      </c>
      <c r="B60" s="10">
        <v>30</v>
      </c>
      <c r="C60" s="11" t="s">
        <v>65</v>
      </c>
      <c r="D60" s="100">
        <f t="shared" si="5"/>
        <v>3.5714285714285714E-4</v>
      </c>
      <c r="E60" s="12">
        <v>0.62709999999999999</v>
      </c>
      <c r="F60" s="13">
        <v>6.0519999999999996</v>
      </c>
      <c r="G60" s="101">
        <f t="shared" si="0"/>
        <v>6.6791</v>
      </c>
      <c r="H60" s="10">
        <v>235</v>
      </c>
      <c r="I60" s="11" t="s">
        <v>64</v>
      </c>
      <c r="J60" s="102">
        <f t="shared" si="1"/>
        <v>2.35E-2</v>
      </c>
      <c r="K60" s="10">
        <v>65</v>
      </c>
      <c r="L60" s="11" t="s">
        <v>64</v>
      </c>
      <c r="M60" s="102">
        <f t="shared" si="2"/>
        <v>6.5000000000000006E-3</v>
      </c>
      <c r="N60" s="10">
        <v>52</v>
      </c>
      <c r="O60" s="11" t="s">
        <v>64</v>
      </c>
      <c r="P60" s="102">
        <f t="shared" si="3"/>
        <v>5.1999999999999998E-3</v>
      </c>
    </row>
    <row r="61" spans="1:16">
      <c r="A61" s="23">
        <f t="shared" si="4"/>
        <v>61</v>
      </c>
      <c r="B61" s="10">
        <v>32.5</v>
      </c>
      <c r="C61" s="11" t="s">
        <v>65</v>
      </c>
      <c r="D61" s="100">
        <f t="shared" si="5"/>
        <v>3.8690476190476192E-4</v>
      </c>
      <c r="E61" s="12">
        <v>0.65280000000000005</v>
      </c>
      <c r="F61" s="13">
        <v>6.1159999999999997</v>
      </c>
      <c r="G61" s="101">
        <f t="shared" si="0"/>
        <v>6.7687999999999997</v>
      </c>
      <c r="H61" s="10">
        <v>249</v>
      </c>
      <c r="I61" s="11" t="s">
        <v>64</v>
      </c>
      <c r="J61" s="102">
        <f t="shared" si="1"/>
        <v>2.4899999999999999E-2</v>
      </c>
      <c r="K61" s="10">
        <v>68</v>
      </c>
      <c r="L61" s="11" t="s">
        <v>64</v>
      </c>
      <c r="M61" s="102">
        <f t="shared" si="2"/>
        <v>6.8000000000000005E-3</v>
      </c>
      <c r="N61" s="10">
        <v>55</v>
      </c>
      <c r="O61" s="11" t="s">
        <v>64</v>
      </c>
      <c r="P61" s="102">
        <f t="shared" si="3"/>
        <v>5.4999999999999997E-3</v>
      </c>
    </row>
    <row r="62" spans="1:16">
      <c r="A62" s="23">
        <f t="shared" si="4"/>
        <v>62</v>
      </c>
      <c r="B62" s="10">
        <v>35</v>
      </c>
      <c r="C62" s="11" t="s">
        <v>65</v>
      </c>
      <c r="D62" s="100">
        <f t="shared" si="5"/>
        <v>4.1666666666666669E-4</v>
      </c>
      <c r="E62" s="12">
        <v>0.6774</v>
      </c>
      <c r="F62" s="13">
        <v>6.17</v>
      </c>
      <c r="G62" s="101">
        <f t="shared" si="0"/>
        <v>6.8474000000000004</v>
      </c>
      <c r="H62" s="10">
        <v>263</v>
      </c>
      <c r="I62" s="11" t="s">
        <v>64</v>
      </c>
      <c r="J62" s="102">
        <f t="shared" si="1"/>
        <v>2.63E-2</v>
      </c>
      <c r="K62" s="10">
        <v>71</v>
      </c>
      <c r="L62" s="11" t="s">
        <v>64</v>
      </c>
      <c r="M62" s="102">
        <f t="shared" si="2"/>
        <v>7.0999999999999995E-3</v>
      </c>
      <c r="N62" s="10">
        <v>57</v>
      </c>
      <c r="O62" s="11" t="s">
        <v>64</v>
      </c>
      <c r="P62" s="102">
        <f t="shared" si="3"/>
        <v>5.7000000000000002E-3</v>
      </c>
    </row>
    <row r="63" spans="1:16">
      <c r="A63" s="23">
        <f t="shared" si="4"/>
        <v>63</v>
      </c>
      <c r="B63" s="10">
        <v>37.5</v>
      </c>
      <c r="C63" s="11" t="s">
        <v>65</v>
      </c>
      <c r="D63" s="100">
        <f t="shared" si="5"/>
        <v>4.4642857142857141E-4</v>
      </c>
      <c r="E63" s="12">
        <v>0.70120000000000005</v>
      </c>
      <c r="F63" s="13">
        <v>6.2169999999999996</v>
      </c>
      <c r="G63" s="101">
        <f t="shared" si="0"/>
        <v>6.9181999999999997</v>
      </c>
      <c r="H63" s="10">
        <v>276</v>
      </c>
      <c r="I63" s="11" t="s">
        <v>64</v>
      </c>
      <c r="J63" s="102">
        <f t="shared" si="1"/>
        <v>2.7600000000000003E-2</v>
      </c>
      <c r="K63" s="10">
        <v>75</v>
      </c>
      <c r="L63" s="11" t="s">
        <v>64</v>
      </c>
      <c r="M63" s="102">
        <f t="shared" si="2"/>
        <v>7.4999999999999997E-3</v>
      </c>
      <c r="N63" s="10">
        <v>60</v>
      </c>
      <c r="O63" s="11" t="s">
        <v>64</v>
      </c>
      <c r="P63" s="102">
        <f t="shared" si="3"/>
        <v>6.0000000000000001E-3</v>
      </c>
    </row>
    <row r="64" spans="1:16">
      <c r="A64" s="23">
        <f t="shared" si="4"/>
        <v>64</v>
      </c>
      <c r="B64" s="10">
        <v>40</v>
      </c>
      <c r="C64" s="11" t="s">
        <v>65</v>
      </c>
      <c r="D64" s="100">
        <f t="shared" si="5"/>
        <v>4.7619047619047619E-4</v>
      </c>
      <c r="E64" s="12">
        <v>0.72419999999999995</v>
      </c>
      <c r="F64" s="13">
        <v>6.258</v>
      </c>
      <c r="G64" s="101">
        <f t="shared" si="0"/>
        <v>6.9821999999999997</v>
      </c>
      <c r="H64" s="10">
        <v>290</v>
      </c>
      <c r="I64" s="11" t="s">
        <v>64</v>
      </c>
      <c r="J64" s="102">
        <f t="shared" si="1"/>
        <v>2.8999999999999998E-2</v>
      </c>
      <c r="K64" s="10">
        <v>78</v>
      </c>
      <c r="L64" s="11" t="s">
        <v>64</v>
      </c>
      <c r="M64" s="102">
        <f t="shared" si="2"/>
        <v>7.7999999999999996E-3</v>
      </c>
      <c r="N64" s="10">
        <v>62</v>
      </c>
      <c r="O64" s="11" t="s">
        <v>64</v>
      </c>
      <c r="P64" s="102">
        <f t="shared" si="3"/>
        <v>6.1999999999999998E-3</v>
      </c>
    </row>
    <row r="65" spans="1:16">
      <c r="A65" s="23">
        <f t="shared" si="4"/>
        <v>65</v>
      </c>
      <c r="B65" s="10">
        <v>45</v>
      </c>
      <c r="C65" s="11" t="s">
        <v>65</v>
      </c>
      <c r="D65" s="100">
        <f t="shared" si="5"/>
        <v>5.3571428571428574E-4</v>
      </c>
      <c r="E65" s="12">
        <v>0.7681</v>
      </c>
      <c r="F65" s="13">
        <v>6.3239999999999998</v>
      </c>
      <c r="G65" s="101">
        <f t="shared" si="0"/>
        <v>7.0921000000000003</v>
      </c>
      <c r="H65" s="10">
        <v>317</v>
      </c>
      <c r="I65" s="11" t="s">
        <v>64</v>
      </c>
      <c r="J65" s="102">
        <f t="shared" si="1"/>
        <v>3.1699999999999999E-2</v>
      </c>
      <c r="K65" s="10">
        <v>84</v>
      </c>
      <c r="L65" s="11" t="s">
        <v>64</v>
      </c>
      <c r="M65" s="102">
        <f t="shared" si="2"/>
        <v>8.4000000000000012E-3</v>
      </c>
      <c r="N65" s="10">
        <v>67</v>
      </c>
      <c r="O65" s="11" t="s">
        <v>64</v>
      </c>
      <c r="P65" s="102">
        <f t="shared" si="3"/>
        <v>6.7000000000000002E-3</v>
      </c>
    </row>
    <row r="66" spans="1:16">
      <c r="A66" s="23">
        <f t="shared" si="4"/>
        <v>66</v>
      </c>
      <c r="B66" s="10">
        <v>50</v>
      </c>
      <c r="C66" s="11" t="s">
        <v>65</v>
      </c>
      <c r="D66" s="100">
        <f t="shared" si="5"/>
        <v>5.9523809523809529E-4</v>
      </c>
      <c r="E66" s="12">
        <v>0.80959999999999999</v>
      </c>
      <c r="F66" s="13">
        <v>6.3719999999999999</v>
      </c>
      <c r="G66" s="101">
        <f t="shared" si="0"/>
        <v>7.1815999999999995</v>
      </c>
      <c r="H66" s="10">
        <v>343</v>
      </c>
      <c r="I66" s="11" t="s">
        <v>64</v>
      </c>
      <c r="J66" s="102">
        <f t="shared" si="1"/>
        <v>3.4300000000000004E-2</v>
      </c>
      <c r="K66" s="10">
        <v>90</v>
      </c>
      <c r="L66" s="11" t="s">
        <v>64</v>
      </c>
      <c r="M66" s="102">
        <f t="shared" si="2"/>
        <v>8.9999999999999993E-3</v>
      </c>
      <c r="N66" s="10">
        <v>72</v>
      </c>
      <c r="O66" s="11" t="s">
        <v>64</v>
      </c>
      <c r="P66" s="102">
        <f t="shared" si="3"/>
        <v>7.1999999999999998E-3</v>
      </c>
    </row>
    <row r="67" spans="1:16">
      <c r="A67" s="23">
        <f t="shared" si="4"/>
        <v>67</v>
      </c>
      <c r="B67" s="10">
        <v>55</v>
      </c>
      <c r="C67" s="11" t="s">
        <v>65</v>
      </c>
      <c r="D67" s="100">
        <f t="shared" si="5"/>
        <v>6.5476190476190473E-4</v>
      </c>
      <c r="E67" s="12">
        <v>0.84919999999999995</v>
      </c>
      <c r="F67" s="13">
        <v>6.407</v>
      </c>
      <c r="G67" s="101">
        <f t="shared" si="0"/>
        <v>7.2561999999999998</v>
      </c>
      <c r="H67" s="10">
        <v>370</v>
      </c>
      <c r="I67" s="11" t="s">
        <v>64</v>
      </c>
      <c r="J67" s="102">
        <f t="shared" si="1"/>
        <v>3.6999999999999998E-2</v>
      </c>
      <c r="K67" s="10">
        <v>96</v>
      </c>
      <c r="L67" s="11" t="s">
        <v>64</v>
      </c>
      <c r="M67" s="102">
        <f t="shared" si="2"/>
        <v>9.6000000000000009E-3</v>
      </c>
      <c r="N67" s="10">
        <v>77</v>
      </c>
      <c r="O67" s="11" t="s">
        <v>64</v>
      </c>
      <c r="P67" s="102">
        <f t="shared" si="3"/>
        <v>7.7000000000000002E-3</v>
      </c>
    </row>
    <row r="68" spans="1:16">
      <c r="A68" s="23">
        <f t="shared" si="4"/>
        <v>68</v>
      </c>
      <c r="B68" s="10">
        <v>60</v>
      </c>
      <c r="C68" s="11" t="s">
        <v>65</v>
      </c>
      <c r="D68" s="100">
        <f t="shared" si="5"/>
        <v>7.1428571428571429E-4</v>
      </c>
      <c r="E68" s="12">
        <v>0.88690000000000002</v>
      </c>
      <c r="F68" s="13">
        <v>6.4320000000000004</v>
      </c>
      <c r="G68" s="101">
        <f t="shared" si="0"/>
        <v>7.3189000000000002</v>
      </c>
      <c r="H68" s="10">
        <v>396</v>
      </c>
      <c r="I68" s="11" t="s">
        <v>64</v>
      </c>
      <c r="J68" s="102">
        <f t="shared" si="1"/>
        <v>3.9600000000000003E-2</v>
      </c>
      <c r="K68" s="10">
        <v>102</v>
      </c>
      <c r="L68" s="11" t="s">
        <v>64</v>
      </c>
      <c r="M68" s="102">
        <f t="shared" si="2"/>
        <v>1.0199999999999999E-2</v>
      </c>
      <c r="N68" s="10">
        <v>82</v>
      </c>
      <c r="O68" s="11" t="s">
        <v>64</v>
      </c>
      <c r="P68" s="102">
        <f t="shared" si="3"/>
        <v>8.2000000000000007E-3</v>
      </c>
    </row>
    <row r="69" spans="1:16">
      <c r="A69" s="23">
        <f t="shared" si="4"/>
        <v>69</v>
      </c>
      <c r="B69" s="10">
        <v>65</v>
      </c>
      <c r="C69" s="11" t="s">
        <v>65</v>
      </c>
      <c r="D69" s="100">
        <f t="shared" si="5"/>
        <v>7.7380952380952384E-4</v>
      </c>
      <c r="E69" s="12">
        <v>0.92310000000000003</v>
      </c>
      <c r="F69" s="13">
        <v>6.4480000000000004</v>
      </c>
      <c r="G69" s="101">
        <f t="shared" si="0"/>
        <v>7.3711000000000002</v>
      </c>
      <c r="H69" s="10">
        <v>422</v>
      </c>
      <c r="I69" s="11" t="s">
        <v>64</v>
      </c>
      <c r="J69" s="102">
        <f t="shared" si="1"/>
        <v>4.2200000000000001E-2</v>
      </c>
      <c r="K69" s="10">
        <v>107</v>
      </c>
      <c r="L69" s="11" t="s">
        <v>64</v>
      </c>
      <c r="M69" s="102">
        <f t="shared" si="2"/>
        <v>1.0699999999999999E-2</v>
      </c>
      <c r="N69" s="10">
        <v>87</v>
      </c>
      <c r="O69" s="11" t="s">
        <v>64</v>
      </c>
      <c r="P69" s="102">
        <f t="shared" si="3"/>
        <v>8.6999999999999994E-3</v>
      </c>
    </row>
    <row r="70" spans="1:16">
      <c r="A70" s="23">
        <f t="shared" si="4"/>
        <v>70</v>
      </c>
      <c r="B70" s="10">
        <v>70</v>
      </c>
      <c r="C70" s="11" t="s">
        <v>65</v>
      </c>
      <c r="D70" s="100">
        <f t="shared" si="5"/>
        <v>8.3333333333333339E-4</v>
      </c>
      <c r="E70" s="12">
        <v>0.95799999999999996</v>
      </c>
      <c r="F70" s="13">
        <v>6.4569999999999999</v>
      </c>
      <c r="G70" s="101">
        <f t="shared" si="0"/>
        <v>7.415</v>
      </c>
      <c r="H70" s="10">
        <v>447</v>
      </c>
      <c r="I70" s="11" t="s">
        <v>64</v>
      </c>
      <c r="J70" s="102">
        <f t="shared" si="1"/>
        <v>4.4700000000000004E-2</v>
      </c>
      <c r="K70" s="10">
        <v>113</v>
      </c>
      <c r="L70" s="11" t="s">
        <v>64</v>
      </c>
      <c r="M70" s="102">
        <f t="shared" si="2"/>
        <v>1.1300000000000001E-2</v>
      </c>
      <c r="N70" s="10">
        <v>91</v>
      </c>
      <c r="O70" s="11" t="s">
        <v>64</v>
      </c>
      <c r="P70" s="102">
        <f t="shared" si="3"/>
        <v>9.1000000000000004E-3</v>
      </c>
    </row>
    <row r="71" spans="1:16">
      <c r="A71" s="23">
        <f t="shared" si="4"/>
        <v>71</v>
      </c>
      <c r="B71" s="10">
        <v>80</v>
      </c>
      <c r="C71" s="11" t="s">
        <v>65</v>
      </c>
      <c r="D71" s="100">
        <f t="shared" si="5"/>
        <v>9.5238095238095238E-4</v>
      </c>
      <c r="E71" s="12">
        <v>1.024</v>
      </c>
      <c r="F71" s="13">
        <v>6.4580000000000002</v>
      </c>
      <c r="G71" s="101">
        <f t="shared" si="0"/>
        <v>7.4820000000000002</v>
      </c>
      <c r="H71" s="10">
        <v>499</v>
      </c>
      <c r="I71" s="11" t="s">
        <v>64</v>
      </c>
      <c r="J71" s="102">
        <f t="shared" si="1"/>
        <v>4.99E-2</v>
      </c>
      <c r="K71" s="10">
        <v>124</v>
      </c>
      <c r="L71" s="11" t="s">
        <v>64</v>
      </c>
      <c r="M71" s="102">
        <f t="shared" si="2"/>
        <v>1.24E-2</v>
      </c>
      <c r="N71" s="10">
        <v>100</v>
      </c>
      <c r="O71" s="11" t="s">
        <v>64</v>
      </c>
      <c r="P71" s="102">
        <f t="shared" si="3"/>
        <v>0.01</v>
      </c>
    </row>
    <row r="72" spans="1:16">
      <c r="A72" s="23">
        <f t="shared" si="4"/>
        <v>72</v>
      </c>
      <c r="B72" s="10">
        <v>90</v>
      </c>
      <c r="C72" s="11" t="s">
        <v>65</v>
      </c>
      <c r="D72" s="100">
        <f t="shared" si="5"/>
        <v>1.0714285714285715E-3</v>
      </c>
      <c r="E72" s="12">
        <v>1.0860000000000001</v>
      </c>
      <c r="F72" s="13">
        <v>6.4429999999999996</v>
      </c>
      <c r="G72" s="101">
        <f t="shared" si="0"/>
        <v>7.5289999999999999</v>
      </c>
      <c r="H72" s="10">
        <v>550</v>
      </c>
      <c r="I72" s="11" t="s">
        <v>64</v>
      </c>
      <c r="J72" s="102">
        <f t="shared" si="1"/>
        <v>5.5000000000000007E-2</v>
      </c>
      <c r="K72" s="10">
        <v>135</v>
      </c>
      <c r="L72" s="11" t="s">
        <v>64</v>
      </c>
      <c r="M72" s="102">
        <f t="shared" si="2"/>
        <v>1.3500000000000002E-2</v>
      </c>
      <c r="N72" s="10">
        <v>109</v>
      </c>
      <c r="O72" s="11" t="s">
        <v>64</v>
      </c>
      <c r="P72" s="102">
        <f t="shared" si="3"/>
        <v>1.09E-2</v>
      </c>
    </row>
    <row r="73" spans="1:16">
      <c r="A73" s="23">
        <f t="shared" si="4"/>
        <v>73</v>
      </c>
      <c r="B73" s="10">
        <v>100</v>
      </c>
      <c r="C73" s="11" t="s">
        <v>65</v>
      </c>
      <c r="D73" s="100">
        <f t="shared" si="5"/>
        <v>1.1904761904761906E-3</v>
      </c>
      <c r="E73" s="12">
        <v>1.145</v>
      </c>
      <c r="F73" s="13">
        <v>6.4169999999999998</v>
      </c>
      <c r="G73" s="101">
        <f t="shared" si="0"/>
        <v>7.5619999999999994</v>
      </c>
      <c r="H73" s="10">
        <v>601</v>
      </c>
      <c r="I73" s="11" t="s">
        <v>64</v>
      </c>
      <c r="J73" s="102">
        <f t="shared" si="1"/>
        <v>6.0100000000000001E-2</v>
      </c>
      <c r="K73" s="10">
        <v>146</v>
      </c>
      <c r="L73" s="11" t="s">
        <v>64</v>
      </c>
      <c r="M73" s="102">
        <f t="shared" si="2"/>
        <v>1.4599999999999998E-2</v>
      </c>
      <c r="N73" s="10">
        <v>118</v>
      </c>
      <c r="O73" s="11" t="s">
        <v>64</v>
      </c>
      <c r="P73" s="102">
        <f t="shared" si="3"/>
        <v>1.18E-2</v>
      </c>
    </row>
    <row r="74" spans="1:16">
      <c r="A74" s="23">
        <f t="shared" si="4"/>
        <v>74</v>
      </c>
      <c r="B74" s="10">
        <v>110</v>
      </c>
      <c r="C74" s="11" t="s">
        <v>65</v>
      </c>
      <c r="D74" s="100">
        <f t="shared" si="5"/>
        <v>1.3095238095238095E-3</v>
      </c>
      <c r="E74" s="12">
        <v>1.2010000000000001</v>
      </c>
      <c r="F74" s="13">
        <v>6.3819999999999997</v>
      </c>
      <c r="G74" s="101">
        <f t="shared" si="0"/>
        <v>7.5830000000000002</v>
      </c>
      <c r="H74" s="10">
        <v>652</v>
      </c>
      <c r="I74" s="11" t="s">
        <v>64</v>
      </c>
      <c r="J74" s="102">
        <f t="shared" si="1"/>
        <v>6.5200000000000008E-2</v>
      </c>
      <c r="K74" s="10">
        <v>157</v>
      </c>
      <c r="L74" s="11" t="s">
        <v>64</v>
      </c>
      <c r="M74" s="102">
        <f t="shared" si="2"/>
        <v>1.5699999999999999E-2</v>
      </c>
      <c r="N74" s="10">
        <v>126</v>
      </c>
      <c r="O74" s="11" t="s">
        <v>64</v>
      </c>
      <c r="P74" s="102">
        <f t="shared" si="3"/>
        <v>1.26E-2</v>
      </c>
    </row>
    <row r="75" spans="1:16">
      <c r="A75" s="23">
        <f t="shared" si="4"/>
        <v>75</v>
      </c>
      <c r="B75" s="10">
        <v>120</v>
      </c>
      <c r="C75" s="11" t="s">
        <v>65</v>
      </c>
      <c r="D75" s="100">
        <f t="shared" si="5"/>
        <v>1.4285714285714286E-3</v>
      </c>
      <c r="E75" s="12">
        <v>1.254</v>
      </c>
      <c r="F75" s="13">
        <v>6.3419999999999996</v>
      </c>
      <c r="G75" s="101">
        <f t="shared" si="0"/>
        <v>7.5960000000000001</v>
      </c>
      <c r="H75" s="10">
        <v>703</v>
      </c>
      <c r="I75" s="11" t="s">
        <v>64</v>
      </c>
      <c r="J75" s="102">
        <f t="shared" si="1"/>
        <v>7.0300000000000001E-2</v>
      </c>
      <c r="K75" s="10">
        <v>167</v>
      </c>
      <c r="L75" s="11" t="s">
        <v>64</v>
      </c>
      <c r="M75" s="102">
        <f t="shared" si="2"/>
        <v>1.67E-2</v>
      </c>
      <c r="N75" s="10">
        <v>135</v>
      </c>
      <c r="O75" s="11" t="s">
        <v>64</v>
      </c>
      <c r="P75" s="102">
        <f t="shared" si="3"/>
        <v>1.3500000000000002E-2</v>
      </c>
    </row>
    <row r="76" spans="1:16">
      <c r="A76" s="23">
        <f t="shared" si="4"/>
        <v>76</v>
      </c>
      <c r="B76" s="10">
        <v>130</v>
      </c>
      <c r="C76" s="11" t="s">
        <v>65</v>
      </c>
      <c r="D76" s="100">
        <f t="shared" si="5"/>
        <v>1.5476190476190477E-3</v>
      </c>
      <c r="E76" s="12">
        <v>1.306</v>
      </c>
      <c r="F76" s="13">
        <v>6.2969999999999997</v>
      </c>
      <c r="G76" s="101">
        <f t="shared" si="0"/>
        <v>7.6029999999999998</v>
      </c>
      <c r="H76" s="10">
        <v>754</v>
      </c>
      <c r="I76" s="11" t="s">
        <v>64</v>
      </c>
      <c r="J76" s="102">
        <f t="shared" si="1"/>
        <v>7.5399999999999995E-2</v>
      </c>
      <c r="K76" s="10">
        <v>177</v>
      </c>
      <c r="L76" s="11" t="s">
        <v>64</v>
      </c>
      <c r="M76" s="102">
        <f t="shared" si="2"/>
        <v>1.77E-2</v>
      </c>
      <c r="N76" s="10">
        <v>143</v>
      </c>
      <c r="O76" s="11" t="s">
        <v>64</v>
      </c>
      <c r="P76" s="102">
        <f t="shared" si="3"/>
        <v>1.4299999999999998E-2</v>
      </c>
    </row>
    <row r="77" spans="1:16">
      <c r="A77" s="23">
        <f t="shared" si="4"/>
        <v>77</v>
      </c>
      <c r="B77" s="10">
        <v>140</v>
      </c>
      <c r="C77" s="11" t="s">
        <v>65</v>
      </c>
      <c r="D77" s="100">
        <f t="shared" si="5"/>
        <v>1.6666666666666668E-3</v>
      </c>
      <c r="E77" s="12">
        <v>1.355</v>
      </c>
      <c r="F77" s="13">
        <v>6.2480000000000002</v>
      </c>
      <c r="G77" s="101">
        <f t="shared" si="0"/>
        <v>7.6029999999999998</v>
      </c>
      <c r="H77" s="10">
        <v>806</v>
      </c>
      <c r="I77" s="11" t="s">
        <v>64</v>
      </c>
      <c r="J77" s="102">
        <f t="shared" si="1"/>
        <v>8.0600000000000005E-2</v>
      </c>
      <c r="K77" s="10">
        <v>188</v>
      </c>
      <c r="L77" s="11" t="s">
        <v>64</v>
      </c>
      <c r="M77" s="102">
        <f t="shared" si="2"/>
        <v>1.8800000000000001E-2</v>
      </c>
      <c r="N77" s="10">
        <v>152</v>
      </c>
      <c r="O77" s="11" t="s">
        <v>64</v>
      </c>
      <c r="P77" s="102">
        <f t="shared" si="3"/>
        <v>1.52E-2</v>
      </c>
    </row>
    <row r="78" spans="1:16">
      <c r="A78" s="23">
        <f t="shared" si="4"/>
        <v>78</v>
      </c>
      <c r="B78" s="10">
        <v>150</v>
      </c>
      <c r="C78" s="11" t="s">
        <v>65</v>
      </c>
      <c r="D78" s="100">
        <f t="shared" si="5"/>
        <v>1.7857142857142857E-3</v>
      </c>
      <c r="E78" s="12">
        <v>1.4019999999999999</v>
      </c>
      <c r="F78" s="13">
        <v>6.1980000000000004</v>
      </c>
      <c r="G78" s="101">
        <f t="shared" si="0"/>
        <v>7.6000000000000005</v>
      </c>
      <c r="H78" s="10">
        <v>857</v>
      </c>
      <c r="I78" s="11" t="s">
        <v>64</v>
      </c>
      <c r="J78" s="102">
        <f t="shared" si="1"/>
        <v>8.5699999999999998E-2</v>
      </c>
      <c r="K78" s="10">
        <v>198</v>
      </c>
      <c r="L78" s="11" t="s">
        <v>64</v>
      </c>
      <c r="M78" s="102">
        <f t="shared" si="2"/>
        <v>1.9800000000000002E-2</v>
      </c>
      <c r="N78" s="10">
        <v>160</v>
      </c>
      <c r="O78" s="11" t="s">
        <v>64</v>
      </c>
      <c r="P78" s="102">
        <f t="shared" si="3"/>
        <v>1.6E-2</v>
      </c>
    </row>
    <row r="79" spans="1:16">
      <c r="A79" s="23">
        <f t="shared" si="4"/>
        <v>79</v>
      </c>
      <c r="B79" s="10">
        <v>160</v>
      </c>
      <c r="C79" s="11" t="s">
        <v>65</v>
      </c>
      <c r="D79" s="100">
        <f t="shared" si="5"/>
        <v>1.9047619047619048E-3</v>
      </c>
      <c r="E79" s="12">
        <v>1.448</v>
      </c>
      <c r="F79" s="13">
        <v>6.1459999999999999</v>
      </c>
      <c r="G79" s="101">
        <f t="shared" si="0"/>
        <v>7.5939999999999994</v>
      </c>
      <c r="H79" s="10">
        <v>908</v>
      </c>
      <c r="I79" s="11" t="s">
        <v>64</v>
      </c>
      <c r="J79" s="102">
        <f t="shared" si="1"/>
        <v>9.0800000000000006E-2</v>
      </c>
      <c r="K79" s="10">
        <v>208</v>
      </c>
      <c r="L79" s="11" t="s">
        <v>64</v>
      </c>
      <c r="M79" s="102">
        <f t="shared" si="2"/>
        <v>2.0799999999999999E-2</v>
      </c>
      <c r="N79" s="10">
        <v>168</v>
      </c>
      <c r="O79" s="11" t="s">
        <v>64</v>
      </c>
      <c r="P79" s="102">
        <f t="shared" si="3"/>
        <v>1.6800000000000002E-2</v>
      </c>
    </row>
    <row r="80" spans="1:16">
      <c r="A80" s="23">
        <f t="shared" si="4"/>
        <v>80</v>
      </c>
      <c r="B80" s="10">
        <v>170</v>
      </c>
      <c r="C80" s="11" t="s">
        <v>65</v>
      </c>
      <c r="D80" s="100">
        <f t="shared" si="5"/>
        <v>2.0238095238095241E-3</v>
      </c>
      <c r="E80" s="12">
        <v>1.458</v>
      </c>
      <c r="F80" s="13">
        <v>6.0940000000000003</v>
      </c>
      <c r="G80" s="101">
        <f t="shared" si="0"/>
        <v>7.5520000000000005</v>
      </c>
      <c r="H80" s="10">
        <v>960</v>
      </c>
      <c r="I80" s="11" t="s">
        <v>64</v>
      </c>
      <c r="J80" s="102">
        <f t="shared" si="1"/>
        <v>9.6000000000000002E-2</v>
      </c>
      <c r="K80" s="10">
        <v>218</v>
      </c>
      <c r="L80" s="11" t="s">
        <v>64</v>
      </c>
      <c r="M80" s="102">
        <f t="shared" si="2"/>
        <v>2.18E-2</v>
      </c>
      <c r="N80" s="10">
        <v>176</v>
      </c>
      <c r="O80" s="11" t="s">
        <v>64</v>
      </c>
      <c r="P80" s="102">
        <f t="shared" si="3"/>
        <v>1.7599999999999998E-2</v>
      </c>
    </row>
    <row r="81" spans="1:16">
      <c r="A81" s="23">
        <f t="shared" si="4"/>
        <v>81</v>
      </c>
      <c r="B81" s="10">
        <v>180</v>
      </c>
      <c r="C81" s="11" t="s">
        <v>65</v>
      </c>
      <c r="D81" s="100">
        <f t="shared" si="5"/>
        <v>2.142857142857143E-3</v>
      </c>
      <c r="E81" s="12">
        <v>1.347</v>
      </c>
      <c r="F81" s="13">
        <v>6.04</v>
      </c>
      <c r="G81" s="101">
        <f t="shared" si="0"/>
        <v>7.3870000000000005</v>
      </c>
      <c r="H81" s="10">
        <v>1012</v>
      </c>
      <c r="I81" s="11" t="s">
        <v>64</v>
      </c>
      <c r="J81" s="102">
        <f t="shared" si="1"/>
        <v>0.1012</v>
      </c>
      <c r="K81" s="10">
        <v>228</v>
      </c>
      <c r="L81" s="11" t="s">
        <v>64</v>
      </c>
      <c r="M81" s="102">
        <f t="shared" si="2"/>
        <v>2.2800000000000001E-2</v>
      </c>
      <c r="N81" s="10">
        <v>185</v>
      </c>
      <c r="O81" s="11" t="s">
        <v>64</v>
      </c>
      <c r="P81" s="102">
        <f t="shared" si="3"/>
        <v>1.8499999999999999E-2</v>
      </c>
    </row>
    <row r="82" spans="1:16">
      <c r="A82" s="23">
        <f t="shared" si="4"/>
        <v>82</v>
      </c>
      <c r="B82" s="10">
        <v>200</v>
      </c>
      <c r="C82" s="11" t="s">
        <v>65</v>
      </c>
      <c r="D82" s="100">
        <f t="shared" si="5"/>
        <v>2.3809523809523812E-3</v>
      </c>
      <c r="E82" s="12">
        <v>1.2170000000000001</v>
      </c>
      <c r="F82" s="13">
        <v>5.9329999999999998</v>
      </c>
      <c r="G82" s="101">
        <f t="shared" si="0"/>
        <v>7.15</v>
      </c>
      <c r="H82" s="10">
        <v>1120</v>
      </c>
      <c r="I82" s="11" t="s">
        <v>64</v>
      </c>
      <c r="J82" s="102">
        <f t="shared" si="1"/>
        <v>0.11200000000000002</v>
      </c>
      <c r="K82" s="10">
        <v>250</v>
      </c>
      <c r="L82" s="11" t="s">
        <v>64</v>
      </c>
      <c r="M82" s="102">
        <f t="shared" si="2"/>
        <v>2.5000000000000001E-2</v>
      </c>
      <c r="N82" s="10">
        <v>201</v>
      </c>
      <c r="O82" s="11" t="s">
        <v>64</v>
      </c>
      <c r="P82" s="102">
        <f t="shared" si="3"/>
        <v>2.01E-2</v>
      </c>
    </row>
    <row r="83" spans="1:16">
      <c r="A83" s="23">
        <f t="shared" si="4"/>
        <v>83</v>
      </c>
      <c r="B83" s="10">
        <v>225</v>
      </c>
      <c r="C83" s="11" t="s">
        <v>65</v>
      </c>
      <c r="D83" s="100">
        <f t="shared" si="5"/>
        <v>2.6785714285714286E-3</v>
      </c>
      <c r="E83" s="12">
        <v>1.1659999999999999</v>
      </c>
      <c r="F83" s="13">
        <v>5.8</v>
      </c>
      <c r="G83" s="101">
        <f t="shared" si="0"/>
        <v>6.9659999999999993</v>
      </c>
      <c r="H83" s="10">
        <v>1260</v>
      </c>
      <c r="I83" s="11" t="s">
        <v>64</v>
      </c>
      <c r="J83" s="102">
        <f t="shared" si="1"/>
        <v>0.126</v>
      </c>
      <c r="K83" s="10">
        <v>277</v>
      </c>
      <c r="L83" s="11" t="s">
        <v>64</v>
      </c>
      <c r="M83" s="102">
        <f t="shared" si="2"/>
        <v>2.7700000000000002E-2</v>
      </c>
      <c r="N83" s="10">
        <v>222</v>
      </c>
      <c r="O83" s="11" t="s">
        <v>64</v>
      </c>
      <c r="P83" s="102">
        <f t="shared" si="3"/>
        <v>2.2200000000000001E-2</v>
      </c>
    </row>
    <row r="84" spans="1:16">
      <c r="A84" s="23">
        <f t="shared" si="4"/>
        <v>84</v>
      </c>
      <c r="B84" s="10">
        <v>250</v>
      </c>
      <c r="C84" s="11" t="s">
        <v>65</v>
      </c>
      <c r="D84" s="100">
        <f t="shared" si="5"/>
        <v>2.976190476190476E-3</v>
      </c>
      <c r="E84" s="12">
        <v>1.1850000000000001</v>
      </c>
      <c r="F84" s="13">
        <v>5.67</v>
      </c>
      <c r="G84" s="101">
        <f t="shared" ref="G84:G147" si="6">E84+F84</f>
        <v>6.8550000000000004</v>
      </c>
      <c r="H84" s="10">
        <v>1403</v>
      </c>
      <c r="I84" s="11" t="s">
        <v>64</v>
      </c>
      <c r="J84" s="102">
        <f t="shared" ref="J84:J104" si="7">H84/1000/10</f>
        <v>0.14030000000000001</v>
      </c>
      <c r="K84" s="10">
        <v>304</v>
      </c>
      <c r="L84" s="11" t="s">
        <v>64</v>
      </c>
      <c r="M84" s="102">
        <f t="shared" ref="M84:M147" si="8">K84/1000/10</f>
        <v>3.04E-2</v>
      </c>
      <c r="N84" s="10">
        <v>243</v>
      </c>
      <c r="O84" s="11" t="s">
        <v>64</v>
      </c>
      <c r="P84" s="102">
        <f t="shared" ref="P84:P147" si="9">N84/1000/10</f>
        <v>2.4299999999999999E-2</v>
      </c>
    </row>
    <row r="85" spans="1:16">
      <c r="A85" s="23">
        <f t="shared" si="4"/>
        <v>85</v>
      </c>
      <c r="B85" s="10">
        <v>275</v>
      </c>
      <c r="C85" s="11" t="s">
        <v>65</v>
      </c>
      <c r="D85" s="100">
        <f t="shared" si="5"/>
        <v>3.2738095238095239E-3</v>
      </c>
      <c r="E85" s="12">
        <v>1.2410000000000001</v>
      </c>
      <c r="F85" s="13">
        <v>5.5449999999999999</v>
      </c>
      <c r="G85" s="101">
        <f t="shared" si="6"/>
        <v>6.7859999999999996</v>
      </c>
      <c r="H85" s="10">
        <v>1548</v>
      </c>
      <c r="I85" s="11" t="s">
        <v>64</v>
      </c>
      <c r="J85" s="102">
        <f t="shared" si="7"/>
        <v>0.15479999999999999</v>
      </c>
      <c r="K85" s="10">
        <v>332</v>
      </c>
      <c r="L85" s="11" t="s">
        <v>64</v>
      </c>
      <c r="M85" s="102">
        <f t="shared" si="8"/>
        <v>3.32E-2</v>
      </c>
      <c r="N85" s="10">
        <v>264</v>
      </c>
      <c r="O85" s="11" t="s">
        <v>64</v>
      </c>
      <c r="P85" s="102">
        <f t="shared" si="9"/>
        <v>2.64E-2</v>
      </c>
    </row>
    <row r="86" spans="1:16">
      <c r="A86" s="23">
        <f t="shared" ref="A86:A149" si="10">A85+1</f>
        <v>86</v>
      </c>
      <c r="B86" s="10">
        <v>300</v>
      </c>
      <c r="C86" s="11" t="s">
        <v>65</v>
      </c>
      <c r="D86" s="100">
        <f t="shared" ref="D86:D98" si="11">B86/1000/$C$5</f>
        <v>3.5714285714285713E-3</v>
      </c>
      <c r="E86" s="12">
        <v>1.3149999999999999</v>
      </c>
      <c r="F86" s="13">
        <v>5.4240000000000004</v>
      </c>
      <c r="G86" s="101">
        <f t="shared" si="6"/>
        <v>6.7390000000000008</v>
      </c>
      <c r="H86" s="10">
        <v>1694</v>
      </c>
      <c r="I86" s="11" t="s">
        <v>64</v>
      </c>
      <c r="J86" s="102">
        <f t="shared" si="7"/>
        <v>0.1694</v>
      </c>
      <c r="K86" s="10">
        <v>359</v>
      </c>
      <c r="L86" s="11" t="s">
        <v>64</v>
      </c>
      <c r="M86" s="102">
        <f t="shared" si="8"/>
        <v>3.5900000000000001E-2</v>
      </c>
      <c r="N86" s="10">
        <v>286</v>
      </c>
      <c r="O86" s="11" t="s">
        <v>64</v>
      </c>
      <c r="P86" s="102">
        <f t="shared" si="9"/>
        <v>2.8599999999999997E-2</v>
      </c>
    </row>
    <row r="87" spans="1:16">
      <c r="A87" s="23">
        <f t="shared" si="10"/>
        <v>87</v>
      </c>
      <c r="B87" s="10">
        <v>325</v>
      </c>
      <c r="C87" s="11" t="s">
        <v>65</v>
      </c>
      <c r="D87" s="100">
        <f t="shared" si="11"/>
        <v>3.8690476190476192E-3</v>
      </c>
      <c r="E87" s="12">
        <v>1.3959999999999999</v>
      </c>
      <c r="F87" s="13">
        <v>5.3070000000000004</v>
      </c>
      <c r="G87" s="101">
        <f t="shared" si="6"/>
        <v>6.7030000000000003</v>
      </c>
      <c r="H87" s="10">
        <v>1841</v>
      </c>
      <c r="I87" s="11" t="s">
        <v>64</v>
      </c>
      <c r="J87" s="102">
        <f t="shared" si="7"/>
        <v>0.18409999999999999</v>
      </c>
      <c r="K87" s="10">
        <v>386</v>
      </c>
      <c r="L87" s="11" t="s">
        <v>64</v>
      </c>
      <c r="M87" s="102">
        <f t="shared" si="8"/>
        <v>3.8600000000000002E-2</v>
      </c>
      <c r="N87" s="10">
        <v>307</v>
      </c>
      <c r="O87" s="11" t="s">
        <v>64</v>
      </c>
      <c r="P87" s="102">
        <f t="shared" si="9"/>
        <v>3.0699999999999998E-2</v>
      </c>
    </row>
    <row r="88" spans="1:16">
      <c r="A88" s="23">
        <f t="shared" si="10"/>
        <v>88</v>
      </c>
      <c r="B88" s="10">
        <v>350</v>
      </c>
      <c r="C88" s="11" t="s">
        <v>65</v>
      </c>
      <c r="D88" s="100">
        <f t="shared" si="11"/>
        <v>4.1666666666666666E-3</v>
      </c>
      <c r="E88" s="12">
        <v>1.478</v>
      </c>
      <c r="F88" s="13">
        <v>5.1959999999999997</v>
      </c>
      <c r="G88" s="101">
        <f t="shared" si="6"/>
        <v>6.6739999999999995</v>
      </c>
      <c r="H88" s="10">
        <v>1990</v>
      </c>
      <c r="I88" s="11" t="s">
        <v>64</v>
      </c>
      <c r="J88" s="102">
        <f t="shared" si="7"/>
        <v>0.19900000000000001</v>
      </c>
      <c r="K88" s="10">
        <v>412</v>
      </c>
      <c r="L88" s="11" t="s">
        <v>64</v>
      </c>
      <c r="M88" s="102">
        <f t="shared" si="8"/>
        <v>4.1200000000000001E-2</v>
      </c>
      <c r="N88" s="10">
        <v>329</v>
      </c>
      <c r="O88" s="11" t="s">
        <v>64</v>
      </c>
      <c r="P88" s="102">
        <f t="shared" si="9"/>
        <v>3.2899999999999999E-2</v>
      </c>
    </row>
    <row r="89" spans="1:16">
      <c r="A89" s="23">
        <f t="shared" si="10"/>
        <v>89</v>
      </c>
      <c r="B89" s="10">
        <v>375</v>
      </c>
      <c r="C89" s="11" t="s">
        <v>65</v>
      </c>
      <c r="D89" s="100">
        <f t="shared" si="11"/>
        <v>4.464285714285714E-3</v>
      </c>
      <c r="E89" s="12">
        <v>1.5580000000000001</v>
      </c>
      <c r="F89" s="13">
        <v>5.09</v>
      </c>
      <c r="G89" s="101">
        <f t="shared" si="6"/>
        <v>6.6479999999999997</v>
      </c>
      <c r="H89" s="10">
        <v>2139</v>
      </c>
      <c r="I89" s="11" t="s">
        <v>64</v>
      </c>
      <c r="J89" s="102">
        <f t="shared" si="7"/>
        <v>0.21389999999999998</v>
      </c>
      <c r="K89" s="10">
        <v>439</v>
      </c>
      <c r="L89" s="11" t="s">
        <v>64</v>
      </c>
      <c r="M89" s="102">
        <f t="shared" si="8"/>
        <v>4.3900000000000002E-2</v>
      </c>
      <c r="N89" s="10">
        <v>351</v>
      </c>
      <c r="O89" s="11" t="s">
        <v>64</v>
      </c>
      <c r="P89" s="102">
        <f t="shared" si="9"/>
        <v>3.5099999999999999E-2</v>
      </c>
    </row>
    <row r="90" spans="1:16">
      <c r="A90" s="23">
        <f t="shared" si="10"/>
        <v>90</v>
      </c>
      <c r="B90" s="10">
        <v>400</v>
      </c>
      <c r="C90" s="11" t="s">
        <v>65</v>
      </c>
      <c r="D90" s="100">
        <f t="shared" si="11"/>
        <v>4.7619047619047623E-3</v>
      </c>
      <c r="E90" s="12">
        <v>1.635</v>
      </c>
      <c r="F90" s="13">
        <v>4.9880000000000004</v>
      </c>
      <c r="G90" s="101">
        <f t="shared" si="6"/>
        <v>6.6230000000000002</v>
      </c>
      <c r="H90" s="10">
        <v>2289</v>
      </c>
      <c r="I90" s="11" t="s">
        <v>64</v>
      </c>
      <c r="J90" s="102">
        <f t="shared" si="7"/>
        <v>0.22890000000000002</v>
      </c>
      <c r="K90" s="10">
        <v>465</v>
      </c>
      <c r="L90" s="11" t="s">
        <v>64</v>
      </c>
      <c r="M90" s="102">
        <f t="shared" si="8"/>
        <v>4.65E-2</v>
      </c>
      <c r="N90" s="10">
        <v>373</v>
      </c>
      <c r="O90" s="11" t="s">
        <v>64</v>
      </c>
      <c r="P90" s="102">
        <f t="shared" si="9"/>
        <v>3.73E-2</v>
      </c>
    </row>
    <row r="91" spans="1:16">
      <c r="A91" s="23">
        <f t="shared" si="10"/>
        <v>91</v>
      </c>
      <c r="B91" s="10">
        <v>450</v>
      </c>
      <c r="C91" s="11" t="s">
        <v>65</v>
      </c>
      <c r="D91" s="100">
        <f t="shared" si="11"/>
        <v>5.3571428571428572E-3</v>
      </c>
      <c r="E91" s="12">
        <v>1.774</v>
      </c>
      <c r="F91" s="13">
        <v>4.7969999999999997</v>
      </c>
      <c r="G91" s="101">
        <f t="shared" si="6"/>
        <v>6.5709999999999997</v>
      </c>
      <c r="H91" s="10">
        <v>2592</v>
      </c>
      <c r="I91" s="11" t="s">
        <v>64</v>
      </c>
      <c r="J91" s="102">
        <f t="shared" si="7"/>
        <v>0.25919999999999999</v>
      </c>
      <c r="K91" s="10">
        <v>516</v>
      </c>
      <c r="L91" s="11" t="s">
        <v>64</v>
      </c>
      <c r="M91" s="102">
        <f t="shared" si="8"/>
        <v>5.16E-2</v>
      </c>
      <c r="N91" s="10">
        <v>417</v>
      </c>
      <c r="O91" s="11" t="s">
        <v>64</v>
      </c>
      <c r="P91" s="102">
        <f t="shared" si="9"/>
        <v>4.1700000000000001E-2</v>
      </c>
    </row>
    <row r="92" spans="1:16">
      <c r="A92" s="23">
        <f t="shared" si="10"/>
        <v>92</v>
      </c>
      <c r="B92" s="10">
        <v>500</v>
      </c>
      <c r="C92" s="11" t="s">
        <v>65</v>
      </c>
      <c r="D92" s="100">
        <f t="shared" si="11"/>
        <v>5.9523809523809521E-3</v>
      </c>
      <c r="E92" s="12">
        <v>1.8959999999999999</v>
      </c>
      <c r="F92" s="13">
        <v>4.6210000000000004</v>
      </c>
      <c r="G92" s="101">
        <f t="shared" si="6"/>
        <v>6.5170000000000003</v>
      </c>
      <c r="H92" s="10">
        <v>2898</v>
      </c>
      <c r="I92" s="11" t="s">
        <v>64</v>
      </c>
      <c r="J92" s="102">
        <f t="shared" si="7"/>
        <v>0.2898</v>
      </c>
      <c r="K92" s="10">
        <v>567</v>
      </c>
      <c r="L92" s="11" t="s">
        <v>64</v>
      </c>
      <c r="M92" s="102">
        <f t="shared" si="8"/>
        <v>5.6699999999999993E-2</v>
      </c>
      <c r="N92" s="10">
        <v>461</v>
      </c>
      <c r="O92" s="11" t="s">
        <v>64</v>
      </c>
      <c r="P92" s="102">
        <f t="shared" si="9"/>
        <v>4.6100000000000002E-2</v>
      </c>
    </row>
    <row r="93" spans="1:16">
      <c r="A93" s="23">
        <f t="shared" si="10"/>
        <v>93</v>
      </c>
      <c r="B93" s="10">
        <v>550</v>
      </c>
      <c r="C93" s="11" t="s">
        <v>65</v>
      </c>
      <c r="D93" s="100">
        <f t="shared" si="11"/>
        <v>6.5476190476190478E-3</v>
      </c>
      <c r="E93" s="12">
        <v>2.004</v>
      </c>
      <c r="F93" s="13">
        <v>4.46</v>
      </c>
      <c r="G93" s="101">
        <f t="shared" si="6"/>
        <v>6.4640000000000004</v>
      </c>
      <c r="H93" s="10">
        <v>3206</v>
      </c>
      <c r="I93" s="11" t="s">
        <v>64</v>
      </c>
      <c r="J93" s="102">
        <f t="shared" si="7"/>
        <v>0.3206</v>
      </c>
      <c r="K93" s="10">
        <v>617</v>
      </c>
      <c r="L93" s="11" t="s">
        <v>64</v>
      </c>
      <c r="M93" s="102">
        <f t="shared" si="8"/>
        <v>6.1699999999999998E-2</v>
      </c>
      <c r="N93" s="10">
        <v>505</v>
      </c>
      <c r="O93" s="11" t="s">
        <v>64</v>
      </c>
      <c r="P93" s="102">
        <f t="shared" si="9"/>
        <v>5.0500000000000003E-2</v>
      </c>
    </row>
    <row r="94" spans="1:16">
      <c r="A94" s="23">
        <f t="shared" si="10"/>
        <v>94</v>
      </c>
      <c r="B94" s="10">
        <v>600</v>
      </c>
      <c r="C94" s="11" t="s">
        <v>65</v>
      </c>
      <c r="D94" s="100">
        <f t="shared" si="11"/>
        <v>7.1428571428571426E-3</v>
      </c>
      <c r="E94" s="12">
        <v>2.101</v>
      </c>
      <c r="F94" s="13">
        <v>4.3120000000000003</v>
      </c>
      <c r="G94" s="101">
        <f t="shared" si="6"/>
        <v>6.4130000000000003</v>
      </c>
      <c r="H94" s="10">
        <v>3518</v>
      </c>
      <c r="I94" s="11" t="s">
        <v>64</v>
      </c>
      <c r="J94" s="102">
        <f t="shared" si="7"/>
        <v>0.3518</v>
      </c>
      <c r="K94" s="10">
        <v>665</v>
      </c>
      <c r="L94" s="11" t="s">
        <v>64</v>
      </c>
      <c r="M94" s="102">
        <f t="shared" si="8"/>
        <v>6.6500000000000004E-2</v>
      </c>
      <c r="N94" s="10">
        <v>549</v>
      </c>
      <c r="O94" s="11" t="s">
        <v>64</v>
      </c>
      <c r="P94" s="102">
        <f t="shared" si="9"/>
        <v>5.4900000000000004E-2</v>
      </c>
    </row>
    <row r="95" spans="1:16">
      <c r="A95" s="23">
        <f t="shared" si="10"/>
        <v>95</v>
      </c>
      <c r="B95" s="10">
        <v>650</v>
      </c>
      <c r="C95" s="11" t="s">
        <v>65</v>
      </c>
      <c r="D95" s="100">
        <f t="shared" si="11"/>
        <v>7.7380952380952384E-3</v>
      </c>
      <c r="E95" s="12">
        <v>2.1890000000000001</v>
      </c>
      <c r="F95" s="13">
        <v>4.1740000000000004</v>
      </c>
      <c r="G95" s="101">
        <f t="shared" si="6"/>
        <v>6.3630000000000004</v>
      </c>
      <c r="H95" s="10">
        <v>3834</v>
      </c>
      <c r="I95" s="11" t="s">
        <v>64</v>
      </c>
      <c r="J95" s="102">
        <f t="shared" si="7"/>
        <v>0.38340000000000002</v>
      </c>
      <c r="K95" s="10">
        <v>713</v>
      </c>
      <c r="L95" s="11" t="s">
        <v>64</v>
      </c>
      <c r="M95" s="102">
        <f t="shared" si="8"/>
        <v>7.1300000000000002E-2</v>
      </c>
      <c r="N95" s="10">
        <v>593</v>
      </c>
      <c r="O95" s="11" t="s">
        <v>64</v>
      </c>
      <c r="P95" s="102">
        <f t="shared" si="9"/>
        <v>5.9299999999999999E-2</v>
      </c>
    </row>
    <row r="96" spans="1:16">
      <c r="A96" s="23">
        <f t="shared" si="10"/>
        <v>96</v>
      </c>
      <c r="B96" s="10">
        <v>700</v>
      </c>
      <c r="C96" s="11" t="s">
        <v>65</v>
      </c>
      <c r="D96" s="100">
        <f t="shared" si="11"/>
        <v>8.3333333333333332E-3</v>
      </c>
      <c r="E96" s="12">
        <v>2.2730000000000001</v>
      </c>
      <c r="F96" s="13">
        <v>4.0460000000000003</v>
      </c>
      <c r="G96" s="101">
        <f t="shared" si="6"/>
        <v>6.3190000000000008</v>
      </c>
      <c r="H96" s="10">
        <v>4151</v>
      </c>
      <c r="I96" s="11" t="s">
        <v>64</v>
      </c>
      <c r="J96" s="102">
        <f t="shared" si="7"/>
        <v>0.41509999999999997</v>
      </c>
      <c r="K96" s="10">
        <v>760</v>
      </c>
      <c r="L96" s="11" t="s">
        <v>64</v>
      </c>
      <c r="M96" s="102">
        <f t="shared" si="8"/>
        <v>7.5999999999999998E-2</v>
      </c>
      <c r="N96" s="10">
        <v>637</v>
      </c>
      <c r="O96" s="11" t="s">
        <v>64</v>
      </c>
      <c r="P96" s="102">
        <f t="shared" si="9"/>
        <v>6.3700000000000007E-2</v>
      </c>
    </row>
    <row r="97" spans="1:16">
      <c r="A97" s="23">
        <f t="shared" si="10"/>
        <v>97</v>
      </c>
      <c r="B97" s="10">
        <v>800</v>
      </c>
      <c r="C97" s="11" t="s">
        <v>65</v>
      </c>
      <c r="D97" s="100">
        <f t="shared" si="11"/>
        <v>9.5238095238095247E-3</v>
      </c>
      <c r="E97" s="12">
        <v>2.4300000000000002</v>
      </c>
      <c r="F97" s="13">
        <v>3.8170000000000002</v>
      </c>
      <c r="G97" s="101">
        <f t="shared" si="6"/>
        <v>6.2469999999999999</v>
      </c>
      <c r="H97" s="10">
        <v>4795</v>
      </c>
      <c r="I97" s="11" t="s">
        <v>64</v>
      </c>
      <c r="J97" s="102">
        <f t="shared" si="7"/>
        <v>0.47949999999999998</v>
      </c>
      <c r="K97" s="10">
        <v>855</v>
      </c>
      <c r="L97" s="11" t="s">
        <v>64</v>
      </c>
      <c r="M97" s="102">
        <f t="shared" si="8"/>
        <v>8.5499999999999993E-2</v>
      </c>
      <c r="N97" s="10">
        <v>725</v>
      </c>
      <c r="O97" s="11" t="s">
        <v>64</v>
      </c>
      <c r="P97" s="102">
        <f t="shared" si="9"/>
        <v>7.2499999999999995E-2</v>
      </c>
    </row>
    <row r="98" spans="1:16">
      <c r="A98" s="23">
        <f t="shared" si="10"/>
        <v>98</v>
      </c>
      <c r="B98" s="10">
        <v>900</v>
      </c>
      <c r="C98" s="11" t="s">
        <v>65</v>
      </c>
      <c r="D98" s="100">
        <f t="shared" si="11"/>
        <v>1.0714285714285714E-2</v>
      </c>
      <c r="E98" s="12">
        <v>2.5840000000000001</v>
      </c>
      <c r="F98" s="13">
        <v>3.6160000000000001</v>
      </c>
      <c r="G98" s="101">
        <f t="shared" si="6"/>
        <v>6.2</v>
      </c>
      <c r="H98" s="10">
        <v>5447</v>
      </c>
      <c r="I98" s="11" t="s">
        <v>64</v>
      </c>
      <c r="J98" s="102">
        <f t="shared" si="7"/>
        <v>0.54469999999999996</v>
      </c>
      <c r="K98" s="10">
        <v>946</v>
      </c>
      <c r="L98" s="11" t="s">
        <v>64</v>
      </c>
      <c r="M98" s="102">
        <f t="shared" si="8"/>
        <v>9.459999999999999E-2</v>
      </c>
      <c r="N98" s="10">
        <v>812</v>
      </c>
      <c r="O98" s="11" t="s">
        <v>64</v>
      </c>
      <c r="P98" s="102">
        <f t="shared" si="9"/>
        <v>8.1200000000000008E-2</v>
      </c>
    </row>
    <row r="99" spans="1:16">
      <c r="A99" s="23">
        <f t="shared" si="10"/>
        <v>99</v>
      </c>
      <c r="B99" s="10">
        <v>1</v>
      </c>
      <c r="C99" s="22" t="s">
        <v>67</v>
      </c>
      <c r="D99" s="100">
        <f t="shared" ref="D99:D162" si="12">B99/$C$5</f>
        <v>1.1904761904761904E-2</v>
      </c>
      <c r="E99" s="12">
        <v>2.7389999999999999</v>
      </c>
      <c r="F99" s="13">
        <v>3.4380000000000002</v>
      </c>
      <c r="G99" s="101">
        <f t="shared" si="6"/>
        <v>6.1769999999999996</v>
      </c>
      <c r="H99" s="10">
        <v>6103</v>
      </c>
      <c r="I99" s="11" t="s">
        <v>64</v>
      </c>
      <c r="J99" s="102">
        <f t="shared" si="7"/>
        <v>0.61029999999999995</v>
      </c>
      <c r="K99" s="10">
        <v>1033</v>
      </c>
      <c r="L99" s="11" t="s">
        <v>64</v>
      </c>
      <c r="M99" s="102">
        <f t="shared" si="8"/>
        <v>0.10329999999999999</v>
      </c>
      <c r="N99" s="10">
        <v>899</v>
      </c>
      <c r="O99" s="11" t="s">
        <v>64</v>
      </c>
      <c r="P99" s="102">
        <f t="shared" si="9"/>
        <v>8.9900000000000008E-2</v>
      </c>
    </row>
    <row r="100" spans="1:16">
      <c r="A100" s="23">
        <f t="shared" si="10"/>
        <v>100</v>
      </c>
      <c r="B100" s="10">
        <v>1.1000000000000001</v>
      </c>
      <c r="C100" s="11" t="s">
        <v>67</v>
      </c>
      <c r="D100" s="100">
        <f t="shared" si="12"/>
        <v>1.3095238095238096E-2</v>
      </c>
      <c r="E100" s="12">
        <v>2.8980000000000001</v>
      </c>
      <c r="F100" s="13">
        <v>3.28</v>
      </c>
      <c r="G100" s="101">
        <f t="shared" si="6"/>
        <v>6.1779999999999999</v>
      </c>
      <c r="H100" s="10">
        <v>6762</v>
      </c>
      <c r="I100" s="11" t="s">
        <v>64</v>
      </c>
      <c r="J100" s="102">
        <f t="shared" si="7"/>
        <v>0.67619999999999991</v>
      </c>
      <c r="K100" s="10">
        <v>1118</v>
      </c>
      <c r="L100" s="11" t="s">
        <v>64</v>
      </c>
      <c r="M100" s="102">
        <f t="shared" si="8"/>
        <v>0.11180000000000001</v>
      </c>
      <c r="N100" s="10">
        <v>985</v>
      </c>
      <c r="O100" s="11" t="s">
        <v>64</v>
      </c>
      <c r="P100" s="102">
        <f t="shared" si="9"/>
        <v>9.8500000000000004E-2</v>
      </c>
    </row>
    <row r="101" spans="1:16">
      <c r="A101" s="23">
        <f t="shared" si="10"/>
        <v>101</v>
      </c>
      <c r="B101" s="10">
        <v>1.2</v>
      </c>
      <c r="C101" s="11" t="s">
        <v>67</v>
      </c>
      <c r="D101" s="100">
        <f t="shared" si="12"/>
        <v>1.4285714285714285E-2</v>
      </c>
      <c r="E101" s="12">
        <v>3.0619999999999998</v>
      </c>
      <c r="F101" s="13">
        <v>3.1389999999999998</v>
      </c>
      <c r="G101" s="101">
        <f t="shared" si="6"/>
        <v>6.2009999999999996</v>
      </c>
      <c r="H101" s="10">
        <v>7422</v>
      </c>
      <c r="I101" s="11" t="s">
        <v>64</v>
      </c>
      <c r="J101" s="102">
        <f t="shared" si="7"/>
        <v>0.74219999999999997</v>
      </c>
      <c r="K101" s="10">
        <v>1199</v>
      </c>
      <c r="L101" s="11" t="s">
        <v>64</v>
      </c>
      <c r="M101" s="102">
        <f t="shared" si="8"/>
        <v>0.11990000000000001</v>
      </c>
      <c r="N101" s="10">
        <v>1070</v>
      </c>
      <c r="O101" s="11" t="s">
        <v>64</v>
      </c>
      <c r="P101" s="102">
        <f t="shared" si="9"/>
        <v>0.10700000000000001</v>
      </c>
    </row>
    <row r="102" spans="1:16">
      <c r="A102" s="23">
        <f t="shared" si="10"/>
        <v>102</v>
      </c>
      <c r="B102" s="10">
        <v>1.3</v>
      </c>
      <c r="C102" s="11" t="s">
        <v>67</v>
      </c>
      <c r="D102" s="100">
        <f t="shared" si="12"/>
        <v>1.5476190476190477E-2</v>
      </c>
      <c r="E102" s="12">
        <v>3.23</v>
      </c>
      <c r="F102" s="13">
        <v>3.01</v>
      </c>
      <c r="G102" s="101">
        <f t="shared" si="6"/>
        <v>6.24</v>
      </c>
      <c r="H102" s="10">
        <v>8079</v>
      </c>
      <c r="I102" s="11" t="s">
        <v>64</v>
      </c>
      <c r="J102" s="102">
        <f t="shared" si="7"/>
        <v>0.80790000000000006</v>
      </c>
      <c r="K102" s="10">
        <v>1276</v>
      </c>
      <c r="L102" s="11" t="s">
        <v>64</v>
      </c>
      <c r="M102" s="102">
        <f t="shared" si="8"/>
        <v>0.12759999999999999</v>
      </c>
      <c r="N102" s="10">
        <v>1154</v>
      </c>
      <c r="O102" s="11" t="s">
        <v>64</v>
      </c>
      <c r="P102" s="102">
        <f t="shared" si="9"/>
        <v>0.11539999999999999</v>
      </c>
    </row>
    <row r="103" spans="1:16">
      <c r="A103" s="23">
        <f t="shared" si="10"/>
        <v>103</v>
      </c>
      <c r="B103" s="10">
        <v>1.4</v>
      </c>
      <c r="C103" s="11" t="s">
        <v>67</v>
      </c>
      <c r="D103" s="100">
        <f t="shared" si="12"/>
        <v>1.6666666666666666E-2</v>
      </c>
      <c r="E103" s="12">
        <v>3.4020000000000001</v>
      </c>
      <c r="F103" s="13">
        <v>2.8940000000000001</v>
      </c>
      <c r="G103" s="101">
        <f t="shared" si="6"/>
        <v>6.2960000000000003</v>
      </c>
      <c r="H103" s="10">
        <v>8732</v>
      </c>
      <c r="I103" s="11" t="s">
        <v>64</v>
      </c>
      <c r="J103" s="102">
        <f t="shared" si="7"/>
        <v>0.87319999999999998</v>
      </c>
      <c r="K103" s="10">
        <v>1351</v>
      </c>
      <c r="L103" s="11" t="s">
        <v>64</v>
      </c>
      <c r="M103" s="102">
        <f t="shared" si="8"/>
        <v>0.1351</v>
      </c>
      <c r="N103" s="10">
        <v>1236</v>
      </c>
      <c r="O103" s="11" t="s">
        <v>64</v>
      </c>
      <c r="P103" s="102">
        <f t="shared" si="9"/>
        <v>0.1236</v>
      </c>
    </row>
    <row r="104" spans="1:16">
      <c r="A104" s="23">
        <f t="shared" si="10"/>
        <v>104</v>
      </c>
      <c r="B104" s="10">
        <v>1.5</v>
      </c>
      <c r="C104" s="11" t="s">
        <v>67</v>
      </c>
      <c r="D104" s="100">
        <f t="shared" si="12"/>
        <v>1.7857142857142856E-2</v>
      </c>
      <c r="E104" s="12">
        <v>3.5790000000000002</v>
      </c>
      <c r="F104" s="13">
        <v>2.7879999999999998</v>
      </c>
      <c r="G104" s="101">
        <f t="shared" si="6"/>
        <v>6.367</v>
      </c>
      <c r="H104" s="10">
        <v>9380</v>
      </c>
      <c r="I104" s="11" t="s">
        <v>64</v>
      </c>
      <c r="J104" s="102">
        <f t="shared" si="7"/>
        <v>0.93800000000000006</v>
      </c>
      <c r="K104" s="10">
        <v>1422</v>
      </c>
      <c r="L104" s="11" t="s">
        <v>64</v>
      </c>
      <c r="M104" s="102">
        <f t="shared" si="8"/>
        <v>0.14219999999999999</v>
      </c>
      <c r="N104" s="10">
        <v>1316</v>
      </c>
      <c r="O104" s="11" t="s">
        <v>64</v>
      </c>
      <c r="P104" s="102">
        <f t="shared" si="9"/>
        <v>0.13159999999999999</v>
      </c>
    </row>
    <row r="105" spans="1:16">
      <c r="A105" s="23">
        <f t="shared" si="10"/>
        <v>105</v>
      </c>
      <c r="B105" s="10">
        <v>1.6</v>
      </c>
      <c r="C105" s="11" t="s">
        <v>67</v>
      </c>
      <c r="D105" s="100">
        <f t="shared" si="12"/>
        <v>1.9047619047619049E-2</v>
      </c>
      <c r="E105" s="12">
        <v>3.7570000000000001</v>
      </c>
      <c r="F105" s="13">
        <v>2.69</v>
      </c>
      <c r="G105" s="101">
        <f t="shared" si="6"/>
        <v>6.4470000000000001</v>
      </c>
      <c r="H105" s="10">
        <v>1</v>
      </c>
      <c r="I105" s="22" t="s">
        <v>66</v>
      </c>
      <c r="J105" s="105">
        <f t="shared" ref="J105:J168" si="13">H105</f>
        <v>1</v>
      </c>
      <c r="K105" s="10">
        <v>1489</v>
      </c>
      <c r="L105" s="11" t="s">
        <v>64</v>
      </c>
      <c r="M105" s="102">
        <f t="shared" si="8"/>
        <v>0.1489</v>
      </c>
      <c r="N105" s="10">
        <v>1394</v>
      </c>
      <c r="O105" s="11" t="s">
        <v>64</v>
      </c>
      <c r="P105" s="102">
        <f t="shared" si="9"/>
        <v>0.1394</v>
      </c>
    </row>
    <row r="106" spans="1:16">
      <c r="A106" s="23">
        <f t="shared" si="10"/>
        <v>106</v>
      </c>
      <c r="B106" s="10">
        <v>1.7</v>
      </c>
      <c r="C106" s="11" t="s">
        <v>67</v>
      </c>
      <c r="D106" s="100">
        <f t="shared" si="12"/>
        <v>2.0238095238095239E-2</v>
      </c>
      <c r="E106" s="12">
        <v>3.9390000000000001</v>
      </c>
      <c r="F106" s="13">
        <v>2.6</v>
      </c>
      <c r="G106" s="101">
        <f t="shared" si="6"/>
        <v>6.5389999999999997</v>
      </c>
      <c r="H106" s="10">
        <v>1.07</v>
      </c>
      <c r="I106" s="11" t="s">
        <v>66</v>
      </c>
      <c r="J106" s="105">
        <f t="shared" si="13"/>
        <v>1.07</v>
      </c>
      <c r="K106" s="10">
        <v>1554</v>
      </c>
      <c r="L106" s="11" t="s">
        <v>64</v>
      </c>
      <c r="M106" s="102">
        <f t="shared" si="8"/>
        <v>0.15540000000000001</v>
      </c>
      <c r="N106" s="10">
        <v>1471</v>
      </c>
      <c r="O106" s="11" t="s">
        <v>64</v>
      </c>
      <c r="P106" s="102">
        <f t="shared" si="9"/>
        <v>0.14710000000000001</v>
      </c>
    </row>
    <row r="107" spans="1:16">
      <c r="A107" s="23">
        <f t="shared" si="10"/>
        <v>107</v>
      </c>
      <c r="B107" s="10">
        <v>1.8</v>
      </c>
      <c r="C107" s="11" t="s">
        <v>67</v>
      </c>
      <c r="D107" s="100">
        <f t="shared" si="12"/>
        <v>2.1428571428571429E-2</v>
      </c>
      <c r="E107" s="12">
        <v>4.1210000000000004</v>
      </c>
      <c r="F107" s="13">
        <v>2.5169999999999999</v>
      </c>
      <c r="G107" s="101">
        <f t="shared" si="6"/>
        <v>6.6379999999999999</v>
      </c>
      <c r="H107" s="10">
        <v>1.1299999999999999</v>
      </c>
      <c r="I107" s="11" t="s">
        <v>66</v>
      </c>
      <c r="J107" s="105">
        <f t="shared" si="13"/>
        <v>1.1299999999999999</v>
      </c>
      <c r="K107" s="10">
        <v>1615</v>
      </c>
      <c r="L107" s="11" t="s">
        <v>64</v>
      </c>
      <c r="M107" s="102">
        <f t="shared" si="8"/>
        <v>0.1615</v>
      </c>
      <c r="N107" s="10">
        <v>1545</v>
      </c>
      <c r="O107" s="11" t="s">
        <v>64</v>
      </c>
      <c r="P107" s="102">
        <f t="shared" si="9"/>
        <v>0.1545</v>
      </c>
    </row>
    <row r="108" spans="1:16">
      <c r="A108" s="23">
        <f t="shared" si="10"/>
        <v>108</v>
      </c>
      <c r="B108" s="10">
        <v>2</v>
      </c>
      <c r="C108" s="11" t="s">
        <v>67</v>
      </c>
      <c r="D108" s="100">
        <f t="shared" si="12"/>
        <v>2.3809523809523808E-2</v>
      </c>
      <c r="E108" s="12">
        <v>4.4880000000000004</v>
      </c>
      <c r="F108" s="13">
        <v>2.3679999999999999</v>
      </c>
      <c r="G108" s="101">
        <f t="shared" si="6"/>
        <v>6.8559999999999999</v>
      </c>
      <c r="H108" s="10">
        <v>1.25</v>
      </c>
      <c r="I108" s="11" t="s">
        <v>66</v>
      </c>
      <c r="J108" s="105">
        <f t="shared" si="13"/>
        <v>1.25</v>
      </c>
      <c r="K108" s="10">
        <v>1733</v>
      </c>
      <c r="L108" s="11" t="s">
        <v>64</v>
      </c>
      <c r="M108" s="102">
        <f t="shared" si="8"/>
        <v>0.17330000000000001</v>
      </c>
      <c r="N108" s="10">
        <v>1688</v>
      </c>
      <c r="O108" s="11" t="s">
        <v>64</v>
      </c>
      <c r="P108" s="102">
        <f t="shared" si="9"/>
        <v>0.16880000000000001</v>
      </c>
    </row>
    <row r="109" spans="1:16">
      <c r="A109" s="23">
        <f t="shared" si="10"/>
        <v>109</v>
      </c>
      <c r="B109" s="10">
        <v>2.25</v>
      </c>
      <c r="C109" s="11" t="s">
        <v>67</v>
      </c>
      <c r="D109" s="100">
        <f t="shared" si="12"/>
        <v>2.6785714285714284E-2</v>
      </c>
      <c r="E109" s="12">
        <v>4.9470000000000001</v>
      </c>
      <c r="F109" s="13">
        <v>2.2090000000000001</v>
      </c>
      <c r="G109" s="101">
        <f t="shared" si="6"/>
        <v>7.1560000000000006</v>
      </c>
      <c r="H109" s="10">
        <v>1.4</v>
      </c>
      <c r="I109" s="11" t="s">
        <v>66</v>
      </c>
      <c r="J109" s="105">
        <f t="shared" si="13"/>
        <v>1.4</v>
      </c>
      <c r="K109" s="10">
        <v>1866</v>
      </c>
      <c r="L109" s="11" t="s">
        <v>64</v>
      </c>
      <c r="M109" s="102">
        <f t="shared" si="8"/>
        <v>0.18660000000000002</v>
      </c>
      <c r="N109" s="10">
        <v>1854</v>
      </c>
      <c r="O109" s="11" t="s">
        <v>64</v>
      </c>
      <c r="P109" s="102">
        <f t="shared" si="9"/>
        <v>0.18540000000000001</v>
      </c>
    </row>
    <row r="110" spans="1:16">
      <c r="A110" s="23">
        <f t="shared" si="10"/>
        <v>110</v>
      </c>
      <c r="B110" s="10">
        <v>2.5</v>
      </c>
      <c r="C110" s="11" t="s">
        <v>67</v>
      </c>
      <c r="D110" s="100">
        <f t="shared" si="12"/>
        <v>2.976190476190476E-2</v>
      </c>
      <c r="E110" s="12">
        <v>5.4</v>
      </c>
      <c r="F110" s="13">
        <v>2.0720000000000001</v>
      </c>
      <c r="G110" s="101">
        <f t="shared" si="6"/>
        <v>7.4720000000000004</v>
      </c>
      <c r="H110" s="10">
        <v>1.54</v>
      </c>
      <c r="I110" s="11" t="s">
        <v>66</v>
      </c>
      <c r="J110" s="105">
        <f t="shared" si="13"/>
        <v>1.54</v>
      </c>
      <c r="K110" s="10">
        <v>1985</v>
      </c>
      <c r="L110" s="11" t="s">
        <v>64</v>
      </c>
      <c r="M110" s="102">
        <f t="shared" si="8"/>
        <v>0.19850000000000001</v>
      </c>
      <c r="N110" s="10">
        <v>2008</v>
      </c>
      <c r="O110" s="11" t="s">
        <v>64</v>
      </c>
      <c r="P110" s="102">
        <f t="shared" si="9"/>
        <v>0.20080000000000001</v>
      </c>
    </row>
    <row r="111" spans="1:16">
      <c r="A111" s="23">
        <f t="shared" si="10"/>
        <v>111</v>
      </c>
      <c r="B111" s="10">
        <v>2.75</v>
      </c>
      <c r="C111" s="11" t="s">
        <v>67</v>
      </c>
      <c r="D111" s="100">
        <f t="shared" si="12"/>
        <v>3.273809523809524E-2</v>
      </c>
      <c r="E111" s="12">
        <v>5.8440000000000003</v>
      </c>
      <c r="F111" s="13">
        <v>1.9530000000000001</v>
      </c>
      <c r="G111" s="101">
        <f t="shared" si="6"/>
        <v>7.7970000000000006</v>
      </c>
      <c r="H111" s="10">
        <v>1.68</v>
      </c>
      <c r="I111" s="11" t="s">
        <v>66</v>
      </c>
      <c r="J111" s="105">
        <f t="shared" si="13"/>
        <v>1.68</v>
      </c>
      <c r="K111" s="10">
        <v>2090</v>
      </c>
      <c r="L111" s="11" t="s">
        <v>64</v>
      </c>
      <c r="M111" s="102">
        <f t="shared" si="8"/>
        <v>0.20899999999999999</v>
      </c>
      <c r="N111" s="10">
        <v>2151</v>
      </c>
      <c r="O111" s="11" t="s">
        <v>64</v>
      </c>
      <c r="P111" s="102">
        <f t="shared" si="9"/>
        <v>0.21509999999999999</v>
      </c>
    </row>
    <row r="112" spans="1:16">
      <c r="A112" s="23">
        <f t="shared" si="10"/>
        <v>112</v>
      </c>
      <c r="B112" s="10">
        <v>3</v>
      </c>
      <c r="C112" s="11" t="s">
        <v>67</v>
      </c>
      <c r="D112" s="100">
        <f t="shared" si="12"/>
        <v>3.5714285714285712E-2</v>
      </c>
      <c r="E112" s="12">
        <v>6.2770000000000001</v>
      </c>
      <c r="F112" s="13">
        <v>1.849</v>
      </c>
      <c r="G112" s="101">
        <f t="shared" si="6"/>
        <v>8.1259999999999994</v>
      </c>
      <c r="H112" s="10">
        <v>1.81</v>
      </c>
      <c r="I112" s="11" t="s">
        <v>66</v>
      </c>
      <c r="J112" s="105">
        <f t="shared" si="13"/>
        <v>1.81</v>
      </c>
      <c r="K112" s="10">
        <v>2184</v>
      </c>
      <c r="L112" s="11" t="s">
        <v>64</v>
      </c>
      <c r="M112" s="102">
        <f t="shared" si="8"/>
        <v>0.21840000000000001</v>
      </c>
      <c r="N112" s="10">
        <v>2282</v>
      </c>
      <c r="O112" s="11" t="s">
        <v>64</v>
      </c>
      <c r="P112" s="102">
        <f t="shared" si="9"/>
        <v>0.22820000000000001</v>
      </c>
    </row>
    <row r="113" spans="1:16">
      <c r="A113" s="23">
        <f t="shared" si="10"/>
        <v>113</v>
      </c>
      <c r="B113" s="10">
        <v>3.25</v>
      </c>
      <c r="C113" s="11" t="s">
        <v>67</v>
      </c>
      <c r="D113" s="100">
        <f t="shared" si="12"/>
        <v>3.8690476190476192E-2</v>
      </c>
      <c r="E113" s="12">
        <v>6.6970000000000001</v>
      </c>
      <c r="F113" s="13">
        <v>1.758</v>
      </c>
      <c r="G113" s="101">
        <f t="shared" si="6"/>
        <v>8.4550000000000001</v>
      </c>
      <c r="H113" s="10">
        <v>1.93</v>
      </c>
      <c r="I113" s="11" t="s">
        <v>66</v>
      </c>
      <c r="J113" s="105">
        <f t="shared" si="13"/>
        <v>1.93</v>
      </c>
      <c r="K113" s="10">
        <v>2268</v>
      </c>
      <c r="L113" s="11" t="s">
        <v>64</v>
      </c>
      <c r="M113" s="102">
        <f t="shared" si="8"/>
        <v>0.22679999999999997</v>
      </c>
      <c r="N113" s="10">
        <v>2405</v>
      </c>
      <c r="O113" s="11" t="s">
        <v>64</v>
      </c>
      <c r="P113" s="102">
        <f t="shared" si="9"/>
        <v>0.24049999999999999</v>
      </c>
    </row>
    <row r="114" spans="1:16">
      <c r="A114" s="23">
        <f t="shared" si="10"/>
        <v>114</v>
      </c>
      <c r="B114" s="10">
        <v>3.5</v>
      </c>
      <c r="C114" s="11" t="s">
        <v>67</v>
      </c>
      <c r="D114" s="100">
        <f t="shared" si="12"/>
        <v>4.1666666666666664E-2</v>
      </c>
      <c r="E114" s="12">
        <v>7.1059999999999999</v>
      </c>
      <c r="F114" s="13">
        <v>1.6759999999999999</v>
      </c>
      <c r="G114" s="101">
        <f t="shared" si="6"/>
        <v>8.782</v>
      </c>
      <c r="H114" s="10">
        <v>2.0499999999999998</v>
      </c>
      <c r="I114" s="11" t="s">
        <v>66</v>
      </c>
      <c r="J114" s="105">
        <f t="shared" si="13"/>
        <v>2.0499999999999998</v>
      </c>
      <c r="K114" s="10">
        <v>2345</v>
      </c>
      <c r="L114" s="11" t="s">
        <v>64</v>
      </c>
      <c r="M114" s="102">
        <f t="shared" si="8"/>
        <v>0.23450000000000001</v>
      </c>
      <c r="N114" s="10">
        <v>2518</v>
      </c>
      <c r="O114" s="11" t="s">
        <v>64</v>
      </c>
      <c r="P114" s="102">
        <f t="shared" si="9"/>
        <v>0.25179999999999997</v>
      </c>
    </row>
    <row r="115" spans="1:16">
      <c r="A115" s="23">
        <f t="shared" si="10"/>
        <v>115</v>
      </c>
      <c r="B115" s="10">
        <v>3.75</v>
      </c>
      <c r="C115" s="11" t="s">
        <v>67</v>
      </c>
      <c r="D115" s="100">
        <f t="shared" si="12"/>
        <v>4.4642857142857144E-2</v>
      </c>
      <c r="E115" s="12">
        <v>7.5019999999999998</v>
      </c>
      <c r="F115" s="13">
        <v>1.6020000000000001</v>
      </c>
      <c r="G115" s="101">
        <f t="shared" si="6"/>
        <v>9.1039999999999992</v>
      </c>
      <c r="H115" s="10">
        <v>2.17</v>
      </c>
      <c r="I115" s="11" t="s">
        <v>66</v>
      </c>
      <c r="J115" s="105">
        <f t="shared" si="13"/>
        <v>2.17</v>
      </c>
      <c r="K115" s="10">
        <v>2414</v>
      </c>
      <c r="L115" s="11" t="s">
        <v>64</v>
      </c>
      <c r="M115" s="102">
        <f t="shared" si="8"/>
        <v>0.2414</v>
      </c>
      <c r="N115" s="10">
        <v>2624</v>
      </c>
      <c r="O115" s="11" t="s">
        <v>64</v>
      </c>
      <c r="P115" s="102">
        <f t="shared" si="9"/>
        <v>0.26240000000000002</v>
      </c>
    </row>
    <row r="116" spans="1:16">
      <c r="A116" s="23">
        <f t="shared" si="10"/>
        <v>116</v>
      </c>
      <c r="B116" s="10">
        <v>4</v>
      </c>
      <c r="C116" s="11" t="s">
        <v>67</v>
      </c>
      <c r="D116" s="100">
        <f t="shared" si="12"/>
        <v>4.7619047619047616E-2</v>
      </c>
      <c r="E116" s="12">
        <v>7.8869999999999996</v>
      </c>
      <c r="F116" s="13">
        <v>1.5349999999999999</v>
      </c>
      <c r="G116" s="101">
        <f t="shared" si="6"/>
        <v>9.4219999999999988</v>
      </c>
      <c r="H116" s="10">
        <v>2.2799999999999998</v>
      </c>
      <c r="I116" s="11" t="s">
        <v>66</v>
      </c>
      <c r="J116" s="105">
        <f t="shared" si="13"/>
        <v>2.2799999999999998</v>
      </c>
      <c r="K116" s="10">
        <v>2477</v>
      </c>
      <c r="L116" s="11" t="s">
        <v>64</v>
      </c>
      <c r="M116" s="102">
        <f t="shared" si="8"/>
        <v>0.24769999999999998</v>
      </c>
      <c r="N116" s="10">
        <v>2723</v>
      </c>
      <c r="O116" s="11" t="s">
        <v>64</v>
      </c>
      <c r="P116" s="102">
        <f t="shared" si="9"/>
        <v>0.27229999999999999</v>
      </c>
    </row>
    <row r="117" spans="1:16">
      <c r="A117" s="23">
        <f t="shared" si="10"/>
        <v>117</v>
      </c>
      <c r="B117" s="10">
        <v>4.5</v>
      </c>
      <c r="C117" s="11" t="s">
        <v>67</v>
      </c>
      <c r="D117" s="100">
        <f t="shared" si="12"/>
        <v>5.3571428571428568E-2</v>
      </c>
      <c r="E117" s="12">
        <v>8.6259999999999994</v>
      </c>
      <c r="F117" s="13">
        <v>1.419</v>
      </c>
      <c r="G117" s="101">
        <f t="shared" si="6"/>
        <v>10.045</v>
      </c>
      <c r="H117" s="10">
        <v>2.5</v>
      </c>
      <c r="I117" s="11" t="s">
        <v>66</v>
      </c>
      <c r="J117" s="105">
        <f t="shared" si="13"/>
        <v>2.5</v>
      </c>
      <c r="K117" s="10">
        <v>2597</v>
      </c>
      <c r="L117" s="11" t="s">
        <v>64</v>
      </c>
      <c r="M117" s="102">
        <f t="shared" si="8"/>
        <v>0.25969999999999999</v>
      </c>
      <c r="N117" s="10">
        <v>2902</v>
      </c>
      <c r="O117" s="11" t="s">
        <v>64</v>
      </c>
      <c r="P117" s="102">
        <f t="shared" si="9"/>
        <v>0.29020000000000001</v>
      </c>
    </row>
    <row r="118" spans="1:16">
      <c r="A118" s="23">
        <f t="shared" si="10"/>
        <v>118</v>
      </c>
      <c r="B118" s="10">
        <v>5</v>
      </c>
      <c r="C118" s="11" t="s">
        <v>67</v>
      </c>
      <c r="D118" s="100">
        <f t="shared" si="12"/>
        <v>5.9523809523809521E-2</v>
      </c>
      <c r="E118" s="12">
        <v>9.3290000000000006</v>
      </c>
      <c r="F118" s="13">
        <v>1.321</v>
      </c>
      <c r="G118" s="101">
        <f t="shared" si="6"/>
        <v>10.65</v>
      </c>
      <c r="H118" s="10">
        <v>2.7</v>
      </c>
      <c r="I118" s="11" t="s">
        <v>66</v>
      </c>
      <c r="J118" s="105">
        <f t="shared" si="13"/>
        <v>2.7</v>
      </c>
      <c r="K118" s="10">
        <v>2700</v>
      </c>
      <c r="L118" s="11" t="s">
        <v>64</v>
      </c>
      <c r="M118" s="102">
        <f t="shared" si="8"/>
        <v>0.27</v>
      </c>
      <c r="N118" s="10">
        <v>3060</v>
      </c>
      <c r="O118" s="11" t="s">
        <v>64</v>
      </c>
      <c r="P118" s="102">
        <f t="shared" si="9"/>
        <v>0.30599999999999999</v>
      </c>
    </row>
    <row r="119" spans="1:16">
      <c r="A119" s="23">
        <f t="shared" si="10"/>
        <v>119</v>
      </c>
      <c r="B119" s="10">
        <v>5.5</v>
      </c>
      <c r="C119" s="11" t="s">
        <v>67</v>
      </c>
      <c r="D119" s="100">
        <f t="shared" si="12"/>
        <v>6.5476190476190479E-2</v>
      </c>
      <c r="E119" s="12">
        <v>10</v>
      </c>
      <c r="F119" s="13">
        <v>1.238</v>
      </c>
      <c r="G119" s="101">
        <f t="shared" si="6"/>
        <v>11.238</v>
      </c>
      <c r="H119" s="10">
        <v>2.9</v>
      </c>
      <c r="I119" s="11" t="s">
        <v>66</v>
      </c>
      <c r="J119" s="105">
        <f t="shared" si="13"/>
        <v>2.9</v>
      </c>
      <c r="K119" s="10">
        <v>2788</v>
      </c>
      <c r="L119" s="11" t="s">
        <v>64</v>
      </c>
      <c r="M119" s="102">
        <f t="shared" si="8"/>
        <v>0.27879999999999999</v>
      </c>
      <c r="N119" s="10">
        <v>3202</v>
      </c>
      <c r="O119" s="11" t="s">
        <v>64</v>
      </c>
      <c r="P119" s="102">
        <f t="shared" si="9"/>
        <v>0.32019999999999998</v>
      </c>
    </row>
    <row r="120" spans="1:16">
      <c r="A120" s="23">
        <f t="shared" si="10"/>
        <v>120</v>
      </c>
      <c r="B120" s="10">
        <v>6</v>
      </c>
      <c r="C120" s="11" t="s">
        <v>67</v>
      </c>
      <c r="D120" s="100">
        <f t="shared" si="12"/>
        <v>7.1428571428571425E-2</v>
      </c>
      <c r="E120" s="12">
        <v>10.65</v>
      </c>
      <c r="F120" s="13">
        <v>1.165</v>
      </c>
      <c r="G120" s="101">
        <f t="shared" si="6"/>
        <v>11.815000000000001</v>
      </c>
      <c r="H120" s="10">
        <v>3.08</v>
      </c>
      <c r="I120" s="11" t="s">
        <v>66</v>
      </c>
      <c r="J120" s="105">
        <f t="shared" si="13"/>
        <v>3.08</v>
      </c>
      <c r="K120" s="10">
        <v>2865</v>
      </c>
      <c r="L120" s="11" t="s">
        <v>64</v>
      </c>
      <c r="M120" s="102">
        <f t="shared" si="8"/>
        <v>0.28650000000000003</v>
      </c>
      <c r="N120" s="10">
        <v>3329</v>
      </c>
      <c r="O120" s="11" t="s">
        <v>64</v>
      </c>
      <c r="P120" s="102">
        <f t="shared" si="9"/>
        <v>0.33290000000000003</v>
      </c>
    </row>
    <row r="121" spans="1:16">
      <c r="A121" s="23">
        <f t="shared" si="10"/>
        <v>121</v>
      </c>
      <c r="B121" s="10">
        <v>6.5</v>
      </c>
      <c r="C121" s="11" t="s">
        <v>67</v>
      </c>
      <c r="D121" s="100">
        <f t="shared" si="12"/>
        <v>7.7380952380952384E-2</v>
      </c>
      <c r="E121" s="12">
        <v>11.28</v>
      </c>
      <c r="F121" s="13">
        <v>1.1020000000000001</v>
      </c>
      <c r="G121" s="101">
        <f t="shared" si="6"/>
        <v>12.382</v>
      </c>
      <c r="H121" s="10">
        <v>3.26</v>
      </c>
      <c r="I121" s="11" t="s">
        <v>66</v>
      </c>
      <c r="J121" s="105">
        <f t="shared" si="13"/>
        <v>3.26</v>
      </c>
      <c r="K121" s="10">
        <v>2933</v>
      </c>
      <c r="L121" s="11" t="s">
        <v>64</v>
      </c>
      <c r="M121" s="102">
        <f t="shared" si="8"/>
        <v>0.29330000000000001</v>
      </c>
      <c r="N121" s="10">
        <v>3443</v>
      </c>
      <c r="O121" s="11" t="s">
        <v>64</v>
      </c>
      <c r="P121" s="102">
        <f t="shared" si="9"/>
        <v>0.34429999999999999</v>
      </c>
    </row>
    <row r="122" spans="1:16">
      <c r="A122" s="23">
        <f t="shared" si="10"/>
        <v>122</v>
      </c>
      <c r="B122" s="10">
        <v>7</v>
      </c>
      <c r="C122" s="11" t="s">
        <v>67</v>
      </c>
      <c r="D122" s="100">
        <f t="shared" si="12"/>
        <v>8.3333333333333329E-2</v>
      </c>
      <c r="E122" s="12">
        <v>11.89</v>
      </c>
      <c r="F122" s="13">
        <v>1.0449999999999999</v>
      </c>
      <c r="G122" s="101">
        <f t="shared" si="6"/>
        <v>12.935</v>
      </c>
      <c r="H122" s="10">
        <v>3.42</v>
      </c>
      <c r="I122" s="11" t="s">
        <v>66</v>
      </c>
      <c r="J122" s="105">
        <f t="shared" si="13"/>
        <v>3.42</v>
      </c>
      <c r="K122" s="10">
        <v>2993</v>
      </c>
      <c r="L122" s="11" t="s">
        <v>64</v>
      </c>
      <c r="M122" s="102">
        <f t="shared" si="8"/>
        <v>0.29930000000000001</v>
      </c>
      <c r="N122" s="10">
        <v>3548</v>
      </c>
      <c r="O122" s="11" t="s">
        <v>64</v>
      </c>
      <c r="P122" s="102">
        <f t="shared" si="9"/>
        <v>0.3548</v>
      </c>
    </row>
    <row r="123" spans="1:16">
      <c r="A123" s="23">
        <f t="shared" si="10"/>
        <v>123</v>
      </c>
      <c r="B123" s="10">
        <v>8</v>
      </c>
      <c r="C123" s="11" t="s">
        <v>67</v>
      </c>
      <c r="D123" s="100">
        <f t="shared" si="12"/>
        <v>9.5238095238095233E-2</v>
      </c>
      <c r="E123" s="12">
        <v>13.07</v>
      </c>
      <c r="F123" s="13">
        <v>0.95030000000000003</v>
      </c>
      <c r="G123" s="101">
        <f t="shared" si="6"/>
        <v>14.020300000000001</v>
      </c>
      <c r="H123" s="10">
        <v>3.74</v>
      </c>
      <c r="I123" s="11" t="s">
        <v>66</v>
      </c>
      <c r="J123" s="105">
        <f t="shared" si="13"/>
        <v>3.74</v>
      </c>
      <c r="K123" s="10">
        <v>3112</v>
      </c>
      <c r="L123" s="11" t="s">
        <v>64</v>
      </c>
      <c r="M123" s="102">
        <f t="shared" si="8"/>
        <v>0.31120000000000003</v>
      </c>
      <c r="N123" s="10">
        <v>3730</v>
      </c>
      <c r="O123" s="11" t="s">
        <v>64</v>
      </c>
      <c r="P123" s="102">
        <f t="shared" si="9"/>
        <v>0.373</v>
      </c>
    </row>
    <row r="124" spans="1:16">
      <c r="A124" s="23">
        <f t="shared" si="10"/>
        <v>124</v>
      </c>
      <c r="B124" s="10">
        <v>9</v>
      </c>
      <c r="C124" s="11" t="s">
        <v>67</v>
      </c>
      <c r="D124" s="100">
        <f t="shared" si="12"/>
        <v>0.10714285714285714</v>
      </c>
      <c r="E124" s="12">
        <v>14.22</v>
      </c>
      <c r="F124" s="13">
        <v>0.87270000000000003</v>
      </c>
      <c r="G124" s="101">
        <f t="shared" si="6"/>
        <v>15.092700000000001</v>
      </c>
      <c r="H124" s="10">
        <v>4.03</v>
      </c>
      <c r="I124" s="11" t="s">
        <v>66</v>
      </c>
      <c r="J124" s="105">
        <f t="shared" si="13"/>
        <v>4.03</v>
      </c>
      <c r="K124" s="10">
        <v>3209</v>
      </c>
      <c r="L124" s="11" t="s">
        <v>64</v>
      </c>
      <c r="M124" s="102">
        <f t="shared" si="8"/>
        <v>0.32090000000000002</v>
      </c>
      <c r="N124" s="10">
        <v>3885</v>
      </c>
      <c r="O124" s="11" t="s">
        <v>64</v>
      </c>
      <c r="P124" s="102">
        <f t="shared" si="9"/>
        <v>0.38849999999999996</v>
      </c>
    </row>
    <row r="125" spans="1:16">
      <c r="A125" s="23">
        <f t="shared" si="10"/>
        <v>125</v>
      </c>
      <c r="B125" s="103">
        <v>10</v>
      </c>
      <c r="C125" s="104" t="s">
        <v>67</v>
      </c>
      <c r="D125" s="100">
        <f t="shared" si="12"/>
        <v>0.11904761904761904</v>
      </c>
      <c r="E125" s="12">
        <v>15.33</v>
      </c>
      <c r="F125" s="13">
        <v>0.80800000000000005</v>
      </c>
      <c r="G125" s="101">
        <f t="shared" si="6"/>
        <v>16.138000000000002</v>
      </c>
      <c r="H125" s="10">
        <v>4.3</v>
      </c>
      <c r="I125" s="11" t="s">
        <v>66</v>
      </c>
      <c r="J125" s="105">
        <f t="shared" si="13"/>
        <v>4.3</v>
      </c>
      <c r="K125" s="10">
        <v>3290</v>
      </c>
      <c r="L125" s="11" t="s">
        <v>64</v>
      </c>
      <c r="M125" s="102">
        <f t="shared" si="8"/>
        <v>0.32900000000000001</v>
      </c>
      <c r="N125" s="10">
        <v>4019</v>
      </c>
      <c r="O125" s="11" t="s">
        <v>64</v>
      </c>
      <c r="P125" s="102">
        <f t="shared" si="9"/>
        <v>0.40190000000000003</v>
      </c>
    </row>
    <row r="126" spans="1:16">
      <c r="A126" s="23">
        <f t="shared" si="10"/>
        <v>126</v>
      </c>
      <c r="B126" s="103">
        <v>11</v>
      </c>
      <c r="C126" s="104" t="s">
        <v>67</v>
      </c>
      <c r="D126" s="100">
        <f t="shared" si="12"/>
        <v>0.13095238095238096</v>
      </c>
      <c r="E126" s="12">
        <v>16.41</v>
      </c>
      <c r="F126" s="13">
        <v>0.75319999999999998</v>
      </c>
      <c r="G126" s="101">
        <f t="shared" si="6"/>
        <v>17.1632</v>
      </c>
      <c r="H126" s="103">
        <v>4.5599999999999996</v>
      </c>
      <c r="I126" s="104" t="s">
        <v>66</v>
      </c>
      <c r="J126" s="105">
        <f t="shared" si="13"/>
        <v>4.5599999999999996</v>
      </c>
      <c r="K126" s="103">
        <v>3358</v>
      </c>
      <c r="L126" s="104" t="s">
        <v>64</v>
      </c>
      <c r="M126" s="102">
        <f t="shared" si="8"/>
        <v>0.33579999999999999</v>
      </c>
      <c r="N126" s="103">
        <v>4135</v>
      </c>
      <c r="O126" s="104" t="s">
        <v>64</v>
      </c>
      <c r="P126" s="102">
        <f t="shared" si="9"/>
        <v>0.41349999999999998</v>
      </c>
    </row>
    <row r="127" spans="1:16">
      <c r="A127" s="23">
        <f t="shared" si="10"/>
        <v>127</v>
      </c>
      <c r="B127" s="103">
        <v>12</v>
      </c>
      <c r="C127" s="104" t="s">
        <v>67</v>
      </c>
      <c r="D127" s="100">
        <f t="shared" si="12"/>
        <v>0.14285714285714285</v>
      </c>
      <c r="E127" s="12">
        <v>17.47</v>
      </c>
      <c r="F127" s="13">
        <v>0.70599999999999996</v>
      </c>
      <c r="G127" s="101">
        <f t="shared" si="6"/>
        <v>18.175999999999998</v>
      </c>
      <c r="H127" s="103">
        <v>4.8</v>
      </c>
      <c r="I127" s="104" t="s">
        <v>66</v>
      </c>
      <c r="J127" s="105">
        <f t="shared" si="13"/>
        <v>4.8</v>
      </c>
      <c r="K127" s="103">
        <v>3417</v>
      </c>
      <c r="L127" s="104" t="s">
        <v>64</v>
      </c>
      <c r="M127" s="102">
        <f t="shared" si="8"/>
        <v>0.3417</v>
      </c>
      <c r="N127" s="103">
        <v>4237</v>
      </c>
      <c r="O127" s="104" t="s">
        <v>64</v>
      </c>
      <c r="P127" s="102">
        <f t="shared" si="9"/>
        <v>0.42370000000000002</v>
      </c>
    </row>
    <row r="128" spans="1:16">
      <c r="A128" s="23">
        <f t="shared" si="10"/>
        <v>128</v>
      </c>
      <c r="B128" s="10">
        <v>13</v>
      </c>
      <c r="C128" s="11" t="s">
        <v>67</v>
      </c>
      <c r="D128" s="100">
        <f t="shared" si="12"/>
        <v>0.15476190476190477</v>
      </c>
      <c r="E128" s="12">
        <v>18.489999999999998</v>
      </c>
      <c r="F128" s="13">
        <v>0.66500000000000004</v>
      </c>
      <c r="G128" s="101">
        <f t="shared" si="6"/>
        <v>19.154999999999998</v>
      </c>
      <c r="H128" s="10">
        <v>5.03</v>
      </c>
      <c r="I128" s="11" t="s">
        <v>66</v>
      </c>
      <c r="J128" s="105">
        <f t="shared" si="13"/>
        <v>5.03</v>
      </c>
      <c r="K128" s="103">
        <v>3469</v>
      </c>
      <c r="L128" s="104" t="s">
        <v>64</v>
      </c>
      <c r="M128" s="102">
        <f t="shared" si="8"/>
        <v>0.34689999999999999</v>
      </c>
      <c r="N128" s="103">
        <v>4328</v>
      </c>
      <c r="O128" s="104" t="s">
        <v>64</v>
      </c>
      <c r="P128" s="102">
        <f t="shared" si="9"/>
        <v>0.43280000000000002</v>
      </c>
    </row>
    <row r="129" spans="1:16">
      <c r="A129" s="23">
        <f t="shared" si="10"/>
        <v>129</v>
      </c>
      <c r="B129" s="10">
        <v>14</v>
      </c>
      <c r="C129" s="11" t="s">
        <v>67</v>
      </c>
      <c r="D129" s="100">
        <f t="shared" si="12"/>
        <v>0.16666666666666666</v>
      </c>
      <c r="E129" s="12">
        <v>19.47</v>
      </c>
      <c r="F129" s="13">
        <v>0.62890000000000001</v>
      </c>
      <c r="G129" s="101">
        <f t="shared" si="6"/>
        <v>20.0989</v>
      </c>
      <c r="H129" s="10">
        <v>5.25</v>
      </c>
      <c r="I129" s="11" t="s">
        <v>66</v>
      </c>
      <c r="J129" s="105">
        <f t="shared" si="13"/>
        <v>5.25</v>
      </c>
      <c r="K129" s="103">
        <v>3514</v>
      </c>
      <c r="L129" s="104" t="s">
        <v>64</v>
      </c>
      <c r="M129" s="102">
        <f t="shared" si="8"/>
        <v>0.35139999999999999</v>
      </c>
      <c r="N129" s="103">
        <v>4409</v>
      </c>
      <c r="O129" s="104" t="s">
        <v>64</v>
      </c>
      <c r="P129" s="102">
        <f t="shared" si="9"/>
        <v>0.44089999999999996</v>
      </c>
    </row>
    <row r="130" spans="1:16">
      <c r="A130" s="23">
        <f t="shared" si="10"/>
        <v>130</v>
      </c>
      <c r="B130" s="10">
        <v>15</v>
      </c>
      <c r="C130" s="11" t="s">
        <v>67</v>
      </c>
      <c r="D130" s="100">
        <f t="shared" si="12"/>
        <v>0.17857142857142858</v>
      </c>
      <c r="E130" s="12">
        <v>20.420000000000002</v>
      </c>
      <c r="F130" s="13">
        <v>0.59689999999999999</v>
      </c>
      <c r="G130" s="101">
        <f t="shared" si="6"/>
        <v>21.016900000000003</v>
      </c>
      <c r="H130" s="10">
        <v>5.46</v>
      </c>
      <c r="I130" s="11" t="s">
        <v>66</v>
      </c>
      <c r="J130" s="105">
        <f t="shared" si="13"/>
        <v>5.46</v>
      </c>
      <c r="K130" s="103">
        <v>3554</v>
      </c>
      <c r="L130" s="104" t="s">
        <v>64</v>
      </c>
      <c r="M130" s="102">
        <f t="shared" si="8"/>
        <v>0.35539999999999999</v>
      </c>
      <c r="N130" s="103">
        <v>4482</v>
      </c>
      <c r="O130" s="104" t="s">
        <v>64</v>
      </c>
      <c r="P130" s="102">
        <f t="shared" si="9"/>
        <v>0.44820000000000004</v>
      </c>
    </row>
    <row r="131" spans="1:16">
      <c r="A131" s="23">
        <f t="shared" si="10"/>
        <v>131</v>
      </c>
      <c r="B131" s="10">
        <v>16</v>
      </c>
      <c r="C131" s="11" t="s">
        <v>67</v>
      </c>
      <c r="D131" s="100">
        <f t="shared" si="12"/>
        <v>0.19047619047619047</v>
      </c>
      <c r="E131" s="12">
        <v>21.34</v>
      </c>
      <c r="F131" s="13">
        <v>0.56830000000000003</v>
      </c>
      <c r="G131" s="101">
        <f t="shared" si="6"/>
        <v>21.908300000000001</v>
      </c>
      <c r="H131" s="10">
        <v>5.66</v>
      </c>
      <c r="I131" s="11" t="s">
        <v>66</v>
      </c>
      <c r="J131" s="105">
        <f t="shared" si="13"/>
        <v>5.66</v>
      </c>
      <c r="K131" s="103">
        <v>3590</v>
      </c>
      <c r="L131" s="104" t="s">
        <v>64</v>
      </c>
      <c r="M131" s="102">
        <f t="shared" si="8"/>
        <v>0.35899999999999999</v>
      </c>
      <c r="N131" s="103">
        <v>4549</v>
      </c>
      <c r="O131" s="104" t="s">
        <v>64</v>
      </c>
      <c r="P131" s="102">
        <f t="shared" si="9"/>
        <v>0.45490000000000003</v>
      </c>
    </row>
    <row r="132" spans="1:16">
      <c r="A132" s="23">
        <f t="shared" si="10"/>
        <v>132</v>
      </c>
      <c r="B132" s="10">
        <v>17</v>
      </c>
      <c r="C132" s="11" t="s">
        <v>67</v>
      </c>
      <c r="D132" s="100">
        <f t="shared" si="12"/>
        <v>0.20238095238095238</v>
      </c>
      <c r="E132" s="12">
        <v>22.21</v>
      </c>
      <c r="F132" s="13">
        <v>0.54259999999999997</v>
      </c>
      <c r="G132" s="101">
        <f t="shared" si="6"/>
        <v>22.752600000000001</v>
      </c>
      <c r="H132" s="10">
        <v>5.85</v>
      </c>
      <c r="I132" s="11" t="s">
        <v>66</v>
      </c>
      <c r="J132" s="105">
        <f t="shared" si="13"/>
        <v>5.85</v>
      </c>
      <c r="K132" s="103">
        <v>3622</v>
      </c>
      <c r="L132" s="104" t="s">
        <v>64</v>
      </c>
      <c r="M132" s="102">
        <f t="shared" si="8"/>
        <v>0.36219999999999997</v>
      </c>
      <c r="N132" s="103">
        <v>4610</v>
      </c>
      <c r="O132" s="104" t="s">
        <v>64</v>
      </c>
      <c r="P132" s="102">
        <f t="shared" si="9"/>
        <v>0.46100000000000002</v>
      </c>
    </row>
    <row r="133" spans="1:16">
      <c r="A133" s="23">
        <f t="shared" si="10"/>
        <v>133</v>
      </c>
      <c r="B133" s="10">
        <v>18</v>
      </c>
      <c r="C133" s="11" t="s">
        <v>67</v>
      </c>
      <c r="D133" s="100">
        <f t="shared" si="12"/>
        <v>0.21428571428571427</v>
      </c>
      <c r="E133" s="12">
        <v>23.05</v>
      </c>
      <c r="F133" s="13">
        <v>0.51929999999999998</v>
      </c>
      <c r="G133" s="101">
        <f t="shared" si="6"/>
        <v>23.569300000000002</v>
      </c>
      <c r="H133" s="10">
        <v>6.03</v>
      </c>
      <c r="I133" s="11" t="s">
        <v>66</v>
      </c>
      <c r="J133" s="105">
        <f t="shared" si="13"/>
        <v>6.03</v>
      </c>
      <c r="K133" s="103">
        <v>3652</v>
      </c>
      <c r="L133" s="104" t="s">
        <v>64</v>
      </c>
      <c r="M133" s="102">
        <f t="shared" si="8"/>
        <v>0.36520000000000002</v>
      </c>
      <c r="N133" s="103">
        <v>4665</v>
      </c>
      <c r="O133" s="104" t="s">
        <v>64</v>
      </c>
      <c r="P133" s="102">
        <f t="shared" si="9"/>
        <v>0.46650000000000003</v>
      </c>
    </row>
    <row r="134" spans="1:16">
      <c r="A134" s="23">
        <f t="shared" si="10"/>
        <v>134</v>
      </c>
      <c r="B134" s="10">
        <v>20</v>
      </c>
      <c r="C134" s="11" t="s">
        <v>67</v>
      </c>
      <c r="D134" s="100">
        <f t="shared" si="12"/>
        <v>0.23809523809523808</v>
      </c>
      <c r="E134" s="12">
        <v>24.62</v>
      </c>
      <c r="F134" s="13">
        <v>0.4788</v>
      </c>
      <c r="G134" s="101">
        <f t="shared" si="6"/>
        <v>25.098800000000001</v>
      </c>
      <c r="H134" s="10">
        <v>6.39</v>
      </c>
      <c r="I134" s="11" t="s">
        <v>66</v>
      </c>
      <c r="J134" s="105">
        <f t="shared" si="13"/>
        <v>6.39</v>
      </c>
      <c r="K134" s="103">
        <v>3721</v>
      </c>
      <c r="L134" s="104" t="s">
        <v>64</v>
      </c>
      <c r="M134" s="102">
        <f t="shared" si="8"/>
        <v>0.37209999999999999</v>
      </c>
      <c r="N134" s="103">
        <v>4764</v>
      </c>
      <c r="O134" s="104" t="s">
        <v>64</v>
      </c>
      <c r="P134" s="102">
        <f t="shared" si="9"/>
        <v>0.47640000000000005</v>
      </c>
    </row>
    <row r="135" spans="1:16">
      <c r="A135" s="23">
        <f t="shared" si="10"/>
        <v>135</v>
      </c>
      <c r="B135" s="10">
        <v>22.5</v>
      </c>
      <c r="C135" s="11" t="s">
        <v>67</v>
      </c>
      <c r="D135" s="100">
        <f t="shared" si="12"/>
        <v>0.26785714285714285</v>
      </c>
      <c r="E135" s="12">
        <v>26.37</v>
      </c>
      <c r="F135" s="13">
        <v>0.43690000000000001</v>
      </c>
      <c r="G135" s="101">
        <f t="shared" si="6"/>
        <v>26.806900000000002</v>
      </c>
      <c r="H135" s="10">
        <v>6.8</v>
      </c>
      <c r="I135" s="11" t="s">
        <v>66</v>
      </c>
      <c r="J135" s="105">
        <f t="shared" si="13"/>
        <v>6.8</v>
      </c>
      <c r="K135" s="103">
        <v>3802</v>
      </c>
      <c r="L135" s="104" t="s">
        <v>64</v>
      </c>
      <c r="M135" s="102">
        <f t="shared" si="8"/>
        <v>0.38019999999999998</v>
      </c>
      <c r="N135" s="103">
        <v>4869</v>
      </c>
      <c r="O135" s="104" t="s">
        <v>64</v>
      </c>
      <c r="P135" s="102">
        <f t="shared" si="9"/>
        <v>0.4869</v>
      </c>
    </row>
    <row r="136" spans="1:16">
      <c r="A136" s="23">
        <f t="shared" si="10"/>
        <v>136</v>
      </c>
      <c r="B136" s="10">
        <v>25</v>
      </c>
      <c r="C136" s="11" t="s">
        <v>67</v>
      </c>
      <c r="D136" s="100">
        <f t="shared" si="12"/>
        <v>0.29761904761904762</v>
      </c>
      <c r="E136" s="12">
        <v>27.93</v>
      </c>
      <c r="F136" s="13">
        <v>0.40239999999999998</v>
      </c>
      <c r="G136" s="101">
        <f t="shared" si="6"/>
        <v>28.3324</v>
      </c>
      <c r="H136" s="10">
        <v>7.19</v>
      </c>
      <c r="I136" s="11" t="s">
        <v>66</v>
      </c>
      <c r="J136" s="105">
        <f t="shared" si="13"/>
        <v>7.19</v>
      </c>
      <c r="K136" s="103">
        <v>3871</v>
      </c>
      <c r="L136" s="104" t="s">
        <v>64</v>
      </c>
      <c r="M136" s="102">
        <f t="shared" si="8"/>
        <v>0.3871</v>
      </c>
      <c r="N136" s="103">
        <v>4960</v>
      </c>
      <c r="O136" s="104" t="s">
        <v>64</v>
      </c>
      <c r="P136" s="102">
        <f t="shared" si="9"/>
        <v>0.496</v>
      </c>
    </row>
    <row r="137" spans="1:16">
      <c r="A137" s="23">
        <f t="shared" si="10"/>
        <v>137</v>
      </c>
      <c r="B137" s="10">
        <v>27.5</v>
      </c>
      <c r="C137" s="11" t="s">
        <v>67</v>
      </c>
      <c r="D137" s="100">
        <f t="shared" si="12"/>
        <v>0.32738095238095238</v>
      </c>
      <c r="E137" s="12">
        <v>29.3</v>
      </c>
      <c r="F137" s="13">
        <v>0.37330000000000002</v>
      </c>
      <c r="G137" s="101">
        <f t="shared" si="6"/>
        <v>29.673300000000001</v>
      </c>
      <c r="H137" s="10">
        <v>7.56</v>
      </c>
      <c r="I137" s="11" t="s">
        <v>66</v>
      </c>
      <c r="J137" s="105">
        <f t="shared" si="13"/>
        <v>7.56</v>
      </c>
      <c r="K137" s="103">
        <v>3931</v>
      </c>
      <c r="L137" s="104" t="s">
        <v>64</v>
      </c>
      <c r="M137" s="102">
        <f t="shared" si="8"/>
        <v>0.3931</v>
      </c>
      <c r="N137" s="103">
        <v>5038</v>
      </c>
      <c r="O137" s="104" t="s">
        <v>64</v>
      </c>
      <c r="P137" s="102">
        <f t="shared" si="9"/>
        <v>0.50380000000000003</v>
      </c>
    </row>
    <row r="138" spans="1:16">
      <c r="A138" s="23">
        <f t="shared" si="10"/>
        <v>138</v>
      </c>
      <c r="B138" s="10">
        <v>30</v>
      </c>
      <c r="C138" s="11" t="s">
        <v>67</v>
      </c>
      <c r="D138" s="100">
        <f t="shared" si="12"/>
        <v>0.35714285714285715</v>
      </c>
      <c r="E138" s="12">
        <v>30.52</v>
      </c>
      <c r="F138" s="13">
        <v>0.34849999999999998</v>
      </c>
      <c r="G138" s="101">
        <f t="shared" si="6"/>
        <v>30.868500000000001</v>
      </c>
      <c r="H138" s="10">
        <v>7.91</v>
      </c>
      <c r="I138" s="11" t="s">
        <v>66</v>
      </c>
      <c r="J138" s="105">
        <f t="shared" si="13"/>
        <v>7.91</v>
      </c>
      <c r="K138" s="103">
        <v>3985</v>
      </c>
      <c r="L138" s="104" t="s">
        <v>64</v>
      </c>
      <c r="M138" s="102">
        <f t="shared" si="8"/>
        <v>0.39849999999999997</v>
      </c>
      <c r="N138" s="103">
        <v>5108</v>
      </c>
      <c r="O138" s="104" t="s">
        <v>64</v>
      </c>
      <c r="P138" s="102">
        <f t="shared" si="9"/>
        <v>0.51079999999999992</v>
      </c>
    </row>
    <row r="139" spans="1:16">
      <c r="A139" s="23">
        <f t="shared" si="10"/>
        <v>139</v>
      </c>
      <c r="B139" s="10">
        <v>32.5</v>
      </c>
      <c r="C139" s="11" t="s">
        <v>67</v>
      </c>
      <c r="D139" s="100">
        <f t="shared" si="12"/>
        <v>0.38690476190476192</v>
      </c>
      <c r="E139" s="12">
        <v>31.6</v>
      </c>
      <c r="F139" s="13">
        <v>0.32700000000000001</v>
      </c>
      <c r="G139" s="101">
        <f t="shared" si="6"/>
        <v>31.927000000000003</v>
      </c>
      <c r="H139" s="10">
        <v>8.26</v>
      </c>
      <c r="I139" s="11" t="s">
        <v>66</v>
      </c>
      <c r="J139" s="105">
        <f t="shared" si="13"/>
        <v>8.26</v>
      </c>
      <c r="K139" s="103">
        <v>4033</v>
      </c>
      <c r="L139" s="104" t="s">
        <v>64</v>
      </c>
      <c r="M139" s="102">
        <f t="shared" si="8"/>
        <v>0.40330000000000005</v>
      </c>
      <c r="N139" s="103">
        <v>5170</v>
      </c>
      <c r="O139" s="104" t="s">
        <v>64</v>
      </c>
      <c r="P139" s="102">
        <f t="shared" si="9"/>
        <v>0.51700000000000002</v>
      </c>
    </row>
    <row r="140" spans="1:16">
      <c r="A140" s="23">
        <f t="shared" si="10"/>
        <v>140</v>
      </c>
      <c r="B140" s="10">
        <v>35</v>
      </c>
      <c r="C140" s="14" t="s">
        <v>67</v>
      </c>
      <c r="D140" s="100">
        <f t="shared" si="12"/>
        <v>0.41666666666666669</v>
      </c>
      <c r="E140" s="12">
        <v>32.56</v>
      </c>
      <c r="F140" s="13">
        <v>0.30830000000000002</v>
      </c>
      <c r="G140" s="101">
        <f t="shared" si="6"/>
        <v>32.868300000000005</v>
      </c>
      <c r="H140" s="10">
        <v>8.59</v>
      </c>
      <c r="I140" s="11" t="s">
        <v>66</v>
      </c>
      <c r="J140" s="105">
        <f t="shared" si="13"/>
        <v>8.59</v>
      </c>
      <c r="K140" s="103">
        <v>4078</v>
      </c>
      <c r="L140" s="104" t="s">
        <v>64</v>
      </c>
      <c r="M140" s="102">
        <f t="shared" si="8"/>
        <v>0.40780000000000005</v>
      </c>
      <c r="N140" s="103">
        <v>5227</v>
      </c>
      <c r="O140" s="104" t="s">
        <v>64</v>
      </c>
      <c r="P140" s="102">
        <f t="shared" si="9"/>
        <v>0.52270000000000005</v>
      </c>
    </row>
    <row r="141" spans="1:16">
      <c r="A141" s="23">
        <f t="shared" si="10"/>
        <v>141</v>
      </c>
      <c r="B141" s="10">
        <v>37.5</v>
      </c>
      <c r="C141" s="104" t="s">
        <v>67</v>
      </c>
      <c r="D141" s="100">
        <f t="shared" si="12"/>
        <v>0.44642857142857145</v>
      </c>
      <c r="E141" s="12">
        <v>33.42</v>
      </c>
      <c r="F141" s="13">
        <v>0.29170000000000001</v>
      </c>
      <c r="G141" s="101">
        <f t="shared" si="6"/>
        <v>33.7117</v>
      </c>
      <c r="H141" s="103">
        <v>8.91</v>
      </c>
      <c r="I141" s="104" t="s">
        <v>66</v>
      </c>
      <c r="J141" s="105">
        <f t="shared" si="13"/>
        <v>8.91</v>
      </c>
      <c r="K141" s="103">
        <v>4118</v>
      </c>
      <c r="L141" s="104" t="s">
        <v>64</v>
      </c>
      <c r="M141" s="102">
        <f t="shared" si="8"/>
        <v>0.41180000000000005</v>
      </c>
      <c r="N141" s="103">
        <v>5279</v>
      </c>
      <c r="O141" s="104" t="s">
        <v>64</v>
      </c>
      <c r="P141" s="102">
        <f t="shared" si="9"/>
        <v>0.52790000000000004</v>
      </c>
    </row>
    <row r="142" spans="1:16">
      <c r="A142" s="23">
        <f t="shared" si="10"/>
        <v>142</v>
      </c>
      <c r="B142" s="10">
        <v>40</v>
      </c>
      <c r="C142" s="104" t="s">
        <v>67</v>
      </c>
      <c r="D142" s="100">
        <f t="shared" si="12"/>
        <v>0.47619047619047616</v>
      </c>
      <c r="E142" s="12">
        <v>34.19</v>
      </c>
      <c r="F142" s="13">
        <v>0.27700000000000002</v>
      </c>
      <c r="G142" s="101">
        <f t="shared" si="6"/>
        <v>34.466999999999999</v>
      </c>
      <c r="H142" s="103">
        <v>9.23</v>
      </c>
      <c r="I142" s="104" t="s">
        <v>66</v>
      </c>
      <c r="J142" s="105">
        <f t="shared" si="13"/>
        <v>9.23</v>
      </c>
      <c r="K142" s="103">
        <v>4157</v>
      </c>
      <c r="L142" s="104" t="s">
        <v>64</v>
      </c>
      <c r="M142" s="102">
        <f t="shared" si="8"/>
        <v>0.41570000000000001</v>
      </c>
      <c r="N142" s="103">
        <v>5326</v>
      </c>
      <c r="O142" s="104" t="s">
        <v>64</v>
      </c>
      <c r="P142" s="102">
        <f t="shared" si="9"/>
        <v>0.53259999999999996</v>
      </c>
    </row>
    <row r="143" spans="1:16">
      <c r="A143" s="23">
        <f t="shared" si="10"/>
        <v>143</v>
      </c>
      <c r="B143" s="10">
        <v>45</v>
      </c>
      <c r="C143" s="104" t="s">
        <v>67</v>
      </c>
      <c r="D143" s="100">
        <f t="shared" si="12"/>
        <v>0.5357142857142857</v>
      </c>
      <c r="E143" s="12">
        <v>35.51</v>
      </c>
      <c r="F143" s="13">
        <v>0.25190000000000001</v>
      </c>
      <c r="G143" s="101">
        <f t="shared" si="6"/>
        <v>35.761899999999997</v>
      </c>
      <c r="H143" s="103">
        <v>9.84</v>
      </c>
      <c r="I143" s="104" t="s">
        <v>66</v>
      </c>
      <c r="J143" s="105">
        <f t="shared" si="13"/>
        <v>9.84</v>
      </c>
      <c r="K143" s="103">
        <v>4270</v>
      </c>
      <c r="L143" s="104" t="s">
        <v>64</v>
      </c>
      <c r="M143" s="102">
        <f t="shared" si="8"/>
        <v>0.42699999999999994</v>
      </c>
      <c r="N143" s="103">
        <v>5412</v>
      </c>
      <c r="O143" s="104" t="s">
        <v>64</v>
      </c>
      <c r="P143" s="102">
        <f t="shared" si="9"/>
        <v>0.54120000000000001</v>
      </c>
    </row>
    <row r="144" spans="1:16">
      <c r="A144" s="23">
        <f t="shared" si="10"/>
        <v>144</v>
      </c>
      <c r="B144" s="10">
        <v>50</v>
      </c>
      <c r="C144" s="104" t="s">
        <v>67</v>
      </c>
      <c r="D144" s="100">
        <f t="shared" si="12"/>
        <v>0.59523809523809523</v>
      </c>
      <c r="E144" s="12">
        <v>36.58</v>
      </c>
      <c r="F144" s="13">
        <v>0.23130000000000001</v>
      </c>
      <c r="G144" s="101">
        <f t="shared" si="6"/>
        <v>36.811299999999996</v>
      </c>
      <c r="H144" s="103">
        <v>10.43</v>
      </c>
      <c r="I144" s="104" t="s">
        <v>66</v>
      </c>
      <c r="J144" s="105">
        <f t="shared" si="13"/>
        <v>10.43</v>
      </c>
      <c r="K144" s="103">
        <v>4373</v>
      </c>
      <c r="L144" s="104" t="s">
        <v>64</v>
      </c>
      <c r="M144" s="102">
        <f t="shared" si="8"/>
        <v>0.43730000000000002</v>
      </c>
      <c r="N144" s="103">
        <v>5488</v>
      </c>
      <c r="O144" s="104" t="s">
        <v>64</v>
      </c>
      <c r="P144" s="102">
        <f t="shared" si="9"/>
        <v>0.54880000000000007</v>
      </c>
    </row>
    <row r="145" spans="1:16">
      <c r="A145" s="23">
        <f t="shared" si="10"/>
        <v>145</v>
      </c>
      <c r="B145" s="10">
        <v>55</v>
      </c>
      <c r="C145" s="104" t="s">
        <v>67</v>
      </c>
      <c r="D145" s="100">
        <f t="shared" si="12"/>
        <v>0.65476190476190477</v>
      </c>
      <c r="E145" s="12">
        <v>37.47</v>
      </c>
      <c r="F145" s="13">
        <v>0.214</v>
      </c>
      <c r="G145" s="101">
        <f t="shared" si="6"/>
        <v>37.683999999999997</v>
      </c>
      <c r="H145" s="103">
        <v>11.01</v>
      </c>
      <c r="I145" s="104" t="s">
        <v>66</v>
      </c>
      <c r="J145" s="105">
        <f t="shared" si="13"/>
        <v>11.01</v>
      </c>
      <c r="K145" s="103">
        <v>4467</v>
      </c>
      <c r="L145" s="104" t="s">
        <v>64</v>
      </c>
      <c r="M145" s="102">
        <f t="shared" si="8"/>
        <v>0.44669999999999999</v>
      </c>
      <c r="N145" s="103">
        <v>5556</v>
      </c>
      <c r="O145" s="104" t="s">
        <v>64</v>
      </c>
      <c r="P145" s="102">
        <f t="shared" si="9"/>
        <v>0.55559999999999998</v>
      </c>
    </row>
    <row r="146" spans="1:16">
      <c r="A146" s="23">
        <f t="shared" si="10"/>
        <v>146</v>
      </c>
      <c r="B146" s="10">
        <v>60</v>
      </c>
      <c r="C146" s="104" t="s">
        <v>67</v>
      </c>
      <c r="D146" s="100">
        <f t="shared" si="12"/>
        <v>0.7142857142857143</v>
      </c>
      <c r="E146" s="12">
        <v>38.22</v>
      </c>
      <c r="F146" s="13">
        <v>0.1993</v>
      </c>
      <c r="G146" s="101">
        <f t="shared" si="6"/>
        <v>38.4193</v>
      </c>
      <c r="H146" s="103">
        <v>11.58</v>
      </c>
      <c r="I146" s="104" t="s">
        <v>66</v>
      </c>
      <c r="J146" s="105">
        <f t="shared" si="13"/>
        <v>11.58</v>
      </c>
      <c r="K146" s="103">
        <v>4554</v>
      </c>
      <c r="L146" s="104" t="s">
        <v>64</v>
      </c>
      <c r="M146" s="102">
        <f t="shared" si="8"/>
        <v>0.45540000000000003</v>
      </c>
      <c r="N146" s="103">
        <v>5618</v>
      </c>
      <c r="O146" s="104" t="s">
        <v>64</v>
      </c>
      <c r="P146" s="102">
        <f t="shared" si="9"/>
        <v>0.56180000000000008</v>
      </c>
    </row>
    <row r="147" spans="1:16">
      <c r="A147" s="23">
        <f t="shared" si="10"/>
        <v>147</v>
      </c>
      <c r="B147" s="10">
        <v>65</v>
      </c>
      <c r="C147" s="104" t="s">
        <v>67</v>
      </c>
      <c r="D147" s="100">
        <f t="shared" si="12"/>
        <v>0.77380952380952384</v>
      </c>
      <c r="E147" s="12">
        <v>38.85</v>
      </c>
      <c r="F147" s="13">
        <v>0.1867</v>
      </c>
      <c r="G147" s="101">
        <f t="shared" si="6"/>
        <v>39.036700000000003</v>
      </c>
      <c r="H147" s="103">
        <v>12.13</v>
      </c>
      <c r="I147" s="104" t="s">
        <v>66</v>
      </c>
      <c r="J147" s="105">
        <f t="shared" si="13"/>
        <v>12.13</v>
      </c>
      <c r="K147" s="103">
        <v>4636</v>
      </c>
      <c r="L147" s="104" t="s">
        <v>64</v>
      </c>
      <c r="M147" s="102">
        <f t="shared" si="8"/>
        <v>0.46360000000000001</v>
      </c>
      <c r="N147" s="103">
        <v>5675</v>
      </c>
      <c r="O147" s="104" t="s">
        <v>64</v>
      </c>
      <c r="P147" s="102">
        <f t="shared" si="9"/>
        <v>0.5675</v>
      </c>
    </row>
    <row r="148" spans="1:16">
      <c r="A148" s="23">
        <f t="shared" si="10"/>
        <v>148</v>
      </c>
      <c r="B148" s="10">
        <v>70</v>
      </c>
      <c r="C148" s="104" t="s">
        <v>67</v>
      </c>
      <c r="D148" s="100">
        <f t="shared" si="12"/>
        <v>0.83333333333333337</v>
      </c>
      <c r="E148" s="12">
        <v>39.39</v>
      </c>
      <c r="F148" s="13">
        <v>0.17560000000000001</v>
      </c>
      <c r="G148" s="101">
        <f t="shared" ref="G148:G211" si="14">E148+F148</f>
        <v>39.565600000000003</v>
      </c>
      <c r="H148" s="103">
        <v>12.68</v>
      </c>
      <c r="I148" s="104" t="s">
        <v>66</v>
      </c>
      <c r="J148" s="105">
        <f t="shared" si="13"/>
        <v>12.68</v>
      </c>
      <c r="K148" s="103">
        <v>4714</v>
      </c>
      <c r="L148" s="104" t="s">
        <v>64</v>
      </c>
      <c r="M148" s="102">
        <f t="shared" ref="M148:M163" si="15">K148/1000/10</f>
        <v>0.47140000000000004</v>
      </c>
      <c r="N148" s="103">
        <v>5728</v>
      </c>
      <c r="O148" s="104" t="s">
        <v>64</v>
      </c>
      <c r="P148" s="102">
        <f t="shared" ref="P148:P177" si="16">N148/1000/10</f>
        <v>0.57279999999999998</v>
      </c>
    </row>
    <row r="149" spans="1:16">
      <c r="A149" s="23">
        <f t="shared" si="10"/>
        <v>149</v>
      </c>
      <c r="B149" s="10">
        <v>80</v>
      </c>
      <c r="C149" s="104" t="s">
        <v>67</v>
      </c>
      <c r="D149" s="100">
        <f t="shared" si="12"/>
        <v>0.95238095238095233</v>
      </c>
      <c r="E149" s="12">
        <v>40.25</v>
      </c>
      <c r="F149" s="13">
        <v>0.1573</v>
      </c>
      <c r="G149" s="101">
        <f t="shared" si="14"/>
        <v>40.407299999999999</v>
      </c>
      <c r="H149" s="103">
        <v>13.76</v>
      </c>
      <c r="I149" s="104" t="s">
        <v>66</v>
      </c>
      <c r="J149" s="105">
        <f t="shared" si="13"/>
        <v>13.76</v>
      </c>
      <c r="K149" s="103">
        <v>4977</v>
      </c>
      <c r="L149" s="104" t="s">
        <v>64</v>
      </c>
      <c r="M149" s="102">
        <f t="shared" si="15"/>
        <v>0.49770000000000003</v>
      </c>
      <c r="N149" s="103">
        <v>5825</v>
      </c>
      <c r="O149" s="104" t="s">
        <v>64</v>
      </c>
      <c r="P149" s="102">
        <f t="shared" si="16"/>
        <v>0.58250000000000002</v>
      </c>
    </row>
    <row r="150" spans="1:16">
      <c r="A150" s="23">
        <f t="shared" ref="A150:A213" si="17">A149+1</f>
        <v>150</v>
      </c>
      <c r="B150" s="10">
        <v>90</v>
      </c>
      <c r="C150" s="104" t="s">
        <v>67</v>
      </c>
      <c r="D150" s="102">
        <f t="shared" si="12"/>
        <v>1.0714285714285714</v>
      </c>
      <c r="E150" s="12">
        <v>40.909999999999997</v>
      </c>
      <c r="F150" s="13">
        <v>0.14269999999999999</v>
      </c>
      <c r="G150" s="101">
        <f t="shared" si="14"/>
        <v>41.052699999999994</v>
      </c>
      <c r="H150" s="103">
        <v>14.81</v>
      </c>
      <c r="I150" s="104" t="s">
        <v>66</v>
      </c>
      <c r="J150" s="105">
        <f t="shared" si="13"/>
        <v>14.81</v>
      </c>
      <c r="K150" s="103">
        <v>5217</v>
      </c>
      <c r="L150" s="104" t="s">
        <v>64</v>
      </c>
      <c r="M150" s="102">
        <f t="shared" si="15"/>
        <v>0.52169999999999994</v>
      </c>
      <c r="N150" s="103">
        <v>5911</v>
      </c>
      <c r="O150" s="104" t="s">
        <v>64</v>
      </c>
      <c r="P150" s="102">
        <f t="shared" si="16"/>
        <v>0.59109999999999996</v>
      </c>
    </row>
    <row r="151" spans="1:16">
      <c r="A151" s="23">
        <f t="shared" si="17"/>
        <v>151</v>
      </c>
      <c r="B151" s="10">
        <v>100</v>
      </c>
      <c r="C151" s="104" t="s">
        <v>67</v>
      </c>
      <c r="D151" s="102">
        <f t="shared" si="12"/>
        <v>1.1904761904761905</v>
      </c>
      <c r="E151" s="12">
        <v>41.43</v>
      </c>
      <c r="F151" s="13">
        <v>0.13070000000000001</v>
      </c>
      <c r="G151" s="101">
        <f t="shared" si="14"/>
        <v>41.560699999999997</v>
      </c>
      <c r="H151" s="103">
        <v>15.86</v>
      </c>
      <c r="I151" s="104" t="s">
        <v>66</v>
      </c>
      <c r="J151" s="105">
        <f t="shared" si="13"/>
        <v>15.86</v>
      </c>
      <c r="K151" s="103">
        <v>5438</v>
      </c>
      <c r="L151" s="104" t="s">
        <v>64</v>
      </c>
      <c r="M151" s="102">
        <f t="shared" si="15"/>
        <v>0.54379999999999995</v>
      </c>
      <c r="N151" s="103">
        <v>5991</v>
      </c>
      <c r="O151" s="104" t="s">
        <v>64</v>
      </c>
      <c r="P151" s="102">
        <f t="shared" si="16"/>
        <v>0.59909999999999997</v>
      </c>
    </row>
    <row r="152" spans="1:16">
      <c r="A152" s="23">
        <f t="shared" si="17"/>
        <v>152</v>
      </c>
      <c r="B152" s="10">
        <v>110</v>
      </c>
      <c r="C152" s="104" t="s">
        <v>67</v>
      </c>
      <c r="D152" s="102">
        <f t="shared" si="12"/>
        <v>1.3095238095238095</v>
      </c>
      <c r="E152" s="12">
        <v>41.85</v>
      </c>
      <c r="F152" s="13">
        <v>0.1207</v>
      </c>
      <c r="G152" s="101">
        <f t="shared" si="14"/>
        <v>41.970700000000001</v>
      </c>
      <c r="H152" s="103">
        <v>16.89</v>
      </c>
      <c r="I152" s="104" t="s">
        <v>66</v>
      </c>
      <c r="J152" s="105">
        <f t="shared" si="13"/>
        <v>16.89</v>
      </c>
      <c r="K152" s="103">
        <v>5646</v>
      </c>
      <c r="L152" s="104" t="s">
        <v>64</v>
      </c>
      <c r="M152" s="102">
        <f t="shared" si="15"/>
        <v>0.56459999999999999</v>
      </c>
      <c r="N152" s="103">
        <v>6064</v>
      </c>
      <c r="O152" s="104" t="s">
        <v>64</v>
      </c>
      <c r="P152" s="102">
        <f t="shared" si="16"/>
        <v>0.60640000000000005</v>
      </c>
    </row>
    <row r="153" spans="1:16">
      <c r="A153" s="23">
        <f t="shared" si="17"/>
        <v>153</v>
      </c>
      <c r="B153" s="10">
        <v>120</v>
      </c>
      <c r="C153" s="104" t="s">
        <v>67</v>
      </c>
      <c r="D153" s="102">
        <f t="shared" si="12"/>
        <v>1.4285714285714286</v>
      </c>
      <c r="E153" s="12">
        <v>42.18</v>
      </c>
      <c r="F153" s="13">
        <v>0.11219999999999999</v>
      </c>
      <c r="G153" s="101">
        <f t="shared" si="14"/>
        <v>42.292200000000001</v>
      </c>
      <c r="H153" s="103">
        <v>17.91</v>
      </c>
      <c r="I153" s="104" t="s">
        <v>66</v>
      </c>
      <c r="J153" s="105">
        <f t="shared" si="13"/>
        <v>17.91</v>
      </c>
      <c r="K153" s="103">
        <v>5843</v>
      </c>
      <c r="L153" s="104" t="s">
        <v>64</v>
      </c>
      <c r="M153" s="102">
        <f t="shared" si="15"/>
        <v>0.58430000000000004</v>
      </c>
      <c r="N153" s="103">
        <v>6133</v>
      </c>
      <c r="O153" s="104" t="s">
        <v>64</v>
      </c>
      <c r="P153" s="102">
        <f t="shared" si="16"/>
        <v>0.61329999999999996</v>
      </c>
    </row>
    <row r="154" spans="1:16">
      <c r="A154" s="23">
        <f t="shared" si="17"/>
        <v>154</v>
      </c>
      <c r="B154" s="10">
        <v>130</v>
      </c>
      <c r="C154" s="104" t="s">
        <v>67</v>
      </c>
      <c r="D154" s="102">
        <f t="shared" si="12"/>
        <v>1.5476190476190477</v>
      </c>
      <c r="E154" s="12">
        <v>42.45</v>
      </c>
      <c r="F154" s="13">
        <v>0.10489999999999999</v>
      </c>
      <c r="G154" s="101">
        <f t="shared" si="14"/>
        <v>42.554900000000004</v>
      </c>
      <c r="H154" s="103">
        <v>18.93</v>
      </c>
      <c r="I154" s="104" t="s">
        <v>66</v>
      </c>
      <c r="J154" s="105">
        <f t="shared" si="13"/>
        <v>18.93</v>
      </c>
      <c r="K154" s="103">
        <v>6030</v>
      </c>
      <c r="L154" s="104" t="s">
        <v>64</v>
      </c>
      <c r="M154" s="102">
        <f t="shared" si="15"/>
        <v>0.60299999999999998</v>
      </c>
      <c r="N154" s="103">
        <v>6198</v>
      </c>
      <c r="O154" s="104" t="s">
        <v>64</v>
      </c>
      <c r="P154" s="102">
        <f t="shared" si="16"/>
        <v>0.61980000000000002</v>
      </c>
    </row>
    <row r="155" spans="1:16">
      <c r="A155" s="23">
        <f t="shared" si="17"/>
        <v>155</v>
      </c>
      <c r="B155" s="10">
        <v>140</v>
      </c>
      <c r="C155" s="104" t="s">
        <v>67</v>
      </c>
      <c r="D155" s="102">
        <f t="shared" si="12"/>
        <v>1.6666666666666667</v>
      </c>
      <c r="E155" s="12">
        <v>42.67</v>
      </c>
      <c r="F155" s="13">
        <v>9.8549999999999999E-2</v>
      </c>
      <c r="G155" s="101">
        <f t="shared" si="14"/>
        <v>42.768550000000005</v>
      </c>
      <c r="H155" s="103">
        <v>19.940000000000001</v>
      </c>
      <c r="I155" s="104" t="s">
        <v>66</v>
      </c>
      <c r="J155" s="105">
        <f t="shared" si="13"/>
        <v>19.940000000000001</v>
      </c>
      <c r="K155" s="103">
        <v>6209</v>
      </c>
      <c r="L155" s="104" t="s">
        <v>64</v>
      </c>
      <c r="M155" s="102">
        <f t="shared" si="15"/>
        <v>0.62090000000000001</v>
      </c>
      <c r="N155" s="103">
        <v>6260</v>
      </c>
      <c r="O155" s="104" t="s">
        <v>64</v>
      </c>
      <c r="P155" s="102">
        <f t="shared" si="16"/>
        <v>0.626</v>
      </c>
    </row>
    <row r="156" spans="1:16">
      <c r="A156" s="23">
        <f t="shared" si="17"/>
        <v>156</v>
      </c>
      <c r="B156" s="10">
        <v>150</v>
      </c>
      <c r="C156" s="104" t="s">
        <v>67</v>
      </c>
      <c r="D156" s="102">
        <f t="shared" si="12"/>
        <v>1.7857142857142858</v>
      </c>
      <c r="E156" s="12">
        <v>42.85</v>
      </c>
      <c r="F156" s="13">
        <v>9.2969999999999997E-2</v>
      </c>
      <c r="G156" s="101">
        <f t="shared" si="14"/>
        <v>42.942970000000003</v>
      </c>
      <c r="H156" s="103">
        <v>20.94</v>
      </c>
      <c r="I156" s="104" t="s">
        <v>66</v>
      </c>
      <c r="J156" s="105">
        <f t="shared" si="13"/>
        <v>20.94</v>
      </c>
      <c r="K156" s="103">
        <v>6381</v>
      </c>
      <c r="L156" s="104" t="s">
        <v>64</v>
      </c>
      <c r="M156" s="102">
        <f t="shared" si="15"/>
        <v>0.6381</v>
      </c>
      <c r="N156" s="103">
        <v>6319</v>
      </c>
      <c r="O156" s="104" t="s">
        <v>64</v>
      </c>
      <c r="P156" s="102">
        <f t="shared" si="16"/>
        <v>0.63190000000000002</v>
      </c>
    </row>
    <row r="157" spans="1:16">
      <c r="A157" s="23">
        <f t="shared" si="17"/>
        <v>157</v>
      </c>
      <c r="B157" s="10">
        <v>160</v>
      </c>
      <c r="C157" s="104" t="s">
        <v>67</v>
      </c>
      <c r="D157" s="102">
        <f t="shared" si="12"/>
        <v>1.9047619047619047</v>
      </c>
      <c r="E157" s="12">
        <v>43</v>
      </c>
      <c r="F157" s="13">
        <v>8.8029999999999997E-2</v>
      </c>
      <c r="G157" s="101">
        <f t="shared" si="14"/>
        <v>43.088030000000003</v>
      </c>
      <c r="H157" s="103">
        <v>21.94</v>
      </c>
      <c r="I157" s="104" t="s">
        <v>66</v>
      </c>
      <c r="J157" s="105">
        <f t="shared" si="13"/>
        <v>21.94</v>
      </c>
      <c r="K157" s="103">
        <v>6547</v>
      </c>
      <c r="L157" s="104" t="s">
        <v>64</v>
      </c>
      <c r="M157" s="102">
        <f t="shared" si="15"/>
        <v>0.65469999999999995</v>
      </c>
      <c r="N157" s="103">
        <v>6375</v>
      </c>
      <c r="O157" s="104" t="s">
        <v>64</v>
      </c>
      <c r="P157" s="102">
        <f t="shared" si="16"/>
        <v>0.63749999999999996</v>
      </c>
    </row>
    <row r="158" spans="1:16">
      <c r="A158" s="23">
        <f t="shared" si="17"/>
        <v>158</v>
      </c>
      <c r="B158" s="10">
        <v>170</v>
      </c>
      <c r="C158" s="104" t="s">
        <v>67</v>
      </c>
      <c r="D158" s="102">
        <f t="shared" si="12"/>
        <v>2.0238095238095237</v>
      </c>
      <c r="E158" s="12">
        <v>43.16</v>
      </c>
      <c r="F158" s="13">
        <v>8.3629999999999996E-2</v>
      </c>
      <c r="G158" s="101">
        <f t="shared" si="14"/>
        <v>43.243629999999996</v>
      </c>
      <c r="H158" s="103">
        <v>22.94</v>
      </c>
      <c r="I158" s="104" t="s">
        <v>66</v>
      </c>
      <c r="J158" s="105">
        <f t="shared" si="13"/>
        <v>22.94</v>
      </c>
      <c r="K158" s="103">
        <v>6707</v>
      </c>
      <c r="L158" s="104" t="s">
        <v>64</v>
      </c>
      <c r="M158" s="102">
        <f t="shared" si="15"/>
        <v>0.67069999999999996</v>
      </c>
      <c r="N158" s="103">
        <v>6430</v>
      </c>
      <c r="O158" s="104" t="s">
        <v>64</v>
      </c>
      <c r="P158" s="102">
        <f t="shared" si="16"/>
        <v>0.64300000000000002</v>
      </c>
    </row>
    <row r="159" spans="1:16">
      <c r="A159" s="23">
        <f t="shared" si="17"/>
        <v>159</v>
      </c>
      <c r="B159" s="10">
        <v>180</v>
      </c>
      <c r="C159" s="104" t="s">
        <v>67</v>
      </c>
      <c r="D159" s="102">
        <f t="shared" si="12"/>
        <v>2.1428571428571428</v>
      </c>
      <c r="E159" s="12">
        <v>43.39</v>
      </c>
      <c r="F159" s="13">
        <v>7.9670000000000005E-2</v>
      </c>
      <c r="G159" s="101">
        <f t="shared" si="14"/>
        <v>43.469670000000001</v>
      </c>
      <c r="H159" s="103">
        <v>23.93</v>
      </c>
      <c r="I159" s="104" t="s">
        <v>66</v>
      </c>
      <c r="J159" s="105">
        <f t="shared" si="13"/>
        <v>23.93</v>
      </c>
      <c r="K159" s="103">
        <v>6862</v>
      </c>
      <c r="L159" s="104" t="s">
        <v>64</v>
      </c>
      <c r="M159" s="102">
        <f t="shared" si="15"/>
        <v>0.68620000000000003</v>
      </c>
      <c r="N159" s="103">
        <v>6483</v>
      </c>
      <c r="O159" s="104" t="s">
        <v>64</v>
      </c>
      <c r="P159" s="102">
        <f t="shared" si="16"/>
        <v>0.64829999999999999</v>
      </c>
    </row>
    <row r="160" spans="1:16">
      <c r="A160" s="23">
        <f t="shared" si="17"/>
        <v>160</v>
      </c>
      <c r="B160" s="10">
        <v>200</v>
      </c>
      <c r="C160" s="104" t="s">
        <v>67</v>
      </c>
      <c r="D160" s="102">
        <f t="shared" si="12"/>
        <v>2.3809523809523809</v>
      </c>
      <c r="E160" s="12">
        <v>43.36</v>
      </c>
      <c r="F160" s="13">
        <v>7.2840000000000002E-2</v>
      </c>
      <c r="G160" s="101">
        <f t="shared" si="14"/>
        <v>43.432839999999999</v>
      </c>
      <c r="H160" s="103">
        <v>25.92</v>
      </c>
      <c r="I160" s="104" t="s">
        <v>66</v>
      </c>
      <c r="J160" s="105">
        <f t="shared" si="13"/>
        <v>25.92</v>
      </c>
      <c r="K160" s="103">
        <v>7431</v>
      </c>
      <c r="L160" s="104" t="s">
        <v>64</v>
      </c>
      <c r="M160" s="102">
        <f t="shared" si="15"/>
        <v>0.74309999999999998</v>
      </c>
      <c r="N160" s="103">
        <v>6584</v>
      </c>
      <c r="O160" s="104" t="s">
        <v>64</v>
      </c>
      <c r="P160" s="102">
        <f t="shared" si="16"/>
        <v>0.65839999999999999</v>
      </c>
    </row>
    <row r="161" spans="1:16">
      <c r="A161" s="23">
        <f t="shared" si="17"/>
        <v>161</v>
      </c>
      <c r="B161" s="10">
        <v>225</v>
      </c>
      <c r="C161" s="104" t="s">
        <v>67</v>
      </c>
      <c r="D161" s="102">
        <f t="shared" si="12"/>
        <v>2.6785714285714284</v>
      </c>
      <c r="E161" s="12">
        <v>43.22</v>
      </c>
      <c r="F161" s="13">
        <v>6.5879999999999994E-2</v>
      </c>
      <c r="G161" s="101">
        <f t="shared" si="14"/>
        <v>43.285879999999999</v>
      </c>
      <c r="H161" s="103">
        <v>28.4</v>
      </c>
      <c r="I161" s="104" t="s">
        <v>66</v>
      </c>
      <c r="J161" s="105">
        <f t="shared" si="13"/>
        <v>28.4</v>
      </c>
      <c r="K161" s="103">
        <v>8238</v>
      </c>
      <c r="L161" s="104" t="s">
        <v>64</v>
      </c>
      <c r="M161" s="102">
        <f t="shared" si="15"/>
        <v>0.82379999999999998</v>
      </c>
      <c r="N161" s="103">
        <v>6705</v>
      </c>
      <c r="O161" s="104" t="s">
        <v>64</v>
      </c>
      <c r="P161" s="102">
        <f t="shared" si="16"/>
        <v>0.67049999999999998</v>
      </c>
    </row>
    <row r="162" spans="1:16">
      <c r="A162" s="23">
        <f t="shared" si="17"/>
        <v>162</v>
      </c>
      <c r="B162" s="10">
        <v>250</v>
      </c>
      <c r="C162" s="104" t="s">
        <v>67</v>
      </c>
      <c r="D162" s="102">
        <f t="shared" si="12"/>
        <v>2.9761904761904763</v>
      </c>
      <c r="E162" s="12">
        <v>43.04</v>
      </c>
      <c r="F162" s="13">
        <v>6.0199999999999997E-2</v>
      </c>
      <c r="G162" s="101">
        <f t="shared" si="14"/>
        <v>43.100200000000001</v>
      </c>
      <c r="H162" s="103">
        <v>30.9</v>
      </c>
      <c r="I162" s="104" t="s">
        <v>66</v>
      </c>
      <c r="J162" s="105">
        <f t="shared" si="13"/>
        <v>30.9</v>
      </c>
      <c r="K162" s="103">
        <v>8978</v>
      </c>
      <c r="L162" s="104" t="s">
        <v>64</v>
      </c>
      <c r="M162" s="102">
        <f t="shared" si="15"/>
        <v>0.89779999999999993</v>
      </c>
      <c r="N162" s="103">
        <v>6820</v>
      </c>
      <c r="O162" s="104" t="s">
        <v>64</v>
      </c>
      <c r="P162" s="102">
        <f t="shared" si="16"/>
        <v>0.68200000000000005</v>
      </c>
    </row>
    <row r="163" spans="1:16">
      <c r="A163" s="23">
        <f t="shared" si="17"/>
        <v>163</v>
      </c>
      <c r="B163" s="10">
        <v>275</v>
      </c>
      <c r="C163" s="104" t="s">
        <v>67</v>
      </c>
      <c r="D163" s="102">
        <f t="shared" ref="D163:D176" si="18">B163/$C$5</f>
        <v>3.2738095238095237</v>
      </c>
      <c r="E163" s="12">
        <v>42.82</v>
      </c>
      <c r="F163" s="13">
        <v>5.5480000000000002E-2</v>
      </c>
      <c r="G163" s="101">
        <f t="shared" si="14"/>
        <v>42.875480000000003</v>
      </c>
      <c r="H163" s="103">
        <v>33.4</v>
      </c>
      <c r="I163" s="104" t="s">
        <v>66</v>
      </c>
      <c r="J163" s="105">
        <f t="shared" si="13"/>
        <v>33.4</v>
      </c>
      <c r="K163" s="103">
        <v>9667</v>
      </c>
      <c r="L163" s="104" t="s">
        <v>64</v>
      </c>
      <c r="M163" s="102">
        <f t="shared" si="15"/>
        <v>0.9667</v>
      </c>
      <c r="N163" s="103">
        <v>6931</v>
      </c>
      <c r="O163" s="104" t="s">
        <v>64</v>
      </c>
      <c r="P163" s="102">
        <f t="shared" si="16"/>
        <v>0.69310000000000005</v>
      </c>
    </row>
    <row r="164" spans="1:16">
      <c r="A164" s="23">
        <f t="shared" si="17"/>
        <v>164</v>
      </c>
      <c r="B164" s="10">
        <v>300</v>
      </c>
      <c r="C164" s="104" t="s">
        <v>67</v>
      </c>
      <c r="D164" s="102">
        <f t="shared" si="18"/>
        <v>3.5714285714285716</v>
      </c>
      <c r="E164" s="12">
        <v>42.55</v>
      </c>
      <c r="F164" s="13">
        <v>5.1479999999999998E-2</v>
      </c>
      <c r="G164" s="101">
        <f t="shared" si="14"/>
        <v>42.601479999999995</v>
      </c>
      <c r="H164" s="103">
        <v>35.92</v>
      </c>
      <c r="I164" s="104" t="s">
        <v>66</v>
      </c>
      <c r="J164" s="105">
        <f t="shared" si="13"/>
        <v>35.92</v>
      </c>
      <c r="K164" s="103">
        <v>1.03</v>
      </c>
      <c r="L164" s="106" t="s">
        <v>66</v>
      </c>
      <c r="M164" s="105">
        <f t="shared" ref="M164:M216" si="19">K164</f>
        <v>1.03</v>
      </c>
      <c r="N164" s="103">
        <v>7038</v>
      </c>
      <c r="O164" s="104" t="s">
        <v>64</v>
      </c>
      <c r="P164" s="102">
        <f t="shared" si="16"/>
        <v>0.70379999999999998</v>
      </c>
    </row>
    <row r="165" spans="1:16">
      <c r="A165" s="23">
        <f t="shared" si="17"/>
        <v>165</v>
      </c>
      <c r="B165" s="10">
        <v>325</v>
      </c>
      <c r="C165" s="104" t="s">
        <v>67</v>
      </c>
      <c r="D165" s="102">
        <f t="shared" si="18"/>
        <v>3.8690476190476191</v>
      </c>
      <c r="E165" s="12">
        <v>42.26</v>
      </c>
      <c r="F165" s="13">
        <v>4.8050000000000002E-2</v>
      </c>
      <c r="G165" s="101">
        <f t="shared" si="14"/>
        <v>42.308050000000001</v>
      </c>
      <c r="H165" s="103">
        <v>38.46</v>
      </c>
      <c r="I165" s="104" t="s">
        <v>66</v>
      </c>
      <c r="J165" s="105">
        <f t="shared" si="13"/>
        <v>38.46</v>
      </c>
      <c r="K165" s="103">
        <v>1.0900000000000001</v>
      </c>
      <c r="L165" s="104" t="s">
        <v>66</v>
      </c>
      <c r="M165" s="105">
        <f t="shared" si="19"/>
        <v>1.0900000000000001</v>
      </c>
      <c r="N165" s="103">
        <v>7144</v>
      </c>
      <c r="O165" s="104" t="s">
        <v>64</v>
      </c>
      <c r="P165" s="102">
        <f t="shared" si="16"/>
        <v>0.71440000000000003</v>
      </c>
    </row>
    <row r="166" spans="1:16">
      <c r="A166" s="23">
        <f t="shared" si="17"/>
        <v>166</v>
      </c>
      <c r="B166" s="10">
        <v>350</v>
      </c>
      <c r="C166" s="104" t="s">
        <v>67</v>
      </c>
      <c r="D166" s="102">
        <f t="shared" si="18"/>
        <v>4.166666666666667</v>
      </c>
      <c r="E166" s="12">
        <v>41.94</v>
      </c>
      <c r="F166" s="13">
        <v>4.5080000000000002E-2</v>
      </c>
      <c r="G166" s="101">
        <f t="shared" si="14"/>
        <v>41.985079999999996</v>
      </c>
      <c r="H166" s="103">
        <v>41.02</v>
      </c>
      <c r="I166" s="104" t="s">
        <v>66</v>
      </c>
      <c r="J166" s="105">
        <f t="shared" si="13"/>
        <v>41.02</v>
      </c>
      <c r="K166" s="103">
        <v>1.1499999999999999</v>
      </c>
      <c r="L166" s="104" t="s">
        <v>66</v>
      </c>
      <c r="M166" s="105">
        <f t="shared" si="19"/>
        <v>1.1499999999999999</v>
      </c>
      <c r="N166" s="103">
        <v>7247</v>
      </c>
      <c r="O166" s="104" t="s">
        <v>64</v>
      </c>
      <c r="P166" s="102">
        <f t="shared" si="16"/>
        <v>0.72470000000000001</v>
      </c>
    </row>
    <row r="167" spans="1:16">
      <c r="A167" s="23">
        <f t="shared" si="17"/>
        <v>167</v>
      </c>
      <c r="B167" s="10">
        <v>375</v>
      </c>
      <c r="C167" s="104" t="s">
        <v>67</v>
      </c>
      <c r="D167" s="102">
        <f t="shared" si="18"/>
        <v>4.4642857142857144</v>
      </c>
      <c r="E167" s="12">
        <v>41.6</v>
      </c>
      <c r="F167" s="13">
        <v>4.2470000000000001E-2</v>
      </c>
      <c r="G167" s="101">
        <f t="shared" si="14"/>
        <v>41.642470000000003</v>
      </c>
      <c r="H167" s="103">
        <v>43.6</v>
      </c>
      <c r="I167" s="104" t="s">
        <v>66</v>
      </c>
      <c r="J167" s="105">
        <f t="shared" si="13"/>
        <v>43.6</v>
      </c>
      <c r="K167" s="103">
        <v>1.21</v>
      </c>
      <c r="L167" s="104" t="s">
        <v>66</v>
      </c>
      <c r="M167" s="105">
        <f t="shared" si="19"/>
        <v>1.21</v>
      </c>
      <c r="N167" s="103">
        <v>7349</v>
      </c>
      <c r="O167" s="104" t="s">
        <v>64</v>
      </c>
      <c r="P167" s="102">
        <f t="shared" si="16"/>
        <v>0.7349</v>
      </c>
    </row>
    <row r="168" spans="1:16">
      <c r="A168" s="23">
        <f t="shared" si="17"/>
        <v>168</v>
      </c>
      <c r="B168" s="10">
        <v>400</v>
      </c>
      <c r="C168" s="104" t="s">
        <v>67</v>
      </c>
      <c r="D168" s="102">
        <f t="shared" si="18"/>
        <v>4.7619047619047619</v>
      </c>
      <c r="E168" s="12">
        <v>41.24</v>
      </c>
      <c r="F168" s="13">
        <v>4.0160000000000001E-2</v>
      </c>
      <c r="G168" s="101">
        <f t="shared" si="14"/>
        <v>41.280160000000002</v>
      </c>
      <c r="H168" s="103">
        <v>46.19</v>
      </c>
      <c r="I168" s="104" t="s">
        <v>66</v>
      </c>
      <c r="J168" s="105">
        <f t="shared" si="13"/>
        <v>46.19</v>
      </c>
      <c r="K168" s="103">
        <v>1.27</v>
      </c>
      <c r="L168" s="104" t="s">
        <v>66</v>
      </c>
      <c r="M168" s="105">
        <f t="shared" si="19"/>
        <v>1.27</v>
      </c>
      <c r="N168" s="103">
        <v>7450</v>
      </c>
      <c r="O168" s="104" t="s">
        <v>64</v>
      </c>
      <c r="P168" s="102">
        <f t="shared" si="16"/>
        <v>0.745</v>
      </c>
    </row>
    <row r="169" spans="1:16">
      <c r="A169" s="23">
        <f t="shared" si="17"/>
        <v>169</v>
      </c>
      <c r="B169" s="10">
        <v>450</v>
      </c>
      <c r="C169" s="104" t="s">
        <v>67</v>
      </c>
      <c r="D169" s="102">
        <f t="shared" si="18"/>
        <v>5.3571428571428568</v>
      </c>
      <c r="E169" s="12">
        <v>40.47</v>
      </c>
      <c r="F169" s="13">
        <v>3.6260000000000001E-2</v>
      </c>
      <c r="G169" s="101">
        <f t="shared" si="14"/>
        <v>40.506259999999997</v>
      </c>
      <c r="H169" s="103">
        <v>51.46</v>
      </c>
      <c r="I169" s="104" t="s">
        <v>66</v>
      </c>
      <c r="J169" s="105">
        <f t="shared" ref="J169:J194" si="20">H169</f>
        <v>51.46</v>
      </c>
      <c r="K169" s="103">
        <v>1.47</v>
      </c>
      <c r="L169" s="104" t="s">
        <v>66</v>
      </c>
      <c r="M169" s="105">
        <f t="shared" si="19"/>
        <v>1.47</v>
      </c>
      <c r="N169" s="103">
        <v>7650</v>
      </c>
      <c r="O169" s="104" t="s">
        <v>64</v>
      </c>
      <c r="P169" s="102">
        <f t="shared" si="16"/>
        <v>0.76500000000000001</v>
      </c>
    </row>
    <row r="170" spans="1:16">
      <c r="A170" s="23">
        <f t="shared" si="17"/>
        <v>170</v>
      </c>
      <c r="B170" s="10">
        <v>500</v>
      </c>
      <c r="C170" s="104" t="s">
        <v>67</v>
      </c>
      <c r="D170" s="102">
        <f t="shared" si="18"/>
        <v>5.9523809523809526</v>
      </c>
      <c r="E170" s="12">
        <v>39.659999999999997</v>
      </c>
      <c r="F170" s="13">
        <v>3.3090000000000001E-2</v>
      </c>
      <c r="G170" s="101">
        <f t="shared" si="14"/>
        <v>39.693089999999998</v>
      </c>
      <c r="H170" s="103">
        <v>56.84</v>
      </c>
      <c r="I170" s="104" t="s">
        <v>66</v>
      </c>
      <c r="J170" s="105">
        <f t="shared" si="20"/>
        <v>56.84</v>
      </c>
      <c r="K170" s="103">
        <v>1.66</v>
      </c>
      <c r="L170" s="104" t="s">
        <v>66</v>
      </c>
      <c r="M170" s="105">
        <f t="shared" si="19"/>
        <v>1.66</v>
      </c>
      <c r="N170" s="103">
        <v>7847</v>
      </c>
      <c r="O170" s="104" t="s">
        <v>64</v>
      </c>
      <c r="P170" s="102">
        <f t="shared" si="16"/>
        <v>0.78470000000000006</v>
      </c>
    </row>
    <row r="171" spans="1:16">
      <c r="A171" s="23">
        <f t="shared" si="17"/>
        <v>171</v>
      </c>
      <c r="B171" s="10">
        <v>550</v>
      </c>
      <c r="C171" s="104" t="s">
        <v>67</v>
      </c>
      <c r="D171" s="102">
        <f t="shared" si="18"/>
        <v>6.5476190476190474</v>
      </c>
      <c r="E171" s="12">
        <v>38.83</v>
      </c>
      <c r="F171" s="13">
        <v>3.0460000000000001E-2</v>
      </c>
      <c r="G171" s="101">
        <f t="shared" si="14"/>
        <v>38.860459999999996</v>
      </c>
      <c r="H171" s="103">
        <v>62.33</v>
      </c>
      <c r="I171" s="104" t="s">
        <v>66</v>
      </c>
      <c r="J171" s="105">
        <f t="shared" si="20"/>
        <v>62.33</v>
      </c>
      <c r="K171" s="103">
        <v>1.83</v>
      </c>
      <c r="L171" s="104" t="s">
        <v>66</v>
      </c>
      <c r="M171" s="105">
        <f t="shared" si="19"/>
        <v>1.83</v>
      </c>
      <c r="N171" s="103">
        <v>8045</v>
      </c>
      <c r="O171" s="104" t="s">
        <v>64</v>
      </c>
      <c r="P171" s="102">
        <f t="shared" si="16"/>
        <v>0.80449999999999999</v>
      </c>
    </row>
    <row r="172" spans="1:16">
      <c r="A172" s="23">
        <f t="shared" si="17"/>
        <v>172</v>
      </c>
      <c r="B172" s="10">
        <v>600</v>
      </c>
      <c r="C172" s="104" t="s">
        <v>67</v>
      </c>
      <c r="D172" s="102">
        <f t="shared" si="18"/>
        <v>7.1428571428571432</v>
      </c>
      <c r="E172" s="12">
        <v>37.97</v>
      </c>
      <c r="F172" s="13">
        <v>2.8230000000000002E-2</v>
      </c>
      <c r="G172" s="101">
        <f t="shared" si="14"/>
        <v>37.99823</v>
      </c>
      <c r="H172" s="103">
        <v>67.94</v>
      </c>
      <c r="I172" s="104" t="s">
        <v>66</v>
      </c>
      <c r="J172" s="105">
        <f t="shared" si="20"/>
        <v>67.94</v>
      </c>
      <c r="K172" s="103">
        <v>2</v>
      </c>
      <c r="L172" s="104" t="s">
        <v>66</v>
      </c>
      <c r="M172" s="105">
        <f t="shared" si="19"/>
        <v>2</v>
      </c>
      <c r="N172" s="103">
        <v>8244</v>
      </c>
      <c r="O172" s="104" t="s">
        <v>64</v>
      </c>
      <c r="P172" s="102">
        <f t="shared" si="16"/>
        <v>0.82440000000000002</v>
      </c>
    </row>
    <row r="173" spans="1:16">
      <c r="A173" s="23">
        <f t="shared" si="17"/>
        <v>173</v>
      </c>
      <c r="B173" s="10">
        <v>650</v>
      </c>
      <c r="C173" s="104" t="s">
        <v>67</v>
      </c>
      <c r="D173" s="102">
        <f t="shared" si="18"/>
        <v>7.7380952380952381</v>
      </c>
      <c r="E173" s="12">
        <v>37.11</v>
      </c>
      <c r="F173" s="13">
        <v>2.632E-2</v>
      </c>
      <c r="G173" s="101">
        <f t="shared" si="14"/>
        <v>37.136319999999998</v>
      </c>
      <c r="H173" s="103">
        <v>73.67</v>
      </c>
      <c r="I173" s="104" t="s">
        <v>66</v>
      </c>
      <c r="J173" s="105">
        <f t="shared" si="20"/>
        <v>73.67</v>
      </c>
      <c r="K173" s="103">
        <v>2.16</v>
      </c>
      <c r="L173" s="104" t="s">
        <v>66</v>
      </c>
      <c r="M173" s="105">
        <f t="shared" si="19"/>
        <v>2.16</v>
      </c>
      <c r="N173" s="103">
        <v>8444</v>
      </c>
      <c r="O173" s="104" t="s">
        <v>64</v>
      </c>
      <c r="P173" s="102">
        <f t="shared" si="16"/>
        <v>0.84440000000000004</v>
      </c>
    </row>
    <row r="174" spans="1:16">
      <c r="A174" s="23">
        <f t="shared" si="17"/>
        <v>174</v>
      </c>
      <c r="B174" s="10">
        <v>700</v>
      </c>
      <c r="C174" s="104" t="s">
        <v>67</v>
      </c>
      <c r="D174" s="102">
        <f t="shared" si="18"/>
        <v>8.3333333333333339</v>
      </c>
      <c r="E174" s="12">
        <v>36.25</v>
      </c>
      <c r="F174" s="13">
        <v>2.4670000000000001E-2</v>
      </c>
      <c r="G174" s="101">
        <f t="shared" si="14"/>
        <v>36.27467</v>
      </c>
      <c r="H174" s="103">
        <v>79.55</v>
      </c>
      <c r="I174" s="104" t="s">
        <v>66</v>
      </c>
      <c r="J174" s="105">
        <f t="shared" si="20"/>
        <v>79.55</v>
      </c>
      <c r="K174" s="103">
        <v>2.31</v>
      </c>
      <c r="L174" s="104" t="s">
        <v>66</v>
      </c>
      <c r="M174" s="105">
        <f t="shared" si="19"/>
        <v>2.31</v>
      </c>
      <c r="N174" s="103">
        <v>8647</v>
      </c>
      <c r="O174" s="104" t="s">
        <v>64</v>
      </c>
      <c r="P174" s="102">
        <f t="shared" si="16"/>
        <v>0.86470000000000002</v>
      </c>
    </row>
    <row r="175" spans="1:16">
      <c r="A175" s="23">
        <f t="shared" si="17"/>
        <v>175</v>
      </c>
      <c r="B175" s="10">
        <v>800</v>
      </c>
      <c r="C175" s="104" t="s">
        <v>67</v>
      </c>
      <c r="D175" s="102">
        <f t="shared" si="18"/>
        <v>9.5238095238095237</v>
      </c>
      <c r="E175" s="12">
        <v>34.549999999999997</v>
      </c>
      <c r="F175" s="13">
        <v>2.1950000000000001E-2</v>
      </c>
      <c r="G175" s="101">
        <f t="shared" si="14"/>
        <v>34.571949999999994</v>
      </c>
      <c r="H175" s="103">
        <v>91.72</v>
      </c>
      <c r="I175" s="104" t="s">
        <v>66</v>
      </c>
      <c r="J175" s="105">
        <f t="shared" si="20"/>
        <v>91.72</v>
      </c>
      <c r="K175" s="103">
        <v>2.89</v>
      </c>
      <c r="L175" s="104" t="s">
        <v>66</v>
      </c>
      <c r="M175" s="105">
        <f t="shared" si="19"/>
        <v>2.89</v>
      </c>
      <c r="N175" s="103">
        <v>9062</v>
      </c>
      <c r="O175" s="104" t="s">
        <v>64</v>
      </c>
      <c r="P175" s="102">
        <f t="shared" si="16"/>
        <v>0.90619999999999989</v>
      </c>
    </row>
    <row r="176" spans="1:16">
      <c r="A176" s="23">
        <f t="shared" si="17"/>
        <v>176</v>
      </c>
      <c r="B176" s="10">
        <v>900</v>
      </c>
      <c r="C176" s="104" t="s">
        <v>67</v>
      </c>
      <c r="D176" s="102">
        <f t="shared" si="18"/>
        <v>10.714285714285714</v>
      </c>
      <c r="E176" s="12">
        <v>32.89</v>
      </c>
      <c r="F176" s="13">
        <v>1.9789999999999999E-2</v>
      </c>
      <c r="G176" s="101">
        <f t="shared" si="14"/>
        <v>32.909790000000001</v>
      </c>
      <c r="H176" s="103">
        <v>104.5</v>
      </c>
      <c r="I176" s="104" t="s">
        <v>66</v>
      </c>
      <c r="J176" s="105">
        <f t="shared" si="20"/>
        <v>104.5</v>
      </c>
      <c r="K176" s="103">
        <v>3.41</v>
      </c>
      <c r="L176" s="104" t="s">
        <v>66</v>
      </c>
      <c r="M176" s="105">
        <f t="shared" si="19"/>
        <v>3.41</v>
      </c>
      <c r="N176" s="103">
        <v>9492</v>
      </c>
      <c r="O176" s="104" t="s">
        <v>64</v>
      </c>
      <c r="P176" s="102">
        <f t="shared" si="16"/>
        <v>0.94920000000000004</v>
      </c>
    </row>
    <row r="177" spans="1:16">
      <c r="A177" s="23">
        <f t="shared" si="17"/>
        <v>177</v>
      </c>
      <c r="B177" s="10">
        <v>1</v>
      </c>
      <c r="C177" s="106" t="s">
        <v>70</v>
      </c>
      <c r="D177" s="102">
        <f t="shared" ref="D177:D228" si="21">B177*1000/$C$5</f>
        <v>11.904761904761905</v>
      </c>
      <c r="E177" s="12">
        <v>31.31</v>
      </c>
      <c r="F177" s="13">
        <v>1.804E-2</v>
      </c>
      <c r="G177" s="101">
        <f t="shared" si="14"/>
        <v>31.328039999999998</v>
      </c>
      <c r="H177" s="103">
        <v>117.93</v>
      </c>
      <c r="I177" s="104" t="s">
        <v>66</v>
      </c>
      <c r="J177" s="105">
        <f t="shared" si="20"/>
        <v>117.93</v>
      </c>
      <c r="K177" s="103">
        <v>3.9</v>
      </c>
      <c r="L177" s="104" t="s">
        <v>66</v>
      </c>
      <c r="M177" s="105">
        <f t="shared" si="19"/>
        <v>3.9</v>
      </c>
      <c r="N177" s="103">
        <v>9942</v>
      </c>
      <c r="O177" s="104" t="s">
        <v>64</v>
      </c>
      <c r="P177" s="102">
        <f t="shared" si="16"/>
        <v>0.99419999999999997</v>
      </c>
    </row>
    <row r="178" spans="1:16">
      <c r="A178" s="23">
        <f t="shared" si="17"/>
        <v>178</v>
      </c>
      <c r="B178" s="103">
        <v>1.1000000000000001</v>
      </c>
      <c r="C178" s="104" t="s">
        <v>70</v>
      </c>
      <c r="D178" s="102">
        <f t="shared" si="21"/>
        <v>13.095238095238095</v>
      </c>
      <c r="E178" s="12">
        <v>29.81</v>
      </c>
      <c r="F178" s="13">
        <v>1.6580000000000001E-2</v>
      </c>
      <c r="G178" s="101">
        <f t="shared" si="14"/>
        <v>29.82658</v>
      </c>
      <c r="H178" s="103">
        <v>132.04</v>
      </c>
      <c r="I178" s="104" t="s">
        <v>66</v>
      </c>
      <c r="J178" s="105">
        <f t="shared" si="20"/>
        <v>132.04</v>
      </c>
      <c r="K178" s="103">
        <v>4.3899999999999997</v>
      </c>
      <c r="L178" s="104" t="s">
        <v>66</v>
      </c>
      <c r="M178" s="105">
        <f t="shared" si="19"/>
        <v>4.3899999999999997</v>
      </c>
      <c r="N178" s="103">
        <v>1.04</v>
      </c>
      <c r="O178" s="106" t="s">
        <v>66</v>
      </c>
      <c r="P178" s="105">
        <f t="shared" ref="P178:P228" si="22">N178</f>
        <v>1.04</v>
      </c>
    </row>
    <row r="179" spans="1:16">
      <c r="A179" s="23">
        <f t="shared" si="17"/>
        <v>179</v>
      </c>
      <c r="B179" s="10">
        <v>1.2</v>
      </c>
      <c r="C179" s="11" t="s">
        <v>70</v>
      </c>
      <c r="D179" s="102">
        <f t="shared" si="21"/>
        <v>14.285714285714286</v>
      </c>
      <c r="E179" s="12">
        <v>28.4</v>
      </c>
      <c r="F179" s="13">
        <v>1.536E-2</v>
      </c>
      <c r="G179" s="101">
        <f t="shared" si="14"/>
        <v>28.41536</v>
      </c>
      <c r="H179" s="103">
        <v>146.84</v>
      </c>
      <c r="I179" s="104" t="s">
        <v>66</v>
      </c>
      <c r="J179" s="105">
        <f t="shared" si="20"/>
        <v>146.84</v>
      </c>
      <c r="K179" s="103">
        <v>4.8600000000000003</v>
      </c>
      <c r="L179" s="104" t="s">
        <v>66</v>
      </c>
      <c r="M179" s="105">
        <f t="shared" si="19"/>
        <v>4.8600000000000003</v>
      </c>
      <c r="N179" s="103">
        <v>1.0900000000000001</v>
      </c>
      <c r="O179" s="104" t="s">
        <v>66</v>
      </c>
      <c r="P179" s="105">
        <f t="shared" si="22"/>
        <v>1.0900000000000001</v>
      </c>
    </row>
    <row r="180" spans="1:16">
      <c r="A180" s="23">
        <f t="shared" si="17"/>
        <v>180</v>
      </c>
      <c r="B180" s="10">
        <v>1.3</v>
      </c>
      <c r="C180" s="11" t="s">
        <v>70</v>
      </c>
      <c r="D180" s="102">
        <f t="shared" si="21"/>
        <v>15.476190476190476</v>
      </c>
      <c r="E180" s="12">
        <v>27.08</v>
      </c>
      <c r="F180" s="13">
        <v>1.431E-2</v>
      </c>
      <c r="G180" s="101">
        <f t="shared" si="14"/>
        <v>27.094309999999997</v>
      </c>
      <c r="H180" s="103">
        <v>162.38</v>
      </c>
      <c r="I180" s="104" t="s">
        <v>66</v>
      </c>
      <c r="J180" s="105">
        <f t="shared" si="20"/>
        <v>162.38</v>
      </c>
      <c r="K180" s="103">
        <v>5.34</v>
      </c>
      <c r="L180" s="104" t="s">
        <v>66</v>
      </c>
      <c r="M180" s="105">
        <f t="shared" si="19"/>
        <v>5.34</v>
      </c>
      <c r="N180" s="103">
        <v>1.1399999999999999</v>
      </c>
      <c r="O180" s="104" t="s">
        <v>66</v>
      </c>
      <c r="P180" s="105">
        <f t="shared" si="22"/>
        <v>1.1399999999999999</v>
      </c>
    </row>
    <row r="181" spans="1:16">
      <c r="A181" s="23">
        <f t="shared" si="17"/>
        <v>181</v>
      </c>
      <c r="B181" s="10">
        <v>1.4</v>
      </c>
      <c r="C181" s="11" t="s">
        <v>70</v>
      </c>
      <c r="D181" s="102">
        <f t="shared" si="21"/>
        <v>16.666666666666668</v>
      </c>
      <c r="E181" s="12">
        <v>25.86</v>
      </c>
      <c r="F181" s="13">
        <v>1.34E-2</v>
      </c>
      <c r="G181" s="101">
        <f t="shared" si="14"/>
        <v>25.8734</v>
      </c>
      <c r="H181" s="103">
        <v>178.67</v>
      </c>
      <c r="I181" s="104" t="s">
        <v>66</v>
      </c>
      <c r="J181" s="105">
        <f t="shared" si="20"/>
        <v>178.67</v>
      </c>
      <c r="K181" s="103">
        <v>5.82</v>
      </c>
      <c r="L181" s="104" t="s">
        <v>66</v>
      </c>
      <c r="M181" s="105">
        <f t="shared" si="19"/>
        <v>5.82</v>
      </c>
      <c r="N181" s="103">
        <v>1.2</v>
      </c>
      <c r="O181" s="104" t="s">
        <v>66</v>
      </c>
      <c r="P181" s="105">
        <f t="shared" si="22"/>
        <v>1.2</v>
      </c>
    </row>
    <row r="182" spans="1:16">
      <c r="A182" s="23">
        <f t="shared" si="17"/>
        <v>182</v>
      </c>
      <c r="B182" s="10">
        <v>1.5</v>
      </c>
      <c r="C182" s="11" t="s">
        <v>70</v>
      </c>
      <c r="D182" s="102">
        <f t="shared" si="21"/>
        <v>17.857142857142858</v>
      </c>
      <c r="E182" s="12">
        <v>24.72</v>
      </c>
      <c r="F182" s="13">
        <v>1.261E-2</v>
      </c>
      <c r="G182" s="101">
        <f t="shared" si="14"/>
        <v>24.732609999999998</v>
      </c>
      <c r="H182" s="103">
        <v>195.71</v>
      </c>
      <c r="I182" s="104" t="s">
        <v>66</v>
      </c>
      <c r="J182" s="105">
        <f t="shared" si="20"/>
        <v>195.71</v>
      </c>
      <c r="K182" s="103">
        <v>6.3</v>
      </c>
      <c r="L182" s="104" t="s">
        <v>66</v>
      </c>
      <c r="M182" s="105">
        <f t="shared" si="19"/>
        <v>6.3</v>
      </c>
      <c r="N182" s="103">
        <v>1.25</v>
      </c>
      <c r="O182" s="104" t="s">
        <v>66</v>
      </c>
      <c r="P182" s="105">
        <f t="shared" si="22"/>
        <v>1.25</v>
      </c>
    </row>
    <row r="183" spans="1:16">
      <c r="A183" s="23">
        <f t="shared" si="17"/>
        <v>183</v>
      </c>
      <c r="B183" s="10">
        <v>1.6</v>
      </c>
      <c r="C183" s="11" t="s">
        <v>70</v>
      </c>
      <c r="D183" s="102">
        <f t="shared" si="21"/>
        <v>19.047619047619047</v>
      </c>
      <c r="E183" s="12">
        <v>23.68</v>
      </c>
      <c r="F183" s="13">
        <v>1.1900000000000001E-2</v>
      </c>
      <c r="G183" s="101">
        <f t="shared" si="14"/>
        <v>23.6919</v>
      </c>
      <c r="H183" s="103">
        <v>213.52</v>
      </c>
      <c r="I183" s="104" t="s">
        <v>66</v>
      </c>
      <c r="J183" s="105">
        <f t="shared" si="20"/>
        <v>213.52</v>
      </c>
      <c r="K183" s="103">
        <v>6.78</v>
      </c>
      <c r="L183" s="104" t="s">
        <v>66</v>
      </c>
      <c r="M183" s="105">
        <f t="shared" si="19"/>
        <v>6.78</v>
      </c>
      <c r="N183" s="103">
        <v>1.31</v>
      </c>
      <c r="O183" s="104" t="s">
        <v>66</v>
      </c>
      <c r="P183" s="105">
        <f t="shared" si="22"/>
        <v>1.31</v>
      </c>
    </row>
    <row r="184" spans="1:16">
      <c r="A184" s="23">
        <f t="shared" si="17"/>
        <v>184</v>
      </c>
      <c r="B184" s="10">
        <v>1.7</v>
      </c>
      <c r="C184" s="11" t="s">
        <v>70</v>
      </c>
      <c r="D184" s="102">
        <f t="shared" si="21"/>
        <v>20.238095238095237</v>
      </c>
      <c r="E184" s="12">
        <v>22.72</v>
      </c>
      <c r="F184" s="13">
        <v>1.128E-2</v>
      </c>
      <c r="G184" s="101">
        <f t="shared" si="14"/>
        <v>22.731279999999998</v>
      </c>
      <c r="H184" s="103">
        <v>232.1</v>
      </c>
      <c r="I184" s="104" t="s">
        <v>66</v>
      </c>
      <c r="J184" s="105">
        <f t="shared" si="20"/>
        <v>232.1</v>
      </c>
      <c r="K184" s="103">
        <v>7.28</v>
      </c>
      <c r="L184" s="104" t="s">
        <v>66</v>
      </c>
      <c r="M184" s="105">
        <f t="shared" si="19"/>
        <v>7.28</v>
      </c>
      <c r="N184" s="103">
        <v>1.38</v>
      </c>
      <c r="O184" s="104" t="s">
        <v>66</v>
      </c>
      <c r="P184" s="105">
        <f t="shared" si="22"/>
        <v>1.38</v>
      </c>
    </row>
    <row r="185" spans="1:16">
      <c r="A185" s="23">
        <f t="shared" si="17"/>
        <v>185</v>
      </c>
      <c r="B185" s="10">
        <v>1.8</v>
      </c>
      <c r="C185" s="11" t="s">
        <v>70</v>
      </c>
      <c r="D185" s="102">
        <f t="shared" si="21"/>
        <v>21.428571428571427</v>
      </c>
      <c r="E185" s="12">
        <v>21.85</v>
      </c>
      <c r="F185" s="13">
        <v>1.072E-2</v>
      </c>
      <c r="G185" s="101">
        <f t="shared" si="14"/>
        <v>21.860720000000001</v>
      </c>
      <c r="H185" s="103">
        <v>251.44</v>
      </c>
      <c r="I185" s="104" t="s">
        <v>66</v>
      </c>
      <c r="J185" s="105">
        <f t="shared" si="20"/>
        <v>251.44</v>
      </c>
      <c r="K185" s="103">
        <v>7.78</v>
      </c>
      <c r="L185" s="104" t="s">
        <v>66</v>
      </c>
      <c r="M185" s="105">
        <f t="shared" si="19"/>
        <v>7.78</v>
      </c>
      <c r="N185" s="103">
        <v>1.44</v>
      </c>
      <c r="O185" s="104" t="s">
        <v>66</v>
      </c>
      <c r="P185" s="105">
        <f t="shared" si="22"/>
        <v>1.44</v>
      </c>
    </row>
    <row r="186" spans="1:16">
      <c r="A186" s="23">
        <f t="shared" si="17"/>
        <v>186</v>
      </c>
      <c r="B186" s="10">
        <v>2</v>
      </c>
      <c r="C186" s="11" t="s">
        <v>70</v>
      </c>
      <c r="D186" s="102">
        <f t="shared" si="21"/>
        <v>23.80952380952381</v>
      </c>
      <c r="E186" s="12">
        <v>20.34</v>
      </c>
      <c r="F186" s="13">
        <v>9.7630000000000008E-3</v>
      </c>
      <c r="G186" s="101">
        <f t="shared" si="14"/>
        <v>20.349762999999999</v>
      </c>
      <c r="H186" s="103">
        <v>292.33</v>
      </c>
      <c r="I186" s="104" t="s">
        <v>66</v>
      </c>
      <c r="J186" s="105">
        <f t="shared" si="20"/>
        <v>292.33</v>
      </c>
      <c r="K186" s="103">
        <v>9.6999999999999993</v>
      </c>
      <c r="L186" s="104" t="s">
        <v>66</v>
      </c>
      <c r="M186" s="105">
        <f t="shared" si="19"/>
        <v>9.6999999999999993</v>
      </c>
      <c r="N186" s="103">
        <v>1.58</v>
      </c>
      <c r="O186" s="104" t="s">
        <v>66</v>
      </c>
      <c r="P186" s="105">
        <f t="shared" si="22"/>
        <v>1.58</v>
      </c>
    </row>
    <row r="187" spans="1:16">
      <c r="A187" s="23">
        <f t="shared" si="17"/>
        <v>187</v>
      </c>
      <c r="B187" s="10">
        <v>2.25</v>
      </c>
      <c r="C187" s="11" t="s">
        <v>70</v>
      </c>
      <c r="D187" s="102">
        <f t="shared" si="21"/>
        <v>26.785714285714285</v>
      </c>
      <c r="E187" s="12">
        <v>18.88</v>
      </c>
      <c r="F187" s="13">
        <v>8.7910000000000002E-3</v>
      </c>
      <c r="G187" s="101">
        <f t="shared" si="14"/>
        <v>18.888790999999998</v>
      </c>
      <c r="H187" s="103">
        <v>347.32</v>
      </c>
      <c r="I187" s="104" t="s">
        <v>66</v>
      </c>
      <c r="J187" s="105">
        <f t="shared" si="20"/>
        <v>347.32</v>
      </c>
      <c r="K187" s="103">
        <v>12.44</v>
      </c>
      <c r="L187" s="104" t="s">
        <v>66</v>
      </c>
      <c r="M187" s="105">
        <f t="shared" si="19"/>
        <v>12.44</v>
      </c>
      <c r="N187" s="103">
        <v>1.77</v>
      </c>
      <c r="O187" s="104" t="s">
        <v>66</v>
      </c>
      <c r="P187" s="105">
        <f t="shared" si="22"/>
        <v>1.77</v>
      </c>
    </row>
    <row r="188" spans="1:16">
      <c r="A188" s="23">
        <f t="shared" si="17"/>
        <v>188</v>
      </c>
      <c r="B188" s="10">
        <v>2.5</v>
      </c>
      <c r="C188" s="11" t="s">
        <v>70</v>
      </c>
      <c r="D188" s="102">
        <f t="shared" si="21"/>
        <v>29.761904761904763</v>
      </c>
      <c r="E188" s="12">
        <v>17.829999999999998</v>
      </c>
      <c r="F188" s="13">
        <v>8.0020000000000004E-3</v>
      </c>
      <c r="G188" s="101">
        <f t="shared" si="14"/>
        <v>17.838001999999999</v>
      </c>
      <c r="H188" s="103">
        <v>406.04</v>
      </c>
      <c r="I188" s="104" t="s">
        <v>66</v>
      </c>
      <c r="J188" s="105">
        <f t="shared" si="20"/>
        <v>406.04</v>
      </c>
      <c r="K188" s="103">
        <v>14.96</v>
      </c>
      <c r="L188" s="104" t="s">
        <v>66</v>
      </c>
      <c r="M188" s="105">
        <f t="shared" si="19"/>
        <v>14.96</v>
      </c>
      <c r="N188" s="103">
        <v>1.98</v>
      </c>
      <c r="O188" s="104" t="s">
        <v>66</v>
      </c>
      <c r="P188" s="105">
        <f t="shared" si="22"/>
        <v>1.98</v>
      </c>
    </row>
    <row r="189" spans="1:16">
      <c r="A189" s="23">
        <f t="shared" si="17"/>
        <v>189</v>
      </c>
      <c r="B189" s="10">
        <v>2.75</v>
      </c>
      <c r="C189" s="11" t="s">
        <v>70</v>
      </c>
      <c r="D189" s="102">
        <f t="shared" si="21"/>
        <v>32.738095238095241</v>
      </c>
      <c r="E189" s="12">
        <v>16.77</v>
      </c>
      <c r="F189" s="13">
        <v>7.3489999999999996E-3</v>
      </c>
      <c r="G189" s="101">
        <f t="shared" si="14"/>
        <v>16.777349000000001</v>
      </c>
      <c r="H189" s="103">
        <v>468.36</v>
      </c>
      <c r="I189" s="104" t="s">
        <v>66</v>
      </c>
      <c r="J189" s="105">
        <f t="shared" si="20"/>
        <v>468.36</v>
      </c>
      <c r="K189" s="103">
        <v>17.37</v>
      </c>
      <c r="L189" s="104" t="s">
        <v>66</v>
      </c>
      <c r="M189" s="105">
        <f t="shared" si="19"/>
        <v>17.37</v>
      </c>
      <c r="N189" s="103">
        <v>2.2000000000000002</v>
      </c>
      <c r="O189" s="104" t="s">
        <v>66</v>
      </c>
      <c r="P189" s="105">
        <f t="shared" si="22"/>
        <v>2.2000000000000002</v>
      </c>
    </row>
    <row r="190" spans="1:16">
      <c r="A190" s="23">
        <f t="shared" si="17"/>
        <v>190</v>
      </c>
      <c r="B190" s="10">
        <v>3</v>
      </c>
      <c r="C190" s="11" t="s">
        <v>70</v>
      </c>
      <c r="D190" s="102">
        <f t="shared" si="21"/>
        <v>35.714285714285715</v>
      </c>
      <c r="E190" s="12">
        <v>15.82</v>
      </c>
      <c r="F190" s="13">
        <v>6.7990000000000004E-3</v>
      </c>
      <c r="G190" s="101">
        <f t="shared" si="14"/>
        <v>15.826799000000001</v>
      </c>
      <c r="H190" s="103">
        <v>534.51</v>
      </c>
      <c r="I190" s="104" t="s">
        <v>66</v>
      </c>
      <c r="J190" s="105">
        <f t="shared" si="20"/>
        <v>534.51</v>
      </c>
      <c r="K190" s="103">
        <v>19.73</v>
      </c>
      <c r="L190" s="104" t="s">
        <v>66</v>
      </c>
      <c r="M190" s="105">
        <f t="shared" si="19"/>
        <v>19.73</v>
      </c>
      <c r="N190" s="103">
        <v>2.4300000000000002</v>
      </c>
      <c r="O190" s="104" t="s">
        <v>66</v>
      </c>
      <c r="P190" s="105">
        <f t="shared" si="22"/>
        <v>2.4300000000000002</v>
      </c>
    </row>
    <row r="191" spans="1:16">
      <c r="A191" s="23">
        <f t="shared" si="17"/>
        <v>191</v>
      </c>
      <c r="B191" s="10">
        <v>3.25</v>
      </c>
      <c r="C191" s="11" t="s">
        <v>70</v>
      </c>
      <c r="D191" s="102">
        <f t="shared" si="21"/>
        <v>38.69047619047619</v>
      </c>
      <c r="E191" s="12">
        <v>14.99</v>
      </c>
      <c r="F191" s="13">
        <v>6.3290000000000004E-3</v>
      </c>
      <c r="G191" s="101">
        <f t="shared" si="14"/>
        <v>14.996328999999999</v>
      </c>
      <c r="H191" s="103">
        <v>604.5</v>
      </c>
      <c r="I191" s="104" t="s">
        <v>66</v>
      </c>
      <c r="J191" s="105">
        <f t="shared" si="20"/>
        <v>604.5</v>
      </c>
      <c r="K191" s="103">
        <v>22.08</v>
      </c>
      <c r="L191" s="104" t="s">
        <v>66</v>
      </c>
      <c r="M191" s="105">
        <f t="shared" si="19"/>
        <v>22.08</v>
      </c>
      <c r="N191" s="103">
        <v>2.67</v>
      </c>
      <c r="O191" s="104" t="s">
        <v>66</v>
      </c>
      <c r="P191" s="105">
        <f t="shared" si="22"/>
        <v>2.67</v>
      </c>
    </row>
    <row r="192" spans="1:16">
      <c r="A192" s="23">
        <f t="shared" si="17"/>
        <v>192</v>
      </c>
      <c r="B192" s="10">
        <v>3.5</v>
      </c>
      <c r="C192" s="11" t="s">
        <v>70</v>
      </c>
      <c r="D192" s="102">
        <f t="shared" si="21"/>
        <v>41.666666666666664</v>
      </c>
      <c r="E192" s="12">
        <v>14.25</v>
      </c>
      <c r="F192" s="13">
        <v>5.9220000000000002E-3</v>
      </c>
      <c r="G192" s="101">
        <f t="shared" si="14"/>
        <v>14.255922</v>
      </c>
      <c r="H192" s="103">
        <v>678.24</v>
      </c>
      <c r="I192" s="104" t="s">
        <v>66</v>
      </c>
      <c r="J192" s="105">
        <f t="shared" si="20"/>
        <v>678.24</v>
      </c>
      <c r="K192" s="103">
        <v>24.43</v>
      </c>
      <c r="L192" s="104" t="s">
        <v>66</v>
      </c>
      <c r="M192" s="105">
        <f t="shared" si="19"/>
        <v>24.43</v>
      </c>
      <c r="N192" s="103">
        <v>2.93</v>
      </c>
      <c r="O192" s="104" t="s">
        <v>66</v>
      </c>
      <c r="P192" s="105">
        <f t="shared" si="22"/>
        <v>2.93</v>
      </c>
    </row>
    <row r="193" spans="1:16">
      <c r="A193" s="23">
        <f t="shared" si="17"/>
        <v>193</v>
      </c>
      <c r="B193" s="10">
        <v>3.75</v>
      </c>
      <c r="C193" s="11" t="s">
        <v>70</v>
      </c>
      <c r="D193" s="102">
        <f t="shared" si="21"/>
        <v>44.642857142857146</v>
      </c>
      <c r="E193" s="12">
        <v>13.59</v>
      </c>
      <c r="F193" s="13">
        <v>5.5669999999999999E-3</v>
      </c>
      <c r="G193" s="101">
        <f t="shared" si="14"/>
        <v>13.595566999999999</v>
      </c>
      <c r="H193" s="103">
        <v>755.69</v>
      </c>
      <c r="I193" s="104" t="s">
        <v>66</v>
      </c>
      <c r="J193" s="105">
        <f t="shared" si="20"/>
        <v>755.69</v>
      </c>
      <c r="K193" s="103">
        <v>26.78</v>
      </c>
      <c r="L193" s="104" t="s">
        <v>66</v>
      </c>
      <c r="M193" s="105">
        <f t="shared" si="19"/>
        <v>26.78</v>
      </c>
      <c r="N193" s="103">
        <v>3.2</v>
      </c>
      <c r="O193" s="104" t="s">
        <v>66</v>
      </c>
      <c r="P193" s="105">
        <f t="shared" si="22"/>
        <v>3.2</v>
      </c>
    </row>
    <row r="194" spans="1:16">
      <c r="A194" s="23">
        <f t="shared" si="17"/>
        <v>194</v>
      </c>
      <c r="B194" s="10">
        <v>4</v>
      </c>
      <c r="C194" s="11" t="s">
        <v>70</v>
      </c>
      <c r="D194" s="102">
        <f t="shared" si="21"/>
        <v>47.61904761904762</v>
      </c>
      <c r="E194" s="12">
        <v>12.99</v>
      </c>
      <c r="F194" s="13">
        <v>5.2529999999999999E-3</v>
      </c>
      <c r="G194" s="101">
        <f t="shared" si="14"/>
        <v>12.995253</v>
      </c>
      <c r="H194" s="103">
        <v>836.79</v>
      </c>
      <c r="I194" s="104" t="s">
        <v>66</v>
      </c>
      <c r="J194" s="105">
        <f t="shared" si="20"/>
        <v>836.79</v>
      </c>
      <c r="K194" s="103">
        <v>29.14</v>
      </c>
      <c r="L194" s="104" t="s">
        <v>66</v>
      </c>
      <c r="M194" s="105">
        <f t="shared" si="19"/>
        <v>29.14</v>
      </c>
      <c r="N194" s="103">
        <v>3.48</v>
      </c>
      <c r="O194" s="104" t="s">
        <v>66</v>
      </c>
      <c r="P194" s="105">
        <f t="shared" si="22"/>
        <v>3.48</v>
      </c>
    </row>
    <row r="195" spans="1:16">
      <c r="A195" s="23">
        <f t="shared" si="17"/>
        <v>195</v>
      </c>
      <c r="B195" s="10">
        <v>4.5</v>
      </c>
      <c r="C195" s="11" t="s">
        <v>70</v>
      </c>
      <c r="D195" s="102">
        <f t="shared" si="21"/>
        <v>53.571428571428569</v>
      </c>
      <c r="E195" s="12">
        <v>11.97</v>
      </c>
      <c r="F195" s="13">
        <v>4.7260000000000002E-3</v>
      </c>
      <c r="G195" s="101">
        <f t="shared" si="14"/>
        <v>11.974726</v>
      </c>
      <c r="H195" s="103">
        <v>1.01</v>
      </c>
      <c r="I195" s="106" t="s">
        <v>68</v>
      </c>
      <c r="J195" s="107">
        <f t="shared" ref="J195:J228" si="23">H195*1000</f>
        <v>1010</v>
      </c>
      <c r="K195" s="103">
        <v>38.049999999999997</v>
      </c>
      <c r="L195" s="104" t="s">
        <v>66</v>
      </c>
      <c r="M195" s="105">
        <f t="shared" si="19"/>
        <v>38.049999999999997</v>
      </c>
      <c r="N195" s="103">
        <v>4.07</v>
      </c>
      <c r="O195" s="104" t="s">
        <v>66</v>
      </c>
      <c r="P195" s="105">
        <f t="shared" si="22"/>
        <v>4.07</v>
      </c>
    </row>
    <row r="196" spans="1:16">
      <c r="A196" s="23">
        <f t="shared" si="17"/>
        <v>196</v>
      </c>
      <c r="B196" s="10">
        <v>5</v>
      </c>
      <c r="C196" s="11" t="s">
        <v>70</v>
      </c>
      <c r="D196" s="102">
        <f t="shared" si="21"/>
        <v>59.523809523809526</v>
      </c>
      <c r="E196" s="12">
        <v>11.12</v>
      </c>
      <c r="F196" s="13">
        <v>4.2979999999999997E-3</v>
      </c>
      <c r="G196" s="101">
        <f t="shared" si="14"/>
        <v>11.124298</v>
      </c>
      <c r="H196" s="103">
        <v>1.2</v>
      </c>
      <c r="I196" s="104" t="s">
        <v>68</v>
      </c>
      <c r="J196" s="107">
        <f t="shared" si="23"/>
        <v>1200</v>
      </c>
      <c r="K196" s="103">
        <v>46.33</v>
      </c>
      <c r="L196" s="104" t="s">
        <v>66</v>
      </c>
      <c r="M196" s="105">
        <f t="shared" si="19"/>
        <v>46.33</v>
      </c>
      <c r="N196" s="103">
        <v>4.71</v>
      </c>
      <c r="O196" s="104" t="s">
        <v>66</v>
      </c>
      <c r="P196" s="105">
        <f t="shared" si="22"/>
        <v>4.71</v>
      </c>
    </row>
    <row r="197" spans="1:16">
      <c r="A197" s="23">
        <f t="shared" si="17"/>
        <v>197</v>
      </c>
      <c r="B197" s="10">
        <v>5.5</v>
      </c>
      <c r="C197" s="11" t="s">
        <v>70</v>
      </c>
      <c r="D197" s="102">
        <f t="shared" si="21"/>
        <v>65.476190476190482</v>
      </c>
      <c r="E197" s="12">
        <v>10.4</v>
      </c>
      <c r="F197" s="13">
        <v>3.9449999999999997E-3</v>
      </c>
      <c r="G197" s="101">
        <f t="shared" si="14"/>
        <v>10.403945</v>
      </c>
      <c r="H197" s="103">
        <v>1.4</v>
      </c>
      <c r="I197" s="104" t="s">
        <v>68</v>
      </c>
      <c r="J197" s="107">
        <f t="shared" si="23"/>
        <v>1400</v>
      </c>
      <c r="K197" s="103">
        <v>54.33</v>
      </c>
      <c r="L197" s="104" t="s">
        <v>66</v>
      </c>
      <c r="M197" s="105">
        <f t="shared" si="19"/>
        <v>54.33</v>
      </c>
      <c r="N197" s="103">
        <v>5.4</v>
      </c>
      <c r="O197" s="104" t="s">
        <v>66</v>
      </c>
      <c r="P197" s="105">
        <f t="shared" si="22"/>
        <v>5.4</v>
      </c>
    </row>
    <row r="198" spans="1:16">
      <c r="A198" s="23">
        <f t="shared" si="17"/>
        <v>198</v>
      </c>
      <c r="B198" s="10">
        <v>6</v>
      </c>
      <c r="C198" s="11" t="s">
        <v>70</v>
      </c>
      <c r="D198" s="102">
        <f t="shared" si="21"/>
        <v>71.428571428571431</v>
      </c>
      <c r="E198" s="12">
        <v>9.7889999999999997</v>
      </c>
      <c r="F198" s="13">
        <v>3.6470000000000001E-3</v>
      </c>
      <c r="G198" s="101">
        <f t="shared" si="14"/>
        <v>9.7926470000000005</v>
      </c>
      <c r="H198" s="103">
        <v>1.61</v>
      </c>
      <c r="I198" s="104" t="s">
        <v>68</v>
      </c>
      <c r="J198" s="107">
        <f t="shared" si="23"/>
        <v>1610</v>
      </c>
      <c r="K198" s="103">
        <v>62.17</v>
      </c>
      <c r="L198" s="104" t="s">
        <v>66</v>
      </c>
      <c r="M198" s="105">
        <f t="shared" si="19"/>
        <v>62.17</v>
      </c>
      <c r="N198" s="103">
        <v>6.12</v>
      </c>
      <c r="O198" s="104" t="s">
        <v>66</v>
      </c>
      <c r="P198" s="105">
        <f t="shared" si="22"/>
        <v>6.12</v>
      </c>
    </row>
    <row r="199" spans="1:16">
      <c r="A199" s="23">
        <f t="shared" si="17"/>
        <v>199</v>
      </c>
      <c r="B199" s="10">
        <v>6.5</v>
      </c>
      <c r="C199" s="11" t="s">
        <v>70</v>
      </c>
      <c r="D199" s="102">
        <f t="shared" si="21"/>
        <v>77.38095238095238</v>
      </c>
      <c r="E199" s="12">
        <v>9.2560000000000002</v>
      </c>
      <c r="F199" s="13">
        <v>3.3930000000000002E-3</v>
      </c>
      <c r="G199" s="101">
        <f t="shared" si="14"/>
        <v>9.2593930000000011</v>
      </c>
      <c r="H199" s="103">
        <v>1.84</v>
      </c>
      <c r="I199" s="104" t="s">
        <v>68</v>
      </c>
      <c r="J199" s="107">
        <f t="shared" si="23"/>
        <v>1840</v>
      </c>
      <c r="K199" s="103">
        <v>69.95</v>
      </c>
      <c r="L199" s="104" t="s">
        <v>66</v>
      </c>
      <c r="M199" s="105">
        <f t="shared" si="19"/>
        <v>69.95</v>
      </c>
      <c r="N199" s="103">
        <v>6.88</v>
      </c>
      <c r="O199" s="104" t="s">
        <v>66</v>
      </c>
      <c r="P199" s="105">
        <f t="shared" si="22"/>
        <v>6.88</v>
      </c>
    </row>
    <row r="200" spans="1:16">
      <c r="A200" s="23">
        <f t="shared" si="17"/>
        <v>200</v>
      </c>
      <c r="B200" s="10">
        <v>7</v>
      </c>
      <c r="C200" s="11" t="s">
        <v>70</v>
      </c>
      <c r="D200" s="102">
        <f t="shared" si="21"/>
        <v>83.333333333333329</v>
      </c>
      <c r="E200" s="12">
        <v>8.7899999999999991</v>
      </c>
      <c r="F200" s="13">
        <v>3.173E-3</v>
      </c>
      <c r="G200" s="101">
        <f t="shared" si="14"/>
        <v>8.7931729999999995</v>
      </c>
      <c r="H200" s="103">
        <v>2.08</v>
      </c>
      <c r="I200" s="104" t="s">
        <v>68</v>
      </c>
      <c r="J200" s="107">
        <f t="shared" si="23"/>
        <v>2080</v>
      </c>
      <c r="K200" s="103">
        <v>77.7</v>
      </c>
      <c r="L200" s="104" t="s">
        <v>66</v>
      </c>
      <c r="M200" s="105">
        <f t="shared" si="19"/>
        <v>77.7</v>
      </c>
      <c r="N200" s="103">
        <v>7.68</v>
      </c>
      <c r="O200" s="104" t="s">
        <v>66</v>
      </c>
      <c r="P200" s="105">
        <f t="shared" si="22"/>
        <v>7.68</v>
      </c>
    </row>
    <row r="201" spans="1:16">
      <c r="A201" s="23">
        <f t="shared" si="17"/>
        <v>201</v>
      </c>
      <c r="B201" s="10">
        <v>8</v>
      </c>
      <c r="C201" s="11" t="s">
        <v>70</v>
      </c>
      <c r="D201" s="102">
        <f t="shared" si="21"/>
        <v>95.238095238095241</v>
      </c>
      <c r="E201" s="12">
        <v>8.0129999999999999</v>
      </c>
      <c r="F201" s="13">
        <v>2.8119999999999998E-3</v>
      </c>
      <c r="G201" s="101">
        <f t="shared" si="14"/>
        <v>8.0158120000000004</v>
      </c>
      <c r="H201" s="103">
        <v>2.59</v>
      </c>
      <c r="I201" s="104" t="s">
        <v>68</v>
      </c>
      <c r="J201" s="107">
        <f t="shared" si="23"/>
        <v>2590</v>
      </c>
      <c r="K201" s="103">
        <v>106.41</v>
      </c>
      <c r="L201" s="104" t="s">
        <v>66</v>
      </c>
      <c r="M201" s="105">
        <f t="shared" si="19"/>
        <v>106.41</v>
      </c>
      <c r="N201" s="103">
        <v>9.39</v>
      </c>
      <c r="O201" s="104" t="s">
        <v>66</v>
      </c>
      <c r="P201" s="105">
        <f t="shared" si="22"/>
        <v>9.39</v>
      </c>
    </row>
    <row r="202" spans="1:16">
      <c r="A202" s="23">
        <f t="shared" si="17"/>
        <v>202</v>
      </c>
      <c r="B202" s="10">
        <v>9</v>
      </c>
      <c r="C202" s="11" t="s">
        <v>70</v>
      </c>
      <c r="D202" s="108">
        <f t="shared" si="21"/>
        <v>107.14285714285714</v>
      </c>
      <c r="E202" s="12">
        <v>7.3869999999999996</v>
      </c>
      <c r="F202" s="13">
        <v>2.5279999999999999E-3</v>
      </c>
      <c r="G202" s="101">
        <f t="shared" si="14"/>
        <v>7.3895279999999994</v>
      </c>
      <c r="H202" s="103">
        <v>3.15</v>
      </c>
      <c r="I202" s="104" t="s">
        <v>68</v>
      </c>
      <c r="J202" s="107">
        <f t="shared" si="23"/>
        <v>3150</v>
      </c>
      <c r="K202" s="103">
        <v>132.71</v>
      </c>
      <c r="L202" s="104" t="s">
        <v>66</v>
      </c>
      <c r="M202" s="105">
        <f t="shared" si="19"/>
        <v>132.71</v>
      </c>
      <c r="N202" s="103">
        <v>11.23</v>
      </c>
      <c r="O202" s="104" t="s">
        <v>66</v>
      </c>
      <c r="P202" s="105">
        <f t="shared" si="22"/>
        <v>11.23</v>
      </c>
    </row>
    <row r="203" spans="1:16">
      <c r="A203" s="23">
        <f t="shared" si="17"/>
        <v>203</v>
      </c>
      <c r="B203" s="10">
        <v>10</v>
      </c>
      <c r="C203" s="11" t="s">
        <v>70</v>
      </c>
      <c r="D203" s="108">
        <f t="shared" si="21"/>
        <v>119.04761904761905</v>
      </c>
      <c r="E203" s="12">
        <v>6.8650000000000002</v>
      </c>
      <c r="F203" s="13">
        <v>2.297E-3</v>
      </c>
      <c r="G203" s="101">
        <f t="shared" si="14"/>
        <v>6.8672970000000007</v>
      </c>
      <c r="H203" s="103">
        <v>3.76</v>
      </c>
      <c r="I203" s="104" t="s">
        <v>68</v>
      </c>
      <c r="J203" s="107">
        <f t="shared" si="23"/>
        <v>3760</v>
      </c>
      <c r="K203" s="103">
        <v>157.97</v>
      </c>
      <c r="L203" s="104" t="s">
        <v>66</v>
      </c>
      <c r="M203" s="105">
        <f t="shared" si="19"/>
        <v>157.97</v>
      </c>
      <c r="N203" s="103">
        <v>13.19</v>
      </c>
      <c r="O203" s="104" t="s">
        <v>66</v>
      </c>
      <c r="P203" s="105">
        <f t="shared" si="22"/>
        <v>13.19</v>
      </c>
    </row>
    <row r="204" spans="1:16">
      <c r="A204" s="23">
        <f t="shared" si="17"/>
        <v>204</v>
      </c>
      <c r="B204" s="10">
        <v>11</v>
      </c>
      <c r="C204" s="11" t="s">
        <v>70</v>
      </c>
      <c r="D204" s="108">
        <f t="shared" si="21"/>
        <v>130.95238095238096</v>
      </c>
      <c r="E204" s="12">
        <v>6.43</v>
      </c>
      <c r="F204" s="13">
        <v>2.1069999999999999E-3</v>
      </c>
      <c r="G204" s="101">
        <f t="shared" si="14"/>
        <v>6.4321069999999994</v>
      </c>
      <c r="H204" s="103">
        <v>4.4000000000000004</v>
      </c>
      <c r="I204" s="104" t="s">
        <v>68</v>
      </c>
      <c r="J204" s="107">
        <f t="shared" si="23"/>
        <v>4400</v>
      </c>
      <c r="K204" s="103">
        <v>182.72</v>
      </c>
      <c r="L204" s="104" t="s">
        <v>66</v>
      </c>
      <c r="M204" s="105">
        <f t="shared" si="19"/>
        <v>182.72</v>
      </c>
      <c r="N204" s="103">
        <v>15.28</v>
      </c>
      <c r="O204" s="104" t="s">
        <v>66</v>
      </c>
      <c r="P204" s="105">
        <f t="shared" si="22"/>
        <v>15.28</v>
      </c>
    </row>
    <row r="205" spans="1:16">
      <c r="A205" s="23">
        <f t="shared" si="17"/>
        <v>205</v>
      </c>
      <c r="B205" s="10">
        <v>12</v>
      </c>
      <c r="C205" s="11" t="s">
        <v>70</v>
      </c>
      <c r="D205" s="108">
        <f t="shared" si="21"/>
        <v>142.85714285714286</v>
      </c>
      <c r="E205" s="12">
        <v>6.0629999999999997</v>
      </c>
      <c r="F205" s="13">
        <v>1.9469999999999999E-3</v>
      </c>
      <c r="G205" s="101">
        <f t="shared" si="14"/>
        <v>6.0649470000000001</v>
      </c>
      <c r="H205" s="103">
        <v>5.09</v>
      </c>
      <c r="I205" s="104" t="s">
        <v>68</v>
      </c>
      <c r="J205" s="107">
        <f t="shared" si="23"/>
        <v>5090</v>
      </c>
      <c r="K205" s="103">
        <v>207.21</v>
      </c>
      <c r="L205" s="104" t="s">
        <v>66</v>
      </c>
      <c r="M205" s="105">
        <f t="shared" si="19"/>
        <v>207.21</v>
      </c>
      <c r="N205" s="103">
        <v>17.489999999999998</v>
      </c>
      <c r="O205" s="104" t="s">
        <v>66</v>
      </c>
      <c r="P205" s="105">
        <f t="shared" si="22"/>
        <v>17.489999999999998</v>
      </c>
    </row>
    <row r="206" spans="1:16">
      <c r="A206" s="23">
        <f t="shared" si="17"/>
        <v>206</v>
      </c>
      <c r="B206" s="10">
        <v>13</v>
      </c>
      <c r="C206" s="11" t="s">
        <v>70</v>
      </c>
      <c r="D206" s="108">
        <f t="shared" si="21"/>
        <v>154.76190476190476</v>
      </c>
      <c r="E206" s="12">
        <v>5.7469999999999999</v>
      </c>
      <c r="F206" s="13">
        <v>1.81E-3</v>
      </c>
      <c r="G206" s="101">
        <f t="shared" si="14"/>
        <v>5.7488099999999998</v>
      </c>
      <c r="H206" s="103">
        <v>5.82</v>
      </c>
      <c r="I206" s="104" t="s">
        <v>68</v>
      </c>
      <c r="J206" s="107">
        <f t="shared" si="23"/>
        <v>5820</v>
      </c>
      <c r="K206" s="103">
        <v>231.55</v>
      </c>
      <c r="L206" s="104" t="s">
        <v>66</v>
      </c>
      <c r="M206" s="105">
        <f t="shared" si="19"/>
        <v>231.55</v>
      </c>
      <c r="N206" s="103">
        <v>19.8</v>
      </c>
      <c r="O206" s="104" t="s">
        <v>66</v>
      </c>
      <c r="P206" s="105">
        <f t="shared" si="22"/>
        <v>19.8</v>
      </c>
    </row>
    <row r="207" spans="1:16">
      <c r="A207" s="23">
        <f t="shared" si="17"/>
        <v>207</v>
      </c>
      <c r="B207" s="10">
        <v>14</v>
      </c>
      <c r="C207" s="11" t="s">
        <v>70</v>
      </c>
      <c r="D207" s="108">
        <f t="shared" si="21"/>
        <v>166.66666666666666</v>
      </c>
      <c r="E207" s="12">
        <v>5.4740000000000002</v>
      </c>
      <c r="F207" s="13">
        <v>1.6919999999999999E-3</v>
      </c>
      <c r="G207" s="101">
        <f t="shared" si="14"/>
        <v>5.4756920000000004</v>
      </c>
      <c r="H207" s="103">
        <v>6.59</v>
      </c>
      <c r="I207" s="104" t="s">
        <v>68</v>
      </c>
      <c r="J207" s="107">
        <f t="shared" si="23"/>
        <v>6590</v>
      </c>
      <c r="K207" s="103">
        <v>255.83</v>
      </c>
      <c r="L207" s="104" t="s">
        <v>66</v>
      </c>
      <c r="M207" s="105">
        <f t="shared" si="19"/>
        <v>255.83</v>
      </c>
      <c r="N207" s="103">
        <v>22.21</v>
      </c>
      <c r="O207" s="104" t="s">
        <v>66</v>
      </c>
      <c r="P207" s="105">
        <f t="shared" si="22"/>
        <v>22.21</v>
      </c>
    </row>
    <row r="208" spans="1:16">
      <c r="A208" s="23">
        <f t="shared" si="17"/>
        <v>208</v>
      </c>
      <c r="B208" s="10">
        <v>15</v>
      </c>
      <c r="C208" s="11" t="s">
        <v>70</v>
      </c>
      <c r="D208" s="108">
        <f t="shared" si="21"/>
        <v>178.57142857142858</v>
      </c>
      <c r="E208" s="12">
        <v>5.2350000000000003</v>
      </c>
      <c r="F208" s="13">
        <v>1.5889999999999999E-3</v>
      </c>
      <c r="G208" s="101">
        <f t="shared" si="14"/>
        <v>5.2365890000000004</v>
      </c>
      <c r="H208" s="103">
        <v>7.4</v>
      </c>
      <c r="I208" s="104" t="s">
        <v>68</v>
      </c>
      <c r="J208" s="107">
        <f t="shared" si="23"/>
        <v>7400</v>
      </c>
      <c r="K208" s="103">
        <v>280.07</v>
      </c>
      <c r="L208" s="104" t="s">
        <v>66</v>
      </c>
      <c r="M208" s="105">
        <f t="shared" si="19"/>
        <v>280.07</v>
      </c>
      <c r="N208" s="103">
        <v>24.72</v>
      </c>
      <c r="O208" s="104" t="s">
        <v>66</v>
      </c>
      <c r="P208" s="105">
        <f t="shared" si="22"/>
        <v>24.72</v>
      </c>
    </row>
    <row r="209" spans="1:16">
      <c r="A209" s="23">
        <f t="shared" si="17"/>
        <v>209</v>
      </c>
      <c r="B209" s="10">
        <v>16</v>
      </c>
      <c r="C209" s="11" t="s">
        <v>70</v>
      </c>
      <c r="D209" s="108">
        <f t="shared" si="21"/>
        <v>190.47619047619048</v>
      </c>
      <c r="E209" s="12">
        <v>5.024</v>
      </c>
      <c r="F209" s="13">
        <v>1.4989999999999999E-3</v>
      </c>
      <c r="G209" s="101">
        <f t="shared" si="14"/>
        <v>5.0254989999999999</v>
      </c>
      <c r="H209" s="103">
        <v>8.24</v>
      </c>
      <c r="I209" s="104" t="s">
        <v>68</v>
      </c>
      <c r="J209" s="107">
        <f t="shared" si="23"/>
        <v>8240</v>
      </c>
      <c r="K209" s="103">
        <v>304.29000000000002</v>
      </c>
      <c r="L209" s="104" t="s">
        <v>66</v>
      </c>
      <c r="M209" s="105">
        <f t="shared" si="19"/>
        <v>304.29000000000002</v>
      </c>
      <c r="N209" s="103">
        <v>27.32</v>
      </c>
      <c r="O209" s="104" t="s">
        <v>66</v>
      </c>
      <c r="P209" s="105">
        <f t="shared" si="22"/>
        <v>27.32</v>
      </c>
    </row>
    <row r="210" spans="1:16">
      <c r="A210" s="23">
        <f t="shared" si="17"/>
        <v>210</v>
      </c>
      <c r="B210" s="10">
        <v>17</v>
      </c>
      <c r="C210" s="11" t="s">
        <v>70</v>
      </c>
      <c r="D210" s="108">
        <f t="shared" si="21"/>
        <v>202.38095238095238</v>
      </c>
      <c r="E210" s="12">
        <v>4.8369999999999997</v>
      </c>
      <c r="F210" s="13">
        <v>1.418E-3</v>
      </c>
      <c r="G210" s="101">
        <f t="shared" si="14"/>
        <v>4.8384179999999999</v>
      </c>
      <c r="H210" s="103">
        <v>9.11</v>
      </c>
      <c r="I210" s="104" t="s">
        <v>68</v>
      </c>
      <c r="J210" s="107">
        <f t="shared" si="23"/>
        <v>9110</v>
      </c>
      <c r="K210" s="103">
        <v>328.49</v>
      </c>
      <c r="L210" s="104" t="s">
        <v>66</v>
      </c>
      <c r="M210" s="105">
        <f t="shared" si="19"/>
        <v>328.49</v>
      </c>
      <c r="N210" s="103">
        <v>30</v>
      </c>
      <c r="O210" s="104" t="s">
        <v>66</v>
      </c>
      <c r="P210" s="105">
        <f t="shared" si="22"/>
        <v>30</v>
      </c>
    </row>
    <row r="211" spans="1:16">
      <c r="A211" s="23">
        <f t="shared" si="17"/>
        <v>211</v>
      </c>
      <c r="B211" s="10">
        <v>18</v>
      </c>
      <c r="C211" s="11" t="s">
        <v>70</v>
      </c>
      <c r="D211" s="108">
        <f t="shared" si="21"/>
        <v>214.28571428571428</v>
      </c>
      <c r="E211" s="12">
        <v>4.6689999999999996</v>
      </c>
      <c r="F211" s="13">
        <v>1.346E-3</v>
      </c>
      <c r="G211" s="101">
        <f t="shared" si="14"/>
        <v>4.6703459999999994</v>
      </c>
      <c r="H211" s="103">
        <v>10.02</v>
      </c>
      <c r="I211" s="104" t="s">
        <v>68</v>
      </c>
      <c r="J211" s="107">
        <f t="shared" si="23"/>
        <v>10020</v>
      </c>
      <c r="K211" s="103">
        <v>352.69</v>
      </c>
      <c r="L211" s="104" t="s">
        <v>66</v>
      </c>
      <c r="M211" s="105">
        <f t="shared" si="19"/>
        <v>352.69</v>
      </c>
      <c r="N211" s="103">
        <v>32.770000000000003</v>
      </c>
      <c r="O211" s="104" t="s">
        <v>66</v>
      </c>
      <c r="P211" s="105">
        <f t="shared" si="22"/>
        <v>32.770000000000003</v>
      </c>
    </row>
    <row r="212" spans="1:16">
      <c r="A212" s="23">
        <f t="shared" si="17"/>
        <v>212</v>
      </c>
      <c r="B212" s="10">
        <v>20</v>
      </c>
      <c r="C212" s="11" t="s">
        <v>70</v>
      </c>
      <c r="D212" s="108">
        <f t="shared" si="21"/>
        <v>238.0952380952381</v>
      </c>
      <c r="E212" s="12">
        <v>4.383</v>
      </c>
      <c r="F212" s="13">
        <v>1.2229999999999999E-3</v>
      </c>
      <c r="G212" s="101">
        <f t="shared" ref="G212:G228" si="24">E212+F212</f>
        <v>4.3842230000000004</v>
      </c>
      <c r="H212" s="103">
        <v>11.93</v>
      </c>
      <c r="I212" s="104" t="s">
        <v>68</v>
      </c>
      <c r="J212" s="107">
        <f t="shared" si="23"/>
        <v>11930</v>
      </c>
      <c r="K212" s="103">
        <v>444</v>
      </c>
      <c r="L212" s="104" t="s">
        <v>66</v>
      </c>
      <c r="M212" s="105">
        <f t="shared" si="19"/>
        <v>444</v>
      </c>
      <c r="N212" s="103">
        <v>38.53</v>
      </c>
      <c r="O212" s="104" t="s">
        <v>66</v>
      </c>
      <c r="P212" s="105">
        <f t="shared" si="22"/>
        <v>38.53</v>
      </c>
    </row>
    <row r="213" spans="1:16">
      <c r="A213" s="23">
        <f t="shared" si="17"/>
        <v>213</v>
      </c>
      <c r="B213" s="10">
        <v>22.5</v>
      </c>
      <c r="C213" s="11" t="s">
        <v>70</v>
      </c>
      <c r="D213" s="108">
        <f t="shared" si="21"/>
        <v>267.85714285714283</v>
      </c>
      <c r="E213" s="12">
        <v>4.093</v>
      </c>
      <c r="F213" s="13">
        <v>1.098E-3</v>
      </c>
      <c r="G213" s="101">
        <f t="shared" si="24"/>
        <v>4.0940979999999998</v>
      </c>
      <c r="H213" s="103">
        <v>14.47</v>
      </c>
      <c r="I213" s="104" t="s">
        <v>68</v>
      </c>
      <c r="J213" s="107">
        <f t="shared" si="23"/>
        <v>14470</v>
      </c>
      <c r="K213" s="103">
        <v>571.66</v>
      </c>
      <c r="L213" s="104" t="s">
        <v>66</v>
      </c>
      <c r="M213" s="105">
        <f t="shared" si="19"/>
        <v>571.66</v>
      </c>
      <c r="N213" s="103">
        <v>46.11</v>
      </c>
      <c r="O213" s="104" t="s">
        <v>66</v>
      </c>
      <c r="P213" s="105">
        <f t="shared" si="22"/>
        <v>46.11</v>
      </c>
    </row>
    <row r="214" spans="1:16">
      <c r="A214" s="23">
        <f t="shared" ref="A214:A277" si="25">A213+1</f>
        <v>214</v>
      </c>
      <c r="B214" s="10">
        <v>25</v>
      </c>
      <c r="C214" s="11" t="s">
        <v>70</v>
      </c>
      <c r="D214" s="108">
        <f t="shared" si="21"/>
        <v>297.61904761904759</v>
      </c>
      <c r="E214" s="12">
        <v>3.86</v>
      </c>
      <c r="F214" s="13">
        <v>9.9730000000000001E-4</v>
      </c>
      <c r="G214" s="101">
        <f t="shared" si="24"/>
        <v>3.8609972999999997</v>
      </c>
      <c r="H214" s="103">
        <v>17.18</v>
      </c>
      <c r="I214" s="104" t="s">
        <v>68</v>
      </c>
      <c r="J214" s="107">
        <f t="shared" si="23"/>
        <v>17180</v>
      </c>
      <c r="K214" s="103">
        <v>688.46</v>
      </c>
      <c r="L214" s="104" t="s">
        <v>66</v>
      </c>
      <c r="M214" s="105">
        <f t="shared" si="19"/>
        <v>688.46</v>
      </c>
      <c r="N214" s="103">
        <v>54.05</v>
      </c>
      <c r="O214" s="104" t="s">
        <v>66</v>
      </c>
      <c r="P214" s="105">
        <f t="shared" si="22"/>
        <v>54.05</v>
      </c>
    </row>
    <row r="215" spans="1:16">
      <c r="A215" s="23">
        <f t="shared" si="25"/>
        <v>215</v>
      </c>
      <c r="B215" s="10">
        <v>27.5</v>
      </c>
      <c r="C215" s="11" t="s">
        <v>70</v>
      </c>
      <c r="D215" s="108">
        <f t="shared" si="21"/>
        <v>327.38095238095241</v>
      </c>
      <c r="E215" s="12">
        <v>3.669</v>
      </c>
      <c r="F215" s="13">
        <v>9.1399999999999999E-4</v>
      </c>
      <c r="G215" s="101">
        <f t="shared" si="24"/>
        <v>3.6699139999999999</v>
      </c>
      <c r="H215" s="103">
        <v>20.05</v>
      </c>
      <c r="I215" s="104" t="s">
        <v>68</v>
      </c>
      <c r="J215" s="107">
        <f t="shared" si="23"/>
        <v>20050</v>
      </c>
      <c r="K215" s="103">
        <v>798.85</v>
      </c>
      <c r="L215" s="104" t="s">
        <v>66</v>
      </c>
      <c r="M215" s="105">
        <f t="shared" si="19"/>
        <v>798.85</v>
      </c>
      <c r="N215" s="103">
        <v>62.32</v>
      </c>
      <c r="O215" s="104" t="s">
        <v>66</v>
      </c>
      <c r="P215" s="105">
        <f t="shared" si="22"/>
        <v>62.32</v>
      </c>
    </row>
    <row r="216" spans="1:16">
      <c r="A216" s="23">
        <f t="shared" si="25"/>
        <v>216</v>
      </c>
      <c r="B216" s="10">
        <v>30</v>
      </c>
      <c r="C216" s="11" t="s">
        <v>70</v>
      </c>
      <c r="D216" s="108">
        <f t="shared" si="21"/>
        <v>357.14285714285717</v>
      </c>
      <c r="E216" s="12">
        <v>3.51</v>
      </c>
      <c r="F216" s="13">
        <v>8.4409999999999997E-4</v>
      </c>
      <c r="G216" s="101">
        <f t="shared" si="24"/>
        <v>3.5108440999999999</v>
      </c>
      <c r="H216" s="103">
        <v>23.05</v>
      </c>
      <c r="I216" s="104" t="s">
        <v>68</v>
      </c>
      <c r="J216" s="107">
        <f t="shared" si="23"/>
        <v>23050</v>
      </c>
      <c r="K216" s="103">
        <v>904.84</v>
      </c>
      <c r="L216" s="104" t="s">
        <v>66</v>
      </c>
      <c r="M216" s="105">
        <f t="shared" si="19"/>
        <v>904.84</v>
      </c>
      <c r="N216" s="103">
        <v>70.87</v>
      </c>
      <c r="O216" s="104" t="s">
        <v>66</v>
      </c>
      <c r="P216" s="105">
        <f t="shared" si="22"/>
        <v>70.87</v>
      </c>
    </row>
    <row r="217" spans="1:16">
      <c r="A217" s="23">
        <f t="shared" si="25"/>
        <v>217</v>
      </c>
      <c r="B217" s="10">
        <v>32.5</v>
      </c>
      <c r="C217" s="11" t="s">
        <v>70</v>
      </c>
      <c r="D217" s="108">
        <f t="shared" si="21"/>
        <v>386.90476190476193</v>
      </c>
      <c r="E217" s="12">
        <v>3.375</v>
      </c>
      <c r="F217" s="13">
        <v>7.8439999999999998E-4</v>
      </c>
      <c r="G217" s="101">
        <f t="shared" si="24"/>
        <v>3.3757844000000001</v>
      </c>
      <c r="H217" s="103">
        <v>26.18</v>
      </c>
      <c r="I217" s="104" t="s">
        <v>68</v>
      </c>
      <c r="J217" s="107">
        <f t="shared" si="23"/>
        <v>26180</v>
      </c>
      <c r="K217" s="103">
        <v>1.01</v>
      </c>
      <c r="L217" s="106" t="s">
        <v>68</v>
      </c>
      <c r="M217" s="107">
        <f t="shared" ref="M217:M228" si="26">K217*1000</f>
        <v>1010</v>
      </c>
      <c r="N217" s="103">
        <v>79.650000000000006</v>
      </c>
      <c r="O217" s="104" t="s">
        <v>66</v>
      </c>
      <c r="P217" s="105">
        <f t="shared" si="22"/>
        <v>79.650000000000006</v>
      </c>
    </row>
    <row r="218" spans="1:16">
      <c r="A218" s="23">
        <f t="shared" si="25"/>
        <v>218</v>
      </c>
      <c r="B218" s="10">
        <v>35</v>
      </c>
      <c r="C218" s="11" t="s">
        <v>70</v>
      </c>
      <c r="D218" s="108">
        <f t="shared" si="21"/>
        <v>416.66666666666669</v>
      </c>
      <c r="E218" s="12">
        <v>3.2589999999999999</v>
      </c>
      <c r="F218" s="13">
        <v>7.3289999999999998E-4</v>
      </c>
      <c r="G218" s="101">
        <f t="shared" si="24"/>
        <v>3.2597328999999999</v>
      </c>
      <c r="H218" s="103">
        <v>29.43</v>
      </c>
      <c r="I218" s="104" t="s">
        <v>68</v>
      </c>
      <c r="J218" s="107">
        <f t="shared" si="23"/>
        <v>29430</v>
      </c>
      <c r="K218" s="103">
        <v>1.1100000000000001</v>
      </c>
      <c r="L218" s="104" t="s">
        <v>68</v>
      </c>
      <c r="M218" s="107">
        <f t="shared" si="26"/>
        <v>1110</v>
      </c>
      <c r="N218" s="103">
        <v>88.64</v>
      </c>
      <c r="O218" s="104" t="s">
        <v>66</v>
      </c>
      <c r="P218" s="105">
        <f t="shared" si="22"/>
        <v>88.64</v>
      </c>
    </row>
    <row r="219" spans="1:16">
      <c r="A219" s="23">
        <f t="shared" si="25"/>
        <v>219</v>
      </c>
      <c r="B219" s="10">
        <v>37.5</v>
      </c>
      <c r="C219" s="11" t="s">
        <v>70</v>
      </c>
      <c r="D219" s="108">
        <f t="shared" si="21"/>
        <v>446.42857142857144</v>
      </c>
      <c r="E219" s="12">
        <v>3.16</v>
      </c>
      <c r="F219" s="13">
        <v>6.8789999999999997E-4</v>
      </c>
      <c r="G219" s="101">
        <f t="shared" si="24"/>
        <v>3.1606879000000001</v>
      </c>
      <c r="H219" s="103">
        <v>32.79</v>
      </c>
      <c r="I219" s="104" t="s">
        <v>68</v>
      </c>
      <c r="J219" s="107">
        <f t="shared" si="23"/>
        <v>32790</v>
      </c>
      <c r="K219" s="103">
        <v>1.21</v>
      </c>
      <c r="L219" s="104" t="s">
        <v>68</v>
      </c>
      <c r="M219" s="107">
        <f t="shared" si="26"/>
        <v>1210</v>
      </c>
      <c r="N219" s="103">
        <v>97.81</v>
      </c>
      <c r="O219" s="104" t="s">
        <v>66</v>
      </c>
      <c r="P219" s="105">
        <f t="shared" si="22"/>
        <v>97.81</v>
      </c>
    </row>
    <row r="220" spans="1:16">
      <c r="A220" s="23">
        <f t="shared" si="25"/>
        <v>220</v>
      </c>
      <c r="B220" s="10">
        <v>40</v>
      </c>
      <c r="C220" s="11" t="s">
        <v>70</v>
      </c>
      <c r="D220" s="108">
        <f t="shared" si="21"/>
        <v>476.1904761904762</v>
      </c>
      <c r="E220" s="12">
        <v>3.073</v>
      </c>
      <c r="F220" s="13">
        <v>6.4840000000000004E-4</v>
      </c>
      <c r="G220" s="101">
        <f t="shared" si="24"/>
        <v>3.0736484000000002</v>
      </c>
      <c r="H220" s="103">
        <v>36.24</v>
      </c>
      <c r="I220" s="104" t="s">
        <v>68</v>
      </c>
      <c r="J220" s="107">
        <f t="shared" si="23"/>
        <v>36240</v>
      </c>
      <c r="K220" s="103">
        <v>1.3</v>
      </c>
      <c r="L220" s="104" t="s">
        <v>68</v>
      </c>
      <c r="M220" s="107">
        <f t="shared" si="26"/>
        <v>1300</v>
      </c>
      <c r="N220" s="103">
        <v>107.13</v>
      </c>
      <c r="O220" s="104" t="s">
        <v>66</v>
      </c>
      <c r="P220" s="105">
        <f t="shared" si="22"/>
        <v>107.13</v>
      </c>
    </row>
    <row r="221" spans="1:16">
      <c r="A221" s="23">
        <f t="shared" si="25"/>
        <v>221</v>
      </c>
      <c r="B221" s="10">
        <v>45</v>
      </c>
      <c r="C221" s="11" t="s">
        <v>70</v>
      </c>
      <c r="D221" s="108">
        <f t="shared" si="21"/>
        <v>535.71428571428567</v>
      </c>
      <c r="E221" s="12">
        <v>2.93</v>
      </c>
      <c r="F221" s="13">
        <v>5.819E-4</v>
      </c>
      <c r="G221" s="101">
        <f t="shared" si="24"/>
        <v>2.9305819</v>
      </c>
      <c r="H221" s="103">
        <v>43.43</v>
      </c>
      <c r="I221" s="104" t="s">
        <v>68</v>
      </c>
      <c r="J221" s="107">
        <f t="shared" si="23"/>
        <v>43430</v>
      </c>
      <c r="K221" s="103">
        <v>1.65</v>
      </c>
      <c r="L221" s="104" t="s">
        <v>68</v>
      </c>
      <c r="M221" s="107">
        <f t="shared" si="26"/>
        <v>1650</v>
      </c>
      <c r="N221" s="103">
        <v>126.13</v>
      </c>
      <c r="O221" s="104" t="s">
        <v>66</v>
      </c>
      <c r="P221" s="105">
        <f t="shared" si="22"/>
        <v>126.13</v>
      </c>
    </row>
    <row r="222" spans="1:16">
      <c r="A222" s="23">
        <f t="shared" si="25"/>
        <v>222</v>
      </c>
      <c r="B222" s="10">
        <v>50</v>
      </c>
      <c r="C222" s="11" t="s">
        <v>70</v>
      </c>
      <c r="D222" s="108">
        <f t="shared" si="21"/>
        <v>595.23809523809518</v>
      </c>
      <c r="E222" s="12">
        <v>2.8170000000000002</v>
      </c>
      <c r="F222" s="13">
        <v>5.2820000000000005E-4</v>
      </c>
      <c r="G222" s="101">
        <f t="shared" si="24"/>
        <v>2.8175282000000004</v>
      </c>
      <c r="H222" s="103">
        <v>50.93</v>
      </c>
      <c r="I222" s="104" t="s">
        <v>68</v>
      </c>
      <c r="J222" s="107">
        <f t="shared" si="23"/>
        <v>50930</v>
      </c>
      <c r="K222" s="103">
        <v>1.96</v>
      </c>
      <c r="L222" s="104" t="s">
        <v>68</v>
      </c>
      <c r="M222" s="107">
        <f t="shared" si="26"/>
        <v>1960</v>
      </c>
      <c r="N222" s="103">
        <v>145.49</v>
      </c>
      <c r="O222" s="104" t="s">
        <v>66</v>
      </c>
      <c r="P222" s="105">
        <f t="shared" si="22"/>
        <v>145.49</v>
      </c>
    </row>
    <row r="223" spans="1:16">
      <c r="A223" s="23">
        <f t="shared" si="25"/>
        <v>223</v>
      </c>
      <c r="B223" s="10">
        <v>55</v>
      </c>
      <c r="C223" s="11" t="s">
        <v>70</v>
      </c>
      <c r="D223" s="108">
        <f t="shared" si="21"/>
        <v>654.76190476190482</v>
      </c>
      <c r="E223" s="12">
        <v>2.7269999999999999</v>
      </c>
      <c r="F223" s="13">
        <v>4.839E-4</v>
      </c>
      <c r="G223" s="101">
        <f t="shared" si="24"/>
        <v>2.7274838999999997</v>
      </c>
      <c r="H223" s="103">
        <v>58.71</v>
      </c>
      <c r="I223" s="104" t="s">
        <v>68</v>
      </c>
      <c r="J223" s="107">
        <f t="shared" si="23"/>
        <v>58710</v>
      </c>
      <c r="K223" s="103">
        <v>2.25</v>
      </c>
      <c r="L223" s="104" t="s">
        <v>68</v>
      </c>
      <c r="M223" s="107">
        <f t="shared" si="26"/>
        <v>2250</v>
      </c>
      <c r="N223" s="103">
        <v>165.09</v>
      </c>
      <c r="O223" s="104" t="s">
        <v>66</v>
      </c>
      <c r="P223" s="105">
        <f t="shared" si="22"/>
        <v>165.09</v>
      </c>
    </row>
    <row r="224" spans="1:16">
      <c r="A224" s="23">
        <f t="shared" si="25"/>
        <v>224</v>
      </c>
      <c r="B224" s="10">
        <v>60</v>
      </c>
      <c r="C224" s="11" t="s">
        <v>70</v>
      </c>
      <c r="D224" s="108">
        <f t="shared" si="21"/>
        <v>714.28571428571433</v>
      </c>
      <c r="E224" s="12">
        <v>2.653</v>
      </c>
      <c r="F224" s="13">
        <v>4.4670000000000002E-4</v>
      </c>
      <c r="G224" s="101">
        <f t="shared" si="24"/>
        <v>2.6534466999999999</v>
      </c>
      <c r="H224" s="103">
        <v>66.72</v>
      </c>
      <c r="I224" s="104" t="s">
        <v>68</v>
      </c>
      <c r="J224" s="107">
        <f t="shared" si="23"/>
        <v>66720</v>
      </c>
      <c r="K224" s="103">
        <v>2.52</v>
      </c>
      <c r="L224" s="104" t="s">
        <v>68</v>
      </c>
      <c r="M224" s="107">
        <f t="shared" si="26"/>
        <v>2520</v>
      </c>
      <c r="N224" s="103">
        <v>184.83</v>
      </c>
      <c r="O224" s="104" t="s">
        <v>66</v>
      </c>
      <c r="P224" s="105">
        <f t="shared" si="22"/>
        <v>184.83</v>
      </c>
    </row>
    <row r="225" spans="1:16">
      <c r="A225" s="23">
        <f t="shared" si="25"/>
        <v>225</v>
      </c>
      <c r="B225" s="10">
        <v>65</v>
      </c>
      <c r="C225" s="11" t="s">
        <v>70</v>
      </c>
      <c r="D225" s="108">
        <f t="shared" si="21"/>
        <v>773.80952380952385</v>
      </c>
      <c r="E225" s="12">
        <v>2.5920000000000001</v>
      </c>
      <c r="F225" s="13">
        <v>4.15E-4</v>
      </c>
      <c r="G225" s="101">
        <f t="shared" si="24"/>
        <v>2.5924149999999999</v>
      </c>
      <c r="H225" s="103">
        <v>74.94</v>
      </c>
      <c r="I225" s="104" t="s">
        <v>68</v>
      </c>
      <c r="J225" s="107">
        <f t="shared" si="23"/>
        <v>74940</v>
      </c>
      <c r="K225" s="103">
        <v>2.77</v>
      </c>
      <c r="L225" s="104" t="s">
        <v>68</v>
      </c>
      <c r="M225" s="107">
        <f t="shared" si="26"/>
        <v>2770</v>
      </c>
      <c r="N225" s="103">
        <v>204.63</v>
      </c>
      <c r="O225" s="104" t="s">
        <v>66</v>
      </c>
      <c r="P225" s="105">
        <f t="shared" si="22"/>
        <v>204.63</v>
      </c>
    </row>
    <row r="226" spans="1:16">
      <c r="A226" s="23">
        <f t="shared" si="25"/>
        <v>226</v>
      </c>
      <c r="B226" s="10">
        <v>70</v>
      </c>
      <c r="C226" s="11" t="s">
        <v>70</v>
      </c>
      <c r="D226" s="108">
        <f t="shared" si="21"/>
        <v>833.33333333333337</v>
      </c>
      <c r="E226" s="12">
        <v>2.5419999999999998</v>
      </c>
      <c r="F226" s="13">
        <v>3.8759999999999999E-4</v>
      </c>
      <c r="G226" s="101">
        <f t="shared" si="24"/>
        <v>2.5423875999999996</v>
      </c>
      <c r="H226" s="103">
        <v>83.33</v>
      </c>
      <c r="I226" s="104" t="s">
        <v>68</v>
      </c>
      <c r="J226" s="107">
        <f t="shared" si="23"/>
        <v>83330</v>
      </c>
      <c r="K226" s="103">
        <v>3.02</v>
      </c>
      <c r="L226" s="104" t="s">
        <v>68</v>
      </c>
      <c r="M226" s="107">
        <f t="shared" si="26"/>
        <v>3020</v>
      </c>
      <c r="N226" s="103">
        <v>224.44</v>
      </c>
      <c r="O226" s="104" t="s">
        <v>66</v>
      </c>
      <c r="P226" s="105">
        <f t="shared" si="22"/>
        <v>224.44</v>
      </c>
    </row>
    <row r="227" spans="1:16">
      <c r="A227" s="23">
        <f t="shared" si="25"/>
        <v>227</v>
      </c>
      <c r="B227" s="10">
        <v>80</v>
      </c>
      <c r="C227" s="11" t="s">
        <v>70</v>
      </c>
      <c r="D227" s="108">
        <f t="shared" si="21"/>
        <v>952.38095238095241</v>
      </c>
      <c r="E227" s="12">
        <v>2.4630000000000001</v>
      </c>
      <c r="F227" s="13">
        <v>3.4269999999999998E-4</v>
      </c>
      <c r="G227" s="101">
        <f t="shared" si="24"/>
        <v>2.4633427000000001</v>
      </c>
      <c r="H227" s="103">
        <v>100.56</v>
      </c>
      <c r="I227" s="104" t="s">
        <v>68</v>
      </c>
      <c r="J227" s="107">
        <f t="shared" si="23"/>
        <v>100560</v>
      </c>
      <c r="K227" s="103">
        <v>3.88</v>
      </c>
      <c r="L227" s="104" t="s">
        <v>68</v>
      </c>
      <c r="M227" s="107">
        <f t="shared" si="26"/>
        <v>3880</v>
      </c>
      <c r="N227" s="103">
        <v>263.89</v>
      </c>
      <c r="O227" s="104" t="s">
        <v>66</v>
      </c>
      <c r="P227" s="105">
        <f t="shared" si="22"/>
        <v>263.89</v>
      </c>
    </row>
    <row r="228" spans="1:16">
      <c r="A228" s="26">
        <f t="shared" si="25"/>
        <v>228</v>
      </c>
      <c r="B228" s="10">
        <v>84</v>
      </c>
      <c r="C228" s="11" t="s">
        <v>70</v>
      </c>
      <c r="D228" s="105">
        <f t="shared" si="21"/>
        <v>1000</v>
      </c>
      <c r="E228" s="12">
        <v>2.4409999999999998</v>
      </c>
      <c r="F228" s="13">
        <v>3.2759999999999999E-4</v>
      </c>
      <c r="G228" s="101">
        <f t="shared" si="24"/>
        <v>2.4413275999999997</v>
      </c>
      <c r="H228" s="103">
        <v>107.59</v>
      </c>
      <c r="I228" s="104" t="s">
        <v>68</v>
      </c>
      <c r="J228" s="107">
        <f t="shared" si="23"/>
        <v>107590</v>
      </c>
      <c r="K228" s="103">
        <v>4</v>
      </c>
      <c r="L228" s="104" t="s">
        <v>68</v>
      </c>
      <c r="M228" s="107">
        <f t="shared" si="26"/>
        <v>4000</v>
      </c>
      <c r="N228" s="103">
        <v>279.54000000000002</v>
      </c>
      <c r="O228" s="104" t="s">
        <v>66</v>
      </c>
      <c r="P228" s="105">
        <f t="shared" si="22"/>
        <v>279.54000000000002</v>
      </c>
    </row>
    <row r="229" spans="1:16">
      <c r="A229" s="23">
        <f t="shared" si="25"/>
        <v>229</v>
      </c>
      <c r="B229" s="10"/>
      <c r="C229" s="11"/>
      <c r="D229" s="105" t="e">
        <v>#N/A</v>
      </c>
      <c r="E229" s="12"/>
      <c r="F229" s="13"/>
      <c r="G229" s="101" t="e">
        <v>#N/A</v>
      </c>
      <c r="H229" s="103"/>
      <c r="I229" s="104"/>
      <c r="J229" s="107" t="e">
        <v>#N/A</v>
      </c>
      <c r="K229" s="103"/>
      <c r="L229" s="104"/>
      <c r="M229" s="107" t="e">
        <v>#N/A</v>
      </c>
      <c r="N229" s="103"/>
      <c r="O229" s="104"/>
      <c r="P229" s="110" t="e">
        <v>#N/A</v>
      </c>
    </row>
    <row r="230" spans="1:16">
      <c r="A230" s="23">
        <f t="shared" si="25"/>
        <v>230</v>
      </c>
      <c r="B230" s="10"/>
      <c r="C230" s="11"/>
      <c r="D230" s="105" t="e">
        <v>#N/A</v>
      </c>
      <c r="E230" s="12"/>
      <c r="F230" s="13"/>
      <c r="G230" s="101" t="e">
        <v>#N/A</v>
      </c>
      <c r="H230" s="103"/>
      <c r="I230" s="104"/>
      <c r="J230" s="107" t="e">
        <v>#N/A</v>
      </c>
      <c r="K230" s="103"/>
      <c r="L230" s="104"/>
      <c r="M230" s="107" t="e">
        <v>#N/A</v>
      </c>
      <c r="N230" s="103"/>
      <c r="O230" s="104"/>
      <c r="P230" s="110" t="e">
        <v>#N/A</v>
      </c>
    </row>
    <row r="231" spans="1:16">
      <c r="A231" s="23">
        <f t="shared" si="25"/>
        <v>231</v>
      </c>
      <c r="B231" s="10"/>
      <c r="C231" s="11"/>
      <c r="D231" s="105" t="e">
        <v>#N/A</v>
      </c>
      <c r="E231" s="12"/>
      <c r="F231" s="13"/>
      <c r="G231" s="101" t="e">
        <v>#N/A</v>
      </c>
      <c r="H231" s="103"/>
      <c r="I231" s="104"/>
      <c r="J231" s="107" t="e">
        <v>#N/A</v>
      </c>
      <c r="K231" s="103"/>
      <c r="L231" s="104"/>
      <c r="M231" s="107" t="e">
        <v>#N/A</v>
      </c>
      <c r="N231" s="103"/>
      <c r="O231" s="104"/>
      <c r="P231" s="110" t="e">
        <v>#N/A</v>
      </c>
    </row>
    <row r="232" spans="1:16">
      <c r="A232" s="23">
        <f t="shared" si="25"/>
        <v>232</v>
      </c>
      <c r="B232" s="10"/>
      <c r="C232" s="11"/>
      <c r="D232" s="105" t="e">
        <v>#N/A</v>
      </c>
      <c r="E232" s="12"/>
      <c r="F232" s="13"/>
      <c r="G232" s="101" t="e">
        <v>#N/A</v>
      </c>
      <c r="H232" s="103"/>
      <c r="I232" s="104"/>
      <c r="J232" s="107" t="e">
        <v>#N/A</v>
      </c>
      <c r="K232" s="103"/>
      <c r="L232" s="104"/>
      <c r="M232" s="107" t="e">
        <v>#N/A</v>
      </c>
      <c r="N232" s="103"/>
      <c r="O232" s="104"/>
      <c r="P232" s="110" t="e">
        <v>#N/A</v>
      </c>
    </row>
    <row r="233" spans="1:16">
      <c r="A233" s="23">
        <f t="shared" si="25"/>
        <v>233</v>
      </c>
      <c r="B233" s="10"/>
      <c r="C233" s="11"/>
      <c r="D233" s="105" t="e">
        <v>#N/A</v>
      </c>
      <c r="E233" s="12"/>
      <c r="F233" s="13"/>
      <c r="G233" s="101" t="e">
        <v>#N/A</v>
      </c>
      <c r="H233" s="103"/>
      <c r="I233" s="104"/>
      <c r="J233" s="107" t="e">
        <v>#N/A</v>
      </c>
      <c r="K233" s="103"/>
      <c r="L233" s="104"/>
      <c r="M233" s="107" t="e">
        <v>#N/A</v>
      </c>
      <c r="N233" s="103"/>
      <c r="O233" s="104"/>
      <c r="P233" s="110" t="e">
        <v>#N/A</v>
      </c>
    </row>
    <row r="234" spans="1:16">
      <c r="A234" s="23">
        <f t="shared" si="25"/>
        <v>234</v>
      </c>
      <c r="B234" s="10"/>
      <c r="C234" s="11"/>
      <c r="D234" s="105" t="e">
        <v>#N/A</v>
      </c>
      <c r="E234" s="12"/>
      <c r="F234" s="13"/>
      <c r="G234" s="101" t="e">
        <v>#N/A</v>
      </c>
      <c r="H234" s="103"/>
      <c r="I234" s="104"/>
      <c r="J234" s="107" t="e">
        <v>#N/A</v>
      </c>
      <c r="K234" s="103"/>
      <c r="L234" s="104"/>
      <c r="M234" s="107" t="e">
        <v>#N/A</v>
      </c>
      <c r="N234" s="103"/>
      <c r="O234" s="104"/>
      <c r="P234" s="110" t="e">
        <v>#N/A</v>
      </c>
    </row>
    <row r="235" spans="1:16">
      <c r="A235" s="23">
        <f t="shared" si="25"/>
        <v>235</v>
      </c>
      <c r="B235" s="10"/>
      <c r="C235" s="11"/>
      <c r="D235" s="105" t="e">
        <v>#N/A</v>
      </c>
      <c r="E235" s="12"/>
      <c r="F235" s="13"/>
      <c r="G235" s="101" t="e">
        <v>#N/A</v>
      </c>
      <c r="H235" s="103"/>
      <c r="I235" s="104"/>
      <c r="J235" s="107" t="e">
        <v>#N/A</v>
      </c>
      <c r="K235" s="103"/>
      <c r="L235" s="104"/>
      <c r="M235" s="107" t="e">
        <v>#N/A</v>
      </c>
      <c r="N235" s="103"/>
      <c r="O235" s="104"/>
      <c r="P235" s="110" t="e">
        <v>#N/A</v>
      </c>
    </row>
    <row r="236" spans="1:16">
      <c r="A236" s="23">
        <f t="shared" si="25"/>
        <v>236</v>
      </c>
      <c r="B236" s="10"/>
      <c r="C236" s="11"/>
      <c r="D236" s="105" t="e">
        <v>#N/A</v>
      </c>
      <c r="E236" s="12"/>
      <c r="F236" s="13"/>
      <c r="G236" s="101" t="e">
        <v>#N/A</v>
      </c>
      <c r="H236" s="103"/>
      <c r="I236" s="104"/>
      <c r="J236" s="107" t="e">
        <v>#N/A</v>
      </c>
      <c r="K236" s="103"/>
      <c r="L236" s="104"/>
      <c r="M236" s="107" t="e">
        <v>#N/A</v>
      </c>
      <c r="N236" s="103"/>
      <c r="O236" s="104"/>
      <c r="P236" s="110" t="e">
        <v>#N/A</v>
      </c>
    </row>
    <row r="237" spans="1:16">
      <c r="A237" s="23">
        <f t="shared" si="25"/>
        <v>237</v>
      </c>
      <c r="B237" s="10"/>
      <c r="C237" s="11"/>
      <c r="D237" s="105" t="e">
        <v>#N/A</v>
      </c>
      <c r="E237" s="12"/>
      <c r="F237" s="13"/>
      <c r="G237" s="101" t="e">
        <v>#N/A</v>
      </c>
      <c r="H237" s="103"/>
      <c r="I237" s="104"/>
      <c r="J237" s="107" t="e">
        <v>#N/A</v>
      </c>
      <c r="K237" s="103"/>
      <c r="L237" s="104"/>
      <c r="M237" s="107" t="e">
        <v>#N/A</v>
      </c>
      <c r="N237" s="103"/>
      <c r="O237" s="104"/>
      <c r="P237" s="110" t="e">
        <v>#N/A</v>
      </c>
    </row>
    <row r="238" spans="1:16">
      <c r="A238" s="23">
        <f t="shared" si="25"/>
        <v>238</v>
      </c>
      <c r="B238" s="10"/>
      <c r="C238" s="11"/>
      <c r="D238" s="105" t="e">
        <v>#N/A</v>
      </c>
      <c r="E238" s="12"/>
      <c r="F238" s="13"/>
      <c r="G238" s="101" t="e">
        <v>#N/A</v>
      </c>
      <c r="H238" s="103"/>
      <c r="I238" s="104"/>
      <c r="J238" s="107" t="e">
        <v>#N/A</v>
      </c>
      <c r="K238" s="103"/>
      <c r="L238" s="104"/>
      <c r="M238" s="107" t="e">
        <v>#N/A</v>
      </c>
      <c r="N238" s="103"/>
      <c r="O238" s="104"/>
      <c r="P238" s="110" t="e">
        <v>#N/A</v>
      </c>
    </row>
    <row r="239" spans="1:16">
      <c r="A239" s="23">
        <f t="shared" si="25"/>
        <v>239</v>
      </c>
      <c r="B239" s="10"/>
      <c r="C239" s="11"/>
      <c r="D239" s="105" t="e">
        <v>#N/A</v>
      </c>
      <c r="E239" s="12"/>
      <c r="F239" s="13"/>
      <c r="G239" s="101" t="e">
        <v>#N/A</v>
      </c>
      <c r="H239" s="103"/>
      <c r="I239" s="104"/>
      <c r="J239" s="107" t="e">
        <v>#N/A</v>
      </c>
      <c r="K239" s="103"/>
      <c r="L239" s="104"/>
      <c r="M239" s="107" t="e">
        <v>#N/A</v>
      </c>
      <c r="N239" s="103"/>
      <c r="O239" s="104"/>
      <c r="P239" s="110" t="e">
        <v>#N/A</v>
      </c>
    </row>
    <row r="240" spans="1:16">
      <c r="A240" s="23">
        <f t="shared" si="25"/>
        <v>240</v>
      </c>
      <c r="B240" s="10"/>
      <c r="C240" s="11"/>
      <c r="D240" s="105" t="e">
        <v>#N/A</v>
      </c>
      <c r="E240" s="12"/>
      <c r="F240" s="13"/>
      <c r="G240" s="101" t="e">
        <v>#N/A</v>
      </c>
      <c r="H240" s="103"/>
      <c r="I240" s="104"/>
      <c r="J240" s="107" t="e">
        <v>#N/A</v>
      </c>
      <c r="K240" s="103"/>
      <c r="L240" s="104"/>
      <c r="M240" s="107" t="e">
        <v>#N/A</v>
      </c>
      <c r="N240" s="103"/>
      <c r="O240" s="104"/>
      <c r="P240" s="110" t="e">
        <v>#N/A</v>
      </c>
    </row>
    <row r="241" spans="1:16">
      <c r="A241" s="23">
        <f t="shared" si="25"/>
        <v>241</v>
      </c>
      <c r="B241" s="10"/>
      <c r="C241" s="11"/>
      <c r="D241" s="105" t="e">
        <v>#N/A</v>
      </c>
      <c r="E241" s="12"/>
      <c r="F241" s="13"/>
      <c r="G241" s="101" t="e">
        <v>#N/A</v>
      </c>
      <c r="H241" s="103"/>
      <c r="I241" s="104"/>
      <c r="J241" s="107" t="e">
        <v>#N/A</v>
      </c>
      <c r="K241" s="103"/>
      <c r="L241" s="104"/>
      <c r="M241" s="107" t="e">
        <v>#N/A</v>
      </c>
      <c r="N241" s="103"/>
      <c r="O241" s="104"/>
      <c r="P241" s="110" t="e">
        <v>#N/A</v>
      </c>
    </row>
    <row r="242" spans="1:16">
      <c r="A242" s="23">
        <f t="shared" si="25"/>
        <v>242</v>
      </c>
      <c r="B242" s="10"/>
      <c r="C242" s="11"/>
      <c r="D242" s="105" t="e">
        <v>#N/A</v>
      </c>
      <c r="E242" s="12"/>
      <c r="F242" s="13"/>
      <c r="G242" s="101" t="e">
        <v>#N/A</v>
      </c>
      <c r="H242" s="103"/>
      <c r="I242" s="104"/>
      <c r="J242" s="107" t="e">
        <v>#N/A</v>
      </c>
      <c r="K242" s="103"/>
      <c r="L242" s="104"/>
      <c r="M242" s="107" t="e">
        <v>#N/A</v>
      </c>
      <c r="N242" s="103"/>
      <c r="O242" s="104"/>
      <c r="P242" s="110" t="e">
        <v>#N/A</v>
      </c>
    </row>
    <row r="243" spans="1:16">
      <c r="A243" s="23">
        <f t="shared" si="25"/>
        <v>243</v>
      </c>
      <c r="B243" s="10"/>
      <c r="C243" s="11"/>
      <c r="D243" s="105" t="e">
        <v>#N/A</v>
      </c>
      <c r="E243" s="12"/>
      <c r="F243" s="13"/>
      <c r="G243" s="101" t="e">
        <v>#N/A</v>
      </c>
      <c r="H243" s="103"/>
      <c r="I243" s="104"/>
      <c r="J243" s="107" t="e">
        <v>#N/A</v>
      </c>
      <c r="K243" s="103"/>
      <c r="L243" s="104"/>
      <c r="M243" s="107" t="e">
        <v>#N/A</v>
      </c>
      <c r="N243" s="103"/>
      <c r="O243" s="104"/>
      <c r="P243" s="110" t="e">
        <v>#N/A</v>
      </c>
    </row>
    <row r="244" spans="1:16">
      <c r="A244" s="23">
        <f t="shared" si="25"/>
        <v>244</v>
      </c>
      <c r="B244" s="10"/>
      <c r="C244" s="11"/>
      <c r="D244" s="105" t="e">
        <v>#N/A</v>
      </c>
      <c r="E244" s="12"/>
      <c r="F244" s="13"/>
      <c r="G244" s="101" t="e">
        <v>#N/A</v>
      </c>
      <c r="H244" s="103"/>
      <c r="I244" s="104"/>
      <c r="J244" s="107" t="e">
        <v>#N/A</v>
      </c>
      <c r="K244" s="103"/>
      <c r="L244" s="104"/>
      <c r="M244" s="107" t="e">
        <v>#N/A</v>
      </c>
      <c r="N244" s="103"/>
      <c r="O244" s="104"/>
      <c r="P244" s="110" t="e">
        <v>#N/A</v>
      </c>
    </row>
    <row r="245" spans="1:16">
      <c r="A245" s="23">
        <f t="shared" si="25"/>
        <v>245</v>
      </c>
      <c r="B245" s="10"/>
      <c r="C245" s="11"/>
      <c r="D245" s="105" t="e">
        <v>#N/A</v>
      </c>
      <c r="E245" s="12"/>
      <c r="F245" s="13"/>
      <c r="G245" s="101" t="e">
        <v>#N/A</v>
      </c>
      <c r="H245" s="103"/>
      <c r="I245" s="104"/>
      <c r="J245" s="107" t="e">
        <v>#N/A</v>
      </c>
      <c r="K245" s="103"/>
      <c r="L245" s="104"/>
      <c r="M245" s="107" t="e">
        <v>#N/A</v>
      </c>
      <c r="N245" s="103"/>
      <c r="O245" s="104"/>
      <c r="P245" s="110" t="e">
        <v>#N/A</v>
      </c>
    </row>
    <row r="246" spans="1:16">
      <c r="A246" s="23">
        <f t="shared" si="25"/>
        <v>246</v>
      </c>
      <c r="B246" s="10"/>
      <c r="C246" s="11"/>
      <c r="D246" s="105" t="e">
        <v>#N/A</v>
      </c>
      <c r="E246" s="12"/>
      <c r="F246" s="13"/>
      <c r="G246" s="101" t="e">
        <v>#N/A</v>
      </c>
      <c r="H246" s="103"/>
      <c r="I246" s="104"/>
      <c r="J246" s="107" t="e">
        <v>#N/A</v>
      </c>
      <c r="K246" s="103"/>
      <c r="L246" s="104"/>
      <c r="M246" s="107" t="e">
        <v>#N/A</v>
      </c>
      <c r="N246" s="103"/>
      <c r="O246" s="104"/>
      <c r="P246" s="110" t="e">
        <v>#N/A</v>
      </c>
    </row>
    <row r="247" spans="1:16">
      <c r="A247" s="23">
        <f t="shared" si="25"/>
        <v>247</v>
      </c>
      <c r="B247" s="10"/>
      <c r="C247" s="11"/>
      <c r="D247" s="105" t="e">
        <v>#N/A</v>
      </c>
      <c r="E247" s="12"/>
      <c r="F247" s="13"/>
      <c r="G247" s="101" t="e">
        <v>#N/A</v>
      </c>
      <c r="H247" s="103"/>
      <c r="I247" s="104"/>
      <c r="J247" s="107" t="e">
        <v>#N/A</v>
      </c>
      <c r="K247" s="103"/>
      <c r="L247" s="104"/>
      <c r="M247" s="107" t="e">
        <v>#N/A</v>
      </c>
      <c r="N247" s="103"/>
      <c r="O247" s="104"/>
      <c r="P247" s="110" t="e">
        <v>#N/A</v>
      </c>
    </row>
    <row r="248" spans="1:16">
      <c r="A248" s="23">
        <f t="shared" si="25"/>
        <v>248</v>
      </c>
      <c r="B248" s="10"/>
      <c r="C248" s="11"/>
      <c r="D248" s="105" t="e">
        <v>#N/A</v>
      </c>
      <c r="E248" s="12"/>
      <c r="F248" s="13"/>
      <c r="G248" s="101" t="e">
        <v>#N/A</v>
      </c>
      <c r="H248" s="103"/>
      <c r="I248" s="104"/>
      <c r="J248" s="107" t="e">
        <v>#N/A</v>
      </c>
      <c r="K248" s="103"/>
      <c r="L248" s="104"/>
      <c r="M248" s="107" t="e">
        <v>#N/A</v>
      </c>
      <c r="N248" s="103"/>
      <c r="O248" s="104"/>
      <c r="P248" s="110" t="e">
        <v>#N/A</v>
      </c>
    </row>
    <row r="249" spans="1:16">
      <c r="A249" s="23">
        <f t="shared" si="25"/>
        <v>249</v>
      </c>
      <c r="B249" s="10"/>
      <c r="C249" s="11"/>
      <c r="D249" s="105" t="e">
        <v>#N/A</v>
      </c>
      <c r="E249" s="12"/>
      <c r="F249" s="13"/>
      <c r="G249" s="101" t="e">
        <v>#N/A</v>
      </c>
      <c r="H249" s="103"/>
      <c r="I249" s="104"/>
      <c r="J249" s="107" t="e">
        <v>#N/A</v>
      </c>
      <c r="K249" s="103"/>
      <c r="L249" s="104"/>
      <c r="M249" s="107" t="e">
        <v>#N/A</v>
      </c>
      <c r="N249" s="103"/>
      <c r="O249" s="104"/>
      <c r="P249" s="110" t="e">
        <v>#N/A</v>
      </c>
    </row>
    <row r="250" spans="1:16">
      <c r="A250" s="23">
        <f t="shared" si="25"/>
        <v>250</v>
      </c>
      <c r="B250" s="10"/>
      <c r="C250" s="11"/>
      <c r="D250" s="105" t="e">
        <v>#N/A</v>
      </c>
      <c r="E250" s="12"/>
      <c r="F250" s="13"/>
      <c r="G250" s="101" t="e">
        <v>#N/A</v>
      </c>
      <c r="H250" s="103"/>
      <c r="I250" s="104"/>
      <c r="J250" s="107" t="e">
        <v>#N/A</v>
      </c>
      <c r="K250" s="103"/>
      <c r="L250" s="104"/>
      <c r="M250" s="107" t="e">
        <v>#N/A</v>
      </c>
      <c r="N250" s="103"/>
      <c r="O250" s="104"/>
      <c r="P250" s="110" t="e">
        <v>#N/A</v>
      </c>
    </row>
    <row r="251" spans="1:16">
      <c r="A251" s="23">
        <f t="shared" si="25"/>
        <v>251</v>
      </c>
      <c r="B251" s="10"/>
      <c r="C251" s="11"/>
      <c r="D251" s="105" t="e">
        <v>#N/A</v>
      </c>
      <c r="E251" s="12"/>
      <c r="F251" s="13"/>
      <c r="G251" s="101" t="e">
        <v>#N/A</v>
      </c>
      <c r="H251" s="103"/>
      <c r="I251" s="104"/>
      <c r="J251" s="107" t="e">
        <v>#N/A</v>
      </c>
      <c r="K251" s="103"/>
      <c r="L251" s="104"/>
      <c r="M251" s="107" t="e">
        <v>#N/A</v>
      </c>
      <c r="N251" s="103"/>
      <c r="O251" s="104"/>
      <c r="P251" s="110" t="e">
        <v>#N/A</v>
      </c>
    </row>
    <row r="252" spans="1:16">
      <c r="A252" s="23">
        <f t="shared" si="25"/>
        <v>252</v>
      </c>
      <c r="B252" s="10"/>
      <c r="C252" s="11"/>
      <c r="D252" s="105" t="e">
        <v>#N/A</v>
      </c>
      <c r="E252" s="12"/>
      <c r="F252" s="13"/>
      <c r="G252" s="101" t="e">
        <v>#N/A</v>
      </c>
      <c r="H252" s="103"/>
      <c r="I252" s="104"/>
      <c r="J252" s="107" t="e">
        <v>#N/A</v>
      </c>
      <c r="K252" s="103"/>
      <c r="L252" s="104"/>
      <c r="M252" s="107" t="e">
        <v>#N/A</v>
      </c>
      <c r="N252" s="103"/>
      <c r="O252" s="104"/>
      <c r="P252" s="110" t="e">
        <v>#N/A</v>
      </c>
    </row>
    <row r="253" spans="1:16">
      <c r="A253" s="23">
        <f t="shared" si="25"/>
        <v>253</v>
      </c>
      <c r="B253" s="10"/>
      <c r="C253" s="11"/>
      <c r="D253" s="105" t="e">
        <v>#N/A</v>
      </c>
      <c r="E253" s="12"/>
      <c r="F253" s="13"/>
      <c r="G253" s="101" t="e">
        <v>#N/A</v>
      </c>
      <c r="H253" s="103"/>
      <c r="I253" s="104"/>
      <c r="J253" s="107" t="e">
        <v>#N/A</v>
      </c>
      <c r="K253" s="103"/>
      <c r="L253" s="104"/>
      <c r="M253" s="107" t="e">
        <v>#N/A</v>
      </c>
      <c r="N253" s="103"/>
      <c r="O253" s="104"/>
      <c r="P253" s="110" t="e">
        <v>#N/A</v>
      </c>
    </row>
    <row r="254" spans="1:16">
      <c r="A254" s="23">
        <f t="shared" si="25"/>
        <v>254</v>
      </c>
      <c r="B254" s="10"/>
      <c r="C254" s="11"/>
      <c r="D254" s="105" t="e">
        <v>#N/A</v>
      </c>
      <c r="E254" s="12"/>
      <c r="F254" s="13"/>
      <c r="G254" s="101" t="e">
        <v>#N/A</v>
      </c>
      <c r="H254" s="103"/>
      <c r="I254" s="104"/>
      <c r="J254" s="107" t="e">
        <v>#N/A</v>
      </c>
      <c r="K254" s="103"/>
      <c r="L254" s="104"/>
      <c r="M254" s="107" t="e">
        <v>#N/A</v>
      </c>
      <c r="N254" s="103"/>
      <c r="O254" s="104"/>
      <c r="P254" s="110" t="e">
        <v>#N/A</v>
      </c>
    </row>
    <row r="255" spans="1:16">
      <c r="A255" s="23">
        <f t="shared" si="25"/>
        <v>255</v>
      </c>
      <c r="B255" s="10"/>
      <c r="C255" s="11"/>
      <c r="D255" s="105" t="e">
        <v>#N/A</v>
      </c>
      <c r="E255" s="12"/>
      <c r="F255" s="13"/>
      <c r="G255" s="101" t="e">
        <v>#N/A</v>
      </c>
      <c r="H255" s="103"/>
      <c r="I255" s="104"/>
      <c r="J255" s="107" t="e">
        <v>#N/A</v>
      </c>
      <c r="K255" s="103"/>
      <c r="L255" s="104"/>
      <c r="M255" s="107" t="e">
        <v>#N/A</v>
      </c>
      <c r="N255" s="103"/>
      <c r="O255" s="104"/>
      <c r="P255" s="110" t="e">
        <v>#N/A</v>
      </c>
    </row>
    <row r="256" spans="1:16">
      <c r="A256" s="23">
        <f t="shared" si="25"/>
        <v>256</v>
      </c>
      <c r="B256" s="10"/>
      <c r="C256" s="11"/>
      <c r="D256" s="105" t="e">
        <v>#N/A</v>
      </c>
      <c r="E256" s="12"/>
      <c r="F256" s="13"/>
      <c r="G256" s="101" t="e">
        <v>#N/A</v>
      </c>
      <c r="H256" s="103"/>
      <c r="I256" s="104"/>
      <c r="J256" s="107" t="e">
        <v>#N/A</v>
      </c>
      <c r="K256" s="103"/>
      <c r="L256" s="104"/>
      <c r="M256" s="107" t="e">
        <v>#N/A</v>
      </c>
      <c r="N256" s="103"/>
      <c r="O256" s="104"/>
      <c r="P256" s="110" t="e">
        <v>#N/A</v>
      </c>
    </row>
    <row r="257" spans="1:16">
      <c r="A257" s="23">
        <f t="shared" si="25"/>
        <v>257</v>
      </c>
      <c r="B257" s="10"/>
      <c r="C257" s="11"/>
      <c r="D257" s="105" t="e">
        <v>#N/A</v>
      </c>
      <c r="E257" s="12"/>
      <c r="F257" s="13"/>
      <c r="G257" s="101" t="e">
        <v>#N/A</v>
      </c>
      <c r="H257" s="103"/>
      <c r="I257" s="104"/>
      <c r="J257" s="107" t="e">
        <v>#N/A</v>
      </c>
      <c r="K257" s="103"/>
      <c r="L257" s="104"/>
      <c r="M257" s="107" t="e">
        <v>#N/A</v>
      </c>
      <c r="N257" s="103"/>
      <c r="O257" s="104"/>
      <c r="P257" s="110" t="e">
        <v>#N/A</v>
      </c>
    </row>
    <row r="258" spans="1:16">
      <c r="A258" s="23">
        <f t="shared" si="25"/>
        <v>258</v>
      </c>
      <c r="B258" s="10"/>
      <c r="C258" s="11"/>
      <c r="D258" s="105" t="e">
        <v>#N/A</v>
      </c>
      <c r="E258" s="12"/>
      <c r="F258" s="13"/>
      <c r="G258" s="101" t="e">
        <v>#N/A</v>
      </c>
      <c r="H258" s="103"/>
      <c r="I258" s="104"/>
      <c r="J258" s="107" t="e">
        <v>#N/A</v>
      </c>
      <c r="K258" s="103"/>
      <c r="L258" s="104"/>
      <c r="M258" s="107" t="e">
        <v>#N/A</v>
      </c>
      <c r="N258" s="103"/>
      <c r="O258" s="104"/>
      <c r="P258" s="110" t="e">
        <v>#N/A</v>
      </c>
    </row>
    <row r="259" spans="1:16">
      <c r="A259" s="23">
        <f t="shared" si="25"/>
        <v>259</v>
      </c>
      <c r="B259" s="10"/>
      <c r="C259" s="11"/>
      <c r="D259" s="105" t="e">
        <v>#N/A</v>
      </c>
      <c r="E259" s="12"/>
      <c r="F259" s="13"/>
      <c r="G259" s="101" t="e">
        <v>#N/A</v>
      </c>
      <c r="H259" s="103"/>
      <c r="I259" s="104"/>
      <c r="J259" s="107" t="e">
        <v>#N/A</v>
      </c>
      <c r="K259" s="103"/>
      <c r="L259" s="104"/>
      <c r="M259" s="107" t="e">
        <v>#N/A</v>
      </c>
      <c r="N259" s="103"/>
      <c r="O259" s="104"/>
      <c r="P259" s="110" t="e">
        <v>#N/A</v>
      </c>
    </row>
    <row r="260" spans="1:16">
      <c r="A260" s="23">
        <f t="shared" si="25"/>
        <v>260</v>
      </c>
      <c r="B260" s="10"/>
      <c r="C260" s="11"/>
      <c r="D260" s="105" t="e">
        <v>#N/A</v>
      </c>
      <c r="E260" s="12"/>
      <c r="F260" s="13"/>
      <c r="G260" s="101" t="e">
        <v>#N/A</v>
      </c>
      <c r="H260" s="103"/>
      <c r="I260" s="104"/>
      <c r="J260" s="107" t="e">
        <v>#N/A</v>
      </c>
      <c r="K260" s="103"/>
      <c r="L260" s="104"/>
      <c r="M260" s="107" t="e">
        <v>#N/A</v>
      </c>
      <c r="N260" s="103"/>
      <c r="O260" s="104"/>
      <c r="P260" s="110" t="e">
        <v>#N/A</v>
      </c>
    </row>
    <row r="261" spans="1:16">
      <c r="A261" s="23">
        <f t="shared" si="25"/>
        <v>261</v>
      </c>
      <c r="B261" s="10"/>
      <c r="C261" s="11"/>
      <c r="D261" s="105" t="e">
        <v>#N/A</v>
      </c>
      <c r="E261" s="12"/>
      <c r="F261" s="13"/>
      <c r="G261" s="101" t="e">
        <v>#N/A</v>
      </c>
      <c r="H261" s="103"/>
      <c r="I261" s="104"/>
      <c r="J261" s="107" t="e">
        <v>#N/A</v>
      </c>
      <c r="K261" s="103"/>
      <c r="L261" s="104"/>
      <c r="M261" s="107" t="e">
        <v>#N/A</v>
      </c>
      <c r="N261" s="103"/>
      <c r="O261" s="104"/>
      <c r="P261" s="110" t="e">
        <v>#N/A</v>
      </c>
    </row>
    <row r="262" spans="1:16">
      <c r="A262" s="23">
        <f t="shared" si="25"/>
        <v>262</v>
      </c>
      <c r="B262" s="10"/>
      <c r="C262" s="11"/>
      <c r="D262" s="105" t="e">
        <v>#N/A</v>
      </c>
      <c r="E262" s="12"/>
      <c r="F262" s="13"/>
      <c r="G262" s="101" t="e">
        <v>#N/A</v>
      </c>
      <c r="H262" s="103"/>
      <c r="I262" s="104"/>
      <c r="J262" s="107" t="e">
        <v>#N/A</v>
      </c>
      <c r="K262" s="103"/>
      <c r="L262" s="104"/>
      <c r="M262" s="107" t="e">
        <v>#N/A</v>
      </c>
      <c r="N262" s="103"/>
      <c r="O262" s="104"/>
      <c r="P262" s="110" t="e">
        <v>#N/A</v>
      </c>
    </row>
    <row r="263" spans="1:16">
      <c r="A263" s="23">
        <f t="shared" si="25"/>
        <v>263</v>
      </c>
      <c r="B263" s="10"/>
      <c r="C263" s="11"/>
      <c r="D263" s="105" t="e">
        <v>#N/A</v>
      </c>
      <c r="E263" s="12"/>
      <c r="F263" s="13"/>
      <c r="G263" s="101" t="e">
        <v>#N/A</v>
      </c>
      <c r="H263" s="103"/>
      <c r="I263" s="104"/>
      <c r="J263" s="107" t="e">
        <v>#N/A</v>
      </c>
      <c r="K263" s="103"/>
      <c r="L263" s="104"/>
      <c r="M263" s="107" t="e">
        <v>#N/A</v>
      </c>
      <c r="N263" s="103"/>
      <c r="O263" s="104"/>
      <c r="P263" s="110" t="e">
        <v>#N/A</v>
      </c>
    </row>
    <row r="264" spans="1:16">
      <c r="A264" s="23">
        <f t="shared" si="25"/>
        <v>264</v>
      </c>
      <c r="B264" s="10"/>
      <c r="C264" s="11"/>
      <c r="D264" s="105" t="e">
        <v>#N/A</v>
      </c>
      <c r="E264" s="12"/>
      <c r="F264" s="13"/>
      <c r="G264" s="101" t="e">
        <v>#N/A</v>
      </c>
      <c r="H264" s="103"/>
      <c r="I264" s="104"/>
      <c r="J264" s="107" t="e">
        <v>#N/A</v>
      </c>
      <c r="K264" s="103"/>
      <c r="L264" s="104"/>
      <c r="M264" s="107" t="e">
        <v>#N/A</v>
      </c>
      <c r="N264" s="103"/>
      <c r="O264" s="104"/>
      <c r="P264" s="110" t="e">
        <v>#N/A</v>
      </c>
    </row>
    <row r="265" spans="1:16">
      <c r="A265" s="23">
        <f t="shared" si="25"/>
        <v>265</v>
      </c>
      <c r="B265" s="10"/>
      <c r="C265" s="11"/>
      <c r="D265" s="105" t="e">
        <v>#N/A</v>
      </c>
      <c r="E265" s="12"/>
      <c r="F265" s="13"/>
      <c r="G265" s="101" t="e">
        <v>#N/A</v>
      </c>
      <c r="H265" s="103"/>
      <c r="I265" s="104"/>
      <c r="J265" s="107" t="e">
        <v>#N/A</v>
      </c>
      <c r="K265" s="103"/>
      <c r="L265" s="104"/>
      <c r="M265" s="107" t="e">
        <v>#N/A</v>
      </c>
      <c r="N265" s="103"/>
      <c r="O265" s="104"/>
      <c r="P265" s="110" t="e">
        <v>#N/A</v>
      </c>
    </row>
    <row r="266" spans="1:16">
      <c r="A266" s="23">
        <f t="shared" si="25"/>
        <v>266</v>
      </c>
      <c r="B266" s="10"/>
      <c r="C266" s="11"/>
      <c r="D266" s="105" t="e">
        <v>#N/A</v>
      </c>
      <c r="E266" s="12"/>
      <c r="F266" s="13"/>
      <c r="G266" s="101" t="e">
        <v>#N/A</v>
      </c>
      <c r="H266" s="103"/>
      <c r="I266" s="104"/>
      <c r="J266" s="107" t="e">
        <v>#N/A</v>
      </c>
      <c r="K266" s="103"/>
      <c r="L266" s="104"/>
      <c r="M266" s="107" t="e">
        <v>#N/A</v>
      </c>
      <c r="N266" s="103"/>
      <c r="O266" s="104"/>
      <c r="P266" s="110" t="e">
        <v>#N/A</v>
      </c>
    </row>
    <row r="267" spans="1:16">
      <c r="A267" s="23">
        <f t="shared" si="25"/>
        <v>267</v>
      </c>
      <c r="B267" s="10"/>
      <c r="C267" s="11"/>
      <c r="D267" s="105" t="e">
        <v>#N/A</v>
      </c>
      <c r="E267" s="12"/>
      <c r="F267" s="13"/>
      <c r="G267" s="101" t="e">
        <v>#N/A</v>
      </c>
      <c r="H267" s="103"/>
      <c r="I267" s="104"/>
      <c r="J267" s="107" t="e">
        <v>#N/A</v>
      </c>
      <c r="K267" s="103"/>
      <c r="L267" s="104"/>
      <c r="M267" s="107" t="e">
        <v>#N/A</v>
      </c>
      <c r="N267" s="103"/>
      <c r="O267" s="104"/>
      <c r="P267" s="110" t="e">
        <v>#N/A</v>
      </c>
    </row>
    <row r="268" spans="1:16">
      <c r="A268" s="23">
        <f t="shared" si="25"/>
        <v>268</v>
      </c>
      <c r="B268" s="10"/>
      <c r="C268" s="11"/>
      <c r="D268" s="105" t="e">
        <v>#N/A</v>
      </c>
      <c r="E268" s="12"/>
      <c r="F268" s="13"/>
      <c r="G268" s="101" t="e">
        <v>#N/A</v>
      </c>
      <c r="H268" s="103"/>
      <c r="I268" s="104"/>
      <c r="J268" s="107" t="e">
        <v>#N/A</v>
      </c>
      <c r="K268" s="103"/>
      <c r="L268" s="104"/>
      <c r="M268" s="107" t="e">
        <v>#N/A</v>
      </c>
      <c r="N268" s="103"/>
      <c r="O268" s="104"/>
      <c r="P268" s="110" t="e">
        <v>#N/A</v>
      </c>
    </row>
    <row r="269" spans="1:16">
      <c r="A269" s="23">
        <f t="shared" si="25"/>
        <v>269</v>
      </c>
      <c r="B269" s="10"/>
      <c r="C269" s="11"/>
      <c r="D269" s="105" t="e">
        <v>#N/A</v>
      </c>
      <c r="E269" s="12"/>
      <c r="F269" s="13"/>
      <c r="G269" s="101" t="e">
        <v>#N/A</v>
      </c>
      <c r="H269" s="103"/>
      <c r="I269" s="104"/>
      <c r="J269" s="107" t="e">
        <v>#N/A</v>
      </c>
      <c r="K269" s="103"/>
      <c r="L269" s="104"/>
      <c r="M269" s="107" t="e">
        <v>#N/A</v>
      </c>
      <c r="N269" s="103"/>
      <c r="O269" s="104"/>
      <c r="P269" s="110" t="e">
        <v>#N/A</v>
      </c>
    </row>
    <row r="270" spans="1:16">
      <c r="A270" s="23">
        <f t="shared" si="25"/>
        <v>270</v>
      </c>
      <c r="B270" s="10"/>
      <c r="C270" s="11"/>
      <c r="D270" s="105" t="e">
        <v>#N/A</v>
      </c>
      <c r="E270" s="12"/>
      <c r="F270" s="13"/>
      <c r="G270" s="101" t="e">
        <v>#N/A</v>
      </c>
      <c r="H270" s="103"/>
      <c r="I270" s="104"/>
      <c r="J270" s="107" t="e">
        <v>#N/A</v>
      </c>
      <c r="K270" s="103"/>
      <c r="L270" s="104"/>
      <c r="M270" s="107" t="e">
        <v>#N/A</v>
      </c>
      <c r="N270" s="103"/>
      <c r="O270" s="104"/>
      <c r="P270" s="110" t="e">
        <v>#N/A</v>
      </c>
    </row>
    <row r="271" spans="1:16">
      <c r="A271" s="23">
        <f t="shared" si="25"/>
        <v>271</v>
      </c>
      <c r="B271" s="10"/>
      <c r="C271" s="11"/>
      <c r="D271" s="105" t="e">
        <v>#N/A</v>
      </c>
      <c r="E271" s="12"/>
      <c r="F271" s="13"/>
      <c r="G271" s="101" t="e">
        <v>#N/A</v>
      </c>
      <c r="H271" s="103"/>
      <c r="I271" s="104"/>
      <c r="J271" s="107" t="e">
        <v>#N/A</v>
      </c>
      <c r="K271" s="103"/>
      <c r="L271" s="104"/>
      <c r="M271" s="107" t="e">
        <v>#N/A</v>
      </c>
      <c r="N271" s="103"/>
      <c r="O271" s="104"/>
      <c r="P271" s="110" t="e">
        <v>#N/A</v>
      </c>
    </row>
    <row r="272" spans="1:16">
      <c r="A272" s="23">
        <f t="shared" si="25"/>
        <v>272</v>
      </c>
      <c r="B272" s="10"/>
      <c r="C272" s="11"/>
      <c r="D272" s="105" t="e">
        <v>#N/A</v>
      </c>
      <c r="E272" s="12"/>
      <c r="F272" s="13"/>
      <c r="G272" s="101" t="e">
        <v>#N/A</v>
      </c>
      <c r="H272" s="103"/>
      <c r="I272" s="104"/>
      <c r="J272" s="107" t="e">
        <v>#N/A</v>
      </c>
      <c r="K272" s="103"/>
      <c r="L272" s="104"/>
      <c r="M272" s="107" t="e">
        <v>#N/A</v>
      </c>
      <c r="N272" s="103"/>
      <c r="O272" s="104"/>
      <c r="P272" s="110" t="e">
        <v>#N/A</v>
      </c>
    </row>
    <row r="273" spans="1:16">
      <c r="A273" s="23">
        <f t="shared" si="25"/>
        <v>273</v>
      </c>
      <c r="B273" s="10"/>
      <c r="C273" s="11"/>
      <c r="D273" s="105" t="e">
        <v>#N/A</v>
      </c>
      <c r="E273" s="12"/>
      <c r="F273" s="13"/>
      <c r="G273" s="101" t="e">
        <v>#N/A</v>
      </c>
      <c r="H273" s="103"/>
      <c r="I273" s="104"/>
      <c r="J273" s="107" t="e">
        <v>#N/A</v>
      </c>
      <c r="K273" s="103"/>
      <c r="L273" s="104"/>
      <c r="M273" s="107" t="e">
        <v>#N/A</v>
      </c>
      <c r="N273" s="103"/>
      <c r="O273" s="104"/>
      <c r="P273" s="110" t="e">
        <v>#N/A</v>
      </c>
    </row>
    <row r="274" spans="1:16">
      <c r="A274" s="23">
        <f t="shared" si="25"/>
        <v>274</v>
      </c>
      <c r="B274" s="10"/>
      <c r="C274" s="11"/>
      <c r="D274" s="105" t="e">
        <v>#N/A</v>
      </c>
      <c r="E274" s="12"/>
      <c r="F274" s="13"/>
      <c r="G274" s="101" t="e">
        <v>#N/A</v>
      </c>
      <c r="H274" s="103"/>
      <c r="I274" s="104"/>
      <c r="J274" s="107" t="e">
        <v>#N/A</v>
      </c>
      <c r="K274" s="103"/>
      <c r="L274" s="104"/>
      <c r="M274" s="107" t="e">
        <v>#N/A</v>
      </c>
      <c r="N274" s="103"/>
      <c r="O274" s="104"/>
      <c r="P274" s="110" t="e">
        <v>#N/A</v>
      </c>
    </row>
    <row r="275" spans="1:16">
      <c r="A275" s="23">
        <f t="shared" si="25"/>
        <v>275</v>
      </c>
      <c r="B275" s="10"/>
      <c r="C275" s="11"/>
      <c r="D275" s="105" t="e">
        <v>#N/A</v>
      </c>
      <c r="E275" s="12"/>
      <c r="F275" s="13"/>
      <c r="G275" s="101" t="e">
        <v>#N/A</v>
      </c>
      <c r="H275" s="103"/>
      <c r="I275" s="104"/>
      <c r="J275" s="107" t="e">
        <v>#N/A</v>
      </c>
      <c r="K275" s="103"/>
      <c r="L275" s="104"/>
      <c r="M275" s="107" t="e">
        <v>#N/A</v>
      </c>
      <c r="N275" s="103"/>
      <c r="O275" s="104"/>
      <c r="P275" s="110" t="e">
        <v>#N/A</v>
      </c>
    </row>
    <row r="276" spans="1:16">
      <c r="A276" s="23">
        <f t="shared" si="25"/>
        <v>276</v>
      </c>
      <c r="B276" s="10"/>
      <c r="C276" s="11"/>
      <c r="D276" s="105" t="e">
        <v>#N/A</v>
      </c>
      <c r="E276" s="12"/>
      <c r="F276" s="13"/>
      <c r="G276" s="101" t="e">
        <v>#N/A</v>
      </c>
      <c r="H276" s="103"/>
      <c r="I276" s="104"/>
      <c r="J276" s="107" t="e">
        <v>#N/A</v>
      </c>
      <c r="K276" s="103"/>
      <c r="L276" s="104"/>
      <c r="M276" s="107" t="e">
        <v>#N/A</v>
      </c>
      <c r="N276" s="103"/>
      <c r="O276" s="104"/>
      <c r="P276" s="110" t="e">
        <v>#N/A</v>
      </c>
    </row>
    <row r="277" spans="1:16">
      <c r="A277" s="23">
        <f t="shared" si="25"/>
        <v>277</v>
      </c>
      <c r="B277" s="10"/>
      <c r="C277" s="11"/>
      <c r="D277" s="105" t="e">
        <v>#N/A</v>
      </c>
      <c r="E277" s="12"/>
      <c r="F277" s="13"/>
      <c r="G277" s="101" t="e">
        <v>#N/A</v>
      </c>
      <c r="H277" s="103"/>
      <c r="I277" s="104"/>
      <c r="J277" s="107" t="e">
        <v>#N/A</v>
      </c>
      <c r="K277" s="103"/>
      <c r="L277" s="104"/>
      <c r="M277" s="107" t="e">
        <v>#N/A</v>
      </c>
      <c r="N277" s="103"/>
      <c r="O277" s="104"/>
      <c r="P277" s="110" t="e">
        <v>#N/A</v>
      </c>
    </row>
    <row r="278" spans="1:16">
      <c r="A278" s="23">
        <f t="shared" ref="A278:A300" si="27">A277+1</f>
        <v>278</v>
      </c>
      <c r="B278" s="10"/>
      <c r="C278" s="11"/>
      <c r="D278" s="105" t="e">
        <v>#N/A</v>
      </c>
      <c r="E278" s="12"/>
      <c r="F278" s="13"/>
      <c r="G278" s="101" t="e">
        <v>#N/A</v>
      </c>
      <c r="H278" s="103"/>
      <c r="I278" s="104"/>
      <c r="J278" s="107" t="e">
        <v>#N/A</v>
      </c>
      <c r="K278" s="103"/>
      <c r="L278" s="104"/>
      <c r="M278" s="107" t="e">
        <v>#N/A</v>
      </c>
      <c r="N278" s="103"/>
      <c r="O278" s="104"/>
      <c r="P278" s="110" t="e">
        <v>#N/A</v>
      </c>
    </row>
    <row r="279" spans="1:16">
      <c r="A279" s="23">
        <f t="shared" si="27"/>
        <v>279</v>
      </c>
      <c r="B279" s="10"/>
      <c r="C279" s="11"/>
      <c r="D279" s="105" t="e">
        <v>#N/A</v>
      </c>
      <c r="E279" s="12"/>
      <c r="F279" s="13"/>
      <c r="G279" s="101" t="e">
        <v>#N/A</v>
      </c>
      <c r="H279" s="103"/>
      <c r="I279" s="104"/>
      <c r="J279" s="107" t="e">
        <v>#N/A</v>
      </c>
      <c r="K279" s="103"/>
      <c r="L279" s="104"/>
      <c r="M279" s="107" t="e">
        <v>#N/A</v>
      </c>
      <c r="N279" s="103"/>
      <c r="O279" s="104"/>
      <c r="P279" s="110" t="e">
        <v>#N/A</v>
      </c>
    </row>
    <row r="280" spans="1:16">
      <c r="A280" s="23">
        <f t="shared" si="27"/>
        <v>280</v>
      </c>
      <c r="B280" s="10"/>
      <c r="C280" s="11"/>
      <c r="D280" s="105" t="e">
        <v>#N/A</v>
      </c>
      <c r="E280" s="12"/>
      <c r="F280" s="13"/>
      <c r="G280" s="101" t="e">
        <v>#N/A</v>
      </c>
      <c r="H280" s="103"/>
      <c r="I280" s="104"/>
      <c r="J280" s="107" t="e">
        <v>#N/A</v>
      </c>
      <c r="K280" s="103"/>
      <c r="L280" s="104"/>
      <c r="M280" s="107" t="e">
        <v>#N/A</v>
      </c>
      <c r="N280" s="103"/>
      <c r="O280" s="104"/>
      <c r="P280" s="110" t="e">
        <v>#N/A</v>
      </c>
    </row>
    <row r="281" spans="1:16">
      <c r="A281" s="23">
        <f t="shared" si="27"/>
        <v>281</v>
      </c>
      <c r="B281" s="10"/>
      <c r="C281" s="11"/>
      <c r="D281" s="105" t="e">
        <v>#N/A</v>
      </c>
      <c r="E281" s="12"/>
      <c r="F281" s="13"/>
      <c r="G281" s="101" t="e">
        <v>#N/A</v>
      </c>
      <c r="H281" s="103"/>
      <c r="I281" s="104"/>
      <c r="J281" s="107" t="e">
        <v>#N/A</v>
      </c>
      <c r="K281" s="103"/>
      <c r="L281" s="104"/>
      <c r="M281" s="107" t="e">
        <v>#N/A</v>
      </c>
      <c r="N281" s="103"/>
      <c r="O281" s="104"/>
      <c r="P281" s="110" t="e">
        <v>#N/A</v>
      </c>
    </row>
    <row r="282" spans="1:16">
      <c r="A282" s="23">
        <f t="shared" si="27"/>
        <v>282</v>
      </c>
      <c r="B282" s="10"/>
      <c r="C282" s="11"/>
      <c r="D282" s="105" t="e">
        <v>#N/A</v>
      </c>
      <c r="E282" s="12"/>
      <c r="F282" s="13"/>
      <c r="G282" s="101" t="e">
        <v>#N/A</v>
      </c>
      <c r="H282" s="103"/>
      <c r="I282" s="104"/>
      <c r="J282" s="107" t="e">
        <v>#N/A</v>
      </c>
      <c r="K282" s="103"/>
      <c r="L282" s="104"/>
      <c r="M282" s="107" t="e">
        <v>#N/A</v>
      </c>
      <c r="N282" s="103"/>
      <c r="O282" s="104"/>
      <c r="P282" s="110" t="e">
        <v>#N/A</v>
      </c>
    </row>
    <row r="283" spans="1:16">
      <c r="A283" s="23">
        <f t="shared" si="27"/>
        <v>283</v>
      </c>
      <c r="B283" s="10"/>
      <c r="C283" s="11"/>
      <c r="D283" s="105" t="e">
        <v>#N/A</v>
      </c>
      <c r="E283" s="12"/>
      <c r="F283" s="13"/>
      <c r="G283" s="101" t="e">
        <v>#N/A</v>
      </c>
      <c r="H283" s="103"/>
      <c r="I283" s="104"/>
      <c r="J283" s="107" t="e">
        <v>#N/A</v>
      </c>
      <c r="K283" s="103"/>
      <c r="L283" s="104"/>
      <c r="M283" s="107" t="e">
        <v>#N/A</v>
      </c>
      <c r="N283" s="103"/>
      <c r="O283" s="104"/>
      <c r="P283" s="110" t="e">
        <v>#N/A</v>
      </c>
    </row>
    <row r="284" spans="1:16">
      <c r="A284" s="23">
        <f t="shared" si="27"/>
        <v>284</v>
      </c>
      <c r="B284" s="10"/>
      <c r="C284" s="11"/>
      <c r="D284" s="105" t="e">
        <v>#N/A</v>
      </c>
      <c r="E284" s="12"/>
      <c r="F284" s="13"/>
      <c r="G284" s="101" t="e">
        <v>#N/A</v>
      </c>
      <c r="H284" s="103"/>
      <c r="I284" s="104"/>
      <c r="J284" s="107" t="e">
        <v>#N/A</v>
      </c>
      <c r="K284" s="103"/>
      <c r="L284" s="104"/>
      <c r="M284" s="107" t="e">
        <v>#N/A</v>
      </c>
      <c r="N284" s="103"/>
      <c r="O284" s="104"/>
      <c r="P284" s="110" t="e">
        <v>#N/A</v>
      </c>
    </row>
    <row r="285" spans="1:16">
      <c r="A285" s="23">
        <f t="shared" si="27"/>
        <v>285</v>
      </c>
      <c r="B285" s="10"/>
      <c r="C285" s="11"/>
      <c r="D285" s="105" t="e">
        <v>#N/A</v>
      </c>
      <c r="E285" s="12"/>
      <c r="F285" s="13"/>
      <c r="G285" s="101" t="e">
        <v>#N/A</v>
      </c>
      <c r="H285" s="103"/>
      <c r="I285" s="104"/>
      <c r="J285" s="107" t="e">
        <v>#N/A</v>
      </c>
      <c r="K285" s="103"/>
      <c r="L285" s="104"/>
      <c r="M285" s="107" t="e">
        <v>#N/A</v>
      </c>
      <c r="N285" s="103"/>
      <c r="O285" s="104"/>
      <c r="P285" s="110" t="e">
        <v>#N/A</v>
      </c>
    </row>
    <row r="286" spans="1:16">
      <c r="A286" s="23">
        <f t="shared" si="27"/>
        <v>286</v>
      </c>
      <c r="B286" s="10"/>
      <c r="C286" s="11"/>
      <c r="D286" s="105" t="e">
        <v>#N/A</v>
      </c>
      <c r="E286" s="12"/>
      <c r="F286" s="13"/>
      <c r="G286" s="101" t="e">
        <v>#N/A</v>
      </c>
      <c r="H286" s="103"/>
      <c r="I286" s="104"/>
      <c r="J286" s="107" t="e">
        <v>#N/A</v>
      </c>
      <c r="K286" s="103"/>
      <c r="L286" s="104"/>
      <c r="M286" s="107" t="e">
        <v>#N/A</v>
      </c>
      <c r="N286" s="103"/>
      <c r="O286" s="104"/>
      <c r="P286" s="110" t="e">
        <v>#N/A</v>
      </c>
    </row>
    <row r="287" spans="1:16">
      <c r="A287" s="23">
        <f t="shared" si="27"/>
        <v>287</v>
      </c>
      <c r="B287" s="10"/>
      <c r="C287" s="11"/>
      <c r="D287" s="105" t="e">
        <v>#N/A</v>
      </c>
      <c r="E287" s="12"/>
      <c r="F287" s="13"/>
      <c r="G287" s="101" t="e">
        <v>#N/A</v>
      </c>
      <c r="H287" s="103"/>
      <c r="I287" s="104"/>
      <c r="J287" s="107" t="e">
        <v>#N/A</v>
      </c>
      <c r="K287" s="103"/>
      <c r="L287" s="104"/>
      <c r="M287" s="107" t="e">
        <v>#N/A</v>
      </c>
      <c r="N287" s="103"/>
      <c r="O287" s="104"/>
      <c r="P287" s="110" t="e">
        <v>#N/A</v>
      </c>
    </row>
    <row r="288" spans="1:16">
      <c r="A288" s="23">
        <f t="shared" si="27"/>
        <v>288</v>
      </c>
      <c r="B288" s="10"/>
      <c r="C288" s="11"/>
      <c r="D288" s="105" t="e">
        <v>#N/A</v>
      </c>
      <c r="E288" s="12"/>
      <c r="F288" s="13"/>
      <c r="G288" s="101" t="e">
        <v>#N/A</v>
      </c>
      <c r="H288" s="103"/>
      <c r="I288" s="104"/>
      <c r="J288" s="107" t="e">
        <v>#N/A</v>
      </c>
      <c r="K288" s="103"/>
      <c r="L288" s="104"/>
      <c r="M288" s="107" t="e">
        <v>#N/A</v>
      </c>
      <c r="N288" s="103"/>
      <c r="O288" s="104"/>
      <c r="P288" s="110" t="e">
        <v>#N/A</v>
      </c>
    </row>
    <row r="289" spans="1:16">
      <c r="A289" s="23">
        <f t="shared" si="27"/>
        <v>289</v>
      </c>
      <c r="B289" s="10"/>
      <c r="C289" s="11"/>
      <c r="D289" s="105" t="e">
        <v>#N/A</v>
      </c>
      <c r="E289" s="12"/>
      <c r="F289" s="13"/>
      <c r="G289" s="101" t="e">
        <v>#N/A</v>
      </c>
      <c r="H289" s="103"/>
      <c r="I289" s="104"/>
      <c r="J289" s="107" t="e">
        <v>#N/A</v>
      </c>
      <c r="K289" s="103"/>
      <c r="L289" s="104"/>
      <c r="M289" s="107" t="e">
        <v>#N/A</v>
      </c>
      <c r="N289" s="103"/>
      <c r="O289" s="104"/>
      <c r="P289" s="110" t="e">
        <v>#N/A</v>
      </c>
    </row>
    <row r="290" spans="1:16">
      <c r="A290" s="23">
        <f t="shared" si="27"/>
        <v>290</v>
      </c>
      <c r="B290" s="10"/>
      <c r="C290" s="11"/>
      <c r="D290" s="105" t="e">
        <v>#N/A</v>
      </c>
      <c r="E290" s="12"/>
      <c r="F290" s="13"/>
      <c r="G290" s="101" t="e">
        <v>#N/A</v>
      </c>
      <c r="H290" s="103"/>
      <c r="I290" s="104"/>
      <c r="J290" s="107" t="e">
        <v>#N/A</v>
      </c>
      <c r="K290" s="103"/>
      <c r="L290" s="104"/>
      <c r="M290" s="107" t="e">
        <v>#N/A</v>
      </c>
      <c r="N290" s="103"/>
      <c r="O290" s="104"/>
      <c r="P290" s="110" t="e">
        <v>#N/A</v>
      </c>
    </row>
    <row r="291" spans="1:16">
      <c r="A291" s="23">
        <f t="shared" si="27"/>
        <v>291</v>
      </c>
      <c r="B291" s="10"/>
      <c r="C291" s="11"/>
      <c r="D291" s="105" t="e">
        <v>#N/A</v>
      </c>
      <c r="E291" s="12"/>
      <c r="F291" s="13"/>
      <c r="G291" s="101" t="e">
        <v>#N/A</v>
      </c>
      <c r="H291" s="103"/>
      <c r="I291" s="104"/>
      <c r="J291" s="107" t="e">
        <v>#N/A</v>
      </c>
      <c r="K291" s="103"/>
      <c r="L291" s="104"/>
      <c r="M291" s="107" t="e">
        <v>#N/A</v>
      </c>
      <c r="N291" s="103"/>
      <c r="O291" s="104"/>
      <c r="P291" s="110" t="e">
        <v>#N/A</v>
      </c>
    </row>
    <row r="292" spans="1:16">
      <c r="A292" s="23">
        <f t="shared" si="27"/>
        <v>292</v>
      </c>
      <c r="B292" s="10"/>
      <c r="C292" s="11"/>
      <c r="D292" s="105" t="e">
        <v>#N/A</v>
      </c>
      <c r="E292" s="12"/>
      <c r="F292" s="13"/>
      <c r="G292" s="101" t="e">
        <v>#N/A</v>
      </c>
      <c r="H292" s="103"/>
      <c r="I292" s="104"/>
      <c r="J292" s="107" t="e">
        <v>#N/A</v>
      </c>
      <c r="K292" s="103"/>
      <c r="L292" s="104"/>
      <c r="M292" s="107" t="e">
        <v>#N/A</v>
      </c>
      <c r="N292" s="103"/>
      <c r="O292" s="104"/>
      <c r="P292" s="110" t="e">
        <v>#N/A</v>
      </c>
    </row>
    <row r="293" spans="1:16">
      <c r="A293" s="23">
        <f t="shared" si="27"/>
        <v>293</v>
      </c>
      <c r="B293" s="10"/>
      <c r="C293" s="11"/>
      <c r="D293" s="105" t="e">
        <v>#N/A</v>
      </c>
      <c r="E293" s="12"/>
      <c r="F293" s="13"/>
      <c r="G293" s="101" t="e">
        <v>#N/A</v>
      </c>
      <c r="H293" s="103"/>
      <c r="I293" s="104"/>
      <c r="J293" s="107" t="e">
        <v>#N/A</v>
      </c>
      <c r="K293" s="103"/>
      <c r="L293" s="104"/>
      <c r="M293" s="107" t="e">
        <v>#N/A</v>
      </c>
      <c r="N293" s="103"/>
      <c r="O293" s="104"/>
      <c r="P293" s="110" t="e">
        <v>#N/A</v>
      </c>
    </row>
    <row r="294" spans="1:16">
      <c r="A294" s="23">
        <f t="shared" si="27"/>
        <v>294</v>
      </c>
      <c r="B294" s="10"/>
      <c r="C294" s="11"/>
      <c r="D294" s="105" t="e">
        <v>#N/A</v>
      </c>
      <c r="E294" s="12"/>
      <c r="F294" s="13"/>
      <c r="G294" s="101" t="e">
        <v>#N/A</v>
      </c>
      <c r="H294" s="103"/>
      <c r="I294" s="104"/>
      <c r="J294" s="107" t="e">
        <v>#N/A</v>
      </c>
      <c r="K294" s="103"/>
      <c r="L294" s="104"/>
      <c r="M294" s="107" t="e">
        <v>#N/A</v>
      </c>
      <c r="N294" s="103"/>
      <c r="O294" s="104"/>
      <c r="P294" s="110" t="e">
        <v>#N/A</v>
      </c>
    </row>
    <row r="295" spans="1:16">
      <c r="A295" s="23">
        <f t="shared" si="27"/>
        <v>295</v>
      </c>
      <c r="B295" s="10"/>
      <c r="C295" s="11"/>
      <c r="D295" s="105" t="e">
        <v>#N/A</v>
      </c>
      <c r="E295" s="12"/>
      <c r="F295" s="13"/>
      <c r="G295" s="101" t="e">
        <v>#N/A</v>
      </c>
      <c r="H295" s="103"/>
      <c r="I295" s="104"/>
      <c r="J295" s="107" t="e">
        <v>#N/A</v>
      </c>
      <c r="K295" s="103"/>
      <c r="L295" s="104"/>
      <c r="M295" s="107" t="e">
        <v>#N/A</v>
      </c>
      <c r="N295" s="103"/>
      <c r="O295" s="104"/>
      <c r="P295" s="110" t="e">
        <v>#N/A</v>
      </c>
    </row>
    <row r="296" spans="1:16">
      <c r="A296" s="23">
        <f t="shared" si="27"/>
        <v>296</v>
      </c>
      <c r="B296" s="10"/>
      <c r="C296" s="11"/>
      <c r="D296" s="105" t="e">
        <v>#N/A</v>
      </c>
      <c r="E296" s="12"/>
      <c r="F296" s="13"/>
      <c r="G296" s="101" t="e">
        <v>#N/A</v>
      </c>
      <c r="H296" s="103"/>
      <c r="I296" s="104"/>
      <c r="J296" s="107" t="e">
        <v>#N/A</v>
      </c>
      <c r="K296" s="103"/>
      <c r="L296" s="104"/>
      <c r="M296" s="107" t="e">
        <v>#N/A</v>
      </c>
      <c r="N296" s="103"/>
      <c r="O296" s="104"/>
      <c r="P296" s="110" t="e">
        <v>#N/A</v>
      </c>
    </row>
    <row r="297" spans="1:16">
      <c r="A297" s="23">
        <f t="shared" si="27"/>
        <v>297</v>
      </c>
      <c r="B297" s="10"/>
      <c r="C297" s="11"/>
      <c r="D297" s="105" t="e">
        <v>#N/A</v>
      </c>
      <c r="E297" s="12"/>
      <c r="F297" s="13"/>
      <c r="G297" s="101" t="e">
        <v>#N/A</v>
      </c>
      <c r="H297" s="103"/>
      <c r="I297" s="104"/>
      <c r="J297" s="107" t="e">
        <v>#N/A</v>
      </c>
      <c r="K297" s="103"/>
      <c r="L297" s="104"/>
      <c r="M297" s="107" t="e">
        <v>#N/A</v>
      </c>
      <c r="N297" s="103"/>
      <c r="O297" s="104"/>
      <c r="P297" s="110" t="e">
        <v>#N/A</v>
      </c>
    </row>
    <row r="298" spans="1:16">
      <c r="A298" s="23">
        <f t="shared" si="27"/>
        <v>298</v>
      </c>
      <c r="B298" s="10"/>
      <c r="C298" s="11"/>
      <c r="D298" s="105" t="e">
        <v>#N/A</v>
      </c>
      <c r="E298" s="12"/>
      <c r="F298" s="13"/>
      <c r="G298" s="101" t="e">
        <v>#N/A</v>
      </c>
      <c r="H298" s="103"/>
      <c r="I298" s="104"/>
      <c r="J298" s="107" t="e">
        <v>#N/A</v>
      </c>
      <c r="K298" s="103"/>
      <c r="L298" s="104"/>
      <c r="M298" s="107" t="e">
        <v>#N/A</v>
      </c>
      <c r="N298" s="103"/>
      <c r="O298" s="104"/>
      <c r="P298" s="110" t="e">
        <v>#N/A</v>
      </c>
    </row>
    <row r="299" spans="1:16">
      <c r="A299" s="23">
        <f t="shared" si="27"/>
        <v>299</v>
      </c>
      <c r="B299" s="10"/>
      <c r="C299" s="11"/>
      <c r="D299" s="105" t="e">
        <v>#N/A</v>
      </c>
      <c r="E299" s="12"/>
      <c r="F299" s="13"/>
      <c r="G299" s="101" t="e">
        <v>#N/A</v>
      </c>
      <c r="H299" s="103"/>
      <c r="I299" s="104"/>
      <c r="J299" s="107" t="e">
        <v>#N/A</v>
      </c>
      <c r="K299" s="103"/>
      <c r="L299" s="104"/>
      <c r="M299" s="107" t="e">
        <v>#N/A</v>
      </c>
      <c r="N299" s="103"/>
      <c r="O299" s="104"/>
      <c r="P299" s="110" t="e">
        <v>#N/A</v>
      </c>
    </row>
    <row r="300" spans="1:16">
      <c r="A300" s="23">
        <f t="shared" si="27"/>
        <v>300</v>
      </c>
      <c r="B300" s="10"/>
      <c r="C300" s="11"/>
      <c r="D300" s="105" t="e">
        <v>#N/A</v>
      </c>
      <c r="E300" s="12"/>
      <c r="F300" s="13"/>
      <c r="G300" s="101" t="e">
        <v>#N/A</v>
      </c>
      <c r="H300" s="103"/>
      <c r="I300" s="104"/>
      <c r="J300" s="107" t="e">
        <v>#N/A</v>
      </c>
      <c r="K300" s="103"/>
      <c r="L300" s="104"/>
      <c r="M300" s="107" t="e">
        <v>#N/A</v>
      </c>
      <c r="N300" s="103"/>
      <c r="O300" s="104"/>
      <c r="P300" s="110" t="e">
        <v>#N/A</v>
      </c>
    </row>
  </sheetData>
  <mergeCells count="1">
    <mergeCell ref="E18:G18"/>
  </mergeCells>
  <phoneticPr fontId="25"/>
  <pageMargins left="0.23622047244094491" right="0.23622047244094491" top="0.74803149606299213" bottom="0" header="0.31496062992125984" footer="0"/>
  <pageSetup paperSize="9" scale="70" fitToHeight="0" orientation="landscape" horizontalDpi="300" verticalDpi="300" r:id="rId1"/>
  <headerFooter>
    <oddHeader>&amp;L&amp;F &amp;A</odd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F01DB-E5A5-4039-A8EB-723C7C211652}">
  <dimension ref="A1:Y300"/>
  <sheetViews>
    <sheetView view="pageBreakPreview" zoomScale="70" zoomScaleNormal="80" zoomScaleSheetLayoutView="70" workbookViewId="0">
      <selection activeCell="F10" sqref="F10"/>
    </sheetView>
  </sheetViews>
  <sheetFormatPr defaultColWidth="9" defaultRowHeight="12"/>
  <cols>
    <col min="1" max="1" width="4.375" style="23" customWidth="1"/>
    <col min="2" max="2" width="9.875" style="23" customWidth="1"/>
    <col min="3" max="3" width="8.625" style="23" customWidth="1"/>
    <col min="4" max="4" width="7.75" style="23" customWidth="1"/>
    <col min="5" max="7" width="8.875" style="23" customWidth="1"/>
    <col min="8" max="8" width="6.625" style="23" customWidth="1"/>
    <col min="9" max="9" width="5.125" style="23" customWidth="1"/>
    <col min="10" max="11" width="8.875" style="23" customWidth="1"/>
    <col min="12" max="12" width="3.75" style="23" customWidth="1"/>
    <col min="13" max="13" width="8.875" style="23" customWidth="1"/>
    <col min="14" max="14" width="6.625" style="23" customWidth="1"/>
    <col min="15" max="15" width="3.875" style="23" customWidth="1"/>
    <col min="16" max="16" width="8.875" style="23" customWidth="1"/>
    <col min="17" max="17" width="3.125" style="23" customWidth="1"/>
    <col min="18" max="18" width="10.625" style="27" customWidth="1"/>
    <col min="19" max="19" width="10.625" style="61" customWidth="1"/>
    <col min="20" max="29" width="10.625" style="23" customWidth="1"/>
    <col min="30" max="16384" width="9" style="23"/>
  </cols>
  <sheetData>
    <row r="1" spans="1:25">
      <c r="A1" s="23">
        <v>1</v>
      </c>
      <c r="B1" s="24">
        <v>2</v>
      </c>
      <c r="C1" s="25">
        <v>3</v>
      </c>
      <c r="D1" s="25">
        <v>4</v>
      </c>
      <c r="E1" s="25">
        <v>5</v>
      </c>
      <c r="F1" s="25">
        <v>6</v>
      </c>
      <c r="G1" s="25">
        <v>7</v>
      </c>
      <c r="H1" s="24">
        <v>8</v>
      </c>
      <c r="I1" s="24">
        <v>9</v>
      </c>
      <c r="J1" s="25">
        <v>10</v>
      </c>
      <c r="K1" s="26">
        <v>11</v>
      </c>
      <c r="L1" s="23">
        <v>12</v>
      </c>
      <c r="M1" s="26">
        <v>13</v>
      </c>
      <c r="N1" s="23">
        <v>14</v>
      </c>
      <c r="O1" s="23">
        <v>15</v>
      </c>
      <c r="P1" s="26">
        <v>16</v>
      </c>
      <c r="S1" s="28"/>
    </row>
    <row r="2" spans="1:25" ht="18.75">
      <c r="A2" s="23">
        <v>2</v>
      </c>
      <c r="B2" s="29" t="s">
        <v>0</v>
      </c>
      <c r="F2" s="30"/>
      <c r="G2" s="30"/>
      <c r="L2" s="27" t="s">
        <v>1</v>
      </c>
      <c r="M2" s="15" t="s">
        <v>73</v>
      </c>
      <c r="N2" s="31" t="s">
        <v>2</v>
      </c>
      <c r="R2" s="27" t="s">
        <v>74</v>
      </c>
      <c r="S2" s="16" t="s">
        <v>75</v>
      </c>
      <c r="T2" s="31" t="s">
        <v>76</v>
      </c>
      <c r="U2" s="27"/>
      <c r="V2" s="32"/>
    </row>
    <row r="3" spans="1:25">
      <c r="A3" s="26">
        <v>3</v>
      </c>
      <c r="B3" s="33" t="s">
        <v>3</v>
      </c>
      <c r="C3" s="34" t="s">
        <v>4</v>
      </c>
      <c r="E3" s="33" t="s">
        <v>5</v>
      </c>
      <c r="F3" s="35"/>
      <c r="G3" s="36" t="s">
        <v>6</v>
      </c>
      <c r="H3" s="36"/>
      <c r="I3" s="36"/>
      <c r="K3" s="37"/>
      <c r="L3" s="27" t="s">
        <v>7</v>
      </c>
      <c r="M3" s="17" t="s">
        <v>77</v>
      </c>
      <c r="N3" s="31" t="s">
        <v>8</v>
      </c>
      <c r="O3" s="31"/>
      <c r="R3" s="23"/>
      <c r="S3" s="23"/>
      <c r="U3" s="27"/>
      <c r="V3" s="38"/>
      <c r="W3" s="39"/>
    </row>
    <row r="4" spans="1:25">
      <c r="A4" s="26">
        <v>4</v>
      </c>
      <c r="B4" s="33" t="s">
        <v>9</v>
      </c>
      <c r="C4" s="40">
        <v>36</v>
      </c>
      <c r="D4" s="41"/>
      <c r="F4" s="36" t="s">
        <v>10</v>
      </c>
      <c r="G4" s="36" t="s">
        <v>10</v>
      </c>
      <c r="H4" s="36" t="s">
        <v>11</v>
      </c>
      <c r="I4" s="36" t="s">
        <v>12</v>
      </c>
      <c r="J4" s="31"/>
      <c r="K4" s="42" t="s">
        <v>13</v>
      </c>
      <c r="L4" s="31"/>
      <c r="M4" s="31"/>
      <c r="N4" s="31"/>
      <c r="O4" s="31"/>
      <c r="S4" s="43"/>
      <c r="V4" s="44"/>
    </row>
    <row r="5" spans="1:25">
      <c r="A5" s="23">
        <v>5</v>
      </c>
      <c r="B5" s="33" t="s">
        <v>14</v>
      </c>
      <c r="C5" s="40">
        <v>86</v>
      </c>
      <c r="D5" s="41" t="s">
        <v>15</v>
      </c>
      <c r="F5" s="36" t="s">
        <v>16</v>
      </c>
      <c r="G5" s="36" t="s">
        <v>17</v>
      </c>
      <c r="H5" s="36" t="s">
        <v>18</v>
      </c>
      <c r="I5" s="36" t="s">
        <v>18</v>
      </c>
      <c r="J5" s="45" t="s">
        <v>19</v>
      </c>
      <c r="K5" s="27" t="s">
        <v>20</v>
      </c>
      <c r="L5" s="36"/>
      <c r="M5" s="36"/>
      <c r="N5" s="31"/>
      <c r="O5" s="37" t="s">
        <v>21</v>
      </c>
      <c r="P5" s="46" t="str">
        <f ca="1">RIGHT(CELL("filename",A1),LEN(CELL("filename",A1))-FIND("]",CELL("filename",A1)))</f>
        <v>srim86Kr_SiO2</v>
      </c>
      <c r="S5" s="43"/>
      <c r="T5" s="47"/>
      <c r="U5" s="28"/>
      <c r="V5" s="48"/>
    </row>
    <row r="6" spans="1:25">
      <c r="A6" s="26">
        <v>6</v>
      </c>
      <c r="B6" s="33" t="s">
        <v>22</v>
      </c>
      <c r="C6" s="49" t="s">
        <v>79</v>
      </c>
      <c r="D6" s="41" t="s">
        <v>23</v>
      </c>
      <c r="F6" s="1" t="s">
        <v>71</v>
      </c>
      <c r="G6" s="2">
        <v>8</v>
      </c>
      <c r="H6" s="2">
        <v>66.67</v>
      </c>
      <c r="I6" s="3">
        <v>53.26</v>
      </c>
      <c r="J6" s="26">
        <v>1</v>
      </c>
      <c r="K6" s="18">
        <v>23.199000000000002</v>
      </c>
      <c r="L6" s="42" t="s">
        <v>25</v>
      </c>
      <c r="M6" s="31"/>
      <c r="N6" s="31"/>
      <c r="O6" s="37" t="s">
        <v>26</v>
      </c>
      <c r="P6" s="50" t="s">
        <v>78</v>
      </c>
      <c r="S6" s="43"/>
      <c r="T6" s="41"/>
      <c r="U6" s="28"/>
      <c r="V6" s="48"/>
    </row>
    <row r="7" spans="1:25">
      <c r="A7" s="23">
        <v>7</v>
      </c>
      <c r="B7" s="51"/>
      <c r="C7" s="49" t="s">
        <v>80</v>
      </c>
      <c r="F7" s="52" t="s">
        <v>24</v>
      </c>
      <c r="G7" s="53">
        <v>14</v>
      </c>
      <c r="H7" s="53">
        <v>33.33</v>
      </c>
      <c r="I7" s="54">
        <v>46.74</v>
      </c>
      <c r="J7" s="26">
        <v>2</v>
      </c>
      <c r="K7" s="19">
        <v>231.99</v>
      </c>
      <c r="L7" s="42" t="s">
        <v>27</v>
      </c>
      <c r="M7" s="31"/>
      <c r="N7" s="31"/>
      <c r="S7" s="43"/>
      <c r="U7" s="28"/>
      <c r="V7" s="48"/>
      <c r="X7" s="24"/>
    </row>
    <row r="8" spans="1:25">
      <c r="A8" s="23">
        <v>8</v>
      </c>
      <c r="B8" s="33" t="s">
        <v>28</v>
      </c>
      <c r="C8" s="55">
        <v>2.3199999999999998</v>
      </c>
      <c r="D8" s="56" t="s">
        <v>29</v>
      </c>
      <c r="F8" s="52"/>
      <c r="G8" s="53"/>
      <c r="H8" s="53"/>
      <c r="I8" s="54"/>
      <c r="J8" s="26">
        <v>3</v>
      </c>
      <c r="K8" s="19">
        <v>231.99</v>
      </c>
      <c r="L8" s="42" t="s">
        <v>30</v>
      </c>
      <c r="M8" s="31"/>
      <c r="N8" s="31"/>
      <c r="O8" s="31"/>
      <c r="S8" s="43"/>
      <c r="U8" s="28"/>
      <c r="V8" s="57"/>
      <c r="X8" s="58"/>
      <c r="Y8" s="4"/>
    </row>
    <row r="9" spans="1:25">
      <c r="A9" s="23">
        <v>9</v>
      </c>
      <c r="B9" s="51"/>
      <c r="C9" s="55">
        <v>6.9758999999999998E+22</v>
      </c>
      <c r="D9" s="41" t="s">
        <v>31</v>
      </c>
      <c r="F9" s="52"/>
      <c r="G9" s="53"/>
      <c r="H9" s="53"/>
      <c r="I9" s="54"/>
      <c r="J9" s="26">
        <v>4</v>
      </c>
      <c r="K9" s="19">
        <v>1</v>
      </c>
      <c r="L9" s="42" t="s">
        <v>32</v>
      </c>
      <c r="M9" s="31"/>
      <c r="N9" s="31"/>
      <c r="O9" s="31"/>
      <c r="S9" s="59"/>
      <c r="T9" s="56"/>
      <c r="U9" s="28"/>
      <c r="V9" s="57"/>
      <c r="X9" s="58"/>
      <c r="Y9" s="4"/>
    </row>
    <row r="10" spans="1:25">
      <c r="A10" s="23">
        <v>10</v>
      </c>
      <c r="B10" s="33" t="s">
        <v>33</v>
      </c>
      <c r="C10" s="5">
        <v>0</v>
      </c>
      <c r="D10" s="41"/>
      <c r="F10" s="52"/>
      <c r="G10" s="53"/>
      <c r="H10" s="53"/>
      <c r="I10" s="54"/>
      <c r="J10" s="26">
        <v>5</v>
      </c>
      <c r="K10" s="19">
        <v>1</v>
      </c>
      <c r="L10" s="42" t="s">
        <v>34</v>
      </c>
      <c r="M10" s="31"/>
      <c r="N10" s="31"/>
      <c r="O10" s="31"/>
      <c r="S10" s="59"/>
      <c r="T10" s="41"/>
      <c r="U10" s="28"/>
      <c r="V10" s="57"/>
      <c r="X10" s="58"/>
      <c r="Y10" s="4"/>
    </row>
    <row r="11" spans="1:25">
      <c r="A11" s="23">
        <v>11</v>
      </c>
      <c r="C11" s="60" t="s">
        <v>35</v>
      </c>
      <c r="D11" s="30" t="s">
        <v>36</v>
      </c>
      <c r="F11" s="52"/>
      <c r="G11" s="53"/>
      <c r="H11" s="53"/>
      <c r="I11" s="54"/>
      <c r="J11" s="26">
        <v>6</v>
      </c>
      <c r="K11" s="19">
        <v>1000</v>
      </c>
      <c r="L11" s="42" t="s">
        <v>37</v>
      </c>
      <c r="M11" s="31"/>
      <c r="N11" s="31"/>
      <c r="O11" s="31"/>
      <c r="V11" s="24"/>
      <c r="W11" s="24"/>
      <c r="X11" s="24"/>
    </row>
    <row r="12" spans="1:25">
      <c r="A12" s="23">
        <v>12</v>
      </c>
      <c r="B12" s="27" t="s">
        <v>38</v>
      </c>
      <c r="C12" s="62">
        <v>20</v>
      </c>
      <c r="D12" s="63">
        <f>$C$5/100</f>
        <v>0.86</v>
      </c>
      <c r="E12" s="41" t="s">
        <v>39</v>
      </c>
      <c r="F12" s="52"/>
      <c r="G12" s="53"/>
      <c r="H12" s="53"/>
      <c r="I12" s="54"/>
      <c r="J12" s="26">
        <v>7</v>
      </c>
      <c r="K12" s="19">
        <v>33.256</v>
      </c>
      <c r="L12" s="42" t="s">
        <v>40</v>
      </c>
      <c r="M12" s="31"/>
      <c r="V12" s="48"/>
      <c r="W12" s="48"/>
      <c r="X12" s="48"/>
    </row>
    <row r="13" spans="1:25">
      <c r="A13" s="23">
        <v>13</v>
      </c>
      <c r="B13" s="27" t="s">
        <v>41</v>
      </c>
      <c r="C13" s="64">
        <v>228</v>
      </c>
      <c r="D13" s="63">
        <f>$C$5*1000000</f>
        <v>86000000</v>
      </c>
      <c r="E13" s="41" t="s">
        <v>42</v>
      </c>
      <c r="F13" s="65"/>
      <c r="G13" s="66"/>
      <c r="H13" s="66"/>
      <c r="I13" s="67"/>
      <c r="J13" s="26">
        <v>8</v>
      </c>
      <c r="K13" s="20">
        <v>5.3067999999999997E-2</v>
      </c>
      <c r="L13" s="42" t="s">
        <v>43</v>
      </c>
      <c r="R13" s="27" t="s">
        <v>72</v>
      </c>
      <c r="U13" s="27"/>
      <c r="V13" s="48"/>
      <c r="W13" s="48"/>
      <c r="X13" s="57"/>
    </row>
    <row r="14" spans="1:25" ht="13.5">
      <c r="A14" s="23">
        <v>14</v>
      </c>
      <c r="B14" s="27" t="s">
        <v>44</v>
      </c>
      <c r="C14" s="68"/>
      <c r="D14" s="41" t="s">
        <v>45</v>
      </c>
      <c r="H14" s="69">
        <f>SUM(H6:H13)</f>
        <v>100</v>
      </c>
      <c r="I14" s="70">
        <f>SUM(I6:I13)</f>
        <v>100</v>
      </c>
      <c r="J14" s="26">
        <v>0</v>
      </c>
      <c r="K14" s="71" t="s">
        <v>46</v>
      </c>
      <c r="L14" s="72"/>
      <c r="N14" s="60"/>
      <c r="O14" s="60"/>
      <c r="P14" s="60"/>
      <c r="U14" s="27"/>
      <c r="V14" s="73"/>
      <c r="W14" s="73"/>
      <c r="X14" s="74"/>
    </row>
    <row r="15" spans="1:25" ht="13.5">
      <c r="A15" s="23">
        <v>15</v>
      </c>
      <c r="B15" s="27" t="s">
        <v>47</v>
      </c>
      <c r="C15" s="75"/>
      <c r="D15" s="76" t="s">
        <v>48</v>
      </c>
      <c r="E15" s="77"/>
      <c r="F15" s="77"/>
      <c r="G15" s="77"/>
      <c r="H15" s="41"/>
      <c r="I15" s="41"/>
      <c r="J15" s="78"/>
      <c r="K15" s="79"/>
      <c r="L15" s="80"/>
      <c r="M15" s="78"/>
      <c r="N15" s="41"/>
      <c r="O15" s="41"/>
      <c r="P15" s="78"/>
      <c r="V15" s="81"/>
      <c r="W15" s="81"/>
      <c r="X15" s="58"/>
    </row>
    <row r="16" spans="1:25" ht="13.5">
      <c r="A16" s="23">
        <v>16</v>
      </c>
      <c r="B16" s="41"/>
      <c r="C16" s="82"/>
      <c r="D16" s="83"/>
      <c r="F16" s="84" t="s">
        <v>49</v>
      </c>
      <c r="G16" s="77"/>
      <c r="H16" s="85"/>
      <c r="I16" s="6" t="s">
        <v>81</v>
      </c>
      <c r="J16" s="86"/>
      <c r="K16" s="79"/>
      <c r="L16" s="80"/>
      <c r="M16" s="41"/>
      <c r="N16" s="41"/>
      <c r="O16" s="41"/>
      <c r="P16" s="41"/>
      <c r="V16" s="81"/>
      <c r="W16" s="81"/>
      <c r="X16" s="58"/>
    </row>
    <row r="17" spans="1:16">
      <c r="A17" s="23">
        <v>17</v>
      </c>
      <c r="B17" s="87" t="s">
        <v>50</v>
      </c>
      <c r="C17" s="88"/>
      <c r="D17" s="89"/>
      <c r="E17" s="87" t="s">
        <v>51</v>
      </c>
      <c r="F17" s="90" t="s">
        <v>52</v>
      </c>
      <c r="G17" s="91" t="s">
        <v>53</v>
      </c>
      <c r="H17" s="87" t="s">
        <v>54</v>
      </c>
      <c r="I17" s="88"/>
      <c r="J17" s="89"/>
      <c r="K17" s="87" t="s">
        <v>55</v>
      </c>
      <c r="L17" s="92"/>
      <c r="M17" s="93"/>
      <c r="N17" s="87" t="s">
        <v>56</v>
      </c>
      <c r="O17" s="88"/>
      <c r="P17" s="89"/>
    </row>
    <row r="18" spans="1:16">
      <c r="A18" s="23">
        <v>18</v>
      </c>
      <c r="B18" s="94" t="s">
        <v>57</v>
      </c>
      <c r="D18" s="95" t="s">
        <v>58</v>
      </c>
      <c r="E18" s="111" t="s">
        <v>59</v>
      </c>
      <c r="F18" s="112"/>
      <c r="G18" s="113"/>
      <c r="H18" s="94" t="s">
        <v>60</v>
      </c>
      <c r="J18" s="95" t="s">
        <v>61</v>
      </c>
      <c r="K18" s="94" t="s">
        <v>62</v>
      </c>
      <c r="L18" s="96"/>
      <c r="M18" s="95" t="s">
        <v>61</v>
      </c>
      <c r="N18" s="94" t="s">
        <v>62</v>
      </c>
      <c r="P18" s="95" t="s">
        <v>61</v>
      </c>
    </row>
    <row r="19" spans="1:16">
      <c r="A19" s="23">
        <v>19</v>
      </c>
      <c r="B19" s="97"/>
      <c r="C19" s="98"/>
      <c r="D19" s="99"/>
      <c r="E19" s="97"/>
      <c r="F19" s="98"/>
      <c r="G19" s="99"/>
      <c r="H19" s="97"/>
      <c r="I19" s="98"/>
      <c r="J19" s="99"/>
      <c r="K19" s="97"/>
      <c r="L19" s="98"/>
      <c r="M19" s="99"/>
      <c r="N19" s="97"/>
      <c r="O19" s="98"/>
      <c r="P19" s="99"/>
    </row>
    <row r="20" spans="1:16">
      <c r="A20" s="26">
        <v>20</v>
      </c>
      <c r="B20" s="7">
        <v>899.99900000000002</v>
      </c>
      <c r="C20" s="21" t="s">
        <v>63</v>
      </c>
      <c r="D20" s="100">
        <f>B20/1000000/$C$5</f>
        <v>1.0465104651162792E-5</v>
      </c>
      <c r="E20" s="8">
        <v>0.1074</v>
      </c>
      <c r="F20" s="9">
        <v>2.004</v>
      </c>
      <c r="G20" s="101">
        <f t="shared" ref="G20:G83" si="0">E20+F20</f>
        <v>2.1114000000000002</v>
      </c>
      <c r="H20" s="7">
        <v>32</v>
      </c>
      <c r="I20" s="21" t="s">
        <v>64</v>
      </c>
      <c r="J20" s="102">
        <f t="shared" ref="J20:J83" si="1">H20/1000/10</f>
        <v>3.2000000000000002E-3</v>
      </c>
      <c r="K20" s="7">
        <v>12</v>
      </c>
      <c r="L20" s="21" t="s">
        <v>64</v>
      </c>
      <c r="M20" s="102">
        <f t="shared" ref="M20:M83" si="2">K20/1000/10</f>
        <v>1.2000000000000001E-3</v>
      </c>
      <c r="N20" s="7">
        <v>8</v>
      </c>
      <c r="O20" s="21" t="s">
        <v>64</v>
      </c>
      <c r="P20" s="102">
        <f t="shared" ref="P20:P83" si="3">N20/1000/10</f>
        <v>8.0000000000000004E-4</v>
      </c>
    </row>
    <row r="21" spans="1:16">
      <c r="A21" s="23">
        <f>A20+1</f>
        <v>21</v>
      </c>
      <c r="B21" s="10">
        <v>999.99900000000002</v>
      </c>
      <c r="C21" s="11" t="s">
        <v>63</v>
      </c>
      <c r="D21" s="100">
        <f>B21/1000000/$C$5</f>
        <v>1.1627895348837211E-5</v>
      </c>
      <c r="E21" s="12">
        <v>0.1132</v>
      </c>
      <c r="F21" s="13">
        <v>2.1019999999999999</v>
      </c>
      <c r="G21" s="101">
        <f t="shared" si="0"/>
        <v>2.2151999999999998</v>
      </c>
      <c r="H21" s="10">
        <v>33</v>
      </c>
      <c r="I21" s="11" t="s">
        <v>64</v>
      </c>
      <c r="J21" s="102">
        <f t="shared" si="1"/>
        <v>3.3E-3</v>
      </c>
      <c r="K21" s="10">
        <v>12</v>
      </c>
      <c r="L21" s="11" t="s">
        <v>64</v>
      </c>
      <c r="M21" s="102">
        <f t="shared" si="2"/>
        <v>1.2000000000000001E-3</v>
      </c>
      <c r="N21" s="10">
        <v>9</v>
      </c>
      <c r="O21" s="11" t="s">
        <v>64</v>
      </c>
      <c r="P21" s="102">
        <f t="shared" si="3"/>
        <v>8.9999999999999998E-4</v>
      </c>
    </row>
    <row r="22" spans="1:16">
      <c r="A22" s="23">
        <f t="shared" ref="A22:A85" si="4">A21+1</f>
        <v>22</v>
      </c>
      <c r="B22" s="10">
        <v>1.1000000000000001</v>
      </c>
      <c r="C22" s="22" t="s">
        <v>65</v>
      </c>
      <c r="D22" s="100">
        <f t="shared" ref="D22:D85" si="5">B22/1000/$C$5</f>
        <v>1.2790697674418606E-5</v>
      </c>
      <c r="E22" s="12">
        <v>0.1187</v>
      </c>
      <c r="F22" s="13">
        <v>2.1949999999999998</v>
      </c>
      <c r="G22" s="101">
        <f t="shared" si="0"/>
        <v>2.3136999999999999</v>
      </c>
      <c r="H22" s="10">
        <v>35</v>
      </c>
      <c r="I22" s="11" t="s">
        <v>64</v>
      </c>
      <c r="J22" s="102">
        <f t="shared" si="1"/>
        <v>3.5000000000000005E-3</v>
      </c>
      <c r="K22" s="10">
        <v>13</v>
      </c>
      <c r="L22" s="11" t="s">
        <v>64</v>
      </c>
      <c r="M22" s="102">
        <f t="shared" si="2"/>
        <v>1.2999999999999999E-3</v>
      </c>
      <c r="N22" s="10">
        <v>9</v>
      </c>
      <c r="O22" s="11" t="s">
        <v>64</v>
      </c>
      <c r="P22" s="102">
        <f t="shared" si="3"/>
        <v>8.9999999999999998E-4</v>
      </c>
    </row>
    <row r="23" spans="1:16">
      <c r="A23" s="23">
        <f t="shared" si="4"/>
        <v>23</v>
      </c>
      <c r="B23" s="10">
        <v>1.2</v>
      </c>
      <c r="C23" s="11" t="s">
        <v>65</v>
      </c>
      <c r="D23" s="100">
        <f t="shared" si="5"/>
        <v>1.3953488372093022E-5</v>
      </c>
      <c r="E23" s="12">
        <v>0.124</v>
      </c>
      <c r="F23" s="13">
        <v>2.2810000000000001</v>
      </c>
      <c r="G23" s="101">
        <f t="shared" si="0"/>
        <v>2.4050000000000002</v>
      </c>
      <c r="H23" s="10">
        <v>36</v>
      </c>
      <c r="I23" s="11" t="s">
        <v>64</v>
      </c>
      <c r="J23" s="102">
        <f t="shared" si="1"/>
        <v>3.5999999999999999E-3</v>
      </c>
      <c r="K23" s="10">
        <v>13</v>
      </c>
      <c r="L23" s="11" t="s">
        <v>64</v>
      </c>
      <c r="M23" s="102">
        <f t="shared" si="2"/>
        <v>1.2999999999999999E-3</v>
      </c>
      <c r="N23" s="10">
        <v>10</v>
      </c>
      <c r="O23" s="11" t="s">
        <v>64</v>
      </c>
      <c r="P23" s="102">
        <f t="shared" si="3"/>
        <v>1E-3</v>
      </c>
    </row>
    <row r="24" spans="1:16">
      <c r="A24" s="23">
        <f t="shared" si="4"/>
        <v>24</v>
      </c>
      <c r="B24" s="10">
        <v>1.3</v>
      </c>
      <c r="C24" s="11" t="s">
        <v>65</v>
      </c>
      <c r="D24" s="100">
        <f t="shared" si="5"/>
        <v>1.5116279069767441E-5</v>
      </c>
      <c r="E24" s="12">
        <v>0.129</v>
      </c>
      <c r="F24" s="13">
        <v>2.3620000000000001</v>
      </c>
      <c r="G24" s="101">
        <f t="shared" si="0"/>
        <v>2.4910000000000001</v>
      </c>
      <c r="H24" s="10">
        <v>38</v>
      </c>
      <c r="I24" s="11" t="s">
        <v>64</v>
      </c>
      <c r="J24" s="102">
        <f t="shared" si="1"/>
        <v>3.8E-3</v>
      </c>
      <c r="K24" s="10">
        <v>14</v>
      </c>
      <c r="L24" s="11" t="s">
        <v>64</v>
      </c>
      <c r="M24" s="102">
        <f t="shared" si="2"/>
        <v>1.4E-3</v>
      </c>
      <c r="N24" s="10">
        <v>10</v>
      </c>
      <c r="O24" s="11" t="s">
        <v>64</v>
      </c>
      <c r="P24" s="102">
        <f t="shared" si="3"/>
        <v>1E-3</v>
      </c>
    </row>
    <row r="25" spans="1:16">
      <c r="A25" s="23">
        <f t="shared" si="4"/>
        <v>25</v>
      </c>
      <c r="B25" s="10">
        <v>1.4</v>
      </c>
      <c r="C25" s="11" t="s">
        <v>65</v>
      </c>
      <c r="D25" s="100">
        <f t="shared" si="5"/>
        <v>1.6279069767441859E-5</v>
      </c>
      <c r="E25" s="12">
        <v>0.13389999999999999</v>
      </c>
      <c r="F25" s="13">
        <v>2.4390000000000001</v>
      </c>
      <c r="G25" s="101">
        <f t="shared" si="0"/>
        <v>2.5729000000000002</v>
      </c>
      <c r="H25" s="10">
        <v>39</v>
      </c>
      <c r="I25" s="11" t="s">
        <v>64</v>
      </c>
      <c r="J25" s="102">
        <f t="shared" si="1"/>
        <v>3.8999999999999998E-3</v>
      </c>
      <c r="K25" s="10">
        <v>14</v>
      </c>
      <c r="L25" s="11" t="s">
        <v>64</v>
      </c>
      <c r="M25" s="102">
        <f t="shared" si="2"/>
        <v>1.4E-3</v>
      </c>
      <c r="N25" s="10">
        <v>10</v>
      </c>
      <c r="O25" s="11" t="s">
        <v>64</v>
      </c>
      <c r="P25" s="102">
        <f t="shared" si="3"/>
        <v>1E-3</v>
      </c>
    </row>
    <row r="26" spans="1:16">
      <c r="A26" s="23">
        <f t="shared" si="4"/>
        <v>26</v>
      </c>
      <c r="B26" s="10">
        <v>1.5</v>
      </c>
      <c r="C26" s="11" t="s">
        <v>65</v>
      </c>
      <c r="D26" s="100">
        <f t="shared" si="5"/>
        <v>1.7441860465116278E-5</v>
      </c>
      <c r="E26" s="12">
        <v>0.1386</v>
      </c>
      <c r="F26" s="13">
        <v>2.5129999999999999</v>
      </c>
      <c r="G26" s="101">
        <f t="shared" si="0"/>
        <v>2.6515999999999997</v>
      </c>
      <c r="H26" s="10">
        <v>40</v>
      </c>
      <c r="I26" s="11" t="s">
        <v>64</v>
      </c>
      <c r="J26" s="102">
        <f t="shared" si="1"/>
        <v>4.0000000000000001E-3</v>
      </c>
      <c r="K26" s="10">
        <v>14</v>
      </c>
      <c r="L26" s="11" t="s">
        <v>64</v>
      </c>
      <c r="M26" s="102">
        <f t="shared" si="2"/>
        <v>1.4E-3</v>
      </c>
      <c r="N26" s="10">
        <v>11</v>
      </c>
      <c r="O26" s="11" t="s">
        <v>64</v>
      </c>
      <c r="P26" s="102">
        <f t="shared" si="3"/>
        <v>1.0999999999999998E-3</v>
      </c>
    </row>
    <row r="27" spans="1:16">
      <c r="A27" s="23">
        <f t="shared" si="4"/>
        <v>27</v>
      </c>
      <c r="B27" s="10">
        <v>1.6</v>
      </c>
      <c r="C27" s="11" t="s">
        <v>65</v>
      </c>
      <c r="D27" s="100">
        <f t="shared" si="5"/>
        <v>1.8604651162790697E-5</v>
      </c>
      <c r="E27" s="12">
        <v>0.1431</v>
      </c>
      <c r="F27" s="13">
        <v>2.5819999999999999</v>
      </c>
      <c r="G27" s="101">
        <f t="shared" si="0"/>
        <v>2.7250999999999999</v>
      </c>
      <c r="H27" s="10">
        <v>42</v>
      </c>
      <c r="I27" s="11" t="s">
        <v>64</v>
      </c>
      <c r="J27" s="102">
        <f t="shared" si="1"/>
        <v>4.2000000000000006E-3</v>
      </c>
      <c r="K27" s="10">
        <v>15</v>
      </c>
      <c r="L27" s="11" t="s">
        <v>64</v>
      </c>
      <c r="M27" s="102">
        <f t="shared" si="2"/>
        <v>1.5E-3</v>
      </c>
      <c r="N27" s="10">
        <v>11</v>
      </c>
      <c r="O27" s="11" t="s">
        <v>64</v>
      </c>
      <c r="P27" s="102">
        <f t="shared" si="3"/>
        <v>1.0999999999999998E-3</v>
      </c>
    </row>
    <row r="28" spans="1:16">
      <c r="A28" s="23">
        <f t="shared" si="4"/>
        <v>28</v>
      </c>
      <c r="B28" s="10">
        <v>1.7</v>
      </c>
      <c r="C28" s="11" t="s">
        <v>65</v>
      </c>
      <c r="D28" s="100">
        <f t="shared" si="5"/>
        <v>1.9767441860465116E-5</v>
      </c>
      <c r="E28" s="12">
        <v>0.14749999999999999</v>
      </c>
      <c r="F28" s="13">
        <v>2.6480000000000001</v>
      </c>
      <c r="G28" s="101">
        <f t="shared" si="0"/>
        <v>2.7955000000000001</v>
      </c>
      <c r="H28" s="10">
        <v>43</v>
      </c>
      <c r="I28" s="11" t="s">
        <v>64</v>
      </c>
      <c r="J28" s="102">
        <f t="shared" si="1"/>
        <v>4.3E-3</v>
      </c>
      <c r="K28" s="10">
        <v>15</v>
      </c>
      <c r="L28" s="11" t="s">
        <v>64</v>
      </c>
      <c r="M28" s="102">
        <f t="shared" si="2"/>
        <v>1.5E-3</v>
      </c>
      <c r="N28" s="10">
        <v>11</v>
      </c>
      <c r="O28" s="11" t="s">
        <v>64</v>
      </c>
      <c r="P28" s="102">
        <f t="shared" si="3"/>
        <v>1.0999999999999998E-3</v>
      </c>
    </row>
    <row r="29" spans="1:16">
      <c r="A29" s="23">
        <f t="shared" si="4"/>
        <v>29</v>
      </c>
      <c r="B29" s="10">
        <v>1.8</v>
      </c>
      <c r="C29" s="11" t="s">
        <v>65</v>
      </c>
      <c r="D29" s="100">
        <f t="shared" si="5"/>
        <v>2.0930232558139536E-5</v>
      </c>
      <c r="E29" s="12">
        <v>0.15179999999999999</v>
      </c>
      <c r="F29" s="13">
        <v>2.7120000000000002</v>
      </c>
      <c r="G29" s="101">
        <f t="shared" si="0"/>
        <v>2.8638000000000003</v>
      </c>
      <c r="H29" s="10">
        <v>44</v>
      </c>
      <c r="I29" s="11" t="s">
        <v>64</v>
      </c>
      <c r="J29" s="102">
        <f t="shared" si="1"/>
        <v>4.3999999999999994E-3</v>
      </c>
      <c r="K29" s="10">
        <v>16</v>
      </c>
      <c r="L29" s="11" t="s">
        <v>64</v>
      </c>
      <c r="M29" s="102">
        <f t="shared" si="2"/>
        <v>1.6000000000000001E-3</v>
      </c>
      <c r="N29" s="10">
        <v>11</v>
      </c>
      <c r="O29" s="11" t="s">
        <v>64</v>
      </c>
      <c r="P29" s="102">
        <f t="shared" si="3"/>
        <v>1.0999999999999998E-3</v>
      </c>
    </row>
    <row r="30" spans="1:16">
      <c r="A30" s="23">
        <f t="shared" si="4"/>
        <v>30</v>
      </c>
      <c r="B30" s="10">
        <v>2</v>
      </c>
      <c r="C30" s="11" t="s">
        <v>65</v>
      </c>
      <c r="D30" s="100">
        <f t="shared" si="5"/>
        <v>2.3255813953488374E-5</v>
      </c>
      <c r="E30" s="12">
        <v>0.16</v>
      </c>
      <c r="F30" s="13">
        <v>2.831</v>
      </c>
      <c r="G30" s="101">
        <f t="shared" si="0"/>
        <v>2.9910000000000001</v>
      </c>
      <c r="H30" s="10">
        <v>47</v>
      </c>
      <c r="I30" s="11" t="s">
        <v>64</v>
      </c>
      <c r="J30" s="102">
        <f t="shared" si="1"/>
        <v>4.7000000000000002E-3</v>
      </c>
      <c r="K30" s="10">
        <v>16</v>
      </c>
      <c r="L30" s="11" t="s">
        <v>64</v>
      </c>
      <c r="M30" s="102">
        <f t="shared" si="2"/>
        <v>1.6000000000000001E-3</v>
      </c>
      <c r="N30" s="10">
        <v>12</v>
      </c>
      <c r="O30" s="11" t="s">
        <v>64</v>
      </c>
      <c r="P30" s="102">
        <f t="shared" si="3"/>
        <v>1.2000000000000001E-3</v>
      </c>
    </row>
    <row r="31" spans="1:16">
      <c r="A31" s="23">
        <f t="shared" si="4"/>
        <v>31</v>
      </c>
      <c r="B31" s="10">
        <v>2.25</v>
      </c>
      <c r="C31" s="11" t="s">
        <v>65</v>
      </c>
      <c r="D31" s="100">
        <f t="shared" si="5"/>
        <v>2.6162790697674417E-5</v>
      </c>
      <c r="E31" s="12">
        <v>0.16969999999999999</v>
      </c>
      <c r="F31" s="13">
        <v>2.9670000000000001</v>
      </c>
      <c r="G31" s="101">
        <f t="shared" si="0"/>
        <v>3.1367000000000003</v>
      </c>
      <c r="H31" s="10">
        <v>49</v>
      </c>
      <c r="I31" s="11" t="s">
        <v>64</v>
      </c>
      <c r="J31" s="102">
        <f t="shared" si="1"/>
        <v>4.8999999999999998E-3</v>
      </c>
      <c r="K31" s="10">
        <v>17</v>
      </c>
      <c r="L31" s="11" t="s">
        <v>64</v>
      </c>
      <c r="M31" s="102">
        <f t="shared" si="2"/>
        <v>1.7000000000000001E-3</v>
      </c>
      <c r="N31" s="10">
        <v>13</v>
      </c>
      <c r="O31" s="11" t="s">
        <v>64</v>
      </c>
      <c r="P31" s="102">
        <f t="shared" si="3"/>
        <v>1.2999999999999999E-3</v>
      </c>
    </row>
    <row r="32" spans="1:16">
      <c r="A32" s="23">
        <f t="shared" si="4"/>
        <v>32</v>
      </c>
      <c r="B32" s="10">
        <v>2.5</v>
      </c>
      <c r="C32" s="11" t="s">
        <v>65</v>
      </c>
      <c r="D32" s="100">
        <f t="shared" si="5"/>
        <v>2.9069767441860467E-5</v>
      </c>
      <c r="E32" s="12">
        <v>0.1789</v>
      </c>
      <c r="F32" s="13">
        <v>3.0910000000000002</v>
      </c>
      <c r="G32" s="101">
        <f t="shared" si="0"/>
        <v>3.2699000000000003</v>
      </c>
      <c r="H32" s="10">
        <v>52</v>
      </c>
      <c r="I32" s="11" t="s">
        <v>64</v>
      </c>
      <c r="J32" s="102">
        <f t="shared" si="1"/>
        <v>5.1999999999999998E-3</v>
      </c>
      <c r="K32" s="10">
        <v>18</v>
      </c>
      <c r="L32" s="11" t="s">
        <v>64</v>
      </c>
      <c r="M32" s="102">
        <f t="shared" si="2"/>
        <v>1.8E-3</v>
      </c>
      <c r="N32" s="10">
        <v>13</v>
      </c>
      <c r="O32" s="11" t="s">
        <v>64</v>
      </c>
      <c r="P32" s="102">
        <f t="shared" si="3"/>
        <v>1.2999999999999999E-3</v>
      </c>
    </row>
    <row r="33" spans="1:16">
      <c r="A33" s="23">
        <f t="shared" si="4"/>
        <v>33</v>
      </c>
      <c r="B33" s="10">
        <v>2.75</v>
      </c>
      <c r="C33" s="11" t="s">
        <v>65</v>
      </c>
      <c r="D33" s="100">
        <f t="shared" si="5"/>
        <v>3.1976744186046513E-5</v>
      </c>
      <c r="E33" s="12">
        <v>0.18770000000000001</v>
      </c>
      <c r="F33" s="13">
        <v>3.206</v>
      </c>
      <c r="G33" s="101">
        <f t="shared" si="0"/>
        <v>3.3936999999999999</v>
      </c>
      <c r="H33" s="10">
        <v>55</v>
      </c>
      <c r="I33" s="11" t="s">
        <v>64</v>
      </c>
      <c r="J33" s="102">
        <f t="shared" si="1"/>
        <v>5.4999999999999997E-3</v>
      </c>
      <c r="K33" s="10">
        <v>19</v>
      </c>
      <c r="L33" s="11" t="s">
        <v>64</v>
      </c>
      <c r="M33" s="102">
        <f t="shared" si="2"/>
        <v>1.9E-3</v>
      </c>
      <c r="N33" s="10">
        <v>14</v>
      </c>
      <c r="O33" s="11" t="s">
        <v>64</v>
      </c>
      <c r="P33" s="102">
        <f t="shared" si="3"/>
        <v>1.4E-3</v>
      </c>
    </row>
    <row r="34" spans="1:16">
      <c r="A34" s="23">
        <f t="shared" si="4"/>
        <v>34</v>
      </c>
      <c r="B34" s="10">
        <v>3</v>
      </c>
      <c r="C34" s="11" t="s">
        <v>65</v>
      </c>
      <c r="D34" s="100">
        <f t="shared" si="5"/>
        <v>3.4883720930232556E-5</v>
      </c>
      <c r="E34" s="12">
        <v>0.19600000000000001</v>
      </c>
      <c r="F34" s="13">
        <v>3.3119999999999998</v>
      </c>
      <c r="G34" s="101">
        <f t="shared" si="0"/>
        <v>3.508</v>
      </c>
      <c r="H34" s="10">
        <v>57</v>
      </c>
      <c r="I34" s="11" t="s">
        <v>64</v>
      </c>
      <c r="J34" s="102">
        <f t="shared" si="1"/>
        <v>5.7000000000000002E-3</v>
      </c>
      <c r="K34" s="10">
        <v>20</v>
      </c>
      <c r="L34" s="11" t="s">
        <v>64</v>
      </c>
      <c r="M34" s="102">
        <f t="shared" si="2"/>
        <v>2E-3</v>
      </c>
      <c r="N34" s="10">
        <v>15</v>
      </c>
      <c r="O34" s="11" t="s">
        <v>64</v>
      </c>
      <c r="P34" s="102">
        <f t="shared" si="3"/>
        <v>1.5E-3</v>
      </c>
    </row>
    <row r="35" spans="1:16">
      <c r="A35" s="23">
        <f t="shared" si="4"/>
        <v>35</v>
      </c>
      <c r="B35" s="10">
        <v>3.25</v>
      </c>
      <c r="C35" s="11" t="s">
        <v>65</v>
      </c>
      <c r="D35" s="100">
        <f t="shared" si="5"/>
        <v>3.7790697674418606E-5</v>
      </c>
      <c r="E35" s="12">
        <v>0.20399999999999999</v>
      </c>
      <c r="F35" s="13">
        <v>3.4119999999999999</v>
      </c>
      <c r="G35" s="101">
        <f t="shared" si="0"/>
        <v>3.6160000000000001</v>
      </c>
      <c r="H35" s="10">
        <v>60</v>
      </c>
      <c r="I35" s="11" t="s">
        <v>64</v>
      </c>
      <c r="J35" s="102">
        <f t="shared" si="1"/>
        <v>6.0000000000000001E-3</v>
      </c>
      <c r="K35" s="10">
        <v>20</v>
      </c>
      <c r="L35" s="11" t="s">
        <v>64</v>
      </c>
      <c r="M35" s="102">
        <f t="shared" si="2"/>
        <v>2E-3</v>
      </c>
      <c r="N35" s="10">
        <v>15</v>
      </c>
      <c r="O35" s="11" t="s">
        <v>64</v>
      </c>
      <c r="P35" s="102">
        <f t="shared" si="3"/>
        <v>1.5E-3</v>
      </c>
    </row>
    <row r="36" spans="1:16">
      <c r="A36" s="23">
        <f t="shared" si="4"/>
        <v>36</v>
      </c>
      <c r="B36" s="10">
        <v>3.5</v>
      </c>
      <c r="C36" s="11" t="s">
        <v>65</v>
      </c>
      <c r="D36" s="100">
        <f t="shared" si="5"/>
        <v>4.0697674418604649E-5</v>
      </c>
      <c r="E36" s="12">
        <v>0.2117</v>
      </c>
      <c r="F36" s="13">
        <v>3.504</v>
      </c>
      <c r="G36" s="101">
        <f t="shared" si="0"/>
        <v>3.7157</v>
      </c>
      <c r="H36" s="10">
        <v>62</v>
      </c>
      <c r="I36" s="11" t="s">
        <v>64</v>
      </c>
      <c r="J36" s="102">
        <f t="shared" si="1"/>
        <v>6.1999999999999998E-3</v>
      </c>
      <c r="K36" s="10">
        <v>21</v>
      </c>
      <c r="L36" s="11" t="s">
        <v>64</v>
      </c>
      <c r="M36" s="102">
        <f t="shared" si="2"/>
        <v>2.1000000000000003E-3</v>
      </c>
      <c r="N36" s="10">
        <v>16</v>
      </c>
      <c r="O36" s="11" t="s">
        <v>64</v>
      </c>
      <c r="P36" s="102">
        <f t="shared" si="3"/>
        <v>1.6000000000000001E-3</v>
      </c>
    </row>
    <row r="37" spans="1:16">
      <c r="A37" s="23">
        <f t="shared" si="4"/>
        <v>37</v>
      </c>
      <c r="B37" s="10">
        <v>3.75</v>
      </c>
      <c r="C37" s="11" t="s">
        <v>65</v>
      </c>
      <c r="D37" s="100">
        <f t="shared" si="5"/>
        <v>4.3604651162790698E-5</v>
      </c>
      <c r="E37" s="12">
        <v>0.21909999999999999</v>
      </c>
      <c r="F37" s="13">
        <v>3.5910000000000002</v>
      </c>
      <c r="G37" s="101">
        <f t="shared" si="0"/>
        <v>3.8101000000000003</v>
      </c>
      <c r="H37" s="10">
        <v>65</v>
      </c>
      <c r="I37" s="11" t="s">
        <v>64</v>
      </c>
      <c r="J37" s="102">
        <f t="shared" si="1"/>
        <v>6.5000000000000006E-3</v>
      </c>
      <c r="K37" s="10">
        <v>22</v>
      </c>
      <c r="L37" s="11" t="s">
        <v>64</v>
      </c>
      <c r="M37" s="102">
        <f t="shared" si="2"/>
        <v>2.1999999999999997E-3</v>
      </c>
      <c r="N37" s="10">
        <v>16</v>
      </c>
      <c r="O37" s="11" t="s">
        <v>64</v>
      </c>
      <c r="P37" s="102">
        <f t="shared" si="3"/>
        <v>1.6000000000000001E-3</v>
      </c>
    </row>
    <row r="38" spans="1:16">
      <c r="A38" s="23">
        <f t="shared" si="4"/>
        <v>38</v>
      </c>
      <c r="B38" s="10">
        <v>4</v>
      </c>
      <c r="C38" s="11" t="s">
        <v>65</v>
      </c>
      <c r="D38" s="100">
        <f t="shared" si="5"/>
        <v>4.6511627906976748E-5</v>
      </c>
      <c r="E38" s="12">
        <v>0.2263</v>
      </c>
      <c r="F38" s="13">
        <v>3.673</v>
      </c>
      <c r="G38" s="101">
        <f t="shared" si="0"/>
        <v>3.8993000000000002</v>
      </c>
      <c r="H38" s="10">
        <v>67</v>
      </c>
      <c r="I38" s="11" t="s">
        <v>64</v>
      </c>
      <c r="J38" s="102">
        <f t="shared" si="1"/>
        <v>6.7000000000000002E-3</v>
      </c>
      <c r="K38" s="10">
        <v>22</v>
      </c>
      <c r="L38" s="11" t="s">
        <v>64</v>
      </c>
      <c r="M38" s="102">
        <f t="shared" si="2"/>
        <v>2.1999999999999997E-3</v>
      </c>
      <c r="N38" s="10">
        <v>17</v>
      </c>
      <c r="O38" s="11" t="s">
        <v>64</v>
      </c>
      <c r="P38" s="102">
        <f t="shared" si="3"/>
        <v>1.7000000000000001E-3</v>
      </c>
    </row>
    <row r="39" spans="1:16">
      <c r="A39" s="23">
        <f t="shared" si="4"/>
        <v>39</v>
      </c>
      <c r="B39" s="10">
        <v>4.5</v>
      </c>
      <c r="C39" s="11" t="s">
        <v>65</v>
      </c>
      <c r="D39" s="100">
        <f t="shared" si="5"/>
        <v>5.2325581395348834E-5</v>
      </c>
      <c r="E39" s="12">
        <v>0.24</v>
      </c>
      <c r="F39" s="13">
        <v>3.8239999999999998</v>
      </c>
      <c r="G39" s="101">
        <f t="shared" si="0"/>
        <v>4.0640000000000001</v>
      </c>
      <c r="H39" s="10">
        <v>71</v>
      </c>
      <c r="I39" s="11" t="s">
        <v>64</v>
      </c>
      <c r="J39" s="102">
        <f t="shared" si="1"/>
        <v>7.0999999999999995E-3</v>
      </c>
      <c r="K39" s="10">
        <v>24</v>
      </c>
      <c r="L39" s="11" t="s">
        <v>64</v>
      </c>
      <c r="M39" s="102">
        <f t="shared" si="2"/>
        <v>2.4000000000000002E-3</v>
      </c>
      <c r="N39" s="10">
        <v>18</v>
      </c>
      <c r="O39" s="11" t="s">
        <v>64</v>
      </c>
      <c r="P39" s="102">
        <f t="shared" si="3"/>
        <v>1.8E-3</v>
      </c>
    </row>
    <row r="40" spans="1:16">
      <c r="A40" s="23">
        <f t="shared" si="4"/>
        <v>40</v>
      </c>
      <c r="B40" s="10">
        <v>5</v>
      </c>
      <c r="C40" s="11" t="s">
        <v>65</v>
      </c>
      <c r="D40" s="100">
        <f t="shared" si="5"/>
        <v>5.8139534883720933E-5</v>
      </c>
      <c r="E40" s="12">
        <v>0.253</v>
      </c>
      <c r="F40" s="13">
        <v>3.96</v>
      </c>
      <c r="G40" s="101">
        <f t="shared" si="0"/>
        <v>4.2130000000000001</v>
      </c>
      <c r="H40" s="10">
        <v>76</v>
      </c>
      <c r="I40" s="11" t="s">
        <v>64</v>
      </c>
      <c r="J40" s="102">
        <f t="shared" si="1"/>
        <v>7.6E-3</v>
      </c>
      <c r="K40" s="10">
        <v>25</v>
      </c>
      <c r="L40" s="11" t="s">
        <v>64</v>
      </c>
      <c r="M40" s="102">
        <f t="shared" si="2"/>
        <v>2.5000000000000001E-3</v>
      </c>
      <c r="N40" s="10">
        <v>19</v>
      </c>
      <c r="O40" s="11" t="s">
        <v>64</v>
      </c>
      <c r="P40" s="102">
        <f t="shared" si="3"/>
        <v>1.9E-3</v>
      </c>
    </row>
    <row r="41" spans="1:16">
      <c r="A41" s="23">
        <f t="shared" si="4"/>
        <v>41</v>
      </c>
      <c r="B41" s="10">
        <v>5.5</v>
      </c>
      <c r="C41" s="11" t="s">
        <v>65</v>
      </c>
      <c r="D41" s="100">
        <f t="shared" si="5"/>
        <v>6.3953488372093026E-5</v>
      </c>
      <c r="E41" s="12">
        <v>0.26540000000000002</v>
      </c>
      <c r="F41" s="13">
        <v>4.0839999999999996</v>
      </c>
      <c r="G41" s="101">
        <f t="shared" si="0"/>
        <v>4.3493999999999993</v>
      </c>
      <c r="H41" s="10">
        <v>80</v>
      </c>
      <c r="I41" s="11" t="s">
        <v>64</v>
      </c>
      <c r="J41" s="102">
        <f t="shared" si="1"/>
        <v>8.0000000000000002E-3</v>
      </c>
      <c r="K41" s="10">
        <v>26</v>
      </c>
      <c r="L41" s="11" t="s">
        <v>64</v>
      </c>
      <c r="M41" s="102">
        <f t="shared" si="2"/>
        <v>2.5999999999999999E-3</v>
      </c>
      <c r="N41" s="10">
        <v>20</v>
      </c>
      <c r="O41" s="11" t="s">
        <v>64</v>
      </c>
      <c r="P41" s="102">
        <f t="shared" si="3"/>
        <v>2E-3</v>
      </c>
    </row>
    <row r="42" spans="1:16">
      <c r="A42" s="23">
        <f t="shared" si="4"/>
        <v>42</v>
      </c>
      <c r="B42" s="10">
        <v>6</v>
      </c>
      <c r="C42" s="11" t="s">
        <v>65</v>
      </c>
      <c r="D42" s="100">
        <f t="shared" si="5"/>
        <v>6.9767441860465112E-5</v>
      </c>
      <c r="E42" s="12">
        <v>0.2772</v>
      </c>
      <c r="F42" s="13">
        <v>4.1970000000000001</v>
      </c>
      <c r="G42" s="101">
        <f t="shared" si="0"/>
        <v>4.4741999999999997</v>
      </c>
      <c r="H42" s="10">
        <v>84</v>
      </c>
      <c r="I42" s="11" t="s">
        <v>64</v>
      </c>
      <c r="J42" s="102">
        <f t="shared" si="1"/>
        <v>8.4000000000000012E-3</v>
      </c>
      <c r="K42" s="10">
        <v>27</v>
      </c>
      <c r="L42" s="11" t="s">
        <v>64</v>
      </c>
      <c r="M42" s="102">
        <f t="shared" si="2"/>
        <v>2.7000000000000001E-3</v>
      </c>
      <c r="N42" s="10">
        <v>21</v>
      </c>
      <c r="O42" s="11" t="s">
        <v>64</v>
      </c>
      <c r="P42" s="102">
        <f t="shared" si="3"/>
        <v>2.1000000000000003E-3</v>
      </c>
    </row>
    <row r="43" spans="1:16">
      <c r="A43" s="23">
        <f t="shared" si="4"/>
        <v>43</v>
      </c>
      <c r="B43" s="10">
        <v>6.5</v>
      </c>
      <c r="C43" s="11" t="s">
        <v>65</v>
      </c>
      <c r="D43" s="100">
        <f t="shared" si="5"/>
        <v>7.5581395348837212E-5</v>
      </c>
      <c r="E43" s="12">
        <v>0.28849999999999998</v>
      </c>
      <c r="F43" s="13">
        <v>4.3019999999999996</v>
      </c>
      <c r="G43" s="101">
        <f t="shared" si="0"/>
        <v>4.5904999999999996</v>
      </c>
      <c r="H43" s="10">
        <v>88</v>
      </c>
      <c r="I43" s="11" t="s">
        <v>64</v>
      </c>
      <c r="J43" s="102">
        <f t="shared" si="1"/>
        <v>8.7999999999999988E-3</v>
      </c>
      <c r="K43" s="10">
        <v>28</v>
      </c>
      <c r="L43" s="11" t="s">
        <v>64</v>
      </c>
      <c r="M43" s="102">
        <f t="shared" si="2"/>
        <v>2.8E-3</v>
      </c>
      <c r="N43" s="10">
        <v>21</v>
      </c>
      <c r="O43" s="11" t="s">
        <v>64</v>
      </c>
      <c r="P43" s="102">
        <f t="shared" si="3"/>
        <v>2.1000000000000003E-3</v>
      </c>
    </row>
    <row r="44" spans="1:16">
      <c r="A44" s="23">
        <f t="shared" si="4"/>
        <v>44</v>
      </c>
      <c r="B44" s="10">
        <v>7</v>
      </c>
      <c r="C44" s="11" t="s">
        <v>65</v>
      </c>
      <c r="D44" s="100">
        <f t="shared" si="5"/>
        <v>8.1395348837209297E-5</v>
      </c>
      <c r="E44" s="12">
        <v>0.2994</v>
      </c>
      <c r="F44" s="13">
        <v>4.3979999999999997</v>
      </c>
      <c r="G44" s="101">
        <f t="shared" si="0"/>
        <v>4.6974</v>
      </c>
      <c r="H44" s="10">
        <v>92</v>
      </c>
      <c r="I44" s="11" t="s">
        <v>64</v>
      </c>
      <c r="J44" s="102">
        <f t="shared" si="1"/>
        <v>9.1999999999999998E-3</v>
      </c>
      <c r="K44" s="10">
        <v>29</v>
      </c>
      <c r="L44" s="11" t="s">
        <v>64</v>
      </c>
      <c r="M44" s="102">
        <f t="shared" si="2"/>
        <v>2.9000000000000002E-3</v>
      </c>
      <c r="N44" s="10">
        <v>22</v>
      </c>
      <c r="O44" s="11" t="s">
        <v>64</v>
      </c>
      <c r="P44" s="102">
        <f t="shared" si="3"/>
        <v>2.1999999999999997E-3</v>
      </c>
    </row>
    <row r="45" spans="1:16">
      <c r="A45" s="23">
        <f t="shared" si="4"/>
        <v>45</v>
      </c>
      <c r="B45" s="10">
        <v>8</v>
      </c>
      <c r="C45" s="11" t="s">
        <v>65</v>
      </c>
      <c r="D45" s="100">
        <f t="shared" si="5"/>
        <v>9.3023255813953496E-5</v>
      </c>
      <c r="E45" s="12">
        <v>0.3201</v>
      </c>
      <c r="F45" s="13">
        <v>4.5720000000000001</v>
      </c>
      <c r="G45" s="101">
        <f t="shared" si="0"/>
        <v>4.8921000000000001</v>
      </c>
      <c r="H45" s="10">
        <v>100</v>
      </c>
      <c r="I45" s="11" t="s">
        <v>64</v>
      </c>
      <c r="J45" s="102">
        <f t="shared" si="1"/>
        <v>0.01</v>
      </c>
      <c r="K45" s="10">
        <v>31</v>
      </c>
      <c r="L45" s="11" t="s">
        <v>64</v>
      </c>
      <c r="M45" s="102">
        <f t="shared" si="2"/>
        <v>3.0999999999999999E-3</v>
      </c>
      <c r="N45" s="10">
        <v>24</v>
      </c>
      <c r="O45" s="11" t="s">
        <v>64</v>
      </c>
      <c r="P45" s="102">
        <f t="shared" si="3"/>
        <v>2.4000000000000002E-3</v>
      </c>
    </row>
    <row r="46" spans="1:16">
      <c r="A46" s="23">
        <f t="shared" si="4"/>
        <v>46</v>
      </c>
      <c r="B46" s="10">
        <v>9</v>
      </c>
      <c r="C46" s="11" t="s">
        <v>65</v>
      </c>
      <c r="D46" s="100">
        <f t="shared" si="5"/>
        <v>1.0465116279069767E-4</v>
      </c>
      <c r="E46" s="12">
        <v>0.33950000000000002</v>
      </c>
      <c r="F46" s="13">
        <v>4.7240000000000002</v>
      </c>
      <c r="G46" s="101">
        <f t="shared" si="0"/>
        <v>5.0635000000000003</v>
      </c>
      <c r="H46" s="10">
        <v>107</v>
      </c>
      <c r="I46" s="11" t="s">
        <v>64</v>
      </c>
      <c r="J46" s="102">
        <f t="shared" si="1"/>
        <v>1.0699999999999999E-2</v>
      </c>
      <c r="K46" s="10">
        <v>33</v>
      </c>
      <c r="L46" s="11" t="s">
        <v>64</v>
      </c>
      <c r="M46" s="102">
        <f t="shared" si="2"/>
        <v>3.3E-3</v>
      </c>
      <c r="N46" s="10">
        <v>25</v>
      </c>
      <c r="O46" s="11" t="s">
        <v>64</v>
      </c>
      <c r="P46" s="102">
        <f t="shared" si="3"/>
        <v>2.5000000000000001E-3</v>
      </c>
    </row>
    <row r="47" spans="1:16">
      <c r="A47" s="23">
        <f t="shared" si="4"/>
        <v>47</v>
      </c>
      <c r="B47" s="10">
        <v>10</v>
      </c>
      <c r="C47" s="11" t="s">
        <v>65</v>
      </c>
      <c r="D47" s="100">
        <f t="shared" si="5"/>
        <v>1.1627906976744187E-4</v>
      </c>
      <c r="E47" s="12">
        <v>0.35780000000000001</v>
      </c>
      <c r="F47" s="13">
        <v>4.8579999999999997</v>
      </c>
      <c r="G47" s="101">
        <f t="shared" si="0"/>
        <v>5.2157999999999998</v>
      </c>
      <c r="H47" s="10">
        <v>114</v>
      </c>
      <c r="I47" s="11" t="s">
        <v>64</v>
      </c>
      <c r="J47" s="102">
        <f t="shared" si="1"/>
        <v>1.14E-2</v>
      </c>
      <c r="K47" s="10">
        <v>35</v>
      </c>
      <c r="L47" s="11" t="s">
        <v>64</v>
      </c>
      <c r="M47" s="102">
        <f t="shared" si="2"/>
        <v>3.5000000000000005E-3</v>
      </c>
      <c r="N47" s="10">
        <v>27</v>
      </c>
      <c r="O47" s="11" t="s">
        <v>64</v>
      </c>
      <c r="P47" s="102">
        <f t="shared" si="3"/>
        <v>2.7000000000000001E-3</v>
      </c>
    </row>
    <row r="48" spans="1:16">
      <c r="A48" s="23">
        <f t="shared" si="4"/>
        <v>48</v>
      </c>
      <c r="B48" s="10">
        <v>11</v>
      </c>
      <c r="C48" s="11" t="s">
        <v>65</v>
      </c>
      <c r="D48" s="100">
        <f t="shared" si="5"/>
        <v>1.2790697674418605E-4</v>
      </c>
      <c r="E48" s="12">
        <v>0.37530000000000002</v>
      </c>
      <c r="F48" s="13">
        <v>4.9790000000000001</v>
      </c>
      <c r="G48" s="101">
        <f t="shared" si="0"/>
        <v>5.3543000000000003</v>
      </c>
      <c r="H48" s="10">
        <v>121</v>
      </c>
      <c r="I48" s="11" t="s">
        <v>64</v>
      </c>
      <c r="J48" s="102">
        <f t="shared" si="1"/>
        <v>1.21E-2</v>
      </c>
      <c r="K48" s="10">
        <v>37</v>
      </c>
      <c r="L48" s="11" t="s">
        <v>64</v>
      </c>
      <c r="M48" s="102">
        <f t="shared" si="2"/>
        <v>3.6999999999999997E-3</v>
      </c>
      <c r="N48" s="10">
        <v>28</v>
      </c>
      <c r="O48" s="11" t="s">
        <v>64</v>
      </c>
      <c r="P48" s="102">
        <f t="shared" si="3"/>
        <v>2.8E-3</v>
      </c>
    </row>
    <row r="49" spans="1:16">
      <c r="A49" s="23">
        <f t="shared" si="4"/>
        <v>49</v>
      </c>
      <c r="B49" s="10">
        <v>12</v>
      </c>
      <c r="C49" s="11" t="s">
        <v>65</v>
      </c>
      <c r="D49" s="100">
        <f t="shared" si="5"/>
        <v>1.3953488372093022E-4</v>
      </c>
      <c r="E49" s="12">
        <v>0.39200000000000002</v>
      </c>
      <c r="F49" s="13">
        <v>5.0869999999999997</v>
      </c>
      <c r="G49" s="101">
        <f t="shared" si="0"/>
        <v>5.4790000000000001</v>
      </c>
      <c r="H49" s="10">
        <v>128</v>
      </c>
      <c r="I49" s="11" t="s">
        <v>64</v>
      </c>
      <c r="J49" s="102">
        <f t="shared" si="1"/>
        <v>1.2800000000000001E-2</v>
      </c>
      <c r="K49" s="10">
        <v>39</v>
      </c>
      <c r="L49" s="11" t="s">
        <v>64</v>
      </c>
      <c r="M49" s="102">
        <f t="shared" si="2"/>
        <v>3.8999999999999998E-3</v>
      </c>
      <c r="N49" s="10">
        <v>30</v>
      </c>
      <c r="O49" s="11" t="s">
        <v>64</v>
      </c>
      <c r="P49" s="102">
        <f t="shared" si="3"/>
        <v>3.0000000000000001E-3</v>
      </c>
    </row>
    <row r="50" spans="1:16">
      <c r="A50" s="23">
        <f t="shared" si="4"/>
        <v>50</v>
      </c>
      <c r="B50" s="10">
        <v>13</v>
      </c>
      <c r="C50" s="11" t="s">
        <v>65</v>
      </c>
      <c r="D50" s="100">
        <f t="shared" si="5"/>
        <v>1.5116279069767442E-4</v>
      </c>
      <c r="E50" s="12">
        <v>0.40799999999999997</v>
      </c>
      <c r="F50" s="13">
        <v>5.1849999999999996</v>
      </c>
      <c r="G50" s="101">
        <f t="shared" si="0"/>
        <v>5.593</v>
      </c>
      <c r="H50" s="10">
        <v>134</v>
      </c>
      <c r="I50" s="11" t="s">
        <v>64</v>
      </c>
      <c r="J50" s="102">
        <f t="shared" si="1"/>
        <v>1.34E-2</v>
      </c>
      <c r="K50" s="10">
        <v>40</v>
      </c>
      <c r="L50" s="11" t="s">
        <v>64</v>
      </c>
      <c r="M50" s="102">
        <f t="shared" si="2"/>
        <v>4.0000000000000001E-3</v>
      </c>
      <c r="N50" s="10">
        <v>31</v>
      </c>
      <c r="O50" s="11" t="s">
        <v>64</v>
      </c>
      <c r="P50" s="102">
        <f t="shared" si="3"/>
        <v>3.0999999999999999E-3</v>
      </c>
    </row>
    <row r="51" spans="1:16">
      <c r="A51" s="23">
        <f t="shared" si="4"/>
        <v>51</v>
      </c>
      <c r="B51" s="10">
        <v>14</v>
      </c>
      <c r="C51" s="11" t="s">
        <v>65</v>
      </c>
      <c r="D51" s="100">
        <f t="shared" si="5"/>
        <v>1.6279069767441859E-4</v>
      </c>
      <c r="E51" s="12">
        <v>0.4234</v>
      </c>
      <c r="F51" s="13">
        <v>5.274</v>
      </c>
      <c r="G51" s="101">
        <f t="shared" si="0"/>
        <v>5.6974</v>
      </c>
      <c r="H51" s="10">
        <v>141</v>
      </c>
      <c r="I51" s="11" t="s">
        <v>64</v>
      </c>
      <c r="J51" s="102">
        <f t="shared" si="1"/>
        <v>1.4099999999999998E-2</v>
      </c>
      <c r="K51" s="10">
        <v>42</v>
      </c>
      <c r="L51" s="11" t="s">
        <v>64</v>
      </c>
      <c r="M51" s="102">
        <f t="shared" si="2"/>
        <v>4.2000000000000006E-3</v>
      </c>
      <c r="N51" s="10">
        <v>33</v>
      </c>
      <c r="O51" s="11" t="s">
        <v>64</v>
      </c>
      <c r="P51" s="102">
        <f t="shared" si="3"/>
        <v>3.3E-3</v>
      </c>
    </row>
    <row r="52" spans="1:16">
      <c r="A52" s="23">
        <f t="shared" si="4"/>
        <v>52</v>
      </c>
      <c r="B52" s="10">
        <v>15</v>
      </c>
      <c r="C52" s="11" t="s">
        <v>65</v>
      </c>
      <c r="D52" s="100">
        <f t="shared" si="5"/>
        <v>1.7441860465116279E-4</v>
      </c>
      <c r="E52" s="12">
        <v>0.43830000000000002</v>
      </c>
      <c r="F52" s="13">
        <v>5.3559999999999999</v>
      </c>
      <c r="G52" s="101">
        <f t="shared" si="0"/>
        <v>5.7942999999999998</v>
      </c>
      <c r="H52" s="10">
        <v>147</v>
      </c>
      <c r="I52" s="11" t="s">
        <v>64</v>
      </c>
      <c r="J52" s="102">
        <f t="shared" si="1"/>
        <v>1.47E-2</v>
      </c>
      <c r="K52" s="10">
        <v>43</v>
      </c>
      <c r="L52" s="11" t="s">
        <v>64</v>
      </c>
      <c r="M52" s="102">
        <f t="shared" si="2"/>
        <v>4.3E-3</v>
      </c>
      <c r="N52" s="10">
        <v>34</v>
      </c>
      <c r="O52" s="11" t="s">
        <v>64</v>
      </c>
      <c r="P52" s="102">
        <f t="shared" si="3"/>
        <v>3.4000000000000002E-3</v>
      </c>
    </row>
    <row r="53" spans="1:16">
      <c r="A53" s="23">
        <f t="shared" si="4"/>
        <v>53</v>
      </c>
      <c r="B53" s="10">
        <v>16</v>
      </c>
      <c r="C53" s="11" t="s">
        <v>65</v>
      </c>
      <c r="D53" s="100">
        <f t="shared" si="5"/>
        <v>1.8604651162790699E-4</v>
      </c>
      <c r="E53" s="12">
        <v>0.4526</v>
      </c>
      <c r="F53" s="13">
        <v>5.431</v>
      </c>
      <c r="G53" s="101">
        <f t="shared" si="0"/>
        <v>5.8836000000000004</v>
      </c>
      <c r="H53" s="10">
        <v>154</v>
      </c>
      <c r="I53" s="11" t="s">
        <v>64</v>
      </c>
      <c r="J53" s="102">
        <f t="shared" si="1"/>
        <v>1.54E-2</v>
      </c>
      <c r="K53" s="10">
        <v>45</v>
      </c>
      <c r="L53" s="11" t="s">
        <v>64</v>
      </c>
      <c r="M53" s="102">
        <f t="shared" si="2"/>
        <v>4.4999999999999997E-3</v>
      </c>
      <c r="N53" s="10">
        <v>35</v>
      </c>
      <c r="O53" s="11" t="s">
        <v>64</v>
      </c>
      <c r="P53" s="102">
        <f t="shared" si="3"/>
        <v>3.5000000000000005E-3</v>
      </c>
    </row>
    <row r="54" spans="1:16">
      <c r="A54" s="23">
        <f t="shared" si="4"/>
        <v>54</v>
      </c>
      <c r="B54" s="10">
        <v>17</v>
      </c>
      <c r="C54" s="11" t="s">
        <v>65</v>
      </c>
      <c r="D54" s="100">
        <f t="shared" si="5"/>
        <v>1.9767441860465116E-4</v>
      </c>
      <c r="E54" s="12">
        <v>0.46660000000000001</v>
      </c>
      <c r="F54" s="13">
        <v>5.5</v>
      </c>
      <c r="G54" s="101">
        <f t="shared" si="0"/>
        <v>5.9665999999999997</v>
      </c>
      <c r="H54" s="10">
        <v>160</v>
      </c>
      <c r="I54" s="11" t="s">
        <v>64</v>
      </c>
      <c r="J54" s="102">
        <f t="shared" si="1"/>
        <v>1.6E-2</v>
      </c>
      <c r="K54" s="10">
        <v>47</v>
      </c>
      <c r="L54" s="11" t="s">
        <v>64</v>
      </c>
      <c r="M54" s="102">
        <f t="shared" si="2"/>
        <v>4.7000000000000002E-3</v>
      </c>
      <c r="N54" s="10">
        <v>37</v>
      </c>
      <c r="O54" s="11" t="s">
        <v>64</v>
      </c>
      <c r="P54" s="102">
        <f t="shared" si="3"/>
        <v>3.6999999999999997E-3</v>
      </c>
    </row>
    <row r="55" spans="1:16">
      <c r="A55" s="23">
        <f t="shared" si="4"/>
        <v>55</v>
      </c>
      <c r="B55" s="10">
        <v>18</v>
      </c>
      <c r="C55" s="11" t="s">
        <v>65</v>
      </c>
      <c r="D55" s="100">
        <f t="shared" si="5"/>
        <v>2.0930232558139534E-4</v>
      </c>
      <c r="E55" s="12">
        <v>0.48010000000000003</v>
      </c>
      <c r="F55" s="13">
        <v>5.5640000000000001</v>
      </c>
      <c r="G55" s="101">
        <f t="shared" si="0"/>
        <v>6.0441000000000003</v>
      </c>
      <c r="H55" s="10">
        <v>166</v>
      </c>
      <c r="I55" s="11" t="s">
        <v>64</v>
      </c>
      <c r="J55" s="102">
        <f t="shared" si="1"/>
        <v>1.66E-2</v>
      </c>
      <c r="K55" s="10">
        <v>48</v>
      </c>
      <c r="L55" s="11" t="s">
        <v>64</v>
      </c>
      <c r="M55" s="102">
        <f t="shared" si="2"/>
        <v>4.8000000000000004E-3</v>
      </c>
      <c r="N55" s="10">
        <v>38</v>
      </c>
      <c r="O55" s="11" t="s">
        <v>64</v>
      </c>
      <c r="P55" s="102">
        <f t="shared" si="3"/>
        <v>3.8E-3</v>
      </c>
    </row>
    <row r="56" spans="1:16">
      <c r="A56" s="23">
        <f t="shared" si="4"/>
        <v>56</v>
      </c>
      <c r="B56" s="10">
        <v>20</v>
      </c>
      <c r="C56" s="11" t="s">
        <v>65</v>
      </c>
      <c r="D56" s="100">
        <f t="shared" si="5"/>
        <v>2.3255813953488373E-4</v>
      </c>
      <c r="E56" s="12">
        <v>0.50609999999999999</v>
      </c>
      <c r="F56" s="13">
        <v>5.6779999999999999</v>
      </c>
      <c r="G56" s="101">
        <f t="shared" si="0"/>
        <v>6.1840999999999999</v>
      </c>
      <c r="H56" s="10">
        <v>178</v>
      </c>
      <c r="I56" s="11" t="s">
        <v>64</v>
      </c>
      <c r="J56" s="102">
        <f t="shared" si="1"/>
        <v>1.78E-2</v>
      </c>
      <c r="K56" s="10">
        <v>51</v>
      </c>
      <c r="L56" s="11" t="s">
        <v>64</v>
      </c>
      <c r="M56" s="102">
        <f t="shared" si="2"/>
        <v>5.0999999999999995E-3</v>
      </c>
      <c r="N56" s="10">
        <v>40</v>
      </c>
      <c r="O56" s="11" t="s">
        <v>64</v>
      </c>
      <c r="P56" s="102">
        <f t="shared" si="3"/>
        <v>4.0000000000000001E-3</v>
      </c>
    </row>
    <row r="57" spans="1:16">
      <c r="A57" s="23">
        <f t="shared" si="4"/>
        <v>57</v>
      </c>
      <c r="B57" s="10">
        <v>22.5</v>
      </c>
      <c r="C57" s="11" t="s">
        <v>65</v>
      </c>
      <c r="D57" s="100">
        <f t="shared" si="5"/>
        <v>2.6162790697674415E-4</v>
      </c>
      <c r="E57" s="12">
        <v>0.53680000000000005</v>
      </c>
      <c r="F57" s="13">
        <v>5.7990000000000004</v>
      </c>
      <c r="G57" s="101">
        <f t="shared" si="0"/>
        <v>6.3358000000000008</v>
      </c>
      <c r="H57" s="10">
        <v>193</v>
      </c>
      <c r="I57" s="11" t="s">
        <v>64</v>
      </c>
      <c r="J57" s="102">
        <f t="shared" si="1"/>
        <v>1.9300000000000001E-2</v>
      </c>
      <c r="K57" s="10">
        <v>55</v>
      </c>
      <c r="L57" s="11" t="s">
        <v>64</v>
      </c>
      <c r="M57" s="102">
        <f t="shared" si="2"/>
        <v>5.4999999999999997E-3</v>
      </c>
      <c r="N57" s="10">
        <v>43</v>
      </c>
      <c r="O57" s="11" t="s">
        <v>64</v>
      </c>
      <c r="P57" s="102">
        <f t="shared" si="3"/>
        <v>4.3E-3</v>
      </c>
    </row>
    <row r="58" spans="1:16">
      <c r="A58" s="23">
        <f t="shared" si="4"/>
        <v>58</v>
      </c>
      <c r="B58" s="10">
        <v>25</v>
      </c>
      <c r="C58" s="11" t="s">
        <v>65</v>
      </c>
      <c r="D58" s="100">
        <f t="shared" si="5"/>
        <v>2.9069767441860465E-4</v>
      </c>
      <c r="E58" s="12">
        <v>0.56579999999999997</v>
      </c>
      <c r="F58" s="13">
        <v>5.9020000000000001</v>
      </c>
      <c r="G58" s="101">
        <f t="shared" si="0"/>
        <v>6.4678000000000004</v>
      </c>
      <c r="H58" s="10">
        <v>208</v>
      </c>
      <c r="I58" s="11" t="s">
        <v>64</v>
      </c>
      <c r="J58" s="102">
        <f t="shared" si="1"/>
        <v>2.0799999999999999E-2</v>
      </c>
      <c r="K58" s="10">
        <v>58</v>
      </c>
      <c r="L58" s="11" t="s">
        <v>64</v>
      </c>
      <c r="M58" s="102">
        <f t="shared" si="2"/>
        <v>5.8000000000000005E-3</v>
      </c>
      <c r="N58" s="10">
        <v>46</v>
      </c>
      <c r="O58" s="11" t="s">
        <v>64</v>
      </c>
      <c r="P58" s="102">
        <f t="shared" si="3"/>
        <v>4.5999999999999999E-3</v>
      </c>
    </row>
    <row r="59" spans="1:16">
      <c r="A59" s="23">
        <f t="shared" si="4"/>
        <v>59</v>
      </c>
      <c r="B59" s="10">
        <v>27.5</v>
      </c>
      <c r="C59" s="11" t="s">
        <v>65</v>
      </c>
      <c r="D59" s="100">
        <f t="shared" si="5"/>
        <v>3.1976744186046514E-4</v>
      </c>
      <c r="E59" s="12">
        <v>0.59340000000000004</v>
      </c>
      <c r="F59" s="13">
        <v>5.99</v>
      </c>
      <c r="G59" s="101">
        <f t="shared" si="0"/>
        <v>6.5834000000000001</v>
      </c>
      <c r="H59" s="10">
        <v>222</v>
      </c>
      <c r="I59" s="11" t="s">
        <v>64</v>
      </c>
      <c r="J59" s="102">
        <f t="shared" si="1"/>
        <v>2.2200000000000001E-2</v>
      </c>
      <c r="K59" s="10">
        <v>61</v>
      </c>
      <c r="L59" s="11" t="s">
        <v>64</v>
      </c>
      <c r="M59" s="102">
        <f t="shared" si="2"/>
        <v>6.0999999999999995E-3</v>
      </c>
      <c r="N59" s="10">
        <v>49</v>
      </c>
      <c r="O59" s="11" t="s">
        <v>64</v>
      </c>
      <c r="P59" s="102">
        <f t="shared" si="3"/>
        <v>4.8999999999999998E-3</v>
      </c>
    </row>
    <row r="60" spans="1:16">
      <c r="A60" s="23">
        <f t="shared" si="4"/>
        <v>60</v>
      </c>
      <c r="B60" s="10">
        <v>30</v>
      </c>
      <c r="C60" s="11" t="s">
        <v>65</v>
      </c>
      <c r="D60" s="100">
        <f t="shared" si="5"/>
        <v>3.4883720930232559E-4</v>
      </c>
      <c r="E60" s="12">
        <v>0.61980000000000002</v>
      </c>
      <c r="F60" s="13">
        <v>6.0650000000000004</v>
      </c>
      <c r="G60" s="101">
        <f t="shared" si="0"/>
        <v>6.6848000000000001</v>
      </c>
      <c r="H60" s="10">
        <v>236</v>
      </c>
      <c r="I60" s="11" t="s">
        <v>64</v>
      </c>
      <c r="J60" s="102">
        <f t="shared" si="1"/>
        <v>2.3599999999999999E-2</v>
      </c>
      <c r="K60" s="10">
        <v>65</v>
      </c>
      <c r="L60" s="11" t="s">
        <v>64</v>
      </c>
      <c r="M60" s="102">
        <f t="shared" si="2"/>
        <v>6.5000000000000006E-3</v>
      </c>
      <c r="N60" s="10">
        <v>52</v>
      </c>
      <c r="O60" s="11" t="s">
        <v>64</v>
      </c>
      <c r="P60" s="102">
        <f t="shared" si="3"/>
        <v>5.1999999999999998E-3</v>
      </c>
    </row>
    <row r="61" spans="1:16">
      <c r="A61" s="23">
        <f t="shared" si="4"/>
        <v>61</v>
      </c>
      <c r="B61" s="10">
        <v>32.5</v>
      </c>
      <c r="C61" s="11" t="s">
        <v>65</v>
      </c>
      <c r="D61" s="100">
        <f t="shared" si="5"/>
        <v>3.7790697674418608E-4</v>
      </c>
      <c r="E61" s="12">
        <v>0.64510000000000001</v>
      </c>
      <c r="F61" s="13">
        <v>6.1289999999999996</v>
      </c>
      <c r="G61" s="101">
        <f t="shared" si="0"/>
        <v>6.7740999999999998</v>
      </c>
      <c r="H61" s="10">
        <v>250</v>
      </c>
      <c r="I61" s="11" t="s">
        <v>64</v>
      </c>
      <c r="J61" s="102">
        <f t="shared" si="1"/>
        <v>2.5000000000000001E-2</v>
      </c>
      <c r="K61" s="10">
        <v>68</v>
      </c>
      <c r="L61" s="11" t="s">
        <v>64</v>
      </c>
      <c r="M61" s="102">
        <f t="shared" si="2"/>
        <v>6.8000000000000005E-3</v>
      </c>
      <c r="N61" s="10">
        <v>54</v>
      </c>
      <c r="O61" s="11" t="s">
        <v>64</v>
      </c>
      <c r="P61" s="102">
        <f t="shared" si="3"/>
        <v>5.4000000000000003E-3</v>
      </c>
    </row>
    <row r="62" spans="1:16">
      <c r="A62" s="23">
        <f t="shared" si="4"/>
        <v>62</v>
      </c>
      <c r="B62" s="10">
        <v>35</v>
      </c>
      <c r="C62" s="11" t="s">
        <v>65</v>
      </c>
      <c r="D62" s="100">
        <f t="shared" si="5"/>
        <v>4.0697674418604653E-4</v>
      </c>
      <c r="E62" s="12">
        <v>0.66949999999999998</v>
      </c>
      <c r="F62" s="13">
        <v>6.1849999999999996</v>
      </c>
      <c r="G62" s="101">
        <f t="shared" si="0"/>
        <v>6.8544999999999998</v>
      </c>
      <c r="H62" s="10">
        <v>264</v>
      </c>
      <c r="I62" s="11" t="s">
        <v>64</v>
      </c>
      <c r="J62" s="102">
        <f t="shared" si="1"/>
        <v>2.64E-2</v>
      </c>
      <c r="K62" s="10">
        <v>71</v>
      </c>
      <c r="L62" s="11" t="s">
        <v>64</v>
      </c>
      <c r="M62" s="102">
        <f t="shared" si="2"/>
        <v>7.0999999999999995E-3</v>
      </c>
      <c r="N62" s="10">
        <v>57</v>
      </c>
      <c r="O62" s="11" t="s">
        <v>64</v>
      </c>
      <c r="P62" s="102">
        <f t="shared" si="3"/>
        <v>5.7000000000000002E-3</v>
      </c>
    </row>
    <row r="63" spans="1:16">
      <c r="A63" s="23">
        <f t="shared" si="4"/>
        <v>63</v>
      </c>
      <c r="B63" s="10">
        <v>37.5</v>
      </c>
      <c r="C63" s="11" t="s">
        <v>65</v>
      </c>
      <c r="D63" s="100">
        <f t="shared" si="5"/>
        <v>4.3604651162790697E-4</v>
      </c>
      <c r="E63" s="12">
        <v>0.69299999999999995</v>
      </c>
      <c r="F63" s="13">
        <v>6.2329999999999997</v>
      </c>
      <c r="G63" s="101">
        <f t="shared" si="0"/>
        <v>6.9259999999999993</v>
      </c>
      <c r="H63" s="10">
        <v>277</v>
      </c>
      <c r="I63" s="11" t="s">
        <v>64</v>
      </c>
      <c r="J63" s="102">
        <f t="shared" si="1"/>
        <v>2.7700000000000002E-2</v>
      </c>
      <c r="K63" s="10">
        <v>74</v>
      </c>
      <c r="L63" s="11" t="s">
        <v>64</v>
      </c>
      <c r="M63" s="102">
        <f t="shared" si="2"/>
        <v>7.3999999999999995E-3</v>
      </c>
      <c r="N63" s="10">
        <v>60</v>
      </c>
      <c r="O63" s="11" t="s">
        <v>64</v>
      </c>
      <c r="P63" s="102">
        <f t="shared" si="3"/>
        <v>6.0000000000000001E-3</v>
      </c>
    </row>
    <row r="64" spans="1:16">
      <c r="A64" s="23">
        <f t="shared" si="4"/>
        <v>64</v>
      </c>
      <c r="B64" s="10">
        <v>40</v>
      </c>
      <c r="C64" s="11" t="s">
        <v>65</v>
      </c>
      <c r="D64" s="100">
        <f t="shared" si="5"/>
        <v>4.6511627906976747E-4</v>
      </c>
      <c r="E64" s="12">
        <v>0.7157</v>
      </c>
      <c r="F64" s="13">
        <v>6.2750000000000004</v>
      </c>
      <c r="G64" s="101">
        <f t="shared" si="0"/>
        <v>6.9907000000000004</v>
      </c>
      <c r="H64" s="10">
        <v>291</v>
      </c>
      <c r="I64" s="11" t="s">
        <v>64</v>
      </c>
      <c r="J64" s="102">
        <f t="shared" si="1"/>
        <v>2.9099999999999997E-2</v>
      </c>
      <c r="K64" s="10">
        <v>77</v>
      </c>
      <c r="L64" s="11" t="s">
        <v>64</v>
      </c>
      <c r="M64" s="102">
        <f t="shared" si="2"/>
        <v>7.7000000000000002E-3</v>
      </c>
      <c r="N64" s="10">
        <v>62</v>
      </c>
      <c r="O64" s="11" t="s">
        <v>64</v>
      </c>
      <c r="P64" s="102">
        <f t="shared" si="3"/>
        <v>6.1999999999999998E-3</v>
      </c>
    </row>
    <row r="65" spans="1:16">
      <c r="A65" s="23">
        <f t="shared" si="4"/>
        <v>65</v>
      </c>
      <c r="B65" s="10">
        <v>45</v>
      </c>
      <c r="C65" s="11" t="s">
        <v>65</v>
      </c>
      <c r="D65" s="100">
        <f t="shared" si="5"/>
        <v>5.232558139534883E-4</v>
      </c>
      <c r="E65" s="12">
        <v>0.7591</v>
      </c>
      <c r="F65" s="13">
        <v>6.343</v>
      </c>
      <c r="G65" s="101">
        <f t="shared" si="0"/>
        <v>7.1021000000000001</v>
      </c>
      <c r="H65" s="10">
        <v>318</v>
      </c>
      <c r="I65" s="11" t="s">
        <v>64</v>
      </c>
      <c r="J65" s="102">
        <f t="shared" si="1"/>
        <v>3.1800000000000002E-2</v>
      </c>
      <c r="K65" s="10">
        <v>83</v>
      </c>
      <c r="L65" s="11" t="s">
        <v>64</v>
      </c>
      <c r="M65" s="102">
        <f t="shared" si="2"/>
        <v>8.3000000000000001E-3</v>
      </c>
      <c r="N65" s="10">
        <v>67</v>
      </c>
      <c r="O65" s="11" t="s">
        <v>64</v>
      </c>
      <c r="P65" s="102">
        <f t="shared" si="3"/>
        <v>6.7000000000000002E-3</v>
      </c>
    </row>
    <row r="66" spans="1:16">
      <c r="A66" s="23">
        <f t="shared" si="4"/>
        <v>66</v>
      </c>
      <c r="B66" s="10">
        <v>50</v>
      </c>
      <c r="C66" s="11" t="s">
        <v>65</v>
      </c>
      <c r="D66" s="100">
        <f t="shared" si="5"/>
        <v>5.8139534883720929E-4</v>
      </c>
      <c r="E66" s="12">
        <v>0.80020000000000002</v>
      </c>
      <c r="F66" s="13">
        <v>6.3940000000000001</v>
      </c>
      <c r="G66" s="101">
        <f t="shared" si="0"/>
        <v>7.1942000000000004</v>
      </c>
      <c r="H66" s="10">
        <v>344</v>
      </c>
      <c r="I66" s="11" t="s">
        <v>64</v>
      </c>
      <c r="J66" s="102">
        <f t="shared" si="1"/>
        <v>3.44E-2</v>
      </c>
      <c r="K66" s="10">
        <v>89</v>
      </c>
      <c r="L66" s="11" t="s">
        <v>64</v>
      </c>
      <c r="M66" s="102">
        <f t="shared" si="2"/>
        <v>8.8999999999999999E-3</v>
      </c>
      <c r="N66" s="10">
        <v>72</v>
      </c>
      <c r="O66" s="11" t="s">
        <v>64</v>
      </c>
      <c r="P66" s="102">
        <f t="shared" si="3"/>
        <v>7.1999999999999998E-3</v>
      </c>
    </row>
    <row r="67" spans="1:16">
      <c r="A67" s="23">
        <f t="shared" si="4"/>
        <v>67</v>
      </c>
      <c r="B67" s="10">
        <v>55</v>
      </c>
      <c r="C67" s="11" t="s">
        <v>65</v>
      </c>
      <c r="D67" s="100">
        <f t="shared" si="5"/>
        <v>6.3953488372093029E-4</v>
      </c>
      <c r="E67" s="12">
        <v>0.83919999999999995</v>
      </c>
      <c r="F67" s="13">
        <v>6.431</v>
      </c>
      <c r="G67" s="101">
        <f t="shared" si="0"/>
        <v>7.2702</v>
      </c>
      <c r="H67" s="10">
        <v>371</v>
      </c>
      <c r="I67" s="11" t="s">
        <v>64</v>
      </c>
      <c r="J67" s="102">
        <f t="shared" si="1"/>
        <v>3.7100000000000001E-2</v>
      </c>
      <c r="K67" s="10">
        <v>95</v>
      </c>
      <c r="L67" s="11" t="s">
        <v>64</v>
      </c>
      <c r="M67" s="102">
        <f t="shared" si="2"/>
        <v>9.4999999999999998E-3</v>
      </c>
      <c r="N67" s="10">
        <v>77</v>
      </c>
      <c r="O67" s="11" t="s">
        <v>64</v>
      </c>
      <c r="P67" s="102">
        <f t="shared" si="3"/>
        <v>7.7000000000000002E-3</v>
      </c>
    </row>
    <row r="68" spans="1:16">
      <c r="A68" s="23">
        <f t="shared" si="4"/>
        <v>68</v>
      </c>
      <c r="B68" s="10">
        <v>60</v>
      </c>
      <c r="C68" s="11" t="s">
        <v>65</v>
      </c>
      <c r="D68" s="100">
        <f t="shared" si="5"/>
        <v>6.9767441860465117E-4</v>
      </c>
      <c r="E68" s="12">
        <v>0.87660000000000005</v>
      </c>
      <c r="F68" s="13">
        <v>6.4569999999999999</v>
      </c>
      <c r="G68" s="101">
        <f t="shared" si="0"/>
        <v>7.3335999999999997</v>
      </c>
      <c r="H68" s="10">
        <v>397</v>
      </c>
      <c r="I68" s="11" t="s">
        <v>64</v>
      </c>
      <c r="J68" s="102">
        <f t="shared" si="1"/>
        <v>3.9699999999999999E-2</v>
      </c>
      <c r="K68" s="10">
        <v>101</v>
      </c>
      <c r="L68" s="11" t="s">
        <v>64</v>
      </c>
      <c r="M68" s="102">
        <f t="shared" si="2"/>
        <v>1.0100000000000001E-2</v>
      </c>
      <c r="N68" s="10">
        <v>82</v>
      </c>
      <c r="O68" s="11" t="s">
        <v>64</v>
      </c>
      <c r="P68" s="102">
        <f t="shared" si="3"/>
        <v>8.2000000000000007E-3</v>
      </c>
    </row>
    <row r="69" spans="1:16">
      <c r="A69" s="23">
        <f t="shared" si="4"/>
        <v>69</v>
      </c>
      <c r="B69" s="10">
        <v>65</v>
      </c>
      <c r="C69" s="11" t="s">
        <v>65</v>
      </c>
      <c r="D69" s="100">
        <f t="shared" si="5"/>
        <v>7.5581395348837217E-4</v>
      </c>
      <c r="E69" s="12">
        <v>0.9123</v>
      </c>
      <c r="F69" s="13">
        <v>6.4749999999999996</v>
      </c>
      <c r="G69" s="101">
        <f t="shared" si="0"/>
        <v>7.3872999999999998</v>
      </c>
      <c r="H69" s="10">
        <v>423</v>
      </c>
      <c r="I69" s="11" t="s">
        <v>64</v>
      </c>
      <c r="J69" s="102">
        <f t="shared" si="1"/>
        <v>4.2299999999999997E-2</v>
      </c>
      <c r="K69" s="10">
        <v>107</v>
      </c>
      <c r="L69" s="11" t="s">
        <v>64</v>
      </c>
      <c r="M69" s="102">
        <f t="shared" si="2"/>
        <v>1.0699999999999999E-2</v>
      </c>
      <c r="N69" s="10">
        <v>86</v>
      </c>
      <c r="O69" s="11" t="s">
        <v>64</v>
      </c>
      <c r="P69" s="102">
        <f t="shared" si="3"/>
        <v>8.6E-3</v>
      </c>
    </row>
    <row r="70" spans="1:16">
      <c r="A70" s="23">
        <f t="shared" si="4"/>
        <v>70</v>
      </c>
      <c r="B70" s="10">
        <v>70</v>
      </c>
      <c r="C70" s="11" t="s">
        <v>65</v>
      </c>
      <c r="D70" s="100">
        <f t="shared" si="5"/>
        <v>8.1395348837209306E-4</v>
      </c>
      <c r="E70" s="12">
        <v>0.94679999999999997</v>
      </c>
      <c r="F70" s="13">
        <v>6.4850000000000003</v>
      </c>
      <c r="G70" s="101">
        <f t="shared" si="0"/>
        <v>7.4318</v>
      </c>
      <c r="H70" s="10">
        <v>449</v>
      </c>
      <c r="I70" s="11" t="s">
        <v>64</v>
      </c>
      <c r="J70" s="102">
        <f t="shared" si="1"/>
        <v>4.4900000000000002E-2</v>
      </c>
      <c r="K70" s="10">
        <v>112</v>
      </c>
      <c r="L70" s="11" t="s">
        <v>64</v>
      </c>
      <c r="M70" s="102">
        <f t="shared" si="2"/>
        <v>1.12E-2</v>
      </c>
      <c r="N70" s="10">
        <v>91</v>
      </c>
      <c r="O70" s="11" t="s">
        <v>64</v>
      </c>
      <c r="P70" s="102">
        <f t="shared" si="3"/>
        <v>9.1000000000000004E-3</v>
      </c>
    </row>
    <row r="71" spans="1:16">
      <c r="A71" s="23">
        <f t="shared" si="4"/>
        <v>71</v>
      </c>
      <c r="B71" s="10">
        <v>80</v>
      </c>
      <c r="C71" s="11" t="s">
        <v>65</v>
      </c>
      <c r="D71" s="100">
        <f t="shared" si="5"/>
        <v>9.3023255813953494E-4</v>
      </c>
      <c r="E71" s="12">
        <v>1.012</v>
      </c>
      <c r="F71" s="13">
        <v>6.4889999999999999</v>
      </c>
      <c r="G71" s="101">
        <f t="shared" si="0"/>
        <v>7.5009999999999994</v>
      </c>
      <c r="H71" s="10">
        <v>500</v>
      </c>
      <c r="I71" s="11" t="s">
        <v>64</v>
      </c>
      <c r="J71" s="102">
        <f t="shared" si="1"/>
        <v>0.05</v>
      </c>
      <c r="K71" s="10">
        <v>123</v>
      </c>
      <c r="L71" s="11" t="s">
        <v>64</v>
      </c>
      <c r="M71" s="102">
        <f t="shared" si="2"/>
        <v>1.23E-2</v>
      </c>
      <c r="N71" s="10">
        <v>100</v>
      </c>
      <c r="O71" s="11" t="s">
        <v>64</v>
      </c>
      <c r="P71" s="102">
        <f t="shared" si="3"/>
        <v>0.01</v>
      </c>
    </row>
    <row r="72" spans="1:16">
      <c r="A72" s="23">
        <f t="shared" si="4"/>
        <v>72</v>
      </c>
      <c r="B72" s="10">
        <v>90</v>
      </c>
      <c r="C72" s="11" t="s">
        <v>65</v>
      </c>
      <c r="D72" s="100">
        <f t="shared" si="5"/>
        <v>1.0465116279069766E-3</v>
      </c>
      <c r="E72" s="12">
        <v>1.0740000000000001</v>
      </c>
      <c r="F72" s="13">
        <v>6.4770000000000003</v>
      </c>
      <c r="G72" s="101">
        <f t="shared" si="0"/>
        <v>7.5510000000000002</v>
      </c>
      <c r="H72" s="10">
        <v>551</v>
      </c>
      <c r="I72" s="11" t="s">
        <v>64</v>
      </c>
      <c r="J72" s="102">
        <f t="shared" si="1"/>
        <v>5.5100000000000003E-2</v>
      </c>
      <c r="K72" s="10">
        <v>134</v>
      </c>
      <c r="L72" s="11" t="s">
        <v>64</v>
      </c>
      <c r="M72" s="102">
        <f t="shared" si="2"/>
        <v>1.34E-2</v>
      </c>
      <c r="N72" s="10">
        <v>109</v>
      </c>
      <c r="O72" s="11" t="s">
        <v>64</v>
      </c>
      <c r="P72" s="102">
        <f t="shared" si="3"/>
        <v>1.09E-2</v>
      </c>
    </row>
    <row r="73" spans="1:16">
      <c r="A73" s="23">
        <f t="shared" si="4"/>
        <v>73</v>
      </c>
      <c r="B73" s="10">
        <v>100</v>
      </c>
      <c r="C73" s="11" t="s">
        <v>65</v>
      </c>
      <c r="D73" s="100">
        <f t="shared" si="5"/>
        <v>1.1627906976744186E-3</v>
      </c>
      <c r="E73" s="12">
        <v>1.1319999999999999</v>
      </c>
      <c r="F73" s="13">
        <v>6.452</v>
      </c>
      <c r="G73" s="101">
        <f t="shared" si="0"/>
        <v>7.5839999999999996</v>
      </c>
      <c r="H73" s="10">
        <v>602</v>
      </c>
      <c r="I73" s="11" t="s">
        <v>64</v>
      </c>
      <c r="J73" s="102">
        <f t="shared" si="1"/>
        <v>6.0199999999999997E-2</v>
      </c>
      <c r="K73" s="10">
        <v>145</v>
      </c>
      <c r="L73" s="11" t="s">
        <v>64</v>
      </c>
      <c r="M73" s="102">
        <f t="shared" si="2"/>
        <v>1.4499999999999999E-2</v>
      </c>
      <c r="N73" s="10">
        <v>117</v>
      </c>
      <c r="O73" s="11" t="s">
        <v>64</v>
      </c>
      <c r="P73" s="102">
        <f t="shared" si="3"/>
        <v>1.17E-2</v>
      </c>
    </row>
    <row r="74" spans="1:16">
      <c r="A74" s="23">
        <f t="shared" si="4"/>
        <v>74</v>
      </c>
      <c r="B74" s="10">
        <v>110</v>
      </c>
      <c r="C74" s="11" t="s">
        <v>65</v>
      </c>
      <c r="D74" s="100">
        <f t="shared" si="5"/>
        <v>1.2790697674418606E-3</v>
      </c>
      <c r="E74" s="12">
        <v>1.1870000000000001</v>
      </c>
      <c r="F74" s="13">
        <v>6.42</v>
      </c>
      <c r="G74" s="101">
        <f t="shared" si="0"/>
        <v>7.6070000000000002</v>
      </c>
      <c r="H74" s="10">
        <v>653</v>
      </c>
      <c r="I74" s="11" t="s">
        <v>64</v>
      </c>
      <c r="J74" s="102">
        <f t="shared" si="1"/>
        <v>6.5299999999999997E-2</v>
      </c>
      <c r="K74" s="10">
        <v>155</v>
      </c>
      <c r="L74" s="11" t="s">
        <v>64</v>
      </c>
      <c r="M74" s="102">
        <f t="shared" si="2"/>
        <v>1.55E-2</v>
      </c>
      <c r="N74" s="10">
        <v>126</v>
      </c>
      <c r="O74" s="11" t="s">
        <v>64</v>
      </c>
      <c r="P74" s="102">
        <f t="shared" si="3"/>
        <v>1.26E-2</v>
      </c>
    </row>
    <row r="75" spans="1:16">
      <c r="A75" s="23">
        <f t="shared" si="4"/>
        <v>75</v>
      </c>
      <c r="B75" s="10">
        <v>120</v>
      </c>
      <c r="C75" s="11" t="s">
        <v>65</v>
      </c>
      <c r="D75" s="100">
        <f t="shared" si="5"/>
        <v>1.3953488372093023E-3</v>
      </c>
      <c r="E75" s="12">
        <v>1.24</v>
      </c>
      <c r="F75" s="13">
        <v>6.3810000000000002</v>
      </c>
      <c r="G75" s="101">
        <f t="shared" si="0"/>
        <v>7.6210000000000004</v>
      </c>
      <c r="H75" s="10">
        <v>704</v>
      </c>
      <c r="I75" s="11" t="s">
        <v>64</v>
      </c>
      <c r="J75" s="102">
        <f t="shared" si="1"/>
        <v>7.039999999999999E-2</v>
      </c>
      <c r="K75" s="10">
        <v>166</v>
      </c>
      <c r="L75" s="11" t="s">
        <v>64</v>
      </c>
      <c r="M75" s="102">
        <f t="shared" si="2"/>
        <v>1.66E-2</v>
      </c>
      <c r="N75" s="10">
        <v>134</v>
      </c>
      <c r="O75" s="11" t="s">
        <v>64</v>
      </c>
      <c r="P75" s="102">
        <f t="shared" si="3"/>
        <v>1.34E-2</v>
      </c>
    </row>
    <row r="76" spans="1:16">
      <c r="A76" s="23">
        <f t="shared" si="4"/>
        <v>76</v>
      </c>
      <c r="B76" s="10">
        <v>130</v>
      </c>
      <c r="C76" s="11" t="s">
        <v>65</v>
      </c>
      <c r="D76" s="100">
        <f t="shared" si="5"/>
        <v>1.5116279069767443E-3</v>
      </c>
      <c r="E76" s="12">
        <v>1.29</v>
      </c>
      <c r="F76" s="13">
        <v>6.3369999999999997</v>
      </c>
      <c r="G76" s="101">
        <f t="shared" si="0"/>
        <v>7.6269999999999998</v>
      </c>
      <c r="H76" s="10">
        <v>755</v>
      </c>
      <c r="I76" s="11" t="s">
        <v>64</v>
      </c>
      <c r="J76" s="102">
        <f t="shared" si="1"/>
        <v>7.5499999999999998E-2</v>
      </c>
      <c r="K76" s="10">
        <v>176</v>
      </c>
      <c r="L76" s="11" t="s">
        <v>64</v>
      </c>
      <c r="M76" s="102">
        <f t="shared" si="2"/>
        <v>1.7599999999999998E-2</v>
      </c>
      <c r="N76" s="10">
        <v>143</v>
      </c>
      <c r="O76" s="11" t="s">
        <v>64</v>
      </c>
      <c r="P76" s="102">
        <f t="shared" si="3"/>
        <v>1.4299999999999998E-2</v>
      </c>
    </row>
    <row r="77" spans="1:16">
      <c r="A77" s="23">
        <f t="shared" si="4"/>
        <v>77</v>
      </c>
      <c r="B77" s="10">
        <v>140</v>
      </c>
      <c r="C77" s="11" t="s">
        <v>65</v>
      </c>
      <c r="D77" s="100">
        <f t="shared" si="5"/>
        <v>1.6279069767441861E-3</v>
      </c>
      <c r="E77" s="12">
        <v>1.339</v>
      </c>
      <c r="F77" s="13">
        <v>6.2910000000000004</v>
      </c>
      <c r="G77" s="101">
        <f t="shared" si="0"/>
        <v>7.6300000000000008</v>
      </c>
      <c r="H77" s="10">
        <v>806</v>
      </c>
      <c r="I77" s="11" t="s">
        <v>64</v>
      </c>
      <c r="J77" s="102">
        <f t="shared" si="1"/>
        <v>8.0600000000000005E-2</v>
      </c>
      <c r="K77" s="10">
        <v>186</v>
      </c>
      <c r="L77" s="11" t="s">
        <v>64</v>
      </c>
      <c r="M77" s="102">
        <f t="shared" si="2"/>
        <v>1.8599999999999998E-2</v>
      </c>
      <c r="N77" s="10">
        <v>151</v>
      </c>
      <c r="O77" s="11" t="s">
        <v>64</v>
      </c>
      <c r="P77" s="102">
        <f t="shared" si="3"/>
        <v>1.5099999999999999E-2</v>
      </c>
    </row>
    <row r="78" spans="1:16">
      <c r="A78" s="23">
        <f t="shared" si="4"/>
        <v>78</v>
      </c>
      <c r="B78" s="10">
        <v>150</v>
      </c>
      <c r="C78" s="11" t="s">
        <v>65</v>
      </c>
      <c r="D78" s="100">
        <f t="shared" si="5"/>
        <v>1.7441860465116279E-3</v>
      </c>
      <c r="E78" s="12">
        <v>1.3859999999999999</v>
      </c>
      <c r="F78" s="13">
        <v>6.2409999999999997</v>
      </c>
      <c r="G78" s="101">
        <f t="shared" si="0"/>
        <v>7.6269999999999998</v>
      </c>
      <c r="H78" s="10">
        <v>857</v>
      </c>
      <c r="I78" s="11" t="s">
        <v>64</v>
      </c>
      <c r="J78" s="102">
        <f t="shared" si="1"/>
        <v>8.5699999999999998E-2</v>
      </c>
      <c r="K78" s="10">
        <v>196</v>
      </c>
      <c r="L78" s="11" t="s">
        <v>64</v>
      </c>
      <c r="M78" s="102">
        <f t="shared" si="2"/>
        <v>1.9599999999999999E-2</v>
      </c>
      <c r="N78" s="10">
        <v>159</v>
      </c>
      <c r="O78" s="11" t="s">
        <v>64</v>
      </c>
      <c r="P78" s="102">
        <f t="shared" si="3"/>
        <v>1.5900000000000001E-2</v>
      </c>
    </row>
    <row r="79" spans="1:16">
      <c r="A79" s="23">
        <f t="shared" si="4"/>
        <v>79</v>
      </c>
      <c r="B79" s="10">
        <v>160</v>
      </c>
      <c r="C79" s="11" t="s">
        <v>65</v>
      </c>
      <c r="D79" s="100">
        <f t="shared" si="5"/>
        <v>1.8604651162790699E-3</v>
      </c>
      <c r="E79" s="12">
        <v>1.431</v>
      </c>
      <c r="F79" s="13">
        <v>6.1909999999999998</v>
      </c>
      <c r="G79" s="101">
        <f t="shared" si="0"/>
        <v>7.6219999999999999</v>
      </c>
      <c r="H79" s="10">
        <v>909</v>
      </c>
      <c r="I79" s="11" t="s">
        <v>64</v>
      </c>
      <c r="J79" s="102">
        <f t="shared" si="1"/>
        <v>9.0900000000000009E-2</v>
      </c>
      <c r="K79" s="10">
        <v>206</v>
      </c>
      <c r="L79" s="11" t="s">
        <v>64</v>
      </c>
      <c r="M79" s="102">
        <f t="shared" si="2"/>
        <v>2.06E-2</v>
      </c>
      <c r="N79" s="10">
        <v>167</v>
      </c>
      <c r="O79" s="11" t="s">
        <v>64</v>
      </c>
      <c r="P79" s="102">
        <f t="shared" si="3"/>
        <v>1.67E-2</v>
      </c>
    </row>
    <row r="80" spans="1:16">
      <c r="A80" s="23">
        <f t="shared" si="4"/>
        <v>80</v>
      </c>
      <c r="B80" s="10">
        <v>170</v>
      </c>
      <c r="C80" s="11" t="s">
        <v>65</v>
      </c>
      <c r="D80" s="100">
        <f t="shared" si="5"/>
        <v>1.9767441860465119E-3</v>
      </c>
      <c r="E80" s="12">
        <v>1.4750000000000001</v>
      </c>
      <c r="F80" s="13">
        <v>6.1390000000000002</v>
      </c>
      <c r="G80" s="101">
        <f t="shared" si="0"/>
        <v>7.6140000000000008</v>
      </c>
      <c r="H80" s="10">
        <v>960</v>
      </c>
      <c r="I80" s="11" t="s">
        <v>64</v>
      </c>
      <c r="J80" s="102">
        <f t="shared" si="1"/>
        <v>9.6000000000000002E-2</v>
      </c>
      <c r="K80" s="10">
        <v>216</v>
      </c>
      <c r="L80" s="11" t="s">
        <v>64</v>
      </c>
      <c r="M80" s="102">
        <f t="shared" si="2"/>
        <v>2.1600000000000001E-2</v>
      </c>
      <c r="N80" s="10">
        <v>175</v>
      </c>
      <c r="O80" s="11" t="s">
        <v>64</v>
      </c>
      <c r="P80" s="102">
        <f t="shared" si="3"/>
        <v>1.7499999999999998E-2</v>
      </c>
    </row>
    <row r="81" spans="1:16">
      <c r="A81" s="23">
        <f t="shared" si="4"/>
        <v>81</v>
      </c>
      <c r="B81" s="10">
        <v>180</v>
      </c>
      <c r="C81" s="11" t="s">
        <v>65</v>
      </c>
      <c r="D81" s="100">
        <f t="shared" si="5"/>
        <v>2.0930232558139532E-3</v>
      </c>
      <c r="E81" s="12">
        <v>1.389</v>
      </c>
      <c r="F81" s="13">
        <v>6.0860000000000003</v>
      </c>
      <c r="G81" s="101">
        <f t="shared" si="0"/>
        <v>7.4750000000000005</v>
      </c>
      <c r="H81" s="10">
        <v>1012</v>
      </c>
      <c r="I81" s="11" t="s">
        <v>64</v>
      </c>
      <c r="J81" s="102">
        <f t="shared" si="1"/>
        <v>0.1012</v>
      </c>
      <c r="K81" s="10">
        <v>226</v>
      </c>
      <c r="L81" s="11" t="s">
        <v>64</v>
      </c>
      <c r="M81" s="102">
        <f t="shared" si="2"/>
        <v>2.2600000000000002E-2</v>
      </c>
      <c r="N81" s="10">
        <v>183</v>
      </c>
      <c r="O81" s="11" t="s">
        <v>64</v>
      </c>
      <c r="P81" s="102">
        <f t="shared" si="3"/>
        <v>1.83E-2</v>
      </c>
    </row>
    <row r="82" spans="1:16">
      <c r="A82" s="23">
        <f t="shared" si="4"/>
        <v>82</v>
      </c>
      <c r="B82" s="10">
        <v>200</v>
      </c>
      <c r="C82" s="11" t="s">
        <v>65</v>
      </c>
      <c r="D82" s="100">
        <f t="shared" si="5"/>
        <v>2.3255813953488372E-3</v>
      </c>
      <c r="E82" s="12">
        <v>1.2390000000000001</v>
      </c>
      <c r="F82" s="13">
        <v>5.9809999999999999</v>
      </c>
      <c r="G82" s="101">
        <f t="shared" si="0"/>
        <v>7.22</v>
      </c>
      <c r="H82" s="10">
        <v>1119</v>
      </c>
      <c r="I82" s="11" t="s">
        <v>64</v>
      </c>
      <c r="J82" s="102">
        <f t="shared" si="1"/>
        <v>0.1119</v>
      </c>
      <c r="K82" s="10">
        <v>247</v>
      </c>
      <c r="L82" s="11" t="s">
        <v>64</v>
      </c>
      <c r="M82" s="102">
        <f t="shared" si="2"/>
        <v>2.47E-2</v>
      </c>
      <c r="N82" s="10">
        <v>200</v>
      </c>
      <c r="O82" s="11" t="s">
        <v>64</v>
      </c>
      <c r="P82" s="102">
        <f t="shared" si="3"/>
        <v>0.02</v>
      </c>
    </row>
    <row r="83" spans="1:16">
      <c r="A83" s="23">
        <f t="shared" si="4"/>
        <v>83</v>
      </c>
      <c r="B83" s="10">
        <v>225</v>
      </c>
      <c r="C83" s="11" t="s">
        <v>65</v>
      </c>
      <c r="D83" s="100">
        <f t="shared" si="5"/>
        <v>2.6162790697674418E-3</v>
      </c>
      <c r="E83" s="12">
        <v>1.169</v>
      </c>
      <c r="F83" s="13">
        <v>5.8490000000000002</v>
      </c>
      <c r="G83" s="101">
        <f t="shared" si="0"/>
        <v>7.0180000000000007</v>
      </c>
      <c r="H83" s="10">
        <v>1258</v>
      </c>
      <c r="I83" s="11" t="s">
        <v>64</v>
      </c>
      <c r="J83" s="102">
        <f t="shared" si="1"/>
        <v>0.1258</v>
      </c>
      <c r="K83" s="10">
        <v>274</v>
      </c>
      <c r="L83" s="11" t="s">
        <v>64</v>
      </c>
      <c r="M83" s="102">
        <f t="shared" si="2"/>
        <v>2.7400000000000001E-2</v>
      </c>
      <c r="N83" s="10">
        <v>220</v>
      </c>
      <c r="O83" s="11" t="s">
        <v>64</v>
      </c>
      <c r="P83" s="102">
        <f t="shared" si="3"/>
        <v>2.1999999999999999E-2</v>
      </c>
    </row>
    <row r="84" spans="1:16">
      <c r="A84" s="23">
        <f t="shared" si="4"/>
        <v>84</v>
      </c>
      <c r="B84" s="10">
        <v>250</v>
      </c>
      <c r="C84" s="11" t="s">
        <v>65</v>
      </c>
      <c r="D84" s="100">
        <f t="shared" si="5"/>
        <v>2.9069767441860465E-3</v>
      </c>
      <c r="E84" s="12">
        <v>1.1759999999999999</v>
      </c>
      <c r="F84" s="13">
        <v>5.7210000000000001</v>
      </c>
      <c r="G84" s="101">
        <f t="shared" ref="G84:G147" si="6">E84+F84</f>
        <v>6.8970000000000002</v>
      </c>
      <c r="H84" s="10">
        <v>1400</v>
      </c>
      <c r="I84" s="11" t="s">
        <v>64</v>
      </c>
      <c r="J84" s="102">
        <f t="shared" ref="J84:J104" si="7">H84/1000/10</f>
        <v>0.13999999999999999</v>
      </c>
      <c r="K84" s="10">
        <v>301</v>
      </c>
      <c r="L84" s="11" t="s">
        <v>64</v>
      </c>
      <c r="M84" s="102">
        <f t="shared" ref="M84:M147" si="8">K84/1000/10</f>
        <v>3.0099999999999998E-2</v>
      </c>
      <c r="N84" s="10">
        <v>241</v>
      </c>
      <c r="O84" s="11" t="s">
        <v>64</v>
      </c>
      <c r="P84" s="102">
        <f t="shared" ref="P84:P147" si="9">N84/1000/10</f>
        <v>2.41E-2</v>
      </c>
    </row>
    <row r="85" spans="1:16">
      <c r="A85" s="23">
        <f t="shared" si="4"/>
        <v>85</v>
      </c>
      <c r="B85" s="10">
        <v>275</v>
      </c>
      <c r="C85" s="11" t="s">
        <v>65</v>
      </c>
      <c r="D85" s="100">
        <f t="shared" si="5"/>
        <v>3.1976744186046516E-3</v>
      </c>
      <c r="E85" s="12">
        <v>1.2250000000000001</v>
      </c>
      <c r="F85" s="13">
        <v>5.5960000000000001</v>
      </c>
      <c r="G85" s="101">
        <f t="shared" si="6"/>
        <v>6.8209999999999997</v>
      </c>
      <c r="H85" s="10">
        <v>1544</v>
      </c>
      <c r="I85" s="11" t="s">
        <v>64</v>
      </c>
      <c r="J85" s="102">
        <f t="shared" si="7"/>
        <v>0.15440000000000001</v>
      </c>
      <c r="K85" s="10">
        <v>328</v>
      </c>
      <c r="L85" s="11" t="s">
        <v>64</v>
      </c>
      <c r="M85" s="102">
        <f t="shared" si="8"/>
        <v>3.2800000000000003E-2</v>
      </c>
      <c r="N85" s="10">
        <v>262</v>
      </c>
      <c r="O85" s="11" t="s">
        <v>64</v>
      </c>
      <c r="P85" s="102">
        <f t="shared" si="9"/>
        <v>2.6200000000000001E-2</v>
      </c>
    </row>
    <row r="86" spans="1:16">
      <c r="A86" s="23">
        <f t="shared" ref="A86:A149" si="10">A85+1</f>
        <v>86</v>
      </c>
      <c r="B86" s="10">
        <v>300</v>
      </c>
      <c r="C86" s="11" t="s">
        <v>65</v>
      </c>
      <c r="D86" s="100">
        <f t="shared" ref="D86:D98" si="11">B86/1000/$C$5</f>
        <v>3.4883720930232558E-3</v>
      </c>
      <c r="E86" s="12">
        <v>1.2929999999999999</v>
      </c>
      <c r="F86" s="13">
        <v>5.476</v>
      </c>
      <c r="G86" s="101">
        <f t="shared" si="6"/>
        <v>6.7690000000000001</v>
      </c>
      <c r="H86" s="10">
        <v>1690</v>
      </c>
      <c r="I86" s="11" t="s">
        <v>64</v>
      </c>
      <c r="J86" s="102">
        <f t="shared" si="7"/>
        <v>0.16899999999999998</v>
      </c>
      <c r="K86" s="10">
        <v>355</v>
      </c>
      <c r="L86" s="11" t="s">
        <v>64</v>
      </c>
      <c r="M86" s="102">
        <f t="shared" si="8"/>
        <v>3.5499999999999997E-2</v>
      </c>
      <c r="N86" s="10">
        <v>283</v>
      </c>
      <c r="O86" s="11" t="s">
        <v>64</v>
      </c>
      <c r="P86" s="102">
        <f t="shared" si="9"/>
        <v>2.8299999999999999E-2</v>
      </c>
    </row>
    <row r="87" spans="1:16">
      <c r="A87" s="23">
        <f t="shared" si="10"/>
        <v>87</v>
      </c>
      <c r="B87" s="10">
        <v>325</v>
      </c>
      <c r="C87" s="11" t="s">
        <v>65</v>
      </c>
      <c r="D87" s="100">
        <f t="shared" si="11"/>
        <v>3.7790697674418604E-3</v>
      </c>
      <c r="E87" s="12">
        <v>1.371</v>
      </c>
      <c r="F87" s="13">
        <v>5.36</v>
      </c>
      <c r="G87" s="101">
        <f t="shared" si="6"/>
        <v>6.7309999999999999</v>
      </c>
      <c r="H87" s="10">
        <v>1837</v>
      </c>
      <c r="I87" s="11" t="s">
        <v>64</v>
      </c>
      <c r="J87" s="102">
        <f t="shared" si="7"/>
        <v>0.1837</v>
      </c>
      <c r="K87" s="10">
        <v>381</v>
      </c>
      <c r="L87" s="11" t="s">
        <v>64</v>
      </c>
      <c r="M87" s="102">
        <f t="shared" si="8"/>
        <v>3.8100000000000002E-2</v>
      </c>
      <c r="N87" s="10">
        <v>305</v>
      </c>
      <c r="O87" s="11" t="s">
        <v>64</v>
      </c>
      <c r="P87" s="102">
        <f t="shared" si="9"/>
        <v>3.0499999999999999E-2</v>
      </c>
    </row>
    <row r="88" spans="1:16">
      <c r="A88" s="23">
        <f t="shared" si="10"/>
        <v>88</v>
      </c>
      <c r="B88" s="10">
        <v>350</v>
      </c>
      <c r="C88" s="11" t="s">
        <v>65</v>
      </c>
      <c r="D88" s="100">
        <f t="shared" si="11"/>
        <v>4.0697674418604651E-3</v>
      </c>
      <c r="E88" s="12">
        <v>1.452</v>
      </c>
      <c r="F88" s="13">
        <v>5.2489999999999997</v>
      </c>
      <c r="G88" s="101">
        <f t="shared" si="6"/>
        <v>6.7009999999999996</v>
      </c>
      <c r="H88" s="10">
        <v>1985</v>
      </c>
      <c r="I88" s="11" t="s">
        <v>64</v>
      </c>
      <c r="J88" s="102">
        <f t="shared" si="7"/>
        <v>0.19850000000000001</v>
      </c>
      <c r="K88" s="10">
        <v>408</v>
      </c>
      <c r="L88" s="11" t="s">
        <v>64</v>
      </c>
      <c r="M88" s="102">
        <f t="shared" si="8"/>
        <v>4.0799999999999996E-2</v>
      </c>
      <c r="N88" s="10">
        <v>326</v>
      </c>
      <c r="O88" s="11" t="s">
        <v>64</v>
      </c>
      <c r="P88" s="102">
        <f t="shared" si="9"/>
        <v>3.2600000000000004E-2</v>
      </c>
    </row>
    <row r="89" spans="1:16">
      <c r="A89" s="23">
        <f t="shared" si="10"/>
        <v>89</v>
      </c>
      <c r="B89" s="10">
        <v>375</v>
      </c>
      <c r="C89" s="11" t="s">
        <v>65</v>
      </c>
      <c r="D89" s="100">
        <f t="shared" si="11"/>
        <v>4.3604651162790697E-3</v>
      </c>
      <c r="E89" s="12">
        <v>1.5309999999999999</v>
      </c>
      <c r="F89" s="13">
        <v>5.1429999999999998</v>
      </c>
      <c r="G89" s="101">
        <f t="shared" si="6"/>
        <v>6.6739999999999995</v>
      </c>
      <c r="H89" s="10">
        <v>2134</v>
      </c>
      <c r="I89" s="11" t="s">
        <v>64</v>
      </c>
      <c r="J89" s="102">
        <f t="shared" si="7"/>
        <v>0.21339999999999998</v>
      </c>
      <c r="K89" s="10">
        <v>434</v>
      </c>
      <c r="L89" s="11" t="s">
        <v>64</v>
      </c>
      <c r="M89" s="102">
        <f t="shared" si="8"/>
        <v>4.3400000000000001E-2</v>
      </c>
      <c r="N89" s="10">
        <v>348</v>
      </c>
      <c r="O89" s="11" t="s">
        <v>64</v>
      </c>
      <c r="P89" s="102">
        <f t="shared" si="9"/>
        <v>3.4799999999999998E-2</v>
      </c>
    </row>
    <row r="90" spans="1:16">
      <c r="A90" s="23">
        <f t="shared" si="10"/>
        <v>90</v>
      </c>
      <c r="B90" s="10">
        <v>400</v>
      </c>
      <c r="C90" s="11" t="s">
        <v>65</v>
      </c>
      <c r="D90" s="100">
        <f t="shared" si="11"/>
        <v>4.6511627906976744E-3</v>
      </c>
      <c r="E90" s="12">
        <v>1.607</v>
      </c>
      <c r="F90" s="13">
        <v>5.0410000000000004</v>
      </c>
      <c r="G90" s="101">
        <f t="shared" si="6"/>
        <v>6.6480000000000006</v>
      </c>
      <c r="H90" s="10">
        <v>2284</v>
      </c>
      <c r="I90" s="11" t="s">
        <v>64</v>
      </c>
      <c r="J90" s="102">
        <f t="shared" si="7"/>
        <v>0.22839999999999999</v>
      </c>
      <c r="K90" s="10">
        <v>459</v>
      </c>
      <c r="L90" s="11" t="s">
        <v>64</v>
      </c>
      <c r="M90" s="102">
        <f t="shared" si="8"/>
        <v>4.5900000000000003E-2</v>
      </c>
      <c r="N90" s="10">
        <v>370</v>
      </c>
      <c r="O90" s="11" t="s">
        <v>64</v>
      </c>
      <c r="P90" s="102">
        <f t="shared" si="9"/>
        <v>3.6999999999999998E-2</v>
      </c>
    </row>
    <row r="91" spans="1:16">
      <c r="A91" s="23">
        <f t="shared" si="10"/>
        <v>91</v>
      </c>
      <c r="B91" s="10">
        <v>450</v>
      </c>
      <c r="C91" s="11" t="s">
        <v>65</v>
      </c>
      <c r="D91" s="100">
        <f t="shared" si="11"/>
        <v>5.2325581395348836E-3</v>
      </c>
      <c r="E91" s="12">
        <v>1.7470000000000001</v>
      </c>
      <c r="F91" s="13">
        <v>4.8499999999999996</v>
      </c>
      <c r="G91" s="101">
        <f t="shared" si="6"/>
        <v>6.5969999999999995</v>
      </c>
      <c r="H91" s="10">
        <v>2585</v>
      </c>
      <c r="I91" s="11" t="s">
        <v>64</v>
      </c>
      <c r="J91" s="102">
        <f t="shared" si="7"/>
        <v>0.25850000000000001</v>
      </c>
      <c r="K91" s="10">
        <v>511</v>
      </c>
      <c r="L91" s="11" t="s">
        <v>64</v>
      </c>
      <c r="M91" s="102">
        <f t="shared" si="8"/>
        <v>5.11E-2</v>
      </c>
      <c r="N91" s="10">
        <v>413</v>
      </c>
      <c r="O91" s="11" t="s">
        <v>64</v>
      </c>
      <c r="P91" s="102">
        <f t="shared" si="9"/>
        <v>4.1299999999999996E-2</v>
      </c>
    </row>
    <row r="92" spans="1:16">
      <c r="A92" s="23">
        <f t="shared" si="10"/>
        <v>92</v>
      </c>
      <c r="B92" s="10">
        <v>500</v>
      </c>
      <c r="C92" s="11" t="s">
        <v>65</v>
      </c>
      <c r="D92" s="100">
        <f t="shared" si="11"/>
        <v>5.8139534883720929E-3</v>
      </c>
      <c r="E92" s="12">
        <v>1.869</v>
      </c>
      <c r="F92" s="13">
        <v>4.6749999999999998</v>
      </c>
      <c r="G92" s="101">
        <f t="shared" si="6"/>
        <v>6.5439999999999996</v>
      </c>
      <c r="H92" s="10">
        <v>2890</v>
      </c>
      <c r="I92" s="11" t="s">
        <v>64</v>
      </c>
      <c r="J92" s="102">
        <f t="shared" si="7"/>
        <v>0.28900000000000003</v>
      </c>
      <c r="K92" s="10">
        <v>561</v>
      </c>
      <c r="L92" s="11" t="s">
        <v>64</v>
      </c>
      <c r="M92" s="102">
        <f t="shared" si="8"/>
        <v>5.6100000000000004E-2</v>
      </c>
      <c r="N92" s="10">
        <v>457</v>
      </c>
      <c r="O92" s="11" t="s">
        <v>64</v>
      </c>
      <c r="P92" s="102">
        <f t="shared" si="9"/>
        <v>4.5700000000000005E-2</v>
      </c>
    </row>
    <row r="93" spans="1:16">
      <c r="A93" s="23">
        <f t="shared" si="10"/>
        <v>93</v>
      </c>
      <c r="B93" s="10">
        <v>550</v>
      </c>
      <c r="C93" s="11" t="s">
        <v>65</v>
      </c>
      <c r="D93" s="100">
        <f t="shared" si="11"/>
        <v>6.3953488372093031E-3</v>
      </c>
      <c r="E93" s="12">
        <v>1.978</v>
      </c>
      <c r="F93" s="13">
        <v>4.5129999999999999</v>
      </c>
      <c r="G93" s="101">
        <f t="shared" si="6"/>
        <v>6.4909999999999997</v>
      </c>
      <c r="H93" s="10">
        <v>3198</v>
      </c>
      <c r="I93" s="11" t="s">
        <v>64</v>
      </c>
      <c r="J93" s="102">
        <f t="shared" si="7"/>
        <v>0.31979999999999997</v>
      </c>
      <c r="K93" s="10">
        <v>610</v>
      </c>
      <c r="L93" s="11" t="s">
        <v>64</v>
      </c>
      <c r="M93" s="102">
        <f t="shared" si="8"/>
        <v>6.0999999999999999E-2</v>
      </c>
      <c r="N93" s="10">
        <v>500</v>
      </c>
      <c r="O93" s="11" t="s">
        <v>64</v>
      </c>
      <c r="P93" s="102">
        <f t="shared" si="9"/>
        <v>0.05</v>
      </c>
    </row>
    <row r="94" spans="1:16">
      <c r="A94" s="23">
        <f t="shared" si="10"/>
        <v>94</v>
      </c>
      <c r="B94" s="10">
        <v>600</v>
      </c>
      <c r="C94" s="11" t="s">
        <v>65</v>
      </c>
      <c r="D94" s="100">
        <f t="shared" si="11"/>
        <v>6.9767441860465115E-3</v>
      </c>
      <c r="E94" s="12">
        <v>2.0750000000000002</v>
      </c>
      <c r="F94" s="13">
        <v>4.3639999999999999</v>
      </c>
      <c r="G94" s="101">
        <f t="shared" si="6"/>
        <v>6.4390000000000001</v>
      </c>
      <c r="H94" s="10">
        <v>3509</v>
      </c>
      <c r="I94" s="11" t="s">
        <v>64</v>
      </c>
      <c r="J94" s="102">
        <f t="shared" si="7"/>
        <v>0.35089999999999999</v>
      </c>
      <c r="K94" s="10">
        <v>658</v>
      </c>
      <c r="L94" s="11" t="s">
        <v>64</v>
      </c>
      <c r="M94" s="102">
        <f t="shared" si="8"/>
        <v>6.5799999999999997E-2</v>
      </c>
      <c r="N94" s="10">
        <v>544</v>
      </c>
      <c r="O94" s="11" t="s">
        <v>64</v>
      </c>
      <c r="P94" s="102">
        <f t="shared" si="9"/>
        <v>5.4400000000000004E-2</v>
      </c>
    </row>
    <row r="95" spans="1:16">
      <c r="A95" s="23">
        <f t="shared" si="10"/>
        <v>95</v>
      </c>
      <c r="B95" s="10">
        <v>650</v>
      </c>
      <c r="C95" s="11" t="s">
        <v>65</v>
      </c>
      <c r="D95" s="100">
        <f t="shared" si="11"/>
        <v>7.5581395348837208E-3</v>
      </c>
      <c r="E95" s="12">
        <v>2.1629999999999998</v>
      </c>
      <c r="F95" s="13">
        <v>4.226</v>
      </c>
      <c r="G95" s="101">
        <f t="shared" si="6"/>
        <v>6.3889999999999993</v>
      </c>
      <c r="H95" s="10">
        <v>3823</v>
      </c>
      <c r="I95" s="11" t="s">
        <v>64</v>
      </c>
      <c r="J95" s="102">
        <f t="shared" si="7"/>
        <v>0.38229999999999997</v>
      </c>
      <c r="K95" s="10">
        <v>705</v>
      </c>
      <c r="L95" s="11" t="s">
        <v>64</v>
      </c>
      <c r="M95" s="102">
        <f t="shared" si="8"/>
        <v>7.0499999999999993E-2</v>
      </c>
      <c r="N95" s="10">
        <v>588</v>
      </c>
      <c r="O95" s="11" t="s">
        <v>64</v>
      </c>
      <c r="P95" s="102">
        <f t="shared" si="9"/>
        <v>5.8799999999999998E-2</v>
      </c>
    </row>
    <row r="96" spans="1:16">
      <c r="A96" s="23">
        <f t="shared" si="10"/>
        <v>96</v>
      </c>
      <c r="B96" s="10">
        <v>700</v>
      </c>
      <c r="C96" s="11" t="s">
        <v>65</v>
      </c>
      <c r="D96" s="100">
        <f t="shared" si="11"/>
        <v>8.1395348837209301E-3</v>
      </c>
      <c r="E96" s="12">
        <v>2.246</v>
      </c>
      <c r="F96" s="13">
        <v>4.0979999999999999</v>
      </c>
      <c r="G96" s="101">
        <f t="shared" si="6"/>
        <v>6.3439999999999994</v>
      </c>
      <c r="H96" s="10">
        <v>4140</v>
      </c>
      <c r="I96" s="11" t="s">
        <v>64</v>
      </c>
      <c r="J96" s="102">
        <f t="shared" si="7"/>
        <v>0.41399999999999998</v>
      </c>
      <c r="K96" s="10">
        <v>752</v>
      </c>
      <c r="L96" s="11" t="s">
        <v>64</v>
      </c>
      <c r="M96" s="102">
        <f t="shared" si="8"/>
        <v>7.5200000000000003E-2</v>
      </c>
      <c r="N96" s="10">
        <v>631</v>
      </c>
      <c r="O96" s="11" t="s">
        <v>64</v>
      </c>
      <c r="P96" s="102">
        <f t="shared" si="9"/>
        <v>6.3100000000000003E-2</v>
      </c>
    </row>
    <row r="97" spans="1:16">
      <c r="A97" s="23">
        <f t="shared" si="10"/>
        <v>97</v>
      </c>
      <c r="B97" s="10">
        <v>800</v>
      </c>
      <c r="C97" s="11" t="s">
        <v>65</v>
      </c>
      <c r="D97" s="100">
        <f t="shared" si="11"/>
        <v>9.3023255813953487E-3</v>
      </c>
      <c r="E97" s="12">
        <v>2.4009999999999998</v>
      </c>
      <c r="F97" s="13">
        <v>3.867</v>
      </c>
      <c r="G97" s="101">
        <f t="shared" si="6"/>
        <v>6.2679999999999998</v>
      </c>
      <c r="H97" s="10">
        <v>4782</v>
      </c>
      <c r="I97" s="11" t="s">
        <v>64</v>
      </c>
      <c r="J97" s="102">
        <f t="shared" si="7"/>
        <v>0.47820000000000001</v>
      </c>
      <c r="K97" s="10">
        <v>846</v>
      </c>
      <c r="L97" s="11" t="s">
        <v>64</v>
      </c>
      <c r="M97" s="102">
        <f t="shared" si="8"/>
        <v>8.4599999999999995E-2</v>
      </c>
      <c r="N97" s="10">
        <v>718</v>
      </c>
      <c r="O97" s="11" t="s">
        <v>64</v>
      </c>
      <c r="P97" s="102">
        <f t="shared" si="9"/>
        <v>7.1800000000000003E-2</v>
      </c>
    </row>
    <row r="98" spans="1:16">
      <c r="A98" s="23">
        <f t="shared" si="10"/>
        <v>98</v>
      </c>
      <c r="B98" s="10">
        <v>900</v>
      </c>
      <c r="C98" s="11" t="s">
        <v>65</v>
      </c>
      <c r="D98" s="100">
        <f t="shared" si="11"/>
        <v>1.0465116279069767E-2</v>
      </c>
      <c r="E98" s="12">
        <v>2.552</v>
      </c>
      <c r="F98" s="13">
        <v>3.665</v>
      </c>
      <c r="G98" s="101">
        <f t="shared" si="6"/>
        <v>6.2170000000000005</v>
      </c>
      <c r="H98" s="10">
        <v>5432</v>
      </c>
      <c r="I98" s="11" t="s">
        <v>64</v>
      </c>
      <c r="J98" s="102">
        <f t="shared" si="7"/>
        <v>0.54320000000000002</v>
      </c>
      <c r="K98" s="10">
        <v>936</v>
      </c>
      <c r="L98" s="11" t="s">
        <v>64</v>
      </c>
      <c r="M98" s="102">
        <f t="shared" si="8"/>
        <v>9.3600000000000003E-2</v>
      </c>
      <c r="N98" s="10">
        <v>805</v>
      </c>
      <c r="O98" s="11" t="s">
        <v>64</v>
      </c>
      <c r="P98" s="102">
        <f t="shared" si="9"/>
        <v>8.0500000000000002E-2</v>
      </c>
    </row>
    <row r="99" spans="1:16">
      <c r="A99" s="23">
        <f t="shared" si="10"/>
        <v>99</v>
      </c>
      <c r="B99" s="10">
        <v>1</v>
      </c>
      <c r="C99" s="22" t="s">
        <v>67</v>
      </c>
      <c r="D99" s="100">
        <f t="shared" ref="D99:D162" si="12">B99/$C$5</f>
        <v>1.1627906976744186E-2</v>
      </c>
      <c r="E99" s="12">
        <v>2.7029999999999998</v>
      </c>
      <c r="F99" s="13">
        <v>3.4860000000000002</v>
      </c>
      <c r="G99" s="101">
        <f t="shared" si="6"/>
        <v>6.1890000000000001</v>
      </c>
      <c r="H99" s="10">
        <v>6087</v>
      </c>
      <c r="I99" s="11" t="s">
        <v>64</v>
      </c>
      <c r="J99" s="102">
        <f t="shared" si="7"/>
        <v>0.60870000000000002</v>
      </c>
      <c r="K99" s="10">
        <v>1023</v>
      </c>
      <c r="L99" s="11" t="s">
        <v>64</v>
      </c>
      <c r="M99" s="102">
        <f t="shared" si="8"/>
        <v>0.10229999999999999</v>
      </c>
      <c r="N99" s="10">
        <v>891</v>
      </c>
      <c r="O99" s="11" t="s">
        <v>64</v>
      </c>
      <c r="P99" s="102">
        <f t="shared" si="9"/>
        <v>8.9099999999999999E-2</v>
      </c>
    </row>
    <row r="100" spans="1:16">
      <c r="A100" s="23">
        <f t="shared" si="10"/>
        <v>100</v>
      </c>
      <c r="B100" s="10">
        <v>1.1000000000000001</v>
      </c>
      <c r="C100" s="11" t="s">
        <v>67</v>
      </c>
      <c r="D100" s="100">
        <f t="shared" si="12"/>
        <v>1.2790697674418606E-2</v>
      </c>
      <c r="E100" s="12">
        <v>2.8570000000000002</v>
      </c>
      <c r="F100" s="13">
        <v>3.327</v>
      </c>
      <c r="G100" s="101">
        <f t="shared" si="6"/>
        <v>6.1840000000000002</v>
      </c>
      <c r="H100" s="10">
        <v>6746</v>
      </c>
      <c r="I100" s="11" t="s">
        <v>64</v>
      </c>
      <c r="J100" s="102">
        <f t="shared" si="7"/>
        <v>0.67460000000000009</v>
      </c>
      <c r="K100" s="10">
        <v>1107</v>
      </c>
      <c r="L100" s="11" t="s">
        <v>64</v>
      </c>
      <c r="M100" s="102">
        <f t="shared" si="8"/>
        <v>0.11069999999999999</v>
      </c>
      <c r="N100" s="10">
        <v>977</v>
      </c>
      <c r="O100" s="11" t="s">
        <v>64</v>
      </c>
      <c r="P100" s="102">
        <f t="shared" si="9"/>
        <v>9.7699999999999995E-2</v>
      </c>
    </row>
    <row r="101" spans="1:16">
      <c r="A101" s="23">
        <f t="shared" si="10"/>
        <v>101</v>
      </c>
      <c r="B101" s="10">
        <v>1.2</v>
      </c>
      <c r="C101" s="11" t="s">
        <v>67</v>
      </c>
      <c r="D101" s="100">
        <f t="shared" si="12"/>
        <v>1.3953488372093023E-2</v>
      </c>
      <c r="E101" s="12">
        <v>3.016</v>
      </c>
      <c r="F101" s="13">
        <v>3.1840000000000002</v>
      </c>
      <c r="G101" s="101">
        <f t="shared" si="6"/>
        <v>6.2</v>
      </c>
      <c r="H101" s="10">
        <v>7406</v>
      </c>
      <c r="I101" s="11" t="s">
        <v>64</v>
      </c>
      <c r="J101" s="102">
        <f t="shared" si="7"/>
        <v>0.74059999999999993</v>
      </c>
      <c r="K101" s="10">
        <v>1188</v>
      </c>
      <c r="L101" s="11" t="s">
        <v>64</v>
      </c>
      <c r="M101" s="102">
        <f t="shared" si="8"/>
        <v>0.11879999999999999</v>
      </c>
      <c r="N101" s="10">
        <v>1061</v>
      </c>
      <c r="O101" s="11" t="s">
        <v>64</v>
      </c>
      <c r="P101" s="102">
        <f t="shared" si="9"/>
        <v>0.1061</v>
      </c>
    </row>
    <row r="102" spans="1:16">
      <c r="A102" s="23">
        <f t="shared" si="10"/>
        <v>102</v>
      </c>
      <c r="B102" s="10">
        <v>1.3</v>
      </c>
      <c r="C102" s="11" t="s">
        <v>67</v>
      </c>
      <c r="D102" s="100">
        <f t="shared" si="12"/>
        <v>1.5116279069767442E-2</v>
      </c>
      <c r="E102" s="12">
        <v>3.1789999999999998</v>
      </c>
      <c r="F102" s="13">
        <v>3.0550000000000002</v>
      </c>
      <c r="G102" s="101">
        <f t="shared" si="6"/>
        <v>6.234</v>
      </c>
      <c r="H102" s="10">
        <v>8064</v>
      </c>
      <c r="I102" s="11" t="s">
        <v>64</v>
      </c>
      <c r="J102" s="102">
        <f t="shared" si="7"/>
        <v>0.80640000000000001</v>
      </c>
      <c r="K102" s="10">
        <v>1266</v>
      </c>
      <c r="L102" s="11" t="s">
        <v>64</v>
      </c>
      <c r="M102" s="102">
        <f t="shared" si="8"/>
        <v>0.12659999999999999</v>
      </c>
      <c r="N102" s="10">
        <v>1144</v>
      </c>
      <c r="O102" s="11" t="s">
        <v>64</v>
      </c>
      <c r="P102" s="102">
        <f t="shared" si="9"/>
        <v>0.11439999999999999</v>
      </c>
    </row>
    <row r="103" spans="1:16">
      <c r="A103" s="23">
        <f t="shared" si="10"/>
        <v>103</v>
      </c>
      <c r="B103" s="10">
        <v>1.4</v>
      </c>
      <c r="C103" s="11" t="s">
        <v>67</v>
      </c>
      <c r="D103" s="100">
        <f t="shared" si="12"/>
        <v>1.627906976744186E-2</v>
      </c>
      <c r="E103" s="12">
        <v>3.3460000000000001</v>
      </c>
      <c r="F103" s="13">
        <v>2.9369999999999998</v>
      </c>
      <c r="G103" s="101">
        <f t="shared" si="6"/>
        <v>6.2829999999999995</v>
      </c>
      <c r="H103" s="10">
        <v>8718</v>
      </c>
      <c r="I103" s="11" t="s">
        <v>64</v>
      </c>
      <c r="J103" s="102">
        <f t="shared" si="7"/>
        <v>0.87180000000000002</v>
      </c>
      <c r="K103" s="10">
        <v>1340</v>
      </c>
      <c r="L103" s="11" t="s">
        <v>64</v>
      </c>
      <c r="M103" s="102">
        <f t="shared" si="8"/>
        <v>0.13400000000000001</v>
      </c>
      <c r="N103" s="10">
        <v>1226</v>
      </c>
      <c r="O103" s="11" t="s">
        <v>64</v>
      </c>
      <c r="P103" s="102">
        <f t="shared" si="9"/>
        <v>0.1226</v>
      </c>
    </row>
    <row r="104" spans="1:16">
      <c r="A104" s="23">
        <f t="shared" si="10"/>
        <v>104</v>
      </c>
      <c r="B104" s="10">
        <v>1.5</v>
      </c>
      <c r="C104" s="11" t="s">
        <v>67</v>
      </c>
      <c r="D104" s="100">
        <f t="shared" si="12"/>
        <v>1.7441860465116279E-2</v>
      </c>
      <c r="E104" s="12">
        <v>3.5169999999999999</v>
      </c>
      <c r="F104" s="13">
        <v>2.83</v>
      </c>
      <c r="G104" s="101">
        <f t="shared" si="6"/>
        <v>6.3469999999999995</v>
      </c>
      <c r="H104" s="10">
        <v>9368</v>
      </c>
      <c r="I104" s="11" t="s">
        <v>64</v>
      </c>
      <c r="J104" s="102">
        <f t="shared" si="7"/>
        <v>0.93680000000000008</v>
      </c>
      <c r="K104" s="10">
        <v>1411</v>
      </c>
      <c r="L104" s="11" t="s">
        <v>64</v>
      </c>
      <c r="M104" s="102">
        <f t="shared" si="8"/>
        <v>0.1411</v>
      </c>
      <c r="N104" s="10">
        <v>1306</v>
      </c>
      <c r="O104" s="11" t="s">
        <v>64</v>
      </c>
      <c r="P104" s="102">
        <f t="shared" si="9"/>
        <v>0.13059999999999999</v>
      </c>
    </row>
    <row r="105" spans="1:16">
      <c r="A105" s="23">
        <f t="shared" si="10"/>
        <v>105</v>
      </c>
      <c r="B105" s="10">
        <v>1.6</v>
      </c>
      <c r="C105" s="11" t="s">
        <v>67</v>
      </c>
      <c r="D105" s="100">
        <f t="shared" si="12"/>
        <v>1.8604651162790697E-2</v>
      </c>
      <c r="E105" s="12">
        <v>3.6909999999999998</v>
      </c>
      <c r="F105" s="13">
        <v>2.7309999999999999</v>
      </c>
      <c r="G105" s="101">
        <f t="shared" si="6"/>
        <v>6.4219999999999997</v>
      </c>
      <c r="H105" s="10">
        <v>1</v>
      </c>
      <c r="I105" s="22" t="s">
        <v>66</v>
      </c>
      <c r="J105" s="105">
        <f t="shared" ref="J105:J168" si="13">H105</f>
        <v>1</v>
      </c>
      <c r="K105" s="10">
        <v>1479</v>
      </c>
      <c r="L105" s="11" t="s">
        <v>64</v>
      </c>
      <c r="M105" s="102">
        <f t="shared" si="8"/>
        <v>0.1479</v>
      </c>
      <c r="N105" s="10">
        <v>1384</v>
      </c>
      <c r="O105" s="11" t="s">
        <v>64</v>
      </c>
      <c r="P105" s="102">
        <f t="shared" si="9"/>
        <v>0.1384</v>
      </c>
    </row>
    <row r="106" spans="1:16">
      <c r="A106" s="23">
        <f t="shared" si="10"/>
        <v>106</v>
      </c>
      <c r="B106" s="10">
        <v>1.7</v>
      </c>
      <c r="C106" s="11" t="s">
        <v>67</v>
      </c>
      <c r="D106" s="100">
        <f t="shared" si="12"/>
        <v>1.9767441860465116E-2</v>
      </c>
      <c r="E106" s="12">
        <v>3.867</v>
      </c>
      <c r="F106" s="13">
        <v>2.64</v>
      </c>
      <c r="G106" s="101">
        <f t="shared" si="6"/>
        <v>6.5069999999999997</v>
      </c>
      <c r="H106" s="10">
        <v>1.06</v>
      </c>
      <c r="I106" s="11" t="s">
        <v>66</v>
      </c>
      <c r="J106" s="105">
        <f t="shared" si="13"/>
        <v>1.06</v>
      </c>
      <c r="K106" s="10">
        <v>1544</v>
      </c>
      <c r="L106" s="11" t="s">
        <v>64</v>
      </c>
      <c r="M106" s="102">
        <f t="shared" si="8"/>
        <v>0.15440000000000001</v>
      </c>
      <c r="N106" s="10">
        <v>1461</v>
      </c>
      <c r="O106" s="11" t="s">
        <v>64</v>
      </c>
      <c r="P106" s="102">
        <f t="shared" si="9"/>
        <v>0.14610000000000001</v>
      </c>
    </row>
    <row r="107" spans="1:16">
      <c r="A107" s="23">
        <f t="shared" si="10"/>
        <v>107</v>
      </c>
      <c r="B107" s="10">
        <v>1.8</v>
      </c>
      <c r="C107" s="11" t="s">
        <v>67</v>
      </c>
      <c r="D107" s="100">
        <f t="shared" si="12"/>
        <v>2.0930232558139535E-2</v>
      </c>
      <c r="E107" s="12">
        <v>4.0449999999999999</v>
      </c>
      <c r="F107" s="13">
        <v>2.556</v>
      </c>
      <c r="G107" s="101">
        <f t="shared" si="6"/>
        <v>6.601</v>
      </c>
      <c r="H107" s="10">
        <v>1.1299999999999999</v>
      </c>
      <c r="I107" s="11" t="s">
        <v>66</v>
      </c>
      <c r="J107" s="105">
        <f t="shared" si="13"/>
        <v>1.1299999999999999</v>
      </c>
      <c r="K107" s="10">
        <v>1605</v>
      </c>
      <c r="L107" s="11" t="s">
        <v>64</v>
      </c>
      <c r="M107" s="102">
        <f t="shared" si="8"/>
        <v>0.1605</v>
      </c>
      <c r="N107" s="10">
        <v>1535</v>
      </c>
      <c r="O107" s="11" t="s">
        <v>64</v>
      </c>
      <c r="P107" s="102">
        <f t="shared" si="9"/>
        <v>0.1535</v>
      </c>
    </row>
    <row r="108" spans="1:16">
      <c r="A108" s="23">
        <f t="shared" si="10"/>
        <v>108</v>
      </c>
      <c r="B108" s="10">
        <v>2</v>
      </c>
      <c r="C108" s="11" t="s">
        <v>67</v>
      </c>
      <c r="D108" s="100">
        <f t="shared" si="12"/>
        <v>2.3255813953488372E-2</v>
      </c>
      <c r="E108" s="12">
        <v>4.4029999999999996</v>
      </c>
      <c r="F108" s="13">
        <v>2.4060000000000001</v>
      </c>
      <c r="G108" s="101">
        <f t="shared" si="6"/>
        <v>6.8089999999999993</v>
      </c>
      <c r="H108" s="10">
        <v>1.25</v>
      </c>
      <c r="I108" s="11" t="s">
        <v>66</v>
      </c>
      <c r="J108" s="105">
        <f t="shared" si="13"/>
        <v>1.25</v>
      </c>
      <c r="K108" s="10">
        <v>1724</v>
      </c>
      <c r="L108" s="11" t="s">
        <v>64</v>
      </c>
      <c r="M108" s="102">
        <f t="shared" si="8"/>
        <v>0.1724</v>
      </c>
      <c r="N108" s="10">
        <v>1678</v>
      </c>
      <c r="O108" s="11" t="s">
        <v>64</v>
      </c>
      <c r="P108" s="102">
        <f t="shared" si="9"/>
        <v>0.1678</v>
      </c>
    </row>
    <row r="109" spans="1:16">
      <c r="A109" s="23">
        <f t="shared" si="10"/>
        <v>109</v>
      </c>
      <c r="B109" s="10">
        <v>2.25</v>
      </c>
      <c r="C109" s="11" t="s">
        <v>67</v>
      </c>
      <c r="D109" s="100">
        <f t="shared" si="12"/>
        <v>2.616279069767442E-2</v>
      </c>
      <c r="E109" s="12">
        <v>4.851</v>
      </c>
      <c r="F109" s="13">
        <v>2.2440000000000002</v>
      </c>
      <c r="G109" s="101">
        <f t="shared" si="6"/>
        <v>7.0950000000000006</v>
      </c>
      <c r="H109" s="10">
        <v>1.4</v>
      </c>
      <c r="I109" s="11" t="s">
        <v>66</v>
      </c>
      <c r="J109" s="105">
        <f t="shared" si="13"/>
        <v>1.4</v>
      </c>
      <c r="K109" s="10">
        <v>1859</v>
      </c>
      <c r="L109" s="11" t="s">
        <v>64</v>
      </c>
      <c r="M109" s="102">
        <f t="shared" si="8"/>
        <v>0.18590000000000001</v>
      </c>
      <c r="N109" s="10">
        <v>1845</v>
      </c>
      <c r="O109" s="11" t="s">
        <v>64</v>
      </c>
      <c r="P109" s="102">
        <f t="shared" si="9"/>
        <v>0.1845</v>
      </c>
    </row>
    <row r="110" spans="1:16">
      <c r="A110" s="23">
        <f t="shared" si="10"/>
        <v>110</v>
      </c>
      <c r="B110" s="10">
        <v>2.5</v>
      </c>
      <c r="C110" s="11" t="s">
        <v>67</v>
      </c>
      <c r="D110" s="100">
        <f t="shared" si="12"/>
        <v>2.9069767441860465E-2</v>
      </c>
      <c r="E110" s="12">
        <v>5.2949999999999999</v>
      </c>
      <c r="F110" s="13">
        <v>2.1059999999999999</v>
      </c>
      <c r="G110" s="101">
        <f t="shared" si="6"/>
        <v>7.4009999999999998</v>
      </c>
      <c r="H110" s="10">
        <v>1.54</v>
      </c>
      <c r="I110" s="11" t="s">
        <v>66</v>
      </c>
      <c r="J110" s="105">
        <f t="shared" si="13"/>
        <v>1.54</v>
      </c>
      <c r="K110" s="10">
        <v>1979</v>
      </c>
      <c r="L110" s="11" t="s">
        <v>64</v>
      </c>
      <c r="M110" s="102">
        <f t="shared" si="8"/>
        <v>0.19790000000000002</v>
      </c>
      <c r="N110" s="10">
        <v>2000</v>
      </c>
      <c r="O110" s="11" t="s">
        <v>64</v>
      </c>
      <c r="P110" s="102">
        <f t="shared" si="9"/>
        <v>0.2</v>
      </c>
    </row>
    <row r="111" spans="1:16">
      <c r="A111" s="23">
        <f t="shared" si="10"/>
        <v>111</v>
      </c>
      <c r="B111" s="10">
        <v>2.75</v>
      </c>
      <c r="C111" s="11" t="s">
        <v>67</v>
      </c>
      <c r="D111" s="100">
        <f t="shared" si="12"/>
        <v>3.1976744186046513E-2</v>
      </c>
      <c r="E111" s="12">
        <v>5.7309999999999999</v>
      </c>
      <c r="F111" s="13">
        <v>1.986</v>
      </c>
      <c r="G111" s="101">
        <f t="shared" si="6"/>
        <v>7.7169999999999996</v>
      </c>
      <c r="H111" s="10">
        <v>1.68</v>
      </c>
      <c r="I111" s="11" t="s">
        <v>66</v>
      </c>
      <c r="J111" s="105">
        <f t="shared" si="13"/>
        <v>1.68</v>
      </c>
      <c r="K111" s="10">
        <v>2086</v>
      </c>
      <c r="L111" s="11" t="s">
        <v>64</v>
      </c>
      <c r="M111" s="102">
        <f t="shared" si="8"/>
        <v>0.20859999999999998</v>
      </c>
      <c r="N111" s="10">
        <v>2144</v>
      </c>
      <c r="O111" s="11" t="s">
        <v>64</v>
      </c>
      <c r="P111" s="102">
        <f t="shared" si="9"/>
        <v>0.21440000000000001</v>
      </c>
    </row>
    <row r="112" spans="1:16">
      <c r="A112" s="23">
        <f t="shared" si="10"/>
        <v>112</v>
      </c>
      <c r="B112" s="10">
        <v>3</v>
      </c>
      <c r="C112" s="11" t="s">
        <v>67</v>
      </c>
      <c r="D112" s="100">
        <f t="shared" si="12"/>
        <v>3.4883720930232558E-2</v>
      </c>
      <c r="E112" s="12">
        <v>6.157</v>
      </c>
      <c r="F112" s="13">
        <v>1.88</v>
      </c>
      <c r="G112" s="101">
        <f t="shared" si="6"/>
        <v>8.036999999999999</v>
      </c>
      <c r="H112" s="10">
        <v>1.81</v>
      </c>
      <c r="I112" s="11" t="s">
        <v>66</v>
      </c>
      <c r="J112" s="105">
        <f t="shared" si="13"/>
        <v>1.81</v>
      </c>
      <c r="K112" s="10">
        <v>2181</v>
      </c>
      <c r="L112" s="11" t="s">
        <v>64</v>
      </c>
      <c r="M112" s="102">
        <f t="shared" si="8"/>
        <v>0.21810000000000002</v>
      </c>
      <c r="N112" s="10">
        <v>2277</v>
      </c>
      <c r="O112" s="11" t="s">
        <v>64</v>
      </c>
      <c r="P112" s="102">
        <f t="shared" si="9"/>
        <v>0.22770000000000001</v>
      </c>
    </row>
    <row r="113" spans="1:16">
      <c r="A113" s="23">
        <f t="shared" si="10"/>
        <v>113</v>
      </c>
      <c r="B113" s="10">
        <v>3.25</v>
      </c>
      <c r="C113" s="11" t="s">
        <v>67</v>
      </c>
      <c r="D113" s="100">
        <f t="shared" si="12"/>
        <v>3.7790697674418602E-2</v>
      </c>
      <c r="E113" s="12">
        <v>6.5709999999999997</v>
      </c>
      <c r="F113" s="13">
        <v>1.7869999999999999</v>
      </c>
      <c r="G113" s="101">
        <f t="shared" si="6"/>
        <v>8.3580000000000005</v>
      </c>
      <c r="H113" s="10">
        <v>1.94</v>
      </c>
      <c r="I113" s="11" t="s">
        <v>66</v>
      </c>
      <c r="J113" s="105">
        <f t="shared" si="13"/>
        <v>1.94</v>
      </c>
      <c r="K113" s="10">
        <v>2267</v>
      </c>
      <c r="L113" s="11" t="s">
        <v>64</v>
      </c>
      <c r="M113" s="102">
        <f t="shared" si="8"/>
        <v>0.22669999999999998</v>
      </c>
      <c r="N113" s="10">
        <v>2401</v>
      </c>
      <c r="O113" s="11" t="s">
        <v>64</v>
      </c>
      <c r="P113" s="102">
        <f t="shared" si="9"/>
        <v>0.24009999999999998</v>
      </c>
    </row>
    <row r="114" spans="1:16">
      <c r="A114" s="23">
        <f t="shared" si="10"/>
        <v>114</v>
      </c>
      <c r="B114" s="10">
        <v>3.5</v>
      </c>
      <c r="C114" s="11" t="s">
        <v>67</v>
      </c>
      <c r="D114" s="100">
        <f t="shared" si="12"/>
        <v>4.0697674418604654E-2</v>
      </c>
      <c r="E114" s="12">
        <v>6.9740000000000002</v>
      </c>
      <c r="F114" s="13">
        <v>1.704</v>
      </c>
      <c r="G114" s="101">
        <f t="shared" si="6"/>
        <v>8.6780000000000008</v>
      </c>
      <c r="H114" s="10">
        <v>2.06</v>
      </c>
      <c r="I114" s="11" t="s">
        <v>66</v>
      </c>
      <c r="J114" s="105">
        <f t="shared" si="13"/>
        <v>2.06</v>
      </c>
      <c r="K114" s="10">
        <v>2345</v>
      </c>
      <c r="L114" s="11" t="s">
        <v>64</v>
      </c>
      <c r="M114" s="102">
        <f t="shared" si="8"/>
        <v>0.23450000000000001</v>
      </c>
      <c r="N114" s="10">
        <v>2516</v>
      </c>
      <c r="O114" s="11" t="s">
        <v>64</v>
      </c>
      <c r="P114" s="102">
        <f t="shared" si="9"/>
        <v>0.25159999999999999</v>
      </c>
    </row>
    <row r="115" spans="1:16">
      <c r="A115" s="23">
        <f t="shared" si="10"/>
        <v>115</v>
      </c>
      <c r="B115" s="10">
        <v>3.75</v>
      </c>
      <c r="C115" s="11" t="s">
        <v>67</v>
      </c>
      <c r="D115" s="100">
        <f t="shared" si="12"/>
        <v>4.3604651162790699E-2</v>
      </c>
      <c r="E115" s="12">
        <v>7.3650000000000002</v>
      </c>
      <c r="F115" s="13">
        <v>1.629</v>
      </c>
      <c r="G115" s="101">
        <f t="shared" si="6"/>
        <v>8.9939999999999998</v>
      </c>
      <c r="H115" s="10">
        <v>2.1800000000000002</v>
      </c>
      <c r="I115" s="11" t="s">
        <v>66</v>
      </c>
      <c r="J115" s="105">
        <f t="shared" si="13"/>
        <v>2.1800000000000002</v>
      </c>
      <c r="K115" s="10">
        <v>2416</v>
      </c>
      <c r="L115" s="11" t="s">
        <v>64</v>
      </c>
      <c r="M115" s="102">
        <f t="shared" si="8"/>
        <v>0.24159999999999998</v>
      </c>
      <c r="N115" s="10">
        <v>2623</v>
      </c>
      <c r="O115" s="11" t="s">
        <v>64</v>
      </c>
      <c r="P115" s="102">
        <f t="shared" si="9"/>
        <v>0.26230000000000003</v>
      </c>
    </row>
    <row r="116" spans="1:16">
      <c r="A116" s="23">
        <f t="shared" si="10"/>
        <v>116</v>
      </c>
      <c r="B116" s="10">
        <v>4</v>
      </c>
      <c r="C116" s="11" t="s">
        <v>67</v>
      </c>
      <c r="D116" s="100">
        <f t="shared" si="12"/>
        <v>4.6511627906976744E-2</v>
      </c>
      <c r="E116" s="12">
        <v>7.7450000000000001</v>
      </c>
      <c r="F116" s="13">
        <v>1.5620000000000001</v>
      </c>
      <c r="G116" s="101">
        <f t="shared" si="6"/>
        <v>9.3070000000000004</v>
      </c>
      <c r="H116" s="10">
        <v>2.2999999999999998</v>
      </c>
      <c r="I116" s="11" t="s">
        <v>66</v>
      </c>
      <c r="J116" s="105">
        <f t="shared" si="13"/>
        <v>2.2999999999999998</v>
      </c>
      <c r="K116" s="10">
        <v>2481</v>
      </c>
      <c r="L116" s="11" t="s">
        <v>64</v>
      </c>
      <c r="M116" s="102">
        <f t="shared" si="8"/>
        <v>0.24809999999999999</v>
      </c>
      <c r="N116" s="10">
        <v>2723</v>
      </c>
      <c r="O116" s="11" t="s">
        <v>64</v>
      </c>
      <c r="P116" s="102">
        <f t="shared" si="9"/>
        <v>0.27229999999999999</v>
      </c>
    </row>
    <row r="117" spans="1:16">
      <c r="A117" s="23">
        <f t="shared" si="10"/>
        <v>117</v>
      </c>
      <c r="B117" s="10">
        <v>4.5</v>
      </c>
      <c r="C117" s="11" t="s">
        <v>67</v>
      </c>
      <c r="D117" s="100">
        <f t="shared" si="12"/>
        <v>5.232558139534884E-2</v>
      </c>
      <c r="E117" s="12">
        <v>8.4749999999999996</v>
      </c>
      <c r="F117" s="13">
        <v>1.444</v>
      </c>
      <c r="G117" s="101">
        <f t="shared" si="6"/>
        <v>9.9190000000000005</v>
      </c>
      <c r="H117" s="10">
        <v>2.52</v>
      </c>
      <c r="I117" s="11" t="s">
        <v>66</v>
      </c>
      <c r="J117" s="105">
        <f t="shared" si="13"/>
        <v>2.52</v>
      </c>
      <c r="K117" s="10">
        <v>2603</v>
      </c>
      <c r="L117" s="11" t="s">
        <v>64</v>
      </c>
      <c r="M117" s="102">
        <f t="shared" si="8"/>
        <v>0.26030000000000003</v>
      </c>
      <c r="N117" s="10">
        <v>2905</v>
      </c>
      <c r="O117" s="11" t="s">
        <v>64</v>
      </c>
      <c r="P117" s="102">
        <f t="shared" si="9"/>
        <v>0.29049999999999998</v>
      </c>
    </row>
    <row r="118" spans="1:16">
      <c r="A118" s="23">
        <f t="shared" si="10"/>
        <v>118</v>
      </c>
      <c r="B118" s="10">
        <v>5</v>
      </c>
      <c r="C118" s="11" t="s">
        <v>67</v>
      </c>
      <c r="D118" s="100">
        <f t="shared" si="12"/>
        <v>5.8139534883720929E-2</v>
      </c>
      <c r="E118" s="12">
        <v>9.1679999999999993</v>
      </c>
      <c r="F118" s="13">
        <v>1.345</v>
      </c>
      <c r="G118" s="101">
        <f t="shared" si="6"/>
        <v>10.513</v>
      </c>
      <c r="H118" s="10">
        <v>2.72</v>
      </c>
      <c r="I118" s="11" t="s">
        <v>66</v>
      </c>
      <c r="J118" s="105">
        <f t="shared" si="13"/>
        <v>2.72</v>
      </c>
      <c r="K118" s="10">
        <v>2707</v>
      </c>
      <c r="L118" s="11" t="s">
        <v>64</v>
      </c>
      <c r="M118" s="102">
        <f t="shared" si="8"/>
        <v>0.2707</v>
      </c>
      <c r="N118" s="10">
        <v>3066</v>
      </c>
      <c r="O118" s="11" t="s">
        <v>64</v>
      </c>
      <c r="P118" s="102">
        <f t="shared" si="9"/>
        <v>0.30659999999999998</v>
      </c>
    </row>
    <row r="119" spans="1:16">
      <c r="A119" s="23">
        <f t="shared" si="10"/>
        <v>119</v>
      </c>
      <c r="B119" s="10">
        <v>5.5</v>
      </c>
      <c r="C119" s="11" t="s">
        <v>67</v>
      </c>
      <c r="D119" s="100">
        <f t="shared" si="12"/>
        <v>6.3953488372093026E-2</v>
      </c>
      <c r="E119" s="12">
        <v>9.8309999999999995</v>
      </c>
      <c r="F119" s="13">
        <v>1.26</v>
      </c>
      <c r="G119" s="101">
        <f t="shared" si="6"/>
        <v>11.090999999999999</v>
      </c>
      <c r="H119" s="10">
        <v>2.92</v>
      </c>
      <c r="I119" s="11" t="s">
        <v>66</v>
      </c>
      <c r="J119" s="105">
        <f t="shared" si="13"/>
        <v>2.92</v>
      </c>
      <c r="K119" s="10">
        <v>2798</v>
      </c>
      <c r="L119" s="11" t="s">
        <v>64</v>
      </c>
      <c r="M119" s="102">
        <f t="shared" si="8"/>
        <v>0.27979999999999999</v>
      </c>
      <c r="N119" s="10">
        <v>3210</v>
      </c>
      <c r="O119" s="11" t="s">
        <v>64</v>
      </c>
      <c r="P119" s="102">
        <f t="shared" si="9"/>
        <v>0.32100000000000001</v>
      </c>
    </row>
    <row r="120" spans="1:16">
      <c r="A120" s="23">
        <f t="shared" si="10"/>
        <v>120</v>
      </c>
      <c r="B120" s="10">
        <v>6</v>
      </c>
      <c r="C120" s="11" t="s">
        <v>67</v>
      </c>
      <c r="D120" s="100">
        <f t="shared" si="12"/>
        <v>6.9767441860465115E-2</v>
      </c>
      <c r="E120" s="12">
        <v>10.47</v>
      </c>
      <c r="F120" s="13">
        <v>1.1859999999999999</v>
      </c>
      <c r="G120" s="101">
        <f t="shared" si="6"/>
        <v>11.656000000000001</v>
      </c>
      <c r="H120" s="10">
        <v>3.1</v>
      </c>
      <c r="I120" s="11" t="s">
        <v>66</v>
      </c>
      <c r="J120" s="105">
        <f t="shared" si="13"/>
        <v>3.1</v>
      </c>
      <c r="K120" s="10">
        <v>2876</v>
      </c>
      <c r="L120" s="11" t="s">
        <v>64</v>
      </c>
      <c r="M120" s="102">
        <f t="shared" si="8"/>
        <v>0.28759999999999997</v>
      </c>
      <c r="N120" s="10">
        <v>3339</v>
      </c>
      <c r="O120" s="11" t="s">
        <v>64</v>
      </c>
      <c r="P120" s="102">
        <f t="shared" si="9"/>
        <v>0.33389999999999997</v>
      </c>
    </row>
    <row r="121" spans="1:16">
      <c r="A121" s="23">
        <f t="shared" si="10"/>
        <v>121</v>
      </c>
      <c r="B121" s="10">
        <v>6.5</v>
      </c>
      <c r="C121" s="11" t="s">
        <v>67</v>
      </c>
      <c r="D121" s="100">
        <f t="shared" si="12"/>
        <v>7.5581395348837205E-2</v>
      </c>
      <c r="E121" s="12">
        <v>11.09</v>
      </c>
      <c r="F121" s="13">
        <v>1.1220000000000001</v>
      </c>
      <c r="G121" s="101">
        <f t="shared" si="6"/>
        <v>12.212</v>
      </c>
      <c r="H121" s="10">
        <v>3.28</v>
      </c>
      <c r="I121" s="11" t="s">
        <v>66</v>
      </c>
      <c r="J121" s="105">
        <f t="shared" si="13"/>
        <v>3.28</v>
      </c>
      <c r="K121" s="10">
        <v>2946</v>
      </c>
      <c r="L121" s="11" t="s">
        <v>64</v>
      </c>
      <c r="M121" s="102">
        <f t="shared" si="8"/>
        <v>0.29460000000000003</v>
      </c>
      <c r="N121" s="10">
        <v>3456</v>
      </c>
      <c r="O121" s="11" t="s">
        <v>64</v>
      </c>
      <c r="P121" s="102">
        <f t="shared" si="9"/>
        <v>0.34560000000000002</v>
      </c>
    </row>
    <row r="122" spans="1:16">
      <c r="A122" s="23">
        <f t="shared" si="10"/>
        <v>122</v>
      </c>
      <c r="B122" s="10">
        <v>7</v>
      </c>
      <c r="C122" s="11" t="s">
        <v>67</v>
      </c>
      <c r="D122" s="100">
        <f t="shared" si="12"/>
        <v>8.1395348837209308E-2</v>
      </c>
      <c r="E122" s="12">
        <v>11.69</v>
      </c>
      <c r="F122" s="13">
        <v>1.0640000000000001</v>
      </c>
      <c r="G122" s="101">
        <f t="shared" si="6"/>
        <v>12.754</v>
      </c>
      <c r="H122" s="10">
        <v>3.45</v>
      </c>
      <c r="I122" s="11" t="s">
        <v>66</v>
      </c>
      <c r="J122" s="105">
        <f t="shared" si="13"/>
        <v>3.45</v>
      </c>
      <c r="K122" s="10">
        <v>3008</v>
      </c>
      <c r="L122" s="11" t="s">
        <v>64</v>
      </c>
      <c r="M122" s="102">
        <f t="shared" si="8"/>
        <v>0.30080000000000001</v>
      </c>
      <c r="N122" s="10">
        <v>3562</v>
      </c>
      <c r="O122" s="11" t="s">
        <v>64</v>
      </c>
      <c r="P122" s="102">
        <f t="shared" si="9"/>
        <v>0.35619999999999996</v>
      </c>
    </row>
    <row r="123" spans="1:16">
      <c r="A123" s="23">
        <f t="shared" si="10"/>
        <v>123</v>
      </c>
      <c r="B123" s="10">
        <v>8</v>
      </c>
      <c r="C123" s="11" t="s">
        <v>67</v>
      </c>
      <c r="D123" s="100">
        <f t="shared" si="12"/>
        <v>9.3023255813953487E-2</v>
      </c>
      <c r="E123" s="12">
        <v>12.86</v>
      </c>
      <c r="F123" s="13">
        <v>0.96779999999999999</v>
      </c>
      <c r="G123" s="101">
        <f t="shared" si="6"/>
        <v>13.8278</v>
      </c>
      <c r="H123" s="10">
        <v>3.77</v>
      </c>
      <c r="I123" s="11" t="s">
        <v>66</v>
      </c>
      <c r="J123" s="105">
        <f t="shared" si="13"/>
        <v>3.77</v>
      </c>
      <c r="K123" s="10">
        <v>3129</v>
      </c>
      <c r="L123" s="11" t="s">
        <v>64</v>
      </c>
      <c r="M123" s="102">
        <f t="shared" si="8"/>
        <v>0.31290000000000001</v>
      </c>
      <c r="N123" s="10">
        <v>3748</v>
      </c>
      <c r="O123" s="11" t="s">
        <v>64</v>
      </c>
      <c r="P123" s="102">
        <f t="shared" si="9"/>
        <v>0.37480000000000002</v>
      </c>
    </row>
    <row r="124" spans="1:16">
      <c r="A124" s="23">
        <f t="shared" si="10"/>
        <v>124</v>
      </c>
      <c r="B124" s="10">
        <v>9</v>
      </c>
      <c r="C124" s="11" t="s">
        <v>67</v>
      </c>
      <c r="D124" s="100">
        <f t="shared" si="12"/>
        <v>0.10465116279069768</v>
      </c>
      <c r="E124" s="12">
        <v>13.98</v>
      </c>
      <c r="F124" s="13">
        <v>0.88890000000000002</v>
      </c>
      <c r="G124" s="101">
        <f t="shared" si="6"/>
        <v>14.8689</v>
      </c>
      <c r="H124" s="10">
        <v>4.07</v>
      </c>
      <c r="I124" s="11" t="s">
        <v>66</v>
      </c>
      <c r="J124" s="105">
        <f t="shared" si="13"/>
        <v>4.07</v>
      </c>
      <c r="K124" s="10">
        <v>3228</v>
      </c>
      <c r="L124" s="11" t="s">
        <v>64</v>
      </c>
      <c r="M124" s="102">
        <f t="shared" si="8"/>
        <v>0.32280000000000003</v>
      </c>
      <c r="N124" s="10">
        <v>3906</v>
      </c>
      <c r="O124" s="11" t="s">
        <v>64</v>
      </c>
      <c r="P124" s="102">
        <f t="shared" si="9"/>
        <v>0.3906</v>
      </c>
    </row>
    <row r="125" spans="1:16">
      <c r="A125" s="23">
        <f t="shared" si="10"/>
        <v>125</v>
      </c>
      <c r="B125" s="103">
        <v>10</v>
      </c>
      <c r="C125" s="104" t="s">
        <v>67</v>
      </c>
      <c r="D125" s="100">
        <f t="shared" si="12"/>
        <v>0.11627906976744186</v>
      </c>
      <c r="E125" s="12">
        <v>15.08</v>
      </c>
      <c r="F125" s="13">
        <v>0.82310000000000005</v>
      </c>
      <c r="G125" s="101">
        <f t="shared" si="6"/>
        <v>15.9031</v>
      </c>
      <c r="H125" s="10">
        <v>4.34</v>
      </c>
      <c r="I125" s="11" t="s">
        <v>66</v>
      </c>
      <c r="J125" s="105">
        <f t="shared" si="13"/>
        <v>4.34</v>
      </c>
      <c r="K125" s="10">
        <v>3311</v>
      </c>
      <c r="L125" s="11" t="s">
        <v>64</v>
      </c>
      <c r="M125" s="102">
        <f t="shared" si="8"/>
        <v>0.33110000000000001</v>
      </c>
      <c r="N125" s="10">
        <v>4043</v>
      </c>
      <c r="O125" s="11" t="s">
        <v>64</v>
      </c>
      <c r="P125" s="102">
        <f t="shared" si="9"/>
        <v>0.40429999999999999</v>
      </c>
    </row>
    <row r="126" spans="1:16">
      <c r="A126" s="23">
        <f t="shared" si="10"/>
        <v>126</v>
      </c>
      <c r="B126" s="103">
        <v>11</v>
      </c>
      <c r="C126" s="104" t="s">
        <v>67</v>
      </c>
      <c r="D126" s="100">
        <f t="shared" si="12"/>
        <v>0.12790697674418605</v>
      </c>
      <c r="E126" s="12">
        <v>16.14</v>
      </c>
      <c r="F126" s="13">
        <v>0.76739999999999997</v>
      </c>
      <c r="G126" s="101">
        <f t="shared" si="6"/>
        <v>16.907399999999999</v>
      </c>
      <c r="H126" s="103">
        <v>4.5999999999999996</v>
      </c>
      <c r="I126" s="104" t="s">
        <v>66</v>
      </c>
      <c r="J126" s="105">
        <f t="shared" si="13"/>
        <v>4.5999999999999996</v>
      </c>
      <c r="K126" s="103">
        <v>3382</v>
      </c>
      <c r="L126" s="104" t="s">
        <v>64</v>
      </c>
      <c r="M126" s="102">
        <f t="shared" si="8"/>
        <v>0.3382</v>
      </c>
      <c r="N126" s="103">
        <v>4161</v>
      </c>
      <c r="O126" s="104" t="s">
        <v>64</v>
      </c>
      <c r="P126" s="102">
        <f t="shared" si="9"/>
        <v>0.41609999999999997</v>
      </c>
    </row>
    <row r="127" spans="1:16">
      <c r="A127" s="23">
        <f t="shared" si="10"/>
        <v>127</v>
      </c>
      <c r="B127" s="103">
        <v>12</v>
      </c>
      <c r="C127" s="104" t="s">
        <v>67</v>
      </c>
      <c r="D127" s="100">
        <f t="shared" si="12"/>
        <v>0.13953488372093023</v>
      </c>
      <c r="E127" s="12">
        <v>17.18</v>
      </c>
      <c r="F127" s="13">
        <v>0.71940000000000004</v>
      </c>
      <c r="G127" s="101">
        <f t="shared" si="6"/>
        <v>17.8994</v>
      </c>
      <c r="H127" s="103">
        <v>4.8499999999999996</v>
      </c>
      <c r="I127" s="104" t="s">
        <v>66</v>
      </c>
      <c r="J127" s="105">
        <f t="shared" si="13"/>
        <v>4.8499999999999996</v>
      </c>
      <c r="K127" s="103">
        <v>3442</v>
      </c>
      <c r="L127" s="104" t="s">
        <v>64</v>
      </c>
      <c r="M127" s="102">
        <f t="shared" si="8"/>
        <v>0.34420000000000001</v>
      </c>
      <c r="N127" s="103">
        <v>4266</v>
      </c>
      <c r="O127" s="104" t="s">
        <v>64</v>
      </c>
      <c r="P127" s="102">
        <f t="shared" si="9"/>
        <v>0.42659999999999998</v>
      </c>
    </row>
    <row r="128" spans="1:16">
      <c r="A128" s="23">
        <f t="shared" si="10"/>
        <v>128</v>
      </c>
      <c r="B128" s="10">
        <v>13</v>
      </c>
      <c r="C128" s="11" t="s">
        <v>67</v>
      </c>
      <c r="D128" s="100">
        <f t="shared" si="12"/>
        <v>0.15116279069767441</v>
      </c>
      <c r="E128" s="12">
        <v>18.18</v>
      </c>
      <c r="F128" s="13">
        <v>0.67759999999999998</v>
      </c>
      <c r="G128" s="101">
        <f t="shared" si="6"/>
        <v>18.857599999999998</v>
      </c>
      <c r="H128" s="10">
        <v>5.08</v>
      </c>
      <c r="I128" s="11" t="s">
        <v>66</v>
      </c>
      <c r="J128" s="105">
        <f t="shared" si="13"/>
        <v>5.08</v>
      </c>
      <c r="K128" s="103">
        <v>3495</v>
      </c>
      <c r="L128" s="104" t="s">
        <v>64</v>
      </c>
      <c r="M128" s="102">
        <f t="shared" si="8"/>
        <v>0.34950000000000003</v>
      </c>
      <c r="N128" s="103">
        <v>4359</v>
      </c>
      <c r="O128" s="104" t="s">
        <v>64</v>
      </c>
      <c r="P128" s="102">
        <f t="shared" si="9"/>
        <v>0.43590000000000001</v>
      </c>
    </row>
    <row r="129" spans="1:16">
      <c r="A129" s="23">
        <f t="shared" si="10"/>
        <v>129</v>
      </c>
      <c r="B129" s="10">
        <v>14</v>
      </c>
      <c r="C129" s="11" t="s">
        <v>67</v>
      </c>
      <c r="D129" s="100">
        <f t="shared" si="12"/>
        <v>0.16279069767441862</v>
      </c>
      <c r="E129" s="12">
        <v>19.16</v>
      </c>
      <c r="F129" s="13">
        <v>0.64090000000000003</v>
      </c>
      <c r="G129" s="101">
        <f t="shared" si="6"/>
        <v>19.800899999999999</v>
      </c>
      <c r="H129" s="10">
        <v>5.3</v>
      </c>
      <c r="I129" s="11" t="s">
        <v>66</v>
      </c>
      <c r="J129" s="105">
        <f t="shared" si="13"/>
        <v>5.3</v>
      </c>
      <c r="K129" s="103">
        <v>3542</v>
      </c>
      <c r="L129" s="104" t="s">
        <v>64</v>
      </c>
      <c r="M129" s="102">
        <f t="shared" si="8"/>
        <v>0.35419999999999996</v>
      </c>
      <c r="N129" s="103">
        <v>4442</v>
      </c>
      <c r="O129" s="104" t="s">
        <v>64</v>
      </c>
      <c r="P129" s="102">
        <f t="shared" si="9"/>
        <v>0.44420000000000004</v>
      </c>
    </row>
    <row r="130" spans="1:16">
      <c r="A130" s="23">
        <f t="shared" si="10"/>
        <v>130</v>
      </c>
      <c r="B130" s="10">
        <v>15</v>
      </c>
      <c r="C130" s="11" t="s">
        <v>67</v>
      </c>
      <c r="D130" s="100">
        <f t="shared" si="12"/>
        <v>0.1744186046511628</v>
      </c>
      <c r="E130" s="12">
        <v>20.100000000000001</v>
      </c>
      <c r="F130" s="13">
        <v>0.60829999999999995</v>
      </c>
      <c r="G130" s="101">
        <f t="shared" si="6"/>
        <v>20.708300000000001</v>
      </c>
      <c r="H130" s="10">
        <v>5.52</v>
      </c>
      <c r="I130" s="11" t="s">
        <v>66</v>
      </c>
      <c r="J130" s="105">
        <f t="shared" si="13"/>
        <v>5.52</v>
      </c>
      <c r="K130" s="103">
        <v>3583</v>
      </c>
      <c r="L130" s="104" t="s">
        <v>64</v>
      </c>
      <c r="M130" s="102">
        <f t="shared" si="8"/>
        <v>0.35830000000000001</v>
      </c>
      <c r="N130" s="103">
        <v>4517</v>
      </c>
      <c r="O130" s="104" t="s">
        <v>64</v>
      </c>
      <c r="P130" s="102">
        <f t="shared" si="9"/>
        <v>0.45170000000000005</v>
      </c>
    </row>
    <row r="131" spans="1:16">
      <c r="A131" s="23">
        <f t="shared" si="10"/>
        <v>131</v>
      </c>
      <c r="B131" s="10">
        <v>16</v>
      </c>
      <c r="C131" s="11" t="s">
        <v>67</v>
      </c>
      <c r="D131" s="100">
        <f t="shared" si="12"/>
        <v>0.18604651162790697</v>
      </c>
      <c r="E131" s="12">
        <v>21</v>
      </c>
      <c r="F131" s="13">
        <v>0.57920000000000005</v>
      </c>
      <c r="G131" s="101">
        <f t="shared" si="6"/>
        <v>21.5792</v>
      </c>
      <c r="H131" s="10">
        <v>5.72</v>
      </c>
      <c r="I131" s="11" t="s">
        <v>66</v>
      </c>
      <c r="J131" s="105">
        <f t="shared" si="13"/>
        <v>5.72</v>
      </c>
      <c r="K131" s="103">
        <v>3620</v>
      </c>
      <c r="L131" s="104" t="s">
        <v>64</v>
      </c>
      <c r="M131" s="102">
        <f t="shared" si="8"/>
        <v>0.36199999999999999</v>
      </c>
      <c r="N131" s="103">
        <v>4585</v>
      </c>
      <c r="O131" s="104" t="s">
        <v>64</v>
      </c>
      <c r="P131" s="102">
        <f t="shared" si="9"/>
        <v>0.45850000000000002</v>
      </c>
    </row>
    <row r="132" spans="1:16">
      <c r="A132" s="23">
        <f t="shared" si="10"/>
        <v>132</v>
      </c>
      <c r="B132" s="10">
        <v>17</v>
      </c>
      <c r="C132" s="11" t="s">
        <v>67</v>
      </c>
      <c r="D132" s="100">
        <f t="shared" si="12"/>
        <v>0.19767441860465115</v>
      </c>
      <c r="E132" s="12">
        <v>21.87</v>
      </c>
      <c r="F132" s="13">
        <v>0.55310000000000004</v>
      </c>
      <c r="G132" s="101">
        <f t="shared" si="6"/>
        <v>22.423100000000002</v>
      </c>
      <c r="H132" s="10">
        <v>5.91</v>
      </c>
      <c r="I132" s="11" t="s">
        <v>66</v>
      </c>
      <c r="J132" s="105">
        <f t="shared" si="13"/>
        <v>5.91</v>
      </c>
      <c r="K132" s="103">
        <v>3653</v>
      </c>
      <c r="L132" s="104" t="s">
        <v>64</v>
      </c>
      <c r="M132" s="102">
        <f t="shared" si="8"/>
        <v>0.36530000000000001</v>
      </c>
      <c r="N132" s="103">
        <v>4647</v>
      </c>
      <c r="O132" s="104" t="s">
        <v>64</v>
      </c>
      <c r="P132" s="102">
        <f t="shared" si="9"/>
        <v>0.4647</v>
      </c>
    </row>
    <row r="133" spans="1:16">
      <c r="A133" s="23">
        <f t="shared" si="10"/>
        <v>133</v>
      </c>
      <c r="B133" s="10">
        <v>18</v>
      </c>
      <c r="C133" s="11" t="s">
        <v>67</v>
      </c>
      <c r="D133" s="100">
        <f t="shared" si="12"/>
        <v>0.20930232558139536</v>
      </c>
      <c r="E133" s="12">
        <v>22.7</v>
      </c>
      <c r="F133" s="13">
        <v>0.52939999999999998</v>
      </c>
      <c r="G133" s="101">
        <f t="shared" si="6"/>
        <v>23.229399999999998</v>
      </c>
      <c r="H133" s="10">
        <v>6.1</v>
      </c>
      <c r="I133" s="11" t="s">
        <v>66</v>
      </c>
      <c r="J133" s="105">
        <f t="shared" si="13"/>
        <v>6.1</v>
      </c>
      <c r="K133" s="103">
        <v>3683</v>
      </c>
      <c r="L133" s="104" t="s">
        <v>64</v>
      </c>
      <c r="M133" s="102">
        <f t="shared" si="8"/>
        <v>0.36829999999999996</v>
      </c>
      <c r="N133" s="103">
        <v>4704</v>
      </c>
      <c r="O133" s="104" t="s">
        <v>64</v>
      </c>
      <c r="P133" s="102">
        <f t="shared" si="9"/>
        <v>0.47039999999999998</v>
      </c>
    </row>
    <row r="134" spans="1:16">
      <c r="A134" s="23">
        <f t="shared" si="10"/>
        <v>134</v>
      </c>
      <c r="B134" s="10">
        <v>20</v>
      </c>
      <c r="C134" s="11" t="s">
        <v>67</v>
      </c>
      <c r="D134" s="100">
        <f t="shared" si="12"/>
        <v>0.23255813953488372</v>
      </c>
      <c r="E134" s="12">
        <v>24.27</v>
      </c>
      <c r="F134" s="13">
        <v>0.48809999999999998</v>
      </c>
      <c r="G134" s="101">
        <f t="shared" si="6"/>
        <v>24.758099999999999</v>
      </c>
      <c r="H134" s="10">
        <v>6.46</v>
      </c>
      <c r="I134" s="11" t="s">
        <v>66</v>
      </c>
      <c r="J134" s="105">
        <f t="shared" si="13"/>
        <v>6.46</v>
      </c>
      <c r="K134" s="103">
        <v>3753</v>
      </c>
      <c r="L134" s="104" t="s">
        <v>64</v>
      </c>
      <c r="M134" s="102">
        <f t="shared" si="8"/>
        <v>0.37530000000000002</v>
      </c>
      <c r="N134" s="103">
        <v>4805</v>
      </c>
      <c r="O134" s="104" t="s">
        <v>64</v>
      </c>
      <c r="P134" s="102">
        <f t="shared" si="9"/>
        <v>0.48049999999999998</v>
      </c>
    </row>
    <row r="135" spans="1:16">
      <c r="A135" s="23">
        <f t="shared" si="10"/>
        <v>135</v>
      </c>
      <c r="B135" s="10">
        <v>22.5</v>
      </c>
      <c r="C135" s="11" t="s">
        <v>67</v>
      </c>
      <c r="D135" s="100">
        <f t="shared" si="12"/>
        <v>0.26162790697674421</v>
      </c>
      <c r="E135" s="12">
        <v>26.02</v>
      </c>
      <c r="F135" s="13">
        <v>0.44550000000000001</v>
      </c>
      <c r="G135" s="101">
        <f t="shared" si="6"/>
        <v>26.465499999999999</v>
      </c>
      <c r="H135" s="10">
        <v>6.88</v>
      </c>
      <c r="I135" s="11" t="s">
        <v>66</v>
      </c>
      <c r="J135" s="105">
        <f t="shared" si="13"/>
        <v>6.88</v>
      </c>
      <c r="K135" s="103">
        <v>3836</v>
      </c>
      <c r="L135" s="104" t="s">
        <v>64</v>
      </c>
      <c r="M135" s="102">
        <f t="shared" si="8"/>
        <v>0.3836</v>
      </c>
      <c r="N135" s="103">
        <v>4913</v>
      </c>
      <c r="O135" s="104" t="s">
        <v>64</v>
      </c>
      <c r="P135" s="102">
        <f t="shared" si="9"/>
        <v>0.49130000000000001</v>
      </c>
    </row>
    <row r="136" spans="1:16">
      <c r="A136" s="23">
        <f t="shared" si="10"/>
        <v>136</v>
      </c>
      <c r="B136" s="10">
        <v>25</v>
      </c>
      <c r="C136" s="11" t="s">
        <v>67</v>
      </c>
      <c r="D136" s="100">
        <f t="shared" si="12"/>
        <v>0.29069767441860467</v>
      </c>
      <c r="E136" s="12">
        <v>27.58</v>
      </c>
      <c r="F136" s="13">
        <v>0.4103</v>
      </c>
      <c r="G136" s="101">
        <f t="shared" si="6"/>
        <v>27.990299999999998</v>
      </c>
      <c r="H136" s="10">
        <v>7.27</v>
      </c>
      <c r="I136" s="11" t="s">
        <v>66</v>
      </c>
      <c r="J136" s="105">
        <f t="shared" si="13"/>
        <v>7.27</v>
      </c>
      <c r="K136" s="103">
        <v>3907</v>
      </c>
      <c r="L136" s="104" t="s">
        <v>64</v>
      </c>
      <c r="M136" s="102">
        <f t="shared" si="8"/>
        <v>0.39069999999999999</v>
      </c>
      <c r="N136" s="103">
        <v>5005</v>
      </c>
      <c r="O136" s="104" t="s">
        <v>64</v>
      </c>
      <c r="P136" s="102">
        <f t="shared" si="9"/>
        <v>0.50049999999999994</v>
      </c>
    </row>
    <row r="137" spans="1:16">
      <c r="A137" s="23">
        <f t="shared" si="10"/>
        <v>137</v>
      </c>
      <c r="B137" s="10">
        <v>27.5</v>
      </c>
      <c r="C137" s="11" t="s">
        <v>67</v>
      </c>
      <c r="D137" s="100">
        <f t="shared" si="12"/>
        <v>0.31976744186046513</v>
      </c>
      <c r="E137" s="12">
        <v>28.97</v>
      </c>
      <c r="F137" s="13">
        <v>0.38069999999999998</v>
      </c>
      <c r="G137" s="101">
        <f t="shared" si="6"/>
        <v>29.3507</v>
      </c>
      <c r="H137" s="10">
        <v>7.65</v>
      </c>
      <c r="I137" s="11" t="s">
        <v>66</v>
      </c>
      <c r="J137" s="105">
        <f t="shared" si="13"/>
        <v>7.65</v>
      </c>
      <c r="K137" s="103">
        <v>3968</v>
      </c>
      <c r="L137" s="104" t="s">
        <v>64</v>
      </c>
      <c r="M137" s="102">
        <f t="shared" si="8"/>
        <v>0.39679999999999999</v>
      </c>
      <c r="N137" s="103">
        <v>5085</v>
      </c>
      <c r="O137" s="104" t="s">
        <v>64</v>
      </c>
      <c r="P137" s="102">
        <f t="shared" si="9"/>
        <v>0.50849999999999995</v>
      </c>
    </row>
    <row r="138" spans="1:16">
      <c r="A138" s="23">
        <f t="shared" si="10"/>
        <v>138</v>
      </c>
      <c r="B138" s="10">
        <v>30</v>
      </c>
      <c r="C138" s="11" t="s">
        <v>67</v>
      </c>
      <c r="D138" s="100">
        <f t="shared" si="12"/>
        <v>0.34883720930232559</v>
      </c>
      <c r="E138" s="12">
        <v>30.19</v>
      </c>
      <c r="F138" s="13">
        <v>0.35539999999999999</v>
      </c>
      <c r="G138" s="101">
        <f t="shared" si="6"/>
        <v>30.545400000000001</v>
      </c>
      <c r="H138" s="10">
        <v>8</v>
      </c>
      <c r="I138" s="11" t="s">
        <v>66</v>
      </c>
      <c r="J138" s="105">
        <f t="shared" si="13"/>
        <v>8</v>
      </c>
      <c r="K138" s="103">
        <v>4023</v>
      </c>
      <c r="L138" s="104" t="s">
        <v>64</v>
      </c>
      <c r="M138" s="102">
        <f t="shared" si="8"/>
        <v>0.40229999999999999</v>
      </c>
      <c r="N138" s="103">
        <v>5156</v>
      </c>
      <c r="O138" s="104" t="s">
        <v>64</v>
      </c>
      <c r="P138" s="102">
        <f t="shared" si="9"/>
        <v>0.51559999999999995</v>
      </c>
    </row>
    <row r="139" spans="1:16">
      <c r="A139" s="23">
        <f t="shared" si="10"/>
        <v>139</v>
      </c>
      <c r="B139" s="10">
        <v>32.5</v>
      </c>
      <c r="C139" s="11" t="s">
        <v>67</v>
      </c>
      <c r="D139" s="100">
        <f t="shared" si="12"/>
        <v>0.37790697674418605</v>
      </c>
      <c r="E139" s="12">
        <v>31.28</v>
      </c>
      <c r="F139" s="13">
        <v>0.33350000000000002</v>
      </c>
      <c r="G139" s="101">
        <f t="shared" si="6"/>
        <v>31.613500000000002</v>
      </c>
      <c r="H139" s="10">
        <v>8.35</v>
      </c>
      <c r="I139" s="11" t="s">
        <v>66</v>
      </c>
      <c r="J139" s="105">
        <f t="shared" si="13"/>
        <v>8.35</v>
      </c>
      <c r="K139" s="103">
        <v>4072</v>
      </c>
      <c r="L139" s="104" t="s">
        <v>64</v>
      </c>
      <c r="M139" s="102">
        <f t="shared" si="8"/>
        <v>0.40720000000000001</v>
      </c>
      <c r="N139" s="103">
        <v>5219</v>
      </c>
      <c r="O139" s="104" t="s">
        <v>64</v>
      </c>
      <c r="P139" s="102">
        <f t="shared" si="9"/>
        <v>0.52190000000000003</v>
      </c>
    </row>
    <row r="140" spans="1:16">
      <c r="A140" s="23">
        <f t="shared" si="10"/>
        <v>140</v>
      </c>
      <c r="B140" s="10">
        <v>35</v>
      </c>
      <c r="C140" s="14" t="s">
        <v>67</v>
      </c>
      <c r="D140" s="100">
        <f t="shared" si="12"/>
        <v>0.40697674418604651</v>
      </c>
      <c r="E140" s="12">
        <v>32.26</v>
      </c>
      <c r="F140" s="13">
        <v>0.31440000000000001</v>
      </c>
      <c r="G140" s="101">
        <f t="shared" si="6"/>
        <v>32.574399999999997</v>
      </c>
      <c r="H140" s="10">
        <v>8.68</v>
      </c>
      <c r="I140" s="11" t="s">
        <v>66</v>
      </c>
      <c r="J140" s="105">
        <f t="shared" si="13"/>
        <v>8.68</v>
      </c>
      <c r="K140" s="103">
        <v>4117</v>
      </c>
      <c r="L140" s="104" t="s">
        <v>64</v>
      </c>
      <c r="M140" s="102">
        <f t="shared" si="8"/>
        <v>0.41170000000000001</v>
      </c>
      <c r="N140" s="103">
        <v>5277</v>
      </c>
      <c r="O140" s="104" t="s">
        <v>64</v>
      </c>
      <c r="P140" s="102">
        <f t="shared" si="9"/>
        <v>0.52770000000000006</v>
      </c>
    </row>
    <row r="141" spans="1:16">
      <c r="A141" s="23">
        <f t="shared" si="10"/>
        <v>141</v>
      </c>
      <c r="B141" s="10">
        <v>37.5</v>
      </c>
      <c r="C141" s="104" t="s">
        <v>67</v>
      </c>
      <c r="D141" s="100">
        <f t="shared" si="12"/>
        <v>0.43604651162790697</v>
      </c>
      <c r="E141" s="12">
        <v>33.130000000000003</v>
      </c>
      <c r="F141" s="13">
        <v>0.29749999999999999</v>
      </c>
      <c r="G141" s="101">
        <f t="shared" si="6"/>
        <v>33.427500000000002</v>
      </c>
      <c r="H141" s="103">
        <v>9.01</v>
      </c>
      <c r="I141" s="104" t="s">
        <v>66</v>
      </c>
      <c r="J141" s="105">
        <f t="shared" si="13"/>
        <v>9.01</v>
      </c>
      <c r="K141" s="103">
        <v>4158</v>
      </c>
      <c r="L141" s="104" t="s">
        <v>64</v>
      </c>
      <c r="M141" s="102">
        <f t="shared" si="8"/>
        <v>0.41580000000000006</v>
      </c>
      <c r="N141" s="103">
        <v>5330</v>
      </c>
      <c r="O141" s="104" t="s">
        <v>64</v>
      </c>
      <c r="P141" s="102">
        <f t="shared" si="9"/>
        <v>0.53300000000000003</v>
      </c>
    </row>
    <row r="142" spans="1:16">
      <c r="A142" s="23">
        <f t="shared" si="10"/>
        <v>142</v>
      </c>
      <c r="B142" s="10">
        <v>40</v>
      </c>
      <c r="C142" s="104" t="s">
        <v>67</v>
      </c>
      <c r="D142" s="100">
        <f t="shared" si="12"/>
        <v>0.46511627906976744</v>
      </c>
      <c r="E142" s="12">
        <v>33.909999999999997</v>
      </c>
      <c r="F142" s="13">
        <v>0.28249999999999997</v>
      </c>
      <c r="G142" s="101">
        <f t="shared" si="6"/>
        <v>34.192499999999995</v>
      </c>
      <c r="H142" s="103">
        <v>9.33</v>
      </c>
      <c r="I142" s="104" t="s">
        <v>66</v>
      </c>
      <c r="J142" s="105">
        <f t="shared" si="13"/>
        <v>9.33</v>
      </c>
      <c r="K142" s="103">
        <v>4197</v>
      </c>
      <c r="L142" s="104" t="s">
        <v>64</v>
      </c>
      <c r="M142" s="102">
        <f t="shared" si="8"/>
        <v>0.41970000000000002</v>
      </c>
      <c r="N142" s="103">
        <v>5378</v>
      </c>
      <c r="O142" s="104" t="s">
        <v>64</v>
      </c>
      <c r="P142" s="102">
        <f t="shared" si="9"/>
        <v>0.53780000000000006</v>
      </c>
    </row>
    <row r="143" spans="1:16">
      <c r="A143" s="23">
        <f t="shared" si="10"/>
        <v>143</v>
      </c>
      <c r="B143" s="10">
        <v>45</v>
      </c>
      <c r="C143" s="104" t="s">
        <v>67</v>
      </c>
      <c r="D143" s="100">
        <f t="shared" si="12"/>
        <v>0.52325581395348841</v>
      </c>
      <c r="E143" s="12">
        <v>35.25</v>
      </c>
      <c r="F143" s="13">
        <v>0.25700000000000001</v>
      </c>
      <c r="G143" s="101">
        <f t="shared" si="6"/>
        <v>35.506999999999998</v>
      </c>
      <c r="H143" s="103">
        <v>9.9499999999999993</v>
      </c>
      <c r="I143" s="104" t="s">
        <v>66</v>
      </c>
      <c r="J143" s="105">
        <f t="shared" si="13"/>
        <v>9.9499999999999993</v>
      </c>
      <c r="K143" s="103">
        <v>4311</v>
      </c>
      <c r="L143" s="104" t="s">
        <v>64</v>
      </c>
      <c r="M143" s="102">
        <f t="shared" si="8"/>
        <v>0.43109999999999998</v>
      </c>
      <c r="N143" s="103">
        <v>5466</v>
      </c>
      <c r="O143" s="104" t="s">
        <v>64</v>
      </c>
      <c r="P143" s="102">
        <f t="shared" si="9"/>
        <v>0.54659999999999997</v>
      </c>
    </row>
    <row r="144" spans="1:16">
      <c r="A144" s="23">
        <f t="shared" si="10"/>
        <v>144</v>
      </c>
      <c r="B144" s="10">
        <v>50</v>
      </c>
      <c r="C144" s="104" t="s">
        <v>67</v>
      </c>
      <c r="D144" s="100">
        <f t="shared" si="12"/>
        <v>0.58139534883720934</v>
      </c>
      <c r="E144" s="12">
        <v>36.35</v>
      </c>
      <c r="F144" s="13">
        <v>0.2359</v>
      </c>
      <c r="G144" s="101">
        <f t="shared" si="6"/>
        <v>36.585900000000002</v>
      </c>
      <c r="H144" s="103">
        <v>10.54</v>
      </c>
      <c r="I144" s="104" t="s">
        <v>66</v>
      </c>
      <c r="J144" s="105">
        <f t="shared" si="13"/>
        <v>10.54</v>
      </c>
      <c r="K144" s="103">
        <v>4414</v>
      </c>
      <c r="L144" s="104" t="s">
        <v>64</v>
      </c>
      <c r="M144" s="102">
        <f t="shared" si="8"/>
        <v>0.44139999999999996</v>
      </c>
      <c r="N144" s="103">
        <v>5542</v>
      </c>
      <c r="O144" s="104" t="s">
        <v>64</v>
      </c>
      <c r="P144" s="102">
        <f t="shared" si="9"/>
        <v>0.55420000000000003</v>
      </c>
    </row>
    <row r="145" spans="1:16">
      <c r="A145" s="23">
        <f t="shared" si="10"/>
        <v>145</v>
      </c>
      <c r="B145" s="10">
        <v>55</v>
      </c>
      <c r="C145" s="104" t="s">
        <v>67</v>
      </c>
      <c r="D145" s="100">
        <f t="shared" si="12"/>
        <v>0.63953488372093026</v>
      </c>
      <c r="E145" s="12">
        <v>37.26</v>
      </c>
      <c r="F145" s="13">
        <v>0.21829999999999999</v>
      </c>
      <c r="G145" s="101">
        <f t="shared" si="6"/>
        <v>37.478299999999997</v>
      </c>
      <c r="H145" s="103">
        <v>11.12</v>
      </c>
      <c r="I145" s="104" t="s">
        <v>66</v>
      </c>
      <c r="J145" s="105">
        <f t="shared" si="13"/>
        <v>11.12</v>
      </c>
      <c r="K145" s="103">
        <v>4509</v>
      </c>
      <c r="L145" s="104" t="s">
        <v>64</v>
      </c>
      <c r="M145" s="102">
        <f t="shared" si="8"/>
        <v>0.45090000000000002</v>
      </c>
      <c r="N145" s="103">
        <v>5611</v>
      </c>
      <c r="O145" s="104" t="s">
        <v>64</v>
      </c>
      <c r="P145" s="102">
        <f t="shared" si="9"/>
        <v>0.56109999999999993</v>
      </c>
    </row>
    <row r="146" spans="1:16">
      <c r="A146" s="23">
        <f t="shared" si="10"/>
        <v>146</v>
      </c>
      <c r="B146" s="10">
        <v>60</v>
      </c>
      <c r="C146" s="104" t="s">
        <v>67</v>
      </c>
      <c r="D146" s="100">
        <f t="shared" si="12"/>
        <v>0.69767441860465118</v>
      </c>
      <c r="E146" s="12">
        <v>38.020000000000003</v>
      </c>
      <c r="F146" s="13">
        <v>0.2034</v>
      </c>
      <c r="G146" s="101">
        <f t="shared" si="6"/>
        <v>38.223400000000005</v>
      </c>
      <c r="H146" s="103">
        <v>11.69</v>
      </c>
      <c r="I146" s="104" t="s">
        <v>66</v>
      </c>
      <c r="J146" s="105">
        <f t="shared" si="13"/>
        <v>11.69</v>
      </c>
      <c r="K146" s="103">
        <v>4596</v>
      </c>
      <c r="L146" s="104" t="s">
        <v>64</v>
      </c>
      <c r="M146" s="102">
        <f t="shared" si="8"/>
        <v>0.45960000000000001</v>
      </c>
      <c r="N146" s="103">
        <v>5674</v>
      </c>
      <c r="O146" s="104" t="s">
        <v>64</v>
      </c>
      <c r="P146" s="102">
        <f t="shared" si="9"/>
        <v>0.56740000000000002</v>
      </c>
    </row>
    <row r="147" spans="1:16">
      <c r="A147" s="23">
        <f t="shared" si="10"/>
        <v>147</v>
      </c>
      <c r="B147" s="10">
        <v>65</v>
      </c>
      <c r="C147" s="104" t="s">
        <v>67</v>
      </c>
      <c r="D147" s="100">
        <f t="shared" si="12"/>
        <v>0.7558139534883721</v>
      </c>
      <c r="E147" s="12">
        <v>38.67</v>
      </c>
      <c r="F147" s="13">
        <v>0.1905</v>
      </c>
      <c r="G147" s="101">
        <f t="shared" si="6"/>
        <v>38.860500000000002</v>
      </c>
      <c r="H147" s="103">
        <v>12.25</v>
      </c>
      <c r="I147" s="104" t="s">
        <v>66</v>
      </c>
      <c r="J147" s="105">
        <f t="shared" si="13"/>
        <v>12.25</v>
      </c>
      <c r="K147" s="103">
        <v>4679</v>
      </c>
      <c r="L147" s="104" t="s">
        <v>64</v>
      </c>
      <c r="M147" s="102">
        <f t="shared" si="8"/>
        <v>0.46790000000000004</v>
      </c>
      <c r="N147" s="103">
        <v>5732</v>
      </c>
      <c r="O147" s="104" t="s">
        <v>64</v>
      </c>
      <c r="P147" s="102">
        <f t="shared" si="9"/>
        <v>0.57320000000000004</v>
      </c>
    </row>
    <row r="148" spans="1:16">
      <c r="A148" s="23">
        <f t="shared" si="10"/>
        <v>148</v>
      </c>
      <c r="B148" s="10">
        <v>70</v>
      </c>
      <c r="C148" s="104" t="s">
        <v>67</v>
      </c>
      <c r="D148" s="100">
        <f t="shared" si="12"/>
        <v>0.81395348837209303</v>
      </c>
      <c r="E148" s="12">
        <v>39.22</v>
      </c>
      <c r="F148" s="13">
        <v>0.1792</v>
      </c>
      <c r="G148" s="101">
        <f t="shared" ref="G148:G211" si="14">E148+F148</f>
        <v>39.3992</v>
      </c>
      <c r="H148" s="103">
        <v>12.8</v>
      </c>
      <c r="I148" s="104" t="s">
        <v>66</v>
      </c>
      <c r="J148" s="105">
        <f t="shared" si="13"/>
        <v>12.8</v>
      </c>
      <c r="K148" s="103">
        <v>4757</v>
      </c>
      <c r="L148" s="104" t="s">
        <v>64</v>
      </c>
      <c r="M148" s="102">
        <f t="shared" ref="M148:M163" si="15">K148/1000/10</f>
        <v>0.47569999999999996</v>
      </c>
      <c r="N148" s="103">
        <v>5785</v>
      </c>
      <c r="O148" s="104" t="s">
        <v>64</v>
      </c>
      <c r="P148" s="102">
        <f t="shared" ref="P148:P177" si="16">N148/1000/10</f>
        <v>0.57850000000000001</v>
      </c>
    </row>
    <row r="149" spans="1:16">
      <c r="A149" s="23">
        <f t="shared" si="10"/>
        <v>149</v>
      </c>
      <c r="B149" s="10">
        <v>80</v>
      </c>
      <c r="C149" s="104" t="s">
        <v>67</v>
      </c>
      <c r="D149" s="100">
        <f t="shared" si="12"/>
        <v>0.93023255813953487</v>
      </c>
      <c r="E149" s="12">
        <v>40.11</v>
      </c>
      <c r="F149" s="13">
        <v>0.1605</v>
      </c>
      <c r="G149" s="101">
        <f t="shared" si="14"/>
        <v>40.270499999999998</v>
      </c>
      <c r="H149" s="103">
        <v>13.88</v>
      </c>
      <c r="I149" s="104" t="s">
        <v>66</v>
      </c>
      <c r="J149" s="105">
        <f t="shared" si="13"/>
        <v>13.88</v>
      </c>
      <c r="K149" s="103">
        <v>5020</v>
      </c>
      <c r="L149" s="104" t="s">
        <v>64</v>
      </c>
      <c r="M149" s="102">
        <f t="shared" si="15"/>
        <v>0.502</v>
      </c>
      <c r="N149" s="103">
        <v>5883</v>
      </c>
      <c r="O149" s="104" t="s">
        <v>64</v>
      </c>
      <c r="P149" s="102">
        <f t="shared" si="16"/>
        <v>0.58830000000000005</v>
      </c>
    </row>
    <row r="150" spans="1:16">
      <c r="A150" s="23">
        <f t="shared" ref="A150:A213" si="17">A149+1</f>
        <v>150</v>
      </c>
      <c r="B150" s="10">
        <v>90</v>
      </c>
      <c r="C150" s="104" t="s">
        <v>67</v>
      </c>
      <c r="D150" s="102">
        <f t="shared" si="12"/>
        <v>1.0465116279069768</v>
      </c>
      <c r="E150" s="12">
        <v>40.79</v>
      </c>
      <c r="F150" s="13">
        <v>0.14560000000000001</v>
      </c>
      <c r="G150" s="101">
        <f t="shared" si="14"/>
        <v>40.935600000000001</v>
      </c>
      <c r="H150" s="103">
        <v>14.94</v>
      </c>
      <c r="I150" s="104" t="s">
        <v>66</v>
      </c>
      <c r="J150" s="105">
        <f t="shared" si="13"/>
        <v>14.94</v>
      </c>
      <c r="K150" s="103">
        <v>5259</v>
      </c>
      <c r="L150" s="104" t="s">
        <v>64</v>
      </c>
      <c r="M150" s="102">
        <f t="shared" si="15"/>
        <v>0.52590000000000003</v>
      </c>
      <c r="N150" s="103">
        <v>5970</v>
      </c>
      <c r="O150" s="104" t="s">
        <v>64</v>
      </c>
      <c r="P150" s="102">
        <f t="shared" si="16"/>
        <v>0.59699999999999998</v>
      </c>
    </row>
    <row r="151" spans="1:16">
      <c r="A151" s="23">
        <f t="shared" si="17"/>
        <v>151</v>
      </c>
      <c r="B151" s="10">
        <v>100</v>
      </c>
      <c r="C151" s="104" t="s">
        <v>67</v>
      </c>
      <c r="D151" s="102">
        <f t="shared" si="12"/>
        <v>1.1627906976744187</v>
      </c>
      <c r="E151" s="12">
        <v>41.32</v>
      </c>
      <c r="F151" s="13">
        <v>0.13339999999999999</v>
      </c>
      <c r="G151" s="101">
        <f t="shared" si="14"/>
        <v>41.453400000000002</v>
      </c>
      <c r="H151" s="103">
        <v>15.99</v>
      </c>
      <c r="I151" s="104" t="s">
        <v>66</v>
      </c>
      <c r="J151" s="105">
        <f t="shared" si="13"/>
        <v>15.99</v>
      </c>
      <c r="K151" s="103">
        <v>5481</v>
      </c>
      <c r="L151" s="104" t="s">
        <v>64</v>
      </c>
      <c r="M151" s="102">
        <f t="shared" si="15"/>
        <v>0.54810000000000003</v>
      </c>
      <c r="N151" s="103">
        <v>6050</v>
      </c>
      <c r="O151" s="104" t="s">
        <v>64</v>
      </c>
      <c r="P151" s="102">
        <f t="shared" si="16"/>
        <v>0.60499999999999998</v>
      </c>
    </row>
    <row r="152" spans="1:16">
      <c r="A152" s="23">
        <f t="shared" si="17"/>
        <v>152</v>
      </c>
      <c r="B152" s="10">
        <v>110</v>
      </c>
      <c r="C152" s="104" t="s">
        <v>67</v>
      </c>
      <c r="D152" s="102">
        <f t="shared" si="12"/>
        <v>1.2790697674418605</v>
      </c>
      <c r="E152" s="12">
        <v>41.75</v>
      </c>
      <c r="F152" s="13">
        <v>0.1232</v>
      </c>
      <c r="G152" s="101">
        <f t="shared" si="14"/>
        <v>41.873199999999997</v>
      </c>
      <c r="H152" s="103">
        <v>17.02</v>
      </c>
      <c r="I152" s="104" t="s">
        <v>66</v>
      </c>
      <c r="J152" s="105">
        <f t="shared" si="13"/>
        <v>17.02</v>
      </c>
      <c r="K152" s="103">
        <v>5688</v>
      </c>
      <c r="L152" s="104" t="s">
        <v>64</v>
      </c>
      <c r="M152" s="102">
        <f t="shared" si="15"/>
        <v>0.56879999999999997</v>
      </c>
      <c r="N152" s="103">
        <v>6124</v>
      </c>
      <c r="O152" s="104" t="s">
        <v>64</v>
      </c>
      <c r="P152" s="102">
        <f t="shared" si="16"/>
        <v>0.61239999999999994</v>
      </c>
    </row>
    <row r="153" spans="1:16">
      <c r="A153" s="23">
        <f t="shared" si="17"/>
        <v>153</v>
      </c>
      <c r="B153" s="10">
        <v>120</v>
      </c>
      <c r="C153" s="104" t="s">
        <v>67</v>
      </c>
      <c r="D153" s="102">
        <f t="shared" si="12"/>
        <v>1.3953488372093024</v>
      </c>
      <c r="E153" s="12">
        <v>42.09</v>
      </c>
      <c r="F153" s="13">
        <v>0.1145</v>
      </c>
      <c r="G153" s="101">
        <f t="shared" si="14"/>
        <v>42.204500000000003</v>
      </c>
      <c r="H153" s="103">
        <v>18.05</v>
      </c>
      <c r="I153" s="104" t="s">
        <v>66</v>
      </c>
      <c r="J153" s="105">
        <f t="shared" si="13"/>
        <v>18.05</v>
      </c>
      <c r="K153" s="103">
        <v>5884</v>
      </c>
      <c r="L153" s="104" t="s">
        <v>64</v>
      </c>
      <c r="M153" s="102">
        <f t="shared" si="15"/>
        <v>0.58840000000000003</v>
      </c>
      <c r="N153" s="103">
        <v>6193</v>
      </c>
      <c r="O153" s="104" t="s">
        <v>64</v>
      </c>
      <c r="P153" s="102">
        <f t="shared" si="16"/>
        <v>0.61929999999999996</v>
      </c>
    </row>
    <row r="154" spans="1:16">
      <c r="A154" s="23">
        <f t="shared" si="17"/>
        <v>154</v>
      </c>
      <c r="B154" s="10">
        <v>130</v>
      </c>
      <c r="C154" s="104" t="s">
        <v>67</v>
      </c>
      <c r="D154" s="102">
        <f t="shared" si="12"/>
        <v>1.5116279069767442</v>
      </c>
      <c r="E154" s="12">
        <v>42.38</v>
      </c>
      <c r="F154" s="13">
        <v>0.1071</v>
      </c>
      <c r="G154" s="101">
        <f t="shared" si="14"/>
        <v>42.487100000000005</v>
      </c>
      <c r="H154" s="103">
        <v>19.059999999999999</v>
      </c>
      <c r="I154" s="104" t="s">
        <v>66</v>
      </c>
      <c r="J154" s="105">
        <f t="shared" si="13"/>
        <v>19.059999999999999</v>
      </c>
      <c r="K154" s="103">
        <v>6071</v>
      </c>
      <c r="L154" s="104" t="s">
        <v>64</v>
      </c>
      <c r="M154" s="102">
        <f t="shared" si="15"/>
        <v>0.60709999999999997</v>
      </c>
      <c r="N154" s="103">
        <v>6258</v>
      </c>
      <c r="O154" s="104" t="s">
        <v>64</v>
      </c>
      <c r="P154" s="102">
        <f t="shared" si="16"/>
        <v>0.62580000000000002</v>
      </c>
    </row>
    <row r="155" spans="1:16">
      <c r="A155" s="23">
        <f t="shared" si="17"/>
        <v>155</v>
      </c>
      <c r="B155" s="10">
        <v>140</v>
      </c>
      <c r="C155" s="104" t="s">
        <v>67</v>
      </c>
      <c r="D155" s="102">
        <f t="shared" si="12"/>
        <v>1.6279069767441861</v>
      </c>
      <c r="E155" s="12">
        <v>42.61</v>
      </c>
      <c r="F155" s="13">
        <v>0.10059999999999999</v>
      </c>
      <c r="G155" s="101">
        <f t="shared" si="14"/>
        <v>42.710599999999999</v>
      </c>
      <c r="H155" s="103">
        <v>20.07</v>
      </c>
      <c r="I155" s="104" t="s">
        <v>66</v>
      </c>
      <c r="J155" s="105">
        <f t="shared" si="13"/>
        <v>20.07</v>
      </c>
      <c r="K155" s="103">
        <v>6249</v>
      </c>
      <c r="L155" s="104" t="s">
        <v>64</v>
      </c>
      <c r="M155" s="102">
        <f t="shared" si="15"/>
        <v>0.62490000000000001</v>
      </c>
      <c r="N155" s="103">
        <v>6320</v>
      </c>
      <c r="O155" s="104" t="s">
        <v>64</v>
      </c>
      <c r="P155" s="102">
        <f t="shared" si="16"/>
        <v>0.63200000000000001</v>
      </c>
    </row>
    <row r="156" spans="1:16">
      <c r="A156" s="23">
        <f t="shared" si="17"/>
        <v>156</v>
      </c>
      <c r="B156" s="10">
        <v>150</v>
      </c>
      <c r="C156" s="104" t="s">
        <v>67</v>
      </c>
      <c r="D156" s="102">
        <f t="shared" si="12"/>
        <v>1.7441860465116279</v>
      </c>
      <c r="E156" s="12">
        <v>42.8</v>
      </c>
      <c r="F156" s="13">
        <v>9.4909999999999994E-2</v>
      </c>
      <c r="G156" s="101">
        <f t="shared" si="14"/>
        <v>42.894909999999996</v>
      </c>
      <c r="H156" s="103">
        <v>21.08</v>
      </c>
      <c r="I156" s="104" t="s">
        <v>66</v>
      </c>
      <c r="J156" s="105">
        <f t="shared" si="13"/>
        <v>21.08</v>
      </c>
      <c r="K156" s="103">
        <v>6421</v>
      </c>
      <c r="L156" s="104" t="s">
        <v>64</v>
      </c>
      <c r="M156" s="102">
        <f t="shared" si="15"/>
        <v>0.6421</v>
      </c>
      <c r="N156" s="103">
        <v>6380</v>
      </c>
      <c r="O156" s="104" t="s">
        <v>64</v>
      </c>
      <c r="P156" s="102">
        <f t="shared" si="16"/>
        <v>0.63800000000000001</v>
      </c>
    </row>
    <row r="157" spans="1:16">
      <c r="A157" s="23">
        <f t="shared" si="17"/>
        <v>157</v>
      </c>
      <c r="B157" s="10">
        <v>160</v>
      </c>
      <c r="C157" s="104" t="s">
        <v>67</v>
      </c>
      <c r="D157" s="102">
        <f t="shared" si="12"/>
        <v>1.8604651162790697</v>
      </c>
      <c r="E157" s="12">
        <v>42.95</v>
      </c>
      <c r="F157" s="13">
        <v>8.9870000000000005E-2</v>
      </c>
      <c r="G157" s="101">
        <f t="shared" si="14"/>
        <v>43.039870000000001</v>
      </c>
      <c r="H157" s="103">
        <v>22.08</v>
      </c>
      <c r="I157" s="104" t="s">
        <v>66</v>
      </c>
      <c r="J157" s="105">
        <f t="shared" si="13"/>
        <v>22.08</v>
      </c>
      <c r="K157" s="103">
        <v>6586</v>
      </c>
      <c r="L157" s="104" t="s">
        <v>64</v>
      </c>
      <c r="M157" s="102">
        <f t="shared" si="15"/>
        <v>0.65860000000000007</v>
      </c>
      <c r="N157" s="103">
        <v>6436</v>
      </c>
      <c r="O157" s="104" t="s">
        <v>64</v>
      </c>
      <c r="P157" s="102">
        <f t="shared" si="16"/>
        <v>0.64359999999999995</v>
      </c>
    </row>
    <row r="158" spans="1:16">
      <c r="A158" s="23">
        <f t="shared" si="17"/>
        <v>158</v>
      </c>
      <c r="B158" s="10">
        <v>170</v>
      </c>
      <c r="C158" s="104" t="s">
        <v>67</v>
      </c>
      <c r="D158" s="102">
        <f t="shared" si="12"/>
        <v>1.9767441860465116</v>
      </c>
      <c r="E158" s="12">
        <v>43.07</v>
      </c>
      <c r="F158" s="13">
        <v>8.5370000000000001E-2</v>
      </c>
      <c r="G158" s="101">
        <f t="shared" si="14"/>
        <v>43.155369999999998</v>
      </c>
      <c r="H158" s="103">
        <v>23.08</v>
      </c>
      <c r="I158" s="104" t="s">
        <v>66</v>
      </c>
      <c r="J158" s="105">
        <f t="shared" si="13"/>
        <v>23.08</v>
      </c>
      <c r="K158" s="103">
        <v>6746</v>
      </c>
      <c r="L158" s="104" t="s">
        <v>64</v>
      </c>
      <c r="M158" s="102">
        <f t="shared" si="15"/>
        <v>0.67460000000000009</v>
      </c>
      <c r="N158" s="103">
        <v>6491</v>
      </c>
      <c r="O158" s="104" t="s">
        <v>64</v>
      </c>
      <c r="P158" s="102">
        <f t="shared" si="16"/>
        <v>0.64910000000000001</v>
      </c>
    </row>
    <row r="159" spans="1:16">
      <c r="A159" s="23">
        <f t="shared" si="17"/>
        <v>159</v>
      </c>
      <c r="B159" s="10">
        <v>180</v>
      </c>
      <c r="C159" s="104" t="s">
        <v>67</v>
      </c>
      <c r="D159" s="102">
        <f t="shared" si="12"/>
        <v>2.0930232558139537</v>
      </c>
      <c r="E159" s="12">
        <v>43.31</v>
      </c>
      <c r="F159" s="13">
        <v>8.133E-2</v>
      </c>
      <c r="G159" s="101">
        <f t="shared" si="14"/>
        <v>43.391330000000004</v>
      </c>
      <c r="H159" s="103">
        <v>24.08</v>
      </c>
      <c r="I159" s="104" t="s">
        <v>66</v>
      </c>
      <c r="J159" s="105">
        <f t="shared" si="13"/>
        <v>24.08</v>
      </c>
      <c r="K159" s="103">
        <v>6901</v>
      </c>
      <c r="L159" s="104" t="s">
        <v>64</v>
      </c>
      <c r="M159" s="102">
        <f t="shared" si="15"/>
        <v>0.69009999999999994</v>
      </c>
      <c r="N159" s="103">
        <v>6544</v>
      </c>
      <c r="O159" s="104" t="s">
        <v>64</v>
      </c>
      <c r="P159" s="102">
        <f t="shared" si="16"/>
        <v>0.65439999999999998</v>
      </c>
    </row>
    <row r="160" spans="1:16">
      <c r="A160" s="23">
        <f t="shared" si="17"/>
        <v>160</v>
      </c>
      <c r="B160" s="10">
        <v>200</v>
      </c>
      <c r="C160" s="104" t="s">
        <v>67</v>
      </c>
      <c r="D160" s="102">
        <f t="shared" si="12"/>
        <v>2.3255813953488373</v>
      </c>
      <c r="E160" s="12">
        <v>43.42</v>
      </c>
      <c r="F160" s="13">
        <v>7.4370000000000006E-2</v>
      </c>
      <c r="G160" s="101">
        <f t="shared" si="14"/>
        <v>43.494370000000004</v>
      </c>
      <c r="H160" s="103">
        <v>26.06</v>
      </c>
      <c r="I160" s="104" t="s">
        <v>66</v>
      </c>
      <c r="J160" s="105">
        <f t="shared" si="13"/>
        <v>26.06</v>
      </c>
      <c r="K160" s="103">
        <v>7467</v>
      </c>
      <c r="L160" s="104" t="s">
        <v>64</v>
      </c>
      <c r="M160" s="102">
        <f t="shared" si="15"/>
        <v>0.74669999999999992</v>
      </c>
      <c r="N160" s="103">
        <v>6646</v>
      </c>
      <c r="O160" s="104" t="s">
        <v>64</v>
      </c>
      <c r="P160" s="102">
        <f t="shared" si="16"/>
        <v>0.66459999999999997</v>
      </c>
    </row>
    <row r="161" spans="1:16">
      <c r="A161" s="23">
        <f t="shared" si="17"/>
        <v>161</v>
      </c>
      <c r="B161" s="10">
        <v>225</v>
      </c>
      <c r="C161" s="104" t="s">
        <v>67</v>
      </c>
      <c r="D161" s="102">
        <f t="shared" si="12"/>
        <v>2.6162790697674421</v>
      </c>
      <c r="E161" s="12">
        <v>43.25</v>
      </c>
      <c r="F161" s="13">
        <v>6.726E-2</v>
      </c>
      <c r="G161" s="101">
        <f t="shared" si="14"/>
        <v>43.317259999999997</v>
      </c>
      <c r="H161" s="103">
        <v>28.55</v>
      </c>
      <c r="I161" s="104" t="s">
        <v>66</v>
      </c>
      <c r="J161" s="105">
        <f t="shared" si="13"/>
        <v>28.55</v>
      </c>
      <c r="K161" s="103">
        <v>8269</v>
      </c>
      <c r="L161" s="104" t="s">
        <v>64</v>
      </c>
      <c r="M161" s="102">
        <f t="shared" si="15"/>
        <v>0.82689999999999997</v>
      </c>
      <c r="N161" s="103">
        <v>6766</v>
      </c>
      <c r="O161" s="104" t="s">
        <v>64</v>
      </c>
      <c r="P161" s="102">
        <f t="shared" si="16"/>
        <v>0.67659999999999998</v>
      </c>
    </row>
    <row r="162" spans="1:16">
      <c r="A162" s="23">
        <f t="shared" si="17"/>
        <v>162</v>
      </c>
      <c r="B162" s="10">
        <v>250</v>
      </c>
      <c r="C162" s="104" t="s">
        <v>67</v>
      </c>
      <c r="D162" s="102">
        <f t="shared" si="12"/>
        <v>2.9069767441860463</v>
      </c>
      <c r="E162" s="12">
        <v>43.08</v>
      </c>
      <c r="F162" s="13">
        <v>6.1469999999999997E-2</v>
      </c>
      <c r="G162" s="101">
        <f t="shared" si="14"/>
        <v>43.141469999999998</v>
      </c>
      <c r="H162" s="103">
        <v>31.04</v>
      </c>
      <c r="I162" s="104" t="s">
        <v>66</v>
      </c>
      <c r="J162" s="105">
        <f t="shared" si="13"/>
        <v>31.04</v>
      </c>
      <c r="K162" s="103">
        <v>9005</v>
      </c>
      <c r="L162" s="104" t="s">
        <v>64</v>
      </c>
      <c r="M162" s="102">
        <f t="shared" si="15"/>
        <v>0.90050000000000008</v>
      </c>
      <c r="N162" s="103">
        <v>6880</v>
      </c>
      <c r="O162" s="104" t="s">
        <v>64</v>
      </c>
      <c r="P162" s="102">
        <f t="shared" si="16"/>
        <v>0.68799999999999994</v>
      </c>
    </row>
    <row r="163" spans="1:16">
      <c r="A163" s="23">
        <f t="shared" si="17"/>
        <v>163</v>
      </c>
      <c r="B163" s="10">
        <v>275</v>
      </c>
      <c r="C163" s="104" t="s">
        <v>67</v>
      </c>
      <c r="D163" s="102">
        <f t="shared" ref="D163:D176" si="18">B163/$C$5</f>
        <v>3.1976744186046511</v>
      </c>
      <c r="E163" s="12">
        <v>42.88</v>
      </c>
      <c r="F163" s="13">
        <v>5.6649999999999999E-2</v>
      </c>
      <c r="G163" s="101">
        <f t="shared" si="14"/>
        <v>42.93665</v>
      </c>
      <c r="H163" s="103">
        <v>33.54</v>
      </c>
      <c r="I163" s="104" t="s">
        <v>66</v>
      </c>
      <c r="J163" s="105">
        <f t="shared" si="13"/>
        <v>33.54</v>
      </c>
      <c r="K163" s="103">
        <v>9690</v>
      </c>
      <c r="L163" s="104" t="s">
        <v>64</v>
      </c>
      <c r="M163" s="102">
        <f t="shared" si="15"/>
        <v>0.96899999999999997</v>
      </c>
      <c r="N163" s="103">
        <v>6991</v>
      </c>
      <c r="O163" s="104" t="s">
        <v>64</v>
      </c>
      <c r="P163" s="102">
        <f t="shared" si="16"/>
        <v>0.69909999999999994</v>
      </c>
    </row>
    <row r="164" spans="1:16">
      <c r="A164" s="23">
        <f t="shared" si="17"/>
        <v>164</v>
      </c>
      <c r="B164" s="10">
        <v>300</v>
      </c>
      <c r="C164" s="104" t="s">
        <v>67</v>
      </c>
      <c r="D164" s="102">
        <f t="shared" si="18"/>
        <v>3.4883720930232558</v>
      </c>
      <c r="E164" s="12">
        <v>42.63</v>
      </c>
      <c r="F164" s="13">
        <v>5.2569999999999999E-2</v>
      </c>
      <c r="G164" s="101">
        <f t="shared" si="14"/>
        <v>42.682570000000005</v>
      </c>
      <c r="H164" s="103">
        <v>36.06</v>
      </c>
      <c r="I164" s="104" t="s">
        <v>66</v>
      </c>
      <c r="J164" s="105">
        <f t="shared" si="13"/>
        <v>36.06</v>
      </c>
      <c r="K164" s="103">
        <v>1.03</v>
      </c>
      <c r="L164" s="106" t="s">
        <v>66</v>
      </c>
      <c r="M164" s="105">
        <f t="shared" ref="M164:M217" si="19">K164</f>
        <v>1.03</v>
      </c>
      <c r="N164" s="103">
        <v>7098</v>
      </c>
      <c r="O164" s="104" t="s">
        <v>64</v>
      </c>
      <c r="P164" s="102">
        <f t="shared" si="16"/>
        <v>0.70979999999999999</v>
      </c>
    </row>
    <row r="165" spans="1:16">
      <c r="A165" s="23">
        <f t="shared" si="17"/>
        <v>165</v>
      </c>
      <c r="B165" s="10">
        <v>325</v>
      </c>
      <c r="C165" s="104" t="s">
        <v>67</v>
      </c>
      <c r="D165" s="102">
        <f t="shared" si="18"/>
        <v>3.7790697674418605</v>
      </c>
      <c r="E165" s="12">
        <v>42.35</v>
      </c>
      <c r="F165" s="13">
        <v>4.9070000000000003E-2</v>
      </c>
      <c r="G165" s="101">
        <f t="shared" si="14"/>
        <v>42.399070000000002</v>
      </c>
      <c r="H165" s="103">
        <v>38.590000000000003</v>
      </c>
      <c r="I165" s="104" t="s">
        <v>66</v>
      </c>
      <c r="J165" s="105">
        <f t="shared" si="13"/>
        <v>38.590000000000003</v>
      </c>
      <c r="K165" s="103">
        <v>1.1000000000000001</v>
      </c>
      <c r="L165" s="104" t="s">
        <v>66</v>
      </c>
      <c r="M165" s="105">
        <f t="shared" si="19"/>
        <v>1.1000000000000001</v>
      </c>
      <c r="N165" s="103">
        <v>7203</v>
      </c>
      <c r="O165" s="104" t="s">
        <v>64</v>
      </c>
      <c r="P165" s="102">
        <f t="shared" si="16"/>
        <v>0.72030000000000005</v>
      </c>
    </row>
    <row r="166" spans="1:16">
      <c r="A166" s="23">
        <f t="shared" si="17"/>
        <v>166</v>
      </c>
      <c r="B166" s="10">
        <v>350</v>
      </c>
      <c r="C166" s="104" t="s">
        <v>67</v>
      </c>
      <c r="D166" s="102">
        <f t="shared" si="18"/>
        <v>4.0697674418604652</v>
      </c>
      <c r="E166" s="12">
        <v>42.05</v>
      </c>
      <c r="F166" s="13">
        <v>4.6030000000000001E-2</v>
      </c>
      <c r="G166" s="101">
        <f t="shared" si="14"/>
        <v>42.096029999999999</v>
      </c>
      <c r="H166" s="103">
        <v>41.14</v>
      </c>
      <c r="I166" s="104" t="s">
        <v>66</v>
      </c>
      <c r="J166" s="105">
        <f t="shared" si="13"/>
        <v>41.14</v>
      </c>
      <c r="K166" s="103">
        <v>1.1499999999999999</v>
      </c>
      <c r="L166" s="104" t="s">
        <v>66</v>
      </c>
      <c r="M166" s="105">
        <f t="shared" si="19"/>
        <v>1.1499999999999999</v>
      </c>
      <c r="N166" s="103">
        <v>7306</v>
      </c>
      <c r="O166" s="104" t="s">
        <v>64</v>
      </c>
      <c r="P166" s="102">
        <f t="shared" si="16"/>
        <v>0.73060000000000003</v>
      </c>
    </row>
    <row r="167" spans="1:16">
      <c r="A167" s="23">
        <f t="shared" si="17"/>
        <v>167</v>
      </c>
      <c r="B167" s="10">
        <v>375</v>
      </c>
      <c r="C167" s="104" t="s">
        <v>67</v>
      </c>
      <c r="D167" s="102">
        <f t="shared" si="18"/>
        <v>4.3604651162790695</v>
      </c>
      <c r="E167" s="12">
        <v>41.72</v>
      </c>
      <c r="F167" s="13">
        <v>4.3369999999999999E-2</v>
      </c>
      <c r="G167" s="101">
        <f t="shared" si="14"/>
        <v>41.763370000000002</v>
      </c>
      <c r="H167" s="103">
        <v>43.71</v>
      </c>
      <c r="I167" s="104" t="s">
        <v>66</v>
      </c>
      <c r="J167" s="105">
        <f t="shared" si="13"/>
        <v>43.71</v>
      </c>
      <c r="K167" s="103">
        <v>1.21</v>
      </c>
      <c r="L167" s="104" t="s">
        <v>66</v>
      </c>
      <c r="M167" s="105">
        <f t="shared" si="19"/>
        <v>1.21</v>
      </c>
      <c r="N167" s="103">
        <v>7407</v>
      </c>
      <c r="O167" s="104" t="s">
        <v>64</v>
      </c>
      <c r="P167" s="102">
        <f t="shared" si="16"/>
        <v>0.74070000000000003</v>
      </c>
    </row>
    <row r="168" spans="1:16">
      <c r="A168" s="23">
        <f t="shared" si="17"/>
        <v>168</v>
      </c>
      <c r="B168" s="10">
        <v>400</v>
      </c>
      <c r="C168" s="104" t="s">
        <v>67</v>
      </c>
      <c r="D168" s="102">
        <f t="shared" si="18"/>
        <v>4.6511627906976747</v>
      </c>
      <c r="E168" s="12">
        <v>41.37</v>
      </c>
      <c r="F168" s="13">
        <v>4.1009999999999998E-2</v>
      </c>
      <c r="G168" s="101">
        <f t="shared" si="14"/>
        <v>41.411009999999997</v>
      </c>
      <c r="H168" s="103">
        <v>46.3</v>
      </c>
      <c r="I168" s="104" t="s">
        <v>66</v>
      </c>
      <c r="J168" s="105">
        <f t="shared" si="13"/>
        <v>46.3</v>
      </c>
      <c r="K168" s="103">
        <v>1.27</v>
      </c>
      <c r="L168" s="104" t="s">
        <v>66</v>
      </c>
      <c r="M168" s="105">
        <f t="shared" si="19"/>
        <v>1.27</v>
      </c>
      <c r="N168" s="103">
        <v>7507</v>
      </c>
      <c r="O168" s="104" t="s">
        <v>64</v>
      </c>
      <c r="P168" s="102">
        <f t="shared" si="16"/>
        <v>0.75069999999999992</v>
      </c>
    </row>
    <row r="169" spans="1:16">
      <c r="A169" s="23">
        <f t="shared" si="17"/>
        <v>169</v>
      </c>
      <c r="B169" s="10">
        <v>450</v>
      </c>
      <c r="C169" s="104" t="s">
        <v>67</v>
      </c>
      <c r="D169" s="102">
        <f t="shared" si="18"/>
        <v>5.2325581395348841</v>
      </c>
      <c r="E169" s="12">
        <v>40.64</v>
      </c>
      <c r="F169" s="13">
        <v>3.7039999999999997E-2</v>
      </c>
      <c r="G169" s="101">
        <f t="shared" si="14"/>
        <v>40.677039999999998</v>
      </c>
      <c r="H169" s="103">
        <v>51.55</v>
      </c>
      <c r="I169" s="104" t="s">
        <v>66</v>
      </c>
      <c r="J169" s="105">
        <f t="shared" ref="J169:J195" si="20">H169</f>
        <v>51.55</v>
      </c>
      <c r="K169" s="103">
        <v>1.47</v>
      </c>
      <c r="L169" s="104" t="s">
        <v>66</v>
      </c>
      <c r="M169" s="105">
        <f t="shared" si="19"/>
        <v>1.47</v>
      </c>
      <c r="N169" s="103">
        <v>7705</v>
      </c>
      <c r="O169" s="104" t="s">
        <v>64</v>
      </c>
      <c r="P169" s="102">
        <f t="shared" si="16"/>
        <v>0.77049999999999996</v>
      </c>
    </row>
    <row r="170" spans="1:16">
      <c r="A170" s="23">
        <f t="shared" si="17"/>
        <v>170</v>
      </c>
      <c r="B170" s="10">
        <v>500</v>
      </c>
      <c r="C170" s="104" t="s">
        <v>67</v>
      </c>
      <c r="D170" s="102">
        <f t="shared" si="18"/>
        <v>5.8139534883720927</v>
      </c>
      <c r="E170" s="12">
        <v>39.86</v>
      </c>
      <c r="F170" s="13">
        <v>3.3799999999999997E-2</v>
      </c>
      <c r="G170" s="101">
        <f t="shared" si="14"/>
        <v>39.893799999999999</v>
      </c>
      <c r="H170" s="103">
        <v>56.9</v>
      </c>
      <c r="I170" s="104" t="s">
        <v>66</v>
      </c>
      <c r="J170" s="105">
        <f t="shared" si="20"/>
        <v>56.9</v>
      </c>
      <c r="K170" s="103">
        <v>1.66</v>
      </c>
      <c r="L170" s="104" t="s">
        <v>66</v>
      </c>
      <c r="M170" s="105">
        <f t="shared" si="19"/>
        <v>1.66</v>
      </c>
      <c r="N170" s="103">
        <v>7901</v>
      </c>
      <c r="O170" s="104" t="s">
        <v>64</v>
      </c>
      <c r="P170" s="102">
        <f t="shared" si="16"/>
        <v>0.79010000000000002</v>
      </c>
    </row>
    <row r="171" spans="1:16">
      <c r="A171" s="23">
        <f t="shared" si="17"/>
        <v>171</v>
      </c>
      <c r="B171" s="10">
        <v>550</v>
      </c>
      <c r="C171" s="104" t="s">
        <v>67</v>
      </c>
      <c r="D171" s="102">
        <f t="shared" si="18"/>
        <v>6.3953488372093021</v>
      </c>
      <c r="E171" s="12">
        <v>39.04</v>
      </c>
      <c r="F171" s="13">
        <v>3.1109999999999999E-2</v>
      </c>
      <c r="G171" s="101">
        <f t="shared" si="14"/>
        <v>39.071109999999997</v>
      </c>
      <c r="H171" s="103">
        <v>62.36</v>
      </c>
      <c r="I171" s="104" t="s">
        <v>66</v>
      </c>
      <c r="J171" s="105">
        <f t="shared" si="20"/>
        <v>62.36</v>
      </c>
      <c r="K171" s="103">
        <v>1.83</v>
      </c>
      <c r="L171" s="104" t="s">
        <v>66</v>
      </c>
      <c r="M171" s="105">
        <f t="shared" si="19"/>
        <v>1.83</v>
      </c>
      <c r="N171" s="103">
        <v>8096</v>
      </c>
      <c r="O171" s="104" t="s">
        <v>64</v>
      </c>
      <c r="P171" s="102">
        <f t="shared" si="16"/>
        <v>0.80959999999999999</v>
      </c>
    </row>
    <row r="172" spans="1:16">
      <c r="A172" s="23">
        <f t="shared" si="17"/>
        <v>172</v>
      </c>
      <c r="B172" s="10">
        <v>600</v>
      </c>
      <c r="C172" s="104" t="s">
        <v>67</v>
      </c>
      <c r="D172" s="102">
        <f t="shared" si="18"/>
        <v>6.9767441860465116</v>
      </c>
      <c r="E172" s="12">
        <v>38.21</v>
      </c>
      <c r="F172" s="13">
        <v>2.8830000000000001E-2</v>
      </c>
      <c r="G172" s="101">
        <f t="shared" si="14"/>
        <v>38.23883</v>
      </c>
      <c r="H172" s="103">
        <v>67.94</v>
      </c>
      <c r="I172" s="104" t="s">
        <v>66</v>
      </c>
      <c r="J172" s="105">
        <f t="shared" si="20"/>
        <v>67.94</v>
      </c>
      <c r="K172" s="103">
        <v>1.99</v>
      </c>
      <c r="L172" s="104" t="s">
        <v>66</v>
      </c>
      <c r="M172" s="105">
        <f t="shared" si="19"/>
        <v>1.99</v>
      </c>
      <c r="N172" s="103">
        <v>8292</v>
      </c>
      <c r="O172" s="104" t="s">
        <v>64</v>
      </c>
      <c r="P172" s="102">
        <f t="shared" si="16"/>
        <v>0.82919999999999994</v>
      </c>
    </row>
    <row r="173" spans="1:16">
      <c r="A173" s="23">
        <f t="shared" si="17"/>
        <v>173</v>
      </c>
      <c r="B173" s="10">
        <v>650</v>
      </c>
      <c r="C173" s="104" t="s">
        <v>67</v>
      </c>
      <c r="D173" s="102">
        <f t="shared" si="18"/>
        <v>7.558139534883721</v>
      </c>
      <c r="E173" s="12">
        <v>37.369999999999997</v>
      </c>
      <c r="F173" s="13">
        <v>2.6890000000000001E-2</v>
      </c>
      <c r="G173" s="101">
        <f t="shared" si="14"/>
        <v>37.396889999999999</v>
      </c>
      <c r="H173" s="103">
        <v>73.64</v>
      </c>
      <c r="I173" s="104" t="s">
        <v>66</v>
      </c>
      <c r="J173" s="105">
        <f t="shared" si="20"/>
        <v>73.64</v>
      </c>
      <c r="K173" s="103">
        <v>2.15</v>
      </c>
      <c r="L173" s="104" t="s">
        <v>66</v>
      </c>
      <c r="M173" s="105">
        <f t="shared" si="19"/>
        <v>2.15</v>
      </c>
      <c r="N173" s="103">
        <v>8490</v>
      </c>
      <c r="O173" s="104" t="s">
        <v>64</v>
      </c>
      <c r="P173" s="102">
        <f t="shared" si="16"/>
        <v>0.84899999999999998</v>
      </c>
    </row>
    <row r="174" spans="1:16">
      <c r="A174" s="23">
        <f t="shared" si="17"/>
        <v>174</v>
      </c>
      <c r="B174" s="10">
        <v>700</v>
      </c>
      <c r="C174" s="104" t="s">
        <v>67</v>
      </c>
      <c r="D174" s="102">
        <f t="shared" si="18"/>
        <v>8.1395348837209305</v>
      </c>
      <c r="E174" s="12">
        <v>36.53</v>
      </c>
      <c r="F174" s="13">
        <v>2.52E-2</v>
      </c>
      <c r="G174" s="101">
        <f t="shared" si="14"/>
        <v>36.555199999999999</v>
      </c>
      <c r="H174" s="103">
        <v>79.47</v>
      </c>
      <c r="I174" s="104" t="s">
        <v>66</v>
      </c>
      <c r="J174" s="105">
        <f t="shared" si="20"/>
        <v>79.47</v>
      </c>
      <c r="K174" s="103">
        <v>2.2999999999999998</v>
      </c>
      <c r="L174" s="104" t="s">
        <v>66</v>
      </c>
      <c r="M174" s="105">
        <f t="shared" si="19"/>
        <v>2.2999999999999998</v>
      </c>
      <c r="N174" s="103">
        <v>8689</v>
      </c>
      <c r="O174" s="104" t="s">
        <v>64</v>
      </c>
      <c r="P174" s="102">
        <f t="shared" si="16"/>
        <v>0.86890000000000001</v>
      </c>
    </row>
    <row r="175" spans="1:16">
      <c r="A175" s="23">
        <f t="shared" si="17"/>
        <v>175</v>
      </c>
      <c r="B175" s="10">
        <v>800</v>
      </c>
      <c r="C175" s="104" t="s">
        <v>67</v>
      </c>
      <c r="D175" s="102">
        <f t="shared" si="18"/>
        <v>9.3023255813953494</v>
      </c>
      <c r="E175" s="12">
        <v>34.86</v>
      </c>
      <c r="F175" s="13">
        <v>2.2419999999999999E-2</v>
      </c>
      <c r="G175" s="101">
        <f t="shared" si="14"/>
        <v>34.882419999999996</v>
      </c>
      <c r="H175" s="103">
        <v>91.54</v>
      </c>
      <c r="I175" s="104" t="s">
        <v>66</v>
      </c>
      <c r="J175" s="105">
        <f t="shared" si="20"/>
        <v>91.54</v>
      </c>
      <c r="K175" s="103">
        <v>2.87</v>
      </c>
      <c r="L175" s="104" t="s">
        <v>66</v>
      </c>
      <c r="M175" s="105">
        <f t="shared" si="19"/>
        <v>2.87</v>
      </c>
      <c r="N175" s="103">
        <v>9097</v>
      </c>
      <c r="O175" s="104" t="s">
        <v>64</v>
      </c>
      <c r="P175" s="102">
        <f t="shared" si="16"/>
        <v>0.90969999999999995</v>
      </c>
    </row>
    <row r="176" spans="1:16">
      <c r="A176" s="23">
        <f t="shared" si="17"/>
        <v>176</v>
      </c>
      <c r="B176" s="10">
        <v>900</v>
      </c>
      <c r="C176" s="104" t="s">
        <v>67</v>
      </c>
      <c r="D176" s="102">
        <f t="shared" si="18"/>
        <v>10.465116279069768</v>
      </c>
      <c r="E176" s="12">
        <v>33.229999999999997</v>
      </c>
      <c r="F176" s="13">
        <v>2.0219999999999998E-2</v>
      </c>
      <c r="G176" s="101">
        <f t="shared" si="14"/>
        <v>33.250219999999999</v>
      </c>
      <c r="H176" s="103">
        <v>104.2</v>
      </c>
      <c r="I176" s="104" t="s">
        <v>66</v>
      </c>
      <c r="J176" s="105">
        <f t="shared" si="20"/>
        <v>104.2</v>
      </c>
      <c r="K176" s="103">
        <v>3.39</v>
      </c>
      <c r="L176" s="104" t="s">
        <v>66</v>
      </c>
      <c r="M176" s="105">
        <f t="shared" si="19"/>
        <v>3.39</v>
      </c>
      <c r="N176" s="103">
        <v>9520</v>
      </c>
      <c r="O176" s="104" t="s">
        <v>64</v>
      </c>
      <c r="P176" s="102">
        <f t="shared" si="16"/>
        <v>0.95199999999999996</v>
      </c>
    </row>
    <row r="177" spans="1:16">
      <c r="A177" s="23">
        <f t="shared" si="17"/>
        <v>177</v>
      </c>
      <c r="B177" s="10">
        <v>1</v>
      </c>
      <c r="C177" s="106" t="s">
        <v>70</v>
      </c>
      <c r="D177" s="102">
        <f t="shared" ref="D177:D228" si="21">B177*1000/$C$5</f>
        <v>11.627906976744185</v>
      </c>
      <c r="E177" s="12">
        <v>31.67</v>
      </c>
      <c r="F177" s="13">
        <v>1.8429999999999998E-2</v>
      </c>
      <c r="G177" s="101">
        <f t="shared" si="14"/>
        <v>31.68843</v>
      </c>
      <c r="H177" s="103">
        <v>117.48</v>
      </c>
      <c r="I177" s="104" t="s">
        <v>66</v>
      </c>
      <c r="J177" s="105">
        <f t="shared" si="20"/>
        <v>117.48</v>
      </c>
      <c r="K177" s="103">
        <v>3.87</v>
      </c>
      <c r="L177" s="104" t="s">
        <v>66</v>
      </c>
      <c r="M177" s="105">
        <f t="shared" si="19"/>
        <v>3.87</v>
      </c>
      <c r="N177" s="103">
        <v>9960</v>
      </c>
      <c r="O177" s="104" t="s">
        <v>64</v>
      </c>
      <c r="P177" s="102">
        <f t="shared" si="16"/>
        <v>0.99600000000000011</v>
      </c>
    </row>
    <row r="178" spans="1:16">
      <c r="A178" s="23">
        <f t="shared" si="17"/>
        <v>178</v>
      </c>
      <c r="B178" s="103">
        <v>1.1000000000000001</v>
      </c>
      <c r="C178" s="104" t="s">
        <v>70</v>
      </c>
      <c r="D178" s="102">
        <f t="shared" si="21"/>
        <v>12.790697674418604</v>
      </c>
      <c r="E178" s="12">
        <v>30.19</v>
      </c>
      <c r="F178" s="13">
        <v>1.694E-2</v>
      </c>
      <c r="G178" s="101">
        <f t="shared" si="14"/>
        <v>30.206940000000003</v>
      </c>
      <c r="H178" s="103">
        <v>131.41999999999999</v>
      </c>
      <c r="I178" s="104" t="s">
        <v>66</v>
      </c>
      <c r="J178" s="105">
        <f t="shared" si="20"/>
        <v>131.41999999999999</v>
      </c>
      <c r="K178" s="103">
        <v>4.3499999999999996</v>
      </c>
      <c r="L178" s="104" t="s">
        <v>66</v>
      </c>
      <c r="M178" s="105">
        <f t="shared" si="19"/>
        <v>4.3499999999999996</v>
      </c>
      <c r="N178" s="103">
        <v>1.04</v>
      </c>
      <c r="O178" s="106" t="s">
        <v>66</v>
      </c>
      <c r="P178" s="105">
        <f t="shared" ref="P178:P228" si="22">N178</f>
        <v>1.04</v>
      </c>
    </row>
    <row r="179" spans="1:16">
      <c r="A179" s="23">
        <f t="shared" si="17"/>
        <v>179</v>
      </c>
      <c r="B179" s="10">
        <v>1.2</v>
      </c>
      <c r="C179" s="11" t="s">
        <v>70</v>
      </c>
      <c r="D179" s="102">
        <f t="shared" si="21"/>
        <v>13.953488372093023</v>
      </c>
      <c r="E179" s="12">
        <v>28.79</v>
      </c>
      <c r="F179" s="13">
        <v>1.5689999999999999E-2</v>
      </c>
      <c r="G179" s="101">
        <f t="shared" si="14"/>
        <v>28.805689999999998</v>
      </c>
      <c r="H179" s="103">
        <v>146.04</v>
      </c>
      <c r="I179" s="104" t="s">
        <v>66</v>
      </c>
      <c r="J179" s="105">
        <f t="shared" si="20"/>
        <v>146.04</v>
      </c>
      <c r="K179" s="103">
        <v>4.82</v>
      </c>
      <c r="L179" s="104" t="s">
        <v>66</v>
      </c>
      <c r="M179" s="105">
        <f t="shared" si="19"/>
        <v>4.82</v>
      </c>
      <c r="N179" s="103">
        <v>1.0900000000000001</v>
      </c>
      <c r="O179" s="104" t="s">
        <v>66</v>
      </c>
      <c r="P179" s="105">
        <f t="shared" si="22"/>
        <v>1.0900000000000001</v>
      </c>
    </row>
    <row r="180" spans="1:16">
      <c r="A180" s="23">
        <f t="shared" si="17"/>
        <v>180</v>
      </c>
      <c r="B180" s="10">
        <v>1.3</v>
      </c>
      <c r="C180" s="11" t="s">
        <v>70</v>
      </c>
      <c r="D180" s="102">
        <f t="shared" si="21"/>
        <v>15.116279069767442</v>
      </c>
      <c r="E180" s="12">
        <v>27.47</v>
      </c>
      <c r="F180" s="13">
        <v>1.4619999999999999E-2</v>
      </c>
      <c r="G180" s="101">
        <f t="shared" si="14"/>
        <v>27.48462</v>
      </c>
      <c r="H180" s="103">
        <v>161.36000000000001</v>
      </c>
      <c r="I180" s="104" t="s">
        <v>66</v>
      </c>
      <c r="J180" s="105">
        <f t="shared" si="20"/>
        <v>161.36000000000001</v>
      </c>
      <c r="K180" s="103">
        <v>5.28</v>
      </c>
      <c r="L180" s="104" t="s">
        <v>66</v>
      </c>
      <c r="M180" s="105">
        <f t="shared" si="19"/>
        <v>5.28</v>
      </c>
      <c r="N180" s="103">
        <v>1.1399999999999999</v>
      </c>
      <c r="O180" s="104" t="s">
        <v>66</v>
      </c>
      <c r="P180" s="105">
        <f t="shared" si="22"/>
        <v>1.1399999999999999</v>
      </c>
    </row>
    <row r="181" spans="1:16">
      <c r="A181" s="23">
        <f t="shared" si="17"/>
        <v>181</v>
      </c>
      <c r="B181" s="10">
        <v>1.4</v>
      </c>
      <c r="C181" s="11" t="s">
        <v>70</v>
      </c>
      <c r="D181" s="102">
        <f t="shared" si="21"/>
        <v>16.279069767441861</v>
      </c>
      <c r="E181" s="12">
        <v>26.25</v>
      </c>
      <c r="F181" s="13">
        <v>1.3690000000000001E-2</v>
      </c>
      <c r="G181" s="101">
        <f t="shared" si="14"/>
        <v>26.26369</v>
      </c>
      <c r="H181" s="103">
        <v>177.41</v>
      </c>
      <c r="I181" s="104" t="s">
        <v>66</v>
      </c>
      <c r="J181" s="105">
        <f t="shared" si="20"/>
        <v>177.41</v>
      </c>
      <c r="K181" s="103">
        <v>5.75</v>
      </c>
      <c r="L181" s="104" t="s">
        <v>66</v>
      </c>
      <c r="M181" s="105">
        <f t="shared" si="19"/>
        <v>5.75</v>
      </c>
      <c r="N181" s="103">
        <v>1.19</v>
      </c>
      <c r="O181" s="104" t="s">
        <v>66</v>
      </c>
      <c r="P181" s="105">
        <f t="shared" si="22"/>
        <v>1.19</v>
      </c>
    </row>
    <row r="182" spans="1:16">
      <c r="A182" s="23">
        <f t="shared" si="17"/>
        <v>182</v>
      </c>
      <c r="B182" s="10">
        <v>1.5</v>
      </c>
      <c r="C182" s="11" t="s">
        <v>70</v>
      </c>
      <c r="D182" s="102">
        <f t="shared" si="21"/>
        <v>17.441860465116278</v>
      </c>
      <c r="E182" s="12">
        <v>25.11</v>
      </c>
      <c r="F182" s="13">
        <v>1.2880000000000001E-2</v>
      </c>
      <c r="G182" s="101">
        <f t="shared" si="14"/>
        <v>25.122879999999999</v>
      </c>
      <c r="H182" s="103">
        <v>194.19</v>
      </c>
      <c r="I182" s="104" t="s">
        <v>66</v>
      </c>
      <c r="J182" s="105">
        <f t="shared" si="20"/>
        <v>194.19</v>
      </c>
      <c r="K182" s="103">
        <v>6.23</v>
      </c>
      <c r="L182" s="104" t="s">
        <v>66</v>
      </c>
      <c r="M182" s="105">
        <f t="shared" si="19"/>
        <v>6.23</v>
      </c>
      <c r="N182" s="103">
        <v>1.25</v>
      </c>
      <c r="O182" s="104" t="s">
        <v>66</v>
      </c>
      <c r="P182" s="105">
        <f t="shared" si="22"/>
        <v>1.25</v>
      </c>
    </row>
    <row r="183" spans="1:16">
      <c r="A183" s="23">
        <f t="shared" si="17"/>
        <v>183</v>
      </c>
      <c r="B183" s="10">
        <v>1.6</v>
      </c>
      <c r="C183" s="11" t="s">
        <v>70</v>
      </c>
      <c r="D183" s="102">
        <f t="shared" si="21"/>
        <v>18.604651162790699</v>
      </c>
      <c r="E183" s="12">
        <v>24.06</v>
      </c>
      <c r="F183" s="13">
        <v>1.2160000000000001E-2</v>
      </c>
      <c r="G183" s="101">
        <f t="shared" si="14"/>
        <v>24.07216</v>
      </c>
      <c r="H183" s="103">
        <v>211.73</v>
      </c>
      <c r="I183" s="104" t="s">
        <v>66</v>
      </c>
      <c r="J183" s="105">
        <f t="shared" si="20"/>
        <v>211.73</v>
      </c>
      <c r="K183" s="103">
        <v>6.7</v>
      </c>
      <c r="L183" s="104" t="s">
        <v>66</v>
      </c>
      <c r="M183" s="105">
        <f t="shared" si="19"/>
        <v>6.7</v>
      </c>
      <c r="N183" s="103">
        <v>1.31</v>
      </c>
      <c r="O183" s="104" t="s">
        <v>66</v>
      </c>
      <c r="P183" s="105">
        <f t="shared" si="22"/>
        <v>1.31</v>
      </c>
    </row>
    <row r="184" spans="1:16">
      <c r="A184" s="23">
        <f t="shared" si="17"/>
        <v>184</v>
      </c>
      <c r="B184" s="10">
        <v>1.7</v>
      </c>
      <c r="C184" s="11" t="s">
        <v>70</v>
      </c>
      <c r="D184" s="102">
        <f t="shared" si="21"/>
        <v>19.767441860465116</v>
      </c>
      <c r="E184" s="12">
        <v>23.09</v>
      </c>
      <c r="F184" s="13">
        <v>1.153E-2</v>
      </c>
      <c r="G184" s="101">
        <f t="shared" si="14"/>
        <v>23.10153</v>
      </c>
      <c r="H184" s="103">
        <v>230.01</v>
      </c>
      <c r="I184" s="104" t="s">
        <v>66</v>
      </c>
      <c r="J184" s="105">
        <f t="shared" si="20"/>
        <v>230.01</v>
      </c>
      <c r="K184" s="103">
        <v>7.19</v>
      </c>
      <c r="L184" s="104" t="s">
        <v>66</v>
      </c>
      <c r="M184" s="105">
        <f t="shared" si="19"/>
        <v>7.19</v>
      </c>
      <c r="N184" s="103">
        <v>1.37</v>
      </c>
      <c r="O184" s="104" t="s">
        <v>66</v>
      </c>
      <c r="P184" s="105">
        <f t="shared" si="22"/>
        <v>1.37</v>
      </c>
    </row>
    <row r="185" spans="1:16">
      <c r="A185" s="23">
        <f t="shared" si="17"/>
        <v>185</v>
      </c>
      <c r="B185" s="10">
        <v>1.8</v>
      </c>
      <c r="C185" s="11" t="s">
        <v>70</v>
      </c>
      <c r="D185" s="102">
        <f t="shared" si="21"/>
        <v>20.930232558139537</v>
      </c>
      <c r="E185" s="12">
        <v>22.2</v>
      </c>
      <c r="F185" s="13">
        <v>1.095E-2</v>
      </c>
      <c r="G185" s="101">
        <f t="shared" si="14"/>
        <v>22.21095</v>
      </c>
      <c r="H185" s="103">
        <v>249.04</v>
      </c>
      <c r="I185" s="104" t="s">
        <v>66</v>
      </c>
      <c r="J185" s="105">
        <f t="shared" si="20"/>
        <v>249.04</v>
      </c>
      <c r="K185" s="103">
        <v>7.68</v>
      </c>
      <c r="L185" s="104" t="s">
        <v>66</v>
      </c>
      <c r="M185" s="105">
        <f t="shared" si="19"/>
        <v>7.68</v>
      </c>
      <c r="N185" s="103">
        <v>1.43</v>
      </c>
      <c r="O185" s="104" t="s">
        <v>66</v>
      </c>
      <c r="P185" s="105">
        <f t="shared" si="22"/>
        <v>1.43</v>
      </c>
    </row>
    <row r="186" spans="1:16">
      <c r="A186" s="23">
        <f t="shared" si="17"/>
        <v>186</v>
      </c>
      <c r="B186" s="10">
        <v>2</v>
      </c>
      <c r="C186" s="11" t="s">
        <v>70</v>
      </c>
      <c r="D186" s="102">
        <f t="shared" si="21"/>
        <v>23.255813953488371</v>
      </c>
      <c r="E186" s="12">
        <v>20.67</v>
      </c>
      <c r="F186" s="13">
        <v>9.9749999999999995E-3</v>
      </c>
      <c r="G186" s="101">
        <f t="shared" si="14"/>
        <v>20.679975000000002</v>
      </c>
      <c r="H186" s="103">
        <v>289.29000000000002</v>
      </c>
      <c r="I186" s="104" t="s">
        <v>66</v>
      </c>
      <c r="J186" s="105">
        <f t="shared" si="20"/>
        <v>289.29000000000002</v>
      </c>
      <c r="K186" s="103">
        <v>9.56</v>
      </c>
      <c r="L186" s="104" t="s">
        <v>66</v>
      </c>
      <c r="M186" s="105">
        <f t="shared" si="19"/>
        <v>9.56</v>
      </c>
      <c r="N186" s="103">
        <v>1.57</v>
      </c>
      <c r="O186" s="104" t="s">
        <v>66</v>
      </c>
      <c r="P186" s="105">
        <f t="shared" si="22"/>
        <v>1.57</v>
      </c>
    </row>
    <row r="187" spans="1:16">
      <c r="A187" s="23">
        <f t="shared" si="17"/>
        <v>187</v>
      </c>
      <c r="B187" s="10">
        <v>2.25</v>
      </c>
      <c r="C187" s="11" t="s">
        <v>70</v>
      </c>
      <c r="D187" s="102">
        <f t="shared" si="21"/>
        <v>26.162790697674417</v>
      </c>
      <c r="E187" s="12">
        <v>19.149999999999999</v>
      </c>
      <c r="F187" s="13">
        <v>8.9820000000000004E-3</v>
      </c>
      <c r="G187" s="101">
        <f t="shared" si="14"/>
        <v>19.158981999999998</v>
      </c>
      <c r="H187" s="103">
        <v>343.46</v>
      </c>
      <c r="I187" s="104" t="s">
        <v>66</v>
      </c>
      <c r="J187" s="105">
        <f t="shared" si="20"/>
        <v>343.46</v>
      </c>
      <c r="K187" s="103">
        <v>12.26</v>
      </c>
      <c r="L187" s="104" t="s">
        <v>66</v>
      </c>
      <c r="M187" s="105">
        <f t="shared" si="19"/>
        <v>12.26</v>
      </c>
      <c r="N187" s="103">
        <v>1.76</v>
      </c>
      <c r="O187" s="104" t="s">
        <v>66</v>
      </c>
      <c r="P187" s="105">
        <f t="shared" si="22"/>
        <v>1.76</v>
      </c>
    </row>
    <row r="188" spans="1:16">
      <c r="A188" s="23">
        <f t="shared" si="17"/>
        <v>188</v>
      </c>
      <c r="B188" s="10">
        <v>2.5</v>
      </c>
      <c r="C188" s="11" t="s">
        <v>70</v>
      </c>
      <c r="D188" s="102">
        <f t="shared" si="21"/>
        <v>29.069767441860463</v>
      </c>
      <c r="E188" s="12">
        <v>18.04</v>
      </c>
      <c r="F188" s="13">
        <v>8.1759999999999992E-3</v>
      </c>
      <c r="G188" s="101">
        <f t="shared" si="14"/>
        <v>18.048175999999998</v>
      </c>
      <c r="H188" s="103">
        <v>401.43</v>
      </c>
      <c r="I188" s="104" t="s">
        <v>66</v>
      </c>
      <c r="J188" s="105">
        <f t="shared" si="20"/>
        <v>401.43</v>
      </c>
      <c r="K188" s="103">
        <v>14.75</v>
      </c>
      <c r="L188" s="104" t="s">
        <v>66</v>
      </c>
      <c r="M188" s="105">
        <f t="shared" si="19"/>
        <v>14.75</v>
      </c>
      <c r="N188" s="103">
        <v>1.95</v>
      </c>
      <c r="O188" s="104" t="s">
        <v>66</v>
      </c>
      <c r="P188" s="105">
        <f t="shared" si="22"/>
        <v>1.95</v>
      </c>
    </row>
    <row r="189" spans="1:16">
      <c r="A189" s="23">
        <f t="shared" si="17"/>
        <v>189</v>
      </c>
      <c r="B189" s="10">
        <v>2.75</v>
      </c>
      <c r="C189" s="11" t="s">
        <v>70</v>
      </c>
      <c r="D189" s="102">
        <f t="shared" si="21"/>
        <v>31.976744186046513</v>
      </c>
      <c r="E189" s="12">
        <v>17.03</v>
      </c>
      <c r="F189" s="13">
        <v>7.509E-3</v>
      </c>
      <c r="G189" s="101">
        <f t="shared" si="14"/>
        <v>17.037509</v>
      </c>
      <c r="H189" s="103">
        <v>462.9</v>
      </c>
      <c r="I189" s="104" t="s">
        <v>66</v>
      </c>
      <c r="J189" s="105">
        <f t="shared" si="20"/>
        <v>462.9</v>
      </c>
      <c r="K189" s="103">
        <v>17.13</v>
      </c>
      <c r="L189" s="104" t="s">
        <v>66</v>
      </c>
      <c r="M189" s="105">
        <f t="shared" si="19"/>
        <v>17.13</v>
      </c>
      <c r="N189" s="103">
        <v>2.17</v>
      </c>
      <c r="O189" s="104" t="s">
        <v>66</v>
      </c>
      <c r="P189" s="105">
        <f t="shared" si="22"/>
        <v>2.17</v>
      </c>
    </row>
    <row r="190" spans="1:16">
      <c r="A190" s="23">
        <f t="shared" si="17"/>
        <v>190</v>
      </c>
      <c r="B190" s="10">
        <v>3</v>
      </c>
      <c r="C190" s="11" t="s">
        <v>70</v>
      </c>
      <c r="D190" s="102">
        <f t="shared" si="21"/>
        <v>34.883720930232556</v>
      </c>
      <c r="E190" s="12">
        <v>16.07</v>
      </c>
      <c r="F190" s="13">
        <v>6.9470000000000001E-3</v>
      </c>
      <c r="G190" s="101">
        <f t="shared" si="14"/>
        <v>16.076947000000001</v>
      </c>
      <c r="H190" s="103">
        <v>528.02</v>
      </c>
      <c r="I190" s="104" t="s">
        <v>66</v>
      </c>
      <c r="J190" s="105">
        <f t="shared" si="20"/>
        <v>528.02</v>
      </c>
      <c r="K190" s="103">
        <v>19.45</v>
      </c>
      <c r="L190" s="104" t="s">
        <v>66</v>
      </c>
      <c r="M190" s="105">
        <f t="shared" si="19"/>
        <v>19.45</v>
      </c>
      <c r="N190" s="103">
        <v>2.39</v>
      </c>
      <c r="O190" s="104" t="s">
        <v>66</v>
      </c>
      <c r="P190" s="105">
        <f t="shared" si="22"/>
        <v>2.39</v>
      </c>
    </row>
    <row r="191" spans="1:16">
      <c r="A191" s="23">
        <f t="shared" si="17"/>
        <v>191</v>
      </c>
      <c r="B191" s="10">
        <v>3.25</v>
      </c>
      <c r="C191" s="11" t="s">
        <v>70</v>
      </c>
      <c r="D191" s="102">
        <f t="shared" si="21"/>
        <v>37.790697674418603</v>
      </c>
      <c r="E191" s="12">
        <v>15.23</v>
      </c>
      <c r="F191" s="13">
        <v>6.4669999999999997E-3</v>
      </c>
      <c r="G191" s="101">
        <f t="shared" si="14"/>
        <v>15.236467000000001</v>
      </c>
      <c r="H191" s="103">
        <v>596.9</v>
      </c>
      <c r="I191" s="104" t="s">
        <v>66</v>
      </c>
      <c r="J191" s="105">
        <f t="shared" si="20"/>
        <v>596.9</v>
      </c>
      <c r="K191" s="103">
        <v>21.76</v>
      </c>
      <c r="L191" s="104" t="s">
        <v>66</v>
      </c>
      <c r="M191" s="105">
        <f t="shared" si="19"/>
        <v>21.76</v>
      </c>
      <c r="N191" s="103">
        <v>2.63</v>
      </c>
      <c r="O191" s="104" t="s">
        <v>66</v>
      </c>
      <c r="P191" s="105">
        <f t="shared" si="22"/>
        <v>2.63</v>
      </c>
    </row>
    <row r="192" spans="1:16">
      <c r="A192" s="23">
        <f t="shared" si="17"/>
        <v>192</v>
      </c>
      <c r="B192" s="10">
        <v>3.5</v>
      </c>
      <c r="C192" s="11" t="s">
        <v>70</v>
      </c>
      <c r="D192" s="102">
        <f t="shared" si="21"/>
        <v>40.697674418604649</v>
      </c>
      <c r="E192" s="12">
        <v>14.48</v>
      </c>
      <c r="F192" s="13">
        <v>6.051E-3</v>
      </c>
      <c r="G192" s="101">
        <f t="shared" si="14"/>
        <v>14.486051</v>
      </c>
      <c r="H192" s="103">
        <v>669.47</v>
      </c>
      <c r="I192" s="104" t="s">
        <v>66</v>
      </c>
      <c r="J192" s="105">
        <f t="shared" si="20"/>
        <v>669.47</v>
      </c>
      <c r="K192" s="103">
        <v>24.07</v>
      </c>
      <c r="L192" s="104" t="s">
        <v>66</v>
      </c>
      <c r="M192" s="105">
        <f t="shared" si="19"/>
        <v>24.07</v>
      </c>
      <c r="N192" s="103">
        <v>2.88</v>
      </c>
      <c r="O192" s="104" t="s">
        <v>66</v>
      </c>
      <c r="P192" s="105">
        <f t="shared" si="22"/>
        <v>2.88</v>
      </c>
    </row>
    <row r="193" spans="1:16">
      <c r="A193" s="23">
        <f t="shared" si="17"/>
        <v>193</v>
      </c>
      <c r="B193" s="10">
        <v>3.75</v>
      </c>
      <c r="C193" s="11" t="s">
        <v>70</v>
      </c>
      <c r="D193" s="102">
        <f t="shared" si="21"/>
        <v>43.604651162790695</v>
      </c>
      <c r="E193" s="12">
        <v>13.81</v>
      </c>
      <c r="F193" s="13">
        <v>5.6880000000000003E-3</v>
      </c>
      <c r="G193" s="101">
        <f t="shared" si="14"/>
        <v>13.815688</v>
      </c>
      <c r="H193" s="103">
        <v>745.68</v>
      </c>
      <c r="I193" s="104" t="s">
        <v>66</v>
      </c>
      <c r="J193" s="105">
        <f t="shared" si="20"/>
        <v>745.68</v>
      </c>
      <c r="K193" s="103">
        <v>26.38</v>
      </c>
      <c r="L193" s="104" t="s">
        <v>66</v>
      </c>
      <c r="M193" s="105">
        <f t="shared" si="19"/>
        <v>26.38</v>
      </c>
      <c r="N193" s="103">
        <v>3.14</v>
      </c>
      <c r="O193" s="104" t="s">
        <v>66</v>
      </c>
      <c r="P193" s="105">
        <f t="shared" si="22"/>
        <v>3.14</v>
      </c>
    </row>
    <row r="194" spans="1:16">
      <c r="A194" s="23">
        <f t="shared" si="17"/>
        <v>194</v>
      </c>
      <c r="B194" s="10">
        <v>4</v>
      </c>
      <c r="C194" s="11" t="s">
        <v>70</v>
      </c>
      <c r="D194" s="102">
        <f t="shared" si="21"/>
        <v>46.511627906976742</v>
      </c>
      <c r="E194" s="12">
        <v>13.21</v>
      </c>
      <c r="F194" s="13">
        <v>5.3680000000000004E-3</v>
      </c>
      <c r="G194" s="101">
        <f t="shared" si="14"/>
        <v>13.215368000000002</v>
      </c>
      <c r="H194" s="103">
        <v>825.48</v>
      </c>
      <c r="I194" s="104" t="s">
        <v>66</v>
      </c>
      <c r="J194" s="105">
        <f t="shared" si="20"/>
        <v>825.48</v>
      </c>
      <c r="K194" s="103">
        <v>28.69</v>
      </c>
      <c r="L194" s="104" t="s">
        <v>66</v>
      </c>
      <c r="M194" s="105">
        <f t="shared" si="19"/>
        <v>28.69</v>
      </c>
      <c r="N194" s="103">
        <v>3.42</v>
      </c>
      <c r="O194" s="104" t="s">
        <v>66</v>
      </c>
      <c r="P194" s="105">
        <f t="shared" si="22"/>
        <v>3.42</v>
      </c>
    </row>
    <row r="195" spans="1:16">
      <c r="A195" s="23">
        <f t="shared" si="17"/>
        <v>195</v>
      </c>
      <c r="B195" s="10">
        <v>4.5</v>
      </c>
      <c r="C195" s="11" t="s">
        <v>70</v>
      </c>
      <c r="D195" s="102">
        <f t="shared" si="21"/>
        <v>52.325581395348834</v>
      </c>
      <c r="E195" s="12">
        <v>12.17</v>
      </c>
      <c r="F195" s="13">
        <v>4.829E-3</v>
      </c>
      <c r="G195" s="101">
        <f t="shared" si="14"/>
        <v>12.174829000000001</v>
      </c>
      <c r="H195" s="103">
        <v>995.5</v>
      </c>
      <c r="I195" s="104" t="s">
        <v>66</v>
      </c>
      <c r="J195" s="105">
        <f t="shared" si="20"/>
        <v>995.5</v>
      </c>
      <c r="K195" s="103">
        <v>37.450000000000003</v>
      </c>
      <c r="L195" s="104" t="s">
        <v>66</v>
      </c>
      <c r="M195" s="105">
        <f t="shared" si="19"/>
        <v>37.450000000000003</v>
      </c>
      <c r="N195" s="103">
        <v>4</v>
      </c>
      <c r="O195" s="104" t="s">
        <v>66</v>
      </c>
      <c r="P195" s="105">
        <f t="shared" si="22"/>
        <v>4</v>
      </c>
    </row>
    <row r="196" spans="1:16">
      <c r="A196" s="23">
        <f t="shared" si="17"/>
        <v>196</v>
      </c>
      <c r="B196" s="10">
        <v>5</v>
      </c>
      <c r="C196" s="11" t="s">
        <v>70</v>
      </c>
      <c r="D196" s="102">
        <f t="shared" si="21"/>
        <v>58.139534883720927</v>
      </c>
      <c r="E196" s="12">
        <v>11.31</v>
      </c>
      <c r="F196" s="13">
        <v>4.3920000000000001E-3</v>
      </c>
      <c r="G196" s="101">
        <f t="shared" si="14"/>
        <v>11.314392</v>
      </c>
      <c r="H196" s="103">
        <v>1.18</v>
      </c>
      <c r="I196" s="106" t="s">
        <v>68</v>
      </c>
      <c r="J196" s="107">
        <f t="shared" ref="J196:J228" si="23">H196*1000</f>
        <v>1180</v>
      </c>
      <c r="K196" s="103">
        <v>45.6</v>
      </c>
      <c r="L196" s="104" t="s">
        <v>66</v>
      </c>
      <c r="M196" s="105">
        <f t="shared" si="19"/>
        <v>45.6</v>
      </c>
      <c r="N196" s="103">
        <v>4.62</v>
      </c>
      <c r="O196" s="104" t="s">
        <v>66</v>
      </c>
      <c r="P196" s="105">
        <f t="shared" si="22"/>
        <v>4.62</v>
      </c>
    </row>
    <row r="197" spans="1:16">
      <c r="A197" s="23">
        <f t="shared" si="17"/>
        <v>197</v>
      </c>
      <c r="B197" s="10">
        <v>5.5</v>
      </c>
      <c r="C197" s="11" t="s">
        <v>70</v>
      </c>
      <c r="D197" s="102">
        <f t="shared" si="21"/>
        <v>63.953488372093027</v>
      </c>
      <c r="E197" s="12">
        <v>10.58</v>
      </c>
      <c r="F197" s="13">
        <v>4.0309999999999999E-3</v>
      </c>
      <c r="G197" s="101">
        <f t="shared" si="14"/>
        <v>10.584031</v>
      </c>
      <c r="H197" s="103">
        <v>1.38</v>
      </c>
      <c r="I197" s="104" t="s">
        <v>68</v>
      </c>
      <c r="J197" s="107">
        <f t="shared" si="23"/>
        <v>1380</v>
      </c>
      <c r="K197" s="103">
        <v>53.46</v>
      </c>
      <c r="L197" s="104" t="s">
        <v>66</v>
      </c>
      <c r="M197" s="105">
        <f t="shared" si="19"/>
        <v>53.46</v>
      </c>
      <c r="N197" s="103">
        <v>5.29</v>
      </c>
      <c r="O197" s="104" t="s">
        <v>66</v>
      </c>
      <c r="P197" s="105">
        <f t="shared" si="22"/>
        <v>5.29</v>
      </c>
    </row>
    <row r="198" spans="1:16">
      <c r="A198" s="23">
        <f t="shared" si="17"/>
        <v>198</v>
      </c>
      <c r="B198" s="10">
        <v>6</v>
      </c>
      <c r="C198" s="11" t="s">
        <v>70</v>
      </c>
      <c r="D198" s="102">
        <f t="shared" si="21"/>
        <v>69.767441860465112</v>
      </c>
      <c r="E198" s="12">
        <v>9.9510000000000005</v>
      </c>
      <c r="F198" s="13">
        <v>3.7269999999999998E-3</v>
      </c>
      <c r="G198" s="101">
        <f t="shared" si="14"/>
        <v>9.9547270000000001</v>
      </c>
      <c r="H198" s="103">
        <v>1.59</v>
      </c>
      <c r="I198" s="104" t="s">
        <v>68</v>
      </c>
      <c r="J198" s="107">
        <f t="shared" si="23"/>
        <v>1590</v>
      </c>
      <c r="K198" s="103">
        <v>61.17</v>
      </c>
      <c r="L198" s="104" t="s">
        <v>66</v>
      </c>
      <c r="M198" s="105">
        <f t="shared" si="19"/>
        <v>61.17</v>
      </c>
      <c r="N198" s="103">
        <v>5.99</v>
      </c>
      <c r="O198" s="104" t="s">
        <v>66</v>
      </c>
      <c r="P198" s="105">
        <f t="shared" si="22"/>
        <v>5.99</v>
      </c>
    </row>
    <row r="199" spans="1:16">
      <c r="A199" s="23">
        <f t="shared" si="17"/>
        <v>199</v>
      </c>
      <c r="B199" s="10">
        <v>6.5</v>
      </c>
      <c r="C199" s="11" t="s">
        <v>70</v>
      </c>
      <c r="D199" s="102">
        <f t="shared" si="21"/>
        <v>75.581395348837205</v>
      </c>
      <c r="E199" s="12">
        <v>9.41</v>
      </c>
      <c r="F199" s="13">
        <v>3.467E-3</v>
      </c>
      <c r="G199" s="101">
        <f t="shared" si="14"/>
        <v>9.4134670000000007</v>
      </c>
      <c r="H199" s="103">
        <v>1.81</v>
      </c>
      <c r="I199" s="104" t="s">
        <v>68</v>
      </c>
      <c r="J199" s="107">
        <f t="shared" si="23"/>
        <v>1810</v>
      </c>
      <c r="K199" s="103">
        <v>68.819999999999993</v>
      </c>
      <c r="L199" s="104" t="s">
        <v>66</v>
      </c>
      <c r="M199" s="105">
        <f t="shared" si="19"/>
        <v>68.819999999999993</v>
      </c>
      <c r="N199" s="103">
        <v>6.73</v>
      </c>
      <c r="O199" s="104" t="s">
        <v>66</v>
      </c>
      <c r="P199" s="105">
        <f t="shared" si="22"/>
        <v>6.73</v>
      </c>
    </row>
    <row r="200" spans="1:16">
      <c r="A200" s="23">
        <f t="shared" si="17"/>
        <v>200</v>
      </c>
      <c r="B200" s="10">
        <v>7</v>
      </c>
      <c r="C200" s="11" t="s">
        <v>70</v>
      </c>
      <c r="D200" s="102">
        <f t="shared" si="21"/>
        <v>81.395348837209298</v>
      </c>
      <c r="E200" s="12">
        <v>8.9350000000000005</v>
      </c>
      <c r="F200" s="13">
        <v>3.2429999999999998E-3</v>
      </c>
      <c r="G200" s="101">
        <f t="shared" si="14"/>
        <v>8.9382429999999999</v>
      </c>
      <c r="H200" s="103">
        <v>2.04</v>
      </c>
      <c r="I200" s="104" t="s">
        <v>68</v>
      </c>
      <c r="J200" s="107">
        <f t="shared" si="23"/>
        <v>2040</v>
      </c>
      <c r="K200" s="103">
        <v>76.44</v>
      </c>
      <c r="L200" s="104" t="s">
        <v>66</v>
      </c>
      <c r="M200" s="105">
        <f t="shared" si="19"/>
        <v>76.44</v>
      </c>
      <c r="N200" s="103">
        <v>7.51</v>
      </c>
      <c r="O200" s="104" t="s">
        <v>66</v>
      </c>
      <c r="P200" s="105">
        <f t="shared" si="22"/>
        <v>7.51</v>
      </c>
    </row>
    <row r="201" spans="1:16">
      <c r="A201" s="23">
        <f t="shared" si="17"/>
        <v>201</v>
      </c>
      <c r="B201" s="10">
        <v>8</v>
      </c>
      <c r="C201" s="11" t="s">
        <v>70</v>
      </c>
      <c r="D201" s="102">
        <f t="shared" si="21"/>
        <v>93.023255813953483</v>
      </c>
      <c r="E201" s="12">
        <v>8.1440000000000001</v>
      </c>
      <c r="F201" s="13">
        <v>2.8739999999999998E-3</v>
      </c>
      <c r="G201" s="101">
        <f t="shared" si="14"/>
        <v>8.1468740000000004</v>
      </c>
      <c r="H201" s="103">
        <v>2.5499999999999998</v>
      </c>
      <c r="I201" s="104" t="s">
        <v>68</v>
      </c>
      <c r="J201" s="107">
        <f t="shared" si="23"/>
        <v>2550</v>
      </c>
      <c r="K201" s="103">
        <v>104.69</v>
      </c>
      <c r="L201" s="104" t="s">
        <v>66</v>
      </c>
      <c r="M201" s="105">
        <f t="shared" si="19"/>
        <v>104.69</v>
      </c>
      <c r="N201" s="103">
        <v>9.17</v>
      </c>
      <c r="O201" s="104" t="s">
        <v>66</v>
      </c>
      <c r="P201" s="105">
        <f t="shared" si="22"/>
        <v>9.17</v>
      </c>
    </row>
    <row r="202" spans="1:16">
      <c r="A202" s="23">
        <f t="shared" si="17"/>
        <v>202</v>
      </c>
      <c r="B202" s="10">
        <v>9</v>
      </c>
      <c r="C202" s="11" t="s">
        <v>70</v>
      </c>
      <c r="D202" s="108">
        <f t="shared" si="21"/>
        <v>104.65116279069767</v>
      </c>
      <c r="E202" s="12">
        <v>7.51</v>
      </c>
      <c r="F202" s="13">
        <v>2.5829999999999998E-3</v>
      </c>
      <c r="G202" s="101">
        <f t="shared" si="14"/>
        <v>7.5125829999999993</v>
      </c>
      <c r="H202" s="103">
        <v>3.1</v>
      </c>
      <c r="I202" s="104" t="s">
        <v>68</v>
      </c>
      <c r="J202" s="107">
        <f t="shared" si="23"/>
        <v>3100</v>
      </c>
      <c r="K202" s="103">
        <v>130.56</v>
      </c>
      <c r="L202" s="104" t="s">
        <v>66</v>
      </c>
      <c r="M202" s="105">
        <f t="shared" si="19"/>
        <v>130.56</v>
      </c>
      <c r="N202" s="103">
        <v>10.97</v>
      </c>
      <c r="O202" s="104" t="s">
        <v>66</v>
      </c>
      <c r="P202" s="105">
        <f t="shared" si="22"/>
        <v>10.97</v>
      </c>
    </row>
    <row r="203" spans="1:16">
      <c r="A203" s="23">
        <f t="shared" si="17"/>
        <v>203</v>
      </c>
      <c r="B203" s="10">
        <v>10</v>
      </c>
      <c r="C203" s="11" t="s">
        <v>70</v>
      </c>
      <c r="D203" s="108">
        <f t="shared" si="21"/>
        <v>116.27906976744185</v>
      </c>
      <c r="E203" s="12">
        <v>6.9779999999999998</v>
      </c>
      <c r="F203" s="13">
        <v>2.3479999999999998E-3</v>
      </c>
      <c r="G203" s="101">
        <f t="shared" si="14"/>
        <v>6.9803479999999993</v>
      </c>
      <c r="H203" s="103">
        <v>3.7</v>
      </c>
      <c r="I203" s="104" t="s">
        <v>68</v>
      </c>
      <c r="J203" s="107">
        <f t="shared" si="23"/>
        <v>3700</v>
      </c>
      <c r="K203" s="103">
        <v>155.4</v>
      </c>
      <c r="L203" s="104" t="s">
        <v>66</v>
      </c>
      <c r="M203" s="105">
        <f t="shared" si="19"/>
        <v>155.4</v>
      </c>
      <c r="N203" s="103">
        <v>12.89</v>
      </c>
      <c r="O203" s="104" t="s">
        <v>66</v>
      </c>
      <c r="P203" s="105">
        <f t="shared" si="22"/>
        <v>12.89</v>
      </c>
    </row>
    <row r="204" spans="1:16">
      <c r="A204" s="23">
        <f t="shared" si="17"/>
        <v>204</v>
      </c>
      <c r="B204" s="10">
        <v>11</v>
      </c>
      <c r="C204" s="11" t="s">
        <v>70</v>
      </c>
      <c r="D204" s="108">
        <f t="shared" si="21"/>
        <v>127.90697674418605</v>
      </c>
      <c r="E204" s="12">
        <v>6.5350000000000001</v>
      </c>
      <c r="F204" s="13">
        <v>2.153E-3</v>
      </c>
      <c r="G204" s="101">
        <f t="shared" si="14"/>
        <v>6.537153</v>
      </c>
      <c r="H204" s="103">
        <v>4.33</v>
      </c>
      <c r="I204" s="104" t="s">
        <v>68</v>
      </c>
      <c r="J204" s="107">
        <f t="shared" si="23"/>
        <v>4330</v>
      </c>
      <c r="K204" s="103">
        <v>179.76</v>
      </c>
      <c r="L204" s="104" t="s">
        <v>66</v>
      </c>
      <c r="M204" s="105">
        <f t="shared" si="19"/>
        <v>179.76</v>
      </c>
      <c r="N204" s="103">
        <v>14.93</v>
      </c>
      <c r="O204" s="104" t="s">
        <v>66</v>
      </c>
      <c r="P204" s="105">
        <f t="shared" si="22"/>
        <v>14.93</v>
      </c>
    </row>
    <row r="205" spans="1:16">
      <c r="A205" s="23">
        <f t="shared" si="17"/>
        <v>205</v>
      </c>
      <c r="B205" s="10">
        <v>12</v>
      </c>
      <c r="C205" s="11" t="s">
        <v>70</v>
      </c>
      <c r="D205" s="108">
        <f t="shared" si="21"/>
        <v>139.53488372093022</v>
      </c>
      <c r="E205" s="12">
        <v>6.1589999999999998</v>
      </c>
      <c r="F205" s="13">
        <v>1.99E-3</v>
      </c>
      <c r="G205" s="101">
        <f t="shared" si="14"/>
        <v>6.16099</v>
      </c>
      <c r="H205" s="103">
        <v>5.01</v>
      </c>
      <c r="I205" s="104" t="s">
        <v>68</v>
      </c>
      <c r="J205" s="107">
        <f t="shared" si="23"/>
        <v>5010</v>
      </c>
      <c r="K205" s="103">
        <v>203.87</v>
      </c>
      <c r="L205" s="104" t="s">
        <v>66</v>
      </c>
      <c r="M205" s="105">
        <f t="shared" si="19"/>
        <v>203.87</v>
      </c>
      <c r="N205" s="103">
        <v>17.07</v>
      </c>
      <c r="O205" s="104" t="s">
        <v>66</v>
      </c>
      <c r="P205" s="105">
        <f t="shared" si="22"/>
        <v>17.07</v>
      </c>
    </row>
    <row r="206" spans="1:16">
      <c r="A206" s="23">
        <f t="shared" si="17"/>
        <v>206</v>
      </c>
      <c r="B206" s="10">
        <v>13</v>
      </c>
      <c r="C206" s="11" t="s">
        <v>70</v>
      </c>
      <c r="D206" s="108">
        <f t="shared" si="21"/>
        <v>151.16279069767441</v>
      </c>
      <c r="E206" s="12">
        <v>5.8380000000000001</v>
      </c>
      <c r="F206" s="13">
        <v>1.8500000000000001E-3</v>
      </c>
      <c r="G206" s="101">
        <f t="shared" si="14"/>
        <v>5.8398500000000002</v>
      </c>
      <c r="H206" s="103">
        <v>5.73</v>
      </c>
      <c r="I206" s="104" t="s">
        <v>68</v>
      </c>
      <c r="J206" s="107">
        <f t="shared" si="23"/>
        <v>5730</v>
      </c>
      <c r="K206" s="103">
        <v>227.85</v>
      </c>
      <c r="L206" s="104" t="s">
        <v>66</v>
      </c>
      <c r="M206" s="105">
        <f t="shared" si="19"/>
        <v>227.85</v>
      </c>
      <c r="N206" s="103">
        <v>19.329999999999998</v>
      </c>
      <c r="O206" s="104" t="s">
        <v>66</v>
      </c>
      <c r="P206" s="105">
        <f t="shared" si="22"/>
        <v>19.329999999999998</v>
      </c>
    </row>
    <row r="207" spans="1:16">
      <c r="A207" s="23">
        <f t="shared" si="17"/>
        <v>207</v>
      </c>
      <c r="B207" s="10">
        <v>14</v>
      </c>
      <c r="C207" s="11" t="s">
        <v>70</v>
      </c>
      <c r="D207" s="108">
        <f t="shared" si="21"/>
        <v>162.7906976744186</v>
      </c>
      <c r="E207" s="12">
        <v>5.5590000000000002</v>
      </c>
      <c r="F207" s="13">
        <v>1.73E-3</v>
      </c>
      <c r="G207" s="101">
        <f t="shared" si="14"/>
        <v>5.5607300000000004</v>
      </c>
      <c r="H207" s="103">
        <v>6.49</v>
      </c>
      <c r="I207" s="104" t="s">
        <v>68</v>
      </c>
      <c r="J207" s="107">
        <f t="shared" si="23"/>
        <v>6490</v>
      </c>
      <c r="K207" s="103">
        <v>251.76</v>
      </c>
      <c r="L207" s="104" t="s">
        <v>66</v>
      </c>
      <c r="M207" s="105">
        <f t="shared" si="19"/>
        <v>251.76</v>
      </c>
      <c r="N207" s="103">
        <v>21.69</v>
      </c>
      <c r="O207" s="104" t="s">
        <v>66</v>
      </c>
      <c r="P207" s="105">
        <f t="shared" si="22"/>
        <v>21.69</v>
      </c>
    </row>
    <row r="208" spans="1:16">
      <c r="A208" s="23">
        <f t="shared" si="17"/>
        <v>208</v>
      </c>
      <c r="B208" s="10">
        <v>15</v>
      </c>
      <c r="C208" s="11" t="s">
        <v>70</v>
      </c>
      <c r="D208" s="108">
        <f t="shared" si="21"/>
        <v>174.41860465116278</v>
      </c>
      <c r="E208" s="12">
        <v>5.3150000000000004</v>
      </c>
      <c r="F208" s="13">
        <v>1.624E-3</v>
      </c>
      <c r="G208" s="101">
        <f t="shared" si="14"/>
        <v>5.316624</v>
      </c>
      <c r="H208" s="103">
        <v>7.28</v>
      </c>
      <c r="I208" s="104" t="s">
        <v>68</v>
      </c>
      <c r="J208" s="107">
        <f t="shared" si="23"/>
        <v>7280</v>
      </c>
      <c r="K208" s="103">
        <v>275.64999999999998</v>
      </c>
      <c r="L208" s="104" t="s">
        <v>66</v>
      </c>
      <c r="M208" s="105">
        <f t="shared" si="19"/>
        <v>275.64999999999998</v>
      </c>
      <c r="N208" s="103">
        <v>24.14</v>
      </c>
      <c r="O208" s="104" t="s">
        <v>66</v>
      </c>
      <c r="P208" s="105">
        <f t="shared" si="22"/>
        <v>24.14</v>
      </c>
    </row>
    <row r="209" spans="1:16">
      <c r="A209" s="23">
        <f t="shared" si="17"/>
        <v>209</v>
      </c>
      <c r="B209" s="10">
        <v>16</v>
      </c>
      <c r="C209" s="11" t="s">
        <v>70</v>
      </c>
      <c r="D209" s="108">
        <f t="shared" si="21"/>
        <v>186.04651162790697</v>
      </c>
      <c r="E209" s="12">
        <v>5.0999999999999996</v>
      </c>
      <c r="F209" s="13">
        <v>1.5319999999999999E-3</v>
      </c>
      <c r="G209" s="101">
        <f t="shared" si="14"/>
        <v>5.1015319999999997</v>
      </c>
      <c r="H209" s="103">
        <v>8.11</v>
      </c>
      <c r="I209" s="104" t="s">
        <v>68</v>
      </c>
      <c r="J209" s="107">
        <f t="shared" si="23"/>
        <v>8109.9999999999991</v>
      </c>
      <c r="K209" s="103">
        <v>299.52</v>
      </c>
      <c r="L209" s="104" t="s">
        <v>66</v>
      </c>
      <c r="M209" s="105">
        <f t="shared" si="19"/>
        <v>299.52</v>
      </c>
      <c r="N209" s="103">
        <v>26.67</v>
      </c>
      <c r="O209" s="104" t="s">
        <v>66</v>
      </c>
      <c r="P209" s="105">
        <f t="shared" si="22"/>
        <v>26.67</v>
      </c>
    </row>
    <row r="210" spans="1:16">
      <c r="A210" s="23">
        <f t="shared" si="17"/>
        <v>210</v>
      </c>
      <c r="B210" s="10">
        <v>17</v>
      </c>
      <c r="C210" s="11" t="s">
        <v>70</v>
      </c>
      <c r="D210" s="108">
        <f t="shared" si="21"/>
        <v>197.67441860465115</v>
      </c>
      <c r="E210" s="12">
        <v>4.9080000000000004</v>
      </c>
      <c r="F210" s="13">
        <v>1.449E-3</v>
      </c>
      <c r="G210" s="101">
        <f t="shared" si="14"/>
        <v>4.9094490000000004</v>
      </c>
      <c r="H210" s="103">
        <v>8.9700000000000006</v>
      </c>
      <c r="I210" s="104" t="s">
        <v>68</v>
      </c>
      <c r="J210" s="107">
        <f t="shared" si="23"/>
        <v>8970</v>
      </c>
      <c r="K210" s="103">
        <v>323.39999999999998</v>
      </c>
      <c r="L210" s="104" t="s">
        <v>66</v>
      </c>
      <c r="M210" s="105">
        <f t="shared" si="19"/>
        <v>323.39999999999998</v>
      </c>
      <c r="N210" s="103">
        <v>29.3</v>
      </c>
      <c r="O210" s="104" t="s">
        <v>66</v>
      </c>
      <c r="P210" s="105">
        <f t="shared" si="22"/>
        <v>29.3</v>
      </c>
    </row>
    <row r="211" spans="1:16">
      <c r="A211" s="23">
        <f t="shared" si="17"/>
        <v>211</v>
      </c>
      <c r="B211" s="10">
        <v>18</v>
      </c>
      <c r="C211" s="11" t="s">
        <v>70</v>
      </c>
      <c r="D211" s="108">
        <f t="shared" si="21"/>
        <v>209.30232558139534</v>
      </c>
      <c r="E211" s="12">
        <v>4.7370000000000001</v>
      </c>
      <c r="F211" s="13">
        <v>1.3760000000000001E-3</v>
      </c>
      <c r="G211" s="101">
        <f t="shared" si="14"/>
        <v>4.7383759999999997</v>
      </c>
      <c r="H211" s="103">
        <v>9.8699999999999992</v>
      </c>
      <c r="I211" s="104" t="s">
        <v>68</v>
      </c>
      <c r="J211" s="107">
        <f t="shared" si="23"/>
        <v>9870</v>
      </c>
      <c r="K211" s="103">
        <v>347.27</v>
      </c>
      <c r="L211" s="104" t="s">
        <v>66</v>
      </c>
      <c r="M211" s="105">
        <f t="shared" si="19"/>
        <v>347.27</v>
      </c>
      <c r="N211" s="103">
        <v>32</v>
      </c>
      <c r="O211" s="104" t="s">
        <v>66</v>
      </c>
      <c r="P211" s="105">
        <f t="shared" si="22"/>
        <v>32</v>
      </c>
    </row>
    <row r="212" spans="1:16">
      <c r="A212" s="23">
        <f t="shared" si="17"/>
        <v>212</v>
      </c>
      <c r="B212" s="10">
        <v>20</v>
      </c>
      <c r="C212" s="11" t="s">
        <v>70</v>
      </c>
      <c r="D212" s="108">
        <f t="shared" si="21"/>
        <v>232.55813953488371</v>
      </c>
      <c r="E212" s="12">
        <v>4.444</v>
      </c>
      <c r="F212" s="13">
        <v>1.25E-3</v>
      </c>
      <c r="G212" s="101">
        <f t="shared" ref="G212:G228" si="24">E212+F212</f>
        <v>4.4452499999999997</v>
      </c>
      <c r="H212" s="103">
        <v>11.74</v>
      </c>
      <c r="I212" s="104" t="s">
        <v>68</v>
      </c>
      <c r="J212" s="107">
        <f t="shared" si="23"/>
        <v>11740</v>
      </c>
      <c r="K212" s="103">
        <v>437.38</v>
      </c>
      <c r="L212" s="104" t="s">
        <v>66</v>
      </c>
      <c r="M212" s="105">
        <f t="shared" si="19"/>
        <v>437.38</v>
      </c>
      <c r="N212" s="103">
        <v>37.630000000000003</v>
      </c>
      <c r="O212" s="104" t="s">
        <v>66</v>
      </c>
      <c r="P212" s="105">
        <f t="shared" si="22"/>
        <v>37.630000000000003</v>
      </c>
    </row>
    <row r="213" spans="1:16">
      <c r="A213" s="23">
        <f t="shared" si="17"/>
        <v>213</v>
      </c>
      <c r="B213" s="10">
        <v>22.5</v>
      </c>
      <c r="C213" s="11" t="s">
        <v>70</v>
      </c>
      <c r="D213" s="108">
        <f t="shared" si="21"/>
        <v>261.62790697674421</v>
      </c>
      <c r="E213" s="12">
        <v>4.149</v>
      </c>
      <c r="F213" s="13">
        <v>1.122E-3</v>
      </c>
      <c r="G213" s="101">
        <f t="shared" si="24"/>
        <v>4.1501219999999996</v>
      </c>
      <c r="H213" s="103">
        <v>14.26</v>
      </c>
      <c r="I213" s="104" t="s">
        <v>68</v>
      </c>
      <c r="J213" s="107">
        <f t="shared" si="23"/>
        <v>14260</v>
      </c>
      <c r="K213" s="103">
        <v>563.42999999999995</v>
      </c>
      <c r="L213" s="104" t="s">
        <v>66</v>
      </c>
      <c r="M213" s="105">
        <f t="shared" si="19"/>
        <v>563.42999999999995</v>
      </c>
      <c r="N213" s="103">
        <v>45.05</v>
      </c>
      <c r="O213" s="104" t="s">
        <v>66</v>
      </c>
      <c r="P213" s="105">
        <f t="shared" si="22"/>
        <v>45.05</v>
      </c>
    </row>
    <row r="214" spans="1:16">
      <c r="A214" s="23">
        <f t="shared" ref="A214:A277" si="25">A213+1</f>
        <v>214</v>
      </c>
      <c r="B214" s="10">
        <v>25</v>
      </c>
      <c r="C214" s="11" t="s">
        <v>70</v>
      </c>
      <c r="D214" s="108">
        <f t="shared" si="21"/>
        <v>290.69767441860466</v>
      </c>
      <c r="E214" s="12">
        <v>3.91</v>
      </c>
      <c r="F214" s="13">
        <v>1.0189999999999999E-3</v>
      </c>
      <c r="G214" s="101">
        <f t="shared" si="24"/>
        <v>3.911019</v>
      </c>
      <c r="H214" s="103">
        <v>16.93</v>
      </c>
      <c r="I214" s="104" t="s">
        <v>68</v>
      </c>
      <c r="J214" s="107">
        <f t="shared" si="23"/>
        <v>16930</v>
      </c>
      <c r="K214" s="103">
        <v>678.84</v>
      </c>
      <c r="L214" s="104" t="s">
        <v>66</v>
      </c>
      <c r="M214" s="105">
        <f t="shared" si="19"/>
        <v>678.84</v>
      </c>
      <c r="N214" s="103">
        <v>52.83</v>
      </c>
      <c r="O214" s="104" t="s">
        <v>66</v>
      </c>
      <c r="P214" s="105">
        <f t="shared" si="22"/>
        <v>52.83</v>
      </c>
    </row>
    <row r="215" spans="1:16">
      <c r="A215" s="23">
        <f t="shared" si="25"/>
        <v>215</v>
      </c>
      <c r="B215" s="10">
        <v>27.5</v>
      </c>
      <c r="C215" s="11" t="s">
        <v>70</v>
      </c>
      <c r="D215" s="108">
        <f t="shared" si="21"/>
        <v>319.76744186046511</v>
      </c>
      <c r="E215" s="12">
        <v>3.7149999999999999</v>
      </c>
      <c r="F215" s="13">
        <v>9.343E-4</v>
      </c>
      <c r="G215" s="101">
        <f t="shared" si="24"/>
        <v>3.7159342999999998</v>
      </c>
      <c r="H215" s="103">
        <v>19.760000000000002</v>
      </c>
      <c r="I215" s="104" t="s">
        <v>68</v>
      </c>
      <c r="J215" s="107">
        <f t="shared" si="23"/>
        <v>19760</v>
      </c>
      <c r="K215" s="103">
        <v>787.98</v>
      </c>
      <c r="L215" s="104" t="s">
        <v>66</v>
      </c>
      <c r="M215" s="105">
        <f t="shared" si="19"/>
        <v>787.98</v>
      </c>
      <c r="N215" s="103">
        <v>60.94</v>
      </c>
      <c r="O215" s="104" t="s">
        <v>66</v>
      </c>
      <c r="P215" s="105">
        <f t="shared" si="22"/>
        <v>60.94</v>
      </c>
    </row>
    <row r="216" spans="1:16">
      <c r="A216" s="23">
        <f t="shared" si="25"/>
        <v>216</v>
      </c>
      <c r="B216" s="10">
        <v>30</v>
      </c>
      <c r="C216" s="11" t="s">
        <v>70</v>
      </c>
      <c r="D216" s="108">
        <f t="shared" si="21"/>
        <v>348.83720930232556</v>
      </c>
      <c r="E216" s="12">
        <v>3.5510000000000002</v>
      </c>
      <c r="F216" s="13">
        <v>8.6280000000000005E-4</v>
      </c>
      <c r="G216" s="101">
        <f t="shared" si="24"/>
        <v>3.5518628000000003</v>
      </c>
      <c r="H216" s="103">
        <v>22.73</v>
      </c>
      <c r="I216" s="104" t="s">
        <v>68</v>
      </c>
      <c r="J216" s="107">
        <f t="shared" si="23"/>
        <v>22730</v>
      </c>
      <c r="K216" s="103">
        <v>892.85</v>
      </c>
      <c r="L216" s="104" t="s">
        <v>66</v>
      </c>
      <c r="M216" s="105">
        <f t="shared" si="19"/>
        <v>892.85</v>
      </c>
      <c r="N216" s="103">
        <v>69.319999999999993</v>
      </c>
      <c r="O216" s="104" t="s">
        <v>66</v>
      </c>
      <c r="P216" s="105">
        <f t="shared" si="22"/>
        <v>69.319999999999993</v>
      </c>
    </row>
    <row r="217" spans="1:16">
      <c r="A217" s="23">
        <f t="shared" si="25"/>
        <v>217</v>
      </c>
      <c r="B217" s="10">
        <v>32.5</v>
      </c>
      <c r="C217" s="11" t="s">
        <v>70</v>
      </c>
      <c r="D217" s="108">
        <f t="shared" si="21"/>
        <v>377.90697674418607</v>
      </c>
      <c r="E217" s="12">
        <v>3.4129999999999998</v>
      </c>
      <c r="F217" s="13">
        <v>8.0179999999999997E-4</v>
      </c>
      <c r="G217" s="101">
        <f t="shared" si="24"/>
        <v>3.4138017999999999</v>
      </c>
      <c r="H217" s="103">
        <v>25.82</v>
      </c>
      <c r="I217" s="104" t="s">
        <v>68</v>
      </c>
      <c r="J217" s="107">
        <f t="shared" si="23"/>
        <v>25820</v>
      </c>
      <c r="K217" s="103">
        <v>994.49</v>
      </c>
      <c r="L217" s="104" t="s">
        <v>66</v>
      </c>
      <c r="M217" s="105">
        <f t="shared" si="19"/>
        <v>994.49</v>
      </c>
      <c r="N217" s="103">
        <v>77.94</v>
      </c>
      <c r="O217" s="104" t="s">
        <v>66</v>
      </c>
      <c r="P217" s="105">
        <f t="shared" si="22"/>
        <v>77.94</v>
      </c>
    </row>
    <row r="218" spans="1:16">
      <c r="A218" s="23">
        <f t="shared" si="25"/>
        <v>218</v>
      </c>
      <c r="B218" s="10">
        <v>35</v>
      </c>
      <c r="C218" s="11" t="s">
        <v>70</v>
      </c>
      <c r="D218" s="108">
        <f t="shared" si="21"/>
        <v>406.97674418604652</v>
      </c>
      <c r="E218" s="12">
        <v>3.2949999999999999</v>
      </c>
      <c r="F218" s="13">
        <v>7.492E-4</v>
      </c>
      <c r="G218" s="101">
        <f t="shared" si="24"/>
        <v>3.2957491999999999</v>
      </c>
      <c r="H218" s="103">
        <v>29.03</v>
      </c>
      <c r="I218" s="104" t="s">
        <v>68</v>
      </c>
      <c r="J218" s="107">
        <f t="shared" si="23"/>
        <v>29030</v>
      </c>
      <c r="K218" s="103">
        <v>1.0900000000000001</v>
      </c>
      <c r="L218" s="106" t="s">
        <v>68</v>
      </c>
      <c r="M218" s="107">
        <f t="shared" ref="M218:M228" si="26">K218*1000</f>
        <v>1090</v>
      </c>
      <c r="N218" s="103">
        <v>86.77</v>
      </c>
      <c r="O218" s="104" t="s">
        <v>66</v>
      </c>
      <c r="P218" s="105">
        <f t="shared" si="22"/>
        <v>86.77</v>
      </c>
    </row>
    <row r="219" spans="1:16">
      <c r="A219" s="23">
        <f t="shared" si="25"/>
        <v>219</v>
      </c>
      <c r="B219" s="10">
        <v>37.5</v>
      </c>
      <c r="C219" s="11" t="s">
        <v>70</v>
      </c>
      <c r="D219" s="108">
        <f t="shared" si="21"/>
        <v>436.04651162790697</v>
      </c>
      <c r="E219" s="12">
        <v>3.1930000000000001</v>
      </c>
      <c r="F219" s="13">
        <v>7.0319999999999996E-4</v>
      </c>
      <c r="G219" s="101">
        <f t="shared" si="24"/>
        <v>3.1937031999999999</v>
      </c>
      <c r="H219" s="103">
        <v>32.36</v>
      </c>
      <c r="I219" s="104" t="s">
        <v>68</v>
      </c>
      <c r="J219" s="107">
        <f t="shared" si="23"/>
        <v>32360</v>
      </c>
      <c r="K219" s="103">
        <v>1.19</v>
      </c>
      <c r="L219" s="104" t="s">
        <v>68</v>
      </c>
      <c r="M219" s="107">
        <f t="shared" si="26"/>
        <v>1190</v>
      </c>
      <c r="N219" s="103">
        <v>95.78</v>
      </c>
      <c r="O219" s="104" t="s">
        <v>66</v>
      </c>
      <c r="P219" s="105">
        <f t="shared" si="22"/>
        <v>95.78</v>
      </c>
    </row>
    <row r="220" spans="1:16">
      <c r="A220" s="23">
        <f t="shared" si="25"/>
        <v>220</v>
      </c>
      <c r="B220" s="10">
        <v>40</v>
      </c>
      <c r="C220" s="11" t="s">
        <v>70</v>
      </c>
      <c r="D220" s="108">
        <f t="shared" si="21"/>
        <v>465.11627906976742</v>
      </c>
      <c r="E220" s="12">
        <v>3.1040000000000001</v>
      </c>
      <c r="F220" s="13">
        <v>6.6279999999999996E-4</v>
      </c>
      <c r="G220" s="101">
        <f t="shared" si="24"/>
        <v>3.1046628000000003</v>
      </c>
      <c r="H220" s="103">
        <v>35.78</v>
      </c>
      <c r="I220" s="104" t="s">
        <v>68</v>
      </c>
      <c r="J220" s="107">
        <f t="shared" si="23"/>
        <v>35780</v>
      </c>
      <c r="K220" s="103">
        <v>1.29</v>
      </c>
      <c r="L220" s="104" t="s">
        <v>68</v>
      </c>
      <c r="M220" s="107">
        <f t="shared" si="26"/>
        <v>1290</v>
      </c>
      <c r="N220" s="103">
        <v>104.94</v>
      </c>
      <c r="O220" s="104" t="s">
        <v>66</v>
      </c>
      <c r="P220" s="105">
        <f t="shared" si="22"/>
        <v>104.94</v>
      </c>
    </row>
    <row r="221" spans="1:16">
      <c r="A221" s="23">
        <f t="shared" si="25"/>
        <v>221</v>
      </c>
      <c r="B221" s="10">
        <v>45</v>
      </c>
      <c r="C221" s="11" t="s">
        <v>70</v>
      </c>
      <c r="D221" s="108">
        <f t="shared" si="21"/>
        <v>523.25581395348843</v>
      </c>
      <c r="E221" s="12">
        <v>2.9569999999999999</v>
      </c>
      <c r="F221" s="13">
        <v>5.9489999999999999E-4</v>
      </c>
      <c r="G221" s="101">
        <f t="shared" si="24"/>
        <v>2.9575948999999997</v>
      </c>
      <c r="H221" s="103">
        <v>42.89</v>
      </c>
      <c r="I221" s="104" t="s">
        <v>68</v>
      </c>
      <c r="J221" s="107">
        <f t="shared" si="23"/>
        <v>42890</v>
      </c>
      <c r="K221" s="103">
        <v>1.63</v>
      </c>
      <c r="L221" s="104" t="s">
        <v>68</v>
      </c>
      <c r="M221" s="107">
        <f t="shared" si="26"/>
        <v>1630</v>
      </c>
      <c r="N221" s="103">
        <v>123.65</v>
      </c>
      <c r="O221" s="104" t="s">
        <v>66</v>
      </c>
      <c r="P221" s="105">
        <f t="shared" si="22"/>
        <v>123.65</v>
      </c>
    </row>
    <row r="222" spans="1:16">
      <c r="A222" s="23">
        <f t="shared" si="25"/>
        <v>222</v>
      </c>
      <c r="B222" s="10">
        <v>50</v>
      </c>
      <c r="C222" s="11" t="s">
        <v>70</v>
      </c>
      <c r="D222" s="108">
        <f t="shared" si="21"/>
        <v>581.39534883720933</v>
      </c>
      <c r="E222" s="12">
        <v>2.8410000000000002</v>
      </c>
      <c r="F222" s="13">
        <v>5.4000000000000001E-4</v>
      </c>
      <c r="G222" s="101">
        <f t="shared" si="24"/>
        <v>2.8415400000000002</v>
      </c>
      <c r="H222" s="103">
        <v>50.33</v>
      </c>
      <c r="I222" s="104" t="s">
        <v>68</v>
      </c>
      <c r="J222" s="107">
        <f t="shared" si="23"/>
        <v>50330</v>
      </c>
      <c r="K222" s="103">
        <v>1.94</v>
      </c>
      <c r="L222" s="104" t="s">
        <v>68</v>
      </c>
      <c r="M222" s="107">
        <f t="shared" si="26"/>
        <v>1940</v>
      </c>
      <c r="N222" s="103">
        <v>142.72</v>
      </c>
      <c r="O222" s="104" t="s">
        <v>66</v>
      </c>
      <c r="P222" s="105">
        <f t="shared" si="22"/>
        <v>142.72</v>
      </c>
    </row>
    <row r="223" spans="1:16">
      <c r="A223" s="23">
        <f t="shared" si="25"/>
        <v>223</v>
      </c>
      <c r="B223" s="10">
        <v>55</v>
      </c>
      <c r="C223" s="11" t="s">
        <v>70</v>
      </c>
      <c r="D223" s="108">
        <f t="shared" si="21"/>
        <v>639.53488372093022</v>
      </c>
      <c r="E223" s="12">
        <v>2.7480000000000002</v>
      </c>
      <c r="F223" s="13">
        <v>4.9470000000000004E-4</v>
      </c>
      <c r="G223" s="101">
        <f t="shared" si="24"/>
        <v>2.7484947000000002</v>
      </c>
      <c r="H223" s="103">
        <v>58.04</v>
      </c>
      <c r="I223" s="104" t="s">
        <v>68</v>
      </c>
      <c r="J223" s="107">
        <f t="shared" si="23"/>
        <v>58040</v>
      </c>
      <c r="K223" s="103">
        <v>2.23</v>
      </c>
      <c r="L223" s="104" t="s">
        <v>68</v>
      </c>
      <c r="M223" s="107">
        <f t="shared" si="26"/>
        <v>2230</v>
      </c>
      <c r="N223" s="103">
        <v>162.06</v>
      </c>
      <c r="O223" s="104" t="s">
        <v>66</v>
      </c>
      <c r="P223" s="105">
        <f t="shared" si="22"/>
        <v>162.06</v>
      </c>
    </row>
    <row r="224" spans="1:16">
      <c r="A224" s="23">
        <f t="shared" si="25"/>
        <v>224</v>
      </c>
      <c r="B224" s="10">
        <v>60</v>
      </c>
      <c r="C224" s="11" t="s">
        <v>70</v>
      </c>
      <c r="D224" s="108">
        <f t="shared" si="21"/>
        <v>697.67441860465112</v>
      </c>
      <c r="E224" s="12">
        <v>2.6720000000000002</v>
      </c>
      <c r="F224" s="13">
        <v>4.5659999999999999E-4</v>
      </c>
      <c r="G224" s="101">
        <f t="shared" si="24"/>
        <v>2.6724566000000003</v>
      </c>
      <c r="H224" s="103">
        <v>66</v>
      </c>
      <c r="I224" s="104" t="s">
        <v>68</v>
      </c>
      <c r="J224" s="107">
        <f t="shared" si="23"/>
        <v>66000</v>
      </c>
      <c r="K224" s="103">
        <v>2.5</v>
      </c>
      <c r="L224" s="104" t="s">
        <v>68</v>
      </c>
      <c r="M224" s="107">
        <f t="shared" si="26"/>
        <v>2500</v>
      </c>
      <c r="N224" s="103">
        <v>181.55</v>
      </c>
      <c r="O224" s="104" t="s">
        <v>66</v>
      </c>
      <c r="P224" s="105">
        <f t="shared" si="22"/>
        <v>181.55</v>
      </c>
    </row>
    <row r="225" spans="1:16">
      <c r="A225" s="23">
        <f t="shared" si="25"/>
        <v>225</v>
      </c>
      <c r="B225" s="10">
        <v>65</v>
      </c>
      <c r="C225" s="11" t="s">
        <v>70</v>
      </c>
      <c r="D225" s="108">
        <f t="shared" si="21"/>
        <v>755.81395348837214</v>
      </c>
      <c r="E225" s="12">
        <v>2.61</v>
      </c>
      <c r="F225" s="13">
        <v>4.2420000000000001E-4</v>
      </c>
      <c r="G225" s="101">
        <f t="shared" si="24"/>
        <v>2.6104241999999998</v>
      </c>
      <c r="H225" s="103">
        <v>74.16</v>
      </c>
      <c r="I225" s="104" t="s">
        <v>68</v>
      </c>
      <c r="J225" s="107">
        <f t="shared" si="23"/>
        <v>74160</v>
      </c>
      <c r="K225" s="103">
        <v>2.75</v>
      </c>
      <c r="L225" s="104" t="s">
        <v>68</v>
      </c>
      <c r="M225" s="107">
        <f t="shared" si="26"/>
        <v>2750</v>
      </c>
      <c r="N225" s="103">
        <v>201.12</v>
      </c>
      <c r="O225" s="104" t="s">
        <v>66</v>
      </c>
      <c r="P225" s="105">
        <f t="shared" si="22"/>
        <v>201.12</v>
      </c>
    </row>
    <row r="226" spans="1:16">
      <c r="A226" s="23">
        <f t="shared" si="25"/>
        <v>226</v>
      </c>
      <c r="B226" s="10">
        <v>70</v>
      </c>
      <c r="C226" s="11" t="s">
        <v>70</v>
      </c>
      <c r="D226" s="108">
        <f t="shared" si="21"/>
        <v>813.95348837209303</v>
      </c>
      <c r="E226" s="12">
        <v>2.5569999999999999</v>
      </c>
      <c r="F226" s="13">
        <v>3.9619999999999998E-4</v>
      </c>
      <c r="G226" s="101">
        <f t="shared" si="24"/>
        <v>2.5573961999999999</v>
      </c>
      <c r="H226" s="103">
        <v>82.5</v>
      </c>
      <c r="I226" s="104" t="s">
        <v>68</v>
      </c>
      <c r="J226" s="107">
        <f t="shared" si="23"/>
        <v>82500</v>
      </c>
      <c r="K226" s="103">
        <v>2.99</v>
      </c>
      <c r="L226" s="104" t="s">
        <v>68</v>
      </c>
      <c r="M226" s="107">
        <f t="shared" si="26"/>
        <v>2990</v>
      </c>
      <c r="N226" s="103">
        <v>220.71</v>
      </c>
      <c r="O226" s="104" t="s">
        <v>66</v>
      </c>
      <c r="P226" s="105">
        <f t="shared" si="22"/>
        <v>220.71</v>
      </c>
    </row>
    <row r="227" spans="1:16">
      <c r="A227" s="23">
        <f t="shared" si="25"/>
        <v>227</v>
      </c>
      <c r="B227" s="10">
        <v>80</v>
      </c>
      <c r="C227" s="11" t="s">
        <v>70</v>
      </c>
      <c r="D227" s="108">
        <f t="shared" si="21"/>
        <v>930.23255813953483</v>
      </c>
      <c r="E227" s="12">
        <v>2.476</v>
      </c>
      <c r="F227" s="13">
        <v>3.503E-4</v>
      </c>
      <c r="G227" s="101">
        <f t="shared" si="24"/>
        <v>2.4763503</v>
      </c>
      <c r="H227" s="103">
        <v>99.63</v>
      </c>
      <c r="I227" s="104" t="s">
        <v>68</v>
      </c>
      <c r="J227" s="107">
        <f t="shared" si="23"/>
        <v>99630</v>
      </c>
      <c r="K227" s="103">
        <v>3.85</v>
      </c>
      <c r="L227" s="104" t="s">
        <v>68</v>
      </c>
      <c r="M227" s="107">
        <f t="shared" si="26"/>
        <v>3850</v>
      </c>
      <c r="N227" s="103">
        <v>259.77</v>
      </c>
      <c r="O227" s="104" t="s">
        <v>66</v>
      </c>
      <c r="P227" s="105">
        <f t="shared" si="22"/>
        <v>259.77</v>
      </c>
    </row>
    <row r="228" spans="1:16">
      <c r="A228" s="26">
        <f t="shared" si="25"/>
        <v>228</v>
      </c>
      <c r="B228" s="10">
        <v>86</v>
      </c>
      <c r="C228" s="11" t="s">
        <v>70</v>
      </c>
      <c r="D228" s="105">
        <f t="shared" si="21"/>
        <v>1000</v>
      </c>
      <c r="E228" s="12">
        <v>2.4409999999999998</v>
      </c>
      <c r="F228" s="13">
        <v>3.277E-4</v>
      </c>
      <c r="G228" s="101">
        <f t="shared" si="24"/>
        <v>2.4413277</v>
      </c>
      <c r="H228" s="103">
        <v>110.15</v>
      </c>
      <c r="I228" s="104" t="s">
        <v>68</v>
      </c>
      <c r="J228" s="107">
        <f t="shared" si="23"/>
        <v>110150</v>
      </c>
      <c r="K228" s="103">
        <v>4.13</v>
      </c>
      <c r="L228" s="104" t="s">
        <v>68</v>
      </c>
      <c r="M228" s="107">
        <f t="shared" si="26"/>
        <v>4130</v>
      </c>
      <c r="N228" s="103">
        <v>283.02</v>
      </c>
      <c r="O228" s="104" t="s">
        <v>66</v>
      </c>
      <c r="P228" s="105">
        <f t="shared" si="22"/>
        <v>283.02</v>
      </c>
    </row>
    <row r="229" spans="1:16">
      <c r="A229" s="23">
        <f t="shared" si="25"/>
        <v>229</v>
      </c>
      <c r="B229" s="10"/>
      <c r="C229" s="11"/>
      <c r="D229" s="105" t="e">
        <v>#N/A</v>
      </c>
      <c r="E229" s="12"/>
      <c r="F229" s="13"/>
      <c r="G229" s="101" t="e">
        <v>#N/A</v>
      </c>
      <c r="H229" s="103"/>
      <c r="I229" s="104"/>
      <c r="J229" s="107" t="e">
        <v>#N/A</v>
      </c>
      <c r="K229" s="103"/>
      <c r="L229" s="104"/>
      <c r="M229" s="107" t="e">
        <v>#N/A</v>
      </c>
      <c r="N229" s="103"/>
      <c r="O229" s="104"/>
      <c r="P229" s="110" t="e">
        <v>#N/A</v>
      </c>
    </row>
    <row r="230" spans="1:16">
      <c r="A230" s="23">
        <f t="shared" si="25"/>
        <v>230</v>
      </c>
      <c r="B230" s="10"/>
      <c r="C230" s="11"/>
      <c r="D230" s="105" t="e">
        <v>#N/A</v>
      </c>
      <c r="E230" s="12"/>
      <c r="F230" s="13"/>
      <c r="G230" s="101" t="e">
        <v>#N/A</v>
      </c>
      <c r="H230" s="103"/>
      <c r="I230" s="104"/>
      <c r="J230" s="107" t="e">
        <v>#N/A</v>
      </c>
      <c r="K230" s="103"/>
      <c r="L230" s="104"/>
      <c r="M230" s="107" t="e">
        <v>#N/A</v>
      </c>
      <c r="N230" s="103"/>
      <c r="O230" s="104"/>
      <c r="P230" s="110" t="e">
        <v>#N/A</v>
      </c>
    </row>
    <row r="231" spans="1:16">
      <c r="A231" s="23">
        <f t="shared" si="25"/>
        <v>231</v>
      </c>
      <c r="B231" s="10"/>
      <c r="C231" s="11"/>
      <c r="D231" s="105" t="e">
        <v>#N/A</v>
      </c>
      <c r="E231" s="12"/>
      <c r="F231" s="13"/>
      <c r="G231" s="101" t="e">
        <v>#N/A</v>
      </c>
      <c r="H231" s="103"/>
      <c r="I231" s="104"/>
      <c r="J231" s="107" t="e">
        <v>#N/A</v>
      </c>
      <c r="K231" s="103"/>
      <c r="L231" s="104"/>
      <c r="M231" s="107" t="e">
        <v>#N/A</v>
      </c>
      <c r="N231" s="103"/>
      <c r="O231" s="104"/>
      <c r="P231" s="110" t="e">
        <v>#N/A</v>
      </c>
    </row>
    <row r="232" spans="1:16">
      <c r="A232" s="23">
        <f t="shared" si="25"/>
        <v>232</v>
      </c>
      <c r="B232" s="10"/>
      <c r="C232" s="11"/>
      <c r="D232" s="105" t="e">
        <v>#N/A</v>
      </c>
      <c r="E232" s="12"/>
      <c r="F232" s="13"/>
      <c r="G232" s="101" t="e">
        <v>#N/A</v>
      </c>
      <c r="H232" s="103"/>
      <c r="I232" s="104"/>
      <c r="J232" s="107" t="e">
        <v>#N/A</v>
      </c>
      <c r="K232" s="103"/>
      <c r="L232" s="104"/>
      <c r="M232" s="107" t="e">
        <v>#N/A</v>
      </c>
      <c r="N232" s="103"/>
      <c r="O232" s="104"/>
      <c r="P232" s="110" t="e">
        <v>#N/A</v>
      </c>
    </row>
    <row r="233" spans="1:16">
      <c r="A233" s="23">
        <f t="shared" si="25"/>
        <v>233</v>
      </c>
      <c r="B233" s="10"/>
      <c r="C233" s="11"/>
      <c r="D233" s="105" t="e">
        <v>#N/A</v>
      </c>
      <c r="E233" s="12"/>
      <c r="F233" s="13"/>
      <c r="G233" s="101" t="e">
        <v>#N/A</v>
      </c>
      <c r="H233" s="103"/>
      <c r="I233" s="104"/>
      <c r="J233" s="107" t="e">
        <v>#N/A</v>
      </c>
      <c r="K233" s="103"/>
      <c r="L233" s="104"/>
      <c r="M233" s="107" t="e">
        <v>#N/A</v>
      </c>
      <c r="N233" s="103"/>
      <c r="O233" s="104"/>
      <c r="P233" s="110" t="e">
        <v>#N/A</v>
      </c>
    </row>
    <row r="234" spans="1:16">
      <c r="A234" s="23">
        <f t="shared" si="25"/>
        <v>234</v>
      </c>
      <c r="B234" s="10"/>
      <c r="C234" s="11"/>
      <c r="D234" s="105" t="e">
        <v>#N/A</v>
      </c>
      <c r="E234" s="12"/>
      <c r="F234" s="13"/>
      <c r="G234" s="101" t="e">
        <v>#N/A</v>
      </c>
      <c r="H234" s="103"/>
      <c r="I234" s="104"/>
      <c r="J234" s="107" t="e">
        <v>#N/A</v>
      </c>
      <c r="K234" s="103"/>
      <c r="L234" s="104"/>
      <c r="M234" s="107" t="e">
        <v>#N/A</v>
      </c>
      <c r="N234" s="103"/>
      <c r="O234" s="104"/>
      <c r="P234" s="110" t="e">
        <v>#N/A</v>
      </c>
    </row>
    <row r="235" spans="1:16">
      <c r="A235" s="23">
        <f t="shared" si="25"/>
        <v>235</v>
      </c>
      <c r="B235" s="10"/>
      <c r="C235" s="11"/>
      <c r="D235" s="105" t="e">
        <v>#N/A</v>
      </c>
      <c r="E235" s="12"/>
      <c r="F235" s="13"/>
      <c r="G235" s="101" t="e">
        <v>#N/A</v>
      </c>
      <c r="H235" s="103"/>
      <c r="I235" s="104"/>
      <c r="J235" s="107" t="e">
        <v>#N/A</v>
      </c>
      <c r="K235" s="103"/>
      <c r="L235" s="104"/>
      <c r="M235" s="107" t="e">
        <v>#N/A</v>
      </c>
      <c r="N235" s="103"/>
      <c r="O235" s="104"/>
      <c r="P235" s="110" t="e">
        <v>#N/A</v>
      </c>
    </row>
    <row r="236" spans="1:16">
      <c r="A236" s="23">
        <f t="shared" si="25"/>
        <v>236</v>
      </c>
      <c r="B236" s="10"/>
      <c r="C236" s="11"/>
      <c r="D236" s="105" t="e">
        <v>#N/A</v>
      </c>
      <c r="E236" s="12"/>
      <c r="F236" s="13"/>
      <c r="G236" s="101" t="e">
        <v>#N/A</v>
      </c>
      <c r="H236" s="103"/>
      <c r="I236" s="104"/>
      <c r="J236" s="107" t="e">
        <v>#N/A</v>
      </c>
      <c r="K236" s="103"/>
      <c r="L236" s="104"/>
      <c r="M236" s="107" t="e">
        <v>#N/A</v>
      </c>
      <c r="N236" s="103"/>
      <c r="O236" s="104"/>
      <c r="P236" s="110" t="e">
        <v>#N/A</v>
      </c>
    </row>
    <row r="237" spans="1:16">
      <c r="A237" s="23">
        <f t="shared" si="25"/>
        <v>237</v>
      </c>
      <c r="B237" s="10"/>
      <c r="C237" s="11"/>
      <c r="D237" s="105" t="e">
        <v>#N/A</v>
      </c>
      <c r="E237" s="12"/>
      <c r="F237" s="13"/>
      <c r="G237" s="101" t="e">
        <v>#N/A</v>
      </c>
      <c r="H237" s="103"/>
      <c r="I237" s="104"/>
      <c r="J237" s="107" t="e">
        <v>#N/A</v>
      </c>
      <c r="K237" s="103"/>
      <c r="L237" s="104"/>
      <c r="M237" s="107" t="e">
        <v>#N/A</v>
      </c>
      <c r="N237" s="103"/>
      <c r="O237" s="104"/>
      <c r="P237" s="110" t="e">
        <v>#N/A</v>
      </c>
    </row>
    <row r="238" spans="1:16">
      <c r="A238" s="23">
        <f t="shared" si="25"/>
        <v>238</v>
      </c>
      <c r="B238" s="10"/>
      <c r="C238" s="11"/>
      <c r="D238" s="105" t="e">
        <v>#N/A</v>
      </c>
      <c r="E238" s="12"/>
      <c r="F238" s="13"/>
      <c r="G238" s="101" t="e">
        <v>#N/A</v>
      </c>
      <c r="H238" s="103"/>
      <c r="I238" s="104"/>
      <c r="J238" s="107" t="e">
        <v>#N/A</v>
      </c>
      <c r="K238" s="103"/>
      <c r="L238" s="104"/>
      <c r="M238" s="107" t="e">
        <v>#N/A</v>
      </c>
      <c r="N238" s="103"/>
      <c r="O238" s="104"/>
      <c r="P238" s="110" t="e">
        <v>#N/A</v>
      </c>
    </row>
    <row r="239" spans="1:16">
      <c r="A239" s="23">
        <f t="shared" si="25"/>
        <v>239</v>
      </c>
      <c r="B239" s="10"/>
      <c r="C239" s="11"/>
      <c r="D239" s="105" t="e">
        <v>#N/A</v>
      </c>
      <c r="E239" s="12"/>
      <c r="F239" s="13"/>
      <c r="G239" s="101" t="e">
        <v>#N/A</v>
      </c>
      <c r="H239" s="103"/>
      <c r="I239" s="104"/>
      <c r="J239" s="107" t="e">
        <v>#N/A</v>
      </c>
      <c r="K239" s="103"/>
      <c r="L239" s="104"/>
      <c r="M239" s="107" t="e">
        <v>#N/A</v>
      </c>
      <c r="N239" s="103"/>
      <c r="O239" s="104"/>
      <c r="P239" s="110" t="e">
        <v>#N/A</v>
      </c>
    </row>
    <row r="240" spans="1:16">
      <c r="A240" s="23">
        <f t="shared" si="25"/>
        <v>240</v>
      </c>
      <c r="B240" s="10"/>
      <c r="C240" s="11"/>
      <c r="D240" s="105" t="e">
        <v>#N/A</v>
      </c>
      <c r="E240" s="12"/>
      <c r="F240" s="13"/>
      <c r="G240" s="101" t="e">
        <v>#N/A</v>
      </c>
      <c r="H240" s="103"/>
      <c r="I240" s="104"/>
      <c r="J240" s="107" t="e">
        <v>#N/A</v>
      </c>
      <c r="K240" s="103"/>
      <c r="L240" s="104"/>
      <c r="M240" s="107" t="e">
        <v>#N/A</v>
      </c>
      <c r="N240" s="103"/>
      <c r="O240" s="104"/>
      <c r="P240" s="110" t="e">
        <v>#N/A</v>
      </c>
    </row>
    <row r="241" spans="1:16">
      <c r="A241" s="23">
        <f t="shared" si="25"/>
        <v>241</v>
      </c>
      <c r="B241" s="10"/>
      <c r="C241" s="11"/>
      <c r="D241" s="105" t="e">
        <v>#N/A</v>
      </c>
      <c r="E241" s="12"/>
      <c r="F241" s="13"/>
      <c r="G241" s="101" t="e">
        <v>#N/A</v>
      </c>
      <c r="H241" s="103"/>
      <c r="I241" s="104"/>
      <c r="J241" s="107" t="e">
        <v>#N/A</v>
      </c>
      <c r="K241" s="103"/>
      <c r="L241" s="104"/>
      <c r="M241" s="107" t="e">
        <v>#N/A</v>
      </c>
      <c r="N241" s="103"/>
      <c r="O241" s="104"/>
      <c r="P241" s="110" t="e">
        <v>#N/A</v>
      </c>
    </row>
    <row r="242" spans="1:16">
      <c r="A242" s="23">
        <f t="shared" si="25"/>
        <v>242</v>
      </c>
      <c r="B242" s="10"/>
      <c r="C242" s="11"/>
      <c r="D242" s="105" t="e">
        <v>#N/A</v>
      </c>
      <c r="E242" s="12"/>
      <c r="F242" s="13"/>
      <c r="G242" s="101" t="e">
        <v>#N/A</v>
      </c>
      <c r="H242" s="103"/>
      <c r="I242" s="104"/>
      <c r="J242" s="107" t="e">
        <v>#N/A</v>
      </c>
      <c r="K242" s="103"/>
      <c r="L242" s="104"/>
      <c r="M242" s="107" t="e">
        <v>#N/A</v>
      </c>
      <c r="N242" s="103"/>
      <c r="O242" s="104"/>
      <c r="P242" s="110" t="e">
        <v>#N/A</v>
      </c>
    </row>
    <row r="243" spans="1:16">
      <c r="A243" s="23">
        <f t="shared" si="25"/>
        <v>243</v>
      </c>
      <c r="B243" s="10"/>
      <c r="C243" s="11"/>
      <c r="D243" s="105" t="e">
        <v>#N/A</v>
      </c>
      <c r="E243" s="12"/>
      <c r="F243" s="13"/>
      <c r="G243" s="101" t="e">
        <v>#N/A</v>
      </c>
      <c r="H243" s="103"/>
      <c r="I243" s="104"/>
      <c r="J243" s="107" t="e">
        <v>#N/A</v>
      </c>
      <c r="K243" s="103"/>
      <c r="L243" s="104"/>
      <c r="M243" s="107" t="e">
        <v>#N/A</v>
      </c>
      <c r="N243" s="103"/>
      <c r="O243" s="104"/>
      <c r="P243" s="110" t="e">
        <v>#N/A</v>
      </c>
    </row>
    <row r="244" spans="1:16">
      <c r="A244" s="23">
        <f t="shared" si="25"/>
        <v>244</v>
      </c>
      <c r="B244" s="10"/>
      <c r="C244" s="11"/>
      <c r="D244" s="105" t="e">
        <v>#N/A</v>
      </c>
      <c r="E244" s="12"/>
      <c r="F244" s="13"/>
      <c r="G244" s="101" t="e">
        <v>#N/A</v>
      </c>
      <c r="H244" s="103"/>
      <c r="I244" s="104"/>
      <c r="J244" s="107" t="e">
        <v>#N/A</v>
      </c>
      <c r="K244" s="103"/>
      <c r="L244" s="104"/>
      <c r="M244" s="107" t="e">
        <v>#N/A</v>
      </c>
      <c r="N244" s="103"/>
      <c r="O244" s="104"/>
      <c r="P244" s="110" t="e">
        <v>#N/A</v>
      </c>
    </row>
    <row r="245" spans="1:16">
      <c r="A245" s="23">
        <f t="shared" si="25"/>
        <v>245</v>
      </c>
      <c r="B245" s="10"/>
      <c r="C245" s="11"/>
      <c r="D245" s="105" t="e">
        <v>#N/A</v>
      </c>
      <c r="E245" s="12"/>
      <c r="F245" s="13"/>
      <c r="G245" s="101" t="e">
        <v>#N/A</v>
      </c>
      <c r="H245" s="103"/>
      <c r="I245" s="104"/>
      <c r="J245" s="107" t="e">
        <v>#N/A</v>
      </c>
      <c r="K245" s="103"/>
      <c r="L245" s="104"/>
      <c r="M245" s="107" t="e">
        <v>#N/A</v>
      </c>
      <c r="N245" s="103"/>
      <c r="O245" s="104"/>
      <c r="P245" s="110" t="e">
        <v>#N/A</v>
      </c>
    </row>
    <row r="246" spans="1:16">
      <c r="A246" s="23">
        <f t="shared" si="25"/>
        <v>246</v>
      </c>
      <c r="B246" s="10"/>
      <c r="C246" s="11"/>
      <c r="D246" s="105" t="e">
        <v>#N/A</v>
      </c>
      <c r="E246" s="12"/>
      <c r="F246" s="13"/>
      <c r="G246" s="101" t="e">
        <v>#N/A</v>
      </c>
      <c r="H246" s="103"/>
      <c r="I246" s="104"/>
      <c r="J246" s="107" t="e">
        <v>#N/A</v>
      </c>
      <c r="K246" s="103"/>
      <c r="L246" s="104"/>
      <c r="M246" s="107" t="e">
        <v>#N/A</v>
      </c>
      <c r="N246" s="103"/>
      <c r="O246" s="104"/>
      <c r="P246" s="110" t="e">
        <v>#N/A</v>
      </c>
    </row>
    <row r="247" spans="1:16">
      <c r="A247" s="23">
        <f t="shared" si="25"/>
        <v>247</v>
      </c>
      <c r="B247" s="10"/>
      <c r="C247" s="11"/>
      <c r="D247" s="105" t="e">
        <v>#N/A</v>
      </c>
      <c r="E247" s="12"/>
      <c r="F247" s="13"/>
      <c r="G247" s="101" t="e">
        <v>#N/A</v>
      </c>
      <c r="H247" s="103"/>
      <c r="I247" s="104"/>
      <c r="J247" s="107" t="e">
        <v>#N/A</v>
      </c>
      <c r="K247" s="103"/>
      <c r="L247" s="104"/>
      <c r="M247" s="107" t="e">
        <v>#N/A</v>
      </c>
      <c r="N247" s="103"/>
      <c r="O247" s="104"/>
      <c r="P247" s="110" t="e">
        <v>#N/A</v>
      </c>
    </row>
    <row r="248" spans="1:16">
      <c r="A248" s="23">
        <f t="shared" si="25"/>
        <v>248</v>
      </c>
      <c r="B248" s="10"/>
      <c r="C248" s="11"/>
      <c r="D248" s="105" t="e">
        <v>#N/A</v>
      </c>
      <c r="E248" s="12"/>
      <c r="F248" s="13"/>
      <c r="G248" s="101" t="e">
        <v>#N/A</v>
      </c>
      <c r="H248" s="103"/>
      <c r="I248" s="104"/>
      <c r="J248" s="107" t="e">
        <v>#N/A</v>
      </c>
      <c r="K248" s="103"/>
      <c r="L248" s="104"/>
      <c r="M248" s="107" t="e">
        <v>#N/A</v>
      </c>
      <c r="N248" s="103"/>
      <c r="O248" s="104"/>
      <c r="P248" s="110" t="e">
        <v>#N/A</v>
      </c>
    </row>
    <row r="249" spans="1:16">
      <c r="A249" s="23">
        <f t="shared" si="25"/>
        <v>249</v>
      </c>
      <c r="B249" s="10"/>
      <c r="C249" s="11"/>
      <c r="D249" s="105" t="e">
        <v>#N/A</v>
      </c>
      <c r="E249" s="12"/>
      <c r="F249" s="13"/>
      <c r="G249" s="101" t="e">
        <v>#N/A</v>
      </c>
      <c r="H249" s="103"/>
      <c r="I249" s="104"/>
      <c r="J249" s="107" t="e">
        <v>#N/A</v>
      </c>
      <c r="K249" s="103"/>
      <c r="L249" s="104"/>
      <c r="M249" s="107" t="e">
        <v>#N/A</v>
      </c>
      <c r="N249" s="103"/>
      <c r="O249" s="104"/>
      <c r="P249" s="110" t="e">
        <v>#N/A</v>
      </c>
    </row>
    <row r="250" spans="1:16">
      <c r="A250" s="23">
        <f t="shared" si="25"/>
        <v>250</v>
      </c>
      <c r="B250" s="10"/>
      <c r="C250" s="11"/>
      <c r="D250" s="105" t="e">
        <v>#N/A</v>
      </c>
      <c r="E250" s="12"/>
      <c r="F250" s="13"/>
      <c r="G250" s="101" t="e">
        <v>#N/A</v>
      </c>
      <c r="H250" s="103"/>
      <c r="I250" s="104"/>
      <c r="J250" s="107" t="e">
        <v>#N/A</v>
      </c>
      <c r="K250" s="103"/>
      <c r="L250" s="104"/>
      <c r="M250" s="107" t="e">
        <v>#N/A</v>
      </c>
      <c r="N250" s="103"/>
      <c r="O250" s="104"/>
      <c r="P250" s="110" t="e">
        <v>#N/A</v>
      </c>
    </row>
    <row r="251" spans="1:16">
      <c r="A251" s="23">
        <f t="shared" si="25"/>
        <v>251</v>
      </c>
      <c r="B251" s="10"/>
      <c r="C251" s="11"/>
      <c r="D251" s="105" t="e">
        <v>#N/A</v>
      </c>
      <c r="E251" s="12"/>
      <c r="F251" s="13"/>
      <c r="G251" s="101" t="e">
        <v>#N/A</v>
      </c>
      <c r="H251" s="103"/>
      <c r="I251" s="104"/>
      <c r="J251" s="107" t="e">
        <v>#N/A</v>
      </c>
      <c r="K251" s="103"/>
      <c r="L251" s="104"/>
      <c r="M251" s="107" t="e">
        <v>#N/A</v>
      </c>
      <c r="N251" s="103"/>
      <c r="O251" s="104"/>
      <c r="P251" s="110" t="e">
        <v>#N/A</v>
      </c>
    </row>
    <row r="252" spans="1:16">
      <c r="A252" s="23">
        <f t="shared" si="25"/>
        <v>252</v>
      </c>
      <c r="B252" s="10"/>
      <c r="C252" s="11"/>
      <c r="D252" s="105" t="e">
        <v>#N/A</v>
      </c>
      <c r="E252" s="12"/>
      <c r="F252" s="13"/>
      <c r="G252" s="101" t="e">
        <v>#N/A</v>
      </c>
      <c r="H252" s="103"/>
      <c r="I252" s="104"/>
      <c r="J252" s="107" t="e">
        <v>#N/A</v>
      </c>
      <c r="K252" s="103"/>
      <c r="L252" s="104"/>
      <c r="M252" s="107" t="e">
        <v>#N/A</v>
      </c>
      <c r="N252" s="103"/>
      <c r="O252" s="104"/>
      <c r="P252" s="110" t="e">
        <v>#N/A</v>
      </c>
    </row>
    <row r="253" spans="1:16">
      <c r="A253" s="23">
        <f t="shared" si="25"/>
        <v>253</v>
      </c>
      <c r="B253" s="10"/>
      <c r="C253" s="11"/>
      <c r="D253" s="105" t="e">
        <v>#N/A</v>
      </c>
      <c r="E253" s="12"/>
      <c r="F253" s="13"/>
      <c r="G253" s="101" t="e">
        <v>#N/A</v>
      </c>
      <c r="H253" s="103"/>
      <c r="I253" s="104"/>
      <c r="J253" s="107" t="e">
        <v>#N/A</v>
      </c>
      <c r="K253" s="103"/>
      <c r="L253" s="104"/>
      <c r="M253" s="107" t="e">
        <v>#N/A</v>
      </c>
      <c r="N253" s="103"/>
      <c r="O253" s="104"/>
      <c r="P253" s="110" t="e">
        <v>#N/A</v>
      </c>
    </row>
    <row r="254" spans="1:16">
      <c r="A254" s="23">
        <f t="shared" si="25"/>
        <v>254</v>
      </c>
      <c r="B254" s="10"/>
      <c r="C254" s="11"/>
      <c r="D254" s="105" t="e">
        <v>#N/A</v>
      </c>
      <c r="E254" s="12"/>
      <c r="F254" s="13"/>
      <c r="G254" s="101" t="e">
        <v>#N/A</v>
      </c>
      <c r="H254" s="103"/>
      <c r="I254" s="104"/>
      <c r="J254" s="107" t="e">
        <v>#N/A</v>
      </c>
      <c r="K254" s="103"/>
      <c r="L254" s="104"/>
      <c r="M254" s="107" t="e">
        <v>#N/A</v>
      </c>
      <c r="N254" s="103"/>
      <c r="O254" s="104"/>
      <c r="P254" s="110" t="e">
        <v>#N/A</v>
      </c>
    </row>
    <row r="255" spans="1:16">
      <c r="A255" s="23">
        <f t="shared" si="25"/>
        <v>255</v>
      </c>
      <c r="B255" s="10"/>
      <c r="C255" s="11"/>
      <c r="D255" s="105" t="e">
        <v>#N/A</v>
      </c>
      <c r="E255" s="12"/>
      <c r="F255" s="13"/>
      <c r="G255" s="101" t="e">
        <v>#N/A</v>
      </c>
      <c r="H255" s="103"/>
      <c r="I255" s="104"/>
      <c r="J255" s="107" t="e">
        <v>#N/A</v>
      </c>
      <c r="K255" s="103"/>
      <c r="L255" s="104"/>
      <c r="M255" s="107" t="e">
        <v>#N/A</v>
      </c>
      <c r="N255" s="103"/>
      <c r="O255" s="104"/>
      <c r="P255" s="110" t="e">
        <v>#N/A</v>
      </c>
    </row>
    <row r="256" spans="1:16">
      <c r="A256" s="23">
        <f t="shared" si="25"/>
        <v>256</v>
      </c>
      <c r="B256" s="10"/>
      <c r="C256" s="11"/>
      <c r="D256" s="105" t="e">
        <v>#N/A</v>
      </c>
      <c r="E256" s="12"/>
      <c r="F256" s="13"/>
      <c r="G256" s="101" t="e">
        <v>#N/A</v>
      </c>
      <c r="H256" s="103"/>
      <c r="I256" s="104"/>
      <c r="J256" s="107" t="e">
        <v>#N/A</v>
      </c>
      <c r="K256" s="103"/>
      <c r="L256" s="104"/>
      <c r="M256" s="107" t="e">
        <v>#N/A</v>
      </c>
      <c r="N256" s="103"/>
      <c r="O256" s="104"/>
      <c r="P256" s="110" t="e">
        <v>#N/A</v>
      </c>
    </row>
    <row r="257" spans="1:16">
      <c r="A257" s="23">
        <f t="shared" si="25"/>
        <v>257</v>
      </c>
      <c r="B257" s="10"/>
      <c r="C257" s="11"/>
      <c r="D257" s="105" t="e">
        <v>#N/A</v>
      </c>
      <c r="E257" s="12"/>
      <c r="F257" s="13"/>
      <c r="G257" s="101" t="e">
        <v>#N/A</v>
      </c>
      <c r="H257" s="103"/>
      <c r="I257" s="104"/>
      <c r="J257" s="107" t="e">
        <v>#N/A</v>
      </c>
      <c r="K257" s="103"/>
      <c r="L257" s="104"/>
      <c r="M257" s="107" t="e">
        <v>#N/A</v>
      </c>
      <c r="N257" s="103"/>
      <c r="O257" s="104"/>
      <c r="P257" s="110" t="e">
        <v>#N/A</v>
      </c>
    </row>
    <row r="258" spans="1:16">
      <c r="A258" s="23">
        <f t="shared" si="25"/>
        <v>258</v>
      </c>
      <c r="B258" s="10"/>
      <c r="C258" s="11"/>
      <c r="D258" s="105" t="e">
        <v>#N/A</v>
      </c>
      <c r="E258" s="12"/>
      <c r="F258" s="13"/>
      <c r="G258" s="101" t="e">
        <v>#N/A</v>
      </c>
      <c r="H258" s="103"/>
      <c r="I258" s="104"/>
      <c r="J258" s="107" t="e">
        <v>#N/A</v>
      </c>
      <c r="K258" s="103"/>
      <c r="L258" s="104"/>
      <c r="M258" s="107" t="e">
        <v>#N/A</v>
      </c>
      <c r="N258" s="103"/>
      <c r="O258" s="104"/>
      <c r="P258" s="110" t="e">
        <v>#N/A</v>
      </c>
    </row>
    <row r="259" spans="1:16">
      <c r="A259" s="23">
        <f t="shared" si="25"/>
        <v>259</v>
      </c>
      <c r="B259" s="10"/>
      <c r="C259" s="11"/>
      <c r="D259" s="105" t="e">
        <v>#N/A</v>
      </c>
      <c r="E259" s="12"/>
      <c r="F259" s="13"/>
      <c r="G259" s="101" t="e">
        <v>#N/A</v>
      </c>
      <c r="H259" s="103"/>
      <c r="I259" s="104"/>
      <c r="J259" s="107" t="e">
        <v>#N/A</v>
      </c>
      <c r="K259" s="103"/>
      <c r="L259" s="104"/>
      <c r="M259" s="107" t="e">
        <v>#N/A</v>
      </c>
      <c r="N259" s="103"/>
      <c r="O259" s="104"/>
      <c r="P259" s="110" t="e">
        <v>#N/A</v>
      </c>
    </row>
    <row r="260" spans="1:16">
      <c r="A260" s="23">
        <f t="shared" si="25"/>
        <v>260</v>
      </c>
      <c r="B260" s="10"/>
      <c r="C260" s="11"/>
      <c r="D260" s="105" t="e">
        <v>#N/A</v>
      </c>
      <c r="E260" s="12"/>
      <c r="F260" s="13"/>
      <c r="G260" s="101" t="e">
        <v>#N/A</v>
      </c>
      <c r="H260" s="103"/>
      <c r="I260" s="104"/>
      <c r="J260" s="107" t="e">
        <v>#N/A</v>
      </c>
      <c r="K260" s="103"/>
      <c r="L260" s="104"/>
      <c r="M260" s="107" t="e">
        <v>#N/A</v>
      </c>
      <c r="N260" s="103"/>
      <c r="O260" s="104"/>
      <c r="P260" s="110" t="e">
        <v>#N/A</v>
      </c>
    </row>
    <row r="261" spans="1:16">
      <c r="A261" s="23">
        <f t="shared" si="25"/>
        <v>261</v>
      </c>
      <c r="B261" s="10"/>
      <c r="C261" s="11"/>
      <c r="D261" s="105" t="e">
        <v>#N/A</v>
      </c>
      <c r="E261" s="12"/>
      <c r="F261" s="13"/>
      <c r="G261" s="101" t="e">
        <v>#N/A</v>
      </c>
      <c r="H261" s="103"/>
      <c r="I261" s="104"/>
      <c r="J261" s="107" t="e">
        <v>#N/A</v>
      </c>
      <c r="K261" s="103"/>
      <c r="L261" s="104"/>
      <c r="M261" s="107" t="e">
        <v>#N/A</v>
      </c>
      <c r="N261" s="103"/>
      <c r="O261" s="104"/>
      <c r="P261" s="110" t="e">
        <v>#N/A</v>
      </c>
    </row>
    <row r="262" spans="1:16">
      <c r="A262" s="23">
        <f t="shared" si="25"/>
        <v>262</v>
      </c>
      <c r="B262" s="10"/>
      <c r="C262" s="11"/>
      <c r="D262" s="105" t="e">
        <v>#N/A</v>
      </c>
      <c r="E262" s="12"/>
      <c r="F262" s="13"/>
      <c r="G262" s="101" t="e">
        <v>#N/A</v>
      </c>
      <c r="H262" s="103"/>
      <c r="I262" s="104"/>
      <c r="J262" s="107" t="e">
        <v>#N/A</v>
      </c>
      <c r="K262" s="103"/>
      <c r="L262" s="104"/>
      <c r="M262" s="107" t="e">
        <v>#N/A</v>
      </c>
      <c r="N262" s="103"/>
      <c r="O262" s="104"/>
      <c r="P262" s="110" t="e">
        <v>#N/A</v>
      </c>
    </row>
    <row r="263" spans="1:16">
      <c r="A263" s="23">
        <f t="shared" si="25"/>
        <v>263</v>
      </c>
      <c r="B263" s="10"/>
      <c r="C263" s="11"/>
      <c r="D263" s="105" t="e">
        <v>#N/A</v>
      </c>
      <c r="E263" s="12"/>
      <c r="F263" s="13"/>
      <c r="G263" s="101" t="e">
        <v>#N/A</v>
      </c>
      <c r="H263" s="103"/>
      <c r="I263" s="104"/>
      <c r="J263" s="107" t="e">
        <v>#N/A</v>
      </c>
      <c r="K263" s="103"/>
      <c r="L263" s="104"/>
      <c r="M263" s="107" t="e">
        <v>#N/A</v>
      </c>
      <c r="N263" s="103"/>
      <c r="O263" s="104"/>
      <c r="P263" s="110" t="e">
        <v>#N/A</v>
      </c>
    </row>
    <row r="264" spans="1:16">
      <c r="A264" s="23">
        <f t="shared" si="25"/>
        <v>264</v>
      </c>
      <c r="B264" s="10"/>
      <c r="C264" s="11"/>
      <c r="D264" s="105" t="e">
        <v>#N/A</v>
      </c>
      <c r="E264" s="12"/>
      <c r="F264" s="13"/>
      <c r="G264" s="101" t="e">
        <v>#N/A</v>
      </c>
      <c r="H264" s="103"/>
      <c r="I264" s="104"/>
      <c r="J264" s="107" t="e">
        <v>#N/A</v>
      </c>
      <c r="K264" s="103"/>
      <c r="L264" s="104"/>
      <c r="M264" s="107" t="e">
        <v>#N/A</v>
      </c>
      <c r="N264" s="103"/>
      <c r="O264" s="104"/>
      <c r="P264" s="110" t="e">
        <v>#N/A</v>
      </c>
    </row>
    <row r="265" spans="1:16">
      <c r="A265" s="23">
        <f t="shared" si="25"/>
        <v>265</v>
      </c>
      <c r="B265" s="10"/>
      <c r="C265" s="11"/>
      <c r="D265" s="105" t="e">
        <v>#N/A</v>
      </c>
      <c r="E265" s="12"/>
      <c r="F265" s="13"/>
      <c r="G265" s="101" t="e">
        <v>#N/A</v>
      </c>
      <c r="H265" s="103"/>
      <c r="I265" s="104"/>
      <c r="J265" s="107" t="e">
        <v>#N/A</v>
      </c>
      <c r="K265" s="103"/>
      <c r="L265" s="104"/>
      <c r="M265" s="107" t="e">
        <v>#N/A</v>
      </c>
      <c r="N265" s="103"/>
      <c r="O265" s="104"/>
      <c r="P265" s="110" t="e">
        <v>#N/A</v>
      </c>
    </row>
    <row r="266" spans="1:16">
      <c r="A266" s="23">
        <f t="shared" si="25"/>
        <v>266</v>
      </c>
      <c r="B266" s="10"/>
      <c r="C266" s="11"/>
      <c r="D266" s="105" t="e">
        <v>#N/A</v>
      </c>
      <c r="E266" s="12"/>
      <c r="F266" s="13"/>
      <c r="G266" s="101" t="e">
        <v>#N/A</v>
      </c>
      <c r="H266" s="103"/>
      <c r="I266" s="104"/>
      <c r="J266" s="107" t="e">
        <v>#N/A</v>
      </c>
      <c r="K266" s="103"/>
      <c r="L266" s="104"/>
      <c r="M266" s="107" t="e">
        <v>#N/A</v>
      </c>
      <c r="N266" s="103"/>
      <c r="O266" s="104"/>
      <c r="P266" s="110" t="e">
        <v>#N/A</v>
      </c>
    </row>
    <row r="267" spans="1:16">
      <c r="A267" s="23">
        <f t="shared" si="25"/>
        <v>267</v>
      </c>
      <c r="B267" s="10"/>
      <c r="C267" s="11"/>
      <c r="D267" s="105" t="e">
        <v>#N/A</v>
      </c>
      <c r="E267" s="12"/>
      <c r="F267" s="13"/>
      <c r="G267" s="101" t="e">
        <v>#N/A</v>
      </c>
      <c r="H267" s="103"/>
      <c r="I267" s="104"/>
      <c r="J267" s="107" t="e">
        <v>#N/A</v>
      </c>
      <c r="K267" s="103"/>
      <c r="L267" s="104"/>
      <c r="M267" s="107" t="e">
        <v>#N/A</v>
      </c>
      <c r="N267" s="103"/>
      <c r="O267" s="104"/>
      <c r="P267" s="110" t="e">
        <v>#N/A</v>
      </c>
    </row>
    <row r="268" spans="1:16">
      <c r="A268" s="23">
        <f t="shared" si="25"/>
        <v>268</v>
      </c>
      <c r="B268" s="10"/>
      <c r="C268" s="11"/>
      <c r="D268" s="105" t="e">
        <v>#N/A</v>
      </c>
      <c r="E268" s="12"/>
      <c r="F268" s="13"/>
      <c r="G268" s="101" t="e">
        <v>#N/A</v>
      </c>
      <c r="H268" s="103"/>
      <c r="I268" s="104"/>
      <c r="J268" s="107" t="e">
        <v>#N/A</v>
      </c>
      <c r="K268" s="103"/>
      <c r="L268" s="104"/>
      <c r="M268" s="107" t="e">
        <v>#N/A</v>
      </c>
      <c r="N268" s="103"/>
      <c r="O268" s="104"/>
      <c r="P268" s="110" t="e">
        <v>#N/A</v>
      </c>
    </row>
    <row r="269" spans="1:16">
      <c r="A269" s="23">
        <f t="shared" si="25"/>
        <v>269</v>
      </c>
      <c r="B269" s="10"/>
      <c r="C269" s="11"/>
      <c r="D269" s="105" t="e">
        <v>#N/A</v>
      </c>
      <c r="E269" s="12"/>
      <c r="F269" s="13"/>
      <c r="G269" s="101" t="e">
        <v>#N/A</v>
      </c>
      <c r="H269" s="103"/>
      <c r="I269" s="104"/>
      <c r="J269" s="107" t="e">
        <v>#N/A</v>
      </c>
      <c r="K269" s="103"/>
      <c r="L269" s="104"/>
      <c r="M269" s="107" t="e">
        <v>#N/A</v>
      </c>
      <c r="N269" s="103"/>
      <c r="O269" s="104"/>
      <c r="P269" s="110" t="e">
        <v>#N/A</v>
      </c>
    </row>
    <row r="270" spans="1:16">
      <c r="A270" s="23">
        <f t="shared" si="25"/>
        <v>270</v>
      </c>
      <c r="B270" s="10"/>
      <c r="C270" s="11"/>
      <c r="D270" s="105" t="e">
        <v>#N/A</v>
      </c>
      <c r="E270" s="12"/>
      <c r="F270" s="13"/>
      <c r="G270" s="101" t="e">
        <v>#N/A</v>
      </c>
      <c r="H270" s="103"/>
      <c r="I270" s="104"/>
      <c r="J270" s="107" t="e">
        <v>#N/A</v>
      </c>
      <c r="K270" s="103"/>
      <c r="L270" s="104"/>
      <c r="M270" s="107" t="e">
        <v>#N/A</v>
      </c>
      <c r="N270" s="103"/>
      <c r="O270" s="104"/>
      <c r="P270" s="110" t="e">
        <v>#N/A</v>
      </c>
    </row>
    <row r="271" spans="1:16">
      <c r="A271" s="23">
        <f t="shared" si="25"/>
        <v>271</v>
      </c>
      <c r="B271" s="10"/>
      <c r="C271" s="11"/>
      <c r="D271" s="105" t="e">
        <v>#N/A</v>
      </c>
      <c r="E271" s="12"/>
      <c r="F271" s="13"/>
      <c r="G271" s="101" t="e">
        <v>#N/A</v>
      </c>
      <c r="H271" s="103"/>
      <c r="I271" s="104"/>
      <c r="J271" s="107" t="e">
        <v>#N/A</v>
      </c>
      <c r="K271" s="103"/>
      <c r="L271" s="104"/>
      <c r="M271" s="107" t="e">
        <v>#N/A</v>
      </c>
      <c r="N271" s="103"/>
      <c r="O271" s="104"/>
      <c r="P271" s="110" t="e">
        <v>#N/A</v>
      </c>
    </row>
    <row r="272" spans="1:16">
      <c r="A272" s="23">
        <f t="shared" si="25"/>
        <v>272</v>
      </c>
      <c r="B272" s="10"/>
      <c r="C272" s="11"/>
      <c r="D272" s="105" t="e">
        <v>#N/A</v>
      </c>
      <c r="E272" s="12"/>
      <c r="F272" s="13"/>
      <c r="G272" s="101" t="e">
        <v>#N/A</v>
      </c>
      <c r="H272" s="103"/>
      <c r="I272" s="104"/>
      <c r="J272" s="107" t="e">
        <v>#N/A</v>
      </c>
      <c r="K272" s="103"/>
      <c r="L272" s="104"/>
      <c r="M272" s="107" t="e">
        <v>#N/A</v>
      </c>
      <c r="N272" s="103"/>
      <c r="O272" s="104"/>
      <c r="P272" s="110" t="e">
        <v>#N/A</v>
      </c>
    </row>
    <row r="273" spans="1:16">
      <c r="A273" s="23">
        <f t="shared" si="25"/>
        <v>273</v>
      </c>
      <c r="B273" s="10"/>
      <c r="C273" s="11"/>
      <c r="D273" s="105" t="e">
        <v>#N/A</v>
      </c>
      <c r="E273" s="12"/>
      <c r="F273" s="13"/>
      <c r="G273" s="101" t="e">
        <v>#N/A</v>
      </c>
      <c r="H273" s="103"/>
      <c r="I273" s="104"/>
      <c r="J273" s="107" t="e">
        <v>#N/A</v>
      </c>
      <c r="K273" s="103"/>
      <c r="L273" s="104"/>
      <c r="M273" s="107" t="e">
        <v>#N/A</v>
      </c>
      <c r="N273" s="103"/>
      <c r="O273" s="104"/>
      <c r="P273" s="110" t="e">
        <v>#N/A</v>
      </c>
    </row>
    <row r="274" spans="1:16">
      <c r="A274" s="23">
        <f t="shared" si="25"/>
        <v>274</v>
      </c>
      <c r="B274" s="10"/>
      <c r="C274" s="11"/>
      <c r="D274" s="105" t="e">
        <v>#N/A</v>
      </c>
      <c r="E274" s="12"/>
      <c r="F274" s="13"/>
      <c r="G274" s="101" t="e">
        <v>#N/A</v>
      </c>
      <c r="H274" s="103"/>
      <c r="I274" s="104"/>
      <c r="J274" s="107" t="e">
        <v>#N/A</v>
      </c>
      <c r="K274" s="103"/>
      <c r="L274" s="104"/>
      <c r="M274" s="107" t="e">
        <v>#N/A</v>
      </c>
      <c r="N274" s="103"/>
      <c r="O274" s="104"/>
      <c r="P274" s="110" t="e">
        <v>#N/A</v>
      </c>
    </row>
    <row r="275" spans="1:16">
      <c r="A275" s="23">
        <f t="shared" si="25"/>
        <v>275</v>
      </c>
      <c r="B275" s="10"/>
      <c r="C275" s="11"/>
      <c r="D275" s="105" t="e">
        <v>#N/A</v>
      </c>
      <c r="E275" s="12"/>
      <c r="F275" s="13"/>
      <c r="G275" s="101" t="e">
        <v>#N/A</v>
      </c>
      <c r="H275" s="103"/>
      <c r="I275" s="104"/>
      <c r="J275" s="107" t="e">
        <v>#N/A</v>
      </c>
      <c r="K275" s="103"/>
      <c r="L275" s="104"/>
      <c r="M275" s="107" t="e">
        <v>#N/A</v>
      </c>
      <c r="N275" s="103"/>
      <c r="O275" s="104"/>
      <c r="P275" s="110" t="e">
        <v>#N/A</v>
      </c>
    </row>
    <row r="276" spans="1:16">
      <c r="A276" s="23">
        <f t="shared" si="25"/>
        <v>276</v>
      </c>
      <c r="B276" s="10"/>
      <c r="C276" s="11"/>
      <c r="D276" s="105" t="e">
        <v>#N/A</v>
      </c>
      <c r="E276" s="12"/>
      <c r="F276" s="13"/>
      <c r="G276" s="101" t="e">
        <v>#N/A</v>
      </c>
      <c r="H276" s="103"/>
      <c r="I276" s="104"/>
      <c r="J276" s="107" t="e">
        <v>#N/A</v>
      </c>
      <c r="K276" s="103"/>
      <c r="L276" s="104"/>
      <c r="M276" s="107" t="e">
        <v>#N/A</v>
      </c>
      <c r="N276" s="103"/>
      <c r="O276" s="104"/>
      <c r="P276" s="110" t="e">
        <v>#N/A</v>
      </c>
    </row>
    <row r="277" spans="1:16">
      <c r="A277" s="23">
        <f t="shared" si="25"/>
        <v>277</v>
      </c>
      <c r="B277" s="10"/>
      <c r="C277" s="11"/>
      <c r="D277" s="105" t="e">
        <v>#N/A</v>
      </c>
      <c r="E277" s="12"/>
      <c r="F277" s="13"/>
      <c r="G277" s="101" t="e">
        <v>#N/A</v>
      </c>
      <c r="H277" s="103"/>
      <c r="I277" s="104"/>
      <c r="J277" s="107" t="e">
        <v>#N/A</v>
      </c>
      <c r="K277" s="103"/>
      <c r="L277" s="104"/>
      <c r="M277" s="107" t="e">
        <v>#N/A</v>
      </c>
      <c r="N277" s="103"/>
      <c r="O277" s="104"/>
      <c r="P277" s="110" t="e">
        <v>#N/A</v>
      </c>
    </row>
    <row r="278" spans="1:16">
      <c r="A278" s="23">
        <f t="shared" ref="A278:A300" si="27">A277+1</f>
        <v>278</v>
      </c>
      <c r="B278" s="10"/>
      <c r="C278" s="11"/>
      <c r="D278" s="105" t="e">
        <v>#N/A</v>
      </c>
      <c r="E278" s="12"/>
      <c r="F278" s="13"/>
      <c r="G278" s="101" t="e">
        <v>#N/A</v>
      </c>
      <c r="H278" s="103"/>
      <c r="I278" s="104"/>
      <c r="J278" s="107" t="e">
        <v>#N/A</v>
      </c>
      <c r="K278" s="103"/>
      <c r="L278" s="104"/>
      <c r="M278" s="107" t="e">
        <v>#N/A</v>
      </c>
      <c r="N278" s="103"/>
      <c r="O278" s="104"/>
      <c r="P278" s="110" t="e">
        <v>#N/A</v>
      </c>
    </row>
    <row r="279" spans="1:16">
      <c r="A279" s="23">
        <f t="shared" si="27"/>
        <v>279</v>
      </c>
      <c r="B279" s="10"/>
      <c r="C279" s="11"/>
      <c r="D279" s="105" t="e">
        <v>#N/A</v>
      </c>
      <c r="E279" s="12"/>
      <c r="F279" s="13"/>
      <c r="G279" s="101" t="e">
        <v>#N/A</v>
      </c>
      <c r="H279" s="103"/>
      <c r="I279" s="104"/>
      <c r="J279" s="107" t="e">
        <v>#N/A</v>
      </c>
      <c r="K279" s="103"/>
      <c r="L279" s="104"/>
      <c r="M279" s="107" t="e">
        <v>#N/A</v>
      </c>
      <c r="N279" s="103"/>
      <c r="O279" s="104"/>
      <c r="P279" s="110" t="e">
        <v>#N/A</v>
      </c>
    </row>
    <row r="280" spans="1:16">
      <c r="A280" s="23">
        <f t="shared" si="27"/>
        <v>280</v>
      </c>
      <c r="B280" s="10"/>
      <c r="C280" s="11"/>
      <c r="D280" s="105" t="e">
        <v>#N/A</v>
      </c>
      <c r="E280" s="12"/>
      <c r="F280" s="13"/>
      <c r="G280" s="101" t="e">
        <v>#N/A</v>
      </c>
      <c r="H280" s="103"/>
      <c r="I280" s="104"/>
      <c r="J280" s="107" t="e">
        <v>#N/A</v>
      </c>
      <c r="K280" s="103"/>
      <c r="L280" s="104"/>
      <c r="M280" s="107" t="e">
        <v>#N/A</v>
      </c>
      <c r="N280" s="103"/>
      <c r="O280" s="104"/>
      <c r="P280" s="110" t="e">
        <v>#N/A</v>
      </c>
    </row>
    <row r="281" spans="1:16">
      <c r="A281" s="23">
        <f t="shared" si="27"/>
        <v>281</v>
      </c>
      <c r="B281" s="10"/>
      <c r="C281" s="11"/>
      <c r="D281" s="105" t="e">
        <v>#N/A</v>
      </c>
      <c r="E281" s="12"/>
      <c r="F281" s="13"/>
      <c r="G281" s="101" t="e">
        <v>#N/A</v>
      </c>
      <c r="H281" s="103"/>
      <c r="I281" s="104"/>
      <c r="J281" s="107" t="e">
        <v>#N/A</v>
      </c>
      <c r="K281" s="103"/>
      <c r="L281" s="104"/>
      <c r="M281" s="107" t="e">
        <v>#N/A</v>
      </c>
      <c r="N281" s="103"/>
      <c r="O281" s="104"/>
      <c r="P281" s="110" t="e">
        <v>#N/A</v>
      </c>
    </row>
    <row r="282" spans="1:16">
      <c r="A282" s="23">
        <f t="shared" si="27"/>
        <v>282</v>
      </c>
      <c r="B282" s="10"/>
      <c r="C282" s="11"/>
      <c r="D282" s="105" t="e">
        <v>#N/A</v>
      </c>
      <c r="E282" s="12"/>
      <c r="F282" s="13"/>
      <c r="G282" s="101" t="e">
        <v>#N/A</v>
      </c>
      <c r="H282" s="103"/>
      <c r="I282" s="104"/>
      <c r="J282" s="107" t="e">
        <v>#N/A</v>
      </c>
      <c r="K282" s="103"/>
      <c r="L282" s="104"/>
      <c r="M282" s="107" t="e">
        <v>#N/A</v>
      </c>
      <c r="N282" s="103"/>
      <c r="O282" s="104"/>
      <c r="P282" s="110" t="e">
        <v>#N/A</v>
      </c>
    </row>
    <row r="283" spans="1:16">
      <c r="A283" s="23">
        <f t="shared" si="27"/>
        <v>283</v>
      </c>
      <c r="B283" s="10"/>
      <c r="C283" s="11"/>
      <c r="D283" s="105" t="e">
        <v>#N/A</v>
      </c>
      <c r="E283" s="12"/>
      <c r="F283" s="13"/>
      <c r="G283" s="101" t="e">
        <v>#N/A</v>
      </c>
      <c r="H283" s="103"/>
      <c r="I283" s="104"/>
      <c r="J283" s="107" t="e">
        <v>#N/A</v>
      </c>
      <c r="K283" s="103"/>
      <c r="L283" s="104"/>
      <c r="M283" s="107" t="e">
        <v>#N/A</v>
      </c>
      <c r="N283" s="103"/>
      <c r="O283" s="104"/>
      <c r="P283" s="110" t="e">
        <v>#N/A</v>
      </c>
    </row>
    <row r="284" spans="1:16">
      <c r="A284" s="23">
        <f t="shared" si="27"/>
        <v>284</v>
      </c>
      <c r="B284" s="10"/>
      <c r="C284" s="11"/>
      <c r="D284" s="105" t="e">
        <v>#N/A</v>
      </c>
      <c r="E284" s="12"/>
      <c r="F284" s="13"/>
      <c r="G284" s="101" t="e">
        <v>#N/A</v>
      </c>
      <c r="H284" s="103"/>
      <c r="I284" s="104"/>
      <c r="J284" s="107" t="e">
        <v>#N/A</v>
      </c>
      <c r="K284" s="103"/>
      <c r="L284" s="104"/>
      <c r="M284" s="107" t="e">
        <v>#N/A</v>
      </c>
      <c r="N284" s="103"/>
      <c r="O284" s="104"/>
      <c r="P284" s="110" t="e">
        <v>#N/A</v>
      </c>
    </row>
    <row r="285" spans="1:16">
      <c r="A285" s="23">
        <f t="shared" si="27"/>
        <v>285</v>
      </c>
      <c r="B285" s="10"/>
      <c r="C285" s="11"/>
      <c r="D285" s="105" t="e">
        <v>#N/A</v>
      </c>
      <c r="E285" s="12"/>
      <c r="F285" s="13"/>
      <c r="G285" s="101" t="e">
        <v>#N/A</v>
      </c>
      <c r="H285" s="103"/>
      <c r="I285" s="104"/>
      <c r="J285" s="107" t="e">
        <v>#N/A</v>
      </c>
      <c r="K285" s="103"/>
      <c r="L285" s="104"/>
      <c r="M285" s="107" t="e">
        <v>#N/A</v>
      </c>
      <c r="N285" s="103"/>
      <c r="O285" s="104"/>
      <c r="P285" s="110" t="e">
        <v>#N/A</v>
      </c>
    </row>
    <row r="286" spans="1:16">
      <c r="A286" s="23">
        <f t="shared" si="27"/>
        <v>286</v>
      </c>
      <c r="B286" s="10"/>
      <c r="C286" s="11"/>
      <c r="D286" s="105" t="e">
        <v>#N/A</v>
      </c>
      <c r="E286" s="12"/>
      <c r="F286" s="13"/>
      <c r="G286" s="101" t="e">
        <v>#N/A</v>
      </c>
      <c r="H286" s="103"/>
      <c r="I286" s="104"/>
      <c r="J286" s="107" t="e">
        <v>#N/A</v>
      </c>
      <c r="K286" s="103"/>
      <c r="L286" s="104"/>
      <c r="M286" s="107" t="e">
        <v>#N/A</v>
      </c>
      <c r="N286" s="103"/>
      <c r="O286" s="104"/>
      <c r="P286" s="110" t="e">
        <v>#N/A</v>
      </c>
    </row>
    <row r="287" spans="1:16">
      <c r="A287" s="23">
        <f t="shared" si="27"/>
        <v>287</v>
      </c>
      <c r="B287" s="10"/>
      <c r="C287" s="11"/>
      <c r="D287" s="105" t="e">
        <v>#N/A</v>
      </c>
      <c r="E287" s="12"/>
      <c r="F287" s="13"/>
      <c r="G287" s="101" t="e">
        <v>#N/A</v>
      </c>
      <c r="H287" s="103"/>
      <c r="I287" s="104"/>
      <c r="J287" s="107" t="e">
        <v>#N/A</v>
      </c>
      <c r="K287" s="103"/>
      <c r="L287" s="104"/>
      <c r="M287" s="107" t="e">
        <v>#N/A</v>
      </c>
      <c r="N287" s="103"/>
      <c r="O287" s="104"/>
      <c r="P287" s="110" t="e">
        <v>#N/A</v>
      </c>
    </row>
    <row r="288" spans="1:16">
      <c r="A288" s="23">
        <f t="shared" si="27"/>
        <v>288</v>
      </c>
      <c r="B288" s="10"/>
      <c r="C288" s="11"/>
      <c r="D288" s="105" t="e">
        <v>#N/A</v>
      </c>
      <c r="E288" s="12"/>
      <c r="F288" s="13"/>
      <c r="G288" s="101" t="e">
        <v>#N/A</v>
      </c>
      <c r="H288" s="103"/>
      <c r="I288" s="104"/>
      <c r="J288" s="107" t="e">
        <v>#N/A</v>
      </c>
      <c r="K288" s="103"/>
      <c r="L288" s="104"/>
      <c r="M288" s="107" t="e">
        <v>#N/A</v>
      </c>
      <c r="N288" s="103"/>
      <c r="O288" s="104"/>
      <c r="P288" s="110" t="e">
        <v>#N/A</v>
      </c>
    </row>
    <row r="289" spans="1:16">
      <c r="A289" s="23">
        <f t="shared" si="27"/>
        <v>289</v>
      </c>
      <c r="B289" s="10"/>
      <c r="C289" s="11"/>
      <c r="D289" s="105" t="e">
        <v>#N/A</v>
      </c>
      <c r="E289" s="12"/>
      <c r="F289" s="13"/>
      <c r="G289" s="101" t="e">
        <v>#N/A</v>
      </c>
      <c r="H289" s="103"/>
      <c r="I289" s="104"/>
      <c r="J289" s="107" t="e">
        <v>#N/A</v>
      </c>
      <c r="K289" s="103"/>
      <c r="L289" s="104"/>
      <c r="M289" s="107" t="e">
        <v>#N/A</v>
      </c>
      <c r="N289" s="103"/>
      <c r="O289" s="104"/>
      <c r="P289" s="110" t="e">
        <v>#N/A</v>
      </c>
    </row>
    <row r="290" spans="1:16">
      <c r="A290" s="23">
        <f t="shared" si="27"/>
        <v>290</v>
      </c>
      <c r="B290" s="10"/>
      <c r="C290" s="11"/>
      <c r="D290" s="105" t="e">
        <v>#N/A</v>
      </c>
      <c r="E290" s="12"/>
      <c r="F290" s="13"/>
      <c r="G290" s="101" t="e">
        <v>#N/A</v>
      </c>
      <c r="H290" s="103"/>
      <c r="I290" s="104"/>
      <c r="J290" s="107" t="e">
        <v>#N/A</v>
      </c>
      <c r="K290" s="103"/>
      <c r="L290" s="104"/>
      <c r="M290" s="107" t="e">
        <v>#N/A</v>
      </c>
      <c r="N290" s="103"/>
      <c r="O290" s="104"/>
      <c r="P290" s="110" t="e">
        <v>#N/A</v>
      </c>
    </row>
    <row r="291" spans="1:16">
      <c r="A291" s="23">
        <f t="shared" si="27"/>
        <v>291</v>
      </c>
      <c r="B291" s="10"/>
      <c r="C291" s="11"/>
      <c r="D291" s="105" t="e">
        <v>#N/A</v>
      </c>
      <c r="E291" s="12"/>
      <c r="F291" s="13"/>
      <c r="G291" s="101" t="e">
        <v>#N/A</v>
      </c>
      <c r="H291" s="103"/>
      <c r="I291" s="104"/>
      <c r="J291" s="107" t="e">
        <v>#N/A</v>
      </c>
      <c r="K291" s="103"/>
      <c r="L291" s="104"/>
      <c r="M291" s="107" t="e">
        <v>#N/A</v>
      </c>
      <c r="N291" s="103"/>
      <c r="O291" s="104"/>
      <c r="P291" s="110" t="e">
        <v>#N/A</v>
      </c>
    </row>
    <row r="292" spans="1:16">
      <c r="A292" s="23">
        <f t="shared" si="27"/>
        <v>292</v>
      </c>
      <c r="B292" s="10"/>
      <c r="C292" s="11"/>
      <c r="D292" s="105" t="e">
        <v>#N/A</v>
      </c>
      <c r="E292" s="12"/>
      <c r="F292" s="13"/>
      <c r="G292" s="101" t="e">
        <v>#N/A</v>
      </c>
      <c r="H292" s="103"/>
      <c r="I292" s="104"/>
      <c r="J292" s="107" t="e">
        <v>#N/A</v>
      </c>
      <c r="K292" s="103"/>
      <c r="L292" s="104"/>
      <c r="M292" s="107" t="e">
        <v>#N/A</v>
      </c>
      <c r="N292" s="103"/>
      <c r="O292" s="104"/>
      <c r="P292" s="110" t="e">
        <v>#N/A</v>
      </c>
    </row>
    <row r="293" spans="1:16">
      <c r="A293" s="23">
        <f t="shared" si="27"/>
        <v>293</v>
      </c>
      <c r="B293" s="10"/>
      <c r="C293" s="11"/>
      <c r="D293" s="105" t="e">
        <v>#N/A</v>
      </c>
      <c r="E293" s="12"/>
      <c r="F293" s="13"/>
      <c r="G293" s="101" t="e">
        <v>#N/A</v>
      </c>
      <c r="H293" s="103"/>
      <c r="I293" s="104"/>
      <c r="J293" s="107" t="e">
        <v>#N/A</v>
      </c>
      <c r="K293" s="103"/>
      <c r="L293" s="104"/>
      <c r="M293" s="107" t="e">
        <v>#N/A</v>
      </c>
      <c r="N293" s="103"/>
      <c r="O293" s="104"/>
      <c r="P293" s="110" t="e">
        <v>#N/A</v>
      </c>
    </row>
    <row r="294" spans="1:16">
      <c r="A294" s="23">
        <f t="shared" si="27"/>
        <v>294</v>
      </c>
      <c r="B294" s="10"/>
      <c r="C294" s="11"/>
      <c r="D294" s="105" t="e">
        <v>#N/A</v>
      </c>
      <c r="E294" s="12"/>
      <c r="F294" s="13"/>
      <c r="G294" s="101" t="e">
        <v>#N/A</v>
      </c>
      <c r="H294" s="103"/>
      <c r="I294" s="104"/>
      <c r="J294" s="107" t="e">
        <v>#N/A</v>
      </c>
      <c r="K294" s="103"/>
      <c r="L294" s="104"/>
      <c r="M294" s="107" t="e">
        <v>#N/A</v>
      </c>
      <c r="N294" s="103"/>
      <c r="O294" s="104"/>
      <c r="P294" s="110" t="e">
        <v>#N/A</v>
      </c>
    </row>
    <row r="295" spans="1:16">
      <c r="A295" s="23">
        <f t="shared" si="27"/>
        <v>295</v>
      </c>
      <c r="B295" s="10"/>
      <c r="C295" s="11"/>
      <c r="D295" s="105" t="e">
        <v>#N/A</v>
      </c>
      <c r="E295" s="12"/>
      <c r="F295" s="13"/>
      <c r="G295" s="101" t="e">
        <v>#N/A</v>
      </c>
      <c r="H295" s="103"/>
      <c r="I295" s="104"/>
      <c r="J295" s="107" t="e">
        <v>#N/A</v>
      </c>
      <c r="K295" s="103"/>
      <c r="L295" s="104"/>
      <c r="M295" s="107" t="e">
        <v>#N/A</v>
      </c>
      <c r="N295" s="103"/>
      <c r="O295" s="104"/>
      <c r="P295" s="110" t="e">
        <v>#N/A</v>
      </c>
    </row>
    <row r="296" spans="1:16">
      <c r="A296" s="23">
        <f t="shared" si="27"/>
        <v>296</v>
      </c>
      <c r="B296" s="10"/>
      <c r="C296" s="11"/>
      <c r="D296" s="105" t="e">
        <v>#N/A</v>
      </c>
      <c r="E296" s="12"/>
      <c r="F296" s="13"/>
      <c r="G296" s="101" t="e">
        <v>#N/A</v>
      </c>
      <c r="H296" s="103"/>
      <c r="I296" s="104"/>
      <c r="J296" s="107" t="e">
        <v>#N/A</v>
      </c>
      <c r="K296" s="103"/>
      <c r="L296" s="104"/>
      <c r="M296" s="107" t="e">
        <v>#N/A</v>
      </c>
      <c r="N296" s="103"/>
      <c r="O296" s="104"/>
      <c r="P296" s="110" t="e">
        <v>#N/A</v>
      </c>
    </row>
    <row r="297" spans="1:16">
      <c r="A297" s="23">
        <f t="shared" si="27"/>
        <v>297</v>
      </c>
      <c r="B297" s="10"/>
      <c r="C297" s="11"/>
      <c r="D297" s="105" t="e">
        <v>#N/A</v>
      </c>
      <c r="E297" s="12"/>
      <c r="F297" s="13"/>
      <c r="G297" s="101" t="e">
        <v>#N/A</v>
      </c>
      <c r="H297" s="103"/>
      <c r="I297" s="104"/>
      <c r="J297" s="107" t="e">
        <v>#N/A</v>
      </c>
      <c r="K297" s="103"/>
      <c r="L297" s="104"/>
      <c r="M297" s="107" t="e">
        <v>#N/A</v>
      </c>
      <c r="N297" s="103"/>
      <c r="O297" s="104"/>
      <c r="P297" s="110" t="e">
        <v>#N/A</v>
      </c>
    </row>
    <row r="298" spans="1:16">
      <c r="A298" s="23">
        <f t="shared" si="27"/>
        <v>298</v>
      </c>
      <c r="B298" s="10"/>
      <c r="C298" s="11"/>
      <c r="D298" s="105" t="e">
        <v>#N/A</v>
      </c>
      <c r="E298" s="12"/>
      <c r="F298" s="13"/>
      <c r="G298" s="101" t="e">
        <v>#N/A</v>
      </c>
      <c r="H298" s="103"/>
      <c r="I298" s="104"/>
      <c r="J298" s="107" t="e">
        <v>#N/A</v>
      </c>
      <c r="K298" s="103"/>
      <c r="L298" s="104"/>
      <c r="M298" s="107" t="e">
        <v>#N/A</v>
      </c>
      <c r="N298" s="103"/>
      <c r="O298" s="104"/>
      <c r="P298" s="110" t="e">
        <v>#N/A</v>
      </c>
    </row>
    <row r="299" spans="1:16">
      <c r="A299" s="23">
        <f t="shared" si="27"/>
        <v>299</v>
      </c>
      <c r="B299" s="10"/>
      <c r="C299" s="11"/>
      <c r="D299" s="105" t="e">
        <v>#N/A</v>
      </c>
      <c r="E299" s="12"/>
      <c r="F299" s="13"/>
      <c r="G299" s="101" t="e">
        <v>#N/A</v>
      </c>
      <c r="H299" s="103"/>
      <c r="I299" s="104"/>
      <c r="J299" s="107" t="e">
        <v>#N/A</v>
      </c>
      <c r="K299" s="103"/>
      <c r="L299" s="104"/>
      <c r="M299" s="107" t="e">
        <v>#N/A</v>
      </c>
      <c r="N299" s="103"/>
      <c r="O299" s="104"/>
      <c r="P299" s="110" t="e">
        <v>#N/A</v>
      </c>
    </row>
    <row r="300" spans="1:16">
      <c r="A300" s="23">
        <f t="shared" si="27"/>
        <v>300</v>
      </c>
      <c r="B300" s="10"/>
      <c r="C300" s="11"/>
      <c r="D300" s="105" t="e">
        <v>#N/A</v>
      </c>
      <c r="E300" s="12"/>
      <c r="F300" s="13"/>
      <c r="G300" s="101" t="e">
        <v>#N/A</v>
      </c>
      <c r="H300" s="103"/>
      <c r="I300" s="104"/>
      <c r="J300" s="107" t="e">
        <v>#N/A</v>
      </c>
      <c r="K300" s="103"/>
      <c r="L300" s="104"/>
      <c r="M300" s="107" t="e">
        <v>#N/A</v>
      </c>
      <c r="N300" s="103"/>
      <c r="O300" s="104"/>
      <c r="P300" s="110" t="e">
        <v>#N/A</v>
      </c>
    </row>
  </sheetData>
  <mergeCells count="1">
    <mergeCell ref="E18:G18"/>
  </mergeCells>
  <phoneticPr fontId="25"/>
  <pageMargins left="0.23622047244094491" right="0.23622047244094491" top="0.74803149606299213" bottom="0" header="0.31496062992125984" footer="0"/>
  <pageSetup paperSize="9" scale="70" fitToHeight="0" orientation="landscape" horizontalDpi="300" verticalDpi="300" r:id="rId1"/>
  <headerFooter>
    <oddHeader>&amp;L&amp;F &amp;A</odd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0995EA-32E2-42BA-B9C5-0D43999C87D1}">
  <dimension ref="A1:Y300"/>
  <sheetViews>
    <sheetView zoomScale="70" zoomScaleNormal="70" workbookViewId="0">
      <selection activeCell="F10" sqref="F10"/>
    </sheetView>
  </sheetViews>
  <sheetFormatPr defaultColWidth="9" defaultRowHeight="12"/>
  <cols>
    <col min="1" max="1" width="4.375" style="23" customWidth="1"/>
    <col min="2" max="2" width="9.875" style="23" customWidth="1"/>
    <col min="3" max="3" width="8.625" style="23" customWidth="1"/>
    <col min="4" max="4" width="7.75" style="23" customWidth="1"/>
    <col min="5" max="7" width="8.875" style="23" customWidth="1"/>
    <col min="8" max="8" width="6.625" style="23" customWidth="1"/>
    <col min="9" max="9" width="5.125" style="23" customWidth="1"/>
    <col min="10" max="11" width="8.875" style="23" customWidth="1"/>
    <col min="12" max="12" width="3.75" style="23" customWidth="1"/>
    <col min="13" max="13" width="8.875" style="23" customWidth="1"/>
    <col min="14" max="14" width="6.625" style="23" customWidth="1"/>
    <col min="15" max="15" width="3.875" style="23" customWidth="1"/>
    <col min="16" max="16" width="8.875" style="23" customWidth="1"/>
    <col min="17" max="17" width="3.125" style="23" customWidth="1"/>
    <col min="18" max="18" width="10.625" style="27" customWidth="1"/>
    <col min="19" max="19" width="10.625" style="61" customWidth="1"/>
    <col min="20" max="29" width="10.625" style="23" customWidth="1"/>
    <col min="30" max="16384" width="9" style="23"/>
  </cols>
  <sheetData>
    <row r="1" spans="1:25">
      <c r="A1" s="23">
        <v>1</v>
      </c>
      <c r="B1" s="24">
        <v>2</v>
      </c>
      <c r="C1" s="25">
        <v>3</v>
      </c>
      <c r="D1" s="25">
        <v>4</v>
      </c>
      <c r="E1" s="25">
        <v>5</v>
      </c>
      <c r="F1" s="25">
        <v>6</v>
      </c>
      <c r="G1" s="25">
        <v>7</v>
      </c>
      <c r="H1" s="24">
        <v>8</v>
      </c>
      <c r="I1" s="24">
        <v>9</v>
      </c>
      <c r="J1" s="25">
        <v>10</v>
      </c>
      <c r="K1" s="26">
        <v>11</v>
      </c>
      <c r="L1" s="23">
        <v>12</v>
      </c>
      <c r="M1" s="26">
        <v>13</v>
      </c>
      <c r="N1" s="23">
        <v>14</v>
      </c>
      <c r="O1" s="23">
        <v>15</v>
      </c>
      <c r="P1" s="26">
        <v>16</v>
      </c>
      <c r="S1" s="28"/>
    </row>
    <row r="2" spans="1:25" ht="18.75">
      <c r="A2" s="23">
        <v>2</v>
      </c>
      <c r="B2" s="29" t="s">
        <v>0</v>
      </c>
      <c r="F2" s="30"/>
      <c r="G2" s="30"/>
      <c r="L2" s="27" t="s">
        <v>1</v>
      </c>
      <c r="M2" s="15" t="s">
        <v>73</v>
      </c>
      <c r="N2" s="31" t="s">
        <v>2</v>
      </c>
      <c r="R2" s="27" t="s">
        <v>74</v>
      </c>
      <c r="S2" s="16" t="s">
        <v>75</v>
      </c>
      <c r="T2" s="31" t="s">
        <v>76</v>
      </c>
      <c r="U2" s="27"/>
      <c r="V2" s="32"/>
    </row>
    <row r="3" spans="1:25">
      <c r="A3" s="26">
        <v>3</v>
      </c>
      <c r="B3" s="33" t="s">
        <v>3</v>
      </c>
      <c r="C3" s="34" t="s">
        <v>4</v>
      </c>
      <c r="E3" s="33" t="s">
        <v>5</v>
      </c>
      <c r="F3" s="35"/>
      <c r="G3" s="36" t="s">
        <v>6</v>
      </c>
      <c r="H3" s="36"/>
      <c r="I3" s="36"/>
      <c r="K3" s="37"/>
      <c r="L3" s="27" t="s">
        <v>7</v>
      </c>
      <c r="M3" s="17" t="s">
        <v>77</v>
      </c>
      <c r="N3" s="31" t="s">
        <v>8</v>
      </c>
      <c r="O3" s="31"/>
      <c r="R3" s="23"/>
      <c r="S3" s="23"/>
      <c r="U3" s="27"/>
      <c r="V3" s="38"/>
      <c r="W3" s="39"/>
    </row>
    <row r="4" spans="1:25">
      <c r="A4" s="26">
        <v>4</v>
      </c>
      <c r="B4" s="33" t="s">
        <v>9</v>
      </c>
      <c r="C4" s="40">
        <v>54</v>
      </c>
      <c r="D4" s="41"/>
      <c r="F4" s="36" t="s">
        <v>10</v>
      </c>
      <c r="G4" s="36" t="s">
        <v>10</v>
      </c>
      <c r="H4" s="36" t="s">
        <v>11</v>
      </c>
      <c r="I4" s="36" t="s">
        <v>12</v>
      </c>
      <c r="J4" s="31"/>
      <c r="K4" s="42" t="s">
        <v>13</v>
      </c>
      <c r="L4" s="31"/>
      <c r="M4" s="31"/>
      <c r="N4" s="31"/>
      <c r="O4" s="31"/>
      <c r="S4" s="43"/>
      <c r="V4" s="44"/>
    </row>
    <row r="5" spans="1:25">
      <c r="A5" s="23">
        <v>5</v>
      </c>
      <c r="B5" s="33" t="s">
        <v>14</v>
      </c>
      <c r="C5" s="40">
        <v>129</v>
      </c>
      <c r="D5" s="41" t="s">
        <v>15</v>
      </c>
      <c r="F5" s="36" t="s">
        <v>16</v>
      </c>
      <c r="G5" s="36" t="s">
        <v>17</v>
      </c>
      <c r="H5" s="36" t="s">
        <v>18</v>
      </c>
      <c r="I5" s="36" t="s">
        <v>18</v>
      </c>
      <c r="J5" s="45" t="s">
        <v>19</v>
      </c>
      <c r="K5" s="27" t="s">
        <v>20</v>
      </c>
      <c r="L5" s="36"/>
      <c r="M5" s="36"/>
      <c r="N5" s="31"/>
      <c r="O5" s="37" t="s">
        <v>21</v>
      </c>
      <c r="P5" s="46" t="str">
        <f ca="1">RIGHT(CELL("filename",A1),LEN(CELL("filename",A1))-FIND("]",CELL("filename",A1)))</f>
        <v>srim129Xe_SiO2</v>
      </c>
      <c r="S5" s="43"/>
      <c r="T5" s="47"/>
      <c r="U5" s="28"/>
      <c r="V5" s="48"/>
    </row>
    <row r="6" spans="1:25">
      <c r="A6" s="26">
        <v>6</v>
      </c>
      <c r="B6" s="33" t="s">
        <v>22</v>
      </c>
      <c r="C6" s="49" t="s">
        <v>79</v>
      </c>
      <c r="D6" s="41" t="s">
        <v>23</v>
      </c>
      <c r="F6" s="1" t="s">
        <v>71</v>
      </c>
      <c r="G6" s="2">
        <v>8</v>
      </c>
      <c r="H6" s="2">
        <v>66.67</v>
      </c>
      <c r="I6" s="3">
        <v>53.26</v>
      </c>
      <c r="J6" s="26">
        <v>1</v>
      </c>
      <c r="K6" s="18">
        <v>23.199000000000002</v>
      </c>
      <c r="L6" s="42" t="s">
        <v>25</v>
      </c>
      <c r="M6" s="31"/>
      <c r="N6" s="31"/>
      <c r="O6" s="37" t="s">
        <v>26</v>
      </c>
      <c r="P6" s="50" t="s">
        <v>78</v>
      </c>
      <c r="S6" s="43"/>
      <c r="T6" s="41"/>
      <c r="U6" s="28"/>
      <c r="V6" s="48"/>
    </row>
    <row r="7" spans="1:25">
      <c r="A7" s="23">
        <v>7</v>
      </c>
      <c r="B7" s="51"/>
      <c r="C7" s="49" t="s">
        <v>80</v>
      </c>
      <c r="F7" s="52" t="s">
        <v>24</v>
      </c>
      <c r="G7" s="53">
        <v>14</v>
      </c>
      <c r="H7" s="53">
        <v>33.33</v>
      </c>
      <c r="I7" s="54">
        <v>46.74</v>
      </c>
      <c r="J7" s="26">
        <v>2</v>
      </c>
      <c r="K7" s="19">
        <v>231.99</v>
      </c>
      <c r="L7" s="42" t="s">
        <v>27</v>
      </c>
      <c r="M7" s="31"/>
      <c r="N7" s="31"/>
      <c r="S7" s="43"/>
      <c r="U7" s="28"/>
      <c r="V7" s="48"/>
      <c r="X7" s="24"/>
    </row>
    <row r="8" spans="1:25">
      <c r="A8" s="23">
        <v>8</v>
      </c>
      <c r="B8" s="33" t="s">
        <v>28</v>
      </c>
      <c r="C8" s="55">
        <v>2.3199999999999998</v>
      </c>
      <c r="D8" s="56" t="s">
        <v>29</v>
      </c>
      <c r="F8" s="52"/>
      <c r="G8" s="53"/>
      <c r="H8" s="53"/>
      <c r="I8" s="54"/>
      <c r="J8" s="26">
        <v>3</v>
      </c>
      <c r="K8" s="19">
        <v>231.99</v>
      </c>
      <c r="L8" s="42" t="s">
        <v>30</v>
      </c>
      <c r="M8" s="31"/>
      <c r="N8" s="31"/>
      <c r="O8" s="31"/>
      <c r="S8" s="43"/>
      <c r="U8" s="28"/>
      <c r="V8" s="57"/>
      <c r="X8" s="58"/>
      <c r="Y8" s="4"/>
    </row>
    <row r="9" spans="1:25">
      <c r="A9" s="23">
        <v>9</v>
      </c>
      <c r="B9" s="51"/>
      <c r="C9" s="55">
        <v>6.9758999999999998E+22</v>
      </c>
      <c r="D9" s="41" t="s">
        <v>31</v>
      </c>
      <c r="F9" s="52"/>
      <c r="G9" s="53"/>
      <c r="H9" s="53"/>
      <c r="I9" s="54"/>
      <c r="J9" s="26">
        <v>4</v>
      </c>
      <c r="K9" s="19">
        <v>1</v>
      </c>
      <c r="L9" s="42" t="s">
        <v>32</v>
      </c>
      <c r="M9" s="31"/>
      <c r="N9" s="31"/>
      <c r="O9" s="31"/>
      <c r="S9" s="59"/>
      <c r="T9" s="56"/>
      <c r="U9" s="28"/>
      <c r="V9" s="57"/>
      <c r="X9" s="58"/>
      <c r="Y9" s="4"/>
    </row>
    <row r="10" spans="1:25">
      <c r="A10" s="23">
        <v>10</v>
      </c>
      <c r="B10" s="33" t="s">
        <v>33</v>
      </c>
      <c r="C10" s="5">
        <v>0</v>
      </c>
      <c r="D10" s="41"/>
      <c r="F10" s="52"/>
      <c r="G10" s="53"/>
      <c r="H10" s="53"/>
      <c r="I10" s="54"/>
      <c r="J10" s="26">
        <v>5</v>
      </c>
      <c r="K10" s="19">
        <v>1</v>
      </c>
      <c r="L10" s="42" t="s">
        <v>34</v>
      </c>
      <c r="M10" s="31"/>
      <c r="N10" s="31"/>
      <c r="O10" s="31"/>
      <c r="S10" s="59"/>
      <c r="T10" s="41"/>
      <c r="U10" s="28"/>
      <c r="V10" s="57"/>
      <c r="X10" s="58"/>
      <c r="Y10" s="4"/>
    </row>
    <row r="11" spans="1:25">
      <c r="A11" s="23">
        <v>11</v>
      </c>
      <c r="C11" s="60" t="s">
        <v>35</v>
      </c>
      <c r="D11" s="30" t="s">
        <v>36</v>
      </c>
      <c r="F11" s="52"/>
      <c r="G11" s="53"/>
      <c r="H11" s="53"/>
      <c r="I11" s="54"/>
      <c r="J11" s="26">
        <v>6</v>
      </c>
      <c r="K11" s="19">
        <v>1000</v>
      </c>
      <c r="L11" s="42" t="s">
        <v>37</v>
      </c>
      <c r="M11" s="31"/>
      <c r="N11" s="31"/>
      <c r="O11" s="31"/>
      <c r="V11" s="24"/>
      <c r="W11" s="24"/>
      <c r="X11" s="24"/>
    </row>
    <row r="12" spans="1:25">
      <c r="A12" s="23">
        <v>12</v>
      </c>
      <c r="B12" s="27" t="s">
        <v>38</v>
      </c>
      <c r="C12" s="62">
        <v>20</v>
      </c>
      <c r="D12" s="63">
        <f>$C$5/100</f>
        <v>1.29</v>
      </c>
      <c r="E12" s="41" t="s">
        <v>39</v>
      </c>
      <c r="F12" s="52"/>
      <c r="G12" s="53"/>
      <c r="H12" s="53"/>
      <c r="I12" s="54"/>
      <c r="J12" s="26">
        <v>7</v>
      </c>
      <c r="K12" s="19">
        <v>33.256</v>
      </c>
      <c r="L12" s="42" t="s">
        <v>40</v>
      </c>
      <c r="M12" s="31"/>
      <c r="V12" s="48"/>
      <c r="W12" s="48"/>
      <c r="X12" s="48"/>
    </row>
    <row r="13" spans="1:25">
      <c r="A13" s="23">
        <v>13</v>
      </c>
      <c r="B13" s="27" t="s">
        <v>41</v>
      </c>
      <c r="C13" s="64">
        <v>228</v>
      </c>
      <c r="D13" s="63">
        <f>$C$5*1000000</f>
        <v>129000000</v>
      </c>
      <c r="E13" s="41" t="s">
        <v>42</v>
      </c>
      <c r="F13" s="65"/>
      <c r="G13" s="66"/>
      <c r="H13" s="66"/>
      <c r="I13" s="67"/>
      <c r="J13" s="26">
        <v>8</v>
      </c>
      <c r="K13" s="20">
        <v>3.6582000000000003E-2</v>
      </c>
      <c r="L13" s="42" t="s">
        <v>43</v>
      </c>
      <c r="R13" s="27" t="s">
        <v>72</v>
      </c>
      <c r="U13" s="27"/>
      <c r="V13" s="48"/>
      <c r="W13" s="48"/>
      <c r="X13" s="57"/>
    </row>
    <row r="14" spans="1:25" ht="13.5">
      <c r="A14" s="23">
        <v>14</v>
      </c>
      <c r="B14" s="27" t="s">
        <v>44</v>
      </c>
      <c r="C14" s="68"/>
      <c r="D14" s="41" t="s">
        <v>45</v>
      </c>
      <c r="H14" s="69">
        <f>SUM(H6:H13)</f>
        <v>100</v>
      </c>
      <c r="I14" s="70">
        <f>SUM(I6:I13)</f>
        <v>100</v>
      </c>
      <c r="J14" s="26">
        <v>0</v>
      </c>
      <c r="K14" s="71" t="s">
        <v>46</v>
      </c>
      <c r="L14" s="72"/>
      <c r="N14" s="60"/>
      <c r="O14" s="60"/>
      <c r="P14" s="60"/>
      <c r="U14" s="27"/>
      <c r="V14" s="73"/>
      <c r="W14" s="73"/>
      <c r="X14" s="74"/>
    </row>
    <row r="15" spans="1:25" ht="13.5">
      <c r="A15" s="23">
        <v>15</v>
      </c>
      <c r="B15" s="27" t="s">
        <v>47</v>
      </c>
      <c r="C15" s="75"/>
      <c r="D15" s="76" t="s">
        <v>48</v>
      </c>
      <c r="E15" s="77"/>
      <c r="F15" s="77"/>
      <c r="G15" s="77"/>
      <c r="H15" s="41"/>
      <c r="I15" s="41"/>
      <c r="J15" s="78"/>
      <c r="K15" s="79"/>
      <c r="L15" s="80"/>
      <c r="M15" s="78"/>
      <c r="N15" s="41"/>
      <c r="O15" s="41"/>
      <c r="P15" s="78"/>
      <c r="V15" s="81"/>
      <c r="W15" s="81"/>
      <c r="X15" s="58"/>
    </row>
    <row r="16" spans="1:25" ht="13.5">
      <c r="A16" s="23">
        <v>16</v>
      </c>
      <c r="B16" s="41"/>
      <c r="C16" s="82"/>
      <c r="D16" s="83"/>
      <c r="F16" s="84" t="s">
        <v>49</v>
      </c>
      <c r="G16" s="77"/>
      <c r="H16" s="85"/>
      <c r="I16" s="6" t="s">
        <v>81</v>
      </c>
      <c r="J16" s="86"/>
      <c r="K16" s="79"/>
      <c r="L16" s="80"/>
      <c r="M16" s="41"/>
      <c r="N16" s="41"/>
      <c r="O16" s="41"/>
      <c r="P16" s="41"/>
      <c r="V16" s="81"/>
      <c r="W16" s="81"/>
      <c r="X16" s="58"/>
    </row>
    <row r="17" spans="1:16">
      <c r="A17" s="23">
        <v>17</v>
      </c>
      <c r="B17" s="87" t="s">
        <v>50</v>
      </c>
      <c r="C17" s="88"/>
      <c r="D17" s="89"/>
      <c r="E17" s="87" t="s">
        <v>51</v>
      </c>
      <c r="F17" s="90" t="s">
        <v>52</v>
      </c>
      <c r="G17" s="91" t="s">
        <v>53</v>
      </c>
      <c r="H17" s="87" t="s">
        <v>54</v>
      </c>
      <c r="I17" s="88"/>
      <c r="J17" s="89"/>
      <c r="K17" s="87" t="s">
        <v>55</v>
      </c>
      <c r="L17" s="92"/>
      <c r="M17" s="93"/>
      <c r="N17" s="87" t="s">
        <v>56</v>
      </c>
      <c r="O17" s="88"/>
      <c r="P17" s="89"/>
    </row>
    <row r="18" spans="1:16">
      <c r="A18" s="23">
        <v>18</v>
      </c>
      <c r="B18" s="94" t="s">
        <v>57</v>
      </c>
      <c r="D18" s="95" t="s">
        <v>58</v>
      </c>
      <c r="E18" s="111" t="s">
        <v>59</v>
      </c>
      <c r="F18" s="112"/>
      <c r="G18" s="113"/>
      <c r="H18" s="94" t="s">
        <v>60</v>
      </c>
      <c r="J18" s="95" t="s">
        <v>61</v>
      </c>
      <c r="K18" s="94" t="s">
        <v>62</v>
      </c>
      <c r="L18" s="96"/>
      <c r="M18" s="95" t="s">
        <v>61</v>
      </c>
      <c r="N18" s="94" t="s">
        <v>62</v>
      </c>
      <c r="P18" s="95" t="s">
        <v>61</v>
      </c>
    </row>
    <row r="19" spans="1:16">
      <c r="A19" s="23">
        <v>19</v>
      </c>
      <c r="B19" s="97"/>
      <c r="C19" s="98"/>
      <c r="D19" s="99"/>
      <c r="E19" s="97"/>
      <c r="F19" s="98"/>
      <c r="G19" s="99"/>
      <c r="H19" s="97"/>
      <c r="I19" s="98"/>
      <c r="J19" s="99"/>
      <c r="K19" s="97"/>
      <c r="L19" s="98"/>
      <c r="M19" s="99"/>
      <c r="N19" s="97"/>
      <c r="O19" s="98"/>
      <c r="P19" s="99"/>
    </row>
    <row r="20" spans="1:16">
      <c r="A20" s="26">
        <v>20</v>
      </c>
      <c r="B20" s="7">
        <v>1.3</v>
      </c>
      <c r="C20" s="21" t="s">
        <v>65</v>
      </c>
      <c r="D20" s="100">
        <f t="shared" ref="D20:D83" si="0">B20/1000/$C$5</f>
        <v>1.0077519379844961E-5</v>
      </c>
      <c r="E20" s="8">
        <v>0.1275</v>
      </c>
      <c r="F20" s="9">
        <v>2.4809999999999999</v>
      </c>
      <c r="G20" s="101">
        <f t="shared" ref="G20:G83" si="1">E20+F20</f>
        <v>2.6084999999999998</v>
      </c>
      <c r="H20" s="7">
        <v>41</v>
      </c>
      <c r="I20" s="21" t="s">
        <v>64</v>
      </c>
      <c r="J20" s="102">
        <f t="shared" ref="J20:J83" si="2">H20/1000/10</f>
        <v>4.1000000000000003E-3</v>
      </c>
      <c r="K20" s="7">
        <v>13</v>
      </c>
      <c r="L20" s="21" t="s">
        <v>64</v>
      </c>
      <c r="M20" s="102">
        <f t="shared" ref="M20:M83" si="3">K20/1000/10</f>
        <v>1.2999999999999999E-3</v>
      </c>
      <c r="N20" s="7">
        <v>9</v>
      </c>
      <c r="O20" s="21" t="s">
        <v>64</v>
      </c>
      <c r="P20" s="102">
        <f t="shared" ref="P20:P83" si="4">N20/1000/10</f>
        <v>8.9999999999999998E-4</v>
      </c>
    </row>
    <row r="21" spans="1:16">
      <c r="A21" s="23">
        <f>A20+1</f>
        <v>21</v>
      </c>
      <c r="B21" s="10">
        <v>1.4</v>
      </c>
      <c r="C21" s="11" t="s">
        <v>65</v>
      </c>
      <c r="D21" s="100">
        <f t="shared" si="0"/>
        <v>1.0852713178294573E-5</v>
      </c>
      <c r="E21" s="12">
        <v>0.1323</v>
      </c>
      <c r="F21" s="13">
        <v>2.5720000000000001</v>
      </c>
      <c r="G21" s="101">
        <f t="shared" si="1"/>
        <v>2.7042999999999999</v>
      </c>
      <c r="H21" s="10">
        <v>43</v>
      </c>
      <c r="I21" s="11" t="s">
        <v>64</v>
      </c>
      <c r="J21" s="102">
        <f t="shared" si="2"/>
        <v>4.3E-3</v>
      </c>
      <c r="K21" s="10">
        <v>13</v>
      </c>
      <c r="L21" s="11" t="s">
        <v>64</v>
      </c>
      <c r="M21" s="102">
        <f t="shared" si="3"/>
        <v>1.2999999999999999E-3</v>
      </c>
      <c r="N21" s="10">
        <v>9</v>
      </c>
      <c r="O21" s="11" t="s">
        <v>64</v>
      </c>
      <c r="P21" s="102">
        <f t="shared" si="4"/>
        <v>8.9999999999999998E-4</v>
      </c>
    </row>
    <row r="22" spans="1:16">
      <c r="A22" s="23">
        <f t="shared" ref="A22:A85" si="5">A21+1</f>
        <v>22</v>
      </c>
      <c r="B22" s="10">
        <v>1.5</v>
      </c>
      <c r="C22" s="11" t="s">
        <v>65</v>
      </c>
      <c r="D22" s="100">
        <f t="shared" si="0"/>
        <v>1.1627906976744187E-5</v>
      </c>
      <c r="E22" s="12">
        <v>0.13700000000000001</v>
      </c>
      <c r="F22" s="13">
        <v>2.6589999999999998</v>
      </c>
      <c r="G22" s="101">
        <f t="shared" si="1"/>
        <v>2.7959999999999998</v>
      </c>
      <c r="H22" s="10">
        <v>44</v>
      </c>
      <c r="I22" s="11" t="s">
        <v>64</v>
      </c>
      <c r="J22" s="102">
        <f t="shared" si="2"/>
        <v>4.3999999999999994E-3</v>
      </c>
      <c r="K22" s="10">
        <v>14</v>
      </c>
      <c r="L22" s="11" t="s">
        <v>64</v>
      </c>
      <c r="M22" s="102">
        <f t="shared" si="3"/>
        <v>1.4E-3</v>
      </c>
      <c r="N22" s="10">
        <v>10</v>
      </c>
      <c r="O22" s="11" t="s">
        <v>64</v>
      </c>
      <c r="P22" s="102">
        <f t="shared" si="4"/>
        <v>1E-3</v>
      </c>
    </row>
    <row r="23" spans="1:16">
      <c r="A23" s="23">
        <f t="shared" si="5"/>
        <v>23</v>
      </c>
      <c r="B23" s="10">
        <v>1.6</v>
      </c>
      <c r="C23" s="11" t="s">
        <v>65</v>
      </c>
      <c r="D23" s="100">
        <f t="shared" si="0"/>
        <v>1.2403100775193799E-5</v>
      </c>
      <c r="E23" s="12">
        <v>0.14149999999999999</v>
      </c>
      <c r="F23" s="13">
        <v>2.742</v>
      </c>
      <c r="G23" s="101">
        <f t="shared" si="1"/>
        <v>2.8835000000000002</v>
      </c>
      <c r="H23" s="10">
        <v>45</v>
      </c>
      <c r="I23" s="11" t="s">
        <v>64</v>
      </c>
      <c r="J23" s="102">
        <f t="shared" si="2"/>
        <v>4.4999999999999997E-3</v>
      </c>
      <c r="K23" s="10">
        <v>14</v>
      </c>
      <c r="L23" s="11" t="s">
        <v>64</v>
      </c>
      <c r="M23" s="102">
        <f t="shared" si="3"/>
        <v>1.4E-3</v>
      </c>
      <c r="N23" s="10">
        <v>10</v>
      </c>
      <c r="O23" s="11" t="s">
        <v>64</v>
      </c>
      <c r="P23" s="102">
        <f t="shared" si="4"/>
        <v>1E-3</v>
      </c>
    </row>
    <row r="24" spans="1:16">
      <c r="A24" s="23">
        <f t="shared" si="5"/>
        <v>24</v>
      </c>
      <c r="B24" s="10">
        <v>1.7</v>
      </c>
      <c r="C24" s="11" t="s">
        <v>65</v>
      </c>
      <c r="D24" s="100">
        <f t="shared" si="0"/>
        <v>1.317829457364341E-5</v>
      </c>
      <c r="E24" s="12">
        <v>0.14580000000000001</v>
      </c>
      <c r="F24" s="13">
        <v>2.8210000000000002</v>
      </c>
      <c r="G24" s="101">
        <f t="shared" si="1"/>
        <v>2.9668000000000001</v>
      </c>
      <c r="H24" s="10">
        <v>47</v>
      </c>
      <c r="I24" s="11" t="s">
        <v>64</v>
      </c>
      <c r="J24" s="102">
        <f t="shared" si="2"/>
        <v>4.7000000000000002E-3</v>
      </c>
      <c r="K24" s="10">
        <v>14</v>
      </c>
      <c r="L24" s="11" t="s">
        <v>64</v>
      </c>
      <c r="M24" s="102">
        <f t="shared" si="3"/>
        <v>1.4E-3</v>
      </c>
      <c r="N24" s="10">
        <v>10</v>
      </c>
      <c r="O24" s="11" t="s">
        <v>64</v>
      </c>
      <c r="P24" s="102">
        <f t="shared" si="4"/>
        <v>1E-3</v>
      </c>
    </row>
    <row r="25" spans="1:16">
      <c r="A25" s="23">
        <f t="shared" si="5"/>
        <v>25</v>
      </c>
      <c r="B25" s="10">
        <v>1.8</v>
      </c>
      <c r="C25" s="11" t="s">
        <v>65</v>
      </c>
      <c r="D25" s="100">
        <f t="shared" si="0"/>
        <v>1.3953488372093022E-5</v>
      </c>
      <c r="E25" s="12">
        <v>0.15</v>
      </c>
      <c r="F25" s="13">
        <v>2.8980000000000001</v>
      </c>
      <c r="G25" s="101">
        <f t="shared" si="1"/>
        <v>3.048</v>
      </c>
      <c r="H25" s="10">
        <v>48</v>
      </c>
      <c r="I25" s="11" t="s">
        <v>64</v>
      </c>
      <c r="J25" s="102">
        <f t="shared" si="2"/>
        <v>4.8000000000000004E-3</v>
      </c>
      <c r="K25" s="10">
        <v>15</v>
      </c>
      <c r="L25" s="11" t="s">
        <v>64</v>
      </c>
      <c r="M25" s="102">
        <f t="shared" si="3"/>
        <v>1.5E-3</v>
      </c>
      <c r="N25" s="10">
        <v>11</v>
      </c>
      <c r="O25" s="11" t="s">
        <v>64</v>
      </c>
      <c r="P25" s="102">
        <f t="shared" si="4"/>
        <v>1.0999999999999998E-3</v>
      </c>
    </row>
    <row r="26" spans="1:16">
      <c r="A26" s="23">
        <f t="shared" si="5"/>
        <v>26</v>
      </c>
      <c r="B26" s="10">
        <v>2</v>
      </c>
      <c r="C26" s="11" t="s">
        <v>65</v>
      </c>
      <c r="D26" s="100">
        <f t="shared" si="0"/>
        <v>1.5503875968992248E-5</v>
      </c>
      <c r="E26" s="12">
        <v>0.15820000000000001</v>
      </c>
      <c r="F26" s="13">
        <v>3.0430000000000001</v>
      </c>
      <c r="G26" s="101">
        <f t="shared" si="1"/>
        <v>3.2012</v>
      </c>
      <c r="H26" s="10">
        <v>50</v>
      </c>
      <c r="I26" s="11" t="s">
        <v>64</v>
      </c>
      <c r="J26" s="102">
        <f t="shared" si="2"/>
        <v>5.0000000000000001E-3</v>
      </c>
      <c r="K26" s="10">
        <v>15</v>
      </c>
      <c r="L26" s="11" t="s">
        <v>64</v>
      </c>
      <c r="M26" s="102">
        <f t="shared" si="3"/>
        <v>1.5E-3</v>
      </c>
      <c r="N26" s="10">
        <v>11</v>
      </c>
      <c r="O26" s="11" t="s">
        <v>64</v>
      </c>
      <c r="P26" s="102">
        <f t="shared" si="4"/>
        <v>1.0999999999999998E-3</v>
      </c>
    </row>
    <row r="27" spans="1:16">
      <c r="A27" s="23">
        <f t="shared" si="5"/>
        <v>27</v>
      </c>
      <c r="B27" s="10">
        <v>2.25</v>
      </c>
      <c r="C27" s="11" t="s">
        <v>65</v>
      </c>
      <c r="D27" s="100">
        <f t="shared" si="0"/>
        <v>1.7441860465116278E-5</v>
      </c>
      <c r="E27" s="12">
        <v>0.1678</v>
      </c>
      <c r="F27" s="13">
        <v>3.2109999999999999</v>
      </c>
      <c r="G27" s="101">
        <f t="shared" si="1"/>
        <v>3.3788</v>
      </c>
      <c r="H27" s="10">
        <v>53</v>
      </c>
      <c r="I27" s="11" t="s">
        <v>64</v>
      </c>
      <c r="J27" s="102">
        <f t="shared" si="2"/>
        <v>5.3E-3</v>
      </c>
      <c r="K27" s="10">
        <v>16</v>
      </c>
      <c r="L27" s="11" t="s">
        <v>64</v>
      </c>
      <c r="M27" s="102">
        <f t="shared" si="3"/>
        <v>1.6000000000000001E-3</v>
      </c>
      <c r="N27" s="10">
        <v>12</v>
      </c>
      <c r="O27" s="11" t="s">
        <v>64</v>
      </c>
      <c r="P27" s="102">
        <f t="shared" si="4"/>
        <v>1.2000000000000001E-3</v>
      </c>
    </row>
    <row r="28" spans="1:16">
      <c r="A28" s="23">
        <f t="shared" si="5"/>
        <v>28</v>
      </c>
      <c r="B28" s="10">
        <v>2.5</v>
      </c>
      <c r="C28" s="11" t="s">
        <v>65</v>
      </c>
      <c r="D28" s="100">
        <f t="shared" si="0"/>
        <v>1.9379844961240311E-5</v>
      </c>
      <c r="E28" s="12">
        <v>0.17680000000000001</v>
      </c>
      <c r="F28" s="13">
        <v>3.367</v>
      </c>
      <c r="G28" s="101">
        <f t="shared" si="1"/>
        <v>3.5438000000000001</v>
      </c>
      <c r="H28" s="10">
        <v>56</v>
      </c>
      <c r="I28" s="11" t="s">
        <v>64</v>
      </c>
      <c r="J28" s="102">
        <f t="shared" si="2"/>
        <v>5.5999999999999999E-3</v>
      </c>
      <c r="K28" s="10">
        <v>17</v>
      </c>
      <c r="L28" s="11" t="s">
        <v>64</v>
      </c>
      <c r="M28" s="102">
        <f t="shared" si="3"/>
        <v>1.7000000000000001E-3</v>
      </c>
      <c r="N28" s="10">
        <v>12</v>
      </c>
      <c r="O28" s="11" t="s">
        <v>64</v>
      </c>
      <c r="P28" s="102">
        <f t="shared" si="4"/>
        <v>1.2000000000000001E-3</v>
      </c>
    </row>
    <row r="29" spans="1:16">
      <c r="A29" s="23">
        <f t="shared" si="5"/>
        <v>29</v>
      </c>
      <c r="B29" s="10">
        <v>2.75</v>
      </c>
      <c r="C29" s="11" t="s">
        <v>65</v>
      </c>
      <c r="D29" s="100">
        <f t="shared" si="0"/>
        <v>2.1317829457364341E-5</v>
      </c>
      <c r="E29" s="12">
        <v>0.1855</v>
      </c>
      <c r="F29" s="13">
        <v>3.512</v>
      </c>
      <c r="G29" s="101">
        <f t="shared" si="1"/>
        <v>3.6974999999999998</v>
      </c>
      <c r="H29" s="10">
        <v>58</v>
      </c>
      <c r="I29" s="11" t="s">
        <v>64</v>
      </c>
      <c r="J29" s="102">
        <f t="shared" si="2"/>
        <v>5.8000000000000005E-3</v>
      </c>
      <c r="K29" s="10">
        <v>17</v>
      </c>
      <c r="L29" s="11" t="s">
        <v>64</v>
      </c>
      <c r="M29" s="102">
        <f t="shared" si="3"/>
        <v>1.7000000000000001E-3</v>
      </c>
      <c r="N29" s="10">
        <v>13</v>
      </c>
      <c r="O29" s="11" t="s">
        <v>64</v>
      </c>
      <c r="P29" s="102">
        <f t="shared" si="4"/>
        <v>1.2999999999999999E-3</v>
      </c>
    </row>
    <row r="30" spans="1:16">
      <c r="A30" s="23">
        <f t="shared" si="5"/>
        <v>30</v>
      </c>
      <c r="B30" s="10">
        <v>3</v>
      </c>
      <c r="C30" s="11" t="s">
        <v>65</v>
      </c>
      <c r="D30" s="100">
        <f t="shared" si="0"/>
        <v>2.3255813953488374E-5</v>
      </c>
      <c r="E30" s="12">
        <v>0.19370000000000001</v>
      </c>
      <c r="F30" s="13">
        <v>3.6480000000000001</v>
      </c>
      <c r="G30" s="101">
        <f t="shared" si="1"/>
        <v>3.8417000000000003</v>
      </c>
      <c r="H30" s="10">
        <v>61</v>
      </c>
      <c r="I30" s="11" t="s">
        <v>64</v>
      </c>
      <c r="J30" s="102">
        <f t="shared" si="2"/>
        <v>6.0999999999999995E-3</v>
      </c>
      <c r="K30" s="10">
        <v>18</v>
      </c>
      <c r="L30" s="11" t="s">
        <v>64</v>
      </c>
      <c r="M30" s="102">
        <f t="shared" si="3"/>
        <v>1.8E-3</v>
      </c>
      <c r="N30" s="10">
        <v>13</v>
      </c>
      <c r="O30" s="11" t="s">
        <v>64</v>
      </c>
      <c r="P30" s="102">
        <f t="shared" si="4"/>
        <v>1.2999999999999999E-3</v>
      </c>
    </row>
    <row r="31" spans="1:16">
      <c r="A31" s="23">
        <f t="shared" si="5"/>
        <v>31</v>
      </c>
      <c r="B31" s="10">
        <v>3.25</v>
      </c>
      <c r="C31" s="11" t="s">
        <v>65</v>
      </c>
      <c r="D31" s="100">
        <f t="shared" si="0"/>
        <v>2.51937984496124E-5</v>
      </c>
      <c r="E31" s="12">
        <v>0.2016</v>
      </c>
      <c r="F31" s="13">
        <v>3.7759999999999998</v>
      </c>
      <c r="G31" s="101">
        <f t="shared" si="1"/>
        <v>3.9775999999999998</v>
      </c>
      <c r="H31" s="10">
        <v>63</v>
      </c>
      <c r="I31" s="11" t="s">
        <v>64</v>
      </c>
      <c r="J31" s="102">
        <f t="shared" si="2"/>
        <v>6.3E-3</v>
      </c>
      <c r="K31" s="10">
        <v>19</v>
      </c>
      <c r="L31" s="11" t="s">
        <v>64</v>
      </c>
      <c r="M31" s="102">
        <f t="shared" si="3"/>
        <v>1.9E-3</v>
      </c>
      <c r="N31" s="10">
        <v>14</v>
      </c>
      <c r="O31" s="11" t="s">
        <v>64</v>
      </c>
      <c r="P31" s="102">
        <f t="shared" si="4"/>
        <v>1.4E-3</v>
      </c>
    </row>
    <row r="32" spans="1:16">
      <c r="A32" s="23">
        <f t="shared" si="5"/>
        <v>32</v>
      </c>
      <c r="B32" s="10">
        <v>3.5</v>
      </c>
      <c r="C32" s="11" t="s">
        <v>65</v>
      </c>
      <c r="D32" s="100">
        <f t="shared" si="0"/>
        <v>2.7131782945736434E-5</v>
      </c>
      <c r="E32" s="12">
        <v>0.2092</v>
      </c>
      <c r="F32" s="13">
        <v>3.8959999999999999</v>
      </c>
      <c r="G32" s="101">
        <f t="shared" si="1"/>
        <v>4.1052</v>
      </c>
      <c r="H32" s="10">
        <v>65</v>
      </c>
      <c r="I32" s="11" t="s">
        <v>64</v>
      </c>
      <c r="J32" s="102">
        <f t="shared" si="2"/>
        <v>6.5000000000000006E-3</v>
      </c>
      <c r="K32" s="10">
        <v>19</v>
      </c>
      <c r="L32" s="11" t="s">
        <v>64</v>
      </c>
      <c r="M32" s="102">
        <f t="shared" si="3"/>
        <v>1.9E-3</v>
      </c>
      <c r="N32" s="10">
        <v>14</v>
      </c>
      <c r="O32" s="11" t="s">
        <v>64</v>
      </c>
      <c r="P32" s="102">
        <f t="shared" si="4"/>
        <v>1.4E-3</v>
      </c>
    </row>
    <row r="33" spans="1:16">
      <c r="A33" s="23">
        <f t="shared" si="5"/>
        <v>33</v>
      </c>
      <c r="B33" s="10">
        <v>3.75</v>
      </c>
      <c r="C33" s="11" t="s">
        <v>65</v>
      </c>
      <c r="D33" s="100">
        <f t="shared" si="0"/>
        <v>2.9069767441860463E-5</v>
      </c>
      <c r="E33" s="12">
        <v>0.21659999999999999</v>
      </c>
      <c r="F33" s="13">
        <v>4.0110000000000001</v>
      </c>
      <c r="G33" s="101">
        <f t="shared" si="1"/>
        <v>4.2275999999999998</v>
      </c>
      <c r="H33" s="10">
        <v>68</v>
      </c>
      <c r="I33" s="11" t="s">
        <v>64</v>
      </c>
      <c r="J33" s="102">
        <f t="shared" si="2"/>
        <v>6.8000000000000005E-3</v>
      </c>
      <c r="K33" s="10">
        <v>20</v>
      </c>
      <c r="L33" s="11" t="s">
        <v>64</v>
      </c>
      <c r="M33" s="102">
        <f t="shared" si="3"/>
        <v>2E-3</v>
      </c>
      <c r="N33" s="10">
        <v>14</v>
      </c>
      <c r="O33" s="11" t="s">
        <v>64</v>
      </c>
      <c r="P33" s="102">
        <f t="shared" si="4"/>
        <v>1.4E-3</v>
      </c>
    </row>
    <row r="34" spans="1:16">
      <c r="A34" s="23">
        <f t="shared" si="5"/>
        <v>34</v>
      </c>
      <c r="B34" s="10">
        <v>4</v>
      </c>
      <c r="C34" s="11" t="s">
        <v>65</v>
      </c>
      <c r="D34" s="100">
        <f t="shared" si="0"/>
        <v>3.1007751937984497E-5</v>
      </c>
      <c r="E34" s="12">
        <v>0.22370000000000001</v>
      </c>
      <c r="F34" s="13">
        <v>4.1189999999999998</v>
      </c>
      <c r="G34" s="101">
        <f t="shared" si="1"/>
        <v>4.3426999999999998</v>
      </c>
      <c r="H34" s="10">
        <v>70</v>
      </c>
      <c r="I34" s="11" t="s">
        <v>64</v>
      </c>
      <c r="J34" s="102">
        <f t="shared" si="2"/>
        <v>7.000000000000001E-3</v>
      </c>
      <c r="K34" s="10">
        <v>20</v>
      </c>
      <c r="L34" s="11" t="s">
        <v>64</v>
      </c>
      <c r="M34" s="102">
        <f t="shared" si="3"/>
        <v>2E-3</v>
      </c>
      <c r="N34" s="10">
        <v>15</v>
      </c>
      <c r="O34" s="11" t="s">
        <v>64</v>
      </c>
      <c r="P34" s="102">
        <f t="shared" si="4"/>
        <v>1.5E-3</v>
      </c>
    </row>
    <row r="35" spans="1:16">
      <c r="A35" s="23">
        <f t="shared" si="5"/>
        <v>35</v>
      </c>
      <c r="B35" s="10">
        <v>4.5</v>
      </c>
      <c r="C35" s="11" t="s">
        <v>65</v>
      </c>
      <c r="D35" s="100">
        <f t="shared" si="0"/>
        <v>3.4883720930232556E-5</v>
      </c>
      <c r="E35" s="12">
        <v>0.23719999999999999</v>
      </c>
      <c r="F35" s="13">
        <v>4.3220000000000001</v>
      </c>
      <c r="G35" s="101">
        <f t="shared" si="1"/>
        <v>4.5591999999999997</v>
      </c>
      <c r="H35" s="10">
        <v>74</v>
      </c>
      <c r="I35" s="11" t="s">
        <v>64</v>
      </c>
      <c r="J35" s="102">
        <f t="shared" si="2"/>
        <v>7.3999999999999995E-3</v>
      </c>
      <c r="K35" s="10">
        <v>21</v>
      </c>
      <c r="L35" s="11" t="s">
        <v>64</v>
      </c>
      <c r="M35" s="102">
        <f t="shared" si="3"/>
        <v>2.1000000000000003E-3</v>
      </c>
      <c r="N35" s="10">
        <v>16</v>
      </c>
      <c r="O35" s="11" t="s">
        <v>64</v>
      </c>
      <c r="P35" s="102">
        <f t="shared" si="4"/>
        <v>1.6000000000000001E-3</v>
      </c>
    </row>
    <row r="36" spans="1:16">
      <c r="A36" s="23">
        <f t="shared" si="5"/>
        <v>36</v>
      </c>
      <c r="B36" s="10">
        <v>5</v>
      </c>
      <c r="C36" s="11" t="s">
        <v>65</v>
      </c>
      <c r="D36" s="100">
        <f t="shared" si="0"/>
        <v>3.8759689922480622E-5</v>
      </c>
      <c r="E36" s="12">
        <v>0.25009999999999999</v>
      </c>
      <c r="F36" s="13">
        <v>4.5069999999999997</v>
      </c>
      <c r="G36" s="101">
        <f t="shared" si="1"/>
        <v>4.7570999999999994</v>
      </c>
      <c r="H36" s="10">
        <v>78</v>
      </c>
      <c r="I36" s="11" t="s">
        <v>64</v>
      </c>
      <c r="J36" s="102">
        <f t="shared" si="2"/>
        <v>7.7999999999999996E-3</v>
      </c>
      <c r="K36" s="10">
        <v>22</v>
      </c>
      <c r="L36" s="11" t="s">
        <v>64</v>
      </c>
      <c r="M36" s="102">
        <f t="shared" si="3"/>
        <v>2.1999999999999997E-3</v>
      </c>
      <c r="N36" s="10">
        <v>16</v>
      </c>
      <c r="O36" s="11" t="s">
        <v>64</v>
      </c>
      <c r="P36" s="102">
        <f t="shared" si="4"/>
        <v>1.6000000000000001E-3</v>
      </c>
    </row>
    <row r="37" spans="1:16">
      <c r="A37" s="23">
        <f t="shared" si="5"/>
        <v>37</v>
      </c>
      <c r="B37" s="10">
        <v>5.5</v>
      </c>
      <c r="C37" s="11" t="s">
        <v>65</v>
      </c>
      <c r="D37" s="100">
        <f t="shared" si="0"/>
        <v>4.2635658914728682E-5</v>
      </c>
      <c r="E37" s="12">
        <v>0.26229999999999998</v>
      </c>
      <c r="F37" s="13">
        <v>4.6779999999999999</v>
      </c>
      <c r="G37" s="101">
        <f t="shared" si="1"/>
        <v>4.9402999999999997</v>
      </c>
      <c r="H37" s="10">
        <v>82</v>
      </c>
      <c r="I37" s="11" t="s">
        <v>64</v>
      </c>
      <c r="J37" s="102">
        <f t="shared" si="2"/>
        <v>8.2000000000000007E-3</v>
      </c>
      <c r="K37" s="10">
        <v>23</v>
      </c>
      <c r="L37" s="11" t="s">
        <v>64</v>
      </c>
      <c r="M37" s="102">
        <f t="shared" si="3"/>
        <v>2.3E-3</v>
      </c>
      <c r="N37" s="10">
        <v>17</v>
      </c>
      <c r="O37" s="11" t="s">
        <v>64</v>
      </c>
      <c r="P37" s="102">
        <f t="shared" si="4"/>
        <v>1.7000000000000001E-3</v>
      </c>
    </row>
    <row r="38" spans="1:16">
      <c r="A38" s="23">
        <f t="shared" si="5"/>
        <v>38</v>
      </c>
      <c r="B38" s="10">
        <v>6</v>
      </c>
      <c r="C38" s="11" t="s">
        <v>65</v>
      </c>
      <c r="D38" s="100">
        <f t="shared" si="0"/>
        <v>4.6511627906976748E-5</v>
      </c>
      <c r="E38" s="12">
        <v>0.27389999999999998</v>
      </c>
      <c r="F38" s="13">
        <v>4.8369999999999997</v>
      </c>
      <c r="G38" s="101">
        <f t="shared" si="1"/>
        <v>5.1109</v>
      </c>
      <c r="H38" s="10">
        <v>86</v>
      </c>
      <c r="I38" s="11" t="s">
        <v>64</v>
      </c>
      <c r="J38" s="102">
        <f t="shared" si="2"/>
        <v>8.6E-3</v>
      </c>
      <c r="K38" s="10">
        <v>24</v>
      </c>
      <c r="L38" s="11" t="s">
        <v>64</v>
      </c>
      <c r="M38" s="102">
        <f t="shared" si="3"/>
        <v>2.4000000000000002E-3</v>
      </c>
      <c r="N38" s="10">
        <v>18</v>
      </c>
      <c r="O38" s="11" t="s">
        <v>64</v>
      </c>
      <c r="P38" s="102">
        <f t="shared" si="4"/>
        <v>1.8E-3</v>
      </c>
    </row>
    <row r="39" spans="1:16">
      <c r="A39" s="23">
        <f t="shared" si="5"/>
        <v>39</v>
      </c>
      <c r="B39" s="10">
        <v>6.5</v>
      </c>
      <c r="C39" s="11" t="s">
        <v>65</v>
      </c>
      <c r="D39" s="100">
        <f t="shared" si="0"/>
        <v>5.0387596899224801E-5</v>
      </c>
      <c r="E39" s="12">
        <v>0.28510000000000002</v>
      </c>
      <c r="F39" s="13">
        <v>4.9850000000000003</v>
      </c>
      <c r="G39" s="101">
        <f t="shared" si="1"/>
        <v>5.2701000000000002</v>
      </c>
      <c r="H39" s="10">
        <v>89</v>
      </c>
      <c r="I39" s="11" t="s">
        <v>64</v>
      </c>
      <c r="J39" s="102">
        <f t="shared" si="2"/>
        <v>8.8999999999999999E-3</v>
      </c>
      <c r="K39" s="10">
        <v>25</v>
      </c>
      <c r="L39" s="11" t="s">
        <v>64</v>
      </c>
      <c r="M39" s="102">
        <f t="shared" si="3"/>
        <v>2.5000000000000001E-3</v>
      </c>
      <c r="N39" s="10">
        <v>19</v>
      </c>
      <c r="O39" s="11" t="s">
        <v>64</v>
      </c>
      <c r="P39" s="102">
        <f t="shared" si="4"/>
        <v>1.9E-3</v>
      </c>
    </row>
    <row r="40" spans="1:16">
      <c r="A40" s="23">
        <f t="shared" si="5"/>
        <v>40</v>
      </c>
      <c r="B40" s="10">
        <v>7</v>
      </c>
      <c r="C40" s="11" t="s">
        <v>65</v>
      </c>
      <c r="D40" s="100">
        <f t="shared" si="0"/>
        <v>5.4263565891472867E-5</v>
      </c>
      <c r="E40" s="12">
        <v>0.2959</v>
      </c>
      <c r="F40" s="13">
        <v>5.1239999999999997</v>
      </c>
      <c r="G40" s="101">
        <f t="shared" si="1"/>
        <v>5.4198999999999993</v>
      </c>
      <c r="H40" s="10">
        <v>93</v>
      </c>
      <c r="I40" s="11" t="s">
        <v>64</v>
      </c>
      <c r="J40" s="102">
        <f t="shared" si="2"/>
        <v>9.2999999999999992E-3</v>
      </c>
      <c r="K40" s="10">
        <v>26</v>
      </c>
      <c r="L40" s="11" t="s">
        <v>64</v>
      </c>
      <c r="M40" s="102">
        <f t="shared" si="3"/>
        <v>2.5999999999999999E-3</v>
      </c>
      <c r="N40" s="10">
        <v>19</v>
      </c>
      <c r="O40" s="11" t="s">
        <v>64</v>
      </c>
      <c r="P40" s="102">
        <f t="shared" si="4"/>
        <v>1.9E-3</v>
      </c>
    </row>
    <row r="41" spans="1:16">
      <c r="A41" s="23">
        <f t="shared" si="5"/>
        <v>41</v>
      </c>
      <c r="B41" s="10">
        <v>8</v>
      </c>
      <c r="C41" s="11" t="s">
        <v>65</v>
      </c>
      <c r="D41" s="100">
        <f t="shared" si="0"/>
        <v>6.2015503875968993E-5</v>
      </c>
      <c r="E41" s="12">
        <v>0.31630000000000003</v>
      </c>
      <c r="F41" s="13">
        <v>5.3769999999999998</v>
      </c>
      <c r="G41" s="101">
        <f t="shared" si="1"/>
        <v>5.6932999999999998</v>
      </c>
      <c r="H41" s="10">
        <v>99</v>
      </c>
      <c r="I41" s="11" t="s">
        <v>64</v>
      </c>
      <c r="J41" s="102">
        <f t="shared" si="2"/>
        <v>9.9000000000000008E-3</v>
      </c>
      <c r="K41" s="10">
        <v>28</v>
      </c>
      <c r="L41" s="11" t="s">
        <v>64</v>
      </c>
      <c r="M41" s="102">
        <f t="shared" si="3"/>
        <v>2.8E-3</v>
      </c>
      <c r="N41" s="10">
        <v>21</v>
      </c>
      <c r="O41" s="11" t="s">
        <v>64</v>
      </c>
      <c r="P41" s="102">
        <f t="shared" si="4"/>
        <v>2.1000000000000003E-3</v>
      </c>
    </row>
    <row r="42" spans="1:16">
      <c r="A42" s="23">
        <f t="shared" si="5"/>
        <v>42</v>
      </c>
      <c r="B42" s="10">
        <v>9</v>
      </c>
      <c r="C42" s="11" t="s">
        <v>65</v>
      </c>
      <c r="D42" s="100">
        <f t="shared" si="0"/>
        <v>6.9767441860465112E-5</v>
      </c>
      <c r="E42" s="12">
        <v>0.33550000000000002</v>
      </c>
      <c r="F42" s="13">
        <v>5.6040000000000001</v>
      </c>
      <c r="G42" s="101">
        <f t="shared" si="1"/>
        <v>5.9394999999999998</v>
      </c>
      <c r="H42" s="10">
        <v>106</v>
      </c>
      <c r="I42" s="11" t="s">
        <v>64</v>
      </c>
      <c r="J42" s="102">
        <f t="shared" si="2"/>
        <v>1.06E-2</v>
      </c>
      <c r="K42" s="10">
        <v>29</v>
      </c>
      <c r="L42" s="11" t="s">
        <v>64</v>
      </c>
      <c r="M42" s="102">
        <f t="shared" si="3"/>
        <v>2.9000000000000002E-3</v>
      </c>
      <c r="N42" s="10">
        <v>22</v>
      </c>
      <c r="O42" s="11" t="s">
        <v>64</v>
      </c>
      <c r="P42" s="102">
        <f t="shared" si="4"/>
        <v>2.1999999999999997E-3</v>
      </c>
    </row>
    <row r="43" spans="1:16">
      <c r="A43" s="23">
        <f t="shared" si="5"/>
        <v>43</v>
      </c>
      <c r="B43" s="10">
        <v>10</v>
      </c>
      <c r="C43" s="11" t="s">
        <v>65</v>
      </c>
      <c r="D43" s="100">
        <f t="shared" si="0"/>
        <v>7.7519379844961245E-5</v>
      </c>
      <c r="E43" s="12">
        <v>0.35370000000000001</v>
      </c>
      <c r="F43" s="13">
        <v>5.81</v>
      </c>
      <c r="G43" s="101">
        <f t="shared" si="1"/>
        <v>6.1636999999999995</v>
      </c>
      <c r="H43" s="10">
        <v>112</v>
      </c>
      <c r="I43" s="11" t="s">
        <v>64</v>
      </c>
      <c r="J43" s="102">
        <f t="shared" si="2"/>
        <v>1.12E-2</v>
      </c>
      <c r="K43" s="10">
        <v>31</v>
      </c>
      <c r="L43" s="11" t="s">
        <v>64</v>
      </c>
      <c r="M43" s="102">
        <f t="shared" si="3"/>
        <v>3.0999999999999999E-3</v>
      </c>
      <c r="N43" s="10">
        <v>23</v>
      </c>
      <c r="O43" s="11" t="s">
        <v>64</v>
      </c>
      <c r="P43" s="102">
        <f t="shared" si="4"/>
        <v>2.3E-3</v>
      </c>
    </row>
    <row r="44" spans="1:16">
      <c r="A44" s="23">
        <f t="shared" si="5"/>
        <v>44</v>
      </c>
      <c r="B44" s="10">
        <v>11</v>
      </c>
      <c r="C44" s="11" t="s">
        <v>65</v>
      </c>
      <c r="D44" s="100">
        <f t="shared" si="0"/>
        <v>8.5271317829457364E-5</v>
      </c>
      <c r="E44" s="12">
        <v>0.37090000000000001</v>
      </c>
      <c r="F44" s="13">
        <v>5.9969999999999999</v>
      </c>
      <c r="G44" s="101">
        <f t="shared" si="1"/>
        <v>6.3678999999999997</v>
      </c>
      <c r="H44" s="10">
        <v>118</v>
      </c>
      <c r="I44" s="11" t="s">
        <v>64</v>
      </c>
      <c r="J44" s="102">
        <f t="shared" si="2"/>
        <v>1.18E-2</v>
      </c>
      <c r="K44" s="10">
        <v>32</v>
      </c>
      <c r="L44" s="11" t="s">
        <v>64</v>
      </c>
      <c r="M44" s="102">
        <f t="shared" si="3"/>
        <v>3.2000000000000002E-3</v>
      </c>
      <c r="N44" s="10">
        <v>24</v>
      </c>
      <c r="O44" s="11" t="s">
        <v>64</v>
      </c>
      <c r="P44" s="102">
        <f t="shared" si="4"/>
        <v>2.4000000000000002E-3</v>
      </c>
    </row>
    <row r="45" spans="1:16">
      <c r="A45" s="23">
        <f t="shared" si="5"/>
        <v>45</v>
      </c>
      <c r="B45" s="10">
        <v>12</v>
      </c>
      <c r="C45" s="11" t="s">
        <v>65</v>
      </c>
      <c r="D45" s="100">
        <f t="shared" si="0"/>
        <v>9.3023255813953496E-5</v>
      </c>
      <c r="E45" s="12">
        <v>0.38740000000000002</v>
      </c>
      <c r="F45" s="13">
        <v>6.1680000000000001</v>
      </c>
      <c r="G45" s="101">
        <f t="shared" si="1"/>
        <v>6.5554000000000006</v>
      </c>
      <c r="H45" s="10">
        <v>124</v>
      </c>
      <c r="I45" s="11" t="s">
        <v>64</v>
      </c>
      <c r="J45" s="102">
        <f t="shared" si="2"/>
        <v>1.24E-2</v>
      </c>
      <c r="K45" s="10">
        <v>33</v>
      </c>
      <c r="L45" s="11" t="s">
        <v>64</v>
      </c>
      <c r="M45" s="102">
        <f t="shared" si="3"/>
        <v>3.3E-3</v>
      </c>
      <c r="N45" s="10">
        <v>25</v>
      </c>
      <c r="O45" s="11" t="s">
        <v>64</v>
      </c>
      <c r="P45" s="102">
        <f t="shared" si="4"/>
        <v>2.5000000000000001E-3</v>
      </c>
    </row>
    <row r="46" spans="1:16">
      <c r="A46" s="23">
        <f t="shared" si="5"/>
        <v>46</v>
      </c>
      <c r="B46" s="10">
        <v>13</v>
      </c>
      <c r="C46" s="11" t="s">
        <v>65</v>
      </c>
      <c r="D46" s="100">
        <f t="shared" si="0"/>
        <v>1.007751937984496E-4</v>
      </c>
      <c r="E46" s="12">
        <v>0.4032</v>
      </c>
      <c r="F46" s="13">
        <v>6.327</v>
      </c>
      <c r="G46" s="101">
        <f t="shared" si="1"/>
        <v>6.7302</v>
      </c>
      <c r="H46" s="10">
        <v>130</v>
      </c>
      <c r="I46" s="11" t="s">
        <v>64</v>
      </c>
      <c r="J46" s="102">
        <f t="shared" si="2"/>
        <v>1.3000000000000001E-2</v>
      </c>
      <c r="K46" s="10">
        <v>35</v>
      </c>
      <c r="L46" s="11" t="s">
        <v>64</v>
      </c>
      <c r="M46" s="102">
        <f t="shared" si="3"/>
        <v>3.5000000000000005E-3</v>
      </c>
      <c r="N46" s="10">
        <v>26</v>
      </c>
      <c r="O46" s="11" t="s">
        <v>64</v>
      </c>
      <c r="P46" s="102">
        <f t="shared" si="4"/>
        <v>2.5999999999999999E-3</v>
      </c>
    </row>
    <row r="47" spans="1:16">
      <c r="A47" s="23">
        <f t="shared" si="5"/>
        <v>47</v>
      </c>
      <c r="B47" s="10">
        <v>14</v>
      </c>
      <c r="C47" s="11" t="s">
        <v>65</v>
      </c>
      <c r="D47" s="100">
        <f t="shared" si="0"/>
        <v>1.0852713178294573E-4</v>
      </c>
      <c r="E47" s="12">
        <v>0.41849999999999998</v>
      </c>
      <c r="F47" s="13">
        <v>6.4740000000000002</v>
      </c>
      <c r="G47" s="101">
        <f t="shared" si="1"/>
        <v>6.8925000000000001</v>
      </c>
      <c r="H47" s="10">
        <v>135</v>
      </c>
      <c r="I47" s="11" t="s">
        <v>64</v>
      </c>
      <c r="J47" s="102">
        <f t="shared" si="2"/>
        <v>1.3500000000000002E-2</v>
      </c>
      <c r="K47" s="10">
        <v>36</v>
      </c>
      <c r="L47" s="11" t="s">
        <v>64</v>
      </c>
      <c r="M47" s="102">
        <f t="shared" si="3"/>
        <v>3.5999999999999999E-3</v>
      </c>
      <c r="N47" s="10">
        <v>27</v>
      </c>
      <c r="O47" s="11" t="s">
        <v>64</v>
      </c>
      <c r="P47" s="102">
        <f t="shared" si="4"/>
        <v>2.7000000000000001E-3</v>
      </c>
    </row>
    <row r="48" spans="1:16">
      <c r="A48" s="23">
        <f t="shared" si="5"/>
        <v>48</v>
      </c>
      <c r="B48" s="10">
        <v>15</v>
      </c>
      <c r="C48" s="11" t="s">
        <v>65</v>
      </c>
      <c r="D48" s="100">
        <f t="shared" si="0"/>
        <v>1.1627906976744185E-4</v>
      </c>
      <c r="E48" s="12">
        <v>0.43309999999999998</v>
      </c>
      <c r="F48" s="13">
        <v>6.61</v>
      </c>
      <c r="G48" s="101">
        <f t="shared" si="1"/>
        <v>7.0430999999999999</v>
      </c>
      <c r="H48" s="10">
        <v>141</v>
      </c>
      <c r="I48" s="11" t="s">
        <v>64</v>
      </c>
      <c r="J48" s="102">
        <f t="shared" si="2"/>
        <v>1.4099999999999998E-2</v>
      </c>
      <c r="K48" s="10">
        <v>37</v>
      </c>
      <c r="L48" s="11" t="s">
        <v>64</v>
      </c>
      <c r="M48" s="102">
        <f t="shared" si="3"/>
        <v>3.6999999999999997E-3</v>
      </c>
      <c r="N48" s="10">
        <v>28</v>
      </c>
      <c r="O48" s="11" t="s">
        <v>64</v>
      </c>
      <c r="P48" s="102">
        <f t="shared" si="4"/>
        <v>2.8E-3</v>
      </c>
    </row>
    <row r="49" spans="1:16">
      <c r="A49" s="23">
        <f t="shared" si="5"/>
        <v>49</v>
      </c>
      <c r="B49" s="10">
        <v>16</v>
      </c>
      <c r="C49" s="11" t="s">
        <v>65</v>
      </c>
      <c r="D49" s="100">
        <f t="shared" si="0"/>
        <v>1.2403100775193799E-4</v>
      </c>
      <c r="E49" s="12">
        <v>0.44740000000000002</v>
      </c>
      <c r="F49" s="13">
        <v>6.7380000000000004</v>
      </c>
      <c r="G49" s="101">
        <f t="shared" si="1"/>
        <v>7.1854000000000005</v>
      </c>
      <c r="H49" s="10">
        <v>146</v>
      </c>
      <c r="I49" s="11" t="s">
        <v>64</v>
      </c>
      <c r="J49" s="102">
        <f t="shared" si="2"/>
        <v>1.4599999999999998E-2</v>
      </c>
      <c r="K49" s="10">
        <v>38</v>
      </c>
      <c r="L49" s="11" t="s">
        <v>64</v>
      </c>
      <c r="M49" s="102">
        <f t="shared" si="3"/>
        <v>3.8E-3</v>
      </c>
      <c r="N49" s="10">
        <v>29</v>
      </c>
      <c r="O49" s="11" t="s">
        <v>64</v>
      </c>
      <c r="P49" s="102">
        <f t="shared" si="4"/>
        <v>2.9000000000000002E-3</v>
      </c>
    </row>
    <row r="50" spans="1:16">
      <c r="A50" s="23">
        <f t="shared" si="5"/>
        <v>50</v>
      </c>
      <c r="B50" s="10">
        <v>17</v>
      </c>
      <c r="C50" s="11" t="s">
        <v>65</v>
      </c>
      <c r="D50" s="100">
        <f t="shared" si="0"/>
        <v>1.3178294573643412E-4</v>
      </c>
      <c r="E50" s="12">
        <v>0.46110000000000001</v>
      </c>
      <c r="F50" s="13">
        <v>6.8579999999999997</v>
      </c>
      <c r="G50" s="101">
        <f t="shared" si="1"/>
        <v>7.3190999999999997</v>
      </c>
      <c r="H50" s="10">
        <v>151</v>
      </c>
      <c r="I50" s="11" t="s">
        <v>64</v>
      </c>
      <c r="J50" s="102">
        <f t="shared" si="2"/>
        <v>1.5099999999999999E-2</v>
      </c>
      <c r="K50" s="10">
        <v>39</v>
      </c>
      <c r="L50" s="11" t="s">
        <v>64</v>
      </c>
      <c r="M50" s="102">
        <f t="shared" si="3"/>
        <v>3.8999999999999998E-3</v>
      </c>
      <c r="N50" s="10">
        <v>30</v>
      </c>
      <c r="O50" s="11" t="s">
        <v>64</v>
      </c>
      <c r="P50" s="102">
        <f t="shared" si="4"/>
        <v>3.0000000000000001E-3</v>
      </c>
    </row>
    <row r="51" spans="1:16">
      <c r="A51" s="23">
        <f t="shared" si="5"/>
        <v>51</v>
      </c>
      <c r="B51" s="10">
        <v>18</v>
      </c>
      <c r="C51" s="11" t="s">
        <v>65</v>
      </c>
      <c r="D51" s="100">
        <f t="shared" si="0"/>
        <v>1.3953488372093022E-4</v>
      </c>
      <c r="E51" s="12">
        <v>0.47449999999999998</v>
      </c>
      <c r="F51" s="13">
        <v>6.9710000000000001</v>
      </c>
      <c r="G51" s="101">
        <f t="shared" si="1"/>
        <v>7.4455</v>
      </c>
      <c r="H51" s="10">
        <v>157</v>
      </c>
      <c r="I51" s="11" t="s">
        <v>64</v>
      </c>
      <c r="J51" s="102">
        <f t="shared" si="2"/>
        <v>1.5699999999999999E-2</v>
      </c>
      <c r="K51" s="10">
        <v>40</v>
      </c>
      <c r="L51" s="11" t="s">
        <v>64</v>
      </c>
      <c r="M51" s="102">
        <f t="shared" si="3"/>
        <v>4.0000000000000001E-3</v>
      </c>
      <c r="N51" s="10">
        <v>31</v>
      </c>
      <c r="O51" s="11" t="s">
        <v>64</v>
      </c>
      <c r="P51" s="102">
        <f t="shared" si="4"/>
        <v>3.0999999999999999E-3</v>
      </c>
    </row>
    <row r="52" spans="1:16">
      <c r="A52" s="23">
        <f t="shared" si="5"/>
        <v>52</v>
      </c>
      <c r="B52" s="10">
        <v>20</v>
      </c>
      <c r="C52" s="11" t="s">
        <v>65</v>
      </c>
      <c r="D52" s="100">
        <f t="shared" si="0"/>
        <v>1.5503875968992249E-4</v>
      </c>
      <c r="E52" s="12">
        <v>0.50019999999999998</v>
      </c>
      <c r="F52" s="13">
        <v>7.1769999999999996</v>
      </c>
      <c r="G52" s="101">
        <f t="shared" si="1"/>
        <v>7.6771999999999991</v>
      </c>
      <c r="H52" s="10">
        <v>167</v>
      </c>
      <c r="I52" s="11" t="s">
        <v>64</v>
      </c>
      <c r="J52" s="102">
        <f t="shared" si="2"/>
        <v>1.67E-2</v>
      </c>
      <c r="K52" s="10">
        <v>43</v>
      </c>
      <c r="L52" s="11" t="s">
        <v>64</v>
      </c>
      <c r="M52" s="102">
        <f t="shared" si="3"/>
        <v>4.3E-3</v>
      </c>
      <c r="N52" s="10">
        <v>33</v>
      </c>
      <c r="O52" s="11" t="s">
        <v>64</v>
      </c>
      <c r="P52" s="102">
        <f t="shared" si="4"/>
        <v>3.3E-3</v>
      </c>
    </row>
    <row r="53" spans="1:16">
      <c r="A53" s="23">
        <f t="shared" si="5"/>
        <v>53</v>
      </c>
      <c r="B53" s="10">
        <v>22.5</v>
      </c>
      <c r="C53" s="11" t="s">
        <v>65</v>
      </c>
      <c r="D53" s="100">
        <f t="shared" si="0"/>
        <v>1.7441860465116279E-4</v>
      </c>
      <c r="E53" s="12">
        <v>0.53049999999999997</v>
      </c>
      <c r="F53" s="13">
        <v>7.4059999999999997</v>
      </c>
      <c r="G53" s="101">
        <f t="shared" si="1"/>
        <v>7.9364999999999997</v>
      </c>
      <c r="H53" s="10">
        <v>179</v>
      </c>
      <c r="I53" s="11" t="s">
        <v>64</v>
      </c>
      <c r="J53" s="102">
        <f t="shared" si="2"/>
        <v>1.7899999999999999E-2</v>
      </c>
      <c r="K53" s="10">
        <v>45</v>
      </c>
      <c r="L53" s="11" t="s">
        <v>64</v>
      </c>
      <c r="M53" s="102">
        <f t="shared" si="3"/>
        <v>4.4999999999999997E-3</v>
      </c>
      <c r="N53" s="10">
        <v>35</v>
      </c>
      <c r="O53" s="11" t="s">
        <v>64</v>
      </c>
      <c r="P53" s="102">
        <f t="shared" si="4"/>
        <v>3.5000000000000005E-3</v>
      </c>
    </row>
    <row r="54" spans="1:16">
      <c r="A54" s="23">
        <f t="shared" si="5"/>
        <v>54</v>
      </c>
      <c r="B54" s="10">
        <v>25</v>
      </c>
      <c r="C54" s="11" t="s">
        <v>65</v>
      </c>
      <c r="D54" s="100">
        <f t="shared" si="0"/>
        <v>1.937984496124031E-4</v>
      </c>
      <c r="E54" s="12">
        <v>0.55920000000000003</v>
      </c>
      <c r="F54" s="13">
        <v>7.6070000000000002</v>
      </c>
      <c r="G54" s="101">
        <f t="shared" si="1"/>
        <v>8.1661999999999999</v>
      </c>
      <c r="H54" s="10">
        <v>191</v>
      </c>
      <c r="I54" s="11" t="s">
        <v>64</v>
      </c>
      <c r="J54" s="102">
        <f t="shared" si="2"/>
        <v>1.9099999999999999E-2</v>
      </c>
      <c r="K54" s="10">
        <v>48</v>
      </c>
      <c r="L54" s="11" t="s">
        <v>64</v>
      </c>
      <c r="M54" s="102">
        <f t="shared" si="3"/>
        <v>4.8000000000000004E-3</v>
      </c>
      <c r="N54" s="10">
        <v>37</v>
      </c>
      <c r="O54" s="11" t="s">
        <v>64</v>
      </c>
      <c r="P54" s="102">
        <f t="shared" si="4"/>
        <v>3.6999999999999997E-3</v>
      </c>
    </row>
    <row r="55" spans="1:16">
      <c r="A55" s="23">
        <f t="shared" si="5"/>
        <v>55</v>
      </c>
      <c r="B55" s="10">
        <v>27.5</v>
      </c>
      <c r="C55" s="11" t="s">
        <v>65</v>
      </c>
      <c r="D55" s="100">
        <f t="shared" si="0"/>
        <v>2.131782945736434E-4</v>
      </c>
      <c r="E55" s="12">
        <v>0.58650000000000002</v>
      </c>
      <c r="F55" s="13">
        <v>7.7869999999999999</v>
      </c>
      <c r="G55" s="101">
        <f t="shared" si="1"/>
        <v>8.3734999999999999</v>
      </c>
      <c r="H55" s="10">
        <v>203</v>
      </c>
      <c r="I55" s="11" t="s">
        <v>64</v>
      </c>
      <c r="J55" s="102">
        <f t="shared" si="2"/>
        <v>2.0300000000000002E-2</v>
      </c>
      <c r="K55" s="10">
        <v>50</v>
      </c>
      <c r="L55" s="11" t="s">
        <v>64</v>
      </c>
      <c r="M55" s="102">
        <f t="shared" si="3"/>
        <v>5.0000000000000001E-3</v>
      </c>
      <c r="N55" s="10">
        <v>40</v>
      </c>
      <c r="O55" s="11" t="s">
        <v>64</v>
      </c>
      <c r="P55" s="102">
        <f t="shared" si="4"/>
        <v>4.0000000000000001E-3</v>
      </c>
    </row>
    <row r="56" spans="1:16">
      <c r="A56" s="23">
        <f t="shared" si="5"/>
        <v>56</v>
      </c>
      <c r="B56" s="10">
        <v>30</v>
      </c>
      <c r="C56" s="11" t="s">
        <v>65</v>
      </c>
      <c r="D56" s="100">
        <f t="shared" si="0"/>
        <v>2.3255813953488371E-4</v>
      </c>
      <c r="E56" s="12">
        <v>0.61260000000000003</v>
      </c>
      <c r="F56" s="13">
        <v>7.9480000000000004</v>
      </c>
      <c r="G56" s="101">
        <f t="shared" si="1"/>
        <v>8.5606000000000009</v>
      </c>
      <c r="H56" s="10">
        <v>214</v>
      </c>
      <c r="I56" s="11" t="s">
        <v>64</v>
      </c>
      <c r="J56" s="102">
        <f t="shared" si="2"/>
        <v>2.1399999999999999E-2</v>
      </c>
      <c r="K56" s="10">
        <v>52</v>
      </c>
      <c r="L56" s="11" t="s">
        <v>64</v>
      </c>
      <c r="M56" s="102">
        <f t="shared" si="3"/>
        <v>5.1999999999999998E-3</v>
      </c>
      <c r="N56" s="10">
        <v>42</v>
      </c>
      <c r="O56" s="11" t="s">
        <v>64</v>
      </c>
      <c r="P56" s="102">
        <f t="shared" si="4"/>
        <v>4.2000000000000006E-3</v>
      </c>
    </row>
    <row r="57" spans="1:16">
      <c r="A57" s="23">
        <f t="shared" si="5"/>
        <v>57</v>
      </c>
      <c r="B57" s="10">
        <v>32.5</v>
      </c>
      <c r="C57" s="11" t="s">
        <v>65</v>
      </c>
      <c r="D57" s="100">
        <f t="shared" si="0"/>
        <v>2.5193798449612404E-4</v>
      </c>
      <c r="E57" s="12">
        <v>0.63759999999999994</v>
      </c>
      <c r="F57" s="13">
        <v>8.093</v>
      </c>
      <c r="G57" s="101">
        <f t="shared" si="1"/>
        <v>8.730599999999999</v>
      </c>
      <c r="H57" s="10">
        <v>225</v>
      </c>
      <c r="I57" s="11" t="s">
        <v>64</v>
      </c>
      <c r="J57" s="102">
        <f t="shared" si="2"/>
        <v>2.2499999999999999E-2</v>
      </c>
      <c r="K57" s="10">
        <v>55</v>
      </c>
      <c r="L57" s="11" t="s">
        <v>64</v>
      </c>
      <c r="M57" s="102">
        <f t="shared" si="3"/>
        <v>5.4999999999999997E-3</v>
      </c>
      <c r="N57" s="10">
        <v>43</v>
      </c>
      <c r="O57" s="11" t="s">
        <v>64</v>
      </c>
      <c r="P57" s="102">
        <f t="shared" si="4"/>
        <v>4.3E-3</v>
      </c>
    </row>
    <row r="58" spans="1:16">
      <c r="A58" s="23">
        <f t="shared" si="5"/>
        <v>58</v>
      </c>
      <c r="B58" s="10">
        <v>35</v>
      </c>
      <c r="C58" s="11" t="s">
        <v>65</v>
      </c>
      <c r="D58" s="100">
        <f t="shared" si="0"/>
        <v>2.7131782945736437E-4</v>
      </c>
      <c r="E58" s="12">
        <v>0.66169999999999995</v>
      </c>
      <c r="F58" s="13">
        <v>8.2240000000000002</v>
      </c>
      <c r="G58" s="101">
        <f t="shared" si="1"/>
        <v>8.8856999999999999</v>
      </c>
      <c r="H58" s="10">
        <v>236</v>
      </c>
      <c r="I58" s="11" t="s">
        <v>64</v>
      </c>
      <c r="J58" s="102">
        <f t="shared" si="2"/>
        <v>2.3599999999999999E-2</v>
      </c>
      <c r="K58" s="10">
        <v>57</v>
      </c>
      <c r="L58" s="11" t="s">
        <v>64</v>
      </c>
      <c r="M58" s="102">
        <f t="shared" si="3"/>
        <v>5.7000000000000002E-3</v>
      </c>
      <c r="N58" s="10">
        <v>45</v>
      </c>
      <c r="O58" s="11" t="s">
        <v>64</v>
      </c>
      <c r="P58" s="102">
        <f t="shared" si="4"/>
        <v>4.4999999999999997E-3</v>
      </c>
    </row>
    <row r="59" spans="1:16">
      <c r="A59" s="23">
        <f t="shared" si="5"/>
        <v>59</v>
      </c>
      <c r="B59" s="10">
        <v>37.5</v>
      </c>
      <c r="C59" s="11" t="s">
        <v>65</v>
      </c>
      <c r="D59" s="100">
        <f t="shared" si="0"/>
        <v>2.9069767441860465E-4</v>
      </c>
      <c r="E59" s="12">
        <v>0.68489999999999995</v>
      </c>
      <c r="F59" s="13">
        <v>8.3439999999999994</v>
      </c>
      <c r="G59" s="101">
        <f t="shared" si="1"/>
        <v>9.0289000000000001</v>
      </c>
      <c r="H59" s="10">
        <v>247</v>
      </c>
      <c r="I59" s="11" t="s">
        <v>64</v>
      </c>
      <c r="J59" s="102">
        <f t="shared" si="2"/>
        <v>2.47E-2</v>
      </c>
      <c r="K59" s="10">
        <v>59</v>
      </c>
      <c r="L59" s="11" t="s">
        <v>64</v>
      </c>
      <c r="M59" s="102">
        <f t="shared" si="3"/>
        <v>5.8999999999999999E-3</v>
      </c>
      <c r="N59" s="10">
        <v>47</v>
      </c>
      <c r="O59" s="11" t="s">
        <v>64</v>
      </c>
      <c r="P59" s="102">
        <f t="shared" si="4"/>
        <v>4.7000000000000002E-3</v>
      </c>
    </row>
    <row r="60" spans="1:16">
      <c r="A60" s="23">
        <f t="shared" si="5"/>
        <v>60</v>
      </c>
      <c r="B60" s="10">
        <v>40</v>
      </c>
      <c r="C60" s="11" t="s">
        <v>65</v>
      </c>
      <c r="D60" s="100">
        <f t="shared" si="0"/>
        <v>3.1007751937984498E-4</v>
      </c>
      <c r="E60" s="12">
        <v>0.70730000000000004</v>
      </c>
      <c r="F60" s="13">
        <v>8.4540000000000006</v>
      </c>
      <c r="G60" s="101">
        <f t="shared" si="1"/>
        <v>9.1613000000000007</v>
      </c>
      <c r="H60" s="10">
        <v>258</v>
      </c>
      <c r="I60" s="11" t="s">
        <v>64</v>
      </c>
      <c r="J60" s="102">
        <f t="shared" si="2"/>
        <v>2.58E-2</v>
      </c>
      <c r="K60" s="10">
        <v>61</v>
      </c>
      <c r="L60" s="11" t="s">
        <v>64</v>
      </c>
      <c r="M60" s="102">
        <f t="shared" si="3"/>
        <v>6.0999999999999995E-3</v>
      </c>
      <c r="N60" s="10">
        <v>49</v>
      </c>
      <c r="O60" s="11" t="s">
        <v>64</v>
      </c>
      <c r="P60" s="102">
        <f t="shared" si="4"/>
        <v>4.8999999999999998E-3</v>
      </c>
    </row>
    <row r="61" spans="1:16">
      <c r="A61" s="23">
        <f t="shared" si="5"/>
        <v>61</v>
      </c>
      <c r="B61" s="10">
        <v>45</v>
      </c>
      <c r="C61" s="11" t="s">
        <v>65</v>
      </c>
      <c r="D61" s="100">
        <f t="shared" si="0"/>
        <v>3.4883720930232559E-4</v>
      </c>
      <c r="E61" s="12">
        <v>0.75019999999999998</v>
      </c>
      <c r="F61" s="13">
        <v>8.6479999999999997</v>
      </c>
      <c r="G61" s="101">
        <f t="shared" si="1"/>
        <v>9.3981999999999992</v>
      </c>
      <c r="H61" s="10">
        <v>278</v>
      </c>
      <c r="I61" s="11" t="s">
        <v>64</v>
      </c>
      <c r="J61" s="102">
        <f t="shared" si="2"/>
        <v>2.7800000000000002E-2</v>
      </c>
      <c r="K61" s="10">
        <v>65</v>
      </c>
      <c r="L61" s="11" t="s">
        <v>64</v>
      </c>
      <c r="M61" s="102">
        <f t="shared" si="3"/>
        <v>6.5000000000000006E-3</v>
      </c>
      <c r="N61" s="10">
        <v>53</v>
      </c>
      <c r="O61" s="11" t="s">
        <v>64</v>
      </c>
      <c r="P61" s="102">
        <f t="shared" si="4"/>
        <v>5.3E-3</v>
      </c>
    </row>
    <row r="62" spans="1:16">
      <c r="A62" s="23">
        <f t="shared" si="5"/>
        <v>62</v>
      </c>
      <c r="B62" s="10">
        <v>50</v>
      </c>
      <c r="C62" s="11" t="s">
        <v>65</v>
      </c>
      <c r="D62" s="100">
        <f t="shared" si="0"/>
        <v>3.875968992248062E-4</v>
      </c>
      <c r="E62" s="12">
        <v>0.79079999999999995</v>
      </c>
      <c r="F62" s="13">
        <v>8.8130000000000006</v>
      </c>
      <c r="G62" s="101">
        <f t="shared" si="1"/>
        <v>9.6037999999999997</v>
      </c>
      <c r="H62" s="10">
        <v>299</v>
      </c>
      <c r="I62" s="11" t="s">
        <v>64</v>
      </c>
      <c r="J62" s="102">
        <f t="shared" si="2"/>
        <v>2.9899999999999999E-2</v>
      </c>
      <c r="K62" s="10">
        <v>69</v>
      </c>
      <c r="L62" s="11" t="s">
        <v>64</v>
      </c>
      <c r="M62" s="102">
        <f t="shared" si="3"/>
        <v>6.9000000000000008E-3</v>
      </c>
      <c r="N62" s="10">
        <v>56</v>
      </c>
      <c r="O62" s="11" t="s">
        <v>64</v>
      </c>
      <c r="P62" s="102">
        <f t="shared" si="4"/>
        <v>5.5999999999999999E-3</v>
      </c>
    </row>
    <row r="63" spans="1:16">
      <c r="A63" s="23">
        <f t="shared" si="5"/>
        <v>63</v>
      </c>
      <c r="B63" s="10">
        <v>55</v>
      </c>
      <c r="C63" s="11" t="s">
        <v>65</v>
      </c>
      <c r="D63" s="100">
        <f t="shared" si="0"/>
        <v>4.263565891472868E-4</v>
      </c>
      <c r="E63" s="12">
        <v>0.82940000000000003</v>
      </c>
      <c r="F63" s="13">
        <v>8.9550000000000001</v>
      </c>
      <c r="G63" s="101">
        <f t="shared" si="1"/>
        <v>9.7843999999999998</v>
      </c>
      <c r="H63" s="10">
        <v>319</v>
      </c>
      <c r="I63" s="11" t="s">
        <v>64</v>
      </c>
      <c r="J63" s="102">
        <f t="shared" si="2"/>
        <v>3.1899999999999998E-2</v>
      </c>
      <c r="K63" s="10">
        <v>73</v>
      </c>
      <c r="L63" s="11" t="s">
        <v>64</v>
      </c>
      <c r="M63" s="102">
        <f t="shared" si="3"/>
        <v>7.2999999999999992E-3</v>
      </c>
      <c r="N63" s="10">
        <v>59</v>
      </c>
      <c r="O63" s="11" t="s">
        <v>64</v>
      </c>
      <c r="P63" s="102">
        <f t="shared" si="4"/>
        <v>5.8999999999999999E-3</v>
      </c>
    </row>
    <row r="64" spans="1:16">
      <c r="A64" s="23">
        <f t="shared" si="5"/>
        <v>64</v>
      </c>
      <c r="B64" s="10">
        <v>60</v>
      </c>
      <c r="C64" s="11" t="s">
        <v>65</v>
      </c>
      <c r="D64" s="100">
        <f t="shared" si="0"/>
        <v>4.6511627906976741E-4</v>
      </c>
      <c r="E64" s="12">
        <v>0.86629999999999996</v>
      </c>
      <c r="F64" s="13">
        <v>9.077</v>
      </c>
      <c r="G64" s="101">
        <f t="shared" si="1"/>
        <v>9.9433000000000007</v>
      </c>
      <c r="H64" s="10">
        <v>339</v>
      </c>
      <c r="I64" s="11" t="s">
        <v>64</v>
      </c>
      <c r="J64" s="102">
        <f t="shared" si="2"/>
        <v>3.39E-2</v>
      </c>
      <c r="K64" s="10">
        <v>77</v>
      </c>
      <c r="L64" s="11" t="s">
        <v>64</v>
      </c>
      <c r="M64" s="102">
        <f t="shared" si="3"/>
        <v>7.7000000000000002E-3</v>
      </c>
      <c r="N64" s="10">
        <v>63</v>
      </c>
      <c r="O64" s="11" t="s">
        <v>64</v>
      </c>
      <c r="P64" s="102">
        <f t="shared" si="4"/>
        <v>6.3E-3</v>
      </c>
    </row>
    <row r="65" spans="1:16">
      <c r="A65" s="23">
        <f t="shared" si="5"/>
        <v>65</v>
      </c>
      <c r="B65" s="10">
        <v>65</v>
      </c>
      <c r="C65" s="11" t="s">
        <v>65</v>
      </c>
      <c r="D65" s="100">
        <f t="shared" si="0"/>
        <v>5.0387596899224808E-4</v>
      </c>
      <c r="E65" s="12">
        <v>0.90169999999999995</v>
      </c>
      <c r="F65" s="13">
        <v>9.1839999999999993</v>
      </c>
      <c r="G65" s="101">
        <f t="shared" si="1"/>
        <v>10.085699999999999</v>
      </c>
      <c r="H65" s="10">
        <v>358</v>
      </c>
      <c r="I65" s="11" t="s">
        <v>64</v>
      </c>
      <c r="J65" s="102">
        <f t="shared" si="2"/>
        <v>3.5799999999999998E-2</v>
      </c>
      <c r="K65" s="10">
        <v>81</v>
      </c>
      <c r="L65" s="11" t="s">
        <v>64</v>
      </c>
      <c r="M65" s="102">
        <f t="shared" si="3"/>
        <v>8.0999999999999996E-3</v>
      </c>
      <c r="N65" s="10">
        <v>66</v>
      </c>
      <c r="O65" s="11" t="s">
        <v>64</v>
      </c>
      <c r="P65" s="102">
        <f t="shared" si="4"/>
        <v>6.6E-3</v>
      </c>
    </row>
    <row r="66" spans="1:16">
      <c r="A66" s="23">
        <f t="shared" si="5"/>
        <v>66</v>
      </c>
      <c r="B66" s="10">
        <v>70</v>
      </c>
      <c r="C66" s="11" t="s">
        <v>65</v>
      </c>
      <c r="D66" s="100">
        <f t="shared" si="0"/>
        <v>5.4263565891472874E-4</v>
      </c>
      <c r="E66" s="12">
        <v>0.93569999999999998</v>
      </c>
      <c r="F66" s="13">
        <v>9.2769999999999992</v>
      </c>
      <c r="G66" s="101">
        <f t="shared" si="1"/>
        <v>10.2127</v>
      </c>
      <c r="H66" s="10">
        <v>378</v>
      </c>
      <c r="I66" s="11" t="s">
        <v>64</v>
      </c>
      <c r="J66" s="102">
        <f t="shared" si="2"/>
        <v>3.78E-2</v>
      </c>
      <c r="K66" s="10">
        <v>84</v>
      </c>
      <c r="L66" s="11" t="s">
        <v>64</v>
      </c>
      <c r="M66" s="102">
        <f t="shared" si="3"/>
        <v>8.4000000000000012E-3</v>
      </c>
      <c r="N66" s="10">
        <v>69</v>
      </c>
      <c r="O66" s="11" t="s">
        <v>64</v>
      </c>
      <c r="P66" s="102">
        <f t="shared" si="4"/>
        <v>6.9000000000000008E-3</v>
      </c>
    </row>
    <row r="67" spans="1:16">
      <c r="A67" s="23">
        <f t="shared" si="5"/>
        <v>67</v>
      </c>
      <c r="B67" s="10">
        <v>80</v>
      </c>
      <c r="C67" s="11" t="s">
        <v>65</v>
      </c>
      <c r="D67" s="100">
        <f t="shared" si="0"/>
        <v>6.2015503875968996E-4</v>
      </c>
      <c r="E67" s="12">
        <v>1</v>
      </c>
      <c r="F67" s="13">
        <v>9.43</v>
      </c>
      <c r="G67" s="101">
        <f t="shared" si="1"/>
        <v>10.43</v>
      </c>
      <c r="H67" s="10">
        <v>415</v>
      </c>
      <c r="I67" s="11" t="s">
        <v>64</v>
      </c>
      <c r="J67" s="102">
        <f t="shared" si="2"/>
        <v>4.1499999999999995E-2</v>
      </c>
      <c r="K67" s="10">
        <v>91</v>
      </c>
      <c r="L67" s="11" t="s">
        <v>64</v>
      </c>
      <c r="M67" s="102">
        <f t="shared" si="3"/>
        <v>9.1000000000000004E-3</v>
      </c>
      <c r="N67" s="10">
        <v>75</v>
      </c>
      <c r="O67" s="11" t="s">
        <v>64</v>
      </c>
      <c r="P67" s="102">
        <f t="shared" si="4"/>
        <v>7.4999999999999997E-3</v>
      </c>
    </row>
    <row r="68" spans="1:16">
      <c r="A68" s="23">
        <f t="shared" si="5"/>
        <v>68</v>
      </c>
      <c r="B68" s="10">
        <v>90</v>
      </c>
      <c r="C68" s="11" t="s">
        <v>65</v>
      </c>
      <c r="D68" s="100">
        <f t="shared" si="0"/>
        <v>6.9767441860465117E-4</v>
      </c>
      <c r="E68" s="12">
        <v>1.0609999999999999</v>
      </c>
      <c r="F68" s="13">
        <v>9.5489999999999995</v>
      </c>
      <c r="G68" s="101">
        <f t="shared" si="1"/>
        <v>10.61</v>
      </c>
      <c r="H68" s="10">
        <v>453</v>
      </c>
      <c r="I68" s="11" t="s">
        <v>64</v>
      </c>
      <c r="J68" s="102">
        <f t="shared" si="2"/>
        <v>4.53E-2</v>
      </c>
      <c r="K68" s="10">
        <v>98</v>
      </c>
      <c r="L68" s="11" t="s">
        <v>64</v>
      </c>
      <c r="M68" s="102">
        <f t="shared" si="3"/>
        <v>9.7999999999999997E-3</v>
      </c>
      <c r="N68" s="10">
        <v>81</v>
      </c>
      <c r="O68" s="11" t="s">
        <v>64</v>
      </c>
      <c r="P68" s="102">
        <f t="shared" si="4"/>
        <v>8.0999999999999996E-3</v>
      </c>
    </row>
    <row r="69" spans="1:16">
      <c r="A69" s="23">
        <f t="shared" si="5"/>
        <v>69</v>
      </c>
      <c r="B69" s="10">
        <v>100</v>
      </c>
      <c r="C69" s="11" t="s">
        <v>65</v>
      </c>
      <c r="D69" s="100">
        <f t="shared" si="0"/>
        <v>7.7519379844961239E-4</v>
      </c>
      <c r="E69" s="12">
        <v>1.1180000000000001</v>
      </c>
      <c r="F69" s="13">
        <v>9.64</v>
      </c>
      <c r="G69" s="101">
        <f t="shared" si="1"/>
        <v>10.758000000000001</v>
      </c>
      <c r="H69" s="10">
        <v>490</v>
      </c>
      <c r="I69" s="11" t="s">
        <v>64</v>
      </c>
      <c r="J69" s="102">
        <f t="shared" si="2"/>
        <v>4.9000000000000002E-2</v>
      </c>
      <c r="K69" s="10">
        <v>105</v>
      </c>
      <c r="L69" s="11" t="s">
        <v>64</v>
      </c>
      <c r="M69" s="102">
        <f t="shared" si="3"/>
        <v>1.0499999999999999E-2</v>
      </c>
      <c r="N69" s="10">
        <v>87</v>
      </c>
      <c r="O69" s="11" t="s">
        <v>64</v>
      </c>
      <c r="P69" s="102">
        <f t="shared" si="4"/>
        <v>8.6999999999999994E-3</v>
      </c>
    </row>
    <row r="70" spans="1:16">
      <c r="A70" s="23">
        <f t="shared" si="5"/>
        <v>70</v>
      </c>
      <c r="B70" s="10">
        <v>110</v>
      </c>
      <c r="C70" s="11" t="s">
        <v>65</v>
      </c>
      <c r="D70" s="100">
        <f t="shared" si="0"/>
        <v>8.5271317829457361E-4</v>
      </c>
      <c r="E70" s="12">
        <v>1.173</v>
      </c>
      <c r="F70" s="13">
        <v>9.7110000000000003</v>
      </c>
      <c r="G70" s="101">
        <f t="shared" si="1"/>
        <v>10.884</v>
      </c>
      <c r="H70" s="10">
        <v>526</v>
      </c>
      <c r="I70" s="11" t="s">
        <v>64</v>
      </c>
      <c r="J70" s="102">
        <f t="shared" si="2"/>
        <v>5.2600000000000001E-2</v>
      </c>
      <c r="K70" s="10">
        <v>111</v>
      </c>
      <c r="L70" s="11" t="s">
        <v>64</v>
      </c>
      <c r="M70" s="102">
        <f t="shared" si="3"/>
        <v>1.11E-2</v>
      </c>
      <c r="N70" s="10">
        <v>93</v>
      </c>
      <c r="O70" s="11" t="s">
        <v>64</v>
      </c>
      <c r="P70" s="102">
        <f t="shared" si="4"/>
        <v>9.2999999999999992E-3</v>
      </c>
    </row>
    <row r="71" spans="1:16">
      <c r="A71" s="23">
        <f t="shared" si="5"/>
        <v>71</v>
      </c>
      <c r="B71" s="10">
        <v>120</v>
      </c>
      <c r="C71" s="11" t="s">
        <v>65</v>
      </c>
      <c r="D71" s="100">
        <f t="shared" si="0"/>
        <v>9.3023255813953483E-4</v>
      </c>
      <c r="E71" s="12">
        <v>1.2250000000000001</v>
      </c>
      <c r="F71" s="13">
        <v>9.7639999999999993</v>
      </c>
      <c r="G71" s="101">
        <f t="shared" si="1"/>
        <v>10.988999999999999</v>
      </c>
      <c r="H71" s="10">
        <v>562</v>
      </c>
      <c r="I71" s="11" t="s">
        <v>64</v>
      </c>
      <c r="J71" s="102">
        <f t="shared" si="2"/>
        <v>5.6200000000000007E-2</v>
      </c>
      <c r="K71" s="10">
        <v>118</v>
      </c>
      <c r="L71" s="11" t="s">
        <v>64</v>
      </c>
      <c r="M71" s="102">
        <f t="shared" si="3"/>
        <v>1.18E-2</v>
      </c>
      <c r="N71" s="10">
        <v>98</v>
      </c>
      <c r="O71" s="11" t="s">
        <v>64</v>
      </c>
      <c r="P71" s="102">
        <f t="shared" si="4"/>
        <v>9.7999999999999997E-3</v>
      </c>
    </row>
    <row r="72" spans="1:16">
      <c r="A72" s="23">
        <f t="shared" si="5"/>
        <v>72</v>
      </c>
      <c r="B72" s="10">
        <v>130</v>
      </c>
      <c r="C72" s="11" t="s">
        <v>65</v>
      </c>
      <c r="D72" s="100">
        <f t="shared" si="0"/>
        <v>1.0077519379844962E-3</v>
      </c>
      <c r="E72" s="12">
        <v>1.2749999999999999</v>
      </c>
      <c r="F72" s="13">
        <v>9.8030000000000008</v>
      </c>
      <c r="G72" s="101">
        <f t="shared" si="1"/>
        <v>11.078000000000001</v>
      </c>
      <c r="H72" s="10">
        <v>598</v>
      </c>
      <c r="I72" s="11" t="s">
        <v>64</v>
      </c>
      <c r="J72" s="102">
        <f t="shared" si="2"/>
        <v>5.9799999999999999E-2</v>
      </c>
      <c r="K72" s="10">
        <v>124</v>
      </c>
      <c r="L72" s="11" t="s">
        <v>64</v>
      </c>
      <c r="M72" s="102">
        <f t="shared" si="3"/>
        <v>1.24E-2</v>
      </c>
      <c r="N72" s="10">
        <v>104</v>
      </c>
      <c r="O72" s="11" t="s">
        <v>64</v>
      </c>
      <c r="P72" s="102">
        <f t="shared" si="4"/>
        <v>1.04E-2</v>
      </c>
    </row>
    <row r="73" spans="1:16">
      <c r="A73" s="23">
        <f t="shared" si="5"/>
        <v>73</v>
      </c>
      <c r="B73" s="10">
        <v>140</v>
      </c>
      <c r="C73" s="11" t="s">
        <v>65</v>
      </c>
      <c r="D73" s="100">
        <f t="shared" si="0"/>
        <v>1.0852713178294575E-3</v>
      </c>
      <c r="E73" s="12">
        <v>1.323</v>
      </c>
      <c r="F73" s="13">
        <v>9.8309999999999995</v>
      </c>
      <c r="G73" s="101">
        <f t="shared" si="1"/>
        <v>11.154</v>
      </c>
      <c r="H73" s="10">
        <v>634</v>
      </c>
      <c r="I73" s="11" t="s">
        <v>64</v>
      </c>
      <c r="J73" s="102">
        <f t="shared" si="2"/>
        <v>6.3399999999999998E-2</v>
      </c>
      <c r="K73" s="10">
        <v>131</v>
      </c>
      <c r="L73" s="11" t="s">
        <v>64</v>
      </c>
      <c r="M73" s="102">
        <f t="shared" si="3"/>
        <v>1.3100000000000001E-2</v>
      </c>
      <c r="N73" s="10">
        <v>109</v>
      </c>
      <c r="O73" s="11" t="s">
        <v>64</v>
      </c>
      <c r="P73" s="102">
        <f t="shared" si="4"/>
        <v>1.09E-2</v>
      </c>
    </row>
    <row r="74" spans="1:16">
      <c r="A74" s="23">
        <f t="shared" si="5"/>
        <v>74</v>
      </c>
      <c r="B74" s="10">
        <v>150</v>
      </c>
      <c r="C74" s="11" t="s">
        <v>65</v>
      </c>
      <c r="D74" s="100">
        <f t="shared" si="0"/>
        <v>1.1627906976744186E-3</v>
      </c>
      <c r="E74" s="12">
        <v>1.37</v>
      </c>
      <c r="F74" s="13">
        <v>9.85</v>
      </c>
      <c r="G74" s="101">
        <f t="shared" si="1"/>
        <v>11.219999999999999</v>
      </c>
      <c r="H74" s="10">
        <v>669</v>
      </c>
      <c r="I74" s="11" t="s">
        <v>64</v>
      </c>
      <c r="J74" s="102">
        <f t="shared" si="2"/>
        <v>6.6900000000000001E-2</v>
      </c>
      <c r="K74" s="10">
        <v>137</v>
      </c>
      <c r="L74" s="11" t="s">
        <v>64</v>
      </c>
      <c r="M74" s="102">
        <f t="shared" si="3"/>
        <v>1.37E-2</v>
      </c>
      <c r="N74" s="10">
        <v>115</v>
      </c>
      <c r="O74" s="11" t="s">
        <v>64</v>
      </c>
      <c r="P74" s="102">
        <f t="shared" si="4"/>
        <v>1.15E-2</v>
      </c>
    </row>
    <row r="75" spans="1:16">
      <c r="A75" s="23">
        <f t="shared" si="5"/>
        <v>75</v>
      </c>
      <c r="B75" s="10">
        <v>160</v>
      </c>
      <c r="C75" s="11" t="s">
        <v>65</v>
      </c>
      <c r="D75" s="100">
        <f t="shared" si="0"/>
        <v>1.2403100775193799E-3</v>
      </c>
      <c r="E75" s="12">
        <v>1.415</v>
      </c>
      <c r="F75" s="13">
        <v>9.8610000000000007</v>
      </c>
      <c r="G75" s="101">
        <f t="shared" si="1"/>
        <v>11.276</v>
      </c>
      <c r="H75" s="10">
        <v>704</v>
      </c>
      <c r="I75" s="11" t="s">
        <v>64</v>
      </c>
      <c r="J75" s="102">
        <f t="shared" si="2"/>
        <v>7.039999999999999E-2</v>
      </c>
      <c r="K75" s="10">
        <v>143</v>
      </c>
      <c r="L75" s="11" t="s">
        <v>64</v>
      </c>
      <c r="M75" s="102">
        <f t="shared" si="3"/>
        <v>1.4299999999999998E-2</v>
      </c>
      <c r="N75" s="10">
        <v>120</v>
      </c>
      <c r="O75" s="11" t="s">
        <v>64</v>
      </c>
      <c r="P75" s="102">
        <f t="shared" si="4"/>
        <v>1.2E-2</v>
      </c>
    </row>
    <row r="76" spans="1:16">
      <c r="A76" s="23">
        <f t="shared" si="5"/>
        <v>76</v>
      </c>
      <c r="B76" s="10">
        <v>170</v>
      </c>
      <c r="C76" s="11" t="s">
        <v>65</v>
      </c>
      <c r="D76" s="100">
        <f t="shared" si="0"/>
        <v>1.3178294573643412E-3</v>
      </c>
      <c r="E76" s="12">
        <v>1.458</v>
      </c>
      <c r="F76" s="13">
        <v>9.8640000000000008</v>
      </c>
      <c r="G76" s="101">
        <f t="shared" si="1"/>
        <v>11.322000000000001</v>
      </c>
      <c r="H76" s="10">
        <v>739</v>
      </c>
      <c r="I76" s="11" t="s">
        <v>64</v>
      </c>
      <c r="J76" s="102">
        <f t="shared" si="2"/>
        <v>7.3899999999999993E-2</v>
      </c>
      <c r="K76" s="10">
        <v>149</v>
      </c>
      <c r="L76" s="11" t="s">
        <v>64</v>
      </c>
      <c r="M76" s="102">
        <f t="shared" si="3"/>
        <v>1.49E-2</v>
      </c>
      <c r="N76" s="10">
        <v>125</v>
      </c>
      <c r="O76" s="11" t="s">
        <v>64</v>
      </c>
      <c r="P76" s="102">
        <f t="shared" si="4"/>
        <v>1.2500000000000001E-2</v>
      </c>
    </row>
    <row r="77" spans="1:16">
      <c r="A77" s="23">
        <f t="shared" si="5"/>
        <v>77</v>
      </c>
      <c r="B77" s="10">
        <v>180</v>
      </c>
      <c r="C77" s="11" t="s">
        <v>65</v>
      </c>
      <c r="D77" s="100">
        <f t="shared" si="0"/>
        <v>1.3953488372093023E-3</v>
      </c>
      <c r="E77" s="12">
        <v>1.5009999999999999</v>
      </c>
      <c r="F77" s="13">
        <v>9.8620000000000001</v>
      </c>
      <c r="G77" s="101">
        <f t="shared" si="1"/>
        <v>11.363</v>
      </c>
      <c r="H77" s="10">
        <v>775</v>
      </c>
      <c r="I77" s="11" t="s">
        <v>64</v>
      </c>
      <c r="J77" s="102">
        <f t="shared" si="2"/>
        <v>7.7499999999999999E-2</v>
      </c>
      <c r="K77" s="10">
        <v>155</v>
      </c>
      <c r="L77" s="11" t="s">
        <v>64</v>
      </c>
      <c r="M77" s="102">
        <f t="shared" si="3"/>
        <v>1.55E-2</v>
      </c>
      <c r="N77" s="10">
        <v>131</v>
      </c>
      <c r="O77" s="11" t="s">
        <v>64</v>
      </c>
      <c r="P77" s="102">
        <f t="shared" si="4"/>
        <v>1.3100000000000001E-2</v>
      </c>
    </row>
    <row r="78" spans="1:16">
      <c r="A78" s="23">
        <f t="shared" si="5"/>
        <v>78</v>
      </c>
      <c r="B78" s="10">
        <v>200</v>
      </c>
      <c r="C78" s="11" t="s">
        <v>65</v>
      </c>
      <c r="D78" s="100">
        <f t="shared" si="0"/>
        <v>1.5503875968992248E-3</v>
      </c>
      <c r="E78" s="12">
        <v>1.5820000000000001</v>
      </c>
      <c r="F78" s="13">
        <v>9.8450000000000006</v>
      </c>
      <c r="G78" s="101">
        <f t="shared" si="1"/>
        <v>11.427000000000001</v>
      </c>
      <c r="H78" s="10">
        <v>844</v>
      </c>
      <c r="I78" s="11" t="s">
        <v>64</v>
      </c>
      <c r="J78" s="102">
        <f t="shared" si="2"/>
        <v>8.4400000000000003E-2</v>
      </c>
      <c r="K78" s="10">
        <v>167</v>
      </c>
      <c r="L78" s="11" t="s">
        <v>64</v>
      </c>
      <c r="M78" s="102">
        <f t="shared" si="3"/>
        <v>1.67E-2</v>
      </c>
      <c r="N78" s="10">
        <v>141</v>
      </c>
      <c r="O78" s="11" t="s">
        <v>64</v>
      </c>
      <c r="P78" s="102">
        <f t="shared" si="4"/>
        <v>1.4099999999999998E-2</v>
      </c>
    </row>
    <row r="79" spans="1:16">
      <c r="A79" s="23">
        <f t="shared" si="5"/>
        <v>79</v>
      </c>
      <c r="B79" s="10">
        <v>225</v>
      </c>
      <c r="C79" s="11" t="s">
        <v>65</v>
      </c>
      <c r="D79" s="100">
        <f t="shared" si="0"/>
        <v>1.7441860465116279E-3</v>
      </c>
      <c r="E79" s="12">
        <v>1.6779999999999999</v>
      </c>
      <c r="F79" s="13">
        <v>9.8019999999999996</v>
      </c>
      <c r="G79" s="101">
        <f t="shared" si="1"/>
        <v>11.48</v>
      </c>
      <c r="H79" s="10">
        <v>932</v>
      </c>
      <c r="I79" s="11" t="s">
        <v>64</v>
      </c>
      <c r="J79" s="102">
        <f t="shared" si="2"/>
        <v>9.3200000000000005E-2</v>
      </c>
      <c r="K79" s="10">
        <v>181</v>
      </c>
      <c r="L79" s="11" t="s">
        <v>64</v>
      </c>
      <c r="M79" s="102">
        <f t="shared" si="3"/>
        <v>1.8099999999999998E-2</v>
      </c>
      <c r="N79" s="10">
        <v>153</v>
      </c>
      <c r="O79" s="11" t="s">
        <v>64</v>
      </c>
      <c r="P79" s="102">
        <f t="shared" si="4"/>
        <v>1.5299999999999999E-2</v>
      </c>
    </row>
    <row r="80" spans="1:16">
      <c r="A80" s="23">
        <f t="shared" si="5"/>
        <v>80</v>
      </c>
      <c r="B80" s="10">
        <v>250</v>
      </c>
      <c r="C80" s="11" t="s">
        <v>65</v>
      </c>
      <c r="D80" s="100">
        <f t="shared" si="0"/>
        <v>1.937984496124031E-3</v>
      </c>
      <c r="E80" s="12">
        <v>1.768</v>
      </c>
      <c r="F80" s="13">
        <v>9.7439999999999998</v>
      </c>
      <c r="G80" s="101">
        <f t="shared" si="1"/>
        <v>11.512</v>
      </c>
      <c r="H80" s="10">
        <v>1018</v>
      </c>
      <c r="I80" s="11" t="s">
        <v>64</v>
      </c>
      <c r="J80" s="102">
        <f t="shared" si="2"/>
        <v>0.1018</v>
      </c>
      <c r="K80" s="10">
        <v>196</v>
      </c>
      <c r="L80" s="11" t="s">
        <v>64</v>
      </c>
      <c r="M80" s="102">
        <f t="shared" si="3"/>
        <v>1.9599999999999999E-2</v>
      </c>
      <c r="N80" s="10">
        <v>166</v>
      </c>
      <c r="O80" s="11" t="s">
        <v>64</v>
      </c>
      <c r="P80" s="102">
        <f t="shared" si="4"/>
        <v>1.66E-2</v>
      </c>
    </row>
    <row r="81" spans="1:16">
      <c r="A81" s="23">
        <f t="shared" si="5"/>
        <v>81</v>
      </c>
      <c r="B81" s="10">
        <v>275</v>
      </c>
      <c r="C81" s="11" t="s">
        <v>65</v>
      </c>
      <c r="D81" s="100">
        <f t="shared" si="0"/>
        <v>2.1317829457364341E-3</v>
      </c>
      <c r="E81" s="12">
        <v>1.8660000000000001</v>
      </c>
      <c r="F81" s="13">
        <v>9.6750000000000007</v>
      </c>
      <c r="G81" s="101">
        <f t="shared" si="1"/>
        <v>11.541</v>
      </c>
      <c r="H81" s="10">
        <v>1105</v>
      </c>
      <c r="I81" s="11" t="s">
        <v>64</v>
      </c>
      <c r="J81" s="102">
        <f t="shared" si="2"/>
        <v>0.1105</v>
      </c>
      <c r="K81" s="10">
        <v>210</v>
      </c>
      <c r="L81" s="11" t="s">
        <v>64</v>
      </c>
      <c r="M81" s="102">
        <f t="shared" si="3"/>
        <v>2.0999999999999998E-2</v>
      </c>
      <c r="N81" s="10">
        <v>178</v>
      </c>
      <c r="O81" s="11" t="s">
        <v>64</v>
      </c>
      <c r="P81" s="102">
        <f t="shared" si="4"/>
        <v>1.78E-2</v>
      </c>
    </row>
    <row r="82" spans="1:16">
      <c r="A82" s="23">
        <f t="shared" si="5"/>
        <v>82</v>
      </c>
      <c r="B82" s="10">
        <v>300</v>
      </c>
      <c r="C82" s="11" t="s">
        <v>65</v>
      </c>
      <c r="D82" s="100">
        <f t="shared" si="0"/>
        <v>2.3255813953488372E-3</v>
      </c>
      <c r="E82" s="12">
        <v>1.9590000000000001</v>
      </c>
      <c r="F82" s="13">
        <v>9.5980000000000008</v>
      </c>
      <c r="G82" s="101">
        <f t="shared" si="1"/>
        <v>11.557</v>
      </c>
      <c r="H82" s="10">
        <v>1192</v>
      </c>
      <c r="I82" s="11" t="s">
        <v>64</v>
      </c>
      <c r="J82" s="102">
        <f t="shared" si="2"/>
        <v>0.1192</v>
      </c>
      <c r="K82" s="10">
        <v>224</v>
      </c>
      <c r="L82" s="11" t="s">
        <v>64</v>
      </c>
      <c r="M82" s="102">
        <f t="shared" si="3"/>
        <v>2.24E-2</v>
      </c>
      <c r="N82" s="10">
        <v>190</v>
      </c>
      <c r="O82" s="11" t="s">
        <v>64</v>
      </c>
      <c r="P82" s="102">
        <f t="shared" si="4"/>
        <v>1.9E-2</v>
      </c>
    </row>
    <row r="83" spans="1:16">
      <c r="A83" s="23">
        <f t="shared" si="5"/>
        <v>83</v>
      </c>
      <c r="B83" s="10">
        <v>325</v>
      </c>
      <c r="C83" s="11" t="s">
        <v>65</v>
      </c>
      <c r="D83" s="100">
        <f t="shared" si="0"/>
        <v>2.5193798449612403E-3</v>
      </c>
      <c r="E83" s="12">
        <v>2.0430000000000001</v>
      </c>
      <c r="F83" s="13">
        <v>9.516</v>
      </c>
      <c r="G83" s="101">
        <f t="shared" si="1"/>
        <v>11.559000000000001</v>
      </c>
      <c r="H83" s="10">
        <v>1279</v>
      </c>
      <c r="I83" s="11" t="s">
        <v>64</v>
      </c>
      <c r="J83" s="102">
        <f t="shared" si="2"/>
        <v>0.12789999999999999</v>
      </c>
      <c r="K83" s="10">
        <v>238</v>
      </c>
      <c r="L83" s="11" t="s">
        <v>64</v>
      </c>
      <c r="M83" s="102">
        <f t="shared" si="3"/>
        <v>2.3799999999999998E-2</v>
      </c>
      <c r="N83" s="10">
        <v>202</v>
      </c>
      <c r="O83" s="11" t="s">
        <v>64</v>
      </c>
      <c r="P83" s="102">
        <f t="shared" si="4"/>
        <v>2.0200000000000003E-2</v>
      </c>
    </row>
    <row r="84" spans="1:16">
      <c r="A84" s="23">
        <f t="shared" si="5"/>
        <v>84</v>
      </c>
      <c r="B84" s="10">
        <v>350</v>
      </c>
      <c r="C84" s="11" t="s">
        <v>65</v>
      </c>
      <c r="D84" s="100">
        <f t="shared" ref="D84:D94" si="6">B84/1000/$C$5</f>
        <v>2.7131782945736434E-3</v>
      </c>
      <c r="E84" s="12">
        <v>2.1179999999999999</v>
      </c>
      <c r="F84" s="13">
        <v>9.43</v>
      </c>
      <c r="G84" s="101">
        <f t="shared" ref="G84:G147" si="7">E84+F84</f>
        <v>11.548</v>
      </c>
      <c r="H84" s="10">
        <v>1366</v>
      </c>
      <c r="I84" s="11" t="s">
        <v>64</v>
      </c>
      <c r="J84" s="102">
        <f t="shared" ref="J84:J106" si="8">H84/1000/10</f>
        <v>0.1366</v>
      </c>
      <c r="K84" s="10">
        <v>252</v>
      </c>
      <c r="L84" s="11" t="s">
        <v>64</v>
      </c>
      <c r="M84" s="102">
        <f t="shared" ref="M84:M147" si="9">K84/1000/10</f>
        <v>2.52E-2</v>
      </c>
      <c r="N84" s="10">
        <v>214</v>
      </c>
      <c r="O84" s="11" t="s">
        <v>64</v>
      </c>
      <c r="P84" s="102">
        <f t="shared" ref="P84:P147" si="10">N84/1000/10</f>
        <v>2.1399999999999999E-2</v>
      </c>
    </row>
    <row r="85" spans="1:16">
      <c r="A85" s="23">
        <f t="shared" si="5"/>
        <v>85</v>
      </c>
      <c r="B85" s="10">
        <v>375</v>
      </c>
      <c r="C85" s="11" t="s">
        <v>65</v>
      </c>
      <c r="D85" s="100">
        <f t="shared" si="6"/>
        <v>2.9069767441860465E-3</v>
      </c>
      <c r="E85" s="12">
        <v>2.1859999999999999</v>
      </c>
      <c r="F85" s="13">
        <v>9.3420000000000005</v>
      </c>
      <c r="G85" s="101">
        <f t="shared" si="7"/>
        <v>11.528</v>
      </c>
      <c r="H85" s="10">
        <v>1453</v>
      </c>
      <c r="I85" s="11" t="s">
        <v>64</v>
      </c>
      <c r="J85" s="102">
        <f t="shared" si="8"/>
        <v>0.14530000000000001</v>
      </c>
      <c r="K85" s="10">
        <v>265</v>
      </c>
      <c r="L85" s="11" t="s">
        <v>64</v>
      </c>
      <c r="M85" s="102">
        <f t="shared" si="9"/>
        <v>2.6500000000000003E-2</v>
      </c>
      <c r="N85" s="10">
        <v>226</v>
      </c>
      <c r="O85" s="11" t="s">
        <v>64</v>
      </c>
      <c r="P85" s="102">
        <f t="shared" si="10"/>
        <v>2.2600000000000002E-2</v>
      </c>
    </row>
    <row r="86" spans="1:16">
      <c r="A86" s="23">
        <f t="shared" ref="A86:A149" si="11">A85+1</f>
        <v>86</v>
      </c>
      <c r="B86" s="10">
        <v>400</v>
      </c>
      <c r="C86" s="11" t="s">
        <v>65</v>
      </c>
      <c r="D86" s="100">
        <f t="shared" si="6"/>
        <v>3.1007751937984496E-3</v>
      </c>
      <c r="E86" s="12">
        <v>2.2469999999999999</v>
      </c>
      <c r="F86" s="13">
        <v>9.2520000000000007</v>
      </c>
      <c r="G86" s="101">
        <f t="shared" si="7"/>
        <v>11.499000000000001</v>
      </c>
      <c r="H86" s="10">
        <v>1541</v>
      </c>
      <c r="I86" s="11" t="s">
        <v>64</v>
      </c>
      <c r="J86" s="102">
        <f t="shared" si="8"/>
        <v>0.15409999999999999</v>
      </c>
      <c r="K86" s="10">
        <v>279</v>
      </c>
      <c r="L86" s="11" t="s">
        <v>64</v>
      </c>
      <c r="M86" s="102">
        <f t="shared" si="9"/>
        <v>2.7900000000000001E-2</v>
      </c>
      <c r="N86" s="10">
        <v>238</v>
      </c>
      <c r="O86" s="11" t="s">
        <v>64</v>
      </c>
      <c r="P86" s="102">
        <f t="shared" si="10"/>
        <v>2.3799999999999998E-2</v>
      </c>
    </row>
    <row r="87" spans="1:16">
      <c r="A87" s="23">
        <f t="shared" si="11"/>
        <v>87</v>
      </c>
      <c r="B87" s="10">
        <v>450</v>
      </c>
      <c r="C87" s="11" t="s">
        <v>65</v>
      </c>
      <c r="D87" s="100">
        <f t="shared" si="6"/>
        <v>3.4883720930232558E-3</v>
      </c>
      <c r="E87" s="12">
        <v>2.3570000000000002</v>
      </c>
      <c r="F87" s="13">
        <v>9.0709999999999997</v>
      </c>
      <c r="G87" s="101">
        <f t="shared" si="7"/>
        <v>11.428000000000001</v>
      </c>
      <c r="H87" s="10">
        <v>1717</v>
      </c>
      <c r="I87" s="11" t="s">
        <v>64</v>
      </c>
      <c r="J87" s="102">
        <f t="shared" si="8"/>
        <v>0.17170000000000002</v>
      </c>
      <c r="K87" s="10">
        <v>306</v>
      </c>
      <c r="L87" s="11" t="s">
        <v>64</v>
      </c>
      <c r="M87" s="102">
        <f t="shared" si="9"/>
        <v>3.0599999999999999E-2</v>
      </c>
      <c r="N87" s="10">
        <v>261</v>
      </c>
      <c r="O87" s="11" t="s">
        <v>64</v>
      </c>
      <c r="P87" s="102">
        <f t="shared" si="10"/>
        <v>2.6100000000000002E-2</v>
      </c>
    </row>
    <row r="88" spans="1:16">
      <c r="A88" s="23">
        <f t="shared" si="11"/>
        <v>88</v>
      </c>
      <c r="B88" s="10">
        <v>500</v>
      </c>
      <c r="C88" s="11" t="s">
        <v>65</v>
      </c>
      <c r="D88" s="100">
        <f t="shared" si="6"/>
        <v>3.875968992248062E-3</v>
      </c>
      <c r="E88" s="12">
        <v>2.4540000000000002</v>
      </c>
      <c r="F88" s="13">
        <v>8.8919999999999995</v>
      </c>
      <c r="G88" s="101">
        <f t="shared" si="7"/>
        <v>11.346</v>
      </c>
      <c r="H88" s="10">
        <v>1895</v>
      </c>
      <c r="I88" s="11" t="s">
        <v>64</v>
      </c>
      <c r="J88" s="102">
        <f t="shared" si="8"/>
        <v>0.1895</v>
      </c>
      <c r="K88" s="10">
        <v>333</v>
      </c>
      <c r="L88" s="11" t="s">
        <v>64</v>
      </c>
      <c r="M88" s="102">
        <f t="shared" si="9"/>
        <v>3.3300000000000003E-2</v>
      </c>
      <c r="N88" s="10">
        <v>284</v>
      </c>
      <c r="O88" s="11" t="s">
        <v>64</v>
      </c>
      <c r="P88" s="102">
        <f t="shared" si="10"/>
        <v>2.8399999999999998E-2</v>
      </c>
    </row>
    <row r="89" spans="1:16">
      <c r="A89" s="23">
        <f t="shared" si="11"/>
        <v>89</v>
      </c>
      <c r="B89" s="10">
        <v>550</v>
      </c>
      <c r="C89" s="11" t="s">
        <v>65</v>
      </c>
      <c r="D89" s="100">
        <f t="shared" si="6"/>
        <v>4.2635658914728682E-3</v>
      </c>
      <c r="E89" s="12">
        <v>2.5430000000000001</v>
      </c>
      <c r="F89" s="13">
        <v>8.7159999999999993</v>
      </c>
      <c r="G89" s="101">
        <f t="shared" si="7"/>
        <v>11.259</v>
      </c>
      <c r="H89" s="10">
        <v>2074</v>
      </c>
      <c r="I89" s="11" t="s">
        <v>64</v>
      </c>
      <c r="J89" s="102">
        <f t="shared" si="8"/>
        <v>0.20739999999999997</v>
      </c>
      <c r="K89" s="10">
        <v>359</v>
      </c>
      <c r="L89" s="11" t="s">
        <v>64</v>
      </c>
      <c r="M89" s="102">
        <f t="shared" si="9"/>
        <v>3.5900000000000001E-2</v>
      </c>
      <c r="N89" s="10">
        <v>307</v>
      </c>
      <c r="O89" s="11" t="s">
        <v>64</v>
      </c>
      <c r="P89" s="102">
        <f t="shared" si="10"/>
        <v>3.0699999999999998E-2</v>
      </c>
    </row>
    <row r="90" spans="1:16">
      <c r="A90" s="23">
        <f t="shared" si="11"/>
        <v>90</v>
      </c>
      <c r="B90" s="10">
        <v>600</v>
      </c>
      <c r="C90" s="11" t="s">
        <v>65</v>
      </c>
      <c r="D90" s="100">
        <f t="shared" si="6"/>
        <v>4.6511627906976744E-3</v>
      </c>
      <c r="E90" s="12">
        <v>2.6280000000000001</v>
      </c>
      <c r="F90" s="13">
        <v>8.5440000000000005</v>
      </c>
      <c r="G90" s="101">
        <f t="shared" si="7"/>
        <v>11.172000000000001</v>
      </c>
      <c r="H90" s="10">
        <v>2255</v>
      </c>
      <c r="I90" s="11" t="s">
        <v>64</v>
      </c>
      <c r="J90" s="102">
        <f t="shared" si="8"/>
        <v>0.22549999999999998</v>
      </c>
      <c r="K90" s="10">
        <v>385</v>
      </c>
      <c r="L90" s="11" t="s">
        <v>64</v>
      </c>
      <c r="M90" s="102">
        <f t="shared" si="9"/>
        <v>3.85E-2</v>
      </c>
      <c r="N90" s="10">
        <v>330</v>
      </c>
      <c r="O90" s="11" t="s">
        <v>64</v>
      </c>
      <c r="P90" s="102">
        <f t="shared" si="10"/>
        <v>3.3000000000000002E-2</v>
      </c>
    </row>
    <row r="91" spans="1:16">
      <c r="A91" s="23">
        <f t="shared" si="11"/>
        <v>91</v>
      </c>
      <c r="B91" s="10">
        <v>650</v>
      </c>
      <c r="C91" s="11" t="s">
        <v>65</v>
      </c>
      <c r="D91" s="100">
        <f t="shared" si="6"/>
        <v>5.0387596899224806E-3</v>
      </c>
      <c r="E91" s="12">
        <v>2.71</v>
      </c>
      <c r="F91" s="13">
        <v>8.3780000000000001</v>
      </c>
      <c r="G91" s="101">
        <f t="shared" si="7"/>
        <v>11.088000000000001</v>
      </c>
      <c r="H91" s="10">
        <v>2438</v>
      </c>
      <c r="I91" s="11" t="s">
        <v>64</v>
      </c>
      <c r="J91" s="102">
        <f t="shared" si="8"/>
        <v>0.24380000000000002</v>
      </c>
      <c r="K91" s="10">
        <v>411</v>
      </c>
      <c r="L91" s="11" t="s">
        <v>64</v>
      </c>
      <c r="M91" s="102">
        <f t="shared" si="9"/>
        <v>4.1099999999999998E-2</v>
      </c>
      <c r="N91" s="10">
        <v>353</v>
      </c>
      <c r="O91" s="11" t="s">
        <v>64</v>
      </c>
      <c r="P91" s="102">
        <f t="shared" si="10"/>
        <v>3.5299999999999998E-2</v>
      </c>
    </row>
    <row r="92" spans="1:16">
      <c r="A92" s="23">
        <f t="shared" si="11"/>
        <v>92</v>
      </c>
      <c r="B92" s="10">
        <v>700</v>
      </c>
      <c r="C92" s="11" t="s">
        <v>65</v>
      </c>
      <c r="D92" s="100">
        <f t="shared" si="6"/>
        <v>5.4263565891472867E-3</v>
      </c>
      <c r="E92" s="12">
        <v>2.7890000000000001</v>
      </c>
      <c r="F92" s="13">
        <v>8.218</v>
      </c>
      <c r="G92" s="101">
        <f t="shared" si="7"/>
        <v>11.007</v>
      </c>
      <c r="H92" s="10">
        <v>2622</v>
      </c>
      <c r="I92" s="11" t="s">
        <v>64</v>
      </c>
      <c r="J92" s="102">
        <f t="shared" si="8"/>
        <v>0.26219999999999999</v>
      </c>
      <c r="K92" s="10">
        <v>437</v>
      </c>
      <c r="L92" s="11" t="s">
        <v>64</v>
      </c>
      <c r="M92" s="102">
        <f t="shared" si="9"/>
        <v>4.3700000000000003E-2</v>
      </c>
      <c r="N92" s="10">
        <v>376</v>
      </c>
      <c r="O92" s="11" t="s">
        <v>64</v>
      </c>
      <c r="P92" s="102">
        <f t="shared" si="10"/>
        <v>3.7600000000000001E-2</v>
      </c>
    </row>
    <row r="93" spans="1:16">
      <c r="A93" s="23">
        <f t="shared" si="11"/>
        <v>93</v>
      </c>
      <c r="B93" s="10">
        <v>800</v>
      </c>
      <c r="C93" s="11" t="s">
        <v>65</v>
      </c>
      <c r="D93" s="100">
        <f t="shared" si="6"/>
        <v>6.2015503875968991E-3</v>
      </c>
      <c r="E93" s="12">
        <v>2.9449999999999998</v>
      </c>
      <c r="F93" s="13">
        <v>7.9139999999999997</v>
      </c>
      <c r="G93" s="101">
        <f t="shared" si="7"/>
        <v>10.859</v>
      </c>
      <c r="H93" s="10">
        <v>2995</v>
      </c>
      <c r="I93" s="11" t="s">
        <v>64</v>
      </c>
      <c r="J93" s="102">
        <f t="shared" si="8"/>
        <v>0.29949999999999999</v>
      </c>
      <c r="K93" s="10">
        <v>489</v>
      </c>
      <c r="L93" s="11" t="s">
        <v>64</v>
      </c>
      <c r="M93" s="102">
        <f t="shared" si="9"/>
        <v>4.8899999999999999E-2</v>
      </c>
      <c r="N93" s="10">
        <v>422</v>
      </c>
      <c r="O93" s="11" t="s">
        <v>64</v>
      </c>
      <c r="P93" s="102">
        <f t="shared" si="10"/>
        <v>4.2200000000000001E-2</v>
      </c>
    </row>
    <row r="94" spans="1:16">
      <c r="A94" s="23">
        <f t="shared" si="11"/>
        <v>94</v>
      </c>
      <c r="B94" s="10">
        <v>900</v>
      </c>
      <c r="C94" s="11" t="s">
        <v>65</v>
      </c>
      <c r="D94" s="100">
        <f t="shared" si="6"/>
        <v>6.9767441860465115E-3</v>
      </c>
      <c r="E94" s="12">
        <v>3.0990000000000002</v>
      </c>
      <c r="F94" s="13">
        <v>7.633</v>
      </c>
      <c r="G94" s="101">
        <f t="shared" si="7"/>
        <v>10.731999999999999</v>
      </c>
      <c r="H94" s="10">
        <v>3374</v>
      </c>
      <c r="I94" s="11" t="s">
        <v>64</v>
      </c>
      <c r="J94" s="102">
        <f t="shared" si="8"/>
        <v>0.33740000000000003</v>
      </c>
      <c r="K94" s="10">
        <v>541</v>
      </c>
      <c r="L94" s="11" t="s">
        <v>64</v>
      </c>
      <c r="M94" s="102">
        <f t="shared" si="9"/>
        <v>5.4100000000000002E-2</v>
      </c>
      <c r="N94" s="10">
        <v>468</v>
      </c>
      <c r="O94" s="11" t="s">
        <v>64</v>
      </c>
      <c r="P94" s="102">
        <f t="shared" si="10"/>
        <v>4.6800000000000001E-2</v>
      </c>
    </row>
    <row r="95" spans="1:16">
      <c r="A95" s="23">
        <f t="shared" si="11"/>
        <v>95</v>
      </c>
      <c r="B95" s="10">
        <v>1</v>
      </c>
      <c r="C95" s="22" t="s">
        <v>67</v>
      </c>
      <c r="D95" s="100">
        <f t="shared" ref="D95:D158" si="12">B95/$C$5</f>
        <v>7.7519379844961239E-3</v>
      </c>
      <c r="E95" s="12">
        <v>3.2549999999999999</v>
      </c>
      <c r="F95" s="13">
        <v>7.3730000000000002</v>
      </c>
      <c r="G95" s="101">
        <f t="shared" si="7"/>
        <v>10.628</v>
      </c>
      <c r="H95" s="10">
        <v>3758</v>
      </c>
      <c r="I95" s="11" t="s">
        <v>64</v>
      </c>
      <c r="J95" s="102">
        <f t="shared" si="8"/>
        <v>0.37580000000000002</v>
      </c>
      <c r="K95" s="10">
        <v>591</v>
      </c>
      <c r="L95" s="11" t="s">
        <v>64</v>
      </c>
      <c r="M95" s="102">
        <f t="shared" si="9"/>
        <v>5.91E-2</v>
      </c>
      <c r="N95" s="10">
        <v>514</v>
      </c>
      <c r="O95" s="11" t="s">
        <v>64</v>
      </c>
      <c r="P95" s="102">
        <f t="shared" si="10"/>
        <v>5.1400000000000001E-2</v>
      </c>
    </row>
    <row r="96" spans="1:16">
      <c r="A96" s="23">
        <f t="shared" si="11"/>
        <v>96</v>
      </c>
      <c r="B96" s="10">
        <v>1.1000000000000001</v>
      </c>
      <c r="C96" s="11" t="s">
        <v>67</v>
      </c>
      <c r="D96" s="100">
        <f t="shared" si="12"/>
        <v>8.5271317829457363E-3</v>
      </c>
      <c r="E96" s="12">
        <v>3.4119999999999999</v>
      </c>
      <c r="F96" s="13">
        <v>7.1319999999999997</v>
      </c>
      <c r="G96" s="101">
        <f t="shared" si="7"/>
        <v>10.544</v>
      </c>
      <c r="H96" s="10">
        <v>4145</v>
      </c>
      <c r="I96" s="11" t="s">
        <v>64</v>
      </c>
      <c r="J96" s="102">
        <f t="shared" si="8"/>
        <v>0.41449999999999998</v>
      </c>
      <c r="K96" s="10">
        <v>640</v>
      </c>
      <c r="L96" s="11" t="s">
        <v>64</v>
      </c>
      <c r="M96" s="102">
        <f t="shared" si="9"/>
        <v>6.4000000000000001E-2</v>
      </c>
      <c r="N96" s="10">
        <v>560</v>
      </c>
      <c r="O96" s="11" t="s">
        <v>64</v>
      </c>
      <c r="P96" s="102">
        <f t="shared" si="10"/>
        <v>5.6000000000000008E-2</v>
      </c>
    </row>
    <row r="97" spans="1:16">
      <c r="A97" s="23">
        <f t="shared" si="11"/>
        <v>97</v>
      </c>
      <c r="B97" s="10">
        <v>1.2</v>
      </c>
      <c r="C97" s="11" t="s">
        <v>67</v>
      </c>
      <c r="D97" s="100">
        <f t="shared" si="12"/>
        <v>9.3023255813953487E-3</v>
      </c>
      <c r="E97" s="12">
        <v>3.5720000000000001</v>
      </c>
      <c r="F97" s="13">
        <v>6.9080000000000004</v>
      </c>
      <c r="G97" s="101">
        <f t="shared" si="7"/>
        <v>10.48</v>
      </c>
      <c r="H97" s="10">
        <v>4536</v>
      </c>
      <c r="I97" s="11" t="s">
        <v>64</v>
      </c>
      <c r="J97" s="102">
        <f t="shared" si="8"/>
        <v>0.45359999999999995</v>
      </c>
      <c r="K97" s="10">
        <v>689</v>
      </c>
      <c r="L97" s="11" t="s">
        <v>64</v>
      </c>
      <c r="M97" s="102">
        <f t="shared" si="9"/>
        <v>6.8899999999999989E-2</v>
      </c>
      <c r="N97" s="10">
        <v>606</v>
      </c>
      <c r="O97" s="11" t="s">
        <v>64</v>
      </c>
      <c r="P97" s="102">
        <f t="shared" si="10"/>
        <v>6.0600000000000001E-2</v>
      </c>
    </row>
    <row r="98" spans="1:16">
      <c r="A98" s="23">
        <f t="shared" si="11"/>
        <v>98</v>
      </c>
      <c r="B98" s="10">
        <v>1.3</v>
      </c>
      <c r="C98" s="11" t="s">
        <v>67</v>
      </c>
      <c r="D98" s="100">
        <f t="shared" si="12"/>
        <v>1.0077519379844961E-2</v>
      </c>
      <c r="E98" s="12">
        <v>3.734</v>
      </c>
      <c r="F98" s="13">
        <v>6.7</v>
      </c>
      <c r="G98" s="101">
        <f t="shared" si="7"/>
        <v>10.434000000000001</v>
      </c>
      <c r="H98" s="10">
        <v>4929</v>
      </c>
      <c r="I98" s="11" t="s">
        <v>64</v>
      </c>
      <c r="J98" s="102">
        <f t="shared" si="8"/>
        <v>0.4929</v>
      </c>
      <c r="K98" s="10">
        <v>736</v>
      </c>
      <c r="L98" s="11" t="s">
        <v>64</v>
      </c>
      <c r="M98" s="102">
        <f t="shared" si="9"/>
        <v>7.3599999999999999E-2</v>
      </c>
      <c r="N98" s="10">
        <v>652</v>
      </c>
      <c r="O98" s="11" t="s">
        <v>64</v>
      </c>
      <c r="P98" s="102">
        <f t="shared" si="10"/>
        <v>6.5200000000000008E-2</v>
      </c>
    </row>
    <row r="99" spans="1:16">
      <c r="A99" s="23">
        <f t="shared" si="11"/>
        <v>99</v>
      </c>
      <c r="B99" s="10">
        <v>1.4</v>
      </c>
      <c r="C99" s="11" t="s">
        <v>67</v>
      </c>
      <c r="D99" s="100">
        <f t="shared" si="12"/>
        <v>1.0852713178294573E-2</v>
      </c>
      <c r="E99" s="12">
        <v>3.8969999999999998</v>
      </c>
      <c r="F99" s="13">
        <v>6.5060000000000002</v>
      </c>
      <c r="G99" s="101">
        <f t="shared" si="7"/>
        <v>10.403</v>
      </c>
      <c r="H99" s="10">
        <v>5324</v>
      </c>
      <c r="I99" s="11" t="s">
        <v>64</v>
      </c>
      <c r="J99" s="102">
        <f t="shared" si="8"/>
        <v>0.53239999999999998</v>
      </c>
      <c r="K99" s="10">
        <v>782</v>
      </c>
      <c r="L99" s="11" t="s">
        <v>64</v>
      </c>
      <c r="M99" s="102">
        <f t="shared" si="9"/>
        <v>7.8200000000000006E-2</v>
      </c>
      <c r="N99" s="10">
        <v>697</v>
      </c>
      <c r="O99" s="11" t="s">
        <v>64</v>
      </c>
      <c r="P99" s="102">
        <f t="shared" si="10"/>
        <v>6.9699999999999998E-2</v>
      </c>
    </row>
    <row r="100" spans="1:16">
      <c r="A100" s="23">
        <f t="shared" si="11"/>
        <v>100</v>
      </c>
      <c r="B100" s="10">
        <v>1.5</v>
      </c>
      <c r="C100" s="11" t="s">
        <v>67</v>
      </c>
      <c r="D100" s="100">
        <f t="shared" si="12"/>
        <v>1.1627906976744186E-2</v>
      </c>
      <c r="E100" s="12">
        <v>4.0620000000000003</v>
      </c>
      <c r="F100" s="13">
        <v>6.3250000000000002</v>
      </c>
      <c r="G100" s="101">
        <f t="shared" si="7"/>
        <v>10.387</v>
      </c>
      <c r="H100" s="10">
        <v>5721</v>
      </c>
      <c r="I100" s="11" t="s">
        <v>64</v>
      </c>
      <c r="J100" s="102">
        <f t="shared" si="8"/>
        <v>0.57210000000000005</v>
      </c>
      <c r="K100" s="10">
        <v>828</v>
      </c>
      <c r="L100" s="11" t="s">
        <v>64</v>
      </c>
      <c r="M100" s="102">
        <f t="shared" si="9"/>
        <v>8.2799999999999999E-2</v>
      </c>
      <c r="N100" s="10">
        <v>742</v>
      </c>
      <c r="O100" s="11" t="s">
        <v>64</v>
      </c>
      <c r="P100" s="102">
        <f t="shared" si="10"/>
        <v>7.4200000000000002E-2</v>
      </c>
    </row>
    <row r="101" spans="1:16">
      <c r="A101" s="23">
        <f t="shared" si="11"/>
        <v>101</v>
      </c>
      <c r="B101" s="10">
        <v>1.6</v>
      </c>
      <c r="C101" s="11" t="s">
        <v>67</v>
      </c>
      <c r="D101" s="100">
        <f t="shared" si="12"/>
        <v>1.2403100775193798E-2</v>
      </c>
      <c r="E101" s="12">
        <v>4.2279999999999998</v>
      </c>
      <c r="F101" s="13">
        <v>6.1550000000000002</v>
      </c>
      <c r="G101" s="101">
        <f t="shared" si="7"/>
        <v>10.382999999999999</v>
      </c>
      <c r="H101" s="10">
        <v>6118</v>
      </c>
      <c r="I101" s="11" t="s">
        <v>64</v>
      </c>
      <c r="J101" s="102">
        <f t="shared" si="8"/>
        <v>0.61180000000000001</v>
      </c>
      <c r="K101" s="10">
        <v>872</v>
      </c>
      <c r="L101" s="11" t="s">
        <v>64</v>
      </c>
      <c r="M101" s="102">
        <f t="shared" si="9"/>
        <v>8.72E-2</v>
      </c>
      <c r="N101" s="10">
        <v>787</v>
      </c>
      <c r="O101" s="11" t="s">
        <v>64</v>
      </c>
      <c r="P101" s="102">
        <f t="shared" si="10"/>
        <v>7.8700000000000006E-2</v>
      </c>
    </row>
    <row r="102" spans="1:16">
      <c r="A102" s="23">
        <f t="shared" si="11"/>
        <v>102</v>
      </c>
      <c r="B102" s="10">
        <v>1.7</v>
      </c>
      <c r="C102" s="11" t="s">
        <v>67</v>
      </c>
      <c r="D102" s="100">
        <f t="shared" si="12"/>
        <v>1.3178294573643411E-2</v>
      </c>
      <c r="E102" s="12">
        <v>4.3940000000000001</v>
      </c>
      <c r="F102" s="13">
        <v>5.9960000000000004</v>
      </c>
      <c r="G102" s="101">
        <f t="shared" si="7"/>
        <v>10.39</v>
      </c>
      <c r="H102" s="10">
        <v>6516</v>
      </c>
      <c r="I102" s="11" t="s">
        <v>64</v>
      </c>
      <c r="J102" s="102">
        <f t="shared" si="8"/>
        <v>0.65159999999999996</v>
      </c>
      <c r="K102" s="10">
        <v>916</v>
      </c>
      <c r="L102" s="11" t="s">
        <v>64</v>
      </c>
      <c r="M102" s="102">
        <f t="shared" si="9"/>
        <v>9.1600000000000001E-2</v>
      </c>
      <c r="N102" s="10">
        <v>832</v>
      </c>
      <c r="O102" s="11" t="s">
        <v>64</v>
      </c>
      <c r="P102" s="102">
        <f t="shared" si="10"/>
        <v>8.3199999999999996E-2</v>
      </c>
    </row>
    <row r="103" spans="1:16">
      <c r="A103" s="23">
        <f t="shared" si="11"/>
        <v>103</v>
      </c>
      <c r="B103" s="10">
        <v>1.8</v>
      </c>
      <c r="C103" s="11" t="s">
        <v>67</v>
      </c>
      <c r="D103" s="100">
        <f t="shared" si="12"/>
        <v>1.3953488372093023E-2</v>
      </c>
      <c r="E103" s="12">
        <v>4.5609999999999999</v>
      </c>
      <c r="F103" s="13">
        <v>5.8460000000000001</v>
      </c>
      <c r="G103" s="101">
        <f t="shared" si="7"/>
        <v>10.407</v>
      </c>
      <c r="H103" s="10">
        <v>6914</v>
      </c>
      <c r="I103" s="11" t="s">
        <v>64</v>
      </c>
      <c r="J103" s="102">
        <f t="shared" si="8"/>
        <v>0.69140000000000001</v>
      </c>
      <c r="K103" s="10">
        <v>958</v>
      </c>
      <c r="L103" s="11" t="s">
        <v>64</v>
      </c>
      <c r="M103" s="102">
        <f t="shared" si="9"/>
        <v>9.5799999999999996E-2</v>
      </c>
      <c r="N103" s="10">
        <v>876</v>
      </c>
      <c r="O103" s="11" t="s">
        <v>64</v>
      </c>
      <c r="P103" s="102">
        <f t="shared" si="10"/>
        <v>8.7599999999999997E-2</v>
      </c>
    </row>
    <row r="104" spans="1:16">
      <c r="A104" s="23">
        <f t="shared" si="11"/>
        <v>104</v>
      </c>
      <c r="B104" s="10">
        <v>2</v>
      </c>
      <c r="C104" s="11" t="s">
        <v>67</v>
      </c>
      <c r="D104" s="100">
        <f t="shared" si="12"/>
        <v>1.5503875968992248E-2</v>
      </c>
      <c r="E104" s="12">
        <v>4.8940000000000001</v>
      </c>
      <c r="F104" s="13">
        <v>5.5709999999999997</v>
      </c>
      <c r="G104" s="101">
        <f t="shared" si="7"/>
        <v>10.465</v>
      </c>
      <c r="H104" s="10">
        <v>7707</v>
      </c>
      <c r="I104" s="11" t="s">
        <v>64</v>
      </c>
      <c r="J104" s="102">
        <f t="shared" si="8"/>
        <v>0.77069999999999994</v>
      </c>
      <c r="K104" s="10">
        <v>1042</v>
      </c>
      <c r="L104" s="11" t="s">
        <v>64</v>
      </c>
      <c r="M104" s="102">
        <f t="shared" si="9"/>
        <v>0.1042</v>
      </c>
      <c r="N104" s="10">
        <v>963</v>
      </c>
      <c r="O104" s="11" t="s">
        <v>64</v>
      </c>
      <c r="P104" s="102">
        <f t="shared" si="10"/>
        <v>9.6299999999999997E-2</v>
      </c>
    </row>
    <row r="105" spans="1:16">
      <c r="A105" s="23">
        <f t="shared" si="11"/>
        <v>105</v>
      </c>
      <c r="B105" s="10">
        <v>2.25</v>
      </c>
      <c r="C105" s="11" t="s">
        <v>67</v>
      </c>
      <c r="D105" s="100">
        <f t="shared" si="12"/>
        <v>1.7441860465116279E-2</v>
      </c>
      <c r="E105" s="12">
        <v>5.3070000000000004</v>
      </c>
      <c r="F105" s="13">
        <v>5.2670000000000003</v>
      </c>
      <c r="G105" s="101">
        <f t="shared" si="7"/>
        <v>10.574000000000002</v>
      </c>
      <c r="H105" s="10">
        <v>8693</v>
      </c>
      <c r="I105" s="11" t="s">
        <v>64</v>
      </c>
      <c r="J105" s="102">
        <f t="shared" si="8"/>
        <v>0.86929999999999996</v>
      </c>
      <c r="K105" s="10">
        <v>1143</v>
      </c>
      <c r="L105" s="11" t="s">
        <v>64</v>
      </c>
      <c r="M105" s="102">
        <f t="shared" si="9"/>
        <v>0.1143</v>
      </c>
      <c r="N105" s="10">
        <v>1070</v>
      </c>
      <c r="O105" s="11" t="s">
        <v>64</v>
      </c>
      <c r="P105" s="102">
        <f t="shared" si="10"/>
        <v>0.10700000000000001</v>
      </c>
    </row>
    <row r="106" spans="1:16">
      <c r="A106" s="23">
        <f t="shared" si="11"/>
        <v>106</v>
      </c>
      <c r="B106" s="10">
        <v>2.5</v>
      </c>
      <c r="C106" s="11" t="s">
        <v>67</v>
      </c>
      <c r="D106" s="100">
        <f t="shared" si="12"/>
        <v>1.937984496124031E-2</v>
      </c>
      <c r="E106" s="12">
        <v>5.7119999999999997</v>
      </c>
      <c r="F106" s="13">
        <v>5</v>
      </c>
      <c r="G106" s="101">
        <f t="shared" si="7"/>
        <v>10.712</v>
      </c>
      <c r="H106" s="10">
        <v>9669</v>
      </c>
      <c r="I106" s="11" t="s">
        <v>64</v>
      </c>
      <c r="J106" s="102">
        <f t="shared" si="8"/>
        <v>0.96690000000000009</v>
      </c>
      <c r="K106" s="10">
        <v>1238</v>
      </c>
      <c r="L106" s="11" t="s">
        <v>64</v>
      </c>
      <c r="M106" s="102">
        <f t="shared" si="9"/>
        <v>0.12379999999999999</v>
      </c>
      <c r="N106" s="10">
        <v>1173</v>
      </c>
      <c r="O106" s="11" t="s">
        <v>64</v>
      </c>
      <c r="P106" s="102">
        <f t="shared" si="10"/>
        <v>0.1173</v>
      </c>
    </row>
    <row r="107" spans="1:16">
      <c r="A107" s="23">
        <f t="shared" si="11"/>
        <v>107</v>
      </c>
      <c r="B107" s="10">
        <v>2.75</v>
      </c>
      <c r="C107" s="11" t="s">
        <v>67</v>
      </c>
      <c r="D107" s="100">
        <f t="shared" si="12"/>
        <v>2.1317829457364341E-2</v>
      </c>
      <c r="E107" s="12">
        <v>6.109</v>
      </c>
      <c r="F107" s="13">
        <v>4.7640000000000002</v>
      </c>
      <c r="G107" s="101">
        <f t="shared" si="7"/>
        <v>10.873000000000001</v>
      </c>
      <c r="H107" s="10">
        <v>1.06</v>
      </c>
      <c r="I107" s="22" t="s">
        <v>66</v>
      </c>
      <c r="J107" s="105">
        <f t="shared" ref="J107:J170" si="13">H107</f>
        <v>1.06</v>
      </c>
      <c r="K107" s="10">
        <v>1326</v>
      </c>
      <c r="L107" s="11" t="s">
        <v>64</v>
      </c>
      <c r="M107" s="102">
        <f t="shared" si="9"/>
        <v>0.1326</v>
      </c>
      <c r="N107" s="10">
        <v>1272</v>
      </c>
      <c r="O107" s="11" t="s">
        <v>64</v>
      </c>
      <c r="P107" s="102">
        <f t="shared" si="10"/>
        <v>0.12720000000000001</v>
      </c>
    </row>
    <row r="108" spans="1:16">
      <c r="A108" s="23">
        <f t="shared" si="11"/>
        <v>108</v>
      </c>
      <c r="B108" s="10">
        <v>3</v>
      </c>
      <c r="C108" s="11" t="s">
        <v>67</v>
      </c>
      <c r="D108" s="100">
        <f t="shared" si="12"/>
        <v>2.3255813953488372E-2</v>
      </c>
      <c r="E108" s="12">
        <v>6.4969999999999999</v>
      </c>
      <c r="F108" s="13">
        <v>4.5519999999999996</v>
      </c>
      <c r="G108" s="101">
        <f t="shared" si="7"/>
        <v>11.048999999999999</v>
      </c>
      <c r="H108" s="10">
        <v>1.1599999999999999</v>
      </c>
      <c r="I108" s="11" t="s">
        <v>66</v>
      </c>
      <c r="J108" s="105">
        <f t="shared" si="13"/>
        <v>1.1599999999999999</v>
      </c>
      <c r="K108" s="10">
        <v>1409</v>
      </c>
      <c r="L108" s="11" t="s">
        <v>64</v>
      </c>
      <c r="M108" s="102">
        <f t="shared" si="9"/>
        <v>0.1409</v>
      </c>
      <c r="N108" s="10">
        <v>1369</v>
      </c>
      <c r="O108" s="11" t="s">
        <v>64</v>
      </c>
      <c r="P108" s="102">
        <f t="shared" si="10"/>
        <v>0.13689999999999999</v>
      </c>
    </row>
    <row r="109" spans="1:16">
      <c r="A109" s="23">
        <f t="shared" si="11"/>
        <v>109</v>
      </c>
      <c r="B109" s="10">
        <v>3.25</v>
      </c>
      <c r="C109" s="11" t="s">
        <v>67</v>
      </c>
      <c r="D109" s="100">
        <f t="shared" si="12"/>
        <v>2.5193798449612403E-2</v>
      </c>
      <c r="E109" s="12">
        <v>6.8739999999999997</v>
      </c>
      <c r="F109" s="13">
        <v>4.3609999999999998</v>
      </c>
      <c r="G109" s="101">
        <f t="shared" si="7"/>
        <v>11.234999999999999</v>
      </c>
      <c r="H109" s="10">
        <v>1.25</v>
      </c>
      <c r="I109" s="11" t="s">
        <v>66</v>
      </c>
      <c r="J109" s="105">
        <f t="shared" si="13"/>
        <v>1.25</v>
      </c>
      <c r="K109" s="10">
        <v>1487</v>
      </c>
      <c r="L109" s="11" t="s">
        <v>64</v>
      </c>
      <c r="M109" s="102">
        <f t="shared" si="9"/>
        <v>0.1487</v>
      </c>
      <c r="N109" s="10">
        <v>1461</v>
      </c>
      <c r="O109" s="11" t="s">
        <v>64</v>
      </c>
      <c r="P109" s="102">
        <f t="shared" si="10"/>
        <v>0.14610000000000001</v>
      </c>
    </row>
    <row r="110" spans="1:16">
      <c r="A110" s="23">
        <f t="shared" si="11"/>
        <v>110</v>
      </c>
      <c r="B110" s="10">
        <v>3.5</v>
      </c>
      <c r="C110" s="11" t="s">
        <v>67</v>
      </c>
      <c r="D110" s="100">
        <f t="shared" si="12"/>
        <v>2.7131782945736434E-2</v>
      </c>
      <c r="E110" s="12">
        <v>7.24</v>
      </c>
      <c r="F110" s="13">
        <v>4.1870000000000003</v>
      </c>
      <c r="G110" s="101">
        <f t="shared" si="7"/>
        <v>11.427</v>
      </c>
      <c r="H110" s="10">
        <v>1.34</v>
      </c>
      <c r="I110" s="11" t="s">
        <v>66</v>
      </c>
      <c r="J110" s="105">
        <f t="shared" si="13"/>
        <v>1.34</v>
      </c>
      <c r="K110" s="10">
        <v>1560</v>
      </c>
      <c r="L110" s="11" t="s">
        <v>64</v>
      </c>
      <c r="M110" s="102">
        <f t="shared" si="9"/>
        <v>0.156</v>
      </c>
      <c r="N110" s="10">
        <v>1551</v>
      </c>
      <c r="O110" s="11" t="s">
        <v>64</v>
      </c>
      <c r="P110" s="102">
        <f t="shared" si="10"/>
        <v>0.15509999999999999</v>
      </c>
    </row>
    <row r="111" spans="1:16">
      <c r="A111" s="23">
        <f t="shared" si="11"/>
        <v>111</v>
      </c>
      <c r="B111" s="10">
        <v>3.75</v>
      </c>
      <c r="C111" s="11" t="s">
        <v>67</v>
      </c>
      <c r="D111" s="100">
        <f t="shared" si="12"/>
        <v>2.9069767441860465E-2</v>
      </c>
      <c r="E111" s="12">
        <v>7.5960000000000001</v>
      </c>
      <c r="F111" s="13">
        <v>4.03</v>
      </c>
      <c r="G111" s="101">
        <f t="shared" si="7"/>
        <v>11.626000000000001</v>
      </c>
      <c r="H111" s="10">
        <v>1.44</v>
      </c>
      <c r="I111" s="11" t="s">
        <v>66</v>
      </c>
      <c r="J111" s="105">
        <f t="shared" si="13"/>
        <v>1.44</v>
      </c>
      <c r="K111" s="10">
        <v>1628</v>
      </c>
      <c r="L111" s="11" t="s">
        <v>64</v>
      </c>
      <c r="M111" s="102">
        <f t="shared" si="9"/>
        <v>0.1628</v>
      </c>
      <c r="N111" s="10">
        <v>1637</v>
      </c>
      <c r="O111" s="11" t="s">
        <v>64</v>
      </c>
      <c r="P111" s="102">
        <f t="shared" si="10"/>
        <v>0.16370000000000001</v>
      </c>
    </row>
    <row r="112" spans="1:16">
      <c r="A112" s="23">
        <f t="shared" si="11"/>
        <v>112</v>
      </c>
      <c r="B112" s="10">
        <v>4</v>
      </c>
      <c r="C112" s="11" t="s">
        <v>67</v>
      </c>
      <c r="D112" s="100">
        <f t="shared" si="12"/>
        <v>3.1007751937984496E-2</v>
      </c>
      <c r="E112" s="12">
        <v>7.9429999999999996</v>
      </c>
      <c r="F112" s="13">
        <v>3.8849999999999998</v>
      </c>
      <c r="G112" s="101">
        <f t="shared" si="7"/>
        <v>11.827999999999999</v>
      </c>
      <c r="H112" s="10">
        <v>1.52</v>
      </c>
      <c r="I112" s="11" t="s">
        <v>66</v>
      </c>
      <c r="J112" s="105">
        <f t="shared" si="13"/>
        <v>1.52</v>
      </c>
      <c r="K112" s="10">
        <v>1693</v>
      </c>
      <c r="L112" s="11" t="s">
        <v>64</v>
      </c>
      <c r="M112" s="102">
        <f t="shared" si="9"/>
        <v>0.16930000000000001</v>
      </c>
      <c r="N112" s="10">
        <v>1720</v>
      </c>
      <c r="O112" s="11" t="s">
        <v>64</v>
      </c>
      <c r="P112" s="102">
        <f t="shared" si="10"/>
        <v>0.17199999999999999</v>
      </c>
    </row>
    <row r="113" spans="1:16">
      <c r="A113" s="23">
        <f t="shared" si="11"/>
        <v>113</v>
      </c>
      <c r="B113" s="10">
        <v>4.5</v>
      </c>
      <c r="C113" s="11" t="s">
        <v>67</v>
      </c>
      <c r="D113" s="100">
        <f t="shared" si="12"/>
        <v>3.4883720930232558E-2</v>
      </c>
      <c r="E113" s="12">
        <v>8.6080000000000005</v>
      </c>
      <c r="F113" s="13">
        <v>3.63</v>
      </c>
      <c r="G113" s="101">
        <f t="shared" si="7"/>
        <v>12.238</v>
      </c>
      <c r="H113" s="10">
        <v>1.7</v>
      </c>
      <c r="I113" s="11" t="s">
        <v>66</v>
      </c>
      <c r="J113" s="105">
        <f t="shared" si="13"/>
        <v>1.7</v>
      </c>
      <c r="K113" s="10">
        <v>1821</v>
      </c>
      <c r="L113" s="11" t="s">
        <v>64</v>
      </c>
      <c r="M113" s="102">
        <f t="shared" si="9"/>
        <v>0.18209999999999998</v>
      </c>
      <c r="N113" s="10">
        <v>1877</v>
      </c>
      <c r="O113" s="11" t="s">
        <v>64</v>
      </c>
      <c r="P113" s="102">
        <f t="shared" si="10"/>
        <v>0.18770000000000001</v>
      </c>
    </row>
    <row r="114" spans="1:16">
      <c r="A114" s="23">
        <f t="shared" si="11"/>
        <v>114</v>
      </c>
      <c r="B114" s="10">
        <v>5</v>
      </c>
      <c r="C114" s="11" t="s">
        <v>67</v>
      </c>
      <c r="D114" s="100">
        <f t="shared" si="12"/>
        <v>3.875968992248062E-2</v>
      </c>
      <c r="E114" s="12">
        <v>9.2390000000000008</v>
      </c>
      <c r="F114" s="13">
        <v>3.411</v>
      </c>
      <c r="G114" s="101">
        <f t="shared" si="7"/>
        <v>12.65</v>
      </c>
      <c r="H114" s="10">
        <v>1.87</v>
      </c>
      <c r="I114" s="11" t="s">
        <v>66</v>
      </c>
      <c r="J114" s="105">
        <f t="shared" si="13"/>
        <v>1.87</v>
      </c>
      <c r="K114" s="10">
        <v>1935</v>
      </c>
      <c r="L114" s="11" t="s">
        <v>64</v>
      </c>
      <c r="M114" s="102">
        <f t="shared" si="9"/>
        <v>0.19350000000000001</v>
      </c>
      <c r="N114" s="10">
        <v>2023</v>
      </c>
      <c r="O114" s="11" t="s">
        <v>64</v>
      </c>
      <c r="P114" s="102">
        <f t="shared" si="10"/>
        <v>0.20230000000000001</v>
      </c>
    </row>
    <row r="115" spans="1:16">
      <c r="A115" s="23">
        <f t="shared" si="11"/>
        <v>115</v>
      </c>
      <c r="B115" s="10">
        <v>5.5</v>
      </c>
      <c r="C115" s="11" t="s">
        <v>67</v>
      </c>
      <c r="D115" s="100">
        <f t="shared" si="12"/>
        <v>4.2635658914728682E-2</v>
      </c>
      <c r="E115" s="12">
        <v>9.8420000000000005</v>
      </c>
      <c r="F115" s="13">
        <v>3.22</v>
      </c>
      <c r="G115" s="101">
        <f t="shared" si="7"/>
        <v>13.062000000000001</v>
      </c>
      <c r="H115" s="10">
        <v>2.0299999999999998</v>
      </c>
      <c r="I115" s="11" t="s">
        <v>66</v>
      </c>
      <c r="J115" s="105">
        <f t="shared" si="13"/>
        <v>2.0299999999999998</v>
      </c>
      <c r="K115" s="10">
        <v>2037</v>
      </c>
      <c r="L115" s="11" t="s">
        <v>64</v>
      </c>
      <c r="M115" s="102">
        <f t="shared" si="9"/>
        <v>0.20369999999999999</v>
      </c>
      <c r="N115" s="10">
        <v>2160</v>
      </c>
      <c r="O115" s="11" t="s">
        <v>64</v>
      </c>
      <c r="P115" s="102">
        <f t="shared" si="10"/>
        <v>0.21600000000000003</v>
      </c>
    </row>
    <row r="116" spans="1:16">
      <c r="A116" s="23">
        <f t="shared" si="11"/>
        <v>116</v>
      </c>
      <c r="B116" s="10">
        <v>6</v>
      </c>
      <c r="C116" s="11" t="s">
        <v>67</v>
      </c>
      <c r="D116" s="100">
        <f t="shared" si="12"/>
        <v>4.6511627906976744E-2</v>
      </c>
      <c r="E116" s="12">
        <v>10.42</v>
      </c>
      <c r="F116" s="13">
        <v>3.052</v>
      </c>
      <c r="G116" s="101">
        <f t="shared" si="7"/>
        <v>13.472</v>
      </c>
      <c r="H116" s="10">
        <v>2.19</v>
      </c>
      <c r="I116" s="11" t="s">
        <v>66</v>
      </c>
      <c r="J116" s="105">
        <f t="shared" si="13"/>
        <v>2.19</v>
      </c>
      <c r="K116" s="10">
        <v>2131</v>
      </c>
      <c r="L116" s="11" t="s">
        <v>64</v>
      </c>
      <c r="M116" s="102">
        <f t="shared" si="9"/>
        <v>0.21309999999999998</v>
      </c>
      <c r="N116" s="10">
        <v>2287</v>
      </c>
      <c r="O116" s="11" t="s">
        <v>64</v>
      </c>
      <c r="P116" s="102">
        <f t="shared" si="10"/>
        <v>0.22869999999999999</v>
      </c>
    </row>
    <row r="117" spans="1:16">
      <c r="A117" s="23">
        <f t="shared" si="11"/>
        <v>117</v>
      </c>
      <c r="B117" s="10">
        <v>6.5</v>
      </c>
      <c r="C117" s="11" t="s">
        <v>67</v>
      </c>
      <c r="D117" s="100">
        <f t="shared" si="12"/>
        <v>5.0387596899224806E-2</v>
      </c>
      <c r="E117" s="12">
        <v>10.98</v>
      </c>
      <c r="F117" s="13">
        <v>2.9039999999999999</v>
      </c>
      <c r="G117" s="101">
        <f t="shared" si="7"/>
        <v>13.884</v>
      </c>
      <c r="H117" s="10">
        <v>2.34</v>
      </c>
      <c r="I117" s="11" t="s">
        <v>66</v>
      </c>
      <c r="J117" s="105">
        <f t="shared" si="13"/>
        <v>2.34</v>
      </c>
      <c r="K117" s="10">
        <v>2216</v>
      </c>
      <c r="L117" s="11" t="s">
        <v>64</v>
      </c>
      <c r="M117" s="102">
        <f t="shared" si="9"/>
        <v>0.22160000000000002</v>
      </c>
      <c r="N117" s="10">
        <v>2406</v>
      </c>
      <c r="O117" s="11" t="s">
        <v>64</v>
      </c>
      <c r="P117" s="102">
        <f t="shared" si="10"/>
        <v>0.24060000000000001</v>
      </c>
    </row>
    <row r="118" spans="1:16">
      <c r="A118" s="23">
        <f t="shared" si="11"/>
        <v>118</v>
      </c>
      <c r="B118" s="10">
        <v>7</v>
      </c>
      <c r="C118" s="11" t="s">
        <v>67</v>
      </c>
      <c r="D118" s="100">
        <f t="shared" si="12"/>
        <v>5.4263565891472867E-2</v>
      </c>
      <c r="E118" s="12">
        <v>11.52</v>
      </c>
      <c r="F118" s="13">
        <v>2.7709999999999999</v>
      </c>
      <c r="G118" s="101">
        <f t="shared" si="7"/>
        <v>14.291</v>
      </c>
      <c r="H118" s="10">
        <v>2.4900000000000002</v>
      </c>
      <c r="I118" s="11" t="s">
        <v>66</v>
      </c>
      <c r="J118" s="105">
        <f t="shared" si="13"/>
        <v>2.4900000000000002</v>
      </c>
      <c r="K118" s="10">
        <v>2294</v>
      </c>
      <c r="L118" s="11" t="s">
        <v>64</v>
      </c>
      <c r="M118" s="102">
        <f t="shared" si="9"/>
        <v>0.22939999999999999</v>
      </c>
      <c r="N118" s="10">
        <v>2518</v>
      </c>
      <c r="O118" s="11" t="s">
        <v>64</v>
      </c>
      <c r="P118" s="102">
        <f t="shared" si="10"/>
        <v>0.25179999999999997</v>
      </c>
    </row>
    <row r="119" spans="1:16">
      <c r="A119" s="23">
        <f t="shared" si="11"/>
        <v>119</v>
      </c>
      <c r="B119" s="10">
        <v>8</v>
      </c>
      <c r="C119" s="11" t="s">
        <v>67</v>
      </c>
      <c r="D119" s="100">
        <f t="shared" si="12"/>
        <v>6.2015503875968991E-2</v>
      </c>
      <c r="E119" s="12">
        <v>12.57</v>
      </c>
      <c r="F119" s="13">
        <v>2.5430000000000001</v>
      </c>
      <c r="G119" s="101">
        <f t="shared" si="7"/>
        <v>15.113</v>
      </c>
      <c r="H119" s="10">
        <v>2.78</v>
      </c>
      <c r="I119" s="11" t="s">
        <v>66</v>
      </c>
      <c r="J119" s="105">
        <f t="shared" si="13"/>
        <v>2.78</v>
      </c>
      <c r="K119" s="10">
        <v>2448</v>
      </c>
      <c r="L119" s="11" t="s">
        <v>64</v>
      </c>
      <c r="M119" s="102">
        <f t="shared" si="9"/>
        <v>0.24479999999999999</v>
      </c>
      <c r="N119" s="10">
        <v>2723</v>
      </c>
      <c r="O119" s="11" t="s">
        <v>64</v>
      </c>
      <c r="P119" s="102">
        <f t="shared" si="10"/>
        <v>0.27229999999999999</v>
      </c>
    </row>
    <row r="120" spans="1:16">
      <c r="A120" s="23">
        <f t="shared" si="11"/>
        <v>120</v>
      </c>
      <c r="B120" s="10">
        <v>9</v>
      </c>
      <c r="C120" s="11" t="s">
        <v>67</v>
      </c>
      <c r="D120" s="100">
        <f t="shared" si="12"/>
        <v>6.9767441860465115E-2</v>
      </c>
      <c r="E120" s="12">
        <v>13.58</v>
      </c>
      <c r="F120" s="13">
        <v>2.3540000000000001</v>
      </c>
      <c r="G120" s="101">
        <f t="shared" si="7"/>
        <v>15.934000000000001</v>
      </c>
      <c r="H120" s="10">
        <v>3.06</v>
      </c>
      <c r="I120" s="11" t="s">
        <v>66</v>
      </c>
      <c r="J120" s="105">
        <f t="shared" si="13"/>
        <v>3.06</v>
      </c>
      <c r="K120" s="10">
        <v>2580</v>
      </c>
      <c r="L120" s="11" t="s">
        <v>64</v>
      </c>
      <c r="M120" s="102">
        <f t="shared" si="9"/>
        <v>0.25800000000000001</v>
      </c>
      <c r="N120" s="10">
        <v>2905</v>
      </c>
      <c r="O120" s="11" t="s">
        <v>64</v>
      </c>
      <c r="P120" s="102">
        <f t="shared" si="10"/>
        <v>0.29049999999999998</v>
      </c>
    </row>
    <row r="121" spans="1:16">
      <c r="A121" s="23">
        <f t="shared" si="11"/>
        <v>121</v>
      </c>
      <c r="B121" s="10">
        <v>10</v>
      </c>
      <c r="C121" s="11" t="s">
        <v>67</v>
      </c>
      <c r="D121" s="100">
        <f t="shared" si="12"/>
        <v>7.7519379844961239E-2</v>
      </c>
      <c r="E121" s="12">
        <v>14.57</v>
      </c>
      <c r="F121" s="13">
        <v>2.194</v>
      </c>
      <c r="G121" s="101">
        <f t="shared" si="7"/>
        <v>16.763999999999999</v>
      </c>
      <c r="H121" s="10">
        <v>3.32</v>
      </c>
      <c r="I121" s="11" t="s">
        <v>66</v>
      </c>
      <c r="J121" s="105">
        <f t="shared" si="13"/>
        <v>3.32</v>
      </c>
      <c r="K121" s="10">
        <v>2694</v>
      </c>
      <c r="L121" s="11" t="s">
        <v>64</v>
      </c>
      <c r="M121" s="102">
        <f t="shared" si="9"/>
        <v>0.26939999999999997</v>
      </c>
      <c r="N121" s="10">
        <v>3068</v>
      </c>
      <c r="O121" s="11" t="s">
        <v>64</v>
      </c>
      <c r="P121" s="102">
        <f t="shared" si="10"/>
        <v>0.30680000000000002</v>
      </c>
    </row>
    <row r="122" spans="1:16">
      <c r="A122" s="23">
        <f t="shared" si="11"/>
        <v>122</v>
      </c>
      <c r="B122" s="10">
        <v>11</v>
      </c>
      <c r="C122" s="11" t="s">
        <v>67</v>
      </c>
      <c r="D122" s="100">
        <f t="shared" si="12"/>
        <v>8.5271317829457363E-2</v>
      </c>
      <c r="E122" s="12">
        <v>15.54</v>
      </c>
      <c r="F122" s="13">
        <v>2.0569999999999999</v>
      </c>
      <c r="G122" s="101">
        <f t="shared" si="7"/>
        <v>17.596999999999998</v>
      </c>
      <c r="H122" s="10">
        <v>3.56</v>
      </c>
      <c r="I122" s="11" t="s">
        <v>66</v>
      </c>
      <c r="J122" s="105">
        <f t="shared" si="13"/>
        <v>3.56</v>
      </c>
      <c r="K122" s="10">
        <v>2793</v>
      </c>
      <c r="L122" s="11" t="s">
        <v>64</v>
      </c>
      <c r="M122" s="102">
        <f t="shared" si="9"/>
        <v>0.27929999999999999</v>
      </c>
      <c r="N122" s="10">
        <v>3216</v>
      </c>
      <c r="O122" s="11" t="s">
        <v>64</v>
      </c>
      <c r="P122" s="102">
        <f t="shared" si="10"/>
        <v>0.3216</v>
      </c>
    </row>
    <row r="123" spans="1:16">
      <c r="A123" s="23">
        <f t="shared" si="11"/>
        <v>123</v>
      </c>
      <c r="B123" s="10">
        <v>12</v>
      </c>
      <c r="C123" s="11" t="s">
        <v>67</v>
      </c>
      <c r="D123" s="100">
        <f t="shared" si="12"/>
        <v>9.3023255813953487E-2</v>
      </c>
      <c r="E123" s="12">
        <v>16.5</v>
      </c>
      <c r="F123" s="13">
        <v>1.9390000000000001</v>
      </c>
      <c r="G123" s="101">
        <f t="shared" si="7"/>
        <v>18.439</v>
      </c>
      <c r="H123" s="10">
        <v>3.8</v>
      </c>
      <c r="I123" s="11" t="s">
        <v>66</v>
      </c>
      <c r="J123" s="105">
        <f t="shared" si="13"/>
        <v>3.8</v>
      </c>
      <c r="K123" s="10">
        <v>2880</v>
      </c>
      <c r="L123" s="11" t="s">
        <v>64</v>
      </c>
      <c r="M123" s="102">
        <f t="shared" si="9"/>
        <v>0.28799999999999998</v>
      </c>
      <c r="N123" s="10">
        <v>3349</v>
      </c>
      <c r="O123" s="11" t="s">
        <v>64</v>
      </c>
      <c r="P123" s="102">
        <f t="shared" si="10"/>
        <v>0.33490000000000003</v>
      </c>
    </row>
    <row r="124" spans="1:16">
      <c r="A124" s="23">
        <f t="shared" si="11"/>
        <v>124</v>
      </c>
      <c r="B124" s="10">
        <v>13</v>
      </c>
      <c r="C124" s="11" t="s">
        <v>67</v>
      </c>
      <c r="D124" s="100">
        <f t="shared" si="12"/>
        <v>0.10077519379844961</v>
      </c>
      <c r="E124" s="12">
        <v>17.45</v>
      </c>
      <c r="F124" s="13">
        <v>1.8340000000000001</v>
      </c>
      <c r="G124" s="101">
        <f t="shared" si="7"/>
        <v>19.283999999999999</v>
      </c>
      <c r="H124" s="10">
        <v>4.03</v>
      </c>
      <c r="I124" s="11" t="s">
        <v>66</v>
      </c>
      <c r="J124" s="105">
        <f t="shared" si="13"/>
        <v>4.03</v>
      </c>
      <c r="K124" s="10">
        <v>2958</v>
      </c>
      <c r="L124" s="11" t="s">
        <v>64</v>
      </c>
      <c r="M124" s="102">
        <f t="shared" si="9"/>
        <v>0.29580000000000001</v>
      </c>
      <c r="N124" s="10">
        <v>3470</v>
      </c>
      <c r="O124" s="11" t="s">
        <v>64</v>
      </c>
      <c r="P124" s="102">
        <f t="shared" si="10"/>
        <v>0.34700000000000003</v>
      </c>
    </row>
    <row r="125" spans="1:16">
      <c r="A125" s="23">
        <f t="shared" si="11"/>
        <v>125</v>
      </c>
      <c r="B125" s="103">
        <v>14</v>
      </c>
      <c r="C125" s="104" t="s">
        <v>67</v>
      </c>
      <c r="D125" s="100">
        <f t="shared" si="12"/>
        <v>0.10852713178294573</v>
      </c>
      <c r="E125" s="12">
        <v>18.39</v>
      </c>
      <c r="F125" s="13">
        <v>1.742</v>
      </c>
      <c r="G125" s="101">
        <f t="shared" si="7"/>
        <v>20.132000000000001</v>
      </c>
      <c r="H125" s="10">
        <v>4.24</v>
      </c>
      <c r="I125" s="11" t="s">
        <v>66</v>
      </c>
      <c r="J125" s="105">
        <f t="shared" si="13"/>
        <v>4.24</v>
      </c>
      <c r="K125" s="10">
        <v>3027</v>
      </c>
      <c r="L125" s="11" t="s">
        <v>64</v>
      </c>
      <c r="M125" s="102">
        <f t="shared" si="9"/>
        <v>0.30270000000000002</v>
      </c>
      <c r="N125" s="10">
        <v>3581</v>
      </c>
      <c r="O125" s="11" t="s">
        <v>64</v>
      </c>
      <c r="P125" s="102">
        <f t="shared" si="10"/>
        <v>0.35809999999999997</v>
      </c>
    </row>
    <row r="126" spans="1:16">
      <c r="A126" s="23">
        <f t="shared" si="11"/>
        <v>126</v>
      </c>
      <c r="B126" s="103">
        <v>15</v>
      </c>
      <c r="C126" s="104" t="s">
        <v>67</v>
      </c>
      <c r="D126" s="100">
        <f t="shared" si="12"/>
        <v>0.11627906976744186</v>
      </c>
      <c r="E126" s="12">
        <v>19.32</v>
      </c>
      <c r="F126" s="13">
        <v>1.66</v>
      </c>
      <c r="G126" s="101">
        <f t="shared" si="7"/>
        <v>20.98</v>
      </c>
      <c r="H126" s="103">
        <v>4.45</v>
      </c>
      <c r="I126" s="104" t="s">
        <v>66</v>
      </c>
      <c r="J126" s="105">
        <f t="shared" si="13"/>
        <v>4.45</v>
      </c>
      <c r="K126" s="103">
        <v>3089</v>
      </c>
      <c r="L126" s="104" t="s">
        <v>64</v>
      </c>
      <c r="M126" s="102">
        <f t="shared" si="9"/>
        <v>0.30890000000000001</v>
      </c>
      <c r="N126" s="103">
        <v>3683</v>
      </c>
      <c r="O126" s="104" t="s">
        <v>64</v>
      </c>
      <c r="P126" s="102">
        <f t="shared" si="10"/>
        <v>0.36829999999999996</v>
      </c>
    </row>
    <row r="127" spans="1:16">
      <c r="A127" s="23">
        <f t="shared" si="11"/>
        <v>127</v>
      </c>
      <c r="B127" s="103">
        <v>16</v>
      </c>
      <c r="C127" s="104" t="s">
        <v>67</v>
      </c>
      <c r="D127" s="100">
        <f t="shared" si="12"/>
        <v>0.12403100775193798</v>
      </c>
      <c r="E127" s="12">
        <v>20.239999999999998</v>
      </c>
      <c r="F127" s="13">
        <v>1.5860000000000001</v>
      </c>
      <c r="G127" s="101">
        <f t="shared" si="7"/>
        <v>21.825999999999997</v>
      </c>
      <c r="H127" s="103">
        <v>4.6500000000000004</v>
      </c>
      <c r="I127" s="104" t="s">
        <v>66</v>
      </c>
      <c r="J127" s="105">
        <f t="shared" si="13"/>
        <v>4.6500000000000004</v>
      </c>
      <c r="K127" s="103">
        <v>3145</v>
      </c>
      <c r="L127" s="104" t="s">
        <v>64</v>
      </c>
      <c r="M127" s="102">
        <f t="shared" si="9"/>
        <v>0.3145</v>
      </c>
      <c r="N127" s="103">
        <v>3776</v>
      </c>
      <c r="O127" s="104" t="s">
        <v>64</v>
      </c>
      <c r="P127" s="102">
        <f t="shared" si="10"/>
        <v>0.37759999999999999</v>
      </c>
    </row>
    <row r="128" spans="1:16">
      <c r="A128" s="23">
        <f t="shared" si="11"/>
        <v>128</v>
      </c>
      <c r="B128" s="10">
        <v>17</v>
      </c>
      <c r="C128" s="11" t="s">
        <v>67</v>
      </c>
      <c r="D128" s="100">
        <f t="shared" si="12"/>
        <v>0.13178294573643412</v>
      </c>
      <c r="E128" s="12">
        <v>21.15</v>
      </c>
      <c r="F128" s="13">
        <v>1.5189999999999999</v>
      </c>
      <c r="G128" s="101">
        <f t="shared" si="7"/>
        <v>22.668999999999997</v>
      </c>
      <c r="H128" s="10">
        <v>4.84</v>
      </c>
      <c r="I128" s="11" t="s">
        <v>66</v>
      </c>
      <c r="J128" s="105">
        <f t="shared" si="13"/>
        <v>4.84</v>
      </c>
      <c r="K128" s="103">
        <v>3196</v>
      </c>
      <c r="L128" s="104" t="s">
        <v>64</v>
      </c>
      <c r="M128" s="102">
        <f t="shared" si="9"/>
        <v>0.3196</v>
      </c>
      <c r="N128" s="103">
        <v>3863</v>
      </c>
      <c r="O128" s="104" t="s">
        <v>64</v>
      </c>
      <c r="P128" s="102">
        <f t="shared" si="10"/>
        <v>0.38629999999999998</v>
      </c>
    </row>
    <row r="129" spans="1:16">
      <c r="A129" s="23">
        <f t="shared" si="11"/>
        <v>129</v>
      </c>
      <c r="B129" s="10">
        <v>18</v>
      </c>
      <c r="C129" s="11" t="s">
        <v>67</v>
      </c>
      <c r="D129" s="100">
        <f t="shared" si="12"/>
        <v>0.13953488372093023</v>
      </c>
      <c r="E129" s="12">
        <v>22.05</v>
      </c>
      <c r="F129" s="13">
        <v>1.458</v>
      </c>
      <c r="G129" s="101">
        <f t="shared" si="7"/>
        <v>23.507999999999999</v>
      </c>
      <c r="H129" s="10">
        <v>5.03</v>
      </c>
      <c r="I129" s="11" t="s">
        <v>66</v>
      </c>
      <c r="J129" s="105">
        <f t="shared" si="13"/>
        <v>5.03</v>
      </c>
      <c r="K129" s="103">
        <v>3242</v>
      </c>
      <c r="L129" s="104" t="s">
        <v>64</v>
      </c>
      <c r="M129" s="102">
        <f t="shared" si="9"/>
        <v>0.32419999999999999</v>
      </c>
      <c r="N129" s="103">
        <v>3943</v>
      </c>
      <c r="O129" s="104" t="s">
        <v>64</v>
      </c>
      <c r="P129" s="102">
        <f t="shared" si="10"/>
        <v>0.39429999999999998</v>
      </c>
    </row>
    <row r="130" spans="1:16">
      <c r="A130" s="23">
        <f t="shared" si="11"/>
        <v>130</v>
      </c>
      <c r="B130" s="10">
        <v>20</v>
      </c>
      <c r="C130" s="11" t="s">
        <v>67</v>
      </c>
      <c r="D130" s="100">
        <f t="shared" si="12"/>
        <v>0.15503875968992248</v>
      </c>
      <c r="E130" s="12">
        <v>23.8</v>
      </c>
      <c r="F130" s="13">
        <v>1.351</v>
      </c>
      <c r="G130" s="101">
        <f t="shared" si="7"/>
        <v>25.151</v>
      </c>
      <c r="H130" s="10">
        <v>5.38</v>
      </c>
      <c r="I130" s="11" t="s">
        <v>66</v>
      </c>
      <c r="J130" s="105">
        <f t="shared" si="13"/>
        <v>5.38</v>
      </c>
      <c r="K130" s="103">
        <v>3342</v>
      </c>
      <c r="L130" s="104" t="s">
        <v>64</v>
      </c>
      <c r="M130" s="102">
        <f t="shared" si="9"/>
        <v>0.3342</v>
      </c>
      <c r="N130" s="103">
        <v>4086</v>
      </c>
      <c r="O130" s="104" t="s">
        <v>64</v>
      </c>
      <c r="P130" s="102">
        <f t="shared" si="10"/>
        <v>0.40860000000000002</v>
      </c>
    </row>
    <row r="131" spans="1:16">
      <c r="A131" s="23">
        <f t="shared" si="11"/>
        <v>131</v>
      </c>
      <c r="B131" s="10">
        <v>22.5</v>
      </c>
      <c r="C131" s="11" t="s">
        <v>67</v>
      </c>
      <c r="D131" s="100">
        <f t="shared" si="12"/>
        <v>0.1744186046511628</v>
      </c>
      <c r="E131" s="12">
        <v>25.9</v>
      </c>
      <c r="F131" s="13">
        <v>1.2390000000000001</v>
      </c>
      <c r="G131" s="101">
        <f t="shared" si="7"/>
        <v>27.138999999999999</v>
      </c>
      <c r="H131" s="10">
        <v>5.79</v>
      </c>
      <c r="I131" s="11" t="s">
        <v>66</v>
      </c>
      <c r="J131" s="105">
        <f t="shared" si="13"/>
        <v>5.79</v>
      </c>
      <c r="K131" s="103">
        <v>3455</v>
      </c>
      <c r="L131" s="104" t="s">
        <v>64</v>
      </c>
      <c r="M131" s="102">
        <f t="shared" si="9"/>
        <v>0.34550000000000003</v>
      </c>
      <c r="N131" s="103">
        <v>4240</v>
      </c>
      <c r="O131" s="104" t="s">
        <v>64</v>
      </c>
      <c r="P131" s="102">
        <f t="shared" si="10"/>
        <v>0.42400000000000004</v>
      </c>
    </row>
    <row r="132" spans="1:16">
      <c r="A132" s="23">
        <f t="shared" si="11"/>
        <v>132</v>
      </c>
      <c r="B132" s="10">
        <v>25</v>
      </c>
      <c r="C132" s="11" t="s">
        <v>67</v>
      </c>
      <c r="D132" s="100">
        <f t="shared" si="12"/>
        <v>0.19379844961240311</v>
      </c>
      <c r="E132" s="12">
        <v>27.89</v>
      </c>
      <c r="F132" s="13">
        <v>1.147</v>
      </c>
      <c r="G132" s="101">
        <f t="shared" si="7"/>
        <v>29.036999999999999</v>
      </c>
      <c r="H132" s="10">
        <v>6.17</v>
      </c>
      <c r="I132" s="11" t="s">
        <v>66</v>
      </c>
      <c r="J132" s="105">
        <f t="shared" si="13"/>
        <v>6.17</v>
      </c>
      <c r="K132" s="103">
        <v>3549</v>
      </c>
      <c r="L132" s="104" t="s">
        <v>64</v>
      </c>
      <c r="M132" s="102">
        <f t="shared" si="9"/>
        <v>0.35489999999999999</v>
      </c>
      <c r="N132" s="103">
        <v>4372</v>
      </c>
      <c r="O132" s="104" t="s">
        <v>64</v>
      </c>
      <c r="P132" s="102">
        <f t="shared" si="10"/>
        <v>0.43719999999999998</v>
      </c>
    </row>
    <row r="133" spans="1:16">
      <c r="A133" s="23">
        <f t="shared" si="11"/>
        <v>133</v>
      </c>
      <c r="B133" s="10">
        <v>27.5</v>
      </c>
      <c r="C133" s="11" t="s">
        <v>67</v>
      </c>
      <c r="D133" s="100">
        <f t="shared" si="12"/>
        <v>0.2131782945736434</v>
      </c>
      <c r="E133" s="12">
        <v>29.76</v>
      </c>
      <c r="F133" s="13">
        <v>1.0680000000000001</v>
      </c>
      <c r="G133" s="101">
        <f t="shared" si="7"/>
        <v>30.828000000000003</v>
      </c>
      <c r="H133" s="10">
        <v>6.53</v>
      </c>
      <c r="I133" s="11" t="s">
        <v>66</v>
      </c>
      <c r="J133" s="105">
        <f t="shared" si="13"/>
        <v>6.53</v>
      </c>
      <c r="K133" s="103">
        <v>3629</v>
      </c>
      <c r="L133" s="104" t="s">
        <v>64</v>
      </c>
      <c r="M133" s="102">
        <f t="shared" si="9"/>
        <v>0.3629</v>
      </c>
      <c r="N133" s="103">
        <v>4487</v>
      </c>
      <c r="O133" s="104" t="s">
        <v>64</v>
      </c>
      <c r="P133" s="102">
        <f t="shared" si="10"/>
        <v>0.44869999999999999</v>
      </c>
    </row>
    <row r="134" spans="1:16">
      <c r="A134" s="23">
        <f t="shared" si="11"/>
        <v>134</v>
      </c>
      <c r="B134" s="10">
        <v>30</v>
      </c>
      <c r="C134" s="11" t="s">
        <v>67</v>
      </c>
      <c r="D134" s="100">
        <f t="shared" si="12"/>
        <v>0.23255813953488372</v>
      </c>
      <c r="E134" s="12">
        <v>31.52</v>
      </c>
      <c r="F134" s="13">
        <v>1.0009999999999999</v>
      </c>
      <c r="G134" s="101">
        <f t="shared" si="7"/>
        <v>32.521000000000001</v>
      </c>
      <c r="H134" s="10">
        <v>6.87</v>
      </c>
      <c r="I134" s="11" t="s">
        <v>66</v>
      </c>
      <c r="J134" s="105">
        <f t="shared" si="13"/>
        <v>6.87</v>
      </c>
      <c r="K134" s="103">
        <v>3698</v>
      </c>
      <c r="L134" s="104" t="s">
        <v>64</v>
      </c>
      <c r="M134" s="102">
        <f t="shared" si="9"/>
        <v>0.36980000000000002</v>
      </c>
      <c r="N134" s="103">
        <v>4588</v>
      </c>
      <c r="O134" s="104" t="s">
        <v>64</v>
      </c>
      <c r="P134" s="102">
        <f t="shared" si="10"/>
        <v>0.45879999999999999</v>
      </c>
    </row>
    <row r="135" spans="1:16">
      <c r="A135" s="23">
        <f t="shared" si="11"/>
        <v>135</v>
      </c>
      <c r="B135" s="10">
        <v>32.5</v>
      </c>
      <c r="C135" s="11" t="s">
        <v>67</v>
      </c>
      <c r="D135" s="100">
        <f t="shared" si="12"/>
        <v>0.25193798449612403</v>
      </c>
      <c r="E135" s="12">
        <v>33.159999999999997</v>
      </c>
      <c r="F135" s="13">
        <v>0.94220000000000004</v>
      </c>
      <c r="G135" s="101">
        <f t="shared" si="7"/>
        <v>34.102199999999996</v>
      </c>
      <c r="H135" s="10">
        <v>7.19</v>
      </c>
      <c r="I135" s="11" t="s">
        <v>66</v>
      </c>
      <c r="J135" s="105">
        <f t="shared" si="13"/>
        <v>7.19</v>
      </c>
      <c r="K135" s="103">
        <v>3759</v>
      </c>
      <c r="L135" s="104" t="s">
        <v>64</v>
      </c>
      <c r="M135" s="102">
        <f t="shared" si="9"/>
        <v>0.37590000000000001</v>
      </c>
      <c r="N135" s="103">
        <v>4678</v>
      </c>
      <c r="O135" s="104" t="s">
        <v>64</v>
      </c>
      <c r="P135" s="102">
        <f t="shared" si="10"/>
        <v>0.46779999999999999</v>
      </c>
    </row>
    <row r="136" spans="1:16">
      <c r="A136" s="23">
        <f t="shared" si="11"/>
        <v>136</v>
      </c>
      <c r="B136" s="10">
        <v>35</v>
      </c>
      <c r="C136" s="11" t="s">
        <v>67</v>
      </c>
      <c r="D136" s="100">
        <f t="shared" si="12"/>
        <v>0.27131782945736432</v>
      </c>
      <c r="E136" s="12">
        <v>34.700000000000003</v>
      </c>
      <c r="F136" s="13">
        <v>0.89070000000000005</v>
      </c>
      <c r="G136" s="101">
        <f t="shared" si="7"/>
        <v>35.590700000000005</v>
      </c>
      <c r="H136" s="10">
        <v>7.5</v>
      </c>
      <c r="I136" s="11" t="s">
        <v>66</v>
      </c>
      <c r="J136" s="105">
        <f t="shared" si="13"/>
        <v>7.5</v>
      </c>
      <c r="K136" s="103">
        <v>3813</v>
      </c>
      <c r="L136" s="104" t="s">
        <v>64</v>
      </c>
      <c r="M136" s="102">
        <f t="shared" si="9"/>
        <v>0.38130000000000003</v>
      </c>
      <c r="N136" s="103">
        <v>4759</v>
      </c>
      <c r="O136" s="104" t="s">
        <v>64</v>
      </c>
      <c r="P136" s="102">
        <f t="shared" si="10"/>
        <v>0.47590000000000005</v>
      </c>
    </row>
    <row r="137" spans="1:16">
      <c r="A137" s="23">
        <f t="shared" si="11"/>
        <v>137</v>
      </c>
      <c r="B137" s="10">
        <v>37.5</v>
      </c>
      <c r="C137" s="11" t="s">
        <v>67</v>
      </c>
      <c r="D137" s="100">
        <f t="shared" si="12"/>
        <v>0.29069767441860467</v>
      </c>
      <c r="E137" s="12">
        <v>36.130000000000003</v>
      </c>
      <c r="F137" s="13">
        <v>0.84509999999999996</v>
      </c>
      <c r="G137" s="101">
        <f t="shared" si="7"/>
        <v>36.975100000000005</v>
      </c>
      <c r="H137" s="10">
        <v>7.79</v>
      </c>
      <c r="I137" s="11" t="s">
        <v>66</v>
      </c>
      <c r="J137" s="105">
        <f t="shared" si="13"/>
        <v>7.79</v>
      </c>
      <c r="K137" s="103">
        <v>3862</v>
      </c>
      <c r="L137" s="104" t="s">
        <v>64</v>
      </c>
      <c r="M137" s="102">
        <f t="shared" si="9"/>
        <v>0.38619999999999999</v>
      </c>
      <c r="N137" s="103">
        <v>4832</v>
      </c>
      <c r="O137" s="104" t="s">
        <v>64</v>
      </c>
      <c r="P137" s="102">
        <f t="shared" si="10"/>
        <v>0.48319999999999996</v>
      </c>
    </row>
    <row r="138" spans="1:16">
      <c r="A138" s="23">
        <f t="shared" si="11"/>
        <v>138</v>
      </c>
      <c r="B138" s="10">
        <v>40</v>
      </c>
      <c r="C138" s="11" t="s">
        <v>67</v>
      </c>
      <c r="D138" s="100">
        <f t="shared" si="12"/>
        <v>0.31007751937984496</v>
      </c>
      <c r="E138" s="12">
        <v>37.47</v>
      </c>
      <c r="F138" s="13">
        <v>0.80430000000000001</v>
      </c>
      <c r="G138" s="101">
        <f t="shared" si="7"/>
        <v>38.274299999999997</v>
      </c>
      <c r="H138" s="10">
        <v>8.08</v>
      </c>
      <c r="I138" s="11" t="s">
        <v>66</v>
      </c>
      <c r="J138" s="105">
        <f t="shared" si="13"/>
        <v>8.08</v>
      </c>
      <c r="K138" s="103">
        <v>3906</v>
      </c>
      <c r="L138" s="104" t="s">
        <v>64</v>
      </c>
      <c r="M138" s="102">
        <f t="shared" si="9"/>
        <v>0.3906</v>
      </c>
      <c r="N138" s="103">
        <v>4899</v>
      </c>
      <c r="O138" s="104" t="s">
        <v>64</v>
      </c>
      <c r="P138" s="102">
        <f t="shared" si="10"/>
        <v>0.4899</v>
      </c>
    </row>
    <row r="139" spans="1:16">
      <c r="A139" s="23">
        <f t="shared" si="11"/>
        <v>139</v>
      </c>
      <c r="B139" s="10">
        <v>45</v>
      </c>
      <c r="C139" s="11" t="s">
        <v>67</v>
      </c>
      <c r="D139" s="100">
        <f t="shared" si="12"/>
        <v>0.34883720930232559</v>
      </c>
      <c r="E139" s="12">
        <v>39.909999999999997</v>
      </c>
      <c r="F139" s="13">
        <v>0.73450000000000004</v>
      </c>
      <c r="G139" s="101">
        <f t="shared" si="7"/>
        <v>40.644499999999994</v>
      </c>
      <c r="H139" s="10">
        <v>8.6199999999999992</v>
      </c>
      <c r="I139" s="11" t="s">
        <v>66</v>
      </c>
      <c r="J139" s="105">
        <f t="shared" si="13"/>
        <v>8.6199999999999992</v>
      </c>
      <c r="K139" s="103">
        <v>4020</v>
      </c>
      <c r="L139" s="104" t="s">
        <v>64</v>
      </c>
      <c r="M139" s="102">
        <f t="shared" si="9"/>
        <v>0.40199999999999997</v>
      </c>
      <c r="N139" s="103">
        <v>5017</v>
      </c>
      <c r="O139" s="104" t="s">
        <v>64</v>
      </c>
      <c r="P139" s="102">
        <f t="shared" si="10"/>
        <v>0.50170000000000003</v>
      </c>
    </row>
    <row r="140" spans="1:16">
      <c r="A140" s="23">
        <f t="shared" si="11"/>
        <v>140</v>
      </c>
      <c r="B140" s="10">
        <v>50</v>
      </c>
      <c r="C140" s="14" t="s">
        <v>67</v>
      </c>
      <c r="D140" s="100">
        <f t="shared" si="12"/>
        <v>0.38759689922480622</v>
      </c>
      <c r="E140" s="12">
        <v>42.06</v>
      </c>
      <c r="F140" s="13">
        <v>0.67689999999999995</v>
      </c>
      <c r="G140" s="101">
        <f t="shared" si="7"/>
        <v>42.736900000000006</v>
      </c>
      <c r="H140" s="10">
        <v>9.14</v>
      </c>
      <c r="I140" s="11" t="s">
        <v>66</v>
      </c>
      <c r="J140" s="105">
        <f t="shared" si="13"/>
        <v>9.14</v>
      </c>
      <c r="K140" s="103">
        <v>4118</v>
      </c>
      <c r="L140" s="104" t="s">
        <v>64</v>
      </c>
      <c r="M140" s="102">
        <f t="shared" si="9"/>
        <v>0.41180000000000005</v>
      </c>
      <c r="N140" s="103">
        <v>5118</v>
      </c>
      <c r="O140" s="104" t="s">
        <v>64</v>
      </c>
      <c r="P140" s="102">
        <f t="shared" si="10"/>
        <v>0.51180000000000003</v>
      </c>
    </row>
    <row r="141" spans="1:16">
      <c r="A141" s="23">
        <f t="shared" si="11"/>
        <v>141</v>
      </c>
      <c r="B141" s="10">
        <v>55</v>
      </c>
      <c r="C141" s="104" t="s">
        <v>67</v>
      </c>
      <c r="D141" s="100">
        <f t="shared" si="12"/>
        <v>0.4263565891472868</v>
      </c>
      <c r="E141" s="12">
        <v>43.99</v>
      </c>
      <c r="F141" s="13">
        <v>0.62829999999999997</v>
      </c>
      <c r="G141" s="101">
        <f t="shared" si="7"/>
        <v>44.618300000000005</v>
      </c>
      <c r="H141" s="103">
        <v>9.6300000000000008</v>
      </c>
      <c r="I141" s="104" t="s">
        <v>66</v>
      </c>
      <c r="J141" s="105">
        <f t="shared" si="13"/>
        <v>9.6300000000000008</v>
      </c>
      <c r="K141" s="103">
        <v>4205</v>
      </c>
      <c r="L141" s="104" t="s">
        <v>64</v>
      </c>
      <c r="M141" s="102">
        <f t="shared" si="9"/>
        <v>0.42049999999999998</v>
      </c>
      <c r="N141" s="103">
        <v>5208</v>
      </c>
      <c r="O141" s="104" t="s">
        <v>64</v>
      </c>
      <c r="P141" s="102">
        <f t="shared" si="10"/>
        <v>0.52080000000000004</v>
      </c>
    </row>
    <row r="142" spans="1:16">
      <c r="A142" s="23">
        <f t="shared" si="11"/>
        <v>142</v>
      </c>
      <c r="B142" s="10">
        <v>60</v>
      </c>
      <c r="C142" s="104" t="s">
        <v>67</v>
      </c>
      <c r="D142" s="100">
        <f t="shared" si="12"/>
        <v>0.46511627906976744</v>
      </c>
      <c r="E142" s="12">
        <v>45.71</v>
      </c>
      <c r="F142" s="13">
        <v>0.58679999999999999</v>
      </c>
      <c r="G142" s="101">
        <f t="shared" si="7"/>
        <v>46.296799999999998</v>
      </c>
      <c r="H142" s="103">
        <v>10.1</v>
      </c>
      <c r="I142" s="104" t="s">
        <v>66</v>
      </c>
      <c r="J142" s="105">
        <f t="shared" si="13"/>
        <v>10.1</v>
      </c>
      <c r="K142" s="103">
        <v>4282</v>
      </c>
      <c r="L142" s="104" t="s">
        <v>64</v>
      </c>
      <c r="M142" s="102">
        <f t="shared" si="9"/>
        <v>0.42820000000000003</v>
      </c>
      <c r="N142" s="103">
        <v>5288</v>
      </c>
      <c r="O142" s="104" t="s">
        <v>64</v>
      </c>
      <c r="P142" s="102">
        <f t="shared" si="10"/>
        <v>0.52880000000000005</v>
      </c>
    </row>
    <row r="143" spans="1:16">
      <c r="A143" s="23">
        <f t="shared" si="11"/>
        <v>143</v>
      </c>
      <c r="B143" s="10">
        <v>65</v>
      </c>
      <c r="C143" s="104" t="s">
        <v>67</v>
      </c>
      <c r="D143" s="100">
        <f t="shared" si="12"/>
        <v>0.50387596899224807</v>
      </c>
      <c r="E143" s="12">
        <v>47.28</v>
      </c>
      <c r="F143" s="13">
        <v>0.55089999999999995</v>
      </c>
      <c r="G143" s="101">
        <f t="shared" si="7"/>
        <v>47.8309</v>
      </c>
      <c r="H143" s="103">
        <v>10.56</v>
      </c>
      <c r="I143" s="104" t="s">
        <v>66</v>
      </c>
      <c r="J143" s="105">
        <f t="shared" si="13"/>
        <v>10.56</v>
      </c>
      <c r="K143" s="103">
        <v>4352</v>
      </c>
      <c r="L143" s="104" t="s">
        <v>64</v>
      </c>
      <c r="M143" s="102">
        <f t="shared" si="9"/>
        <v>0.43520000000000003</v>
      </c>
      <c r="N143" s="103">
        <v>5359</v>
      </c>
      <c r="O143" s="104" t="s">
        <v>64</v>
      </c>
      <c r="P143" s="102">
        <f t="shared" si="10"/>
        <v>0.53590000000000004</v>
      </c>
    </row>
    <row r="144" spans="1:16">
      <c r="A144" s="23">
        <f t="shared" si="11"/>
        <v>144</v>
      </c>
      <c r="B144" s="10">
        <v>70</v>
      </c>
      <c r="C144" s="104" t="s">
        <v>67</v>
      </c>
      <c r="D144" s="100">
        <f t="shared" si="12"/>
        <v>0.54263565891472865</v>
      </c>
      <c r="E144" s="12">
        <v>48.7</v>
      </c>
      <c r="F144" s="13">
        <v>0.51949999999999996</v>
      </c>
      <c r="G144" s="101">
        <f t="shared" si="7"/>
        <v>49.219500000000004</v>
      </c>
      <c r="H144" s="103">
        <v>11</v>
      </c>
      <c r="I144" s="104" t="s">
        <v>66</v>
      </c>
      <c r="J144" s="105">
        <f t="shared" si="13"/>
        <v>11</v>
      </c>
      <c r="K144" s="103">
        <v>4416</v>
      </c>
      <c r="L144" s="104" t="s">
        <v>64</v>
      </c>
      <c r="M144" s="102">
        <f t="shared" si="9"/>
        <v>0.44160000000000005</v>
      </c>
      <c r="N144" s="103">
        <v>5425</v>
      </c>
      <c r="O144" s="104" t="s">
        <v>64</v>
      </c>
      <c r="P144" s="102">
        <f t="shared" si="10"/>
        <v>0.54249999999999998</v>
      </c>
    </row>
    <row r="145" spans="1:16">
      <c r="A145" s="23">
        <f t="shared" si="11"/>
        <v>145</v>
      </c>
      <c r="B145" s="10">
        <v>80</v>
      </c>
      <c r="C145" s="104" t="s">
        <v>67</v>
      </c>
      <c r="D145" s="100">
        <f t="shared" si="12"/>
        <v>0.62015503875968991</v>
      </c>
      <c r="E145" s="12">
        <v>51.2</v>
      </c>
      <c r="F145" s="13">
        <v>0.46710000000000002</v>
      </c>
      <c r="G145" s="101">
        <f t="shared" si="7"/>
        <v>51.667100000000005</v>
      </c>
      <c r="H145" s="103">
        <v>11.86</v>
      </c>
      <c r="I145" s="104" t="s">
        <v>66</v>
      </c>
      <c r="J145" s="105">
        <f t="shared" si="13"/>
        <v>11.86</v>
      </c>
      <c r="K145" s="103">
        <v>4610</v>
      </c>
      <c r="L145" s="104" t="s">
        <v>64</v>
      </c>
      <c r="M145" s="102">
        <f t="shared" si="9"/>
        <v>0.46100000000000002</v>
      </c>
      <c r="N145" s="103">
        <v>5540</v>
      </c>
      <c r="O145" s="104" t="s">
        <v>64</v>
      </c>
      <c r="P145" s="102">
        <f t="shared" si="10"/>
        <v>0.55400000000000005</v>
      </c>
    </row>
    <row r="146" spans="1:16">
      <c r="A146" s="23">
        <f t="shared" si="11"/>
        <v>146</v>
      </c>
      <c r="B146" s="10">
        <v>90</v>
      </c>
      <c r="C146" s="104" t="s">
        <v>67</v>
      </c>
      <c r="D146" s="100">
        <f t="shared" si="12"/>
        <v>0.69767441860465118</v>
      </c>
      <c r="E146" s="12">
        <v>53.34</v>
      </c>
      <c r="F146" s="13">
        <v>0.42499999999999999</v>
      </c>
      <c r="G146" s="101">
        <f t="shared" si="7"/>
        <v>53.765000000000001</v>
      </c>
      <c r="H146" s="103">
        <v>12.67</v>
      </c>
      <c r="I146" s="104" t="s">
        <v>66</v>
      </c>
      <c r="J146" s="105">
        <f t="shared" si="13"/>
        <v>12.67</v>
      </c>
      <c r="K146" s="103">
        <v>4779</v>
      </c>
      <c r="L146" s="104" t="s">
        <v>64</v>
      </c>
      <c r="M146" s="102">
        <f t="shared" si="9"/>
        <v>0.47789999999999999</v>
      </c>
      <c r="N146" s="103">
        <v>5640</v>
      </c>
      <c r="O146" s="104" t="s">
        <v>64</v>
      </c>
      <c r="P146" s="102">
        <f t="shared" si="10"/>
        <v>0.56399999999999995</v>
      </c>
    </row>
    <row r="147" spans="1:16">
      <c r="A147" s="23">
        <f t="shared" si="11"/>
        <v>147</v>
      </c>
      <c r="B147" s="10">
        <v>100</v>
      </c>
      <c r="C147" s="104" t="s">
        <v>67</v>
      </c>
      <c r="D147" s="100">
        <f t="shared" si="12"/>
        <v>0.77519379844961245</v>
      </c>
      <c r="E147" s="12">
        <v>55.2</v>
      </c>
      <c r="F147" s="13">
        <v>0.39040000000000002</v>
      </c>
      <c r="G147" s="101">
        <f t="shared" si="7"/>
        <v>55.590400000000002</v>
      </c>
      <c r="H147" s="103">
        <v>13.46</v>
      </c>
      <c r="I147" s="104" t="s">
        <v>66</v>
      </c>
      <c r="J147" s="105">
        <f t="shared" si="13"/>
        <v>13.46</v>
      </c>
      <c r="K147" s="103">
        <v>4929</v>
      </c>
      <c r="L147" s="104" t="s">
        <v>64</v>
      </c>
      <c r="M147" s="102">
        <f t="shared" si="9"/>
        <v>0.4929</v>
      </c>
      <c r="N147" s="103">
        <v>5728</v>
      </c>
      <c r="O147" s="104" t="s">
        <v>64</v>
      </c>
      <c r="P147" s="102">
        <f t="shared" si="10"/>
        <v>0.57279999999999998</v>
      </c>
    </row>
    <row r="148" spans="1:16">
      <c r="A148" s="23">
        <f t="shared" si="11"/>
        <v>148</v>
      </c>
      <c r="B148" s="10">
        <v>110</v>
      </c>
      <c r="C148" s="104" t="s">
        <v>67</v>
      </c>
      <c r="D148" s="100">
        <f t="shared" si="12"/>
        <v>0.8527131782945736</v>
      </c>
      <c r="E148" s="12">
        <v>56.84</v>
      </c>
      <c r="F148" s="13">
        <v>0.3614</v>
      </c>
      <c r="G148" s="101">
        <f t="shared" ref="G148:G211" si="14">E148+F148</f>
        <v>57.201400000000007</v>
      </c>
      <c r="H148" s="103">
        <v>14.22</v>
      </c>
      <c r="I148" s="104" t="s">
        <v>66</v>
      </c>
      <c r="J148" s="105">
        <f t="shared" si="13"/>
        <v>14.22</v>
      </c>
      <c r="K148" s="103">
        <v>5066</v>
      </c>
      <c r="L148" s="104" t="s">
        <v>64</v>
      </c>
      <c r="M148" s="102">
        <f t="shared" ref="M148:M165" si="15">K148/1000/10</f>
        <v>0.50659999999999994</v>
      </c>
      <c r="N148" s="103">
        <v>5807</v>
      </c>
      <c r="O148" s="104" t="s">
        <v>64</v>
      </c>
      <c r="P148" s="102">
        <f t="shared" ref="P148:P181" si="16">N148/1000/10</f>
        <v>0.58069999999999999</v>
      </c>
    </row>
    <row r="149" spans="1:16">
      <c r="A149" s="23">
        <f t="shared" si="11"/>
        <v>149</v>
      </c>
      <c r="B149" s="10">
        <v>120</v>
      </c>
      <c r="C149" s="104" t="s">
        <v>67</v>
      </c>
      <c r="D149" s="100">
        <f t="shared" si="12"/>
        <v>0.93023255813953487</v>
      </c>
      <c r="E149" s="12">
        <v>58.31</v>
      </c>
      <c r="F149" s="13">
        <v>0.3367</v>
      </c>
      <c r="G149" s="101">
        <f t="shared" si="14"/>
        <v>58.646700000000003</v>
      </c>
      <c r="H149" s="103">
        <v>14.97</v>
      </c>
      <c r="I149" s="104" t="s">
        <v>66</v>
      </c>
      <c r="J149" s="105">
        <f t="shared" si="13"/>
        <v>14.97</v>
      </c>
      <c r="K149" s="103">
        <v>5191</v>
      </c>
      <c r="L149" s="104" t="s">
        <v>64</v>
      </c>
      <c r="M149" s="102">
        <f t="shared" si="15"/>
        <v>0.51910000000000001</v>
      </c>
      <c r="N149" s="103">
        <v>5879</v>
      </c>
      <c r="O149" s="104" t="s">
        <v>64</v>
      </c>
      <c r="P149" s="102">
        <f t="shared" si="16"/>
        <v>0.58789999999999998</v>
      </c>
    </row>
    <row r="150" spans="1:16">
      <c r="A150" s="23">
        <f t="shared" ref="A150:A213" si="17">A149+1</f>
        <v>150</v>
      </c>
      <c r="B150" s="10">
        <v>130</v>
      </c>
      <c r="C150" s="104" t="s">
        <v>67</v>
      </c>
      <c r="D150" s="102">
        <f t="shared" si="12"/>
        <v>1.0077519379844961</v>
      </c>
      <c r="E150" s="12">
        <v>59.63</v>
      </c>
      <c r="F150" s="13">
        <v>0.31540000000000001</v>
      </c>
      <c r="G150" s="101">
        <f t="shared" si="14"/>
        <v>59.945399999999999</v>
      </c>
      <c r="H150" s="103">
        <v>15.69</v>
      </c>
      <c r="I150" s="104" t="s">
        <v>66</v>
      </c>
      <c r="J150" s="105">
        <f t="shared" si="13"/>
        <v>15.69</v>
      </c>
      <c r="K150" s="103">
        <v>5307</v>
      </c>
      <c r="L150" s="104" t="s">
        <v>64</v>
      </c>
      <c r="M150" s="102">
        <f t="shared" si="15"/>
        <v>0.53070000000000006</v>
      </c>
      <c r="N150" s="103">
        <v>5944</v>
      </c>
      <c r="O150" s="104" t="s">
        <v>64</v>
      </c>
      <c r="P150" s="102">
        <f t="shared" si="16"/>
        <v>0.59440000000000004</v>
      </c>
    </row>
    <row r="151" spans="1:16">
      <c r="A151" s="23">
        <f t="shared" si="17"/>
        <v>151</v>
      </c>
      <c r="B151" s="10">
        <v>140</v>
      </c>
      <c r="C151" s="104" t="s">
        <v>67</v>
      </c>
      <c r="D151" s="102">
        <f t="shared" si="12"/>
        <v>1.0852713178294573</v>
      </c>
      <c r="E151" s="12">
        <v>60.83</v>
      </c>
      <c r="F151" s="13">
        <v>0.2969</v>
      </c>
      <c r="G151" s="101">
        <f t="shared" si="14"/>
        <v>61.126899999999999</v>
      </c>
      <c r="H151" s="103">
        <v>16.399999999999999</v>
      </c>
      <c r="I151" s="104" t="s">
        <v>66</v>
      </c>
      <c r="J151" s="105">
        <f t="shared" si="13"/>
        <v>16.399999999999999</v>
      </c>
      <c r="K151" s="103">
        <v>5416</v>
      </c>
      <c r="L151" s="104" t="s">
        <v>64</v>
      </c>
      <c r="M151" s="102">
        <f t="shared" si="15"/>
        <v>0.54160000000000008</v>
      </c>
      <c r="N151" s="103">
        <v>6005</v>
      </c>
      <c r="O151" s="104" t="s">
        <v>64</v>
      </c>
      <c r="P151" s="102">
        <f t="shared" si="16"/>
        <v>0.60050000000000003</v>
      </c>
    </row>
    <row r="152" spans="1:16">
      <c r="A152" s="23">
        <f t="shared" si="17"/>
        <v>152</v>
      </c>
      <c r="B152" s="10">
        <v>150</v>
      </c>
      <c r="C152" s="104" t="s">
        <v>67</v>
      </c>
      <c r="D152" s="102">
        <f t="shared" si="12"/>
        <v>1.1627906976744187</v>
      </c>
      <c r="E152" s="12">
        <v>61.92</v>
      </c>
      <c r="F152" s="13">
        <v>0.28050000000000003</v>
      </c>
      <c r="G152" s="101">
        <f t="shared" si="14"/>
        <v>62.200500000000005</v>
      </c>
      <c r="H152" s="103">
        <v>17.100000000000001</v>
      </c>
      <c r="I152" s="104" t="s">
        <v>66</v>
      </c>
      <c r="J152" s="105">
        <f t="shared" si="13"/>
        <v>17.100000000000001</v>
      </c>
      <c r="K152" s="103">
        <v>5518</v>
      </c>
      <c r="L152" s="104" t="s">
        <v>64</v>
      </c>
      <c r="M152" s="102">
        <f t="shared" si="15"/>
        <v>0.55179999999999996</v>
      </c>
      <c r="N152" s="103">
        <v>6062</v>
      </c>
      <c r="O152" s="104" t="s">
        <v>64</v>
      </c>
      <c r="P152" s="102">
        <f t="shared" si="16"/>
        <v>0.60620000000000007</v>
      </c>
    </row>
    <row r="153" spans="1:16">
      <c r="A153" s="23">
        <f t="shared" si="17"/>
        <v>153</v>
      </c>
      <c r="B153" s="10">
        <v>160</v>
      </c>
      <c r="C153" s="104" t="s">
        <v>67</v>
      </c>
      <c r="D153" s="102">
        <f t="shared" si="12"/>
        <v>1.2403100775193798</v>
      </c>
      <c r="E153" s="12">
        <v>62.93</v>
      </c>
      <c r="F153" s="13">
        <v>0.26600000000000001</v>
      </c>
      <c r="G153" s="101">
        <f t="shared" si="14"/>
        <v>63.195999999999998</v>
      </c>
      <c r="H153" s="103">
        <v>17.79</v>
      </c>
      <c r="I153" s="104" t="s">
        <v>66</v>
      </c>
      <c r="J153" s="105">
        <f t="shared" si="13"/>
        <v>17.79</v>
      </c>
      <c r="K153" s="103">
        <v>5614</v>
      </c>
      <c r="L153" s="104" t="s">
        <v>64</v>
      </c>
      <c r="M153" s="102">
        <f t="shared" si="15"/>
        <v>0.56140000000000001</v>
      </c>
      <c r="N153" s="103">
        <v>6115</v>
      </c>
      <c r="O153" s="104" t="s">
        <v>64</v>
      </c>
      <c r="P153" s="102">
        <f t="shared" si="16"/>
        <v>0.61150000000000004</v>
      </c>
    </row>
    <row r="154" spans="1:16">
      <c r="A154" s="23">
        <f t="shared" si="17"/>
        <v>154</v>
      </c>
      <c r="B154" s="10">
        <v>170</v>
      </c>
      <c r="C154" s="104" t="s">
        <v>67</v>
      </c>
      <c r="D154" s="102">
        <f t="shared" si="12"/>
        <v>1.317829457364341</v>
      </c>
      <c r="E154" s="12">
        <v>63.85</v>
      </c>
      <c r="F154" s="13">
        <v>0.253</v>
      </c>
      <c r="G154" s="101">
        <f t="shared" si="14"/>
        <v>64.102999999999994</v>
      </c>
      <c r="H154" s="103">
        <v>18.47</v>
      </c>
      <c r="I154" s="104" t="s">
        <v>66</v>
      </c>
      <c r="J154" s="105">
        <f t="shared" si="13"/>
        <v>18.47</v>
      </c>
      <c r="K154" s="103">
        <v>5706</v>
      </c>
      <c r="L154" s="104" t="s">
        <v>64</v>
      </c>
      <c r="M154" s="102">
        <f t="shared" si="15"/>
        <v>0.5706</v>
      </c>
      <c r="N154" s="103">
        <v>6164</v>
      </c>
      <c r="O154" s="104" t="s">
        <v>64</v>
      </c>
      <c r="P154" s="102">
        <f t="shared" si="16"/>
        <v>0.61639999999999995</v>
      </c>
    </row>
    <row r="155" spans="1:16">
      <c r="A155" s="23">
        <f t="shared" si="17"/>
        <v>155</v>
      </c>
      <c r="B155" s="10">
        <v>180</v>
      </c>
      <c r="C155" s="104" t="s">
        <v>67</v>
      </c>
      <c r="D155" s="102">
        <f t="shared" si="12"/>
        <v>1.3953488372093024</v>
      </c>
      <c r="E155" s="12">
        <v>64.709999999999994</v>
      </c>
      <c r="F155" s="13">
        <v>0.2414</v>
      </c>
      <c r="G155" s="101">
        <f t="shared" si="14"/>
        <v>64.951399999999992</v>
      </c>
      <c r="H155" s="103">
        <v>19.13</v>
      </c>
      <c r="I155" s="104" t="s">
        <v>66</v>
      </c>
      <c r="J155" s="105">
        <f t="shared" si="13"/>
        <v>19.13</v>
      </c>
      <c r="K155" s="103">
        <v>5794</v>
      </c>
      <c r="L155" s="104" t="s">
        <v>64</v>
      </c>
      <c r="M155" s="102">
        <f t="shared" si="15"/>
        <v>0.57939999999999992</v>
      </c>
      <c r="N155" s="103">
        <v>6212</v>
      </c>
      <c r="O155" s="104" t="s">
        <v>64</v>
      </c>
      <c r="P155" s="102">
        <f t="shared" si="16"/>
        <v>0.62119999999999997</v>
      </c>
    </row>
    <row r="156" spans="1:16">
      <c r="A156" s="23">
        <f t="shared" si="17"/>
        <v>156</v>
      </c>
      <c r="B156" s="10">
        <v>200</v>
      </c>
      <c r="C156" s="104" t="s">
        <v>67</v>
      </c>
      <c r="D156" s="102">
        <f t="shared" si="12"/>
        <v>1.5503875968992249</v>
      </c>
      <c r="E156" s="12">
        <v>66.23</v>
      </c>
      <c r="F156" s="13">
        <v>0.22120000000000001</v>
      </c>
      <c r="G156" s="101">
        <f t="shared" si="14"/>
        <v>66.4512</v>
      </c>
      <c r="H156" s="103">
        <v>20.440000000000001</v>
      </c>
      <c r="I156" s="104" t="s">
        <v>66</v>
      </c>
      <c r="J156" s="105">
        <f t="shared" si="13"/>
        <v>20.440000000000001</v>
      </c>
      <c r="K156" s="103">
        <v>6101</v>
      </c>
      <c r="L156" s="104" t="s">
        <v>64</v>
      </c>
      <c r="M156" s="102">
        <f t="shared" si="15"/>
        <v>0.61009999999999998</v>
      </c>
      <c r="N156" s="103">
        <v>6299</v>
      </c>
      <c r="O156" s="104" t="s">
        <v>64</v>
      </c>
      <c r="P156" s="102">
        <f t="shared" si="16"/>
        <v>0.62990000000000002</v>
      </c>
    </row>
    <row r="157" spans="1:16">
      <c r="A157" s="23">
        <f t="shared" si="17"/>
        <v>157</v>
      </c>
      <c r="B157" s="10">
        <v>225</v>
      </c>
      <c r="C157" s="104" t="s">
        <v>67</v>
      </c>
      <c r="D157" s="102">
        <f t="shared" si="12"/>
        <v>1.7441860465116279</v>
      </c>
      <c r="E157" s="12">
        <v>67.83</v>
      </c>
      <c r="F157" s="13">
        <v>0.20050000000000001</v>
      </c>
      <c r="G157" s="101">
        <f t="shared" si="14"/>
        <v>68.030500000000004</v>
      </c>
      <c r="H157" s="103">
        <v>22.05</v>
      </c>
      <c r="I157" s="104" t="s">
        <v>66</v>
      </c>
      <c r="J157" s="105">
        <f t="shared" si="13"/>
        <v>22.05</v>
      </c>
      <c r="K157" s="103">
        <v>6527</v>
      </c>
      <c r="L157" s="104" t="s">
        <v>64</v>
      </c>
      <c r="M157" s="102">
        <f t="shared" si="15"/>
        <v>0.65270000000000006</v>
      </c>
      <c r="N157" s="103">
        <v>6398</v>
      </c>
      <c r="O157" s="104" t="s">
        <v>64</v>
      </c>
      <c r="P157" s="102">
        <f t="shared" si="16"/>
        <v>0.63979999999999992</v>
      </c>
    </row>
    <row r="158" spans="1:16">
      <c r="A158" s="23">
        <f t="shared" si="17"/>
        <v>158</v>
      </c>
      <c r="B158" s="10">
        <v>250</v>
      </c>
      <c r="C158" s="104" t="s">
        <v>67</v>
      </c>
      <c r="D158" s="102">
        <f t="shared" si="12"/>
        <v>1.9379844961240309</v>
      </c>
      <c r="E158" s="12">
        <v>69.180000000000007</v>
      </c>
      <c r="F158" s="13">
        <v>0.18360000000000001</v>
      </c>
      <c r="G158" s="101">
        <f t="shared" si="14"/>
        <v>69.363600000000005</v>
      </c>
      <c r="H158" s="103">
        <v>23.61</v>
      </c>
      <c r="I158" s="104" t="s">
        <v>66</v>
      </c>
      <c r="J158" s="105">
        <f t="shared" si="13"/>
        <v>23.61</v>
      </c>
      <c r="K158" s="103">
        <v>6909</v>
      </c>
      <c r="L158" s="104" t="s">
        <v>64</v>
      </c>
      <c r="M158" s="102">
        <f t="shared" si="15"/>
        <v>0.69089999999999996</v>
      </c>
      <c r="N158" s="103">
        <v>6488</v>
      </c>
      <c r="O158" s="104" t="s">
        <v>64</v>
      </c>
      <c r="P158" s="102">
        <f t="shared" si="16"/>
        <v>0.64880000000000004</v>
      </c>
    </row>
    <row r="159" spans="1:16">
      <c r="A159" s="23">
        <f t="shared" si="17"/>
        <v>159</v>
      </c>
      <c r="B159" s="10">
        <v>275</v>
      </c>
      <c r="C159" s="104" t="s">
        <v>67</v>
      </c>
      <c r="D159" s="102">
        <f t="shared" ref="D159:D172" si="18">B159/$C$5</f>
        <v>2.1317829457364339</v>
      </c>
      <c r="E159" s="12">
        <v>70.569999999999993</v>
      </c>
      <c r="F159" s="13">
        <v>0.16950000000000001</v>
      </c>
      <c r="G159" s="101">
        <f t="shared" si="14"/>
        <v>70.739499999999992</v>
      </c>
      <c r="H159" s="103">
        <v>25.15</v>
      </c>
      <c r="I159" s="104" t="s">
        <v>66</v>
      </c>
      <c r="J159" s="105">
        <f t="shared" si="13"/>
        <v>25.15</v>
      </c>
      <c r="K159" s="103">
        <v>7257</v>
      </c>
      <c r="L159" s="104" t="s">
        <v>64</v>
      </c>
      <c r="M159" s="102">
        <f t="shared" si="15"/>
        <v>0.72570000000000001</v>
      </c>
      <c r="N159" s="103">
        <v>6571</v>
      </c>
      <c r="O159" s="104" t="s">
        <v>64</v>
      </c>
      <c r="P159" s="102">
        <f t="shared" si="16"/>
        <v>0.65710000000000002</v>
      </c>
    </row>
    <row r="160" spans="1:16">
      <c r="A160" s="23">
        <f t="shared" si="17"/>
        <v>160</v>
      </c>
      <c r="B160" s="10">
        <v>300</v>
      </c>
      <c r="C160" s="104" t="s">
        <v>67</v>
      </c>
      <c r="D160" s="102">
        <f t="shared" si="18"/>
        <v>2.3255813953488373</v>
      </c>
      <c r="E160" s="12">
        <v>71.41</v>
      </c>
      <c r="F160" s="13">
        <v>0.15759999999999999</v>
      </c>
      <c r="G160" s="101">
        <f t="shared" si="14"/>
        <v>71.567599999999999</v>
      </c>
      <c r="H160" s="103">
        <v>26.67</v>
      </c>
      <c r="I160" s="104" t="s">
        <v>66</v>
      </c>
      <c r="J160" s="105">
        <f t="shared" si="13"/>
        <v>26.67</v>
      </c>
      <c r="K160" s="103">
        <v>7579</v>
      </c>
      <c r="L160" s="104" t="s">
        <v>64</v>
      </c>
      <c r="M160" s="102">
        <f t="shared" si="15"/>
        <v>0.75790000000000002</v>
      </c>
      <c r="N160" s="103">
        <v>6648</v>
      </c>
      <c r="O160" s="104" t="s">
        <v>64</v>
      </c>
      <c r="P160" s="102">
        <f t="shared" si="16"/>
        <v>0.66479999999999995</v>
      </c>
    </row>
    <row r="161" spans="1:16">
      <c r="A161" s="23">
        <f t="shared" si="17"/>
        <v>161</v>
      </c>
      <c r="B161" s="10">
        <v>325</v>
      </c>
      <c r="C161" s="104" t="s">
        <v>67</v>
      </c>
      <c r="D161" s="102">
        <f t="shared" si="18"/>
        <v>2.5193798449612403</v>
      </c>
      <c r="E161" s="12">
        <v>71.87</v>
      </c>
      <c r="F161" s="13">
        <v>0.14729999999999999</v>
      </c>
      <c r="G161" s="101">
        <f t="shared" si="14"/>
        <v>72.017300000000006</v>
      </c>
      <c r="H161" s="103">
        <v>28.17</v>
      </c>
      <c r="I161" s="104" t="s">
        <v>66</v>
      </c>
      <c r="J161" s="105">
        <f t="shared" si="13"/>
        <v>28.17</v>
      </c>
      <c r="K161" s="103">
        <v>7882</v>
      </c>
      <c r="L161" s="104" t="s">
        <v>64</v>
      </c>
      <c r="M161" s="102">
        <f t="shared" si="15"/>
        <v>0.78820000000000001</v>
      </c>
      <c r="N161" s="103">
        <v>6720</v>
      </c>
      <c r="O161" s="104" t="s">
        <v>64</v>
      </c>
      <c r="P161" s="102">
        <f t="shared" si="16"/>
        <v>0.67199999999999993</v>
      </c>
    </row>
    <row r="162" spans="1:16">
      <c r="A162" s="23">
        <f t="shared" si="17"/>
        <v>162</v>
      </c>
      <c r="B162" s="10">
        <v>350</v>
      </c>
      <c r="C162" s="104" t="s">
        <v>67</v>
      </c>
      <c r="D162" s="102">
        <f t="shared" si="18"/>
        <v>2.7131782945736433</v>
      </c>
      <c r="E162" s="12">
        <v>72.33</v>
      </c>
      <c r="F162" s="13">
        <v>0.1384</v>
      </c>
      <c r="G162" s="101">
        <f t="shared" si="14"/>
        <v>72.468400000000003</v>
      </c>
      <c r="H162" s="103">
        <v>29.66</v>
      </c>
      <c r="I162" s="104" t="s">
        <v>66</v>
      </c>
      <c r="J162" s="105">
        <f t="shared" si="13"/>
        <v>29.66</v>
      </c>
      <c r="K162" s="103">
        <v>8169</v>
      </c>
      <c r="L162" s="104" t="s">
        <v>64</v>
      </c>
      <c r="M162" s="102">
        <f t="shared" si="15"/>
        <v>0.81690000000000007</v>
      </c>
      <c r="N162" s="103">
        <v>6789</v>
      </c>
      <c r="O162" s="104" t="s">
        <v>64</v>
      </c>
      <c r="P162" s="102">
        <f t="shared" si="16"/>
        <v>0.67889999999999995</v>
      </c>
    </row>
    <row r="163" spans="1:16">
      <c r="A163" s="23">
        <f t="shared" si="17"/>
        <v>163</v>
      </c>
      <c r="B163" s="10">
        <v>375</v>
      </c>
      <c r="C163" s="104" t="s">
        <v>67</v>
      </c>
      <c r="D163" s="102">
        <f t="shared" si="18"/>
        <v>2.9069767441860463</v>
      </c>
      <c r="E163" s="12">
        <v>72.69</v>
      </c>
      <c r="F163" s="13">
        <v>0.1305</v>
      </c>
      <c r="G163" s="101">
        <f t="shared" si="14"/>
        <v>72.820499999999996</v>
      </c>
      <c r="H163" s="103">
        <v>31.14</v>
      </c>
      <c r="I163" s="104" t="s">
        <v>66</v>
      </c>
      <c r="J163" s="105">
        <f t="shared" si="13"/>
        <v>31.14</v>
      </c>
      <c r="K163" s="103">
        <v>8444</v>
      </c>
      <c r="L163" s="104" t="s">
        <v>64</v>
      </c>
      <c r="M163" s="102">
        <f t="shared" si="15"/>
        <v>0.84440000000000004</v>
      </c>
      <c r="N163" s="103">
        <v>6854</v>
      </c>
      <c r="O163" s="104" t="s">
        <v>64</v>
      </c>
      <c r="P163" s="102">
        <f t="shared" si="16"/>
        <v>0.68540000000000001</v>
      </c>
    </row>
    <row r="164" spans="1:16">
      <c r="A164" s="23">
        <f t="shared" si="17"/>
        <v>164</v>
      </c>
      <c r="B164" s="10">
        <v>400</v>
      </c>
      <c r="C164" s="104" t="s">
        <v>67</v>
      </c>
      <c r="D164" s="102">
        <f t="shared" si="18"/>
        <v>3.1007751937984498</v>
      </c>
      <c r="E164" s="12">
        <v>72.95</v>
      </c>
      <c r="F164" s="13">
        <v>0.1236</v>
      </c>
      <c r="G164" s="101">
        <f t="shared" si="14"/>
        <v>73.073599999999999</v>
      </c>
      <c r="H164" s="103">
        <v>32.619999999999997</v>
      </c>
      <c r="I164" s="104" t="s">
        <v>66</v>
      </c>
      <c r="J164" s="105">
        <f t="shared" si="13"/>
        <v>32.619999999999997</v>
      </c>
      <c r="K164" s="103">
        <v>8707</v>
      </c>
      <c r="L164" s="104" t="s">
        <v>64</v>
      </c>
      <c r="M164" s="102">
        <f t="shared" si="15"/>
        <v>0.87070000000000003</v>
      </c>
      <c r="N164" s="103">
        <v>6917</v>
      </c>
      <c r="O164" s="104" t="s">
        <v>64</v>
      </c>
      <c r="P164" s="102">
        <f t="shared" si="16"/>
        <v>0.69169999999999998</v>
      </c>
    </row>
    <row r="165" spans="1:16">
      <c r="A165" s="23">
        <f t="shared" si="17"/>
        <v>165</v>
      </c>
      <c r="B165" s="10">
        <v>450</v>
      </c>
      <c r="C165" s="104" t="s">
        <v>67</v>
      </c>
      <c r="D165" s="102">
        <f t="shared" si="18"/>
        <v>3.4883720930232558</v>
      </c>
      <c r="E165" s="12">
        <v>73.27</v>
      </c>
      <c r="F165" s="13">
        <v>0.1118</v>
      </c>
      <c r="G165" s="101">
        <f t="shared" si="14"/>
        <v>73.381799999999998</v>
      </c>
      <c r="H165" s="103">
        <v>35.56</v>
      </c>
      <c r="I165" s="104" t="s">
        <v>66</v>
      </c>
      <c r="J165" s="105">
        <f t="shared" si="13"/>
        <v>35.56</v>
      </c>
      <c r="K165" s="103">
        <v>9666</v>
      </c>
      <c r="L165" s="104" t="s">
        <v>64</v>
      </c>
      <c r="M165" s="102">
        <f t="shared" si="15"/>
        <v>0.96660000000000001</v>
      </c>
      <c r="N165" s="103">
        <v>7036</v>
      </c>
      <c r="O165" s="104" t="s">
        <v>64</v>
      </c>
      <c r="P165" s="102">
        <f t="shared" si="16"/>
        <v>0.7036</v>
      </c>
    </row>
    <row r="166" spans="1:16">
      <c r="A166" s="23">
        <f t="shared" si="17"/>
        <v>166</v>
      </c>
      <c r="B166" s="10">
        <v>500</v>
      </c>
      <c r="C166" s="104" t="s">
        <v>67</v>
      </c>
      <c r="D166" s="102">
        <f t="shared" si="18"/>
        <v>3.8759689922480618</v>
      </c>
      <c r="E166" s="12">
        <v>73.33</v>
      </c>
      <c r="F166" s="13">
        <v>0.1022</v>
      </c>
      <c r="G166" s="101">
        <f t="shared" si="14"/>
        <v>73.432199999999995</v>
      </c>
      <c r="H166" s="103">
        <v>38.49</v>
      </c>
      <c r="I166" s="104" t="s">
        <v>66</v>
      </c>
      <c r="J166" s="105">
        <f t="shared" si="13"/>
        <v>38.49</v>
      </c>
      <c r="K166" s="103">
        <v>1.05</v>
      </c>
      <c r="L166" s="106" t="s">
        <v>66</v>
      </c>
      <c r="M166" s="105">
        <f t="shared" ref="M166:M220" si="19">K166</f>
        <v>1.05</v>
      </c>
      <c r="N166" s="103">
        <v>7149</v>
      </c>
      <c r="O166" s="104" t="s">
        <v>64</v>
      </c>
      <c r="P166" s="102">
        <f t="shared" si="16"/>
        <v>0.71489999999999998</v>
      </c>
    </row>
    <row r="167" spans="1:16">
      <c r="A167" s="23">
        <f t="shared" si="17"/>
        <v>167</v>
      </c>
      <c r="B167" s="10">
        <v>550</v>
      </c>
      <c r="C167" s="104" t="s">
        <v>67</v>
      </c>
      <c r="D167" s="102">
        <f t="shared" si="18"/>
        <v>4.2635658914728678</v>
      </c>
      <c r="E167" s="12">
        <v>73.22</v>
      </c>
      <c r="F167" s="13">
        <v>9.4189999999999996E-2</v>
      </c>
      <c r="G167" s="101">
        <f t="shared" si="14"/>
        <v>73.314189999999996</v>
      </c>
      <c r="H167" s="103">
        <v>41.43</v>
      </c>
      <c r="I167" s="104" t="s">
        <v>66</v>
      </c>
      <c r="J167" s="105">
        <f t="shared" si="13"/>
        <v>41.43</v>
      </c>
      <c r="K167" s="103">
        <v>1.1299999999999999</v>
      </c>
      <c r="L167" s="104" t="s">
        <v>66</v>
      </c>
      <c r="M167" s="105">
        <f t="shared" si="19"/>
        <v>1.1299999999999999</v>
      </c>
      <c r="N167" s="103">
        <v>7256</v>
      </c>
      <c r="O167" s="104" t="s">
        <v>64</v>
      </c>
      <c r="P167" s="102">
        <f t="shared" si="16"/>
        <v>0.72560000000000002</v>
      </c>
    </row>
    <row r="168" spans="1:16">
      <c r="A168" s="23">
        <f t="shared" si="17"/>
        <v>168</v>
      </c>
      <c r="B168" s="10">
        <v>600</v>
      </c>
      <c r="C168" s="104" t="s">
        <v>67</v>
      </c>
      <c r="D168" s="102">
        <f t="shared" si="18"/>
        <v>4.6511627906976747</v>
      </c>
      <c r="E168" s="12">
        <v>72.95</v>
      </c>
      <c r="F168" s="13">
        <v>8.7419999999999998E-2</v>
      </c>
      <c r="G168" s="101">
        <f t="shared" si="14"/>
        <v>73.037419999999997</v>
      </c>
      <c r="H168" s="103">
        <v>44.38</v>
      </c>
      <c r="I168" s="104" t="s">
        <v>66</v>
      </c>
      <c r="J168" s="105">
        <f t="shared" si="13"/>
        <v>44.38</v>
      </c>
      <c r="K168" s="103">
        <v>1.21</v>
      </c>
      <c r="L168" s="104" t="s">
        <v>66</v>
      </c>
      <c r="M168" s="105">
        <f t="shared" si="19"/>
        <v>1.21</v>
      </c>
      <c r="N168" s="103">
        <v>7359</v>
      </c>
      <c r="O168" s="104" t="s">
        <v>64</v>
      </c>
      <c r="P168" s="102">
        <f t="shared" si="16"/>
        <v>0.7359</v>
      </c>
    </row>
    <row r="169" spans="1:16">
      <c r="A169" s="23">
        <f t="shared" si="17"/>
        <v>169</v>
      </c>
      <c r="B169" s="10">
        <v>650</v>
      </c>
      <c r="C169" s="104" t="s">
        <v>67</v>
      </c>
      <c r="D169" s="102">
        <f t="shared" si="18"/>
        <v>5.0387596899224807</v>
      </c>
      <c r="E169" s="12">
        <v>72.56</v>
      </c>
      <c r="F169" s="13">
        <v>8.1610000000000002E-2</v>
      </c>
      <c r="G169" s="101">
        <f t="shared" si="14"/>
        <v>72.64161</v>
      </c>
      <c r="H169" s="103">
        <v>47.34</v>
      </c>
      <c r="I169" s="104" t="s">
        <v>66</v>
      </c>
      <c r="J169" s="105">
        <f t="shared" si="13"/>
        <v>47.34</v>
      </c>
      <c r="K169" s="103">
        <v>1.28</v>
      </c>
      <c r="L169" s="104" t="s">
        <v>66</v>
      </c>
      <c r="M169" s="105">
        <f t="shared" si="19"/>
        <v>1.28</v>
      </c>
      <c r="N169" s="103">
        <v>7459</v>
      </c>
      <c r="O169" s="104" t="s">
        <v>64</v>
      </c>
      <c r="P169" s="102">
        <f t="shared" si="16"/>
        <v>0.74590000000000001</v>
      </c>
    </row>
    <row r="170" spans="1:16">
      <c r="A170" s="23">
        <f t="shared" si="17"/>
        <v>170</v>
      </c>
      <c r="B170" s="10">
        <v>700</v>
      </c>
      <c r="C170" s="104" t="s">
        <v>67</v>
      </c>
      <c r="D170" s="102">
        <f t="shared" si="18"/>
        <v>5.4263565891472867</v>
      </c>
      <c r="E170" s="12">
        <v>72.08</v>
      </c>
      <c r="F170" s="13">
        <v>7.6579999999999995E-2</v>
      </c>
      <c r="G170" s="101">
        <f t="shared" si="14"/>
        <v>72.156580000000005</v>
      </c>
      <c r="H170" s="103">
        <v>50.31</v>
      </c>
      <c r="I170" s="104" t="s">
        <v>66</v>
      </c>
      <c r="J170" s="105">
        <f t="shared" si="13"/>
        <v>50.31</v>
      </c>
      <c r="K170" s="103">
        <v>1.35</v>
      </c>
      <c r="L170" s="104" t="s">
        <v>66</v>
      </c>
      <c r="M170" s="105">
        <f t="shared" si="19"/>
        <v>1.35</v>
      </c>
      <c r="N170" s="103">
        <v>7556</v>
      </c>
      <c r="O170" s="104" t="s">
        <v>64</v>
      </c>
      <c r="P170" s="102">
        <f t="shared" si="16"/>
        <v>0.75560000000000005</v>
      </c>
    </row>
    <row r="171" spans="1:16">
      <c r="A171" s="23">
        <f t="shared" si="17"/>
        <v>171</v>
      </c>
      <c r="B171" s="10">
        <v>800</v>
      </c>
      <c r="C171" s="104" t="s">
        <v>67</v>
      </c>
      <c r="D171" s="102">
        <f t="shared" si="18"/>
        <v>6.2015503875968996</v>
      </c>
      <c r="E171" s="12">
        <v>70.92</v>
      </c>
      <c r="F171" s="13">
        <v>6.8250000000000005E-2</v>
      </c>
      <c r="G171" s="101">
        <f t="shared" si="14"/>
        <v>70.988250000000008</v>
      </c>
      <c r="H171" s="103">
        <v>56.33</v>
      </c>
      <c r="I171" s="104" t="s">
        <v>66</v>
      </c>
      <c r="J171" s="105">
        <f t="shared" ref="J171:J197" si="20">H171</f>
        <v>56.33</v>
      </c>
      <c r="K171" s="103">
        <v>1.6</v>
      </c>
      <c r="L171" s="104" t="s">
        <v>66</v>
      </c>
      <c r="M171" s="105">
        <f t="shared" si="19"/>
        <v>1.6</v>
      </c>
      <c r="N171" s="103">
        <v>7746</v>
      </c>
      <c r="O171" s="104" t="s">
        <v>64</v>
      </c>
      <c r="P171" s="102">
        <f t="shared" si="16"/>
        <v>0.77460000000000007</v>
      </c>
    </row>
    <row r="172" spans="1:16">
      <c r="A172" s="23">
        <f t="shared" si="17"/>
        <v>172</v>
      </c>
      <c r="B172" s="10">
        <v>900</v>
      </c>
      <c r="C172" s="104" t="s">
        <v>67</v>
      </c>
      <c r="D172" s="102">
        <f t="shared" si="18"/>
        <v>6.9767441860465116</v>
      </c>
      <c r="E172" s="12">
        <v>69.569999999999993</v>
      </c>
      <c r="F172" s="13">
        <v>6.164E-2</v>
      </c>
      <c r="G172" s="101">
        <f t="shared" si="14"/>
        <v>69.63163999999999</v>
      </c>
      <c r="H172" s="103">
        <v>62.47</v>
      </c>
      <c r="I172" s="104" t="s">
        <v>66</v>
      </c>
      <c r="J172" s="105">
        <f t="shared" si="20"/>
        <v>62.47</v>
      </c>
      <c r="K172" s="103">
        <v>1.82</v>
      </c>
      <c r="L172" s="104" t="s">
        <v>66</v>
      </c>
      <c r="M172" s="105">
        <f t="shared" si="19"/>
        <v>1.82</v>
      </c>
      <c r="N172" s="103">
        <v>7931</v>
      </c>
      <c r="O172" s="104" t="s">
        <v>64</v>
      </c>
      <c r="P172" s="102">
        <f t="shared" si="16"/>
        <v>0.79310000000000003</v>
      </c>
    </row>
    <row r="173" spans="1:16">
      <c r="A173" s="23">
        <f t="shared" si="17"/>
        <v>173</v>
      </c>
      <c r="B173" s="10">
        <v>1</v>
      </c>
      <c r="C173" s="106" t="s">
        <v>70</v>
      </c>
      <c r="D173" s="102">
        <f t="shared" ref="D173:D228" si="21">B173*1000/$C$5</f>
        <v>7.7519379844961236</v>
      </c>
      <c r="E173" s="12">
        <v>68.099999999999994</v>
      </c>
      <c r="F173" s="13">
        <v>5.6259999999999998E-2</v>
      </c>
      <c r="G173" s="101">
        <f t="shared" si="14"/>
        <v>68.156259999999989</v>
      </c>
      <c r="H173" s="103">
        <v>68.72</v>
      </c>
      <c r="I173" s="104" t="s">
        <v>66</v>
      </c>
      <c r="J173" s="105">
        <f t="shared" si="20"/>
        <v>68.72</v>
      </c>
      <c r="K173" s="103">
        <v>2.02</v>
      </c>
      <c r="L173" s="104" t="s">
        <v>66</v>
      </c>
      <c r="M173" s="105">
        <f t="shared" si="19"/>
        <v>2.02</v>
      </c>
      <c r="N173" s="103">
        <v>8114</v>
      </c>
      <c r="O173" s="104" t="s">
        <v>64</v>
      </c>
      <c r="P173" s="102">
        <f t="shared" si="16"/>
        <v>0.81140000000000012</v>
      </c>
    </row>
    <row r="174" spans="1:16">
      <c r="A174" s="23">
        <f t="shared" si="17"/>
        <v>174</v>
      </c>
      <c r="B174" s="10">
        <v>1.1000000000000001</v>
      </c>
      <c r="C174" s="104" t="s">
        <v>70</v>
      </c>
      <c r="D174" s="102">
        <f t="shared" si="21"/>
        <v>8.5271317829457356</v>
      </c>
      <c r="E174" s="12">
        <v>66.569999999999993</v>
      </c>
      <c r="F174" s="13">
        <v>5.1790000000000003E-2</v>
      </c>
      <c r="G174" s="101">
        <f t="shared" si="14"/>
        <v>66.62178999999999</v>
      </c>
      <c r="H174" s="103">
        <v>75.12</v>
      </c>
      <c r="I174" s="104" t="s">
        <v>66</v>
      </c>
      <c r="J174" s="105">
        <f t="shared" si="20"/>
        <v>75.12</v>
      </c>
      <c r="K174" s="103">
        <v>2.2200000000000002</v>
      </c>
      <c r="L174" s="104" t="s">
        <v>66</v>
      </c>
      <c r="M174" s="105">
        <f t="shared" si="19"/>
        <v>2.2200000000000002</v>
      </c>
      <c r="N174" s="103">
        <v>8296</v>
      </c>
      <c r="O174" s="104" t="s">
        <v>64</v>
      </c>
      <c r="P174" s="102">
        <f t="shared" si="16"/>
        <v>0.82959999999999989</v>
      </c>
    </row>
    <row r="175" spans="1:16">
      <c r="A175" s="23">
        <f t="shared" si="17"/>
        <v>175</v>
      </c>
      <c r="B175" s="10">
        <v>1.2</v>
      </c>
      <c r="C175" s="104" t="s">
        <v>70</v>
      </c>
      <c r="D175" s="102">
        <f t="shared" si="21"/>
        <v>9.3023255813953494</v>
      </c>
      <c r="E175" s="12">
        <v>65.02</v>
      </c>
      <c r="F175" s="13">
        <v>4.802E-2</v>
      </c>
      <c r="G175" s="101">
        <f t="shared" si="14"/>
        <v>65.06801999999999</v>
      </c>
      <c r="H175" s="103">
        <v>81.67</v>
      </c>
      <c r="I175" s="104" t="s">
        <v>66</v>
      </c>
      <c r="J175" s="105">
        <f t="shared" si="20"/>
        <v>81.67</v>
      </c>
      <c r="K175" s="103">
        <v>2.4</v>
      </c>
      <c r="L175" s="104" t="s">
        <v>66</v>
      </c>
      <c r="M175" s="105">
        <f t="shared" si="19"/>
        <v>2.4</v>
      </c>
      <c r="N175" s="103">
        <v>8479</v>
      </c>
      <c r="O175" s="104" t="s">
        <v>64</v>
      </c>
      <c r="P175" s="102">
        <f t="shared" si="16"/>
        <v>0.84789999999999988</v>
      </c>
    </row>
    <row r="176" spans="1:16">
      <c r="A176" s="23">
        <f t="shared" si="17"/>
        <v>176</v>
      </c>
      <c r="B176" s="10">
        <v>1.3</v>
      </c>
      <c r="C176" s="104" t="s">
        <v>70</v>
      </c>
      <c r="D176" s="102">
        <f t="shared" si="21"/>
        <v>10.077519379844961</v>
      </c>
      <c r="E176" s="12">
        <v>63.45</v>
      </c>
      <c r="F176" s="13">
        <v>4.478E-2</v>
      </c>
      <c r="G176" s="101">
        <f t="shared" si="14"/>
        <v>63.494780000000006</v>
      </c>
      <c r="H176" s="103">
        <v>88.38</v>
      </c>
      <c r="I176" s="104" t="s">
        <v>66</v>
      </c>
      <c r="J176" s="105">
        <f t="shared" si="20"/>
        <v>88.38</v>
      </c>
      <c r="K176" s="103">
        <v>2.59</v>
      </c>
      <c r="L176" s="104" t="s">
        <v>66</v>
      </c>
      <c r="M176" s="105">
        <f t="shared" si="19"/>
        <v>2.59</v>
      </c>
      <c r="N176" s="103">
        <v>8663</v>
      </c>
      <c r="O176" s="104" t="s">
        <v>64</v>
      </c>
      <c r="P176" s="102">
        <f t="shared" si="16"/>
        <v>0.86630000000000007</v>
      </c>
    </row>
    <row r="177" spans="1:16">
      <c r="A177" s="23">
        <f t="shared" si="17"/>
        <v>177</v>
      </c>
      <c r="B177" s="10">
        <v>1.4</v>
      </c>
      <c r="C177" s="104" t="s">
        <v>70</v>
      </c>
      <c r="D177" s="102">
        <f t="shared" si="21"/>
        <v>10.852713178294573</v>
      </c>
      <c r="E177" s="12">
        <v>61.91</v>
      </c>
      <c r="F177" s="13">
        <v>4.1980000000000003E-2</v>
      </c>
      <c r="G177" s="101">
        <f t="shared" si="14"/>
        <v>61.951979999999999</v>
      </c>
      <c r="H177" s="103">
        <v>95.25</v>
      </c>
      <c r="I177" s="104" t="s">
        <v>66</v>
      </c>
      <c r="J177" s="105">
        <f t="shared" si="20"/>
        <v>95.25</v>
      </c>
      <c r="K177" s="103">
        <v>2.76</v>
      </c>
      <c r="L177" s="104" t="s">
        <v>66</v>
      </c>
      <c r="M177" s="105">
        <f t="shared" si="19"/>
        <v>2.76</v>
      </c>
      <c r="N177" s="103">
        <v>8850</v>
      </c>
      <c r="O177" s="104" t="s">
        <v>64</v>
      </c>
      <c r="P177" s="102">
        <f t="shared" si="16"/>
        <v>0.88500000000000001</v>
      </c>
    </row>
    <row r="178" spans="1:16">
      <c r="A178" s="23">
        <f t="shared" si="17"/>
        <v>178</v>
      </c>
      <c r="B178" s="103">
        <v>1.5</v>
      </c>
      <c r="C178" s="104" t="s">
        <v>70</v>
      </c>
      <c r="D178" s="102">
        <f t="shared" si="21"/>
        <v>11.627906976744185</v>
      </c>
      <c r="E178" s="12">
        <v>60.38</v>
      </c>
      <c r="F178" s="13">
        <v>3.952E-2</v>
      </c>
      <c r="G178" s="101">
        <f t="shared" si="14"/>
        <v>60.419520000000006</v>
      </c>
      <c r="H178" s="103">
        <v>102.3</v>
      </c>
      <c r="I178" s="104" t="s">
        <v>66</v>
      </c>
      <c r="J178" s="105">
        <f t="shared" si="20"/>
        <v>102.3</v>
      </c>
      <c r="K178" s="103">
        <v>2.94</v>
      </c>
      <c r="L178" s="104" t="s">
        <v>66</v>
      </c>
      <c r="M178" s="105">
        <f t="shared" si="19"/>
        <v>2.94</v>
      </c>
      <c r="N178" s="103">
        <v>9039</v>
      </c>
      <c r="O178" s="104" t="s">
        <v>64</v>
      </c>
      <c r="P178" s="102">
        <f t="shared" si="16"/>
        <v>0.90389999999999993</v>
      </c>
    </row>
    <row r="179" spans="1:16">
      <c r="A179" s="23">
        <f t="shared" si="17"/>
        <v>179</v>
      </c>
      <c r="B179" s="10">
        <v>1.6</v>
      </c>
      <c r="C179" s="11" t="s">
        <v>70</v>
      </c>
      <c r="D179" s="102">
        <f t="shared" si="21"/>
        <v>12.403100775193799</v>
      </c>
      <c r="E179" s="12">
        <v>58.89</v>
      </c>
      <c r="F179" s="13">
        <v>3.7350000000000001E-2</v>
      </c>
      <c r="G179" s="101">
        <f t="shared" si="14"/>
        <v>58.927350000000004</v>
      </c>
      <c r="H179" s="103">
        <v>109.52</v>
      </c>
      <c r="I179" s="104" t="s">
        <v>66</v>
      </c>
      <c r="J179" s="105">
        <f t="shared" si="20"/>
        <v>109.52</v>
      </c>
      <c r="K179" s="103">
        <v>3.11</v>
      </c>
      <c r="L179" s="104" t="s">
        <v>66</v>
      </c>
      <c r="M179" s="105">
        <f t="shared" si="19"/>
        <v>3.11</v>
      </c>
      <c r="N179" s="103">
        <v>9232</v>
      </c>
      <c r="O179" s="104" t="s">
        <v>64</v>
      </c>
      <c r="P179" s="102">
        <f t="shared" si="16"/>
        <v>0.92319999999999991</v>
      </c>
    </row>
    <row r="180" spans="1:16">
      <c r="A180" s="23">
        <f t="shared" si="17"/>
        <v>180</v>
      </c>
      <c r="B180" s="10">
        <v>1.7</v>
      </c>
      <c r="C180" s="11" t="s">
        <v>70</v>
      </c>
      <c r="D180" s="102">
        <f t="shared" si="21"/>
        <v>13.178294573643411</v>
      </c>
      <c r="E180" s="12">
        <v>57.44</v>
      </c>
      <c r="F180" s="13">
        <v>3.542E-2</v>
      </c>
      <c r="G180" s="101">
        <f t="shared" si="14"/>
        <v>57.47542</v>
      </c>
      <c r="H180" s="103">
        <v>116.93</v>
      </c>
      <c r="I180" s="104" t="s">
        <v>66</v>
      </c>
      <c r="J180" s="105">
        <f t="shared" si="20"/>
        <v>116.93</v>
      </c>
      <c r="K180" s="103">
        <v>3.28</v>
      </c>
      <c r="L180" s="104" t="s">
        <v>66</v>
      </c>
      <c r="M180" s="105">
        <f t="shared" si="19"/>
        <v>3.28</v>
      </c>
      <c r="N180" s="103">
        <v>9428</v>
      </c>
      <c r="O180" s="104" t="s">
        <v>64</v>
      </c>
      <c r="P180" s="102">
        <f t="shared" si="16"/>
        <v>0.94280000000000008</v>
      </c>
    </row>
    <row r="181" spans="1:16">
      <c r="A181" s="23">
        <f t="shared" si="17"/>
        <v>181</v>
      </c>
      <c r="B181" s="10">
        <v>1.8</v>
      </c>
      <c r="C181" s="11" t="s">
        <v>70</v>
      </c>
      <c r="D181" s="102">
        <f t="shared" si="21"/>
        <v>13.953488372093023</v>
      </c>
      <c r="E181" s="12">
        <v>56.03</v>
      </c>
      <c r="F181" s="13">
        <v>3.3689999999999998E-2</v>
      </c>
      <c r="G181" s="101">
        <f t="shared" si="14"/>
        <v>56.063690000000001</v>
      </c>
      <c r="H181" s="103">
        <v>124.52</v>
      </c>
      <c r="I181" s="104" t="s">
        <v>66</v>
      </c>
      <c r="J181" s="105">
        <f t="shared" si="20"/>
        <v>124.52</v>
      </c>
      <c r="K181" s="103">
        <v>3.46</v>
      </c>
      <c r="L181" s="104" t="s">
        <v>66</v>
      </c>
      <c r="M181" s="105">
        <f t="shared" si="19"/>
        <v>3.46</v>
      </c>
      <c r="N181" s="103">
        <v>9629</v>
      </c>
      <c r="O181" s="104" t="s">
        <v>64</v>
      </c>
      <c r="P181" s="102">
        <f t="shared" si="16"/>
        <v>0.96289999999999998</v>
      </c>
    </row>
    <row r="182" spans="1:16">
      <c r="A182" s="23">
        <f t="shared" si="17"/>
        <v>182</v>
      </c>
      <c r="B182" s="10">
        <v>2</v>
      </c>
      <c r="C182" s="11" t="s">
        <v>70</v>
      </c>
      <c r="D182" s="102">
        <f t="shared" si="21"/>
        <v>15.503875968992247</v>
      </c>
      <c r="E182" s="12">
        <v>53.35</v>
      </c>
      <c r="F182" s="13">
        <v>3.0710000000000001E-2</v>
      </c>
      <c r="G182" s="101">
        <f t="shared" si="14"/>
        <v>53.380710000000001</v>
      </c>
      <c r="H182" s="103">
        <v>140.29</v>
      </c>
      <c r="I182" s="104" t="s">
        <v>66</v>
      </c>
      <c r="J182" s="105">
        <f t="shared" si="20"/>
        <v>140.29</v>
      </c>
      <c r="K182" s="103">
        <v>4.12</v>
      </c>
      <c r="L182" s="104" t="s">
        <v>66</v>
      </c>
      <c r="M182" s="105">
        <f t="shared" si="19"/>
        <v>4.12</v>
      </c>
      <c r="N182" s="103">
        <v>1</v>
      </c>
      <c r="O182" s="106" t="s">
        <v>66</v>
      </c>
      <c r="P182" s="105">
        <f t="shared" ref="P182:P228" si="22">N182</f>
        <v>1</v>
      </c>
    </row>
    <row r="183" spans="1:16">
      <c r="A183" s="23">
        <f t="shared" si="17"/>
        <v>183</v>
      </c>
      <c r="B183" s="10">
        <v>2.25</v>
      </c>
      <c r="C183" s="11" t="s">
        <v>70</v>
      </c>
      <c r="D183" s="102">
        <f t="shared" si="21"/>
        <v>17.441860465116278</v>
      </c>
      <c r="E183" s="12">
        <v>50.28</v>
      </c>
      <c r="F183" s="13">
        <v>2.7689999999999999E-2</v>
      </c>
      <c r="G183" s="101">
        <f t="shared" si="14"/>
        <v>50.307690000000001</v>
      </c>
      <c r="H183" s="103">
        <v>161.09</v>
      </c>
      <c r="I183" s="104" t="s">
        <v>66</v>
      </c>
      <c r="J183" s="105">
        <f t="shared" si="20"/>
        <v>161.09</v>
      </c>
      <c r="K183" s="103">
        <v>5.0599999999999996</v>
      </c>
      <c r="L183" s="104" t="s">
        <v>66</v>
      </c>
      <c r="M183" s="105">
        <f t="shared" si="19"/>
        <v>5.0599999999999996</v>
      </c>
      <c r="N183" s="103">
        <v>1.06</v>
      </c>
      <c r="O183" s="104" t="s">
        <v>66</v>
      </c>
      <c r="P183" s="105">
        <f t="shared" si="22"/>
        <v>1.06</v>
      </c>
    </row>
    <row r="184" spans="1:16">
      <c r="A184" s="23">
        <f t="shared" si="17"/>
        <v>184</v>
      </c>
      <c r="B184" s="10">
        <v>2.5</v>
      </c>
      <c r="C184" s="11" t="s">
        <v>70</v>
      </c>
      <c r="D184" s="102">
        <f t="shared" si="21"/>
        <v>19.379844961240309</v>
      </c>
      <c r="E184" s="12">
        <v>47.51</v>
      </c>
      <c r="F184" s="13">
        <v>2.5229999999999999E-2</v>
      </c>
      <c r="G184" s="101">
        <f t="shared" si="14"/>
        <v>47.535229999999999</v>
      </c>
      <c r="H184" s="103">
        <v>183.13</v>
      </c>
      <c r="I184" s="104" t="s">
        <v>66</v>
      </c>
      <c r="J184" s="105">
        <f t="shared" si="20"/>
        <v>183.13</v>
      </c>
      <c r="K184" s="103">
        <v>5.95</v>
      </c>
      <c r="L184" s="104" t="s">
        <v>66</v>
      </c>
      <c r="M184" s="105">
        <f t="shared" si="19"/>
        <v>5.95</v>
      </c>
      <c r="N184" s="103">
        <v>1.1200000000000001</v>
      </c>
      <c r="O184" s="104" t="s">
        <v>66</v>
      </c>
      <c r="P184" s="105">
        <f t="shared" si="22"/>
        <v>1.1200000000000001</v>
      </c>
    </row>
    <row r="185" spans="1:16">
      <c r="A185" s="23">
        <f t="shared" si="17"/>
        <v>185</v>
      </c>
      <c r="B185" s="10">
        <v>2.75</v>
      </c>
      <c r="C185" s="11" t="s">
        <v>70</v>
      </c>
      <c r="D185" s="102">
        <f t="shared" si="21"/>
        <v>21.31782945736434</v>
      </c>
      <c r="E185" s="12">
        <v>45.04</v>
      </c>
      <c r="F185" s="13">
        <v>2.3189999999999999E-2</v>
      </c>
      <c r="G185" s="101">
        <f t="shared" si="14"/>
        <v>45.063189999999999</v>
      </c>
      <c r="H185" s="103">
        <v>206.42</v>
      </c>
      <c r="I185" s="104" t="s">
        <v>66</v>
      </c>
      <c r="J185" s="105">
        <f t="shared" si="20"/>
        <v>206.42</v>
      </c>
      <c r="K185" s="103">
        <v>6.8</v>
      </c>
      <c r="L185" s="104" t="s">
        <v>66</v>
      </c>
      <c r="M185" s="105">
        <f t="shared" si="19"/>
        <v>6.8</v>
      </c>
      <c r="N185" s="103">
        <v>1.18</v>
      </c>
      <c r="O185" s="104" t="s">
        <v>66</v>
      </c>
      <c r="P185" s="105">
        <f t="shared" si="22"/>
        <v>1.18</v>
      </c>
    </row>
    <row r="186" spans="1:16">
      <c r="A186" s="23">
        <f t="shared" si="17"/>
        <v>186</v>
      </c>
      <c r="B186" s="10">
        <v>3</v>
      </c>
      <c r="C186" s="11" t="s">
        <v>70</v>
      </c>
      <c r="D186" s="102">
        <f t="shared" si="21"/>
        <v>23.255813953488371</v>
      </c>
      <c r="E186" s="12">
        <v>42.85</v>
      </c>
      <c r="F186" s="13">
        <v>2.1479999999999999E-2</v>
      </c>
      <c r="G186" s="101">
        <f t="shared" si="14"/>
        <v>42.871479999999998</v>
      </c>
      <c r="H186" s="103">
        <v>230.95</v>
      </c>
      <c r="I186" s="104" t="s">
        <v>66</v>
      </c>
      <c r="J186" s="105">
        <f t="shared" si="20"/>
        <v>230.95</v>
      </c>
      <c r="K186" s="103">
        <v>7.63</v>
      </c>
      <c r="L186" s="104" t="s">
        <v>66</v>
      </c>
      <c r="M186" s="105">
        <f t="shared" si="19"/>
        <v>7.63</v>
      </c>
      <c r="N186" s="103">
        <v>1.24</v>
      </c>
      <c r="O186" s="104" t="s">
        <v>66</v>
      </c>
      <c r="P186" s="105">
        <f t="shared" si="22"/>
        <v>1.24</v>
      </c>
    </row>
    <row r="187" spans="1:16">
      <c r="A187" s="23">
        <f t="shared" si="17"/>
        <v>187</v>
      </c>
      <c r="B187" s="10">
        <v>3.25</v>
      </c>
      <c r="C187" s="11" t="s">
        <v>70</v>
      </c>
      <c r="D187" s="102">
        <f t="shared" si="21"/>
        <v>25.193798449612402</v>
      </c>
      <c r="E187" s="12">
        <v>40.93</v>
      </c>
      <c r="F187" s="13">
        <v>2.001E-2</v>
      </c>
      <c r="G187" s="101">
        <f t="shared" si="14"/>
        <v>40.950009999999999</v>
      </c>
      <c r="H187" s="103">
        <v>256.68</v>
      </c>
      <c r="I187" s="104" t="s">
        <v>66</v>
      </c>
      <c r="J187" s="105">
        <f t="shared" si="20"/>
        <v>256.68</v>
      </c>
      <c r="K187" s="103">
        <v>8.4600000000000009</v>
      </c>
      <c r="L187" s="104" t="s">
        <v>66</v>
      </c>
      <c r="M187" s="105">
        <f t="shared" si="19"/>
        <v>8.4600000000000009</v>
      </c>
      <c r="N187" s="103">
        <v>1.31</v>
      </c>
      <c r="O187" s="104" t="s">
        <v>66</v>
      </c>
      <c r="P187" s="105">
        <f t="shared" si="22"/>
        <v>1.31</v>
      </c>
    </row>
    <row r="188" spans="1:16">
      <c r="A188" s="23">
        <f t="shared" si="17"/>
        <v>188</v>
      </c>
      <c r="B188" s="10">
        <v>3.5</v>
      </c>
      <c r="C188" s="11" t="s">
        <v>70</v>
      </c>
      <c r="D188" s="102">
        <f t="shared" si="21"/>
        <v>27.131782945736433</v>
      </c>
      <c r="E188" s="12">
        <v>39.25</v>
      </c>
      <c r="F188" s="13">
        <v>1.874E-2</v>
      </c>
      <c r="G188" s="101">
        <f t="shared" si="14"/>
        <v>39.268740000000001</v>
      </c>
      <c r="H188" s="103">
        <v>283.56</v>
      </c>
      <c r="I188" s="104" t="s">
        <v>66</v>
      </c>
      <c r="J188" s="105">
        <f t="shared" si="20"/>
        <v>283.56</v>
      </c>
      <c r="K188" s="103">
        <v>9.2799999999999994</v>
      </c>
      <c r="L188" s="104" t="s">
        <v>66</v>
      </c>
      <c r="M188" s="105">
        <f t="shared" si="19"/>
        <v>9.2799999999999994</v>
      </c>
      <c r="N188" s="103">
        <v>1.39</v>
      </c>
      <c r="O188" s="104" t="s">
        <v>66</v>
      </c>
      <c r="P188" s="105">
        <f t="shared" si="22"/>
        <v>1.39</v>
      </c>
    </row>
    <row r="189" spans="1:16">
      <c r="A189" s="23">
        <f t="shared" si="17"/>
        <v>189</v>
      </c>
      <c r="B189" s="10">
        <v>3.75</v>
      </c>
      <c r="C189" s="11" t="s">
        <v>70</v>
      </c>
      <c r="D189" s="102">
        <f t="shared" si="21"/>
        <v>29.069767441860463</v>
      </c>
      <c r="E189" s="12">
        <v>37.81</v>
      </c>
      <c r="F189" s="13">
        <v>1.762E-2</v>
      </c>
      <c r="G189" s="101">
        <f t="shared" si="14"/>
        <v>37.827620000000003</v>
      </c>
      <c r="H189" s="103">
        <v>311.52999999999997</v>
      </c>
      <c r="I189" s="104" t="s">
        <v>66</v>
      </c>
      <c r="J189" s="105">
        <f t="shared" si="20"/>
        <v>311.52999999999997</v>
      </c>
      <c r="K189" s="103">
        <v>10.09</v>
      </c>
      <c r="L189" s="104" t="s">
        <v>66</v>
      </c>
      <c r="M189" s="105">
        <f t="shared" si="19"/>
        <v>10.09</v>
      </c>
      <c r="N189" s="103">
        <v>1.46</v>
      </c>
      <c r="O189" s="104" t="s">
        <v>66</v>
      </c>
      <c r="P189" s="105">
        <f t="shared" si="22"/>
        <v>1.46</v>
      </c>
    </row>
    <row r="190" spans="1:16">
      <c r="A190" s="23">
        <f t="shared" si="17"/>
        <v>190</v>
      </c>
      <c r="B190" s="10">
        <v>4</v>
      </c>
      <c r="C190" s="11" t="s">
        <v>70</v>
      </c>
      <c r="D190" s="102">
        <f t="shared" si="21"/>
        <v>31.007751937984494</v>
      </c>
      <c r="E190" s="12">
        <v>36.47</v>
      </c>
      <c r="F190" s="13">
        <v>1.6639999999999999E-2</v>
      </c>
      <c r="G190" s="101">
        <f t="shared" si="14"/>
        <v>36.486640000000001</v>
      </c>
      <c r="H190" s="103">
        <v>340.54</v>
      </c>
      <c r="I190" s="104" t="s">
        <v>66</v>
      </c>
      <c r="J190" s="105">
        <f t="shared" si="20"/>
        <v>340.54</v>
      </c>
      <c r="K190" s="103">
        <v>10.89</v>
      </c>
      <c r="L190" s="104" t="s">
        <v>66</v>
      </c>
      <c r="M190" s="105">
        <f t="shared" si="19"/>
        <v>10.89</v>
      </c>
      <c r="N190" s="103">
        <v>1.54</v>
      </c>
      <c r="O190" s="104" t="s">
        <v>66</v>
      </c>
      <c r="P190" s="105">
        <f t="shared" si="22"/>
        <v>1.54</v>
      </c>
    </row>
    <row r="191" spans="1:16">
      <c r="A191" s="23">
        <f t="shared" si="17"/>
        <v>191</v>
      </c>
      <c r="B191" s="10">
        <v>4.5</v>
      </c>
      <c r="C191" s="11" t="s">
        <v>70</v>
      </c>
      <c r="D191" s="102">
        <f t="shared" si="21"/>
        <v>34.883720930232556</v>
      </c>
      <c r="E191" s="12">
        <v>33.96</v>
      </c>
      <c r="F191" s="13">
        <v>1.499E-2</v>
      </c>
      <c r="G191" s="101">
        <f t="shared" si="14"/>
        <v>33.974989999999998</v>
      </c>
      <c r="H191" s="103">
        <v>401.78</v>
      </c>
      <c r="I191" s="104" t="s">
        <v>66</v>
      </c>
      <c r="J191" s="105">
        <f t="shared" si="20"/>
        <v>401.78</v>
      </c>
      <c r="K191" s="103">
        <v>13.92</v>
      </c>
      <c r="L191" s="104" t="s">
        <v>66</v>
      </c>
      <c r="M191" s="105">
        <f t="shared" si="19"/>
        <v>13.92</v>
      </c>
      <c r="N191" s="103">
        <v>1.71</v>
      </c>
      <c r="O191" s="104" t="s">
        <v>66</v>
      </c>
      <c r="P191" s="105">
        <f t="shared" si="22"/>
        <v>1.71</v>
      </c>
    </row>
    <row r="192" spans="1:16">
      <c r="A192" s="23">
        <f t="shared" si="17"/>
        <v>192</v>
      </c>
      <c r="B192" s="10">
        <v>5</v>
      </c>
      <c r="C192" s="11" t="s">
        <v>70</v>
      </c>
      <c r="D192" s="102">
        <f t="shared" si="21"/>
        <v>38.759689922480618</v>
      </c>
      <c r="E192" s="12">
        <v>31.8</v>
      </c>
      <c r="F192" s="13">
        <v>1.3639999999999999E-2</v>
      </c>
      <c r="G192" s="101">
        <f t="shared" si="14"/>
        <v>31.813639999999999</v>
      </c>
      <c r="H192" s="103">
        <v>467.37</v>
      </c>
      <c r="I192" s="104" t="s">
        <v>66</v>
      </c>
      <c r="J192" s="105">
        <f t="shared" si="20"/>
        <v>467.37</v>
      </c>
      <c r="K192" s="103">
        <v>16.73</v>
      </c>
      <c r="L192" s="104" t="s">
        <v>66</v>
      </c>
      <c r="M192" s="105">
        <f t="shared" si="19"/>
        <v>16.73</v>
      </c>
      <c r="N192" s="103">
        <v>1.89</v>
      </c>
      <c r="O192" s="104" t="s">
        <v>66</v>
      </c>
      <c r="P192" s="105">
        <f t="shared" si="22"/>
        <v>1.89</v>
      </c>
    </row>
    <row r="193" spans="1:16">
      <c r="A193" s="23">
        <f t="shared" si="17"/>
        <v>193</v>
      </c>
      <c r="B193" s="10">
        <v>5.5</v>
      </c>
      <c r="C193" s="11" t="s">
        <v>70</v>
      </c>
      <c r="D193" s="102">
        <f t="shared" si="21"/>
        <v>42.63565891472868</v>
      </c>
      <c r="E193" s="12">
        <v>29.94</v>
      </c>
      <c r="F193" s="13">
        <v>1.2529999999999999E-2</v>
      </c>
      <c r="G193" s="101">
        <f t="shared" si="14"/>
        <v>29.952530000000003</v>
      </c>
      <c r="H193" s="103">
        <v>537.21</v>
      </c>
      <c r="I193" s="104" t="s">
        <v>66</v>
      </c>
      <c r="J193" s="105">
        <f t="shared" si="20"/>
        <v>537.21</v>
      </c>
      <c r="K193" s="103">
        <v>19.43</v>
      </c>
      <c r="L193" s="104" t="s">
        <v>66</v>
      </c>
      <c r="M193" s="105">
        <f t="shared" si="19"/>
        <v>19.43</v>
      </c>
      <c r="N193" s="103">
        <v>2.08</v>
      </c>
      <c r="O193" s="104" t="s">
        <v>66</v>
      </c>
      <c r="P193" s="105">
        <f t="shared" si="22"/>
        <v>2.08</v>
      </c>
    </row>
    <row r="194" spans="1:16">
      <c r="A194" s="23">
        <f t="shared" si="17"/>
        <v>194</v>
      </c>
      <c r="B194" s="10">
        <v>6</v>
      </c>
      <c r="C194" s="11" t="s">
        <v>70</v>
      </c>
      <c r="D194" s="102">
        <f t="shared" si="21"/>
        <v>46.511627906976742</v>
      </c>
      <c r="E194" s="12">
        <v>28.31</v>
      </c>
      <c r="F194" s="13">
        <v>1.1599999999999999E-2</v>
      </c>
      <c r="G194" s="101">
        <f t="shared" si="14"/>
        <v>28.3216</v>
      </c>
      <c r="H194" s="103">
        <v>611.23</v>
      </c>
      <c r="I194" s="104" t="s">
        <v>66</v>
      </c>
      <c r="J194" s="105">
        <f t="shared" si="20"/>
        <v>611.23</v>
      </c>
      <c r="K194" s="103">
        <v>22.08</v>
      </c>
      <c r="L194" s="104" t="s">
        <v>66</v>
      </c>
      <c r="M194" s="105">
        <f t="shared" si="19"/>
        <v>22.08</v>
      </c>
      <c r="N194" s="103">
        <v>2.2799999999999998</v>
      </c>
      <c r="O194" s="104" t="s">
        <v>66</v>
      </c>
      <c r="P194" s="105">
        <f t="shared" si="22"/>
        <v>2.2799999999999998</v>
      </c>
    </row>
    <row r="195" spans="1:16">
      <c r="A195" s="23">
        <f t="shared" si="17"/>
        <v>195</v>
      </c>
      <c r="B195" s="10">
        <v>6.5</v>
      </c>
      <c r="C195" s="11" t="s">
        <v>70</v>
      </c>
      <c r="D195" s="102">
        <f t="shared" si="21"/>
        <v>50.387596899224803</v>
      </c>
      <c r="E195" s="12">
        <v>26.88</v>
      </c>
      <c r="F195" s="13">
        <v>1.0789999999999999E-2</v>
      </c>
      <c r="G195" s="101">
        <f t="shared" si="14"/>
        <v>26.890789999999999</v>
      </c>
      <c r="H195" s="103">
        <v>689.35</v>
      </c>
      <c r="I195" s="104" t="s">
        <v>66</v>
      </c>
      <c r="J195" s="105">
        <f t="shared" si="20"/>
        <v>689.35</v>
      </c>
      <c r="K195" s="103">
        <v>24.69</v>
      </c>
      <c r="L195" s="104" t="s">
        <v>66</v>
      </c>
      <c r="M195" s="105">
        <f t="shared" si="19"/>
        <v>24.69</v>
      </c>
      <c r="N195" s="103">
        <v>2.5</v>
      </c>
      <c r="O195" s="104" t="s">
        <v>66</v>
      </c>
      <c r="P195" s="105">
        <f t="shared" si="22"/>
        <v>2.5</v>
      </c>
    </row>
    <row r="196" spans="1:16">
      <c r="A196" s="23">
        <f t="shared" si="17"/>
        <v>196</v>
      </c>
      <c r="B196" s="10">
        <v>7</v>
      </c>
      <c r="C196" s="11" t="s">
        <v>70</v>
      </c>
      <c r="D196" s="102">
        <f t="shared" si="21"/>
        <v>54.263565891472865</v>
      </c>
      <c r="E196" s="12">
        <v>25.6</v>
      </c>
      <c r="F196" s="13">
        <v>1.01E-2</v>
      </c>
      <c r="G196" s="101">
        <f t="shared" si="14"/>
        <v>25.610100000000003</v>
      </c>
      <c r="H196" s="103">
        <v>771.51</v>
      </c>
      <c r="I196" s="104" t="s">
        <v>66</v>
      </c>
      <c r="J196" s="105">
        <f t="shared" si="20"/>
        <v>771.51</v>
      </c>
      <c r="K196" s="103">
        <v>27.29</v>
      </c>
      <c r="L196" s="104" t="s">
        <v>66</v>
      </c>
      <c r="M196" s="105">
        <f t="shared" si="19"/>
        <v>27.29</v>
      </c>
      <c r="N196" s="103">
        <v>2.72</v>
      </c>
      <c r="O196" s="104" t="s">
        <v>66</v>
      </c>
      <c r="P196" s="105">
        <f t="shared" si="22"/>
        <v>2.72</v>
      </c>
    </row>
    <row r="197" spans="1:16">
      <c r="A197" s="23">
        <f t="shared" si="17"/>
        <v>197</v>
      </c>
      <c r="B197" s="10">
        <v>8</v>
      </c>
      <c r="C197" s="11" t="s">
        <v>70</v>
      </c>
      <c r="D197" s="102">
        <f t="shared" si="21"/>
        <v>62.015503875968989</v>
      </c>
      <c r="E197" s="12">
        <v>23.43</v>
      </c>
      <c r="F197" s="13">
        <v>8.9630000000000005E-3</v>
      </c>
      <c r="G197" s="101">
        <f t="shared" si="14"/>
        <v>23.438963000000001</v>
      </c>
      <c r="H197" s="103">
        <v>947.51</v>
      </c>
      <c r="I197" s="104" t="s">
        <v>66</v>
      </c>
      <c r="J197" s="105">
        <f t="shared" si="20"/>
        <v>947.51</v>
      </c>
      <c r="K197" s="103">
        <v>36.950000000000003</v>
      </c>
      <c r="L197" s="104" t="s">
        <v>66</v>
      </c>
      <c r="M197" s="105">
        <f t="shared" si="19"/>
        <v>36.950000000000003</v>
      </c>
      <c r="N197" s="103">
        <v>3.2</v>
      </c>
      <c r="O197" s="104" t="s">
        <v>66</v>
      </c>
      <c r="P197" s="105">
        <f t="shared" si="22"/>
        <v>3.2</v>
      </c>
    </row>
    <row r="198" spans="1:16">
      <c r="A198" s="23">
        <f t="shared" si="17"/>
        <v>198</v>
      </c>
      <c r="B198" s="10">
        <v>9</v>
      </c>
      <c r="C198" s="11" t="s">
        <v>70</v>
      </c>
      <c r="D198" s="102">
        <f t="shared" si="21"/>
        <v>69.767441860465112</v>
      </c>
      <c r="E198" s="12">
        <v>21.66</v>
      </c>
      <c r="F198" s="13">
        <v>8.064E-3</v>
      </c>
      <c r="G198" s="101">
        <f t="shared" si="14"/>
        <v>21.668064000000001</v>
      </c>
      <c r="H198" s="103">
        <v>1.1399999999999999</v>
      </c>
      <c r="I198" s="106" t="s">
        <v>68</v>
      </c>
      <c r="J198" s="107">
        <f t="shared" ref="J198:J228" si="23">H198*1000</f>
        <v>1140</v>
      </c>
      <c r="K198" s="103">
        <v>45.81</v>
      </c>
      <c r="L198" s="104" t="s">
        <v>66</v>
      </c>
      <c r="M198" s="105">
        <f t="shared" si="19"/>
        <v>45.81</v>
      </c>
      <c r="N198" s="103">
        <v>3.73</v>
      </c>
      <c r="O198" s="104" t="s">
        <v>66</v>
      </c>
      <c r="P198" s="105">
        <f t="shared" si="22"/>
        <v>3.73</v>
      </c>
    </row>
    <row r="199" spans="1:16">
      <c r="A199" s="23">
        <f t="shared" si="17"/>
        <v>199</v>
      </c>
      <c r="B199" s="10">
        <v>10</v>
      </c>
      <c r="C199" s="11" t="s">
        <v>70</v>
      </c>
      <c r="D199" s="102">
        <f t="shared" si="21"/>
        <v>77.519379844961236</v>
      </c>
      <c r="E199" s="12">
        <v>20.190000000000001</v>
      </c>
      <c r="F199" s="13">
        <v>7.3350000000000004E-3</v>
      </c>
      <c r="G199" s="101">
        <f t="shared" si="14"/>
        <v>20.197335000000002</v>
      </c>
      <c r="H199" s="103">
        <v>1.34</v>
      </c>
      <c r="I199" s="104" t="s">
        <v>68</v>
      </c>
      <c r="J199" s="107">
        <f t="shared" si="23"/>
        <v>1340</v>
      </c>
      <c r="K199" s="103">
        <v>54.31</v>
      </c>
      <c r="L199" s="104" t="s">
        <v>66</v>
      </c>
      <c r="M199" s="105">
        <f t="shared" si="19"/>
        <v>54.31</v>
      </c>
      <c r="N199" s="103">
        <v>4.28</v>
      </c>
      <c r="O199" s="104" t="s">
        <v>66</v>
      </c>
      <c r="P199" s="105">
        <f t="shared" si="22"/>
        <v>4.28</v>
      </c>
    </row>
    <row r="200" spans="1:16">
      <c r="A200" s="23">
        <f t="shared" si="17"/>
        <v>200</v>
      </c>
      <c r="B200" s="10">
        <v>11</v>
      </c>
      <c r="C200" s="11" t="s">
        <v>70</v>
      </c>
      <c r="D200" s="102">
        <f t="shared" si="21"/>
        <v>85.271317829457359</v>
      </c>
      <c r="E200" s="12">
        <v>18.940000000000001</v>
      </c>
      <c r="F200" s="13">
        <v>6.7330000000000003E-3</v>
      </c>
      <c r="G200" s="101">
        <f t="shared" si="14"/>
        <v>18.946733000000002</v>
      </c>
      <c r="H200" s="103">
        <v>1.57</v>
      </c>
      <c r="I200" s="104" t="s">
        <v>68</v>
      </c>
      <c r="J200" s="107">
        <f t="shared" si="23"/>
        <v>1570</v>
      </c>
      <c r="K200" s="103">
        <v>62.63</v>
      </c>
      <c r="L200" s="104" t="s">
        <v>66</v>
      </c>
      <c r="M200" s="105">
        <f t="shared" si="19"/>
        <v>62.63</v>
      </c>
      <c r="N200" s="103">
        <v>4.88</v>
      </c>
      <c r="O200" s="104" t="s">
        <v>66</v>
      </c>
      <c r="P200" s="105">
        <f t="shared" si="22"/>
        <v>4.88</v>
      </c>
    </row>
    <row r="201" spans="1:16">
      <c r="A201" s="23">
        <f t="shared" si="17"/>
        <v>201</v>
      </c>
      <c r="B201" s="10">
        <v>12</v>
      </c>
      <c r="C201" s="11" t="s">
        <v>70</v>
      </c>
      <c r="D201" s="102">
        <f t="shared" si="21"/>
        <v>93.023255813953483</v>
      </c>
      <c r="E201" s="12">
        <v>17.87</v>
      </c>
      <c r="F201" s="13">
        <v>6.2249999999999996E-3</v>
      </c>
      <c r="G201" s="101">
        <f t="shared" si="14"/>
        <v>17.876225000000002</v>
      </c>
      <c r="H201" s="103">
        <v>1.8</v>
      </c>
      <c r="I201" s="104" t="s">
        <v>68</v>
      </c>
      <c r="J201" s="107">
        <f t="shared" si="23"/>
        <v>1800</v>
      </c>
      <c r="K201" s="103">
        <v>70.87</v>
      </c>
      <c r="L201" s="104" t="s">
        <v>66</v>
      </c>
      <c r="M201" s="105">
        <f t="shared" si="19"/>
        <v>70.87</v>
      </c>
      <c r="N201" s="103">
        <v>5.5</v>
      </c>
      <c r="O201" s="104" t="s">
        <v>66</v>
      </c>
      <c r="P201" s="105">
        <f t="shared" si="22"/>
        <v>5.5</v>
      </c>
    </row>
    <row r="202" spans="1:16">
      <c r="A202" s="23">
        <f t="shared" si="17"/>
        <v>202</v>
      </c>
      <c r="B202" s="10">
        <v>13</v>
      </c>
      <c r="C202" s="11" t="s">
        <v>70</v>
      </c>
      <c r="D202" s="108">
        <f t="shared" si="21"/>
        <v>100.77519379844961</v>
      </c>
      <c r="E202" s="12">
        <v>16.940000000000001</v>
      </c>
      <c r="F202" s="13">
        <v>5.7920000000000003E-3</v>
      </c>
      <c r="G202" s="101">
        <f t="shared" si="14"/>
        <v>16.945792000000001</v>
      </c>
      <c r="H202" s="103">
        <v>2.0499999999999998</v>
      </c>
      <c r="I202" s="104" t="s">
        <v>68</v>
      </c>
      <c r="J202" s="107">
        <f t="shared" si="23"/>
        <v>2050</v>
      </c>
      <c r="K202" s="103">
        <v>79.069999999999993</v>
      </c>
      <c r="L202" s="104" t="s">
        <v>66</v>
      </c>
      <c r="M202" s="105">
        <f t="shared" si="19"/>
        <v>79.069999999999993</v>
      </c>
      <c r="N202" s="103">
        <v>6.16</v>
      </c>
      <c r="O202" s="104" t="s">
        <v>66</v>
      </c>
      <c r="P202" s="105">
        <f t="shared" si="22"/>
        <v>6.16</v>
      </c>
    </row>
    <row r="203" spans="1:16">
      <c r="A203" s="23">
        <f t="shared" si="17"/>
        <v>203</v>
      </c>
      <c r="B203" s="10">
        <v>14</v>
      </c>
      <c r="C203" s="11" t="s">
        <v>70</v>
      </c>
      <c r="D203" s="108">
        <f t="shared" si="21"/>
        <v>108.52713178294573</v>
      </c>
      <c r="E203" s="12">
        <v>16.12</v>
      </c>
      <c r="F203" s="13">
        <v>5.4169999999999999E-3</v>
      </c>
      <c r="G203" s="101">
        <f t="shared" si="14"/>
        <v>16.125417000000002</v>
      </c>
      <c r="H203" s="103">
        <v>2.31</v>
      </c>
      <c r="I203" s="104" t="s">
        <v>68</v>
      </c>
      <c r="J203" s="107">
        <f t="shared" si="23"/>
        <v>2310</v>
      </c>
      <c r="K203" s="103">
        <v>87.26</v>
      </c>
      <c r="L203" s="104" t="s">
        <v>66</v>
      </c>
      <c r="M203" s="105">
        <f t="shared" si="19"/>
        <v>87.26</v>
      </c>
      <c r="N203" s="103">
        <v>6.85</v>
      </c>
      <c r="O203" s="104" t="s">
        <v>66</v>
      </c>
      <c r="P203" s="105">
        <f t="shared" si="22"/>
        <v>6.85</v>
      </c>
    </row>
    <row r="204" spans="1:16">
      <c r="A204" s="23">
        <f t="shared" si="17"/>
        <v>204</v>
      </c>
      <c r="B204" s="10">
        <v>15</v>
      </c>
      <c r="C204" s="11" t="s">
        <v>70</v>
      </c>
      <c r="D204" s="108">
        <f t="shared" si="21"/>
        <v>116.27906976744185</v>
      </c>
      <c r="E204" s="12">
        <v>15.4</v>
      </c>
      <c r="F204" s="13">
        <v>5.0899999999999999E-3</v>
      </c>
      <c r="G204" s="101">
        <f t="shared" si="14"/>
        <v>15.40509</v>
      </c>
      <c r="H204" s="103">
        <v>2.58</v>
      </c>
      <c r="I204" s="104" t="s">
        <v>68</v>
      </c>
      <c r="J204" s="107">
        <f t="shared" si="23"/>
        <v>2580</v>
      </c>
      <c r="K204" s="103">
        <v>95.46</v>
      </c>
      <c r="L204" s="104" t="s">
        <v>66</v>
      </c>
      <c r="M204" s="105">
        <f t="shared" si="19"/>
        <v>95.46</v>
      </c>
      <c r="N204" s="103">
        <v>7.56</v>
      </c>
      <c r="O204" s="104" t="s">
        <v>66</v>
      </c>
      <c r="P204" s="105">
        <f t="shared" si="22"/>
        <v>7.56</v>
      </c>
    </row>
    <row r="205" spans="1:16">
      <c r="A205" s="23">
        <f t="shared" si="17"/>
        <v>205</v>
      </c>
      <c r="B205" s="10">
        <v>16</v>
      </c>
      <c r="C205" s="11" t="s">
        <v>70</v>
      </c>
      <c r="D205" s="108">
        <f t="shared" si="21"/>
        <v>124.03100775193798</v>
      </c>
      <c r="E205" s="12">
        <v>14.77</v>
      </c>
      <c r="F205" s="13">
        <v>4.8019999999999998E-3</v>
      </c>
      <c r="G205" s="101">
        <f t="shared" si="14"/>
        <v>14.774801999999999</v>
      </c>
      <c r="H205" s="103">
        <v>2.87</v>
      </c>
      <c r="I205" s="104" t="s">
        <v>68</v>
      </c>
      <c r="J205" s="107">
        <f t="shared" si="23"/>
        <v>2870</v>
      </c>
      <c r="K205" s="103">
        <v>103.68</v>
      </c>
      <c r="L205" s="104" t="s">
        <v>66</v>
      </c>
      <c r="M205" s="105">
        <f t="shared" si="19"/>
        <v>103.68</v>
      </c>
      <c r="N205" s="103">
        <v>8.31</v>
      </c>
      <c r="O205" s="104" t="s">
        <v>66</v>
      </c>
      <c r="P205" s="105">
        <f t="shared" si="22"/>
        <v>8.31</v>
      </c>
    </row>
    <row r="206" spans="1:16">
      <c r="A206" s="23">
        <f t="shared" si="17"/>
        <v>206</v>
      </c>
      <c r="B206" s="10">
        <v>17</v>
      </c>
      <c r="C206" s="11" t="s">
        <v>70</v>
      </c>
      <c r="D206" s="108">
        <f t="shared" si="21"/>
        <v>131.7829457364341</v>
      </c>
      <c r="E206" s="12">
        <v>14.19</v>
      </c>
      <c r="F206" s="13">
        <v>4.5459999999999997E-3</v>
      </c>
      <c r="G206" s="101">
        <f t="shared" si="14"/>
        <v>14.194545999999999</v>
      </c>
      <c r="H206" s="103">
        <v>3.17</v>
      </c>
      <c r="I206" s="104" t="s">
        <v>68</v>
      </c>
      <c r="J206" s="107">
        <f t="shared" si="23"/>
        <v>3170</v>
      </c>
      <c r="K206" s="103">
        <v>111.91</v>
      </c>
      <c r="L206" s="104" t="s">
        <v>66</v>
      </c>
      <c r="M206" s="105">
        <f t="shared" si="19"/>
        <v>111.91</v>
      </c>
      <c r="N206" s="103">
        <v>9.08</v>
      </c>
      <c r="O206" s="104" t="s">
        <v>66</v>
      </c>
      <c r="P206" s="105">
        <f t="shared" si="22"/>
        <v>9.08</v>
      </c>
    </row>
    <row r="207" spans="1:16">
      <c r="A207" s="23">
        <f t="shared" si="17"/>
        <v>207</v>
      </c>
      <c r="B207" s="10">
        <v>18</v>
      </c>
      <c r="C207" s="11" t="s">
        <v>70</v>
      </c>
      <c r="D207" s="108">
        <f t="shared" si="21"/>
        <v>139.53488372093022</v>
      </c>
      <c r="E207" s="12">
        <v>13.68</v>
      </c>
      <c r="F207" s="13">
        <v>4.3169999999999997E-3</v>
      </c>
      <c r="G207" s="101">
        <f t="shared" si="14"/>
        <v>13.684317</v>
      </c>
      <c r="H207" s="103">
        <v>3.47</v>
      </c>
      <c r="I207" s="104" t="s">
        <v>68</v>
      </c>
      <c r="J207" s="107">
        <f t="shared" si="23"/>
        <v>3470</v>
      </c>
      <c r="K207" s="103">
        <v>120.17</v>
      </c>
      <c r="L207" s="104" t="s">
        <v>66</v>
      </c>
      <c r="M207" s="105">
        <f t="shared" si="19"/>
        <v>120.17</v>
      </c>
      <c r="N207" s="103">
        <v>9.8699999999999992</v>
      </c>
      <c r="O207" s="104" t="s">
        <v>66</v>
      </c>
      <c r="P207" s="105">
        <f t="shared" si="22"/>
        <v>9.8699999999999992</v>
      </c>
    </row>
    <row r="208" spans="1:16">
      <c r="A208" s="23">
        <f t="shared" si="17"/>
        <v>208</v>
      </c>
      <c r="B208" s="10">
        <v>20</v>
      </c>
      <c r="C208" s="11" t="s">
        <v>70</v>
      </c>
      <c r="D208" s="108">
        <f t="shared" si="21"/>
        <v>155.03875968992247</v>
      </c>
      <c r="E208" s="12">
        <v>12.79</v>
      </c>
      <c r="F208" s="13">
        <v>3.9240000000000004E-3</v>
      </c>
      <c r="G208" s="101">
        <f t="shared" si="14"/>
        <v>12.793923999999999</v>
      </c>
      <c r="H208" s="103">
        <v>4.13</v>
      </c>
      <c r="I208" s="104" t="s">
        <v>68</v>
      </c>
      <c r="J208" s="107">
        <f t="shared" si="23"/>
        <v>4130</v>
      </c>
      <c r="K208" s="103">
        <v>151.49</v>
      </c>
      <c r="L208" s="104" t="s">
        <v>66</v>
      </c>
      <c r="M208" s="105">
        <f t="shared" si="19"/>
        <v>151.49</v>
      </c>
      <c r="N208" s="103">
        <v>11.53</v>
      </c>
      <c r="O208" s="104" t="s">
        <v>66</v>
      </c>
      <c r="P208" s="105">
        <f t="shared" si="22"/>
        <v>11.53</v>
      </c>
    </row>
    <row r="209" spans="1:16">
      <c r="A209" s="23">
        <f t="shared" si="17"/>
        <v>209</v>
      </c>
      <c r="B209" s="10">
        <v>22.5</v>
      </c>
      <c r="C209" s="11" t="s">
        <v>70</v>
      </c>
      <c r="D209" s="108">
        <f t="shared" si="21"/>
        <v>174.41860465116278</v>
      </c>
      <c r="E209" s="12">
        <v>11.87</v>
      </c>
      <c r="F209" s="13">
        <v>3.5270000000000002E-3</v>
      </c>
      <c r="G209" s="101">
        <f t="shared" si="14"/>
        <v>11.873526999999999</v>
      </c>
      <c r="H209" s="103">
        <v>5</v>
      </c>
      <c r="I209" s="104" t="s">
        <v>68</v>
      </c>
      <c r="J209" s="107">
        <f t="shared" si="23"/>
        <v>5000</v>
      </c>
      <c r="K209" s="103">
        <v>195.63</v>
      </c>
      <c r="L209" s="104" t="s">
        <v>66</v>
      </c>
      <c r="M209" s="105">
        <f t="shared" si="19"/>
        <v>195.63</v>
      </c>
      <c r="N209" s="103">
        <v>13.74</v>
      </c>
      <c r="O209" s="104" t="s">
        <v>66</v>
      </c>
      <c r="P209" s="105">
        <f t="shared" si="22"/>
        <v>13.74</v>
      </c>
    </row>
    <row r="210" spans="1:16">
      <c r="A210" s="23">
        <f t="shared" si="17"/>
        <v>210</v>
      </c>
      <c r="B210" s="10">
        <v>25</v>
      </c>
      <c r="C210" s="11" t="s">
        <v>70</v>
      </c>
      <c r="D210" s="108">
        <f t="shared" si="21"/>
        <v>193.79844961240309</v>
      </c>
      <c r="E210" s="12">
        <v>11.12</v>
      </c>
      <c r="F210" s="13">
        <v>3.2049999999999999E-3</v>
      </c>
      <c r="G210" s="101">
        <f t="shared" si="14"/>
        <v>11.123204999999999</v>
      </c>
      <c r="H210" s="103">
        <v>5.94</v>
      </c>
      <c r="I210" s="104" t="s">
        <v>68</v>
      </c>
      <c r="J210" s="107">
        <f t="shared" si="23"/>
        <v>5940</v>
      </c>
      <c r="K210" s="103">
        <v>236.42</v>
      </c>
      <c r="L210" s="104" t="s">
        <v>66</v>
      </c>
      <c r="M210" s="105">
        <f t="shared" si="19"/>
        <v>236.42</v>
      </c>
      <c r="N210" s="103">
        <v>16.07</v>
      </c>
      <c r="O210" s="104" t="s">
        <v>66</v>
      </c>
      <c r="P210" s="105">
        <f t="shared" si="22"/>
        <v>16.07</v>
      </c>
    </row>
    <row r="211" spans="1:16">
      <c r="A211" s="23">
        <f t="shared" si="17"/>
        <v>211</v>
      </c>
      <c r="B211" s="10">
        <v>27.5</v>
      </c>
      <c r="C211" s="11" t="s">
        <v>70</v>
      </c>
      <c r="D211" s="108">
        <f t="shared" si="21"/>
        <v>213.1782945736434</v>
      </c>
      <c r="E211" s="12">
        <v>10.49</v>
      </c>
      <c r="F211" s="13">
        <v>2.9390000000000002E-3</v>
      </c>
      <c r="G211" s="101">
        <f t="shared" si="14"/>
        <v>10.492939</v>
      </c>
      <c r="H211" s="103">
        <v>6.94</v>
      </c>
      <c r="I211" s="104" t="s">
        <v>68</v>
      </c>
      <c r="J211" s="107">
        <f t="shared" si="23"/>
        <v>6940</v>
      </c>
      <c r="K211" s="103">
        <v>275.36</v>
      </c>
      <c r="L211" s="104" t="s">
        <v>66</v>
      </c>
      <c r="M211" s="105">
        <f t="shared" si="19"/>
        <v>275.36</v>
      </c>
      <c r="N211" s="103">
        <v>18.52</v>
      </c>
      <c r="O211" s="104" t="s">
        <v>66</v>
      </c>
      <c r="P211" s="105">
        <f t="shared" si="22"/>
        <v>18.52</v>
      </c>
    </row>
    <row r="212" spans="1:16">
      <c r="A212" s="23">
        <f t="shared" si="17"/>
        <v>212</v>
      </c>
      <c r="B212" s="10">
        <v>30</v>
      </c>
      <c r="C212" s="11" t="s">
        <v>70</v>
      </c>
      <c r="D212" s="108">
        <f t="shared" si="21"/>
        <v>232.55813953488371</v>
      </c>
      <c r="E212" s="12">
        <v>9.9689999999999994</v>
      </c>
      <c r="F212" s="13">
        <v>2.7160000000000001E-3</v>
      </c>
      <c r="G212" s="101">
        <f t="shared" ref="G212:G228" si="24">E212+F212</f>
        <v>9.9717159999999989</v>
      </c>
      <c r="H212" s="103">
        <v>7.99</v>
      </c>
      <c r="I212" s="104" t="s">
        <v>68</v>
      </c>
      <c r="J212" s="107">
        <f t="shared" si="23"/>
        <v>7990</v>
      </c>
      <c r="K212" s="103">
        <v>313.12</v>
      </c>
      <c r="L212" s="104" t="s">
        <v>66</v>
      </c>
      <c r="M212" s="105">
        <f t="shared" si="19"/>
        <v>313.12</v>
      </c>
      <c r="N212" s="103">
        <v>21.07</v>
      </c>
      <c r="O212" s="104" t="s">
        <v>66</v>
      </c>
      <c r="P212" s="105">
        <f t="shared" si="22"/>
        <v>21.07</v>
      </c>
    </row>
    <row r="213" spans="1:16">
      <c r="A213" s="23">
        <f t="shared" si="17"/>
        <v>213</v>
      </c>
      <c r="B213" s="10">
        <v>32.5</v>
      </c>
      <c r="C213" s="11" t="s">
        <v>70</v>
      </c>
      <c r="D213" s="108">
        <f t="shared" si="21"/>
        <v>251.93798449612405</v>
      </c>
      <c r="E213" s="12">
        <v>9.52</v>
      </c>
      <c r="F213" s="13">
        <v>2.5249999999999999E-3</v>
      </c>
      <c r="G213" s="101">
        <f t="shared" si="24"/>
        <v>9.5225249999999999</v>
      </c>
      <c r="H213" s="103">
        <v>9.1</v>
      </c>
      <c r="I213" s="104" t="s">
        <v>68</v>
      </c>
      <c r="J213" s="107">
        <f t="shared" si="23"/>
        <v>9100</v>
      </c>
      <c r="K213" s="103">
        <v>350.05</v>
      </c>
      <c r="L213" s="104" t="s">
        <v>66</v>
      </c>
      <c r="M213" s="105">
        <f t="shared" si="19"/>
        <v>350.05</v>
      </c>
      <c r="N213" s="103">
        <v>23.73</v>
      </c>
      <c r="O213" s="104" t="s">
        <v>66</v>
      </c>
      <c r="P213" s="105">
        <f t="shared" si="22"/>
        <v>23.73</v>
      </c>
    </row>
    <row r="214" spans="1:16">
      <c r="A214" s="23">
        <f t="shared" ref="A214:A277" si="25">A213+1</f>
        <v>214</v>
      </c>
      <c r="B214" s="10">
        <v>35</v>
      </c>
      <c r="C214" s="11" t="s">
        <v>70</v>
      </c>
      <c r="D214" s="108">
        <f t="shared" si="21"/>
        <v>271.31782945736433</v>
      </c>
      <c r="E214" s="12">
        <v>9.1329999999999991</v>
      </c>
      <c r="F214" s="13">
        <v>2.3600000000000001E-3</v>
      </c>
      <c r="G214" s="101">
        <f t="shared" si="24"/>
        <v>9.1353599999999986</v>
      </c>
      <c r="H214" s="103">
        <v>10.25</v>
      </c>
      <c r="I214" s="104" t="s">
        <v>68</v>
      </c>
      <c r="J214" s="107">
        <f t="shared" si="23"/>
        <v>10250</v>
      </c>
      <c r="K214" s="103">
        <v>386.36</v>
      </c>
      <c r="L214" s="104" t="s">
        <v>66</v>
      </c>
      <c r="M214" s="105">
        <f t="shared" si="19"/>
        <v>386.36</v>
      </c>
      <c r="N214" s="103">
        <v>26.47</v>
      </c>
      <c r="O214" s="104" t="s">
        <v>66</v>
      </c>
      <c r="P214" s="105">
        <f t="shared" si="22"/>
        <v>26.47</v>
      </c>
    </row>
    <row r="215" spans="1:16">
      <c r="A215" s="23">
        <f t="shared" si="25"/>
        <v>215</v>
      </c>
      <c r="B215" s="10">
        <v>37.5</v>
      </c>
      <c r="C215" s="11" t="s">
        <v>70</v>
      </c>
      <c r="D215" s="108">
        <f t="shared" si="21"/>
        <v>290.69767441860466</v>
      </c>
      <c r="E215" s="12">
        <v>8.7959999999999994</v>
      </c>
      <c r="F215" s="13">
        <v>2.2169999999999998E-3</v>
      </c>
      <c r="G215" s="101">
        <f t="shared" si="24"/>
        <v>8.7982169999999993</v>
      </c>
      <c r="H215" s="103">
        <v>11.46</v>
      </c>
      <c r="I215" s="104" t="s">
        <v>68</v>
      </c>
      <c r="J215" s="107">
        <f t="shared" si="23"/>
        <v>11460</v>
      </c>
      <c r="K215" s="103">
        <v>422.15</v>
      </c>
      <c r="L215" s="104" t="s">
        <v>66</v>
      </c>
      <c r="M215" s="105">
        <f t="shared" si="19"/>
        <v>422.15</v>
      </c>
      <c r="N215" s="103">
        <v>29.29</v>
      </c>
      <c r="O215" s="104" t="s">
        <v>66</v>
      </c>
      <c r="P215" s="105">
        <f t="shared" si="22"/>
        <v>29.29</v>
      </c>
    </row>
    <row r="216" spans="1:16">
      <c r="A216" s="23">
        <f t="shared" si="25"/>
        <v>216</v>
      </c>
      <c r="B216" s="10">
        <v>40</v>
      </c>
      <c r="C216" s="11" t="s">
        <v>70</v>
      </c>
      <c r="D216" s="108">
        <f t="shared" si="21"/>
        <v>310.07751937984494</v>
      </c>
      <c r="E216" s="12">
        <v>8.4990000000000006</v>
      </c>
      <c r="F216" s="13">
        <v>2.0899999999999998E-3</v>
      </c>
      <c r="G216" s="101">
        <f t="shared" si="24"/>
        <v>8.5010900000000014</v>
      </c>
      <c r="H216" s="103">
        <v>12.7</v>
      </c>
      <c r="I216" s="104" t="s">
        <v>68</v>
      </c>
      <c r="J216" s="107">
        <f t="shared" si="23"/>
        <v>12700</v>
      </c>
      <c r="K216" s="103">
        <v>457.5</v>
      </c>
      <c r="L216" s="104" t="s">
        <v>66</v>
      </c>
      <c r="M216" s="105">
        <f t="shared" si="19"/>
        <v>457.5</v>
      </c>
      <c r="N216" s="103">
        <v>32.18</v>
      </c>
      <c r="O216" s="104" t="s">
        <v>66</v>
      </c>
      <c r="P216" s="105">
        <f t="shared" si="22"/>
        <v>32.18</v>
      </c>
    </row>
    <row r="217" spans="1:16">
      <c r="A217" s="23">
        <f t="shared" si="25"/>
        <v>217</v>
      </c>
      <c r="B217" s="10">
        <v>45</v>
      </c>
      <c r="C217" s="11" t="s">
        <v>70</v>
      </c>
      <c r="D217" s="108">
        <f t="shared" si="21"/>
        <v>348.83720930232556</v>
      </c>
      <c r="E217" s="12">
        <v>8.0039999999999996</v>
      </c>
      <c r="F217" s="13">
        <v>1.877E-3</v>
      </c>
      <c r="G217" s="101">
        <f t="shared" si="24"/>
        <v>8.0058769999999999</v>
      </c>
      <c r="H217" s="103">
        <v>15.32</v>
      </c>
      <c r="I217" s="104" t="s">
        <v>68</v>
      </c>
      <c r="J217" s="107">
        <f t="shared" si="23"/>
        <v>15320</v>
      </c>
      <c r="K217" s="103">
        <v>588.23</v>
      </c>
      <c r="L217" s="104" t="s">
        <v>66</v>
      </c>
      <c r="M217" s="105">
        <f t="shared" si="19"/>
        <v>588.23</v>
      </c>
      <c r="N217" s="103">
        <v>38.17</v>
      </c>
      <c r="O217" s="104" t="s">
        <v>66</v>
      </c>
      <c r="P217" s="105">
        <f t="shared" si="22"/>
        <v>38.17</v>
      </c>
    </row>
    <row r="218" spans="1:16">
      <c r="A218" s="23">
        <f t="shared" si="25"/>
        <v>218</v>
      </c>
      <c r="B218" s="10">
        <v>50</v>
      </c>
      <c r="C218" s="11" t="s">
        <v>70</v>
      </c>
      <c r="D218" s="108">
        <f t="shared" si="21"/>
        <v>387.59689922480618</v>
      </c>
      <c r="E218" s="12">
        <v>7.6059999999999999</v>
      </c>
      <c r="F218" s="13">
        <v>1.7049999999999999E-3</v>
      </c>
      <c r="G218" s="101">
        <f t="shared" si="24"/>
        <v>7.6077050000000002</v>
      </c>
      <c r="H218" s="103">
        <v>18.079999999999998</v>
      </c>
      <c r="I218" s="104" t="s">
        <v>68</v>
      </c>
      <c r="J218" s="107">
        <f t="shared" si="23"/>
        <v>18080</v>
      </c>
      <c r="K218" s="103">
        <v>706.23</v>
      </c>
      <c r="L218" s="104" t="s">
        <v>66</v>
      </c>
      <c r="M218" s="105">
        <f t="shared" si="19"/>
        <v>706.23</v>
      </c>
      <c r="N218" s="103">
        <v>44.37</v>
      </c>
      <c r="O218" s="104" t="s">
        <v>66</v>
      </c>
      <c r="P218" s="105">
        <f t="shared" si="22"/>
        <v>44.37</v>
      </c>
    </row>
    <row r="219" spans="1:16">
      <c r="A219" s="23">
        <f t="shared" si="25"/>
        <v>219</v>
      </c>
      <c r="B219" s="10">
        <v>55</v>
      </c>
      <c r="C219" s="11" t="s">
        <v>70</v>
      </c>
      <c r="D219" s="108">
        <f t="shared" si="21"/>
        <v>426.3565891472868</v>
      </c>
      <c r="E219" s="12">
        <v>7.282</v>
      </c>
      <c r="F219" s="13">
        <v>1.5629999999999999E-3</v>
      </c>
      <c r="G219" s="101">
        <f t="shared" si="24"/>
        <v>7.283563</v>
      </c>
      <c r="H219" s="103">
        <v>20.97</v>
      </c>
      <c r="I219" s="104" t="s">
        <v>68</v>
      </c>
      <c r="J219" s="107">
        <f t="shared" si="23"/>
        <v>20970</v>
      </c>
      <c r="K219" s="103">
        <v>816.47</v>
      </c>
      <c r="L219" s="104" t="s">
        <v>66</v>
      </c>
      <c r="M219" s="105">
        <f t="shared" si="19"/>
        <v>816.47</v>
      </c>
      <c r="N219" s="103">
        <v>50.76</v>
      </c>
      <c r="O219" s="104" t="s">
        <v>66</v>
      </c>
      <c r="P219" s="105">
        <f t="shared" si="22"/>
        <v>50.76</v>
      </c>
    </row>
    <row r="220" spans="1:16">
      <c r="A220" s="23">
        <f t="shared" si="25"/>
        <v>220</v>
      </c>
      <c r="B220" s="10">
        <v>60</v>
      </c>
      <c r="C220" s="11" t="s">
        <v>70</v>
      </c>
      <c r="D220" s="108">
        <f t="shared" si="21"/>
        <v>465.11627906976742</v>
      </c>
      <c r="E220" s="12">
        <v>7.0119999999999996</v>
      </c>
      <c r="F220" s="13">
        <v>1.4430000000000001E-3</v>
      </c>
      <c r="G220" s="101">
        <f t="shared" si="24"/>
        <v>7.0134429999999996</v>
      </c>
      <c r="H220" s="103">
        <v>23.99</v>
      </c>
      <c r="I220" s="104" t="s">
        <v>68</v>
      </c>
      <c r="J220" s="107">
        <f t="shared" si="23"/>
        <v>23990</v>
      </c>
      <c r="K220" s="103">
        <v>921.25</v>
      </c>
      <c r="L220" s="104" t="s">
        <v>66</v>
      </c>
      <c r="M220" s="105">
        <f t="shared" si="19"/>
        <v>921.25</v>
      </c>
      <c r="N220" s="103">
        <v>57.29</v>
      </c>
      <c r="O220" s="104" t="s">
        <v>66</v>
      </c>
      <c r="P220" s="105">
        <f t="shared" si="22"/>
        <v>57.29</v>
      </c>
    </row>
    <row r="221" spans="1:16">
      <c r="A221" s="23">
        <f t="shared" si="25"/>
        <v>221</v>
      </c>
      <c r="B221" s="10">
        <v>65</v>
      </c>
      <c r="C221" s="11" t="s">
        <v>70</v>
      </c>
      <c r="D221" s="108">
        <f t="shared" si="21"/>
        <v>503.87596899224809</v>
      </c>
      <c r="E221" s="12">
        <v>6.7859999999999996</v>
      </c>
      <c r="F221" s="13">
        <v>1.341E-3</v>
      </c>
      <c r="G221" s="101">
        <f t="shared" si="24"/>
        <v>6.7873409999999996</v>
      </c>
      <c r="H221" s="103">
        <v>27.11</v>
      </c>
      <c r="I221" s="104" t="s">
        <v>68</v>
      </c>
      <c r="J221" s="107">
        <f t="shared" si="23"/>
        <v>27110</v>
      </c>
      <c r="K221" s="103">
        <v>1.02</v>
      </c>
      <c r="L221" s="106" t="s">
        <v>68</v>
      </c>
      <c r="M221" s="107">
        <f t="shared" ref="M221:M228" si="26">K221*1000</f>
        <v>1020</v>
      </c>
      <c r="N221" s="103">
        <v>63.94</v>
      </c>
      <c r="O221" s="104" t="s">
        <v>66</v>
      </c>
      <c r="P221" s="105">
        <f t="shared" si="22"/>
        <v>63.94</v>
      </c>
    </row>
    <row r="222" spans="1:16">
      <c r="A222" s="23">
        <f t="shared" si="25"/>
        <v>222</v>
      </c>
      <c r="B222" s="10">
        <v>70</v>
      </c>
      <c r="C222" s="11" t="s">
        <v>70</v>
      </c>
      <c r="D222" s="108">
        <f t="shared" si="21"/>
        <v>542.63565891472865</v>
      </c>
      <c r="E222" s="12">
        <v>6.593</v>
      </c>
      <c r="F222" s="13">
        <v>1.253E-3</v>
      </c>
      <c r="G222" s="101">
        <f t="shared" si="24"/>
        <v>6.5942530000000001</v>
      </c>
      <c r="H222" s="103">
        <v>30.34</v>
      </c>
      <c r="I222" s="104" t="s">
        <v>68</v>
      </c>
      <c r="J222" s="107">
        <f t="shared" si="23"/>
        <v>30340</v>
      </c>
      <c r="K222" s="103">
        <v>1.1200000000000001</v>
      </c>
      <c r="L222" s="104" t="s">
        <v>68</v>
      </c>
      <c r="M222" s="107">
        <f t="shared" si="26"/>
        <v>1120</v>
      </c>
      <c r="N222" s="103">
        <v>70.680000000000007</v>
      </c>
      <c r="O222" s="104" t="s">
        <v>66</v>
      </c>
      <c r="P222" s="105">
        <f t="shared" si="22"/>
        <v>70.680000000000007</v>
      </c>
    </row>
    <row r="223" spans="1:16">
      <c r="A223" s="23">
        <f t="shared" si="25"/>
        <v>223</v>
      </c>
      <c r="B223" s="10">
        <v>80</v>
      </c>
      <c r="C223" s="11" t="s">
        <v>70</v>
      </c>
      <c r="D223" s="108">
        <f t="shared" si="21"/>
        <v>620.15503875968989</v>
      </c>
      <c r="E223" s="12">
        <v>6.2859999999999996</v>
      </c>
      <c r="F223" s="13">
        <v>1.109E-3</v>
      </c>
      <c r="G223" s="101">
        <f t="shared" si="24"/>
        <v>6.2871089999999992</v>
      </c>
      <c r="H223" s="103">
        <v>37.03</v>
      </c>
      <c r="I223" s="104" t="s">
        <v>68</v>
      </c>
      <c r="J223" s="107">
        <f t="shared" si="23"/>
        <v>37030</v>
      </c>
      <c r="K223" s="103">
        <v>1.47</v>
      </c>
      <c r="L223" s="104" t="s">
        <v>68</v>
      </c>
      <c r="M223" s="107">
        <f t="shared" si="26"/>
        <v>1470</v>
      </c>
      <c r="N223" s="103">
        <v>84.37</v>
      </c>
      <c r="O223" s="104" t="s">
        <v>66</v>
      </c>
      <c r="P223" s="105">
        <f t="shared" si="22"/>
        <v>84.37</v>
      </c>
    </row>
    <row r="224" spans="1:16">
      <c r="A224" s="23">
        <f t="shared" si="25"/>
        <v>224</v>
      </c>
      <c r="B224" s="10">
        <v>90</v>
      </c>
      <c r="C224" s="11" t="s">
        <v>70</v>
      </c>
      <c r="D224" s="108">
        <f t="shared" si="21"/>
        <v>697.67441860465112</v>
      </c>
      <c r="E224" s="12">
        <v>6.0519999999999996</v>
      </c>
      <c r="F224" s="13">
        <v>9.9540000000000002E-4</v>
      </c>
      <c r="G224" s="101">
        <f t="shared" si="24"/>
        <v>6.0529953999999995</v>
      </c>
      <c r="H224" s="103">
        <v>44.02</v>
      </c>
      <c r="I224" s="104" t="s">
        <v>68</v>
      </c>
      <c r="J224" s="107">
        <f t="shared" si="23"/>
        <v>44020</v>
      </c>
      <c r="K224" s="103">
        <v>1.77</v>
      </c>
      <c r="L224" s="104" t="s">
        <v>68</v>
      </c>
      <c r="M224" s="107">
        <f t="shared" si="26"/>
        <v>1770</v>
      </c>
      <c r="N224" s="103">
        <v>98.22</v>
      </c>
      <c r="O224" s="104" t="s">
        <v>66</v>
      </c>
      <c r="P224" s="105">
        <f t="shared" si="22"/>
        <v>98.22</v>
      </c>
    </row>
    <row r="225" spans="1:16">
      <c r="A225" s="23">
        <f t="shared" si="25"/>
        <v>225</v>
      </c>
      <c r="B225" s="10">
        <v>100</v>
      </c>
      <c r="C225" s="11" t="s">
        <v>70</v>
      </c>
      <c r="D225" s="108">
        <f t="shared" si="21"/>
        <v>775.19379844961236</v>
      </c>
      <c r="E225" s="12">
        <v>5.8719999999999999</v>
      </c>
      <c r="F225" s="13">
        <v>9.0359999999999995E-4</v>
      </c>
      <c r="G225" s="101">
        <f t="shared" si="24"/>
        <v>5.8729035999999999</v>
      </c>
      <c r="H225" s="103">
        <v>51.25</v>
      </c>
      <c r="I225" s="104" t="s">
        <v>68</v>
      </c>
      <c r="J225" s="107">
        <f t="shared" si="23"/>
        <v>51250</v>
      </c>
      <c r="K225" s="103">
        <v>2.04</v>
      </c>
      <c r="L225" s="104" t="s">
        <v>68</v>
      </c>
      <c r="M225" s="107">
        <f t="shared" si="26"/>
        <v>2040</v>
      </c>
      <c r="N225" s="103">
        <v>112.14</v>
      </c>
      <c r="O225" s="104" t="s">
        <v>66</v>
      </c>
      <c r="P225" s="105">
        <f t="shared" si="22"/>
        <v>112.14</v>
      </c>
    </row>
    <row r="226" spans="1:16">
      <c r="A226" s="23">
        <f t="shared" si="25"/>
        <v>226</v>
      </c>
      <c r="B226" s="10">
        <v>110</v>
      </c>
      <c r="C226" s="11" t="s">
        <v>70</v>
      </c>
      <c r="D226" s="108">
        <f t="shared" si="21"/>
        <v>852.71317829457359</v>
      </c>
      <c r="E226" s="12">
        <v>5.7290000000000001</v>
      </c>
      <c r="F226" s="13">
        <v>8.2790000000000001E-4</v>
      </c>
      <c r="G226" s="101">
        <f t="shared" si="24"/>
        <v>5.7298279000000001</v>
      </c>
      <c r="H226" s="103">
        <v>58.69</v>
      </c>
      <c r="I226" s="104" t="s">
        <v>68</v>
      </c>
      <c r="J226" s="107">
        <f t="shared" si="23"/>
        <v>58690</v>
      </c>
      <c r="K226" s="103">
        <v>2.2999999999999998</v>
      </c>
      <c r="L226" s="104" t="s">
        <v>68</v>
      </c>
      <c r="M226" s="107">
        <f t="shared" si="26"/>
        <v>2300</v>
      </c>
      <c r="N226" s="103">
        <v>126.04</v>
      </c>
      <c r="O226" s="104" t="s">
        <v>66</v>
      </c>
      <c r="P226" s="105">
        <f t="shared" si="22"/>
        <v>126.04</v>
      </c>
    </row>
    <row r="227" spans="1:16">
      <c r="A227" s="23">
        <f t="shared" si="25"/>
        <v>227</v>
      </c>
      <c r="B227" s="10">
        <v>120</v>
      </c>
      <c r="C227" s="11" t="s">
        <v>70</v>
      </c>
      <c r="D227" s="108">
        <f t="shared" si="21"/>
        <v>930.23255813953483</v>
      </c>
      <c r="E227" s="12">
        <v>5.6150000000000002</v>
      </c>
      <c r="F227" s="13">
        <v>7.6420000000000004E-4</v>
      </c>
      <c r="G227" s="101">
        <f t="shared" si="24"/>
        <v>5.6157642000000001</v>
      </c>
      <c r="H227" s="103">
        <v>66.290000000000006</v>
      </c>
      <c r="I227" s="104" t="s">
        <v>68</v>
      </c>
      <c r="J227" s="107">
        <f t="shared" si="23"/>
        <v>66290</v>
      </c>
      <c r="K227" s="103">
        <v>2.54</v>
      </c>
      <c r="L227" s="104" t="s">
        <v>68</v>
      </c>
      <c r="M227" s="107">
        <f t="shared" si="26"/>
        <v>2540</v>
      </c>
      <c r="N227" s="103">
        <v>139.88</v>
      </c>
      <c r="O227" s="104" t="s">
        <v>66</v>
      </c>
      <c r="P227" s="105">
        <f t="shared" si="22"/>
        <v>139.88</v>
      </c>
    </row>
    <row r="228" spans="1:16">
      <c r="A228" s="26">
        <f t="shared" si="25"/>
        <v>228</v>
      </c>
      <c r="B228" s="10">
        <v>129</v>
      </c>
      <c r="C228" s="11" t="s">
        <v>70</v>
      </c>
      <c r="D228" s="105">
        <f t="shared" si="21"/>
        <v>1000</v>
      </c>
      <c r="E228" s="12">
        <v>5.5330000000000004</v>
      </c>
      <c r="F228" s="13">
        <v>7.1500000000000003E-4</v>
      </c>
      <c r="G228" s="101">
        <f t="shared" si="24"/>
        <v>5.5337149999999999</v>
      </c>
      <c r="H228" s="103">
        <v>73.25</v>
      </c>
      <c r="I228" s="104" t="s">
        <v>68</v>
      </c>
      <c r="J228" s="107">
        <f t="shared" si="23"/>
        <v>73250</v>
      </c>
      <c r="K228" s="103">
        <v>2.72</v>
      </c>
      <c r="L228" s="104" t="s">
        <v>68</v>
      </c>
      <c r="M228" s="107">
        <f t="shared" si="26"/>
        <v>2720</v>
      </c>
      <c r="N228" s="103">
        <v>152.25</v>
      </c>
      <c r="O228" s="104" t="s">
        <v>66</v>
      </c>
      <c r="P228" s="105">
        <f t="shared" si="22"/>
        <v>152.25</v>
      </c>
    </row>
    <row r="229" spans="1:16">
      <c r="A229" s="23">
        <f t="shared" si="25"/>
        <v>229</v>
      </c>
      <c r="B229" s="10"/>
      <c r="C229" s="11"/>
      <c r="D229" s="105" t="e">
        <v>#N/A</v>
      </c>
      <c r="E229" s="12"/>
      <c r="F229" s="13"/>
      <c r="G229" s="101" t="e">
        <v>#N/A</v>
      </c>
      <c r="H229" s="103"/>
      <c r="I229" s="104"/>
      <c r="J229" s="107" t="e">
        <v>#N/A</v>
      </c>
      <c r="K229" s="103"/>
      <c r="L229" s="104"/>
      <c r="M229" s="107" t="e">
        <v>#N/A</v>
      </c>
      <c r="N229" s="103"/>
      <c r="O229" s="104"/>
      <c r="P229" s="110" t="e">
        <v>#N/A</v>
      </c>
    </row>
    <row r="230" spans="1:16">
      <c r="A230" s="23">
        <f t="shared" si="25"/>
        <v>230</v>
      </c>
      <c r="B230" s="10"/>
      <c r="C230" s="11"/>
      <c r="D230" s="105" t="e">
        <v>#N/A</v>
      </c>
      <c r="E230" s="12"/>
      <c r="F230" s="13"/>
      <c r="G230" s="101" t="e">
        <v>#N/A</v>
      </c>
      <c r="H230" s="103"/>
      <c r="I230" s="104"/>
      <c r="J230" s="107" t="e">
        <v>#N/A</v>
      </c>
      <c r="K230" s="103"/>
      <c r="L230" s="104"/>
      <c r="M230" s="107" t="e">
        <v>#N/A</v>
      </c>
      <c r="N230" s="103"/>
      <c r="O230" s="104"/>
      <c r="P230" s="110" t="e">
        <v>#N/A</v>
      </c>
    </row>
    <row r="231" spans="1:16">
      <c r="A231" s="23">
        <f t="shared" si="25"/>
        <v>231</v>
      </c>
      <c r="B231" s="10"/>
      <c r="C231" s="11"/>
      <c r="D231" s="105" t="e">
        <v>#N/A</v>
      </c>
      <c r="E231" s="12"/>
      <c r="F231" s="13"/>
      <c r="G231" s="101" t="e">
        <v>#N/A</v>
      </c>
      <c r="H231" s="103"/>
      <c r="I231" s="104"/>
      <c r="J231" s="107" t="e">
        <v>#N/A</v>
      </c>
      <c r="K231" s="103"/>
      <c r="L231" s="104"/>
      <c r="M231" s="107" t="e">
        <v>#N/A</v>
      </c>
      <c r="N231" s="103"/>
      <c r="O231" s="104"/>
      <c r="P231" s="110" t="e">
        <v>#N/A</v>
      </c>
    </row>
    <row r="232" spans="1:16">
      <c r="A232" s="23">
        <f t="shared" si="25"/>
        <v>232</v>
      </c>
      <c r="B232" s="10"/>
      <c r="C232" s="11"/>
      <c r="D232" s="105" t="e">
        <v>#N/A</v>
      </c>
      <c r="E232" s="12"/>
      <c r="F232" s="13"/>
      <c r="G232" s="101" t="e">
        <v>#N/A</v>
      </c>
      <c r="H232" s="103"/>
      <c r="I232" s="104"/>
      <c r="J232" s="107" t="e">
        <v>#N/A</v>
      </c>
      <c r="K232" s="103"/>
      <c r="L232" s="104"/>
      <c r="M232" s="107" t="e">
        <v>#N/A</v>
      </c>
      <c r="N232" s="103"/>
      <c r="O232" s="104"/>
      <c r="P232" s="110" t="e">
        <v>#N/A</v>
      </c>
    </row>
    <row r="233" spans="1:16">
      <c r="A233" s="23">
        <f t="shared" si="25"/>
        <v>233</v>
      </c>
      <c r="B233" s="10"/>
      <c r="C233" s="11"/>
      <c r="D233" s="105" t="e">
        <v>#N/A</v>
      </c>
      <c r="E233" s="12"/>
      <c r="F233" s="13"/>
      <c r="G233" s="101" t="e">
        <v>#N/A</v>
      </c>
      <c r="H233" s="103"/>
      <c r="I233" s="104"/>
      <c r="J233" s="107" t="e">
        <v>#N/A</v>
      </c>
      <c r="K233" s="103"/>
      <c r="L233" s="104"/>
      <c r="M233" s="107" t="e">
        <v>#N/A</v>
      </c>
      <c r="N233" s="103"/>
      <c r="O233" s="104"/>
      <c r="P233" s="110" t="e">
        <v>#N/A</v>
      </c>
    </row>
    <row r="234" spans="1:16">
      <c r="A234" s="23">
        <f t="shared" si="25"/>
        <v>234</v>
      </c>
      <c r="B234" s="10"/>
      <c r="C234" s="11"/>
      <c r="D234" s="105" t="e">
        <v>#N/A</v>
      </c>
      <c r="E234" s="12"/>
      <c r="F234" s="13"/>
      <c r="G234" s="101" t="e">
        <v>#N/A</v>
      </c>
      <c r="H234" s="103"/>
      <c r="I234" s="104"/>
      <c r="J234" s="107" t="e">
        <v>#N/A</v>
      </c>
      <c r="K234" s="103"/>
      <c r="L234" s="104"/>
      <c r="M234" s="107" t="e">
        <v>#N/A</v>
      </c>
      <c r="N234" s="103"/>
      <c r="O234" s="104"/>
      <c r="P234" s="110" t="e">
        <v>#N/A</v>
      </c>
    </row>
    <row r="235" spans="1:16">
      <c r="A235" s="23">
        <f t="shared" si="25"/>
        <v>235</v>
      </c>
      <c r="B235" s="10"/>
      <c r="C235" s="11"/>
      <c r="D235" s="105" t="e">
        <v>#N/A</v>
      </c>
      <c r="E235" s="12"/>
      <c r="F235" s="13"/>
      <c r="G235" s="101" t="e">
        <v>#N/A</v>
      </c>
      <c r="H235" s="103"/>
      <c r="I235" s="104"/>
      <c r="J235" s="107" t="e">
        <v>#N/A</v>
      </c>
      <c r="K235" s="103"/>
      <c r="L235" s="104"/>
      <c r="M235" s="107" t="e">
        <v>#N/A</v>
      </c>
      <c r="N235" s="103"/>
      <c r="O235" s="104"/>
      <c r="P235" s="110" t="e">
        <v>#N/A</v>
      </c>
    </row>
    <row r="236" spans="1:16">
      <c r="A236" s="23">
        <f t="shared" si="25"/>
        <v>236</v>
      </c>
      <c r="B236" s="10"/>
      <c r="C236" s="11"/>
      <c r="D236" s="105" t="e">
        <v>#N/A</v>
      </c>
      <c r="E236" s="12"/>
      <c r="F236" s="13"/>
      <c r="G236" s="101" t="e">
        <v>#N/A</v>
      </c>
      <c r="H236" s="103"/>
      <c r="I236" s="104"/>
      <c r="J236" s="107" t="e">
        <v>#N/A</v>
      </c>
      <c r="K236" s="103"/>
      <c r="L236" s="104"/>
      <c r="M236" s="107" t="e">
        <v>#N/A</v>
      </c>
      <c r="N236" s="103"/>
      <c r="O236" s="104"/>
      <c r="P236" s="110" t="e">
        <v>#N/A</v>
      </c>
    </row>
    <row r="237" spans="1:16">
      <c r="A237" s="23">
        <f t="shared" si="25"/>
        <v>237</v>
      </c>
      <c r="B237" s="10"/>
      <c r="C237" s="11"/>
      <c r="D237" s="105" t="e">
        <v>#N/A</v>
      </c>
      <c r="E237" s="12"/>
      <c r="F237" s="13"/>
      <c r="G237" s="101" t="e">
        <v>#N/A</v>
      </c>
      <c r="H237" s="103"/>
      <c r="I237" s="104"/>
      <c r="J237" s="107" t="e">
        <v>#N/A</v>
      </c>
      <c r="K237" s="103"/>
      <c r="L237" s="104"/>
      <c r="M237" s="107" t="e">
        <v>#N/A</v>
      </c>
      <c r="N237" s="103"/>
      <c r="O237" s="104"/>
      <c r="P237" s="110" t="e">
        <v>#N/A</v>
      </c>
    </row>
    <row r="238" spans="1:16">
      <c r="A238" s="23">
        <f t="shared" si="25"/>
        <v>238</v>
      </c>
      <c r="B238" s="10"/>
      <c r="C238" s="11"/>
      <c r="D238" s="105" t="e">
        <v>#N/A</v>
      </c>
      <c r="E238" s="12"/>
      <c r="F238" s="13"/>
      <c r="G238" s="101" t="e">
        <v>#N/A</v>
      </c>
      <c r="H238" s="103"/>
      <c r="I238" s="104"/>
      <c r="J238" s="107" t="e">
        <v>#N/A</v>
      </c>
      <c r="K238" s="103"/>
      <c r="L238" s="104"/>
      <c r="M238" s="107" t="e">
        <v>#N/A</v>
      </c>
      <c r="N238" s="103"/>
      <c r="O238" s="104"/>
      <c r="P238" s="110" t="e">
        <v>#N/A</v>
      </c>
    </row>
    <row r="239" spans="1:16">
      <c r="A239" s="23">
        <f t="shared" si="25"/>
        <v>239</v>
      </c>
      <c r="B239" s="10"/>
      <c r="C239" s="11"/>
      <c r="D239" s="105" t="e">
        <v>#N/A</v>
      </c>
      <c r="E239" s="12"/>
      <c r="F239" s="13"/>
      <c r="G239" s="101" t="e">
        <v>#N/A</v>
      </c>
      <c r="H239" s="103"/>
      <c r="I239" s="104"/>
      <c r="J239" s="107" t="e">
        <v>#N/A</v>
      </c>
      <c r="K239" s="103"/>
      <c r="L239" s="104"/>
      <c r="M239" s="107" t="e">
        <v>#N/A</v>
      </c>
      <c r="N239" s="103"/>
      <c r="O239" s="104"/>
      <c r="P239" s="110" t="e">
        <v>#N/A</v>
      </c>
    </row>
    <row r="240" spans="1:16">
      <c r="A240" s="23">
        <f t="shared" si="25"/>
        <v>240</v>
      </c>
      <c r="B240" s="10"/>
      <c r="C240" s="11"/>
      <c r="D240" s="105" t="e">
        <v>#N/A</v>
      </c>
      <c r="E240" s="12"/>
      <c r="F240" s="13"/>
      <c r="G240" s="101" t="e">
        <v>#N/A</v>
      </c>
      <c r="H240" s="103"/>
      <c r="I240" s="104"/>
      <c r="J240" s="107" t="e">
        <v>#N/A</v>
      </c>
      <c r="K240" s="103"/>
      <c r="L240" s="104"/>
      <c r="M240" s="107" t="e">
        <v>#N/A</v>
      </c>
      <c r="N240" s="103"/>
      <c r="O240" s="104"/>
      <c r="P240" s="110" t="e">
        <v>#N/A</v>
      </c>
    </row>
    <row r="241" spans="1:16">
      <c r="A241" s="23">
        <f t="shared" si="25"/>
        <v>241</v>
      </c>
      <c r="B241" s="10"/>
      <c r="C241" s="11"/>
      <c r="D241" s="105" t="e">
        <v>#N/A</v>
      </c>
      <c r="E241" s="12"/>
      <c r="F241" s="13"/>
      <c r="G241" s="101" t="e">
        <v>#N/A</v>
      </c>
      <c r="H241" s="103"/>
      <c r="I241" s="104"/>
      <c r="J241" s="107" t="e">
        <v>#N/A</v>
      </c>
      <c r="K241" s="103"/>
      <c r="L241" s="104"/>
      <c r="M241" s="107" t="e">
        <v>#N/A</v>
      </c>
      <c r="N241" s="103"/>
      <c r="O241" s="104"/>
      <c r="P241" s="110" t="e">
        <v>#N/A</v>
      </c>
    </row>
    <row r="242" spans="1:16">
      <c r="A242" s="23">
        <f t="shared" si="25"/>
        <v>242</v>
      </c>
      <c r="B242" s="10"/>
      <c r="C242" s="11"/>
      <c r="D242" s="105" t="e">
        <v>#N/A</v>
      </c>
      <c r="E242" s="12"/>
      <c r="F242" s="13"/>
      <c r="G242" s="101" t="e">
        <v>#N/A</v>
      </c>
      <c r="H242" s="103"/>
      <c r="I242" s="104"/>
      <c r="J242" s="107" t="e">
        <v>#N/A</v>
      </c>
      <c r="K242" s="103"/>
      <c r="L242" s="104"/>
      <c r="M242" s="107" t="e">
        <v>#N/A</v>
      </c>
      <c r="N242" s="103"/>
      <c r="O242" s="104"/>
      <c r="P242" s="110" t="e">
        <v>#N/A</v>
      </c>
    </row>
    <row r="243" spans="1:16">
      <c r="A243" s="23">
        <f t="shared" si="25"/>
        <v>243</v>
      </c>
      <c r="B243" s="10"/>
      <c r="C243" s="11"/>
      <c r="D243" s="105" t="e">
        <v>#N/A</v>
      </c>
      <c r="E243" s="12"/>
      <c r="F243" s="13"/>
      <c r="G243" s="101" t="e">
        <v>#N/A</v>
      </c>
      <c r="H243" s="103"/>
      <c r="I243" s="104"/>
      <c r="J243" s="107" t="e">
        <v>#N/A</v>
      </c>
      <c r="K243" s="103"/>
      <c r="L243" s="104"/>
      <c r="M243" s="107" t="e">
        <v>#N/A</v>
      </c>
      <c r="N243" s="103"/>
      <c r="O243" s="104"/>
      <c r="P243" s="110" t="e">
        <v>#N/A</v>
      </c>
    </row>
    <row r="244" spans="1:16">
      <c r="A244" s="23">
        <f t="shared" si="25"/>
        <v>244</v>
      </c>
      <c r="B244" s="10"/>
      <c r="C244" s="11"/>
      <c r="D244" s="105" t="e">
        <v>#N/A</v>
      </c>
      <c r="E244" s="12"/>
      <c r="F244" s="13"/>
      <c r="G244" s="101" t="e">
        <v>#N/A</v>
      </c>
      <c r="H244" s="103"/>
      <c r="I244" s="104"/>
      <c r="J244" s="107" t="e">
        <v>#N/A</v>
      </c>
      <c r="K244" s="103"/>
      <c r="L244" s="104"/>
      <c r="M244" s="107" t="e">
        <v>#N/A</v>
      </c>
      <c r="N244" s="103"/>
      <c r="O244" s="104"/>
      <c r="P244" s="110" t="e">
        <v>#N/A</v>
      </c>
    </row>
    <row r="245" spans="1:16">
      <c r="A245" s="23">
        <f t="shared" si="25"/>
        <v>245</v>
      </c>
      <c r="B245" s="10"/>
      <c r="C245" s="11"/>
      <c r="D245" s="105" t="e">
        <v>#N/A</v>
      </c>
      <c r="E245" s="12"/>
      <c r="F245" s="13"/>
      <c r="G245" s="101" t="e">
        <v>#N/A</v>
      </c>
      <c r="H245" s="103"/>
      <c r="I245" s="104"/>
      <c r="J245" s="107" t="e">
        <v>#N/A</v>
      </c>
      <c r="K245" s="103"/>
      <c r="L245" s="104"/>
      <c r="M245" s="107" t="e">
        <v>#N/A</v>
      </c>
      <c r="N245" s="103"/>
      <c r="O245" s="104"/>
      <c r="P245" s="110" t="e">
        <v>#N/A</v>
      </c>
    </row>
    <row r="246" spans="1:16">
      <c r="A246" s="23">
        <f t="shared" si="25"/>
        <v>246</v>
      </c>
      <c r="B246" s="10"/>
      <c r="C246" s="11"/>
      <c r="D246" s="105" t="e">
        <v>#N/A</v>
      </c>
      <c r="E246" s="12"/>
      <c r="F246" s="13"/>
      <c r="G246" s="101" t="e">
        <v>#N/A</v>
      </c>
      <c r="H246" s="103"/>
      <c r="I246" s="104"/>
      <c r="J246" s="107" t="e">
        <v>#N/A</v>
      </c>
      <c r="K246" s="103"/>
      <c r="L246" s="104"/>
      <c r="M246" s="107" t="e">
        <v>#N/A</v>
      </c>
      <c r="N246" s="103"/>
      <c r="O246" s="104"/>
      <c r="P246" s="110" t="e">
        <v>#N/A</v>
      </c>
    </row>
    <row r="247" spans="1:16">
      <c r="A247" s="23">
        <f t="shared" si="25"/>
        <v>247</v>
      </c>
      <c r="B247" s="10"/>
      <c r="C247" s="11"/>
      <c r="D247" s="105" t="e">
        <v>#N/A</v>
      </c>
      <c r="E247" s="12"/>
      <c r="F247" s="13"/>
      <c r="G247" s="101" t="e">
        <v>#N/A</v>
      </c>
      <c r="H247" s="103"/>
      <c r="I247" s="104"/>
      <c r="J247" s="107" t="e">
        <v>#N/A</v>
      </c>
      <c r="K247" s="103"/>
      <c r="L247" s="104"/>
      <c r="M247" s="107" t="e">
        <v>#N/A</v>
      </c>
      <c r="N247" s="103"/>
      <c r="O247" s="104"/>
      <c r="P247" s="110" t="e">
        <v>#N/A</v>
      </c>
    </row>
    <row r="248" spans="1:16">
      <c r="A248" s="23">
        <f t="shared" si="25"/>
        <v>248</v>
      </c>
      <c r="B248" s="10"/>
      <c r="C248" s="11"/>
      <c r="D248" s="105" t="e">
        <v>#N/A</v>
      </c>
      <c r="E248" s="12"/>
      <c r="F248" s="13"/>
      <c r="G248" s="101" t="e">
        <v>#N/A</v>
      </c>
      <c r="H248" s="103"/>
      <c r="I248" s="104"/>
      <c r="J248" s="107" t="e">
        <v>#N/A</v>
      </c>
      <c r="K248" s="103"/>
      <c r="L248" s="104"/>
      <c r="M248" s="107" t="e">
        <v>#N/A</v>
      </c>
      <c r="N248" s="103"/>
      <c r="O248" s="104"/>
      <c r="P248" s="110" t="e">
        <v>#N/A</v>
      </c>
    </row>
    <row r="249" spans="1:16">
      <c r="A249" s="23">
        <f t="shared" si="25"/>
        <v>249</v>
      </c>
      <c r="B249" s="10"/>
      <c r="C249" s="11"/>
      <c r="D249" s="105" t="e">
        <v>#N/A</v>
      </c>
      <c r="E249" s="12"/>
      <c r="F249" s="13"/>
      <c r="G249" s="101" t="e">
        <v>#N/A</v>
      </c>
      <c r="H249" s="103"/>
      <c r="I249" s="104"/>
      <c r="J249" s="107" t="e">
        <v>#N/A</v>
      </c>
      <c r="K249" s="103"/>
      <c r="L249" s="104"/>
      <c r="M249" s="107" t="e">
        <v>#N/A</v>
      </c>
      <c r="N249" s="103"/>
      <c r="O249" s="104"/>
      <c r="P249" s="110" t="e">
        <v>#N/A</v>
      </c>
    </row>
    <row r="250" spans="1:16">
      <c r="A250" s="23">
        <f t="shared" si="25"/>
        <v>250</v>
      </c>
      <c r="B250" s="10"/>
      <c r="C250" s="11"/>
      <c r="D250" s="105" t="e">
        <v>#N/A</v>
      </c>
      <c r="E250" s="12"/>
      <c r="F250" s="13"/>
      <c r="G250" s="101" t="e">
        <v>#N/A</v>
      </c>
      <c r="H250" s="103"/>
      <c r="I250" s="104"/>
      <c r="J250" s="107" t="e">
        <v>#N/A</v>
      </c>
      <c r="K250" s="103"/>
      <c r="L250" s="104"/>
      <c r="M250" s="107" t="e">
        <v>#N/A</v>
      </c>
      <c r="N250" s="103"/>
      <c r="O250" s="104"/>
      <c r="P250" s="110" t="e">
        <v>#N/A</v>
      </c>
    </row>
    <row r="251" spans="1:16">
      <c r="A251" s="23">
        <f t="shared" si="25"/>
        <v>251</v>
      </c>
      <c r="B251" s="10"/>
      <c r="C251" s="11"/>
      <c r="D251" s="105" t="e">
        <v>#N/A</v>
      </c>
      <c r="E251" s="12"/>
      <c r="F251" s="13"/>
      <c r="G251" s="101" t="e">
        <v>#N/A</v>
      </c>
      <c r="H251" s="103"/>
      <c r="I251" s="104"/>
      <c r="J251" s="107" t="e">
        <v>#N/A</v>
      </c>
      <c r="K251" s="103"/>
      <c r="L251" s="104"/>
      <c r="M251" s="107" t="e">
        <v>#N/A</v>
      </c>
      <c r="N251" s="103"/>
      <c r="O251" s="104"/>
      <c r="P251" s="110" t="e">
        <v>#N/A</v>
      </c>
    </row>
    <row r="252" spans="1:16">
      <c r="A252" s="23">
        <f t="shared" si="25"/>
        <v>252</v>
      </c>
      <c r="B252" s="10"/>
      <c r="C252" s="11"/>
      <c r="D252" s="105" t="e">
        <v>#N/A</v>
      </c>
      <c r="E252" s="12"/>
      <c r="F252" s="13"/>
      <c r="G252" s="101" t="e">
        <v>#N/A</v>
      </c>
      <c r="H252" s="103"/>
      <c r="I252" s="104"/>
      <c r="J252" s="107" t="e">
        <v>#N/A</v>
      </c>
      <c r="K252" s="103"/>
      <c r="L252" s="104"/>
      <c r="M252" s="107" t="e">
        <v>#N/A</v>
      </c>
      <c r="N252" s="103"/>
      <c r="O252" s="104"/>
      <c r="P252" s="110" t="e">
        <v>#N/A</v>
      </c>
    </row>
    <row r="253" spans="1:16">
      <c r="A253" s="23">
        <f t="shared" si="25"/>
        <v>253</v>
      </c>
      <c r="B253" s="10"/>
      <c r="C253" s="11"/>
      <c r="D253" s="105" t="e">
        <v>#N/A</v>
      </c>
      <c r="E253" s="12"/>
      <c r="F253" s="13"/>
      <c r="G253" s="101" t="e">
        <v>#N/A</v>
      </c>
      <c r="H253" s="103"/>
      <c r="I253" s="104"/>
      <c r="J253" s="107" t="e">
        <v>#N/A</v>
      </c>
      <c r="K253" s="103"/>
      <c r="L253" s="104"/>
      <c r="M253" s="107" t="e">
        <v>#N/A</v>
      </c>
      <c r="N253" s="103"/>
      <c r="O253" s="104"/>
      <c r="P253" s="110" t="e">
        <v>#N/A</v>
      </c>
    </row>
    <row r="254" spans="1:16">
      <c r="A254" s="23">
        <f t="shared" si="25"/>
        <v>254</v>
      </c>
      <c r="B254" s="10"/>
      <c r="C254" s="11"/>
      <c r="D254" s="105" t="e">
        <v>#N/A</v>
      </c>
      <c r="E254" s="12"/>
      <c r="F254" s="13"/>
      <c r="G254" s="101" t="e">
        <v>#N/A</v>
      </c>
      <c r="H254" s="103"/>
      <c r="I254" s="104"/>
      <c r="J254" s="107" t="e">
        <v>#N/A</v>
      </c>
      <c r="K254" s="103"/>
      <c r="L254" s="104"/>
      <c r="M254" s="107" t="e">
        <v>#N/A</v>
      </c>
      <c r="N254" s="103"/>
      <c r="O254" s="104"/>
      <c r="P254" s="110" t="e">
        <v>#N/A</v>
      </c>
    </row>
    <row r="255" spans="1:16">
      <c r="A255" s="23">
        <f t="shared" si="25"/>
        <v>255</v>
      </c>
      <c r="B255" s="10"/>
      <c r="C255" s="11"/>
      <c r="D255" s="105" t="e">
        <v>#N/A</v>
      </c>
      <c r="E255" s="12"/>
      <c r="F255" s="13"/>
      <c r="G255" s="101" t="e">
        <v>#N/A</v>
      </c>
      <c r="H255" s="103"/>
      <c r="I255" s="104"/>
      <c r="J255" s="107" t="e">
        <v>#N/A</v>
      </c>
      <c r="K255" s="103"/>
      <c r="L255" s="104"/>
      <c r="M255" s="107" t="e">
        <v>#N/A</v>
      </c>
      <c r="N255" s="103"/>
      <c r="O255" s="104"/>
      <c r="P255" s="110" t="e">
        <v>#N/A</v>
      </c>
    </row>
    <row r="256" spans="1:16">
      <c r="A256" s="23">
        <f t="shared" si="25"/>
        <v>256</v>
      </c>
      <c r="B256" s="10"/>
      <c r="C256" s="11"/>
      <c r="D256" s="105" t="e">
        <v>#N/A</v>
      </c>
      <c r="E256" s="12"/>
      <c r="F256" s="13"/>
      <c r="G256" s="101" t="e">
        <v>#N/A</v>
      </c>
      <c r="H256" s="103"/>
      <c r="I256" s="104"/>
      <c r="J256" s="107" t="e">
        <v>#N/A</v>
      </c>
      <c r="K256" s="103"/>
      <c r="L256" s="104"/>
      <c r="M256" s="107" t="e">
        <v>#N/A</v>
      </c>
      <c r="N256" s="103"/>
      <c r="O256" s="104"/>
      <c r="P256" s="110" t="e">
        <v>#N/A</v>
      </c>
    </row>
    <row r="257" spans="1:16">
      <c r="A257" s="23">
        <f t="shared" si="25"/>
        <v>257</v>
      </c>
      <c r="B257" s="10"/>
      <c r="C257" s="11"/>
      <c r="D257" s="105" t="e">
        <v>#N/A</v>
      </c>
      <c r="E257" s="12"/>
      <c r="F257" s="13"/>
      <c r="G257" s="101" t="e">
        <v>#N/A</v>
      </c>
      <c r="H257" s="103"/>
      <c r="I257" s="104"/>
      <c r="J257" s="107" t="e">
        <v>#N/A</v>
      </c>
      <c r="K257" s="103"/>
      <c r="L257" s="104"/>
      <c r="M257" s="107" t="e">
        <v>#N/A</v>
      </c>
      <c r="N257" s="103"/>
      <c r="O257" s="104"/>
      <c r="P257" s="110" t="e">
        <v>#N/A</v>
      </c>
    </row>
    <row r="258" spans="1:16">
      <c r="A258" s="23">
        <f t="shared" si="25"/>
        <v>258</v>
      </c>
      <c r="B258" s="10"/>
      <c r="C258" s="11"/>
      <c r="D258" s="105" t="e">
        <v>#N/A</v>
      </c>
      <c r="E258" s="12"/>
      <c r="F258" s="13"/>
      <c r="G258" s="101" t="e">
        <v>#N/A</v>
      </c>
      <c r="H258" s="103"/>
      <c r="I258" s="104"/>
      <c r="J258" s="107" t="e">
        <v>#N/A</v>
      </c>
      <c r="K258" s="103"/>
      <c r="L258" s="104"/>
      <c r="M258" s="107" t="e">
        <v>#N/A</v>
      </c>
      <c r="N258" s="103"/>
      <c r="O258" s="104"/>
      <c r="P258" s="110" t="e">
        <v>#N/A</v>
      </c>
    </row>
    <row r="259" spans="1:16">
      <c r="A259" s="23">
        <f t="shared" si="25"/>
        <v>259</v>
      </c>
      <c r="B259" s="10"/>
      <c r="C259" s="11"/>
      <c r="D259" s="105" t="e">
        <v>#N/A</v>
      </c>
      <c r="E259" s="12"/>
      <c r="F259" s="13"/>
      <c r="G259" s="101" t="e">
        <v>#N/A</v>
      </c>
      <c r="H259" s="103"/>
      <c r="I259" s="104"/>
      <c r="J259" s="107" t="e">
        <v>#N/A</v>
      </c>
      <c r="K259" s="103"/>
      <c r="L259" s="104"/>
      <c r="M259" s="107" t="e">
        <v>#N/A</v>
      </c>
      <c r="N259" s="103"/>
      <c r="O259" s="104"/>
      <c r="P259" s="110" t="e">
        <v>#N/A</v>
      </c>
    </row>
    <row r="260" spans="1:16">
      <c r="A260" s="23">
        <f t="shared" si="25"/>
        <v>260</v>
      </c>
      <c r="B260" s="10"/>
      <c r="C260" s="11"/>
      <c r="D260" s="105" t="e">
        <v>#N/A</v>
      </c>
      <c r="E260" s="12"/>
      <c r="F260" s="13"/>
      <c r="G260" s="101" t="e">
        <v>#N/A</v>
      </c>
      <c r="H260" s="103"/>
      <c r="I260" s="104"/>
      <c r="J260" s="107" t="e">
        <v>#N/A</v>
      </c>
      <c r="K260" s="103"/>
      <c r="L260" s="104"/>
      <c r="M260" s="107" t="e">
        <v>#N/A</v>
      </c>
      <c r="N260" s="103"/>
      <c r="O260" s="104"/>
      <c r="P260" s="110" t="e">
        <v>#N/A</v>
      </c>
    </row>
    <row r="261" spans="1:16">
      <c r="A261" s="23">
        <f t="shared" si="25"/>
        <v>261</v>
      </c>
      <c r="B261" s="10"/>
      <c r="C261" s="11"/>
      <c r="D261" s="105" t="e">
        <v>#N/A</v>
      </c>
      <c r="E261" s="12"/>
      <c r="F261" s="13"/>
      <c r="G261" s="101" t="e">
        <v>#N/A</v>
      </c>
      <c r="H261" s="103"/>
      <c r="I261" s="104"/>
      <c r="J261" s="107" t="e">
        <v>#N/A</v>
      </c>
      <c r="K261" s="103"/>
      <c r="L261" s="104"/>
      <c r="M261" s="107" t="e">
        <v>#N/A</v>
      </c>
      <c r="N261" s="103"/>
      <c r="O261" s="104"/>
      <c r="P261" s="110" t="e">
        <v>#N/A</v>
      </c>
    </row>
    <row r="262" spans="1:16">
      <c r="A262" s="23">
        <f t="shared" si="25"/>
        <v>262</v>
      </c>
      <c r="B262" s="10"/>
      <c r="C262" s="11"/>
      <c r="D262" s="105" t="e">
        <v>#N/A</v>
      </c>
      <c r="E262" s="12"/>
      <c r="F262" s="13"/>
      <c r="G262" s="101" t="e">
        <v>#N/A</v>
      </c>
      <c r="H262" s="103"/>
      <c r="I262" s="104"/>
      <c r="J262" s="107" t="e">
        <v>#N/A</v>
      </c>
      <c r="K262" s="103"/>
      <c r="L262" s="104"/>
      <c r="M262" s="107" t="e">
        <v>#N/A</v>
      </c>
      <c r="N262" s="103"/>
      <c r="O262" s="104"/>
      <c r="P262" s="110" t="e">
        <v>#N/A</v>
      </c>
    </row>
    <row r="263" spans="1:16">
      <c r="A263" s="23">
        <f t="shared" si="25"/>
        <v>263</v>
      </c>
      <c r="B263" s="10"/>
      <c r="C263" s="11"/>
      <c r="D263" s="105" t="e">
        <v>#N/A</v>
      </c>
      <c r="E263" s="12"/>
      <c r="F263" s="13"/>
      <c r="G263" s="101" t="e">
        <v>#N/A</v>
      </c>
      <c r="H263" s="103"/>
      <c r="I263" s="104"/>
      <c r="J263" s="107" t="e">
        <v>#N/A</v>
      </c>
      <c r="K263" s="103"/>
      <c r="L263" s="104"/>
      <c r="M263" s="107" t="e">
        <v>#N/A</v>
      </c>
      <c r="N263" s="103"/>
      <c r="O263" s="104"/>
      <c r="P263" s="110" t="e">
        <v>#N/A</v>
      </c>
    </row>
    <row r="264" spans="1:16">
      <c r="A264" s="23">
        <f t="shared" si="25"/>
        <v>264</v>
      </c>
      <c r="B264" s="10"/>
      <c r="C264" s="11"/>
      <c r="D264" s="105" t="e">
        <v>#N/A</v>
      </c>
      <c r="E264" s="12"/>
      <c r="F264" s="13"/>
      <c r="G264" s="101" t="e">
        <v>#N/A</v>
      </c>
      <c r="H264" s="103"/>
      <c r="I264" s="104"/>
      <c r="J264" s="107" t="e">
        <v>#N/A</v>
      </c>
      <c r="K264" s="103"/>
      <c r="L264" s="104"/>
      <c r="M264" s="107" t="e">
        <v>#N/A</v>
      </c>
      <c r="N264" s="103"/>
      <c r="O264" s="104"/>
      <c r="P264" s="110" t="e">
        <v>#N/A</v>
      </c>
    </row>
    <row r="265" spans="1:16">
      <c r="A265" s="23">
        <f t="shared" si="25"/>
        <v>265</v>
      </c>
      <c r="B265" s="10"/>
      <c r="C265" s="11"/>
      <c r="D265" s="105" t="e">
        <v>#N/A</v>
      </c>
      <c r="E265" s="12"/>
      <c r="F265" s="13"/>
      <c r="G265" s="101" t="e">
        <v>#N/A</v>
      </c>
      <c r="H265" s="103"/>
      <c r="I265" s="104"/>
      <c r="J265" s="107" t="e">
        <v>#N/A</v>
      </c>
      <c r="K265" s="103"/>
      <c r="L265" s="104"/>
      <c r="M265" s="107" t="e">
        <v>#N/A</v>
      </c>
      <c r="N265" s="103"/>
      <c r="O265" s="104"/>
      <c r="P265" s="110" t="e">
        <v>#N/A</v>
      </c>
    </row>
    <row r="266" spans="1:16">
      <c r="A266" s="23">
        <f t="shared" si="25"/>
        <v>266</v>
      </c>
      <c r="B266" s="10"/>
      <c r="C266" s="11"/>
      <c r="D266" s="105" t="e">
        <v>#N/A</v>
      </c>
      <c r="E266" s="12"/>
      <c r="F266" s="13"/>
      <c r="G266" s="101" t="e">
        <v>#N/A</v>
      </c>
      <c r="H266" s="103"/>
      <c r="I266" s="104"/>
      <c r="J266" s="107" t="e">
        <v>#N/A</v>
      </c>
      <c r="K266" s="103"/>
      <c r="L266" s="104"/>
      <c r="M266" s="107" t="e">
        <v>#N/A</v>
      </c>
      <c r="N266" s="103"/>
      <c r="O266" s="104"/>
      <c r="P266" s="110" t="e">
        <v>#N/A</v>
      </c>
    </row>
    <row r="267" spans="1:16">
      <c r="A267" s="23">
        <f t="shared" si="25"/>
        <v>267</v>
      </c>
      <c r="B267" s="10"/>
      <c r="C267" s="11"/>
      <c r="D267" s="105" t="e">
        <v>#N/A</v>
      </c>
      <c r="E267" s="12"/>
      <c r="F267" s="13"/>
      <c r="G267" s="101" t="e">
        <v>#N/A</v>
      </c>
      <c r="H267" s="103"/>
      <c r="I267" s="104"/>
      <c r="J267" s="107" t="e">
        <v>#N/A</v>
      </c>
      <c r="K267" s="103"/>
      <c r="L267" s="104"/>
      <c r="M267" s="107" t="e">
        <v>#N/A</v>
      </c>
      <c r="N267" s="103"/>
      <c r="O267" s="104"/>
      <c r="P267" s="110" t="e">
        <v>#N/A</v>
      </c>
    </row>
    <row r="268" spans="1:16">
      <c r="A268" s="23">
        <f t="shared" si="25"/>
        <v>268</v>
      </c>
      <c r="B268" s="10"/>
      <c r="C268" s="11"/>
      <c r="D268" s="105" t="e">
        <v>#N/A</v>
      </c>
      <c r="E268" s="12"/>
      <c r="F268" s="13"/>
      <c r="G268" s="101" t="e">
        <v>#N/A</v>
      </c>
      <c r="H268" s="103"/>
      <c r="I268" s="104"/>
      <c r="J268" s="107" t="e">
        <v>#N/A</v>
      </c>
      <c r="K268" s="103"/>
      <c r="L268" s="104"/>
      <c r="M268" s="107" t="e">
        <v>#N/A</v>
      </c>
      <c r="N268" s="103"/>
      <c r="O268" s="104"/>
      <c r="P268" s="110" t="e">
        <v>#N/A</v>
      </c>
    </row>
    <row r="269" spans="1:16">
      <c r="A269" s="23">
        <f t="shared" si="25"/>
        <v>269</v>
      </c>
      <c r="B269" s="10"/>
      <c r="C269" s="11"/>
      <c r="D269" s="105" t="e">
        <v>#N/A</v>
      </c>
      <c r="E269" s="12"/>
      <c r="F269" s="13"/>
      <c r="G269" s="101" t="e">
        <v>#N/A</v>
      </c>
      <c r="H269" s="103"/>
      <c r="I269" s="104"/>
      <c r="J269" s="107" t="e">
        <v>#N/A</v>
      </c>
      <c r="K269" s="103"/>
      <c r="L269" s="104"/>
      <c r="M269" s="107" t="e">
        <v>#N/A</v>
      </c>
      <c r="N269" s="103"/>
      <c r="O269" s="104"/>
      <c r="P269" s="110" t="e">
        <v>#N/A</v>
      </c>
    </row>
    <row r="270" spans="1:16">
      <c r="A270" s="23">
        <f t="shared" si="25"/>
        <v>270</v>
      </c>
      <c r="B270" s="10"/>
      <c r="C270" s="11"/>
      <c r="D270" s="105" t="e">
        <v>#N/A</v>
      </c>
      <c r="E270" s="12"/>
      <c r="F270" s="13"/>
      <c r="G270" s="101" t="e">
        <v>#N/A</v>
      </c>
      <c r="H270" s="103"/>
      <c r="I270" s="104"/>
      <c r="J270" s="107" t="e">
        <v>#N/A</v>
      </c>
      <c r="K270" s="103"/>
      <c r="L270" s="104"/>
      <c r="M270" s="107" t="e">
        <v>#N/A</v>
      </c>
      <c r="N270" s="103"/>
      <c r="O270" s="104"/>
      <c r="P270" s="110" t="e">
        <v>#N/A</v>
      </c>
    </row>
    <row r="271" spans="1:16">
      <c r="A271" s="23">
        <f t="shared" si="25"/>
        <v>271</v>
      </c>
      <c r="B271" s="10"/>
      <c r="C271" s="11"/>
      <c r="D271" s="105" t="e">
        <v>#N/A</v>
      </c>
      <c r="E271" s="12"/>
      <c r="F271" s="13"/>
      <c r="G271" s="101" t="e">
        <v>#N/A</v>
      </c>
      <c r="H271" s="103"/>
      <c r="I271" s="104"/>
      <c r="J271" s="107" t="e">
        <v>#N/A</v>
      </c>
      <c r="K271" s="103"/>
      <c r="L271" s="104"/>
      <c r="M271" s="107" t="e">
        <v>#N/A</v>
      </c>
      <c r="N271" s="103"/>
      <c r="O271" s="104"/>
      <c r="P271" s="110" t="e">
        <v>#N/A</v>
      </c>
    </row>
    <row r="272" spans="1:16">
      <c r="A272" s="23">
        <f t="shared" si="25"/>
        <v>272</v>
      </c>
      <c r="B272" s="10"/>
      <c r="C272" s="11"/>
      <c r="D272" s="105" t="e">
        <v>#N/A</v>
      </c>
      <c r="E272" s="12"/>
      <c r="F272" s="13"/>
      <c r="G272" s="101" t="e">
        <v>#N/A</v>
      </c>
      <c r="H272" s="103"/>
      <c r="I272" s="104"/>
      <c r="J272" s="107" t="e">
        <v>#N/A</v>
      </c>
      <c r="K272" s="103"/>
      <c r="L272" s="104"/>
      <c r="M272" s="107" t="e">
        <v>#N/A</v>
      </c>
      <c r="N272" s="103"/>
      <c r="O272" s="104"/>
      <c r="P272" s="110" t="e">
        <v>#N/A</v>
      </c>
    </row>
    <row r="273" spans="1:16">
      <c r="A273" s="23">
        <f t="shared" si="25"/>
        <v>273</v>
      </c>
      <c r="B273" s="10"/>
      <c r="C273" s="11"/>
      <c r="D273" s="105" t="e">
        <v>#N/A</v>
      </c>
      <c r="E273" s="12"/>
      <c r="F273" s="13"/>
      <c r="G273" s="101" t="e">
        <v>#N/A</v>
      </c>
      <c r="H273" s="103"/>
      <c r="I273" s="104"/>
      <c r="J273" s="107" t="e">
        <v>#N/A</v>
      </c>
      <c r="K273" s="103"/>
      <c r="L273" s="104"/>
      <c r="M273" s="107" t="e">
        <v>#N/A</v>
      </c>
      <c r="N273" s="103"/>
      <c r="O273" s="104"/>
      <c r="P273" s="110" t="e">
        <v>#N/A</v>
      </c>
    </row>
    <row r="274" spans="1:16">
      <c r="A274" s="23">
        <f t="shared" si="25"/>
        <v>274</v>
      </c>
      <c r="B274" s="10"/>
      <c r="C274" s="11"/>
      <c r="D274" s="105" t="e">
        <v>#N/A</v>
      </c>
      <c r="E274" s="12"/>
      <c r="F274" s="13"/>
      <c r="G274" s="101" t="e">
        <v>#N/A</v>
      </c>
      <c r="H274" s="103"/>
      <c r="I274" s="104"/>
      <c r="J274" s="107" t="e">
        <v>#N/A</v>
      </c>
      <c r="K274" s="103"/>
      <c r="L274" s="104"/>
      <c r="M274" s="107" t="e">
        <v>#N/A</v>
      </c>
      <c r="N274" s="103"/>
      <c r="O274" s="104"/>
      <c r="P274" s="110" t="e">
        <v>#N/A</v>
      </c>
    </row>
    <row r="275" spans="1:16">
      <c r="A275" s="23">
        <f t="shared" si="25"/>
        <v>275</v>
      </c>
      <c r="B275" s="10"/>
      <c r="C275" s="11"/>
      <c r="D275" s="105" t="e">
        <v>#N/A</v>
      </c>
      <c r="E275" s="12"/>
      <c r="F275" s="13"/>
      <c r="G275" s="101" t="e">
        <v>#N/A</v>
      </c>
      <c r="H275" s="103"/>
      <c r="I275" s="104"/>
      <c r="J275" s="107" t="e">
        <v>#N/A</v>
      </c>
      <c r="K275" s="103"/>
      <c r="L275" s="104"/>
      <c r="M275" s="107" t="e">
        <v>#N/A</v>
      </c>
      <c r="N275" s="103"/>
      <c r="O275" s="104"/>
      <c r="P275" s="110" t="e">
        <v>#N/A</v>
      </c>
    </row>
    <row r="276" spans="1:16">
      <c r="A276" s="23">
        <f t="shared" si="25"/>
        <v>276</v>
      </c>
      <c r="B276" s="10"/>
      <c r="C276" s="11"/>
      <c r="D276" s="105" t="e">
        <v>#N/A</v>
      </c>
      <c r="E276" s="12"/>
      <c r="F276" s="13"/>
      <c r="G276" s="101" t="e">
        <v>#N/A</v>
      </c>
      <c r="H276" s="103"/>
      <c r="I276" s="104"/>
      <c r="J276" s="107" t="e">
        <v>#N/A</v>
      </c>
      <c r="K276" s="103"/>
      <c r="L276" s="104"/>
      <c r="M276" s="107" t="e">
        <v>#N/A</v>
      </c>
      <c r="N276" s="103"/>
      <c r="O276" s="104"/>
      <c r="P276" s="110" t="e">
        <v>#N/A</v>
      </c>
    </row>
    <row r="277" spans="1:16">
      <c r="A277" s="23">
        <f t="shared" si="25"/>
        <v>277</v>
      </c>
      <c r="B277" s="10"/>
      <c r="C277" s="11"/>
      <c r="D277" s="105" t="e">
        <v>#N/A</v>
      </c>
      <c r="E277" s="12"/>
      <c r="F277" s="13"/>
      <c r="G277" s="101" t="e">
        <v>#N/A</v>
      </c>
      <c r="H277" s="103"/>
      <c r="I277" s="104"/>
      <c r="J277" s="107" t="e">
        <v>#N/A</v>
      </c>
      <c r="K277" s="103"/>
      <c r="L277" s="104"/>
      <c r="M277" s="107" t="e">
        <v>#N/A</v>
      </c>
      <c r="N277" s="103"/>
      <c r="O277" s="104"/>
      <c r="P277" s="110" t="e">
        <v>#N/A</v>
      </c>
    </row>
    <row r="278" spans="1:16">
      <c r="A278" s="23">
        <f t="shared" ref="A278:A300" si="27">A277+1</f>
        <v>278</v>
      </c>
      <c r="B278" s="10"/>
      <c r="C278" s="11"/>
      <c r="D278" s="105" t="e">
        <v>#N/A</v>
      </c>
      <c r="E278" s="12"/>
      <c r="F278" s="13"/>
      <c r="G278" s="101" t="e">
        <v>#N/A</v>
      </c>
      <c r="H278" s="103"/>
      <c r="I278" s="104"/>
      <c r="J278" s="107" t="e">
        <v>#N/A</v>
      </c>
      <c r="K278" s="103"/>
      <c r="L278" s="104"/>
      <c r="M278" s="107" t="e">
        <v>#N/A</v>
      </c>
      <c r="N278" s="103"/>
      <c r="O278" s="104"/>
      <c r="P278" s="110" t="e">
        <v>#N/A</v>
      </c>
    </row>
    <row r="279" spans="1:16">
      <c r="A279" s="23">
        <f t="shared" si="27"/>
        <v>279</v>
      </c>
      <c r="B279" s="10"/>
      <c r="C279" s="11"/>
      <c r="D279" s="105" t="e">
        <v>#N/A</v>
      </c>
      <c r="E279" s="12"/>
      <c r="F279" s="13"/>
      <c r="G279" s="101" t="e">
        <v>#N/A</v>
      </c>
      <c r="H279" s="103"/>
      <c r="I279" s="104"/>
      <c r="J279" s="107" t="e">
        <v>#N/A</v>
      </c>
      <c r="K279" s="103"/>
      <c r="L279" s="104"/>
      <c r="M279" s="107" t="e">
        <v>#N/A</v>
      </c>
      <c r="N279" s="103"/>
      <c r="O279" s="104"/>
      <c r="P279" s="110" t="e">
        <v>#N/A</v>
      </c>
    </row>
    <row r="280" spans="1:16">
      <c r="A280" s="23">
        <f t="shared" si="27"/>
        <v>280</v>
      </c>
      <c r="B280" s="10"/>
      <c r="C280" s="11"/>
      <c r="D280" s="105" t="e">
        <v>#N/A</v>
      </c>
      <c r="E280" s="12"/>
      <c r="F280" s="13"/>
      <c r="G280" s="101" t="e">
        <v>#N/A</v>
      </c>
      <c r="H280" s="103"/>
      <c r="I280" s="104"/>
      <c r="J280" s="107" t="e">
        <v>#N/A</v>
      </c>
      <c r="K280" s="103"/>
      <c r="L280" s="104"/>
      <c r="M280" s="107" t="e">
        <v>#N/A</v>
      </c>
      <c r="N280" s="103"/>
      <c r="O280" s="104"/>
      <c r="P280" s="110" t="e">
        <v>#N/A</v>
      </c>
    </row>
    <row r="281" spans="1:16">
      <c r="A281" s="23">
        <f t="shared" si="27"/>
        <v>281</v>
      </c>
      <c r="B281" s="10"/>
      <c r="C281" s="11"/>
      <c r="D281" s="105" t="e">
        <v>#N/A</v>
      </c>
      <c r="E281" s="12"/>
      <c r="F281" s="13"/>
      <c r="G281" s="101" t="e">
        <v>#N/A</v>
      </c>
      <c r="H281" s="103"/>
      <c r="I281" s="104"/>
      <c r="J281" s="107" t="e">
        <v>#N/A</v>
      </c>
      <c r="K281" s="103"/>
      <c r="L281" s="104"/>
      <c r="M281" s="107" t="e">
        <v>#N/A</v>
      </c>
      <c r="N281" s="103"/>
      <c r="O281" s="104"/>
      <c r="P281" s="110" t="e">
        <v>#N/A</v>
      </c>
    </row>
    <row r="282" spans="1:16">
      <c r="A282" s="23">
        <f t="shared" si="27"/>
        <v>282</v>
      </c>
      <c r="B282" s="10"/>
      <c r="C282" s="11"/>
      <c r="D282" s="105" t="e">
        <v>#N/A</v>
      </c>
      <c r="E282" s="12"/>
      <c r="F282" s="13"/>
      <c r="G282" s="101" t="e">
        <v>#N/A</v>
      </c>
      <c r="H282" s="103"/>
      <c r="I282" s="104"/>
      <c r="J282" s="107" t="e">
        <v>#N/A</v>
      </c>
      <c r="K282" s="103"/>
      <c r="L282" s="104"/>
      <c r="M282" s="107" t="e">
        <v>#N/A</v>
      </c>
      <c r="N282" s="103"/>
      <c r="O282" s="104"/>
      <c r="P282" s="110" t="e">
        <v>#N/A</v>
      </c>
    </row>
    <row r="283" spans="1:16">
      <c r="A283" s="23">
        <f t="shared" si="27"/>
        <v>283</v>
      </c>
      <c r="B283" s="10"/>
      <c r="C283" s="11"/>
      <c r="D283" s="105" t="e">
        <v>#N/A</v>
      </c>
      <c r="E283" s="12"/>
      <c r="F283" s="13"/>
      <c r="G283" s="101" t="e">
        <v>#N/A</v>
      </c>
      <c r="H283" s="103"/>
      <c r="I283" s="104"/>
      <c r="J283" s="107" t="e">
        <v>#N/A</v>
      </c>
      <c r="K283" s="103"/>
      <c r="L283" s="104"/>
      <c r="M283" s="107" t="e">
        <v>#N/A</v>
      </c>
      <c r="N283" s="103"/>
      <c r="O283" s="104"/>
      <c r="P283" s="110" t="e">
        <v>#N/A</v>
      </c>
    </row>
    <row r="284" spans="1:16">
      <c r="A284" s="23">
        <f t="shared" si="27"/>
        <v>284</v>
      </c>
      <c r="B284" s="10"/>
      <c r="C284" s="11"/>
      <c r="D284" s="105" t="e">
        <v>#N/A</v>
      </c>
      <c r="E284" s="12"/>
      <c r="F284" s="13"/>
      <c r="G284" s="101" t="e">
        <v>#N/A</v>
      </c>
      <c r="H284" s="103"/>
      <c r="I284" s="104"/>
      <c r="J284" s="107" t="e">
        <v>#N/A</v>
      </c>
      <c r="K284" s="103"/>
      <c r="L284" s="104"/>
      <c r="M284" s="107" t="e">
        <v>#N/A</v>
      </c>
      <c r="N284" s="103"/>
      <c r="O284" s="104"/>
      <c r="P284" s="110" t="e">
        <v>#N/A</v>
      </c>
    </row>
    <row r="285" spans="1:16">
      <c r="A285" s="23">
        <f t="shared" si="27"/>
        <v>285</v>
      </c>
      <c r="B285" s="10"/>
      <c r="C285" s="11"/>
      <c r="D285" s="105" t="e">
        <v>#N/A</v>
      </c>
      <c r="E285" s="12"/>
      <c r="F285" s="13"/>
      <c r="G285" s="101" t="e">
        <v>#N/A</v>
      </c>
      <c r="H285" s="103"/>
      <c r="I285" s="104"/>
      <c r="J285" s="107" t="e">
        <v>#N/A</v>
      </c>
      <c r="K285" s="103"/>
      <c r="L285" s="104"/>
      <c r="M285" s="107" t="e">
        <v>#N/A</v>
      </c>
      <c r="N285" s="103"/>
      <c r="O285" s="104"/>
      <c r="P285" s="110" t="e">
        <v>#N/A</v>
      </c>
    </row>
    <row r="286" spans="1:16">
      <c r="A286" s="23">
        <f t="shared" si="27"/>
        <v>286</v>
      </c>
      <c r="B286" s="10"/>
      <c r="C286" s="11"/>
      <c r="D286" s="105" t="e">
        <v>#N/A</v>
      </c>
      <c r="E286" s="12"/>
      <c r="F286" s="13"/>
      <c r="G286" s="101" t="e">
        <v>#N/A</v>
      </c>
      <c r="H286" s="103"/>
      <c r="I286" s="104"/>
      <c r="J286" s="107" t="e">
        <v>#N/A</v>
      </c>
      <c r="K286" s="103"/>
      <c r="L286" s="104"/>
      <c r="M286" s="107" t="e">
        <v>#N/A</v>
      </c>
      <c r="N286" s="103"/>
      <c r="O286" s="104"/>
      <c r="P286" s="110" t="e">
        <v>#N/A</v>
      </c>
    </row>
    <row r="287" spans="1:16">
      <c r="A287" s="23">
        <f t="shared" si="27"/>
        <v>287</v>
      </c>
      <c r="B287" s="10"/>
      <c r="C287" s="11"/>
      <c r="D287" s="105" t="e">
        <v>#N/A</v>
      </c>
      <c r="E287" s="12"/>
      <c r="F287" s="13"/>
      <c r="G287" s="101" t="e">
        <v>#N/A</v>
      </c>
      <c r="H287" s="103"/>
      <c r="I287" s="104"/>
      <c r="J287" s="107" t="e">
        <v>#N/A</v>
      </c>
      <c r="K287" s="103"/>
      <c r="L287" s="104"/>
      <c r="M287" s="107" t="e">
        <v>#N/A</v>
      </c>
      <c r="N287" s="103"/>
      <c r="O287" s="104"/>
      <c r="P287" s="110" t="e">
        <v>#N/A</v>
      </c>
    </row>
    <row r="288" spans="1:16">
      <c r="A288" s="23">
        <f t="shared" si="27"/>
        <v>288</v>
      </c>
      <c r="B288" s="10"/>
      <c r="C288" s="11"/>
      <c r="D288" s="105" t="e">
        <v>#N/A</v>
      </c>
      <c r="E288" s="12"/>
      <c r="F288" s="13"/>
      <c r="G288" s="101" t="e">
        <v>#N/A</v>
      </c>
      <c r="H288" s="103"/>
      <c r="I288" s="104"/>
      <c r="J288" s="107" t="e">
        <v>#N/A</v>
      </c>
      <c r="K288" s="103"/>
      <c r="L288" s="104"/>
      <c r="M288" s="107" t="e">
        <v>#N/A</v>
      </c>
      <c r="N288" s="103"/>
      <c r="O288" s="104"/>
      <c r="P288" s="110" t="e">
        <v>#N/A</v>
      </c>
    </row>
    <row r="289" spans="1:16">
      <c r="A289" s="23">
        <f t="shared" si="27"/>
        <v>289</v>
      </c>
      <c r="B289" s="10"/>
      <c r="C289" s="11"/>
      <c r="D289" s="105" t="e">
        <v>#N/A</v>
      </c>
      <c r="E289" s="12"/>
      <c r="F289" s="13"/>
      <c r="G289" s="101" t="e">
        <v>#N/A</v>
      </c>
      <c r="H289" s="103"/>
      <c r="I289" s="104"/>
      <c r="J289" s="107" t="e">
        <v>#N/A</v>
      </c>
      <c r="K289" s="103"/>
      <c r="L289" s="104"/>
      <c r="M289" s="107" t="e">
        <v>#N/A</v>
      </c>
      <c r="N289" s="103"/>
      <c r="O289" s="104"/>
      <c r="P289" s="110" t="e">
        <v>#N/A</v>
      </c>
    </row>
    <row r="290" spans="1:16">
      <c r="A290" s="23">
        <f t="shared" si="27"/>
        <v>290</v>
      </c>
      <c r="B290" s="10"/>
      <c r="C290" s="11"/>
      <c r="D290" s="105" t="e">
        <v>#N/A</v>
      </c>
      <c r="E290" s="12"/>
      <c r="F290" s="13"/>
      <c r="G290" s="101" t="e">
        <v>#N/A</v>
      </c>
      <c r="H290" s="103"/>
      <c r="I290" s="104"/>
      <c r="J290" s="107" t="e">
        <v>#N/A</v>
      </c>
      <c r="K290" s="103"/>
      <c r="L290" s="104"/>
      <c r="M290" s="107" t="e">
        <v>#N/A</v>
      </c>
      <c r="N290" s="103"/>
      <c r="O290" s="104"/>
      <c r="P290" s="110" t="e">
        <v>#N/A</v>
      </c>
    </row>
    <row r="291" spans="1:16">
      <c r="A291" s="23">
        <f t="shared" si="27"/>
        <v>291</v>
      </c>
      <c r="B291" s="10"/>
      <c r="C291" s="11"/>
      <c r="D291" s="105" t="e">
        <v>#N/A</v>
      </c>
      <c r="E291" s="12"/>
      <c r="F291" s="13"/>
      <c r="G291" s="101" t="e">
        <v>#N/A</v>
      </c>
      <c r="H291" s="103"/>
      <c r="I291" s="104"/>
      <c r="J291" s="107" t="e">
        <v>#N/A</v>
      </c>
      <c r="K291" s="103"/>
      <c r="L291" s="104"/>
      <c r="M291" s="107" t="e">
        <v>#N/A</v>
      </c>
      <c r="N291" s="103"/>
      <c r="O291" s="104"/>
      <c r="P291" s="110" t="e">
        <v>#N/A</v>
      </c>
    </row>
    <row r="292" spans="1:16">
      <c r="A292" s="23">
        <f t="shared" si="27"/>
        <v>292</v>
      </c>
      <c r="B292" s="10"/>
      <c r="C292" s="11"/>
      <c r="D292" s="105" t="e">
        <v>#N/A</v>
      </c>
      <c r="E292" s="12"/>
      <c r="F292" s="13"/>
      <c r="G292" s="101" t="e">
        <v>#N/A</v>
      </c>
      <c r="H292" s="103"/>
      <c r="I292" s="104"/>
      <c r="J292" s="107" t="e">
        <v>#N/A</v>
      </c>
      <c r="K292" s="103"/>
      <c r="L292" s="104"/>
      <c r="M292" s="107" t="e">
        <v>#N/A</v>
      </c>
      <c r="N292" s="103"/>
      <c r="O292" s="104"/>
      <c r="P292" s="110" t="e">
        <v>#N/A</v>
      </c>
    </row>
    <row r="293" spans="1:16">
      <c r="A293" s="23">
        <f t="shared" si="27"/>
        <v>293</v>
      </c>
      <c r="B293" s="10"/>
      <c r="C293" s="11"/>
      <c r="D293" s="105" t="e">
        <v>#N/A</v>
      </c>
      <c r="E293" s="12"/>
      <c r="F293" s="13"/>
      <c r="G293" s="101" t="e">
        <v>#N/A</v>
      </c>
      <c r="H293" s="103"/>
      <c r="I293" s="104"/>
      <c r="J293" s="107" t="e">
        <v>#N/A</v>
      </c>
      <c r="K293" s="103"/>
      <c r="L293" s="104"/>
      <c r="M293" s="107" t="e">
        <v>#N/A</v>
      </c>
      <c r="N293" s="103"/>
      <c r="O293" s="104"/>
      <c r="P293" s="110" t="e">
        <v>#N/A</v>
      </c>
    </row>
    <row r="294" spans="1:16">
      <c r="A294" s="23">
        <f t="shared" si="27"/>
        <v>294</v>
      </c>
      <c r="B294" s="10"/>
      <c r="C294" s="11"/>
      <c r="D294" s="105" t="e">
        <v>#N/A</v>
      </c>
      <c r="E294" s="12"/>
      <c r="F294" s="13"/>
      <c r="G294" s="101" t="e">
        <v>#N/A</v>
      </c>
      <c r="H294" s="103"/>
      <c r="I294" s="104"/>
      <c r="J294" s="107" t="e">
        <v>#N/A</v>
      </c>
      <c r="K294" s="103"/>
      <c r="L294" s="104"/>
      <c r="M294" s="107" t="e">
        <v>#N/A</v>
      </c>
      <c r="N294" s="103"/>
      <c r="O294" s="104"/>
      <c r="P294" s="110" t="e">
        <v>#N/A</v>
      </c>
    </row>
    <row r="295" spans="1:16">
      <c r="A295" s="23">
        <f t="shared" si="27"/>
        <v>295</v>
      </c>
      <c r="B295" s="10"/>
      <c r="C295" s="11"/>
      <c r="D295" s="105" t="e">
        <v>#N/A</v>
      </c>
      <c r="E295" s="12"/>
      <c r="F295" s="13"/>
      <c r="G295" s="101" t="e">
        <v>#N/A</v>
      </c>
      <c r="H295" s="103"/>
      <c r="I295" s="104"/>
      <c r="J295" s="107" t="e">
        <v>#N/A</v>
      </c>
      <c r="K295" s="103"/>
      <c r="L295" s="104"/>
      <c r="M295" s="107" t="e">
        <v>#N/A</v>
      </c>
      <c r="N295" s="103"/>
      <c r="O295" s="104"/>
      <c r="P295" s="110" t="e">
        <v>#N/A</v>
      </c>
    </row>
    <row r="296" spans="1:16">
      <c r="A296" s="23">
        <f t="shared" si="27"/>
        <v>296</v>
      </c>
      <c r="B296" s="10"/>
      <c r="C296" s="11"/>
      <c r="D296" s="105" t="e">
        <v>#N/A</v>
      </c>
      <c r="E296" s="12"/>
      <c r="F296" s="13"/>
      <c r="G296" s="101" t="e">
        <v>#N/A</v>
      </c>
      <c r="H296" s="103"/>
      <c r="I296" s="104"/>
      <c r="J296" s="107" t="e">
        <v>#N/A</v>
      </c>
      <c r="K296" s="103"/>
      <c r="L296" s="104"/>
      <c r="M296" s="107" t="e">
        <v>#N/A</v>
      </c>
      <c r="N296" s="103"/>
      <c r="O296" s="104"/>
      <c r="P296" s="110" t="e">
        <v>#N/A</v>
      </c>
    </row>
    <row r="297" spans="1:16">
      <c r="A297" s="23">
        <f t="shared" si="27"/>
        <v>297</v>
      </c>
      <c r="B297" s="10"/>
      <c r="C297" s="11"/>
      <c r="D297" s="105" t="e">
        <v>#N/A</v>
      </c>
      <c r="E297" s="12"/>
      <c r="F297" s="13"/>
      <c r="G297" s="101" t="e">
        <v>#N/A</v>
      </c>
      <c r="H297" s="103"/>
      <c r="I297" s="104"/>
      <c r="J297" s="107" t="e">
        <v>#N/A</v>
      </c>
      <c r="K297" s="103"/>
      <c r="L297" s="104"/>
      <c r="M297" s="107" t="e">
        <v>#N/A</v>
      </c>
      <c r="N297" s="103"/>
      <c r="O297" s="104"/>
      <c r="P297" s="110" t="e">
        <v>#N/A</v>
      </c>
    </row>
    <row r="298" spans="1:16">
      <c r="A298" s="23">
        <f t="shared" si="27"/>
        <v>298</v>
      </c>
      <c r="B298" s="10"/>
      <c r="C298" s="11"/>
      <c r="D298" s="105" t="e">
        <v>#N/A</v>
      </c>
      <c r="E298" s="12"/>
      <c r="F298" s="13"/>
      <c r="G298" s="101" t="e">
        <v>#N/A</v>
      </c>
      <c r="H298" s="103"/>
      <c r="I298" s="104"/>
      <c r="J298" s="107" t="e">
        <v>#N/A</v>
      </c>
      <c r="K298" s="103"/>
      <c r="L298" s="104"/>
      <c r="M298" s="107" t="e">
        <v>#N/A</v>
      </c>
      <c r="N298" s="103"/>
      <c r="O298" s="104"/>
      <c r="P298" s="110" t="e">
        <v>#N/A</v>
      </c>
    </row>
    <row r="299" spans="1:16">
      <c r="A299" s="23">
        <f t="shared" si="27"/>
        <v>299</v>
      </c>
      <c r="B299" s="10"/>
      <c r="C299" s="11"/>
      <c r="D299" s="105" t="e">
        <v>#N/A</v>
      </c>
      <c r="E299" s="12"/>
      <c r="F299" s="13"/>
      <c r="G299" s="101" t="e">
        <v>#N/A</v>
      </c>
      <c r="H299" s="103"/>
      <c r="I299" s="104"/>
      <c r="J299" s="107" t="e">
        <v>#N/A</v>
      </c>
      <c r="K299" s="103"/>
      <c r="L299" s="104"/>
      <c r="M299" s="107" t="e">
        <v>#N/A</v>
      </c>
      <c r="N299" s="103"/>
      <c r="O299" s="104"/>
      <c r="P299" s="110" t="e">
        <v>#N/A</v>
      </c>
    </row>
    <row r="300" spans="1:16">
      <c r="A300" s="23">
        <f t="shared" si="27"/>
        <v>300</v>
      </c>
      <c r="B300" s="10"/>
      <c r="C300" s="11"/>
      <c r="D300" s="105" t="e">
        <v>#N/A</v>
      </c>
      <c r="E300" s="12"/>
      <c r="F300" s="13"/>
      <c r="G300" s="101" t="e">
        <v>#N/A</v>
      </c>
      <c r="H300" s="103"/>
      <c r="I300" s="104"/>
      <c r="J300" s="107" t="e">
        <v>#N/A</v>
      </c>
      <c r="K300" s="103"/>
      <c r="L300" s="104"/>
      <c r="M300" s="107" t="e">
        <v>#N/A</v>
      </c>
      <c r="N300" s="103"/>
      <c r="O300" s="104"/>
      <c r="P300" s="110" t="e">
        <v>#N/A</v>
      </c>
    </row>
  </sheetData>
  <mergeCells count="1">
    <mergeCell ref="E18:G18"/>
  </mergeCells>
  <phoneticPr fontId="25"/>
  <pageMargins left="0.23622047244094491" right="0.23622047244094491" top="0.74803149606299213" bottom="0" header="0.31496062992125984" footer="0"/>
  <pageSetup paperSize="9" scale="70" fitToHeight="0" orientation="landscape" horizontalDpi="300" verticalDpi="300" r:id="rId1"/>
  <headerFooter>
    <oddHeader>&amp;L&amp;F &amp;A</odd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E5A010-0EB4-468F-BBC7-1E7FE87A199A}">
  <dimension ref="A1:Y300"/>
  <sheetViews>
    <sheetView zoomScale="70" zoomScaleNormal="70" workbookViewId="0">
      <selection activeCell="F10" sqref="F10"/>
    </sheetView>
  </sheetViews>
  <sheetFormatPr defaultColWidth="9" defaultRowHeight="12"/>
  <cols>
    <col min="1" max="1" width="4.375" style="23" customWidth="1"/>
    <col min="2" max="2" width="9.875" style="23" customWidth="1"/>
    <col min="3" max="3" width="8.625" style="23" customWidth="1"/>
    <col min="4" max="4" width="7.75" style="23" customWidth="1"/>
    <col min="5" max="7" width="8.875" style="23" customWidth="1"/>
    <col min="8" max="8" width="6.625" style="23" customWidth="1"/>
    <col min="9" max="9" width="5.125" style="23" customWidth="1"/>
    <col min="10" max="11" width="8.875" style="23" customWidth="1"/>
    <col min="12" max="12" width="3.75" style="23" customWidth="1"/>
    <col min="13" max="13" width="8.875" style="23" customWidth="1"/>
    <col min="14" max="14" width="6.625" style="23" customWidth="1"/>
    <col min="15" max="15" width="3.875" style="23" customWidth="1"/>
    <col min="16" max="16" width="8.875" style="23" customWidth="1"/>
    <col min="17" max="17" width="3.125" style="23" customWidth="1"/>
    <col min="18" max="18" width="10.625" style="27" customWidth="1"/>
    <col min="19" max="19" width="10.625" style="61" customWidth="1"/>
    <col min="20" max="29" width="10.625" style="23" customWidth="1"/>
    <col min="30" max="16384" width="9" style="23"/>
  </cols>
  <sheetData>
    <row r="1" spans="1:25">
      <c r="A1" s="23">
        <v>1</v>
      </c>
      <c r="B1" s="24">
        <v>2</v>
      </c>
      <c r="C1" s="25">
        <v>3</v>
      </c>
      <c r="D1" s="25">
        <v>4</v>
      </c>
      <c r="E1" s="25">
        <v>5</v>
      </c>
      <c r="F1" s="25">
        <v>6</v>
      </c>
      <c r="G1" s="25">
        <v>7</v>
      </c>
      <c r="H1" s="24">
        <v>8</v>
      </c>
      <c r="I1" s="24">
        <v>9</v>
      </c>
      <c r="J1" s="25">
        <v>10</v>
      </c>
      <c r="K1" s="26">
        <v>11</v>
      </c>
      <c r="L1" s="23">
        <v>12</v>
      </c>
      <c r="M1" s="26">
        <v>13</v>
      </c>
      <c r="N1" s="23">
        <v>14</v>
      </c>
      <c r="O1" s="23">
        <v>15</v>
      </c>
      <c r="P1" s="26">
        <v>16</v>
      </c>
      <c r="S1" s="28"/>
    </row>
    <row r="2" spans="1:25" ht="18.75">
      <c r="A2" s="23">
        <v>2</v>
      </c>
      <c r="B2" s="29" t="s">
        <v>0</v>
      </c>
      <c r="F2" s="30"/>
      <c r="G2" s="30"/>
      <c r="L2" s="27" t="s">
        <v>1</v>
      </c>
      <c r="M2" s="15" t="s">
        <v>73</v>
      </c>
      <c r="N2" s="31" t="s">
        <v>2</v>
      </c>
      <c r="R2" s="27" t="s">
        <v>74</v>
      </c>
      <c r="S2" s="16" t="s">
        <v>75</v>
      </c>
      <c r="T2" s="31" t="s">
        <v>76</v>
      </c>
      <c r="U2" s="27"/>
      <c r="V2" s="32"/>
    </row>
    <row r="3" spans="1:25">
      <c r="A3" s="26">
        <v>3</v>
      </c>
      <c r="B3" s="33" t="s">
        <v>3</v>
      </c>
      <c r="C3" s="34" t="s">
        <v>4</v>
      </c>
      <c r="E3" s="33" t="s">
        <v>5</v>
      </c>
      <c r="F3" s="35"/>
      <c r="G3" s="36" t="s">
        <v>6</v>
      </c>
      <c r="H3" s="36"/>
      <c r="I3" s="36"/>
      <c r="K3" s="37"/>
      <c r="L3" s="27" t="s">
        <v>7</v>
      </c>
      <c r="M3" s="17" t="s">
        <v>77</v>
      </c>
      <c r="N3" s="31" t="s">
        <v>8</v>
      </c>
      <c r="O3" s="31"/>
      <c r="R3" s="23"/>
      <c r="S3" s="23"/>
      <c r="U3" s="27"/>
      <c r="V3" s="38"/>
      <c r="W3" s="39"/>
    </row>
    <row r="4" spans="1:25">
      <c r="A4" s="26">
        <v>4</v>
      </c>
      <c r="B4" s="33" t="s">
        <v>9</v>
      </c>
      <c r="C4" s="40">
        <v>54</v>
      </c>
      <c r="D4" s="41"/>
      <c r="F4" s="36" t="s">
        <v>10</v>
      </c>
      <c r="G4" s="36" t="s">
        <v>10</v>
      </c>
      <c r="H4" s="36" t="s">
        <v>11</v>
      </c>
      <c r="I4" s="36" t="s">
        <v>12</v>
      </c>
      <c r="J4" s="31"/>
      <c r="K4" s="42" t="s">
        <v>13</v>
      </c>
      <c r="L4" s="31"/>
      <c r="M4" s="31"/>
      <c r="N4" s="31"/>
      <c r="O4" s="31"/>
      <c r="S4" s="43"/>
      <c r="V4" s="44"/>
    </row>
    <row r="5" spans="1:25">
      <c r="A5" s="23">
        <v>5</v>
      </c>
      <c r="B5" s="33" t="s">
        <v>14</v>
      </c>
      <c r="C5" s="40">
        <v>132</v>
      </c>
      <c r="D5" s="41" t="s">
        <v>15</v>
      </c>
      <c r="F5" s="36" t="s">
        <v>16</v>
      </c>
      <c r="G5" s="36" t="s">
        <v>17</v>
      </c>
      <c r="H5" s="36" t="s">
        <v>18</v>
      </c>
      <c r="I5" s="36" t="s">
        <v>18</v>
      </c>
      <c r="J5" s="45" t="s">
        <v>19</v>
      </c>
      <c r="K5" s="27" t="s">
        <v>20</v>
      </c>
      <c r="L5" s="36"/>
      <c r="M5" s="36"/>
      <c r="N5" s="31"/>
      <c r="O5" s="37" t="s">
        <v>21</v>
      </c>
      <c r="P5" s="46" t="str">
        <f ca="1">RIGHT(CELL("filename",A1),LEN(CELL("filename",A1))-FIND("]",CELL("filename",A1)))</f>
        <v>srim132Xe_SiO2</v>
      </c>
      <c r="S5" s="43"/>
      <c r="T5" s="47"/>
      <c r="U5" s="28"/>
      <c r="V5" s="48"/>
    </row>
    <row r="6" spans="1:25">
      <c r="A6" s="26">
        <v>6</v>
      </c>
      <c r="B6" s="33" t="s">
        <v>22</v>
      </c>
      <c r="C6" s="49" t="s">
        <v>79</v>
      </c>
      <c r="D6" s="41" t="s">
        <v>23</v>
      </c>
      <c r="F6" s="1" t="s">
        <v>71</v>
      </c>
      <c r="G6" s="2">
        <v>8</v>
      </c>
      <c r="H6" s="2">
        <v>66.67</v>
      </c>
      <c r="I6" s="3">
        <v>53.26</v>
      </c>
      <c r="J6" s="26">
        <v>1</v>
      </c>
      <c r="K6" s="18">
        <v>23.199000000000002</v>
      </c>
      <c r="L6" s="42" t="s">
        <v>25</v>
      </c>
      <c r="M6" s="31"/>
      <c r="N6" s="31"/>
      <c r="O6" s="37" t="s">
        <v>26</v>
      </c>
      <c r="P6" s="50" t="s">
        <v>78</v>
      </c>
      <c r="S6" s="43"/>
      <c r="T6" s="41"/>
      <c r="U6" s="28"/>
      <c r="V6" s="48"/>
    </row>
    <row r="7" spans="1:25">
      <c r="A7" s="23">
        <v>7</v>
      </c>
      <c r="B7" s="51"/>
      <c r="C7" s="49" t="s">
        <v>80</v>
      </c>
      <c r="F7" s="52" t="s">
        <v>24</v>
      </c>
      <c r="G7" s="53">
        <v>14</v>
      </c>
      <c r="H7" s="53">
        <v>33.33</v>
      </c>
      <c r="I7" s="54">
        <v>46.74</v>
      </c>
      <c r="J7" s="26">
        <v>2</v>
      </c>
      <c r="K7" s="19">
        <v>231.99</v>
      </c>
      <c r="L7" s="42" t="s">
        <v>27</v>
      </c>
      <c r="M7" s="31"/>
      <c r="N7" s="31"/>
      <c r="S7" s="43"/>
      <c r="U7" s="28"/>
      <c r="V7" s="48"/>
      <c r="X7" s="24"/>
    </row>
    <row r="8" spans="1:25">
      <c r="A8" s="23">
        <v>8</v>
      </c>
      <c r="B8" s="33" t="s">
        <v>28</v>
      </c>
      <c r="C8" s="55">
        <v>2.3199999999999998</v>
      </c>
      <c r="D8" s="56" t="s">
        <v>29</v>
      </c>
      <c r="F8" s="52"/>
      <c r="G8" s="53"/>
      <c r="H8" s="53"/>
      <c r="I8" s="54"/>
      <c r="J8" s="26">
        <v>3</v>
      </c>
      <c r="K8" s="19">
        <v>231.99</v>
      </c>
      <c r="L8" s="42" t="s">
        <v>30</v>
      </c>
      <c r="M8" s="31"/>
      <c r="N8" s="31"/>
      <c r="O8" s="31"/>
      <c r="S8" s="43"/>
      <c r="U8" s="28"/>
      <c r="V8" s="57"/>
      <c r="X8" s="58"/>
      <c r="Y8" s="4"/>
    </row>
    <row r="9" spans="1:25">
      <c r="A9" s="23">
        <v>9</v>
      </c>
      <c r="B9" s="51"/>
      <c r="C9" s="55">
        <v>6.9758999999999998E+22</v>
      </c>
      <c r="D9" s="41" t="s">
        <v>31</v>
      </c>
      <c r="F9" s="52"/>
      <c r="G9" s="53"/>
      <c r="H9" s="53"/>
      <c r="I9" s="54"/>
      <c r="J9" s="26">
        <v>4</v>
      </c>
      <c r="K9" s="19">
        <v>1</v>
      </c>
      <c r="L9" s="42" t="s">
        <v>32</v>
      </c>
      <c r="M9" s="31"/>
      <c r="N9" s="31"/>
      <c r="O9" s="31"/>
      <c r="S9" s="59"/>
      <c r="T9" s="56"/>
      <c r="U9" s="28"/>
      <c r="V9" s="57"/>
      <c r="X9" s="58"/>
      <c r="Y9" s="4"/>
    </row>
    <row r="10" spans="1:25">
      <c r="A10" s="23">
        <v>10</v>
      </c>
      <c r="B10" s="33" t="s">
        <v>33</v>
      </c>
      <c r="C10" s="5">
        <v>0</v>
      </c>
      <c r="D10" s="41"/>
      <c r="F10" s="52"/>
      <c r="G10" s="53"/>
      <c r="H10" s="53"/>
      <c r="I10" s="54"/>
      <c r="J10" s="26">
        <v>5</v>
      </c>
      <c r="K10" s="19">
        <v>1</v>
      </c>
      <c r="L10" s="42" t="s">
        <v>34</v>
      </c>
      <c r="M10" s="31"/>
      <c r="N10" s="31"/>
      <c r="O10" s="31"/>
      <c r="S10" s="59"/>
      <c r="T10" s="41"/>
      <c r="U10" s="28"/>
      <c r="V10" s="57"/>
      <c r="X10" s="58"/>
      <c r="Y10" s="4"/>
    </row>
    <row r="11" spans="1:25">
      <c r="A11" s="23">
        <v>11</v>
      </c>
      <c r="C11" s="60" t="s">
        <v>35</v>
      </c>
      <c r="D11" s="30" t="s">
        <v>36</v>
      </c>
      <c r="F11" s="52"/>
      <c r="G11" s="53"/>
      <c r="H11" s="53"/>
      <c r="I11" s="54"/>
      <c r="J11" s="26">
        <v>6</v>
      </c>
      <c r="K11" s="19">
        <v>1000</v>
      </c>
      <c r="L11" s="42" t="s">
        <v>37</v>
      </c>
      <c r="M11" s="31"/>
      <c r="N11" s="31"/>
      <c r="O11" s="31"/>
      <c r="V11" s="24"/>
      <c r="W11" s="24"/>
      <c r="X11" s="24"/>
    </row>
    <row r="12" spans="1:25">
      <c r="A12" s="23">
        <v>12</v>
      </c>
      <c r="B12" s="27" t="s">
        <v>38</v>
      </c>
      <c r="C12" s="62">
        <v>20</v>
      </c>
      <c r="D12" s="63">
        <f>$C$5/100</f>
        <v>1.32</v>
      </c>
      <c r="E12" s="41" t="s">
        <v>39</v>
      </c>
      <c r="F12" s="52"/>
      <c r="G12" s="53"/>
      <c r="H12" s="53"/>
      <c r="I12" s="54"/>
      <c r="J12" s="26">
        <v>7</v>
      </c>
      <c r="K12" s="19">
        <v>33.256</v>
      </c>
      <c r="L12" s="42" t="s">
        <v>40</v>
      </c>
      <c r="M12" s="31"/>
      <c r="V12" s="48"/>
      <c r="W12" s="48"/>
      <c r="X12" s="48"/>
    </row>
    <row r="13" spans="1:25">
      <c r="A13" s="23">
        <v>13</v>
      </c>
      <c r="B13" s="27" t="s">
        <v>41</v>
      </c>
      <c r="C13" s="64">
        <v>228</v>
      </c>
      <c r="D13" s="63">
        <f>$C$5*1000000</f>
        <v>132000000</v>
      </c>
      <c r="E13" s="41" t="s">
        <v>42</v>
      </c>
      <c r="F13" s="65"/>
      <c r="G13" s="66"/>
      <c r="H13" s="66"/>
      <c r="I13" s="67"/>
      <c r="J13" s="26">
        <v>8</v>
      </c>
      <c r="K13" s="20">
        <v>3.6471000000000003E-2</v>
      </c>
      <c r="L13" s="42" t="s">
        <v>43</v>
      </c>
      <c r="R13" s="27" t="s">
        <v>72</v>
      </c>
      <c r="U13" s="27"/>
      <c r="V13" s="48"/>
      <c r="W13" s="48"/>
      <c r="X13" s="57"/>
    </row>
    <row r="14" spans="1:25" ht="13.5">
      <c r="A14" s="23">
        <v>14</v>
      </c>
      <c r="B14" s="27" t="s">
        <v>44</v>
      </c>
      <c r="C14" s="68"/>
      <c r="D14" s="41" t="s">
        <v>45</v>
      </c>
      <c r="H14" s="69">
        <f>SUM(H6:H13)</f>
        <v>100</v>
      </c>
      <c r="I14" s="70">
        <f>SUM(I6:I13)</f>
        <v>100</v>
      </c>
      <c r="J14" s="26">
        <v>0</v>
      </c>
      <c r="K14" s="71" t="s">
        <v>46</v>
      </c>
      <c r="L14" s="72"/>
      <c r="N14" s="60"/>
      <c r="O14" s="60"/>
      <c r="P14" s="60"/>
      <c r="U14" s="27"/>
      <c r="V14" s="73"/>
      <c r="W14" s="73"/>
      <c r="X14" s="74"/>
    </row>
    <row r="15" spans="1:25" ht="13.5">
      <c r="A15" s="23">
        <v>15</v>
      </c>
      <c r="B15" s="27" t="s">
        <v>47</v>
      </c>
      <c r="C15" s="75"/>
      <c r="D15" s="76" t="s">
        <v>48</v>
      </c>
      <c r="E15" s="77"/>
      <c r="F15" s="77"/>
      <c r="G15" s="77"/>
      <c r="H15" s="41"/>
      <c r="I15" s="41"/>
      <c r="J15" s="78"/>
      <c r="K15" s="79"/>
      <c r="L15" s="80"/>
      <c r="M15" s="78"/>
      <c r="N15" s="41"/>
      <c r="O15" s="41"/>
      <c r="P15" s="78"/>
      <c r="V15" s="81"/>
      <c r="W15" s="81"/>
      <c r="X15" s="58"/>
    </row>
    <row r="16" spans="1:25" ht="13.5">
      <c r="A16" s="23">
        <v>16</v>
      </c>
      <c r="B16" s="41"/>
      <c r="C16" s="82"/>
      <c r="D16" s="83"/>
      <c r="F16" s="84" t="s">
        <v>49</v>
      </c>
      <c r="G16" s="77"/>
      <c r="H16" s="85"/>
      <c r="I16" s="6" t="s">
        <v>81</v>
      </c>
      <c r="J16" s="86"/>
      <c r="K16" s="79"/>
      <c r="L16" s="80"/>
      <c r="M16" s="41"/>
      <c r="N16" s="41"/>
      <c r="O16" s="41"/>
      <c r="P16" s="41"/>
      <c r="V16" s="81"/>
      <c r="W16" s="81"/>
      <c r="X16" s="58"/>
    </row>
    <row r="17" spans="1:16">
      <c r="A17" s="23">
        <v>17</v>
      </c>
      <c r="B17" s="87" t="s">
        <v>50</v>
      </c>
      <c r="C17" s="88"/>
      <c r="D17" s="89"/>
      <c r="E17" s="87" t="s">
        <v>51</v>
      </c>
      <c r="F17" s="90" t="s">
        <v>52</v>
      </c>
      <c r="G17" s="91" t="s">
        <v>53</v>
      </c>
      <c r="H17" s="87" t="s">
        <v>54</v>
      </c>
      <c r="I17" s="88"/>
      <c r="J17" s="89"/>
      <c r="K17" s="87" t="s">
        <v>55</v>
      </c>
      <c r="L17" s="92"/>
      <c r="M17" s="93"/>
      <c r="N17" s="87" t="s">
        <v>56</v>
      </c>
      <c r="O17" s="88"/>
      <c r="P17" s="89"/>
    </row>
    <row r="18" spans="1:16">
      <c r="A18" s="23">
        <v>18</v>
      </c>
      <c r="B18" s="94" t="s">
        <v>57</v>
      </c>
      <c r="D18" s="95" t="s">
        <v>58</v>
      </c>
      <c r="E18" s="111" t="s">
        <v>59</v>
      </c>
      <c r="F18" s="112"/>
      <c r="G18" s="113"/>
      <c r="H18" s="94" t="s">
        <v>60</v>
      </c>
      <c r="J18" s="95" t="s">
        <v>61</v>
      </c>
      <c r="K18" s="94" t="s">
        <v>62</v>
      </c>
      <c r="L18" s="96"/>
      <c r="M18" s="95" t="s">
        <v>61</v>
      </c>
      <c r="N18" s="94" t="s">
        <v>62</v>
      </c>
      <c r="P18" s="95" t="s">
        <v>61</v>
      </c>
    </row>
    <row r="19" spans="1:16">
      <c r="A19" s="23">
        <v>19</v>
      </c>
      <c r="B19" s="97"/>
      <c r="C19" s="98"/>
      <c r="D19" s="99"/>
      <c r="E19" s="97"/>
      <c r="F19" s="98"/>
      <c r="G19" s="99"/>
      <c r="H19" s="97"/>
      <c r="I19" s="98"/>
      <c r="J19" s="99"/>
      <c r="K19" s="97"/>
      <c r="L19" s="98"/>
      <c r="M19" s="99"/>
      <c r="N19" s="97"/>
      <c r="O19" s="98"/>
      <c r="P19" s="99"/>
    </row>
    <row r="20" spans="1:16">
      <c r="A20" s="26">
        <v>20</v>
      </c>
      <c r="B20" s="7">
        <v>1.4</v>
      </c>
      <c r="C20" s="21" t="s">
        <v>65</v>
      </c>
      <c r="D20" s="100">
        <f t="shared" ref="D20:D83" si="0">B20/1000/$C$5</f>
        <v>1.0606060606060606E-5</v>
      </c>
      <c r="E20" s="8">
        <v>0.1308</v>
      </c>
      <c r="F20" s="9">
        <v>2.5550000000000002</v>
      </c>
      <c r="G20" s="101">
        <f t="shared" ref="G20:G83" si="1">E20+F20</f>
        <v>2.6858</v>
      </c>
      <c r="H20" s="7">
        <v>43</v>
      </c>
      <c r="I20" s="21" t="s">
        <v>64</v>
      </c>
      <c r="J20" s="102">
        <f t="shared" ref="J20:J83" si="2">H20/1000/10</f>
        <v>4.3E-3</v>
      </c>
      <c r="K20" s="7">
        <v>13</v>
      </c>
      <c r="L20" s="21" t="s">
        <v>64</v>
      </c>
      <c r="M20" s="102">
        <f t="shared" ref="M20:M83" si="3">K20/1000/10</f>
        <v>1.2999999999999999E-3</v>
      </c>
      <c r="N20" s="7">
        <v>9</v>
      </c>
      <c r="O20" s="21" t="s">
        <v>64</v>
      </c>
      <c r="P20" s="102">
        <f t="shared" ref="P20:P83" si="4">N20/1000/10</f>
        <v>8.9999999999999998E-4</v>
      </c>
    </row>
    <row r="21" spans="1:16">
      <c r="A21" s="23">
        <f>A20+1</f>
        <v>21</v>
      </c>
      <c r="B21" s="10">
        <v>1.5</v>
      </c>
      <c r="C21" s="11" t="s">
        <v>65</v>
      </c>
      <c r="D21" s="100">
        <f t="shared" si="0"/>
        <v>1.1363636363636365E-5</v>
      </c>
      <c r="E21" s="12">
        <v>0.13539999999999999</v>
      </c>
      <c r="F21" s="13">
        <v>2.6419999999999999</v>
      </c>
      <c r="G21" s="101">
        <f t="shared" si="1"/>
        <v>2.7774000000000001</v>
      </c>
      <c r="H21" s="10">
        <v>45</v>
      </c>
      <c r="I21" s="11" t="s">
        <v>64</v>
      </c>
      <c r="J21" s="102">
        <f t="shared" si="2"/>
        <v>4.4999999999999997E-3</v>
      </c>
      <c r="K21" s="10">
        <v>14</v>
      </c>
      <c r="L21" s="11" t="s">
        <v>64</v>
      </c>
      <c r="M21" s="102">
        <f t="shared" si="3"/>
        <v>1.4E-3</v>
      </c>
      <c r="N21" s="10">
        <v>10</v>
      </c>
      <c r="O21" s="11" t="s">
        <v>64</v>
      </c>
      <c r="P21" s="102">
        <f t="shared" si="4"/>
        <v>1E-3</v>
      </c>
    </row>
    <row r="22" spans="1:16">
      <c r="A22" s="23">
        <f t="shared" ref="A22:A85" si="5">A21+1</f>
        <v>22</v>
      </c>
      <c r="B22" s="10">
        <v>1.6</v>
      </c>
      <c r="C22" s="11" t="s">
        <v>65</v>
      </c>
      <c r="D22" s="100">
        <f t="shared" si="0"/>
        <v>1.2121212121212122E-5</v>
      </c>
      <c r="E22" s="12">
        <v>0.13980000000000001</v>
      </c>
      <c r="F22" s="13">
        <v>2.7250000000000001</v>
      </c>
      <c r="G22" s="101">
        <f t="shared" si="1"/>
        <v>2.8648000000000002</v>
      </c>
      <c r="H22" s="10">
        <v>46</v>
      </c>
      <c r="I22" s="11" t="s">
        <v>64</v>
      </c>
      <c r="J22" s="102">
        <f t="shared" si="2"/>
        <v>4.5999999999999999E-3</v>
      </c>
      <c r="K22" s="10">
        <v>14</v>
      </c>
      <c r="L22" s="11" t="s">
        <v>64</v>
      </c>
      <c r="M22" s="102">
        <f t="shared" si="3"/>
        <v>1.4E-3</v>
      </c>
      <c r="N22" s="10">
        <v>10</v>
      </c>
      <c r="O22" s="11" t="s">
        <v>64</v>
      </c>
      <c r="P22" s="102">
        <f t="shared" si="4"/>
        <v>1E-3</v>
      </c>
    </row>
    <row r="23" spans="1:16">
      <c r="A23" s="23">
        <f t="shared" si="5"/>
        <v>23</v>
      </c>
      <c r="B23" s="10">
        <v>1.7</v>
      </c>
      <c r="C23" s="11" t="s">
        <v>65</v>
      </c>
      <c r="D23" s="100">
        <f t="shared" si="0"/>
        <v>1.2878787878787878E-5</v>
      </c>
      <c r="E23" s="12">
        <v>0.14419999999999999</v>
      </c>
      <c r="F23" s="13">
        <v>2.8039999999999998</v>
      </c>
      <c r="G23" s="101">
        <f t="shared" si="1"/>
        <v>2.9481999999999999</v>
      </c>
      <c r="H23" s="10">
        <v>47</v>
      </c>
      <c r="I23" s="11" t="s">
        <v>64</v>
      </c>
      <c r="J23" s="102">
        <f t="shared" si="2"/>
        <v>4.7000000000000002E-3</v>
      </c>
      <c r="K23" s="10">
        <v>14</v>
      </c>
      <c r="L23" s="11" t="s">
        <v>64</v>
      </c>
      <c r="M23" s="102">
        <f t="shared" si="3"/>
        <v>1.4E-3</v>
      </c>
      <c r="N23" s="10">
        <v>10</v>
      </c>
      <c r="O23" s="11" t="s">
        <v>64</v>
      </c>
      <c r="P23" s="102">
        <f t="shared" si="4"/>
        <v>1E-3</v>
      </c>
    </row>
    <row r="24" spans="1:16">
      <c r="A24" s="23">
        <f t="shared" si="5"/>
        <v>24</v>
      </c>
      <c r="B24" s="10">
        <v>1.8</v>
      </c>
      <c r="C24" s="11" t="s">
        <v>65</v>
      </c>
      <c r="D24" s="100">
        <f t="shared" si="0"/>
        <v>1.3636363636363637E-5</v>
      </c>
      <c r="E24" s="12">
        <v>0.14829999999999999</v>
      </c>
      <c r="F24" s="13">
        <v>2.8809999999999998</v>
      </c>
      <c r="G24" s="101">
        <f t="shared" si="1"/>
        <v>3.0292999999999997</v>
      </c>
      <c r="H24" s="10">
        <v>48</v>
      </c>
      <c r="I24" s="11" t="s">
        <v>64</v>
      </c>
      <c r="J24" s="102">
        <f t="shared" si="2"/>
        <v>4.8000000000000004E-3</v>
      </c>
      <c r="K24" s="10">
        <v>15</v>
      </c>
      <c r="L24" s="11" t="s">
        <v>64</v>
      </c>
      <c r="M24" s="102">
        <f t="shared" si="3"/>
        <v>1.5E-3</v>
      </c>
      <c r="N24" s="10">
        <v>11</v>
      </c>
      <c r="O24" s="11" t="s">
        <v>64</v>
      </c>
      <c r="P24" s="102">
        <f t="shared" si="4"/>
        <v>1.0999999999999998E-3</v>
      </c>
    </row>
    <row r="25" spans="1:16">
      <c r="A25" s="23">
        <f t="shared" si="5"/>
        <v>25</v>
      </c>
      <c r="B25" s="10">
        <v>2</v>
      </c>
      <c r="C25" s="11" t="s">
        <v>65</v>
      </c>
      <c r="D25" s="100">
        <f t="shared" si="0"/>
        <v>1.5151515151515151E-5</v>
      </c>
      <c r="E25" s="12">
        <v>0.15640000000000001</v>
      </c>
      <c r="F25" s="13">
        <v>3.0249999999999999</v>
      </c>
      <c r="G25" s="101">
        <f t="shared" si="1"/>
        <v>3.1814</v>
      </c>
      <c r="H25" s="10">
        <v>51</v>
      </c>
      <c r="I25" s="11" t="s">
        <v>64</v>
      </c>
      <c r="J25" s="102">
        <f t="shared" si="2"/>
        <v>5.0999999999999995E-3</v>
      </c>
      <c r="K25" s="10">
        <v>15</v>
      </c>
      <c r="L25" s="11" t="s">
        <v>64</v>
      </c>
      <c r="M25" s="102">
        <f t="shared" si="3"/>
        <v>1.5E-3</v>
      </c>
      <c r="N25" s="10">
        <v>11</v>
      </c>
      <c r="O25" s="11" t="s">
        <v>64</v>
      </c>
      <c r="P25" s="102">
        <f t="shared" si="4"/>
        <v>1.0999999999999998E-3</v>
      </c>
    </row>
    <row r="26" spans="1:16">
      <c r="A26" s="23">
        <f t="shared" si="5"/>
        <v>26</v>
      </c>
      <c r="B26" s="10">
        <v>2.25</v>
      </c>
      <c r="C26" s="11" t="s">
        <v>65</v>
      </c>
      <c r="D26" s="100">
        <f t="shared" si="0"/>
        <v>1.7045454545454543E-5</v>
      </c>
      <c r="E26" s="12">
        <v>0.1658</v>
      </c>
      <c r="F26" s="13">
        <v>3.1930000000000001</v>
      </c>
      <c r="G26" s="101">
        <f t="shared" si="1"/>
        <v>3.3588</v>
      </c>
      <c r="H26" s="10">
        <v>54</v>
      </c>
      <c r="I26" s="11" t="s">
        <v>64</v>
      </c>
      <c r="J26" s="102">
        <f t="shared" si="2"/>
        <v>5.4000000000000003E-3</v>
      </c>
      <c r="K26" s="10">
        <v>16</v>
      </c>
      <c r="L26" s="11" t="s">
        <v>64</v>
      </c>
      <c r="M26" s="102">
        <f t="shared" si="3"/>
        <v>1.6000000000000001E-3</v>
      </c>
      <c r="N26" s="10">
        <v>12</v>
      </c>
      <c r="O26" s="11" t="s">
        <v>64</v>
      </c>
      <c r="P26" s="102">
        <f t="shared" si="4"/>
        <v>1.2000000000000001E-3</v>
      </c>
    </row>
    <row r="27" spans="1:16">
      <c r="A27" s="23">
        <f t="shared" si="5"/>
        <v>27</v>
      </c>
      <c r="B27" s="10">
        <v>2.5</v>
      </c>
      <c r="C27" s="11" t="s">
        <v>65</v>
      </c>
      <c r="D27" s="100">
        <f t="shared" si="0"/>
        <v>1.8939393939393939E-5</v>
      </c>
      <c r="E27" s="12">
        <v>0.17480000000000001</v>
      </c>
      <c r="F27" s="13">
        <v>3.3479999999999999</v>
      </c>
      <c r="G27" s="101">
        <f t="shared" si="1"/>
        <v>3.5227999999999997</v>
      </c>
      <c r="H27" s="10">
        <v>56</v>
      </c>
      <c r="I27" s="11" t="s">
        <v>64</v>
      </c>
      <c r="J27" s="102">
        <f t="shared" si="2"/>
        <v>5.5999999999999999E-3</v>
      </c>
      <c r="K27" s="10">
        <v>17</v>
      </c>
      <c r="L27" s="11" t="s">
        <v>64</v>
      </c>
      <c r="M27" s="102">
        <f t="shared" si="3"/>
        <v>1.7000000000000001E-3</v>
      </c>
      <c r="N27" s="10">
        <v>12</v>
      </c>
      <c r="O27" s="11" t="s">
        <v>64</v>
      </c>
      <c r="P27" s="102">
        <f t="shared" si="4"/>
        <v>1.2000000000000001E-3</v>
      </c>
    </row>
    <row r="28" spans="1:16">
      <c r="A28" s="23">
        <f t="shared" si="5"/>
        <v>28</v>
      </c>
      <c r="B28" s="10">
        <v>2.75</v>
      </c>
      <c r="C28" s="11" t="s">
        <v>65</v>
      </c>
      <c r="D28" s="100">
        <f t="shared" si="0"/>
        <v>2.0833333333333333E-5</v>
      </c>
      <c r="E28" s="12">
        <v>0.18329999999999999</v>
      </c>
      <c r="F28" s="13">
        <v>3.4929999999999999</v>
      </c>
      <c r="G28" s="101">
        <f t="shared" si="1"/>
        <v>3.6762999999999999</v>
      </c>
      <c r="H28" s="10">
        <v>59</v>
      </c>
      <c r="I28" s="11" t="s">
        <v>64</v>
      </c>
      <c r="J28" s="102">
        <f t="shared" si="2"/>
        <v>5.8999999999999999E-3</v>
      </c>
      <c r="K28" s="10">
        <v>17</v>
      </c>
      <c r="L28" s="11" t="s">
        <v>64</v>
      </c>
      <c r="M28" s="102">
        <f t="shared" si="3"/>
        <v>1.7000000000000001E-3</v>
      </c>
      <c r="N28" s="10">
        <v>13</v>
      </c>
      <c r="O28" s="11" t="s">
        <v>64</v>
      </c>
      <c r="P28" s="102">
        <f t="shared" si="4"/>
        <v>1.2999999999999999E-3</v>
      </c>
    </row>
    <row r="29" spans="1:16">
      <c r="A29" s="23">
        <f t="shared" si="5"/>
        <v>29</v>
      </c>
      <c r="B29" s="10">
        <v>3</v>
      </c>
      <c r="C29" s="11" t="s">
        <v>65</v>
      </c>
      <c r="D29" s="100">
        <f t="shared" si="0"/>
        <v>2.2727272727272729E-5</v>
      </c>
      <c r="E29" s="12">
        <v>0.1915</v>
      </c>
      <c r="F29" s="13">
        <v>3.6280000000000001</v>
      </c>
      <c r="G29" s="101">
        <f t="shared" si="1"/>
        <v>3.8195000000000001</v>
      </c>
      <c r="H29" s="10">
        <v>61</v>
      </c>
      <c r="I29" s="11" t="s">
        <v>64</v>
      </c>
      <c r="J29" s="102">
        <f t="shared" si="2"/>
        <v>6.0999999999999995E-3</v>
      </c>
      <c r="K29" s="10">
        <v>18</v>
      </c>
      <c r="L29" s="11" t="s">
        <v>64</v>
      </c>
      <c r="M29" s="102">
        <f t="shared" si="3"/>
        <v>1.8E-3</v>
      </c>
      <c r="N29" s="10">
        <v>13</v>
      </c>
      <c r="O29" s="11" t="s">
        <v>64</v>
      </c>
      <c r="P29" s="102">
        <f t="shared" si="4"/>
        <v>1.2999999999999999E-3</v>
      </c>
    </row>
    <row r="30" spans="1:16">
      <c r="A30" s="23">
        <f t="shared" si="5"/>
        <v>30</v>
      </c>
      <c r="B30" s="10">
        <v>3.25</v>
      </c>
      <c r="C30" s="11" t="s">
        <v>65</v>
      </c>
      <c r="D30" s="100">
        <f t="shared" si="0"/>
        <v>2.4621212121212119E-5</v>
      </c>
      <c r="E30" s="12">
        <v>0.1993</v>
      </c>
      <c r="F30" s="13">
        <v>3.7559999999999998</v>
      </c>
      <c r="G30" s="101">
        <f t="shared" si="1"/>
        <v>3.9552999999999998</v>
      </c>
      <c r="H30" s="10">
        <v>64</v>
      </c>
      <c r="I30" s="11" t="s">
        <v>64</v>
      </c>
      <c r="J30" s="102">
        <f t="shared" si="2"/>
        <v>6.4000000000000003E-3</v>
      </c>
      <c r="K30" s="10">
        <v>19</v>
      </c>
      <c r="L30" s="11" t="s">
        <v>64</v>
      </c>
      <c r="M30" s="102">
        <f t="shared" si="3"/>
        <v>1.9E-3</v>
      </c>
      <c r="N30" s="10">
        <v>14</v>
      </c>
      <c r="O30" s="11" t="s">
        <v>64</v>
      </c>
      <c r="P30" s="102">
        <f t="shared" si="4"/>
        <v>1.4E-3</v>
      </c>
    </row>
    <row r="31" spans="1:16">
      <c r="A31" s="23">
        <f t="shared" si="5"/>
        <v>31</v>
      </c>
      <c r="B31" s="10">
        <v>3.5</v>
      </c>
      <c r="C31" s="11" t="s">
        <v>65</v>
      </c>
      <c r="D31" s="100">
        <f t="shared" si="0"/>
        <v>2.6515151515151516E-5</v>
      </c>
      <c r="E31" s="12">
        <v>0.20680000000000001</v>
      </c>
      <c r="F31" s="13">
        <v>3.8759999999999999</v>
      </c>
      <c r="G31" s="101">
        <f t="shared" si="1"/>
        <v>4.0827999999999998</v>
      </c>
      <c r="H31" s="10">
        <v>66</v>
      </c>
      <c r="I31" s="11" t="s">
        <v>64</v>
      </c>
      <c r="J31" s="102">
        <f t="shared" si="2"/>
        <v>6.6E-3</v>
      </c>
      <c r="K31" s="10">
        <v>19</v>
      </c>
      <c r="L31" s="11" t="s">
        <v>64</v>
      </c>
      <c r="M31" s="102">
        <f t="shared" si="3"/>
        <v>1.9E-3</v>
      </c>
      <c r="N31" s="10">
        <v>14</v>
      </c>
      <c r="O31" s="11" t="s">
        <v>64</v>
      </c>
      <c r="P31" s="102">
        <f t="shared" si="4"/>
        <v>1.4E-3</v>
      </c>
    </row>
    <row r="32" spans="1:16">
      <c r="A32" s="23">
        <f t="shared" si="5"/>
        <v>32</v>
      </c>
      <c r="B32" s="10">
        <v>3.75</v>
      </c>
      <c r="C32" s="11" t="s">
        <v>65</v>
      </c>
      <c r="D32" s="100">
        <f t="shared" si="0"/>
        <v>2.8409090909090909E-5</v>
      </c>
      <c r="E32" s="12">
        <v>0.21410000000000001</v>
      </c>
      <c r="F32" s="13">
        <v>3.99</v>
      </c>
      <c r="G32" s="101">
        <f t="shared" si="1"/>
        <v>4.2041000000000004</v>
      </c>
      <c r="H32" s="10">
        <v>68</v>
      </c>
      <c r="I32" s="11" t="s">
        <v>64</v>
      </c>
      <c r="J32" s="102">
        <f t="shared" si="2"/>
        <v>6.8000000000000005E-3</v>
      </c>
      <c r="K32" s="10">
        <v>20</v>
      </c>
      <c r="L32" s="11" t="s">
        <v>64</v>
      </c>
      <c r="M32" s="102">
        <f t="shared" si="3"/>
        <v>2E-3</v>
      </c>
      <c r="N32" s="10">
        <v>14</v>
      </c>
      <c r="O32" s="11" t="s">
        <v>64</v>
      </c>
      <c r="P32" s="102">
        <f t="shared" si="4"/>
        <v>1.4E-3</v>
      </c>
    </row>
    <row r="33" spans="1:16">
      <c r="A33" s="23">
        <f t="shared" si="5"/>
        <v>33</v>
      </c>
      <c r="B33" s="10">
        <v>4</v>
      </c>
      <c r="C33" s="11" t="s">
        <v>65</v>
      </c>
      <c r="D33" s="100">
        <f t="shared" si="0"/>
        <v>3.0303030303030302E-5</v>
      </c>
      <c r="E33" s="12">
        <v>0.22109999999999999</v>
      </c>
      <c r="F33" s="13">
        <v>4.0990000000000002</v>
      </c>
      <c r="G33" s="101">
        <f t="shared" si="1"/>
        <v>4.3201000000000001</v>
      </c>
      <c r="H33" s="10">
        <v>71</v>
      </c>
      <c r="I33" s="11" t="s">
        <v>64</v>
      </c>
      <c r="J33" s="102">
        <f t="shared" si="2"/>
        <v>7.0999999999999995E-3</v>
      </c>
      <c r="K33" s="10">
        <v>20</v>
      </c>
      <c r="L33" s="11" t="s">
        <v>64</v>
      </c>
      <c r="M33" s="102">
        <f t="shared" si="3"/>
        <v>2E-3</v>
      </c>
      <c r="N33" s="10">
        <v>15</v>
      </c>
      <c r="O33" s="11" t="s">
        <v>64</v>
      </c>
      <c r="P33" s="102">
        <f t="shared" si="4"/>
        <v>1.5E-3</v>
      </c>
    </row>
    <row r="34" spans="1:16">
      <c r="A34" s="23">
        <f t="shared" si="5"/>
        <v>34</v>
      </c>
      <c r="B34" s="10">
        <v>4.5</v>
      </c>
      <c r="C34" s="11" t="s">
        <v>65</v>
      </c>
      <c r="D34" s="100">
        <f t="shared" si="0"/>
        <v>3.4090909090909085E-5</v>
      </c>
      <c r="E34" s="12">
        <v>0.23449999999999999</v>
      </c>
      <c r="F34" s="13">
        <v>4.3010000000000002</v>
      </c>
      <c r="G34" s="101">
        <f t="shared" si="1"/>
        <v>4.5354999999999999</v>
      </c>
      <c r="H34" s="10">
        <v>75</v>
      </c>
      <c r="I34" s="11" t="s">
        <v>64</v>
      </c>
      <c r="J34" s="102">
        <f t="shared" si="2"/>
        <v>7.4999999999999997E-3</v>
      </c>
      <c r="K34" s="10">
        <v>21</v>
      </c>
      <c r="L34" s="11" t="s">
        <v>64</v>
      </c>
      <c r="M34" s="102">
        <f t="shared" si="3"/>
        <v>2.1000000000000003E-3</v>
      </c>
      <c r="N34" s="10">
        <v>16</v>
      </c>
      <c r="O34" s="11" t="s">
        <v>64</v>
      </c>
      <c r="P34" s="102">
        <f t="shared" si="4"/>
        <v>1.6000000000000001E-3</v>
      </c>
    </row>
    <row r="35" spans="1:16">
      <c r="A35" s="23">
        <f t="shared" si="5"/>
        <v>35</v>
      </c>
      <c r="B35" s="10">
        <v>5</v>
      </c>
      <c r="C35" s="11" t="s">
        <v>65</v>
      </c>
      <c r="D35" s="100">
        <f t="shared" si="0"/>
        <v>3.7878787878787879E-5</v>
      </c>
      <c r="E35" s="12">
        <v>0.2472</v>
      </c>
      <c r="F35" s="13">
        <v>4.4859999999999998</v>
      </c>
      <c r="G35" s="101">
        <f t="shared" si="1"/>
        <v>4.7332000000000001</v>
      </c>
      <c r="H35" s="10">
        <v>79</v>
      </c>
      <c r="I35" s="11" t="s">
        <v>64</v>
      </c>
      <c r="J35" s="102">
        <f t="shared" si="2"/>
        <v>7.9000000000000008E-3</v>
      </c>
      <c r="K35" s="10">
        <v>22</v>
      </c>
      <c r="L35" s="11" t="s">
        <v>64</v>
      </c>
      <c r="M35" s="102">
        <f t="shared" si="3"/>
        <v>2.1999999999999997E-3</v>
      </c>
      <c r="N35" s="10">
        <v>16</v>
      </c>
      <c r="O35" s="11" t="s">
        <v>64</v>
      </c>
      <c r="P35" s="102">
        <f t="shared" si="4"/>
        <v>1.6000000000000001E-3</v>
      </c>
    </row>
    <row r="36" spans="1:16">
      <c r="A36" s="23">
        <f t="shared" si="5"/>
        <v>36</v>
      </c>
      <c r="B36" s="10">
        <v>5.5</v>
      </c>
      <c r="C36" s="11" t="s">
        <v>65</v>
      </c>
      <c r="D36" s="100">
        <f t="shared" si="0"/>
        <v>4.1666666666666665E-5</v>
      </c>
      <c r="E36" s="12">
        <v>0.25929999999999997</v>
      </c>
      <c r="F36" s="13">
        <v>4.657</v>
      </c>
      <c r="G36" s="101">
        <f t="shared" si="1"/>
        <v>4.9162999999999997</v>
      </c>
      <c r="H36" s="10">
        <v>83</v>
      </c>
      <c r="I36" s="11" t="s">
        <v>64</v>
      </c>
      <c r="J36" s="102">
        <f t="shared" si="2"/>
        <v>8.3000000000000001E-3</v>
      </c>
      <c r="K36" s="10">
        <v>23</v>
      </c>
      <c r="L36" s="11" t="s">
        <v>64</v>
      </c>
      <c r="M36" s="102">
        <f t="shared" si="3"/>
        <v>2.3E-3</v>
      </c>
      <c r="N36" s="10">
        <v>17</v>
      </c>
      <c r="O36" s="11" t="s">
        <v>64</v>
      </c>
      <c r="P36" s="102">
        <f t="shared" si="4"/>
        <v>1.7000000000000001E-3</v>
      </c>
    </row>
    <row r="37" spans="1:16">
      <c r="A37" s="23">
        <f t="shared" si="5"/>
        <v>37</v>
      </c>
      <c r="B37" s="10">
        <v>6</v>
      </c>
      <c r="C37" s="11" t="s">
        <v>65</v>
      </c>
      <c r="D37" s="100">
        <f t="shared" si="0"/>
        <v>4.5454545454545459E-5</v>
      </c>
      <c r="E37" s="12">
        <v>0.27079999999999999</v>
      </c>
      <c r="F37" s="13">
        <v>4.8159999999999998</v>
      </c>
      <c r="G37" s="101">
        <f t="shared" si="1"/>
        <v>5.0868000000000002</v>
      </c>
      <c r="H37" s="10">
        <v>86</v>
      </c>
      <c r="I37" s="11" t="s">
        <v>64</v>
      </c>
      <c r="J37" s="102">
        <f t="shared" si="2"/>
        <v>8.6E-3</v>
      </c>
      <c r="K37" s="10">
        <v>24</v>
      </c>
      <c r="L37" s="11" t="s">
        <v>64</v>
      </c>
      <c r="M37" s="102">
        <f t="shared" si="3"/>
        <v>2.4000000000000002E-3</v>
      </c>
      <c r="N37" s="10">
        <v>18</v>
      </c>
      <c r="O37" s="11" t="s">
        <v>64</v>
      </c>
      <c r="P37" s="102">
        <f t="shared" si="4"/>
        <v>1.8E-3</v>
      </c>
    </row>
    <row r="38" spans="1:16">
      <c r="A38" s="23">
        <f t="shared" si="5"/>
        <v>38</v>
      </c>
      <c r="B38" s="10">
        <v>6.5</v>
      </c>
      <c r="C38" s="11" t="s">
        <v>65</v>
      </c>
      <c r="D38" s="100">
        <f t="shared" si="0"/>
        <v>4.9242424242424238E-5</v>
      </c>
      <c r="E38" s="12">
        <v>0.28189999999999998</v>
      </c>
      <c r="F38" s="13">
        <v>4.9640000000000004</v>
      </c>
      <c r="G38" s="101">
        <f t="shared" si="1"/>
        <v>5.2459000000000007</v>
      </c>
      <c r="H38" s="10">
        <v>90</v>
      </c>
      <c r="I38" s="11" t="s">
        <v>64</v>
      </c>
      <c r="J38" s="102">
        <f t="shared" si="2"/>
        <v>8.9999999999999993E-3</v>
      </c>
      <c r="K38" s="10">
        <v>25</v>
      </c>
      <c r="L38" s="11" t="s">
        <v>64</v>
      </c>
      <c r="M38" s="102">
        <f t="shared" si="3"/>
        <v>2.5000000000000001E-3</v>
      </c>
      <c r="N38" s="10">
        <v>19</v>
      </c>
      <c r="O38" s="11" t="s">
        <v>64</v>
      </c>
      <c r="P38" s="102">
        <f t="shared" si="4"/>
        <v>1.9E-3</v>
      </c>
    </row>
    <row r="39" spans="1:16">
      <c r="A39" s="23">
        <f t="shared" si="5"/>
        <v>39</v>
      </c>
      <c r="B39" s="10">
        <v>7</v>
      </c>
      <c r="C39" s="11" t="s">
        <v>65</v>
      </c>
      <c r="D39" s="100">
        <f t="shared" si="0"/>
        <v>5.3030303030303032E-5</v>
      </c>
      <c r="E39" s="12">
        <v>0.29249999999999998</v>
      </c>
      <c r="F39" s="13">
        <v>5.1029999999999998</v>
      </c>
      <c r="G39" s="101">
        <f t="shared" si="1"/>
        <v>5.3955000000000002</v>
      </c>
      <c r="H39" s="10">
        <v>94</v>
      </c>
      <c r="I39" s="11" t="s">
        <v>64</v>
      </c>
      <c r="J39" s="102">
        <f t="shared" si="2"/>
        <v>9.4000000000000004E-3</v>
      </c>
      <c r="K39" s="10">
        <v>26</v>
      </c>
      <c r="L39" s="11" t="s">
        <v>64</v>
      </c>
      <c r="M39" s="102">
        <f t="shared" si="3"/>
        <v>2.5999999999999999E-3</v>
      </c>
      <c r="N39" s="10">
        <v>19</v>
      </c>
      <c r="O39" s="11" t="s">
        <v>64</v>
      </c>
      <c r="P39" s="102">
        <f t="shared" si="4"/>
        <v>1.9E-3</v>
      </c>
    </row>
    <row r="40" spans="1:16">
      <c r="A40" s="23">
        <f t="shared" si="5"/>
        <v>40</v>
      </c>
      <c r="B40" s="10">
        <v>8</v>
      </c>
      <c r="C40" s="11" t="s">
        <v>65</v>
      </c>
      <c r="D40" s="100">
        <f t="shared" si="0"/>
        <v>6.0606060606060605E-5</v>
      </c>
      <c r="E40" s="12">
        <v>0.31269999999999998</v>
      </c>
      <c r="F40" s="13">
        <v>5.3559999999999999</v>
      </c>
      <c r="G40" s="101">
        <f t="shared" si="1"/>
        <v>5.6686999999999994</v>
      </c>
      <c r="H40" s="10">
        <v>100</v>
      </c>
      <c r="I40" s="11" t="s">
        <v>64</v>
      </c>
      <c r="J40" s="102">
        <f t="shared" si="2"/>
        <v>0.01</v>
      </c>
      <c r="K40" s="10">
        <v>28</v>
      </c>
      <c r="L40" s="11" t="s">
        <v>64</v>
      </c>
      <c r="M40" s="102">
        <f t="shared" si="3"/>
        <v>2.8E-3</v>
      </c>
      <c r="N40" s="10">
        <v>21</v>
      </c>
      <c r="O40" s="11" t="s">
        <v>64</v>
      </c>
      <c r="P40" s="102">
        <f t="shared" si="4"/>
        <v>2.1000000000000003E-3</v>
      </c>
    </row>
    <row r="41" spans="1:16">
      <c r="A41" s="23">
        <f t="shared" si="5"/>
        <v>41</v>
      </c>
      <c r="B41" s="10">
        <v>9</v>
      </c>
      <c r="C41" s="11" t="s">
        <v>65</v>
      </c>
      <c r="D41" s="100">
        <f t="shared" si="0"/>
        <v>6.8181818181818171E-5</v>
      </c>
      <c r="E41" s="12">
        <v>0.33169999999999999</v>
      </c>
      <c r="F41" s="13">
        <v>5.5839999999999996</v>
      </c>
      <c r="G41" s="101">
        <f t="shared" si="1"/>
        <v>5.9156999999999993</v>
      </c>
      <c r="H41" s="10">
        <v>107</v>
      </c>
      <c r="I41" s="11" t="s">
        <v>64</v>
      </c>
      <c r="J41" s="102">
        <f t="shared" si="2"/>
        <v>1.0699999999999999E-2</v>
      </c>
      <c r="K41" s="10">
        <v>29</v>
      </c>
      <c r="L41" s="11" t="s">
        <v>64</v>
      </c>
      <c r="M41" s="102">
        <f t="shared" si="3"/>
        <v>2.9000000000000002E-3</v>
      </c>
      <c r="N41" s="10">
        <v>22</v>
      </c>
      <c r="O41" s="11" t="s">
        <v>64</v>
      </c>
      <c r="P41" s="102">
        <f t="shared" si="4"/>
        <v>2.1999999999999997E-3</v>
      </c>
    </row>
    <row r="42" spans="1:16">
      <c r="A42" s="23">
        <f t="shared" si="5"/>
        <v>42</v>
      </c>
      <c r="B42" s="10">
        <v>10</v>
      </c>
      <c r="C42" s="11" t="s">
        <v>65</v>
      </c>
      <c r="D42" s="100">
        <f t="shared" si="0"/>
        <v>7.5757575757575758E-5</v>
      </c>
      <c r="E42" s="12">
        <v>0.34960000000000002</v>
      </c>
      <c r="F42" s="13">
        <v>5.7889999999999997</v>
      </c>
      <c r="G42" s="101">
        <f t="shared" si="1"/>
        <v>6.1385999999999994</v>
      </c>
      <c r="H42" s="10">
        <v>113</v>
      </c>
      <c r="I42" s="11" t="s">
        <v>64</v>
      </c>
      <c r="J42" s="102">
        <f t="shared" si="2"/>
        <v>1.1300000000000001E-2</v>
      </c>
      <c r="K42" s="10">
        <v>31</v>
      </c>
      <c r="L42" s="11" t="s">
        <v>64</v>
      </c>
      <c r="M42" s="102">
        <f t="shared" si="3"/>
        <v>3.0999999999999999E-3</v>
      </c>
      <c r="N42" s="10">
        <v>23</v>
      </c>
      <c r="O42" s="11" t="s">
        <v>64</v>
      </c>
      <c r="P42" s="102">
        <f t="shared" si="4"/>
        <v>2.3E-3</v>
      </c>
    </row>
    <row r="43" spans="1:16">
      <c r="A43" s="23">
        <f t="shared" si="5"/>
        <v>43</v>
      </c>
      <c r="B43" s="10">
        <v>11</v>
      </c>
      <c r="C43" s="11" t="s">
        <v>65</v>
      </c>
      <c r="D43" s="100">
        <f t="shared" si="0"/>
        <v>8.3333333333333331E-5</v>
      </c>
      <c r="E43" s="12">
        <v>0.36670000000000003</v>
      </c>
      <c r="F43" s="13">
        <v>5.9770000000000003</v>
      </c>
      <c r="G43" s="101">
        <f t="shared" si="1"/>
        <v>6.3437000000000001</v>
      </c>
      <c r="H43" s="10">
        <v>119</v>
      </c>
      <c r="I43" s="11" t="s">
        <v>64</v>
      </c>
      <c r="J43" s="102">
        <f t="shared" si="2"/>
        <v>1.1899999999999999E-2</v>
      </c>
      <c r="K43" s="10">
        <v>32</v>
      </c>
      <c r="L43" s="11" t="s">
        <v>64</v>
      </c>
      <c r="M43" s="102">
        <f t="shared" si="3"/>
        <v>3.2000000000000002E-3</v>
      </c>
      <c r="N43" s="10">
        <v>24</v>
      </c>
      <c r="O43" s="11" t="s">
        <v>64</v>
      </c>
      <c r="P43" s="102">
        <f t="shared" si="4"/>
        <v>2.4000000000000002E-3</v>
      </c>
    </row>
    <row r="44" spans="1:16">
      <c r="A44" s="23">
        <f t="shared" si="5"/>
        <v>44</v>
      </c>
      <c r="B44" s="10">
        <v>12</v>
      </c>
      <c r="C44" s="11" t="s">
        <v>65</v>
      </c>
      <c r="D44" s="100">
        <f t="shared" si="0"/>
        <v>9.0909090909090917E-5</v>
      </c>
      <c r="E44" s="12">
        <v>0.38300000000000001</v>
      </c>
      <c r="F44" s="13">
        <v>6.149</v>
      </c>
      <c r="G44" s="101">
        <f t="shared" si="1"/>
        <v>6.532</v>
      </c>
      <c r="H44" s="10">
        <v>125</v>
      </c>
      <c r="I44" s="11" t="s">
        <v>64</v>
      </c>
      <c r="J44" s="102">
        <f t="shared" si="2"/>
        <v>1.2500000000000001E-2</v>
      </c>
      <c r="K44" s="10">
        <v>33</v>
      </c>
      <c r="L44" s="11" t="s">
        <v>64</v>
      </c>
      <c r="M44" s="102">
        <f t="shared" si="3"/>
        <v>3.3E-3</v>
      </c>
      <c r="N44" s="10">
        <v>25</v>
      </c>
      <c r="O44" s="11" t="s">
        <v>64</v>
      </c>
      <c r="P44" s="102">
        <f t="shared" si="4"/>
        <v>2.5000000000000001E-3</v>
      </c>
    </row>
    <row r="45" spans="1:16">
      <c r="A45" s="23">
        <f t="shared" si="5"/>
        <v>45</v>
      </c>
      <c r="B45" s="10">
        <v>13</v>
      </c>
      <c r="C45" s="11" t="s">
        <v>65</v>
      </c>
      <c r="D45" s="100">
        <f t="shared" si="0"/>
        <v>9.8484848484848477E-5</v>
      </c>
      <c r="E45" s="12">
        <v>0.39860000000000001</v>
      </c>
      <c r="F45" s="13">
        <v>6.3079999999999998</v>
      </c>
      <c r="G45" s="101">
        <f t="shared" si="1"/>
        <v>6.7065999999999999</v>
      </c>
      <c r="H45" s="10">
        <v>131</v>
      </c>
      <c r="I45" s="11" t="s">
        <v>64</v>
      </c>
      <c r="J45" s="102">
        <f t="shared" si="2"/>
        <v>1.3100000000000001E-2</v>
      </c>
      <c r="K45" s="10">
        <v>35</v>
      </c>
      <c r="L45" s="11" t="s">
        <v>64</v>
      </c>
      <c r="M45" s="102">
        <f t="shared" si="3"/>
        <v>3.5000000000000005E-3</v>
      </c>
      <c r="N45" s="10">
        <v>26</v>
      </c>
      <c r="O45" s="11" t="s">
        <v>64</v>
      </c>
      <c r="P45" s="102">
        <f t="shared" si="4"/>
        <v>2.5999999999999999E-3</v>
      </c>
    </row>
    <row r="46" spans="1:16">
      <c r="A46" s="23">
        <f t="shared" si="5"/>
        <v>46</v>
      </c>
      <c r="B46" s="10">
        <v>14</v>
      </c>
      <c r="C46" s="11" t="s">
        <v>65</v>
      </c>
      <c r="D46" s="100">
        <f t="shared" si="0"/>
        <v>1.0606060606060606E-4</v>
      </c>
      <c r="E46" s="12">
        <v>0.41370000000000001</v>
      </c>
      <c r="F46" s="13">
        <v>6.4550000000000001</v>
      </c>
      <c r="G46" s="101">
        <f t="shared" si="1"/>
        <v>6.8687000000000005</v>
      </c>
      <c r="H46" s="10">
        <v>137</v>
      </c>
      <c r="I46" s="11" t="s">
        <v>64</v>
      </c>
      <c r="J46" s="102">
        <f t="shared" si="2"/>
        <v>1.37E-2</v>
      </c>
      <c r="K46" s="10">
        <v>36</v>
      </c>
      <c r="L46" s="11" t="s">
        <v>64</v>
      </c>
      <c r="M46" s="102">
        <f t="shared" si="3"/>
        <v>3.5999999999999999E-3</v>
      </c>
      <c r="N46" s="10">
        <v>27</v>
      </c>
      <c r="O46" s="11" t="s">
        <v>64</v>
      </c>
      <c r="P46" s="102">
        <f t="shared" si="4"/>
        <v>2.7000000000000001E-3</v>
      </c>
    </row>
    <row r="47" spans="1:16">
      <c r="A47" s="23">
        <f t="shared" si="5"/>
        <v>47</v>
      </c>
      <c r="B47" s="10">
        <v>15</v>
      </c>
      <c r="C47" s="11" t="s">
        <v>65</v>
      </c>
      <c r="D47" s="100">
        <f t="shared" si="0"/>
        <v>1.1363636363636364E-4</v>
      </c>
      <c r="E47" s="12">
        <v>0.42820000000000003</v>
      </c>
      <c r="F47" s="13">
        <v>6.5919999999999996</v>
      </c>
      <c r="G47" s="101">
        <f t="shared" si="1"/>
        <v>7.0202</v>
      </c>
      <c r="H47" s="10">
        <v>142</v>
      </c>
      <c r="I47" s="11" t="s">
        <v>64</v>
      </c>
      <c r="J47" s="102">
        <f t="shared" si="2"/>
        <v>1.4199999999999999E-2</v>
      </c>
      <c r="K47" s="10">
        <v>37</v>
      </c>
      <c r="L47" s="11" t="s">
        <v>64</v>
      </c>
      <c r="M47" s="102">
        <f t="shared" si="3"/>
        <v>3.6999999999999997E-3</v>
      </c>
      <c r="N47" s="10">
        <v>28</v>
      </c>
      <c r="O47" s="11" t="s">
        <v>64</v>
      </c>
      <c r="P47" s="102">
        <f t="shared" si="4"/>
        <v>2.8E-3</v>
      </c>
    </row>
    <row r="48" spans="1:16">
      <c r="A48" s="23">
        <f t="shared" si="5"/>
        <v>48</v>
      </c>
      <c r="B48" s="10">
        <v>16</v>
      </c>
      <c r="C48" s="11" t="s">
        <v>65</v>
      </c>
      <c r="D48" s="100">
        <f t="shared" si="0"/>
        <v>1.2121212121212121E-4</v>
      </c>
      <c r="E48" s="12">
        <v>0.44219999999999998</v>
      </c>
      <c r="F48" s="13">
        <v>6.72</v>
      </c>
      <c r="G48" s="101">
        <f t="shared" si="1"/>
        <v>7.1621999999999995</v>
      </c>
      <c r="H48" s="10">
        <v>147</v>
      </c>
      <c r="I48" s="11" t="s">
        <v>64</v>
      </c>
      <c r="J48" s="102">
        <f t="shared" si="2"/>
        <v>1.47E-2</v>
      </c>
      <c r="K48" s="10">
        <v>38</v>
      </c>
      <c r="L48" s="11" t="s">
        <v>64</v>
      </c>
      <c r="M48" s="102">
        <f t="shared" si="3"/>
        <v>3.8E-3</v>
      </c>
      <c r="N48" s="10">
        <v>29</v>
      </c>
      <c r="O48" s="11" t="s">
        <v>64</v>
      </c>
      <c r="P48" s="102">
        <f t="shared" si="4"/>
        <v>2.9000000000000002E-3</v>
      </c>
    </row>
    <row r="49" spans="1:16">
      <c r="A49" s="23">
        <f t="shared" si="5"/>
        <v>49</v>
      </c>
      <c r="B49" s="10">
        <v>17</v>
      </c>
      <c r="C49" s="11" t="s">
        <v>65</v>
      </c>
      <c r="D49" s="100">
        <f t="shared" si="0"/>
        <v>1.2878787878787881E-4</v>
      </c>
      <c r="E49" s="12">
        <v>0.45590000000000003</v>
      </c>
      <c r="F49" s="13">
        <v>6.8410000000000002</v>
      </c>
      <c r="G49" s="101">
        <f t="shared" si="1"/>
        <v>7.2968999999999999</v>
      </c>
      <c r="H49" s="10">
        <v>153</v>
      </c>
      <c r="I49" s="11" t="s">
        <v>64</v>
      </c>
      <c r="J49" s="102">
        <f t="shared" si="2"/>
        <v>1.5299999999999999E-2</v>
      </c>
      <c r="K49" s="10">
        <v>39</v>
      </c>
      <c r="L49" s="11" t="s">
        <v>64</v>
      </c>
      <c r="M49" s="102">
        <f t="shared" si="3"/>
        <v>3.8999999999999998E-3</v>
      </c>
      <c r="N49" s="10">
        <v>30</v>
      </c>
      <c r="O49" s="11" t="s">
        <v>64</v>
      </c>
      <c r="P49" s="102">
        <f t="shared" si="4"/>
        <v>3.0000000000000001E-3</v>
      </c>
    </row>
    <row r="50" spans="1:16">
      <c r="A50" s="23">
        <f t="shared" si="5"/>
        <v>50</v>
      </c>
      <c r="B50" s="10">
        <v>18</v>
      </c>
      <c r="C50" s="11" t="s">
        <v>65</v>
      </c>
      <c r="D50" s="100">
        <f t="shared" si="0"/>
        <v>1.3636363636363634E-4</v>
      </c>
      <c r="E50" s="12">
        <v>0.46910000000000002</v>
      </c>
      <c r="F50" s="13">
        <v>6.9539999999999997</v>
      </c>
      <c r="G50" s="101">
        <f t="shared" si="1"/>
        <v>7.4230999999999998</v>
      </c>
      <c r="H50" s="10">
        <v>158</v>
      </c>
      <c r="I50" s="11" t="s">
        <v>64</v>
      </c>
      <c r="J50" s="102">
        <f t="shared" si="2"/>
        <v>1.5800000000000002E-2</v>
      </c>
      <c r="K50" s="10">
        <v>40</v>
      </c>
      <c r="L50" s="11" t="s">
        <v>64</v>
      </c>
      <c r="M50" s="102">
        <f t="shared" si="3"/>
        <v>4.0000000000000001E-3</v>
      </c>
      <c r="N50" s="10">
        <v>31</v>
      </c>
      <c r="O50" s="11" t="s">
        <v>64</v>
      </c>
      <c r="P50" s="102">
        <f t="shared" si="4"/>
        <v>3.0999999999999999E-3</v>
      </c>
    </row>
    <row r="51" spans="1:16">
      <c r="A51" s="23">
        <f t="shared" si="5"/>
        <v>51</v>
      </c>
      <c r="B51" s="10">
        <v>20</v>
      </c>
      <c r="C51" s="11" t="s">
        <v>65</v>
      </c>
      <c r="D51" s="100">
        <f t="shared" si="0"/>
        <v>1.5151515151515152E-4</v>
      </c>
      <c r="E51" s="12">
        <v>0.49440000000000001</v>
      </c>
      <c r="F51" s="13">
        <v>7.1609999999999996</v>
      </c>
      <c r="G51" s="101">
        <f t="shared" si="1"/>
        <v>7.6553999999999993</v>
      </c>
      <c r="H51" s="10">
        <v>168</v>
      </c>
      <c r="I51" s="11" t="s">
        <v>64</v>
      </c>
      <c r="J51" s="102">
        <f t="shared" si="2"/>
        <v>1.6800000000000002E-2</v>
      </c>
      <c r="K51" s="10">
        <v>43</v>
      </c>
      <c r="L51" s="11" t="s">
        <v>64</v>
      </c>
      <c r="M51" s="102">
        <f t="shared" si="3"/>
        <v>4.3E-3</v>
      </c>
      <c r="N51" s="10">
        <v>33</v>
      </c>
      <c r="O51" s="11" t="s">
        <v>64</v>
      </c>
      <c r="P51" s="102">
        <f t="shared" si="4"/>
        <v>3.3E-3</v>
      </c>
    </row>
    <row r="52" spans="1:16">
      <c r="A52" s="23">
        <f t="shared" si="5"/>
        <v>52</v>
      </c>
      <c r="B52" s="10">
        <v>22.5</v>
      </c>
      <c r="C52" s="11" t="s">
        <v>65</v>
      </c>
      <c r="D52" s="100">
        <f t="shared" si="0"/>
        <v>1.7045454545454544E-4</v>
      </c>
      <c r="E52" s="12">
        <v>0.52439999999999998</v>
      </c>
      <c r="F52" s="13">
        <v>7.391</v>
      </c>
      <c r="G52" s="101">
        <f t="shared" si="1"/>
        <v>7.9154</v>
      </c>
      <c r="H52" s="10">
        <v>180</v>
      </c>
      <c r="I52" s="11" t="s">
        <v>64</v>
      </c>
      <c r="J52" s="102">
        <f t="shared" si="2"/>
        <v>1.7999999999999999E-2</v>
      </c>
      <c r="K52" s="10">
        <v>45</v>
      </c>
      <c r="L52" s="11" t="s">
        <v>64</v>
      </c>
      <c r="M52" s="102">
        <f t="shared" si="3"/>
        <v>4.4999999999999997E-3</v>
      </c>
      <c r="N52" s="10">
        <v>35</v>
      </c>
      <c r="O52" s="11" t="s">
        <v>64</v>
      </c>
      <c r="P52" s="102">
        <f t="shared" si="4"/>
        <v>3.5000000000000005E-3</v>
      </c>
    </row>
    <row r="53" spans="1:16">
      <c r="A53" s="23">
        <f t="shared" si="5"/>
        <v>53</v>
      </c>
      <c r="B53" s="10">
        <v>25</v>
      </c>
      <c r="C53" s="11" t="s">
        <v>65</v>
      </c>
      <c r="D53" s="100">
        <f t="shared" si="0"/>
        <v>1.8939393939393939E-4</v>
      </c>
      <c r="E53" s="12">
        <v>0.55279999999999996</v>
      </c>
      <c r="F53" s="13">
        <v>7.5940000000000003</v>
      </c>
      <c r="G53" s="101">
        <f t="shared" si="1"/>
        <v>8.1468000000000007</v>
      </c>
      <c r="H53" s="10">
        <v>192</v>
      </c>
      <c r="I53" s="11" t="s">
        <v>64</v>
      </c>
      <c r="J53" s="102">
        <f t="shared" si="2"/>
        <v>1.9200000000000002E-2</v>
      </c>
      <c r="K53" s="10">
        <v>48</v>
      </c>
      <c r="L53" s="11" t="s">
        <v>64</v>
      </c>
      <c r="M53" s="102">
        <f t="shared" si="3"/>
        <v>4.8000000000000004E-3</v>
      </c>
      <c r="N53" s="10">
        <v>37</v>
      </c>
      <c r="O53" s="11" t="s">
        <v>64</v>
      </c>
      <c r="P53" s="102">
        <f t="shared" si="4"/>
        <v>3.6999999999999997E-3</v>
      </c>
    </row>
    <row r="54" spans="1:16">
      <c r="A54" s="23">
        <f t="shared" si="5"/>
        <v>54</v>
      </c>
      <c r="B54" s="10">
        <v>27.5</v>
      </c>
      <c r="C54" s="11" t="s">
        <v>65</v>
      </c>
      <c r="D54" s="100">
        <f t="shared" si="0"/>
        <v>2.0833333333333335E-4</v>
      </c>
      <c r="E54" s="12">
        <v>0.57979999999999998</v>
      </c>
      <c r="F54" s="13">
        <v>7.774</v>
      </c>
      <c r="G54" s="101">
        <f t="shared" si="1"/>
        <v>8.3537999999999997</v>
      </c>
      <c r="H54" s="10">
        <v>204</v>
      </c>
      <c r="I54" s="11" t="s">
        <v>64</v>
      </c>
      <c r="J54" s="102">
        <f t="shared" si="2"/>
        <v>2.0399999999999998E-2</v>
      </c>
      <c r="K54" s="10">
        <v>50</v>
      </c>
      <c r="L54" s="11" t="s">
        <v>64</v>
      </c>
      <c r="M54" s="102">
        <f t="shared" si="3"/>
        <v>5.0000000000000001E-3</v>
      </c>
      <c r="N54" s="10">
        <v>39</v>
      </c>
      <c r="O54" s="11" t="s">
        <v>64</v>
      </c>
      <c r="P54" s="102">
        <f t="shared" si="4"/>
        <v>3.8999999999999998E-3</v>
      </c>
    </row>
    <row r="55" spans="1:16">
      <c r="A55" s="23">
        <f t="shared" si="5"/>
        <v>55</v>
      </c>
      <c r="B55" s="10">
        <v>30</v>
      </c>
      <c r="C55" s="11" t="s">
        <v>65</v>
      </c>
      <c r="D55" s="100">
        <f t="shared" si="0"/>
        <v>2.2727272727272727E-4</v>
      </c>
      <c r="E55" s="12">
        <v>0.60560000000000003</v>
      </c>
      <c r="F55" s="13">
        <v>7.9359999999999999</v>
      </c>
      <c r="G55" s="101">
        <f t="shared" si="1"/>
        <v>8.5416000000000007</v>
      </c>
      <c r="H55" s="10">
        <v>216</v>
      </c>
      <c r="I55" s="11" t="s">
        <v>64</v>
      </c>
      <c r="J55" s="102">
        <f t="shared" si="2"/>
        <v>2.1600000000000001E-2</v>
      </c>
      <c r="K55" s="10">
        <v>52</v>
      </c>
      <c r="L55" s="11" t="s">
        <v>64</v>
      </c>
      <c r="M55" s="102">
        <f t="shared" si="3"/>
        <v>5.1999999999999998E-3</v>
      </c>
      <c r="N55" s="10">
        <v>41</v>
      </c>
      <c r="O55" s="11" t="s">
        <v>64</v>
      </c>
      <c r="P55" s="102">
        <f t="shared" si="4"/>
        <v>4.1000000000000003E-3</v>
      </c>
    </row>
    <row r="56" spans="1:16">
      <c r="A56" s="23">
        <f t="shared" si="5"/>
        <v>56</v>
      </c>
      <c r="B56" s="10">
        <v>32.5</v>
      </c>
      <c r="C56" s="11" t="s">
        <v>65</v>
      </c>
      <c r="D56" s="100">
        <f t="shared" si="0"/>
        <v>2.4621212121212123E-4</v>
      </c>
      <c r="E56" s="12">
        <v>0.63029999999999997</v>
      </c>
      <c r="F56" s="13">
        <v>8.0830000000000002</v>
      </c>
      <c r="G56" s="101">
        <f t="shared" si="1"/>
        <v>8.7133000000000003</v>
      </c>
      <c r="H56" s="10">
        <v>227</v>
      </c>
      <c r="I56" s="11" t="s">
        <v>64</v>
      </c>
      <c r="J56" s="102">
        <f t="shared" si="2"/>
        <v>2.2700000000000001E-2</v>
      </c>
      <c r="K56" s="10">
        <v>55</v>
      </c>
      <c r="L56" s="11" t="s">
        <v>64</v>
      </c>
      <c r="M56" s="102">
        <f t="shared" si="3"/>
        <v>5.4999999999999997E-3</v>
      </c>
      <c r="N56" s="10">
        <v>43</v>
      </c>
      <c r="O56" s="11" t="s">
        <v>64</v>
      </c>
      <c r="P56" s="102">
        <f t="shared" si="4"/>
        <v>4.3E-3</v>
      </c>
    </row>
    <row r="57" spans="1:16">
      <c r="A57" s="23">
        <f t="shared" si="5"/>
        <v>57</v>
      </c>
      <c r="B57" s="10">
        <v>35</v>
      </c>
      <c r="C57" s="11" t="s">
        <v>65</v>
      </c>
      <c r="D57" s="100">
        <f t="shared" si="0"/>
        <v>2.6515151515151518E-4</v>
      </c>
      <c r="E57" s="12">
        <v>0.65410000000000001</v>
      </c>
      <c r="F57" s="13">
        <v>8.2159999999999993</v>
      </c>
      <c r="G57" s="101">
        <f t="shared" si="1"/>
        <v>8.870099999999999</v>
      </c>
      <c r="H57" s="10">
        <v>238</v>
      </c>
      <c r="I57" s="11" t="s">
        <v>64</v>
      </c>
      <c r="J57" s="102">
        <f t="shared" si="2"/>
        <v>2.3799999999999998E-2</v>
      </c>
      <c r="K57" s="10">
        <v>57</v>
      </c>
      <c r="L57" s="11" t="s">
        <v>64</v>
      </c>
      <c r="M57" s="102">
        <f t="shared" si="3"/>
        <v>5.7000000000000002E-3</v>
      </c>
      <c r="N57" s="10">
        <v>45</v>
      </c>
      <c r="O57" s="11" t="s">
        <v>64</v>
      </c>
      <c r="P57" s="102">
        <f t="shared" si="4"/>
        <v>4.4999999999999997E-3</v>
      </c>
    </row>
    <row r="58" spans="1:16">
      <c r="A58" s="23">
        <f t="shared" si="5"/>
        <v>58</v>
      </c>
      <c r="B58" s="10">
        <v>37.5</v>
      </c>
      <c r="C58" s="11" t="s">
        <v>65</v>
      </c>
      <c r="D58" s="100">
        <f t="shared" si="0"/>
        <v>2.8409090909090908E-4</v>
      </c>
      <c r="E58" s="12">
        <v>0.67700000000000005</v>
      </c>
      <c r="F58" s="13">
        <v>8.3369999999999997</v>
      </c>
      <c r="G58" s="101">
        <f t="shared" si="1"/>
        <v>9.0139999999999993</v>
      </c>
      <c r="H58" s="10">
        <v>249</v>
      </c>
      <c r="I58" s="11" t="s">
        <v>64</v>
      </c>
      <c r="J58" s="102">
        <f t="shared" si="2"/>
        <v>2.4899999999999999E-2</v>
      </c>
      <c r="K58" s="10">
        <v>59</v>
      </c>
      <c r="L58" s="11" t="s">
        <v>64</v>
      </c>
      <c r="M58" s="102">
        <f t="shared" si="3"/>
        <v>5.8999999999999999E-3</v>
      </c>
      <c r="N58" s="10">
        <v>47</v>
      </c>
      <c r="O58" s="11" t="s">
        <v>64</v>
      </c>
      <c r="P58" s="102">
        <f t="shared" si="4"/>
        <v>4.7000000000000002E-3</v>
      </c>
    </row>
    <row r="59" spans="1:16">
      <c r="A59" s="23">
        <f t="shared" si="5"/>
        <v>59</v>
      </c>
      <c r="B59" s="10">
        <v>40</v>
      </c>
      <c r="C59" s="11" t="s">
        <v>65</v>
      </c>
      <c r="D59" s="100">
        <f t="shared" si="0"/>
        <v>3.0303030303030303E-4</v>
      </c>
      <c r="E59" s="12">
        <v>0.69930000000000003</v>
      </c>
      <c r="F59" s="13">
        <v>8.4480000000000004</v>
      </c>
      <c r="G59" s="101">
        <f t="shared" si="1"/>
        <v>9.1473000000000013</v>
      </c>
      <c r="H59" s="10">
        <v>259</v>
      </c>
      <c r="I59" s="11" t="s">
        <v>64</v>
      </c>
      <c r="J59" s="102">
        <f t="shared" si="2"/>
        <v>2.5899999999999999E-2</v>
      </c>
      <c r="K59" s="10">
        <v>61</v>
      </c>
      <c r="L59" s="11" t="s">
        <v>64</v>
      </c>
      <c r="M59" s="102">
        <f t="shared" si="3"/>
        <v>6.0999999999999995E-3</v>
      </c>
      <c r="N59" s="10">
        <v>49</v>
      </c>
      <c r="O59" s="11" t="s">
        <v>64</v>
      </c>
      <c r="P59" s="102">
        <f t="shared" si="4"/>
        <v>4.8999999999999998E-3</v>
      </c>
    </row>
    <row r="60" spans="1:16">
      <c r="A60" s="23">
        <f t="shared" si="5"/>
        <v>60</v>
      </c>
      <c r="B60" s="10">
        <v>45</v>
      </c>
      <c r="C60" s="11" t="s">
        <v>65</v>
      </c>
      <c r="D60" s="100">
        <f t="shared" si="0"/>
        <v>3.4090909090909088E-4</v>
      </c>
      <c r="E60" s="12">
        <v>0.74170000000000003</v>
      </c>
      <c r="F60" s="13">
        <v>8.6430000000000007</v>
      </c>
      <c r="G60" s="101">
        <f t="shared" si="1"/>
        <v>9.3847000000000005</v>
      </c>
      <c r="H60" s="10">
        <v>280</v>
      </c>
      <c r="I60" s="11" t="s">
        <v>64</v>
      </c>
      <c r="J60" s="102">
        <f t="shared" si="2"/>
        <v>2.8000000000000004E-2</v>
      </c>
      <c r="K60" s="10">
        <v>65</v>
      </c>
      <c r="L60" s="11" t="s">
        <v>64</v>
      </c>
      <c r="M60" s="102">
        <f t="shared" si="3"/>
        <v>6.5000000000000006E-3</v>
      </c>
      <c r="N60" s="10">
        <v>53</v>
      </c>
      <c r="O60" s="11" t="s">
        <v>64</v>
      </c>
      <c r="P60" s="102">
        <f t="shared" si="4"/>
        <v>5.3E-3</v>
      </c>
    </row>
    <row r="61" spans="1:16">
      <c r="A61" s="23">
        <f t="shared" si="5"/>
        <v>61</v>
      </c>
      <c r="B61" s="10">
        <v>50</v>
      </c>
      <c r="C61" s="11" t="s">
        <v>65</v>
      </c>
      <c r="D61" s="100">
        <f t="shared" si="0"/>
        <v>3.7878787878787879E-4</v>
      </c>
      <c r="E61" s="12">
        <v>0.78180000000000005</v>
      </c>
      <c r="F61" s="13">
        <v>8.81</v>
      </c>
      <c r="G61" s="101">
        <f t="shared" si="1"/>
        <v>9.591800000000001</v>
      </c>
      <c r="H61" s="10">
        <v>301</v>
      </c>
      <c r="I61" s="11" t="s">
        <v>64</v>
      </c>
      <c r="J61" s="102">
        <f t="shared" si="2"/>
        <v>3.0099999999999998E-2</v>
      </c>
      <c r="K61" s="10">
        <v>69</v>
      </c>
      <c r="L61" s="11" t="s">
        <v>64</v>
      </c>
      <c r="M61" s="102">
        <f t="shared" si="3"/>
        <v>6.9000000000000008E-3</v>
      </c>
      <c r="N61" s="10">
        <v>56</v>
      </c>
      <c r="O61" s="11" t="s">
        <v>64</v>
      </c>
      <c r="P61" s="102">
        <f t="shared" si="4"/>
        <v>5.5999999999999999E-3</v>
      </c>
    </row>
    <row r="62" spans="1:16">
      <c r="A62" s="23">
        <f t="shared" si="5"/>
        <v>62</v>
      </c>
      <c r="B62" s="10">
        <v>55</v>
      </c>
      <c r="C62" s="11" t="s">
        <v>65</v>
      </c>
      <c r="D62" s="100">
        <f t="shared" si="0"/>
        <v>4.1666666666666669E-4</v>
      </c>
      <c r="E62" s="12">
        <v>0.81989999999999996</v>
      </c>
      <c r="F62" s="13">
        <v>8.9540000000000006</v>
      </c>
      <c r="G62" s="101">
        <f t="shared" si="1"/>
        <v>9.7739000000000011</v>
      </c>
      <c r="H62" s="10">
        <v>321</v>
      </c>
      <c r="I62" s="11" t="s">
        <v>64</v>
      </c>
      <c r="J62" s="102">
        <f t="shared" si="2"/>
        <v>3.2100000000000004E-2</v>
      </c>
      <c r="K62" s="10">
        <v>73</v>
      </c>
      <c r="L62" s="11" t="s">
        <v>64</v>
      </c>
      <c r="M62" s="102">
        <f t="shared" si="3"/>
        <v>7.2999999999999992E-3</v>
      </c>
      <c r="N62" s="10">
        <v>59</v>
      </c>
      <c r="O62" s="11" t="s">
        <v>64</v>
      </c>
      <c r="P62" s="102">
        <f t="shared" si="4"/>
        <v>5.8999999999999999E-3</v>
      </c>
    </row>
    <row r="63" spans="1:16">
      <c r="A63" s="23">
        <f t="shared" si="5"/>
        <v>63</v>
      </c>
      <c r="B63" s="10">
        <v>60</v>
      </c>
      <c r="C63" s="11" t="s">
        <v>65</v>
      </c>
      <c r="D63" s="100">
        <f t="shared" si="0"/>
        <v>4.5454545454545455E-4</v>
      </c>
      <c r="E63" s="12">
        <v>0.85640000000000005</v>
      </c>
      <c r="F63" s="13">
        <v>9.0790000000000006</v>
      </c>
      <c r="G63" s="101">
        <f t="shared" si="1"/>
        <v>9.9354000000000013</v>
      </c>
      <c r="H63" s="10">
        <v>341</v>
      </c>
      <c r="I63" s="11" t="s">
        <v>64</v>
      </c>
      <c r="J63" s="102">
        <f t="shared" si="2"/>
        <v>3.4100000000000005E-2</v>
      </c>
      <c r="K63" s="10">
        <v>77</v>
      </c>
      <c r="L63" s="11" t="s">
        <v>64</v>
      </c>
      <c r="M63" s="102">
        <f t="shared" si="3"/>
        <v>7.7000000000000002E-3</v>
      </c>
      <c r="N63" s="10">
        <v>63</v>
      </c>
      <c r="O63" s="11" t="s">
        <v>64</v>
      </c>
      <c r="P63" s="102">
        <f t="shared" si="4"/>
        <v>6.3E-3</v>
      </c>
    </row>
    <row r="64" spans="1:16">
      <c r="A64" s="23">
        <f t="shared" si="5"/>
        <v>64</v>
      </c>
      <c r="B64" s="10">
        <v>65</v>
      </c>
      <c r="C64" s="11" t="s">
        <v>65</v>
      </c>
      <c r="D64" s="100">
        <f t="shared" si="0"/>
        <v>4.9242424242424245E-4</v>
      </c>
      <c r="E64" s="12">
        <v>0.89139999999999997</v>
      </c>
      <c r="F64" s="13">
        <v>9.1869999999999994</v>
      </c>
      <c r="G64" s="101">
        <f t="shared" si="1"/>
        <v>10.078399999999998</v>
      </c>
      <c r="H64" s="10">
        <v>360</v>
      </c>
      <c r="I64" s="11" t="s">
        <v>64</v>
      </c>
      <c r="J64" s="102">
        <f t="shared" si="2"/>
        <v>3.5999999999999997E-2</v>
      </c>
      <c r="K64" s="10">
        <v>80</v>
      </c>
      <c r="L64" s="11" t="s">
        <v>64</v>
      </c>
      <c r="M64" s="102">
        <f t="shared" si="3"/>
        <v>8.0000000000000002E-3</v>
      </c>
      <c r="N64" s="10">
        <v>66</v>
      </c>
      <c r="O64" s="11" t="s">
        <v>64</v>
      </c>
      <c r="P64" s="102">
        <f t="shared" si="4"/>
        <v>6.6E-3</v>
      </c>
    </row>
    <row r="65" spans="1:16">
      <c r="A65" s="23">
        <f t="shared" si="5"/>
        <v>65</v>
      </c>
      <c r="B65" s="10">
        <v>70</v>
      </c>
      <c r="C65" s="11" t="s">
        <v>65</v>
      </c>
      <c r="D65" s="100">
        <f t="shared" si="0"/>
        <v>5.3030303030303036E-4</v>
      </c>
      <c r="E65" s="12">
        <v>0.92500000000000004</v>
      </c>
      <c r="F65" s="13">
        <v>9.282</v>
      </c>
      <c r="G65" s="101">
        <f t="shared" si="1"/>
        <v>10.207000000000001</v>
      </c>
      <c r="H65" s="10">
        <v>380</v>
      </c>
      <c r="I65" s="11" t="s">
        <v>64</v>
      </c>
      <c r="J65" s="102">
        <f t="shared" si="2"/>
        <v>3.7999999999999999E-2</v>
      </c>
      <c r="K65" s="10">
        <v>84</v>
      </c>
      <c r="L65" s="11" t="s">
        <v>64</v>
      </c>
      <c r="M65" s="102">
        <f t="shared" si="3"/>
        <v>8.4000000000000012E-3</v>
      </c>
      <c r="N65" s="10">
        <v>69</v>
      </c>
      <c r="O65" s="11" t="s">
        <v>64</v>
      </c>
      <c r="P65" s="102">
        <f t="shared" si="4"/>
        <v>6.9000000000000008E-3</v>
      </c>
    </row>
    <row r="66" spans="1:16">
      <c r="A66" s="23">
        <f t="shared" si="5"/>
        <v>66</v>
      </c>
      <c r="B66" s="10">
        <v>80</v>
      </c>
      <c r="C66" s="11" t="s">
        <v>65</v>
      </c>
      <c r="D66" s="100">
        <f t="shared" si="0"/>
        <v>6.0606060606060606E-4</v>
      </c>
      <c r="E66" s="12">
        <v>0.9889</v>
      </c>
      <c r="F66" s="13">
        <v>9.4390000000000001</v>
      </c>
      <c r="G66" s="101">
        <f t="shared" si="1"/>
        <v>10.427899999999999</v>
      </c>
      <c r="H66" s="10">
        <v>418</v>
      </c>
      <c r="I66" s="11" t="s">
        <v>64</v>
      </c>
      <c r="J66" s="102">
        <f t="shared" si="2"/>
        <v>4.1799999999999997E-2</v>
      </c>
      <c r="K66" s="10">
        <v>91</v>
      </c>
      <c r="L66" s="11" t="s">
        <v>64</v>
      </c>
      <c r="M66" s="102">
        <f t="shared" si="3"/>
        <v>9.1000000000000004E-3</v>
      </c>
      <c r="N66" s="10">
        <v>75</v>
      </c>
      <c r="O66" s="11" t="s">
        <v>64</v>
      </c>
      <c r="P66" s="102">
        <f t="shared" si="4"/>
        <v>7.4999999999999997E-3</v>
      </c>
    </row>
    <row r="67" spans="1:16">
      <c r="A67" s="23">
        <f t="shared" si="5"/>
        <v>67</v>
      </c>
      <c r="B67" s="10">
        <v>90</v>
      </c>
      <c r="C67" s="11" t="s">
        <v>65</v>
      </c>
      <c r="D67" s="100">
        <f t="shared" si="0"/>
        <v>6.8181818181818176E-4</v>
      </c>
      <c r="E67" s="12">
        <v>1.0489999999999999</v>
      </c>
      <c r="F67" s="13">
        <v>9.5609999999999999</v>
      </c>
      <c r="G67" s="101">
        <f t="shared" si="1"/>
        <v>10.61</v>
      </c>
      <c r="H67" s="10">
        <v>455</v>
      </c>
      <c r="I67" s="11" t="s">
        <v>64</v>
      </c>
      <c r="J67" s="102">
        <f t="shared" si="2"/>
        <v>4.5499999999999999E-2</v>
      </c>
      <c r="K67" s="10">
        <v>98</v>
      </c>
      <c r="L67" s="11" t="s">
        <v>64</v>
      </c>
      <c r="M67" s="102">
        <f t="shared" si="3"/>
        <v>9.7999999999999997E-3</v>
      </c>
      <c r="N67" s="10">
        <v>81</v>
      </c>
      <c r="O67" s="11" t="s">
        <v>64</v>
      </c>
      <c r="P67" s="102">
        <f t="shared" si="4"/>
        <v>8.0999999999999996E-3</v>
      </c>
    </row>
    <row r="68" spans="1:16">
      <c r="A68" s="23">
        <f t="shared" si="5"/>
        <v>68</v>
      </c>
      <c r="B68" s="10">
        <v>100</v>
      </c>
      <c r="C68" s="11" t="s">
        <v>65</v>
      </c>
      <c r="D68" s="100">
        <f t="shared" si="0"/>
        <v>7.5757575757575758E-4</v>
      </c>
      <c r="E68" s="12">
        <v>1.1060000000000001</v>
      </c>
      <c r="F68" s="13">
        <v>9.6549999999999994</v>
      </c>
      <c r="G68" s="101">
        <f t="shared" si="1"/>
        <v>10.760999999999999</v>
      </c>
      <c r="H68" s="10">
        <v>492</v>
      </c>
      <c r="I68" s="11" t="s">
        <v>64</v>
      </c>
      <c r="J68" s="102">
        <f t="shared" si="2"/>
        <v>4.9200000000000001E-2</v>
      </c>
      <c r="K68" s="10">
        <v>104</v>
      </c>
      <c r="L68" s="11" t="s">
        <v>64</v>
      </c>
      <c r="M68" s="102">
        <f t="shared" si="3"/>
        <v>1.04E-2</v>
      </c>
      <c r="N68" s="10">
        <v>87</v>
      </c>
      <c r="O68" s="11" t="s">
        <v>64</v>
      </c>
      <c r="P68" s="102">
        <f t="shared" si="4"/>
        <v>8.6999999999999994E-3</v>
      </c>
    </row>
    <row r="69" spans="1:16">
      <c r="A69" s="23">
        <f t="shared" si="5"/>
        <v>69</v>
      </c>
      <c r="B69" s="10">
        <v>110</v>
      </c>
      <c r="C69" s="11" t="s">
        <v>65</v>
      </c>
      <c r="D69" s="100">
        <f t="shared" si="0"/>
        <v>8.3333333333333339E-4</v>
      </c>
      <c r="E69" s="12">
        <v>1.1599999999999999</v>
      </c>
      <c r="F69" s="13">
        <v>9.7279999999999998</v>
      </c>
      <c r="G69" s="101">
        <f t="shared" si="1"/>
        <v>10.888</v>
      </c>
      <c r="H69" s="10">
        <v>528</v>
      </c>
      <c r="I69" s="11" t="s">
        <v>64</v>
      </c>
      <c r="J69" s="102">
        <f t="shared" si="2"/>
        <v>5.28E-2</v>
      </c>
      <c r="K69" s="10">
        <v>111</v>
      </c>
      <c r="L69" s="11" t="s">
        <v>64</v>
      </c>
      <c r="M69" s="102">
        <f t="shared" si="3"/>
        <v>1.11E-2</v>
      </c>
      <c r="N69" s="10">
        <v>93</v>
      </c>
      <c r="O69" s="11" t="s">
        <v>64</v>
      </c>
      <c r="P69" s="102">
        <f t="shared" si="4"/>
        <v>9.2999999999999992E-3</v>
      </c>
    </row>
    <row r="70" spans="1:16">
      <c r="A70" s="23">
        <f t="shared" si="5"/>
        <v>70</v>
      </c>
      <c r="B70" s="10">
        <v>120</v>
      </c>
      <c r="C70" s="11" t="s">
        <v>65</v>
      </c>
      <c r="D70" s="100">
        <f t="shared" si="0"/>
        <v>9.0909090909090909E-4</v>
      </c>
      <c r="E70" s="12">
        <v>1.2110000000000001</v>
      </c>
      <c r="F70" s="13">
        <v>9.7840000000000007</v>
      </c>
      <c r="G70" s="101">
        <f t="shared" si="1"/>
        <v>10.995000000000001</v>
      </c>
      <c r="H70" s="10">
        <v>564</v>
      </c>
      <c r="I70" s="11" t="s">
        <v>64</v>
      </c>
      <c r="J70" s="102">
        <f t="shared" si="2"/>
        <v>5.6399999999999992E-2</v>
      </c>
      <c r="K70" s="10">
        <v>117</v>
      </c>
      <c r="L70" s="11" t="s">
        <v>64</v>
      </c>
      <c r="M70" s="102">
        <f t="shared" si="3"/>
        <v>1.17E-2</v>
      </c>
      <c r="N70" s="10">
        <v>98</v>
      </c>
      <c r="O70" s="11" t="s">
        <v>64</v>
      </c>
      <c r="P70" s="102">
        <f t="shared" si="4"/>
        <v>9.7999999999999997E-3</v>
      </c>
    </row>
    <row r="71" spans="1:16">
      <c r="A71" s="23">
        <f t="shared" si="5"/>
        <v>71</v>
      </c>
      <c r="B71" s="10">
        <v>130</v>
      </c>
      <c r="C71" s="11" t="s">
        <v>65</v>
      </c>
      <c r="D71" s="100">
        <f t="shared" si="0"/>
        <v>9.848484848484849E-4</v>
      </c>
      <c r="E71" s="12">
        <v>1.2609999999999999</v>
      </c>
      <c r="F71" s="13">
        <v>9.8260000000000005</v>
      </c>
      <c r="G71" s="101">
        <f t="shared" si="1"/>
        <v>11.087</v>
      </c>
      <c r="H71" s="10">
        <v>600</v>
      </c>
      <c r="I71" s="11" t="s">
        <v>64</v>
      </c>
      <c r="J71" s="102">
        <f t="shared" si="2"/>
        <v>0.06</v>
      </c>
      <c r="K71" s="10">
        <v>124</v>
      </c>
      <c r="L71" s="11" t="s">
        <v>64</v>
      </c>
      <c r="M71" s="102">
        <f t="shared" si="3"/>
        <v>1.24E-2</v>
      </c>
      <c r="N71" s="10">
        <v>104</v>
      </c>
      <c r="O71" s="11" t="s">
        <v>64</v>
      </c>
      <c r="P71" s="102">
        <f t="shared" si="4"/>
        <v>1.04E-2</v>
      </c>
    </row>
    <row r="72" spans="1:16">
      <c r="A72" s="23">
        <f t="shared" si="5"/>
        <v>72</v>
      </c>
      <c r="B72" s="10">
        <v>140</v>
      </c>
      <c r="C72" s="11" t="s">
        <v>65</v>
      </c>
      <c r="D72" s="100">
        <f t="shared" si="0"/>
        <v>1.0606060606060607E-3</v>
      </c>
      <c r="E72" s="12">
        <v>1.3080000000000001</v>
      </c>
      <c r="F72" s="13">
        <v>9.8559999999999999</v>
      </c>
      <c r="G72" s="101">
        <f t="shared" si="1"/>
        <v>11.164</v>
      </c>
      <c r="H72" s="10">
        <v>636</v>
      </c>
      <c r="I72" s="11" t="s">
        <v>64</v>
      </c>
      <c r="J72" s="102">
        <f t="shared" si="2"/>
        <v>6.3600000000000004E-2</v>
      </c>
      <c r="K72" s="10">
        <v>130</v>
      </c>
      <c r="L72" s="11" t="s">
        <v>64</v>
      </c>
      <c r="M72" s="102">
        <f t="shared" si="3"/>
        <v>1.3000000000000001E-2</v>
      </c>
      <c r="N72" s="10">
        <v>109</v>
      </c>
      <c r="O72" s="11" t="s">
        <v>64</v>
      </c>
      <c r="P72" s="102">
        <f t="shared" si="4"/>
        <v>1.09E-2</v>
      </c>
    </row>
    <row r="73" spans="1:16">
      <c r="A73" s="23">
        <f t="shared" si="5"/>
        <v>73</v>
      </c>
      <c r="B73" s="10">
        <v>150</v>
      </c>
      <c r="C73" s="11" t="s">
        <v>65</v>
      </c>
      <c r="D73" s="100">
        <f t="shared" si="0"/>
        <v>1.1363636363636363E-3</v>
      </c>
      <c r="E73" s="12">
        <v>1.3540000000000001</v>
      </c>
      <c r="F73" s="13">
        <v>9.8770000000000007</v>
      </c>
      <c r="G73" s="101">
        <f t="shared" si="1"/>
        <v>11.231000000000002</v>
      </c>
      <c r="H73" s="10">
        <v>671</v>
      </c>
      <c r="I73" s="11" t="s">
        <v>64</v>
      </c>
      <c r="J73" s="102">
        <f t="shared" si="2"/>
        <v>6.7100000000000007E-2</v>
      </c>
      <c r="K73" s="10">
        <v>136</v>
      </c>
      <c r="L73" s="11" t="s">
        <v>64</v>
      </c>
      <c r="M73" s="102">
        <f t="shared" si="3"/>
        <v>1.3600000000000001E-2</v>
      </c>
      <c r="N73" s="10">
        <v>114</v>
      </c>
      <c r="O73" s="11" t="s">
        <v>64</v>
      </c>
      <c r="P73" s="102">
        <f t="shared" si="4"/>
        <v>1.14E-2</v>
      </c>
    </row>
    <row r="74" spans="1:16">
      <c r="A74" s="23">
        <f t="shared" si="5"/>
        <v>74</v>
      </c>
      <c r="B74" s="10">
        <v>160</v>
      </c>
      <c r="C74" s="11" t="s">
        <v>65</v>
      </c>
      <c r="D74" s="100">
        <f t="shared" si="0"/>
        <v>1.2121212121212121E-3</v>
      </c>
      <c r="E74" s="12">
        <v>1.399</v>
      </c>
      <c r="F74" s="13">
        <v>9.89</v>
      </c>
      <c r="G74" s="101">
        <f t="shared" si="1"/>
        <v>11.289000000000001</v>
      </c>
      <c r="H74" s="10">
        <v>707</v>
      </c>
      <c r="I74" s="11" t="s">
        <v>64</v>
      </c>
      <c r="J74" s="102">
        <f t="shared" si="2"/>
        <v>7.0699999999999999E-2</v>
      </c>
      <c r="K74" s="10">
        <v>142</v>
      </c>
      <c r="L74" s="11" t="s">
        <v>64</v>
      </c>
      <c r="M74" s="102">
        <f t="shared" si="3"/>
        <v>1.4199999999999999E-2</v>
      </c>
      <c r="N74" s="10">
        <v>120</v>
      </c>
      <c r="O74" s="11" t="s">
        <v>64</v>
      </c>
      <c r="P74" s="102">
        <f t="shared" si="4"/>
        <v>1.2E-2</v>
      </c>
    </row>
    <row r="75" spans="1:16">
      <c r="A75" s="23">
        <f t="shared" si="5"/>
        <v>75</v>
      </c>
      <c r="B75" s="10">
        <v>170</v>
      </c>
      <c r="C75" s="11" t="s">
        <v>65</v>
      </c>
      <c r="D75" s="100">
        <f t="shared" si="0"/>
        <v>1.2878787878787879E-3</v>
      </c>
      <c r="E75" s="12">
        <v>1.4419999999999999</v>
      </c>
      <c r="F75" s="13">
        <v>9.8949999999999996</v>
      </c>
      <c r="G75" s="101">
        <f t="shared" si="1"/>
        <v>11.337</v>
      </c>
      <c r="H75" s="10">
        <v>742</v>
      </c>
      <c r="I75" s="11" t="s">
        <v>64</v>
      </c>
      <c r="J75" s="102">
        <f t="shared" si="2"/>
        <v>7.4200000000000002E-2</v>
      </c>
      <c r="K75" s="10">
        <v>148</v>
      </c>
      <c r="L75" s="11" t="s">
        <v>64</v>
      </c>
      <c r="M75" s="102">
        <f t="shared" si="3"/>
        <v>1.4799999999999999E-2</v>
      </c>
      <c r="N75" s="10">
        <v>125</v>
      </c>
      <c r="O75" s="11" t="s">
        <v>64</v>
      </c>
      <c r="P75" s="102">
        <f t="shared" si="4"/>
        <v>1.2500000000000001E-2</v>
      </c>
    </row>
    <row r="76" spans="1:16">
      <c r="A76" s="23">
        <f t="shared" si="5"/>
        <v>76</v>
      </c>
      <c r="B76" s="10">
        <v>180</v>
      </c>
      <c r="C76" s="11" t="s">
        <v>65</v>
      </c>
      <c r="D76" s="100">
        <f t="shared" si="0"/>
        <v>1.3636363636363635E-3</v>
      </c>
      <c r="E76" s="12">
        <v>1.4830000000000001</v>
      </c>
      <c r="F76" s="13">
        <v>9.8949999999999996</v>
      </c>
      <c r="G76" s="101">
        <f t="shared" si="1"/>
        <v>11.378</v>
      </c>
      <c r="H76" s="10">
        <v>777</v>
      </c>
      <c r="I76" s="11" t="s">
        <v>64</v>
      </c>
      <c r="J76" s="102">
        <f t="shared" si="2"/>
        <v>7.7700000000000005E-2</v>
      </c>
      <c r="K76" s="10">
        <v>154</v>
      </c>
      <c r="L76" s="11" t="s">
        <v>64</v>
      </c>
      <c r="M76" s="102">
        <f t="shared" si="3"/>
        <v>1.54E-2</v>
      </c>
      <c r="N76" s="10">
        <v>130</v>
      </c>
      <c r="O76" s="11" t="s">
        <v>64</v>
      </c>
      <c r="P76" s="102">
        <f t="shared" si="4"/>
        <v>1.3000000000000001E-2</v>
      </c>
    </row>
    <row r="77" spans="1:16">
      <c r="A77" s="23">
        <f t="shared" si="5"/>
        <v>77</v>
      </c>
      <c r="B77" s="10">
        <v>200</v>
      </c>
      <c r="C77" s="11" t="s">
        <v>65</v>
      </c>
      <c r="D77" s="100">
        <f t="shared" si="0"/>
        <v>1.5151515151515152E-3</v>
      </c>
      <c r="E77" s="12">
        <v>1.5640000000000001</v>
      </c>
      <c r="F77" s="13">
        <v>9.8810000000000002</v>
      </c>
      <c r="G77" s="101">
        <f t="shared" si="1"/>
        <v>11.445</v>
      </c>
      <c r="H77" s="10">
        <v>847</v>
      </c>
      <c r="I77" s="11" t="s">
        <v>64</v>
      </c>
      <c r="J77" s="102">
        <f t="shared" si="2"/>
        <v>8.4699999999999998E-2</v>
      </c>
      <c r="K77" s="10">
        <v>166</v>
      </c>
      <c r="L77" s="11" t="s">
        <v>64</v>
      </c>
      <c r="M77" s="102">
        <f t="shared" si="3"/>
        <v>1.66E-2</v>
      </c>
      <c r="N77" s="10">
        <v>140</v>
      </c>
      <c r="O77" s="11" t="s">
        <v>64</v>
      </c>
      <c r="P77" s="102">
        <f t="shared" si="4"/>
        <v>1.4000000000000002E-2</v>
      </c>
    </row>
    <row r="78" spans="1:16">
      <c r="A78" s="23">
        <f t="shared" si="5"/>
        <v>78</v>
      </c>
      <c r="B78" s="10">
        <v>225</v>
      </c>
      <c r="C78" s="11" t="s">
        <v>65</v>
      </c>
      <c r="D78" s="100">
        <f t="shared" si="0"/>
        <v>1.7045454545454547E-3</v>
      </c>
      <c r="E78" s="12">
        <v>1.6579999999999999</v>
      </c>
      <c r="F78" s="13">
        <v>9.8420000000000005</v>
      </c>
      <c r="G78" s="101">
        <f t="shared" si="1"/>
        <v>11.5</v>
      </c>
      <c r="H78" s="10">
        <v>934</v>
      </c>
      <c r="I78" s="11" t="s">
        <v>64</v>
      </c>
      <c r="J78" s="102">
        <f t="shared" si="2"/>
        <v>9.3400000000000011E-2</v>
      </c>
      <c r="K78" s="10">
        <v>180</v>
      </c>
      <c r="L78" s="11" t="s">
        <v>64</v>
      </c>
      <c r="M78" s="102">
        <f t="shared" si="3"/>
        <v>1.7999999999999999E-2</v>
      </c>
      <c r="N78" s="10">
        <v>153</v>
      </c>
      <c r="O78" s="11" t="s">
        <v>64</v>
      </c>
      <c r="P78" s="102">
        <f t="shared" si="4"/>
        <v>1.5299999999999999E-2</v>
      </c>
    </row>
    <row r="79" spans="1:16">
      <c r="A79" s="23">
        <f t="shared" si="5"/>
        <v>79</v>
      </c>
      <c r="B79" s="10">
        <v>250</v>
      </c>
      <c r="C79" s="11" t="s">
        <v>65</v>
      </c>
      <c r="D79" s="100">
        <f t="shared" si="0"/>
        <v>1.893939393939394E-3</v>
      </c>
      <c r="E79" s="12">
        <v>1.748</v>
      </c>
      <c r="F79" s="13">
        <v>9.7880000000000003</v>
      </c>
      <c r="G79" s="101">
        <f t="shared" si="1"/>
        <v>11.536</v>
      </c>
      <c r="H79" s="10">
        <v>1021</v>
      </c>
      <c r="I79" s="11" t="s">
        <v>64</v>
      </c>
      <c r="J79" s="102">
        <f t="shared" si="2"/>
        <v>0.1021</v>
      </c>
      <c r="K79" s="10">
        <v>195</v>
      </c>
      <c r="L79" s="11" t="s">
        <v>64</v>
      </c>
      <c r="M79" s="102">
        <f t="shared" si="3"/>
        <v>1.95E-2</v>
      </c>
      <c r="N79" s="10">
        <v>165</v>
      </c>
      <c r="O79" s="11" t="s">
        <v>64</v>
      </c>
      <c r="P79" s="102">
        <f t="shared" si="4"/>
        <v>1.6500000000000001E-2</v>
      </c>
    </row>
    <row r="80" spans="1:16">
      <c r="A80" s="23">
        <f t="shared" si="5"/>
        <v>80</v>
      </c>
      <c r="B80" s="10">
        <v>275</v>
      </c>
      <c r="C80" s="11" t="s">
        <v>65</v>
      </c>
      <c r="D80" s="100">
        <f t="shared" si="0"/>
        <v>2.0833333333333333E-3</v>
      </c>
      <c r="E80" s="12">
        <v>1.841</v>
      </c>
      <c r="F80" s="13">
        <v>9.7219999999999995</v>
      </c>
      <c r="G80" s="101">
        <f t="shared" si="1"/>
        <v>11.562999999999999</v>
      </c>
      <c r="H80" s="10">
        <v>1108</v>
      </c>
      <c r="I80" s="11" t="s">
        <v>64</v>
      </c>
      <c r="J80" s="102">
        <f t="shared" si="2"/>
        <v>0.11080000000000001</v>
      </c>
      <c r="K80" s="10">
        <v>209</v>
      </c>
      <c r="L80" s="11" t="s">
        <v>64</v>
      </c>
      <c r="M80" s="102">
        <f t="shared" si="3"/>
        <v>2.0899999999999998E-2</v>
      </c>
      <c r="N80" s="10">
        <v>177</v>
      </c>
      <c r="O80" s="11" t="s">
        <v>64</v>
      </c>
      <c r="P80" s="102">
        <f t="shared" si="4"/>
        <v>1.77E-2</v>
      </c>
    </row>
    <row r="81" spans="1:16">
      <c r="A81" s="23">
        <f t="shared" si="5"/>
        <v>81</v>
      </c>
      <c r="B81" s="10">
        <v>300</v>
      </c>
      <c r="C81" s="11" t="s">
        <v>65</v>
      </c>
      <c r="D81" s="100">
        <f t="shared" si="0"/>
        <v>2.2727272727272726E-3</v>
      </c>
      <c r="E81" s="12">
        <v>1.9339999999999999</v>
      </c>
      <c r="F81" s="13">
        <v>9.6479999999999997</v>
      </c>
      <c r="G81" s="101">
        <f t="shared" si="1"/>
        <v>11.581999999999999</v>
      </c>
      <c r="H81" s="10">
        <v>1194</v>
      </c>
      <c r="I81" s="11" t="s">
        <v>64</v>
      </c>
      <c r="J81" s="102">
        <f t="shared" si="2"/>
        <v>0.11939999999999999</v>
      </c>
      <c r="K81" s="10">
        <v>222</v>
      </c>
      <c r="L81" s="11" t="s">
        <v>64</v>
      </c>
      <c r="M81" s="102">
        <f t="shared" si="3"/>
        <v>2.2200000000000001E-2</v>
      </c>
      <c r="N81" s="10">
        <v>189</v>
      </c>
      <c r="O81" s="11" t="s">
        <v>64</v>
      </c>
      <c r="P81" s="102">
        <f t="shared" si="4"/>
        <v>1.89E-2</v>
      </c>
    </row>
    <row r="82" spans="1:16">
      <c r="A82" s="23">
        <f t="shared" si="5"/>
        <v>82</v>
      </c>
      <c r="B82" s="10">
        <v>325</v>
      </c>
      <c r="C82" s="11" t="s">
        <v>65</v>
      </c>
      <c r="D82" s="100">
        <f t="shared" si="0"/>
        <v>2.4621212121212124E-3</v>
      </c>
      <c r="E82" s="12">
        <v>2.0190000000000001</v>
      </c>
      <c r="F82" s="13">
        <v>9.5679999999999996</v>
      </c>
      <c r="G82" s="101">
        <f t="shared" si="1"/>
        <v>11.587</v>
      </c>
      <c r="H82" s="10">
        <v>1281</v>
      </c>
      <c r="I82" s="11" t="s">
        <v>64</v>
      </c>
      <c r="J82" s="102">
        <f t="shared" si="2"/>
        <v>0.12809999999999999</v>
      </c>
      <c r="K82" s="10">
        <v>236</v>
      </c>
      <c r="L82" s="11" t="s">
        <v>64</v>
      </c>
      <c r="M82" s="102">
        <f t="shared" si="3"/>
        <v>2.3599999999999999E-2</v>
      </c>
      <c r="N82" s="10">
        <v>201</v>
      </c>
      <c r="O82" s="11" t="s">
        <v>64</v>
      </c>
      <c r="P82" s="102">
        <f t="shared" si="4"/>
        <v>2.01E-2</v>
      </c>
    </row>
    <row r="83" spans="1:16">
      <c r="A83" s="23">
        <f t="shared" si="5"/>
        <v>83</v>
      </c>
      <c r="B83" s="10">
        <v>350</v>
      </c>
      <c r="C83" s="11" t="s">
        <v>65</v>
      </c>
      <c r="D83" s="100">
        <f t="shared" si="0"/>
        <v>2.6515151515151512E-3</v>
      </c>
      <c r="E83" s="12">
        <v>2.0950000000000002</v>
      </c>
      <c r="F83" s="13">
        <v>9.484</v>
      </c>
      <c r="G83" s="101">
        <f t="shared" si="1"/>
        <v>11.579000000000001</v>
      </c>
      <c r="H83" s="10">
        <v>1368</v>
      </c>
      <c r="I83" s="11" t="s">
        <v>64</v>
      </c>
      <c r="J83" s="102">
        <f t="shared" si="2"/>
        <v>0.1368</v>
      </c>
      <c r="K83" s="10">
        <v>250</v>
      </c>
      <c r="L83" s="11" t="s">
        <v>64</v>
      </c>
      <c r="M83" s="102">
        <f t="shared" si="3"/>
        <v>2.5000000000000001E-2</v>
      </c>
      <c r="N83" s="10">
        <v>213</v>
      </c>
      <c r="O83" s="11" t="s">
        <v>64</v>
      </c>
      <c r="P83" s="102">
        <f t="shared" si="4"/>
        <v>2.1299999999999999E-2</v>
      </c>
    </row>
    <row r="84" spans="1:16">
      <c r="A84" s="23">
        <f t="shared" si="5"/>
        <v>84</v>
      </c>
      <c r="B84" s="10">
        <v>375</v>
      </c>
      <c r="C84" s="11" t="s">
        <v>65</v>
      </c>
      <c r="D84" s="100">
        <f t="shared" ref="D84:D93" si="6">B84/1000/$C$5</f>
        <v>2.840909090909091E-3</v>
      </c>
      <c r="E84" s="12">
        <v>2.1640000000000001</v>
      </c>
      <c r="F84" s="13">
        <v>9.3979999999999997</v>
      </c>
      <c r="G84" s="101">
        <f t="shared" ref="G84:G147" si="7">E84+F84</f>
        <v>11.561999999999999</v>
      </c>
      <c r="H84" s="10">
        <v>1455</v>
      </c>
      <c r="I84" s="11" t="s">
        <v>64</v>
      </c>
      <c r="J84" s="102">
        <f t="shared" ref="J84:J105" si="8">H84/1000/10</f>
        <v>0.14550000000000002</v>
      </c>
      <c r="K84" s="10">
        <v>263</v>
      </c>
      <c r="L84" s="11" t="s">
        <v>64</v>
      </c>
      <c r="M84" s="102">
        <f t="shared" ref="M84:M147" si="9">K84/1000/10</f>
        <v>2.63E-2</v>
      </c>
      <c r="N84" s="10">
        <v>225</v>
      </c>
      <c r="O84" s="11" t="s">
        <v>64</v>
      </c>
      <c r="P84" s="102">
        <f t="shared" ref="P84:P147" si="10">N84/1000/10</f>
        <v>2.2499999999999999E-2</v>
      </c>
    </row>
    <row r="85" spans="1:16">
      <c r="A85" s="23">
        <f t="shared" si="5"/>
        <v>85</v>
      </c>
      <c r="B85" s="10">
        <v>400</v>
      </c>
      <c r="C85" s="11" t="s">
        <v>65</v>
      </c>
      <c r="D85" s="100">
        <f t="shared" si="6"/>
        <v>3.0303030303030303E-3</v>
      </c>
      <c r="E85" s="12">
        <v>2.226</v>
      </c>
      <c r="F85" s="13">
        <v>9.31</v>
      </c>
      <c r="G85" s="101">
        <f t="shared" si="7"/>
        <v>11.536000000000001</v>
      </c>
      <c r="H85" s="10">
        <v>1542</v>
      </c>
      <c r="I85" s="11" t="s">
        <v>64</v>
      </c>
      <c r="J85" s="102">
        <f t="shared" si="8"/>
        <v>0.1542</v>
      </c>
      <c r="K85" s="10">
        <v>276</v>
      </c>
      <c r="L85" s="11" t="s">
        <v>64</v>
      </c>
      <c r="M85" s="102">
        <f t="shared" si="9"/>
        <v>2.7600000000000003E-2</v>
      </c>
      <c r="N85" s="10">
        <v>236</v>
      </c>
      <c r="O85" s="11" t="s">
        <v>64</v>
      </c>
      <c r="P85" s="102">
        <f t="shared" si="10"/>
        <v>2.3599999999999999E-2</v>
      </c>
    </row>
    <row r="86" spans="1:16">
      <c r="A86" s="23">
        <f t="shared" ref="A86:A149" si="11">A85+1</f>
        <v>86</v>
      </c>
      <c r="B86" s="10">
        <v>450</v>
      </c>
      <c r="C86" s="11" t="s">
        <v>65</v>
      </c>
      <c r="D86" s="100">
        <f t="shared" si="6"/>
        <v>3.4090909090909094E-3</v>
      </c>
      <c r="E86" s="12">
        <v>2.3359999999999999</v>
      </c>
      <c r="F86" s="13">
        <v>9.1329999999999991</v>
      </c>
      <c r="G86" s="101">
        <f t="shared" si="7"/>
        <v>11.468999999999999</v>
      </c>
      <c r="H86" s="10">
        <v>1718</v>
      </c>
      <c r="I86" s="11" t="s">
        <v>64</v>
      </c>
      <c r="J86" s="102">
        <f t="shared" si="8"/>
        <v>0.17180000000000001</v>
      </c>
      <c r="K86" s="10">
        <v>303</v>
      </c>
      <c r="L86" s="11" t="s">
        <v>64</v>
      </c>
      <c r="M86" s="102">
        <f t="shared" si="9"/>
        <v>3.0300000000000001E-2</v>
      </c>
      <c r="N86" s="10">
        <v>259</v>
      </c>
      <c r="O86" s="11" t="s">
        <v>64</v>
      </c>
      <c r="P86" s="102">
        <f t="shared" si="10"/>
        <v>2.5899999999999999E-2</v>
      </c>
    </row>
    <row r="87" spans="1:16">
      <c r="A87" s="23">
        <f t="shared" si="11"/>
        <v>87</v>
      </c>
      <c r="B87" s="10">
        <v>500</v>
      </c>
      <c r="C87" s="11" t="s">
        <v>65</v>
      </c>
      <c r="D87" s="100">
        <f t="shared" si="6"/>
        <v>3.787878787878788E-3</v>
      </c>
      <c r="E87" s="12">
        <v>2.4329999999999998</v>
      </c>
      <c r="F87" s="13">
        <v>8.9559999999999995</v>
      </c>
      <c r="G87" s="101">
        <f t="shared" si="7"/>
        <v>11.388999999999999</v>
      </c>
      <c r="H87" s="10">
        <v>1895</v>
      </c>
      <c r="I87" s="11" t="s">
        <v>64</v>
      </c>
      <c r="J87" s="102">
        <f t="shared" si="8"/>
        <v>0.1895</v>
      </c>
      <c r="K87" s="10">
        <v>330</v>
      </c>
      <c r="L87" s="11" t="s">
        <v>64</v>
      </c>
      <c r="M87" s="102">
        <f t="shared" si="9"/>
        <v>3.3000000000000002E-2</v>
      </c>
      <c r="N87" s="10">
        <v>282</v>
      </c>
      <c r="O87" s="11" t="s">
        <v>64</v>
      </c>
      <c r="P87" s="102">
        <f t="shared" si="10"/>
        <v>2.8199999999999996E-2</v>
      </c>
    </row>
    <row r="88" spans="1:16">
      <c r="A88" s="23">
        <f t="shared" si="11"/>
        <v>88</v>
      </c>
      <c r="B88" s="10">
        <v>550</v>
      </c>
      <c r="C88" s="11" t="s">
        <v>65</v>
      </c>
      <c r="D88" s="100">
        <f t="shared" si="6"/>
        <v>4.1666666666666666E-3</v>
      </c>
      <c r="E88" s="12">
        <v>2.5219999999999998</v>
      </c>
      <c r="F88" s="13">
        <v>8.782</v>
      </c>
      <c r="G88" s="101">
        <f t="shared" si="7"/>
        <v>11.304</v>
      </c>
      <c r="H88" s="10">
        <v>2074</v>
      </c>
      <c r="I88" s="11" t="s">
        <v>64</v>
      </c>
      <c r="J88" s="102">
        <f t="shared" si="8"/>
        <v>0.20739999999999997</v>
      </c>
      <c r="K88" s="10">
        <v>356</v>
      </c>
      <c r="L88" s="11" t="s">
        <v>64</v>
      </c>
      <c r="M88" s="102">
        <f t="shared" si="9"/>
        <v>3.56E-2</v>
      </c>
      <c r="N88" s="10">
        <v>305</v>
      </c>
      <c r="O88" s="11" t="s">
        <v>64</v>
      </c>
      <c r="P88" s="102">
        <f t="shared" si="10"/>
        <v>3.0499999999999999E-2</v>
      </c>
    </row>
    <row r="89" spans="1:16">
      <c r="A89" s="23">
        <f t="shared" si="11"/>
        <v>89</v>
      </c>
      <c r="B89" s="10">
        <v>600</v>
      </c>
      <c r="C89" s="11" t="s">
        <v>65</v>
      </c>
      <c r="D89" s="100">
        <f t="shared" si="6"/>
        <v>4.5454545454545452E-3</v>
      </c>
      <c r="E89" s="12">
        <v>2.605</v>
      </c>
      <c r="F89" s="13">
        <v>8.6120000000000001</v>
      </c>
      <c r="G89" s="101">
        <f t="shared" si="7"/>
        <v>11.217000000000001</v>
      </c>
      <c r="H89" s="10">
        <v>2255</v>
      </c>
      <c r="I89" s="11" t="s">
        <v>64</v>
      </c>
      <c r="J89" s="102">
        <f t="shared" si="8"/>
        <v>0.22549999999999998</v>
      </c>
      <c r="K89" s="10">
        <v>382</v>
      </c>
      <c r="L89" s="11" t="s">
        <v>64</v>
      </c>
      <c r="M89" s="102">
        <f t="shared" si="9"/>
        <v>3.8199999999999998E-2</v>
      </c>
      <c r="N89" s="10">
        <v>328</v>
      </c>
      <c r="O89" s="11" t="s">
        <v>64</v>
      </c>
      <c r="P89" s="102">
        <f t="shared" si="10"/>
        <v>3.2800000000000003E-2</v>
      </c>
    </row>
    <row r="90" spans="1:16">
      <c r="A90" s="23">
        <f t="shared" si="11"/>
        <v>90</v>
      </c>
      <c r="B90" s="10">
        <v>650</v>
      </c>
      <c r="C90" s="11" t="s">
        <v>65</v>
      </c>
      <c r="D90" s="100">
        <f t="shared" si="6"/>
        <v>4.9242424242424247E-3</v>
      </c>
      <c r="E90" s="12">
        <v>2.6859999999999999</v>
      </c>
      <c r="F90" s="13">
        <v>8.4469999999999992</v>
      </c>
      <c r="G90" s="101">
        <f t="shared" si="7"/>
        <v>11.132999999999999</v>
      </c>
      <c r="H90" s="10">
        <v>2437</v>
      </c>
      <c r="I90" s="11" t="s">
        <v>64</v>
      </c>
      <c r="J90" s="102">
        <f t="shared" si="8"/>
        <v>0.24369999999999997</v>
      </c>
      <c r="K90" s="10">
        <v>407</v>
      </c>
      <c r="L90" s="11" t="s">
        <v>64</v>
      </c>
      <c r="M90" s="102">
        <f t="shared" si="9"/>
        <v>4.07E-2</v>
      </c>
      <c r="N90" s="10">
        <v>351</v>
      </c>
      <c r="O90" s="11" t="s">
        <v>64</v>
      </c>
      <c r="P90" s="102">
        <f t="shared" si="10"/>
        <v>3.5099999999999999E-2</v>
      </c>
    </row>
    <row r="91" spans="1:16">
      <c r="A91" s="23">
        <f t="shared" si="11"/>
        <v>91</v>
      </c>
      <c r="B91" s="10">
        <v>700</v>
      </c>
      <c r="C91" s="11" t="s">
        <v>65</v>
      </c>
      <c r="D91" s="100">
        <f t="shared" si="6"/>
        <v>5.3030303030303025E-3</v>
      </c>
      <c r="E91" s="12">
        <v>2.7639999999999998</v>
      </c>
      <c r="F91" s="13">
        <v>8.2880000000000003</v>
      </c>
      <c r="G91" s="101">
        <f t="shared" si="7"/>
        <v>11.052</v>
      </c>
      <c r="H91" s="10">
        <v>2621</v>
      </c>
      <c r="I91" s="11" t="s">
        <v>64</v>
      </c>
      <c r="J91" s="102">
        <f t="shared" si="8"/>
        <v>0.2621</v>
      </c>
      <c r="K91" s="10">
        <v>433</v>
      </c>
      <c r="L91" s="11" t="s">
        <v>64</v>
      </c>
      <c r="M91" s="102">
        <f t="shared" si="9"/>
        <v>4.3299999999999998E-2</v>
      </c>
      <c r="N91" s="10">
        <v>374</v>
      </c>
      <c r="O91" s="11" t="s">
        <v>64</v>
      </c>
      <c r="P91" s="102">
        <f t="shared" si="10"/>
        <v>3.7400000000000003E-2</v>
      </c>
    </row>
    <row r="92" spans="1:16">
      <c r="A92" s="23">
        <f t="shared" si="11"/>
        <v>92</v>
      </c>
      <c r="B92" s="10">
        <v>800</v>
      </c>
      <c r="C92" s="11" t="s">
        <v>65</v>
      </c>
      <c r="D92" s="100">
        <f t="shared" si="6"/>
        <v>6.0606060606060606E-3</v>
      </c>
      <c r="E92" s="12">
        <v>2.9169999999999998</v>
      </c>
      <c r="F92" s="13">
        <v>7.9859999999999998</v>
      </c>
      <c r="G92" s="101">
        <f t="shared" si="7"/>
        <v>10.902999999999999</v>
      </c>
      <c r="H92" s="10">
        <v>2993</v>
      </c>
      <c r="I92" s="11" t="s">
        <v>64</v>
      </c>
      <c r="J92" s="102">
        <f t="shared" si="8"/>
        <v>0.29930000000000001</v>
      </c>
      <c r="K92" s="10">
        <v>485</v>
      </c>
      <c r="L92" s="11" t="s">
        <v>64</v>
      </c>
      <c r="M92" s="102">
        <f t="shared" si="9"/>
        <v>4.8500000000000001E-2</v>
      </c>
      <c r="N92" s="10">
        <v>419</v>
      </c>
      <c r="O92" s="11" t="s">
        <v>64</v>
      </c>
      <c r="P92" s="102">
        <f t="shared" si="10"/>
        <v>4.19E-2</v>
      </c>
    </row>
    <row r="93" spans="1:16">
      <c r="A93" s="23">
        <f t="shared" si="11"/>
        <v>93</v>
      </c>
      <c r="B93" s="10">
        <v>900</v>
      </c>
      <c r="C93" s="11" t="s">
        <v>65</v>
      </c>
      <c r="D93" s="100">
        <f t="shared" si="6"/>
        <v>6.8181818181818187E-3</v>
      </c>
      <c r="E93" s="12">
        <v>3.0680000000000001</v>
      </c>
      <c r="F93" s="13">
        <v>7.7060000000000004</v>
      </c>
      <c r="G93" s="101">
        <f t="shared" si="7"/>
        <v>10.774000000000001</v>
      </c>
      <c r="H93" s="10">
        <v>3370</v>
      </c>
      <c r="I93" s="11" t="s">
        <v>64</v>
      </c>
      <c r="J93" s="102">
        <f t="shared" si="8"/>
        <v>0.33700000000000002</v>
      </c>
      <c r="K93" s="10">
        <v>535</v>
      </c>
      <c r="L93" s="11" t="s">
        <v>64</v>
      </c>
      <c r="M93" s="102">
        <f t="shared" si="9"/>
        <v>5.3500000000000006E-2</v>
      </c>
      <c r="N93" s="10">
        <v>465</v>
      </c>
      <c r="O93" s="11" t="s">
        <v>64</v>
      </c>
      <c r="P93" s="102">
        <f t="shared" si="10"/>
        <v>4.65E-2</v>
      </c>
    </row>
    <row r="94" spans="1:16">
      <c r="A94" s="23">
        <f t="shared" si="11"/>
        <v>94</v>
      </c>
      <c r="B94" s="10">
        <v>1</v>
      </c>
      <c r="C94" s="22" t="s">
        <v>67</v>
      </c>
      <c r="D94" s="100">
        <f t="shared" ref="D94:D157" si="12">B94/$C$5</f>
        <v>7.575757575757576E-3</v>
      </c>
      <c r="E94" s="12">
        <v>3.2189999999999999</v>
      </c>
      <c r="F94" s="13">
        <v>7.4459999999999997</v>
      </c>
      <c r="G94" s="101">
        <f t="shared" si="7"/>
        <v>10.664999999999999</v>
      </c>
      <c r="H94" s="10">
        <v>3752</v>
      </c>
      <c r="I94" s="11" t="s">
        <v>64</v>
      </c>
      <c r="J94" s="102">
        <f t="shared" si="8"/>
        <v>0.37519999999999998</v>
      </c>
      <c r="K94" s="10">
        <v>585</v>
      </c>
      <c r="L94" s="11" t="s">
        <v>64</v>
      </c>
      <c r="M94" s="102">
        <f t="shared" si="9"/>
        <v>5.8499999999999996E-2</v>
      </c>
      <c r="N94" s="10">
        <v>510</v>
      </c>
      <c r="O94" s="11" t="s">
        <v>64</v>
      </c>
      <c r="P94" s="102">
        <f t="shared" si="10"/>
        <v>5.1000000000000004E-2</v>
      </c>
    </row>
    <row r="95" spans="1:16">
      <c r="A95" s="23">
        <f t="shared" si="11"/>
        <v>95</v>
      </c>
      <c r="B95" s="10">
        <v>1.1000000000000001</v>
      </c>
      <c r="C95" s="11" t="s">
        <v>67</v>
      </c>
      <c r="D95" s="100">
        <f t="shared" si="12"/>
        <v>8.3333333333333332E-3</v>
      </c>
      <c r="E95" s="12">
        <v>3.3730000000000002</v>
      </c>
      <c r="F95" s="13">
        <v>7.2060000000000004</v>
      </c>
      <c r="G95" s="101">
        <f t="shared" si="7"/>
        <v>10.579000000000001</v>
      </c>
      <c r="H95" s="10">
        <v>4139</v>
      </c>
      <c r="I95" s="11" t="s">
        <v>64</v>
      </c>
      <c r="J95" s="102">
        <f t="shared" si="8"/>
        <v>0.41390000000000005</v>
      </c>
      <c r="K95" s="10">
        <v>634</v>
      </c>
      <c r="L95" s="11" t="s">
        <v>64</v>
      </c>
      <c r="M95" s="102">
        <f t="shared" si="9"/>
        <v>6.3399999999999998E-2</v>
      </c>
      <c r="N95" s="10">
        <v>556</v>
      </c>
      <c r="O95" s="11" t="s">
        <v>64</v>
      </c>
      <c r="P95" s="102">
        <f t="shared" si="10"/>
        <v>5.5600000000000004E-2</v>
      </c>
    </row>
    <row r="96" spans="1:16">
      <c r="A96" s="23">
        <f t="shared" si="11"/>
        <v>96</v>
      </c>
      <c r="B96" s="10">
        <v>1.2</v>
      </c>
      <c r="C96" s="11" t="s">
        <v>67</v>
      </c>
      <c r="D96" s="100">
        <f t="shared" si="12"/>
        <v>9.0909090909090905E-3</v>
      </c>
      <c r="E96" s="12">
        <v>3.528</v>
      </c>
      <c r="F96" s="13">
        <v>6.9820000000000002</v>
      </c>
      <c r="G96" s="101">
        <f t="shared" si="7"/>
        <v>10.51</v>
      </c>
      <c r="H96" s="10">
        <v>4529</v>
      </c>
      <c r="I96" s="11" t="s">
        <v>64</v>
      </c>
      <c r="J96" s="102">
        <f t="shared" si="8"/>
        <v>0.45289999999999997</v>
      </c>
      <c r="K96" s="10">
        <v>682</v>
      </c>
      <c r="L96" s="11" t="s">
        <v>64</v>
      </c>
      <c r="M96" s="102">
        <f t="shared" si="9"/>
        <v>6.8200000000000011E-2</v>
      </c>
      <c r="N96" s="10">
        <v>601</v>
      </c>
      <c r="O96" s="11" t="s">
        <v>64</v>
      </c>
      <c r="P96" s="102">
        <f t="shared" si="10"/>
        <v>6.0100000000000001E-2</v>
      </c>
    </row>
    <row r="97" spans="1:16">
      <c r="A97" s="23">
        <f t="shared" si="11"/>
        <v>97</v>
      </c>
      <c r="B97" s="10">
        <v>1.3</v>
      </c>
      <c r="C97" s="11" t="s">
        <v>67</v>
      </c>
      <c r="D97" s="100">
        <f t="shared" si="12"/>
        <v>9.8484848484848495E-3</v>
      </c>
      <c r="E97" s="12">
        <v>3.6859999999999999</v>
      </c>
      <c r="F97" s="13">
        <v>6.774</v>
      </c>
      <c r="G97" s="101">
        <f t="shared" si="7"/>
        <v>10.46</v>
      </c>
      <c r="H97" s="10">
        <v>4921</v>
      </c>
      <c r="I97" s="11" t="s">
        <v>64</v>
      </c>
      <c r="J97" s="102">
        <f t="shared" si="8"/>
        <v>0.49210000000000004</v>
      </c>
      <c r="K97" s="10">
        <v>729</v>
      </c>
      <c r="L97" s="11" t="s">
        <v>64</v>
      </c>
      <c r="M97" s="102">
        <f t="shared" si="9"/>
        <v>7.2899999999999993E-2</v>
      </c>
      <c r="N97" s="10">
        <v>647</v>
      </c>
      <c r="O97" s="11" t="s">
        <v>64</v>
      </c>
      <c r="P97" s="102">
        <f t="shared" si="10"/>
        <v>6.4700000000000008E-2</v>
      </c>
    </row>
    <row r="98" spans="1:16">
      <c r="A98" s="23">
        <f t="shared" si="11"/>
        <v>98</v>
      </c>
      <c r="B98" s="10">
        <v>1.4</v>
      </c>
      <c r="C98" s="11" t="s">
        <v>67</v>
      </c>
      <c r="D98" s="100">
        <f t="shared" si="12"/>
        <v>1.0606060606060605E-2</v>
      </c>
      <c r="E98" s="12">
        <v>3.8450000000000002</v>
      </c>
      <c r="F98" s="13">
        <v>6.5789999999999997</v>
      </c>
      <c r="G98" s="101">
        <f t="shared" si="7"/>
        <v>10.423999999999999</v>
      </c>
      <c r="H98" s="10">
        <v>5316</v>
      </c>
      <c r="I98" s="11" t="s">
        <v>64</v>
      </c>
      <c r="J98" s="102">
        <f t="shared" si="8"/>
        <v>0.53159999999999996</v>
      </c>
      <c r="K98" s="10">
        <v>775</v>
      </c>
      <c r="L98" s="11" t="s">
        <v>64</v>
      </c>
      <c r="M98" s="102">
        <f t="shared" si="9"/>
        <v>7.7499999999999999E-2</v>
      </c>
      <c r="N98" s="10">
        <v>692</v>
      </c>
      <c r="O98" s="11" t="s">
        <v>64</v>
      </c>
      <c r="P98" s="102">
        <f t="shared" si="10"/>
        <v>6.9199999999999998E-2</v>
      </c>
    </row>
    <row r="99" spans="1:16">
      <c r="A99" s="23">
        <f t="shared" si="11"/>
        <v>99</v>
      </c>
      <c r="B99" s="10">
        <v>1.5</v>
      </c>
      <c r="C99" s="11" t="s">
        <v>67</v>
      </c>
      <c r="D99" s="100">
        <f t="shared" si="12"/>
        <v>1.1363636363636364E-2</v>
      </c>
      <c r="E99" s="12">
        <v>4.0060000000000002</v>
      </c>
      <c r="F99" s="13">
        <v>6.3979999999999997</v>
      </c>
      <c r="G99" s="101">
        <f t="shared" si="7"/>
        <v>10.404</v>
      </c>
      <c r="H99" s="10">
        <v>5712</v>
      </c>
      <c r="I99" s="11" t="s">
        <v>64</v>
      </c>
      <c r="J99" s="102">
        <f t="shared" si="8"/>
        <v>0.57119999999999993</v>
      </c>
      <c r="K99" s="10">
        <v>820</v>
      </c>
      <c r="L99" s="11" t="s">
        <v>64</v>
      </c>
      <c r="M99" s="102">
        <f t="shared" si="9"/>
        <v>8.199999999999999E-2</v>
      </c>
      <c r="N99" s="10">
        <v>737</v>
      </c>
      <c r="O99" s="11" t="s">
        <v>64</v>
      </c>
      <c r="P99" s="102">
        <f t="shared" si="10"/>
        <v>7.3700000000000002E-2</v>
      </c>
    </row>
    <row r="100" spans="1:16">
      <c r="A100" s="23">
        <f t="shared" si="11"/>
        <v>100</v>
      </c>
      <c r="B100" s="10">
        <v>1.6</v>
      </c>
      <c r="C100" s="11" t="s">
        <v>67</v>
      </c>
      <c r="D100" s="100">
        <f t="shared" si="12"/>
        <v>1.2121212121212121E-2</v>
      </c>
      <c r="E100" s="12">
        <v>4.1669999999999998</v>
      </c>
      <c r="F100" s="13">
        <v>6.2270000000000003</v>
      </c>
      <c r="G100" s="101">
        <f t="shared" si="7"/>
        <v>10.394</v>
      </c>
      <c r="H100" s="10">
        <v>6109</v>
      </c>
      <c r="I100" s="11" t="s">
        <v>64</v>
      </c>
      <c r="J100" s="102">
        <f t="shared" si="8"/>
        <v>0.6109</v>
      </c>
      <c r="K100" s="10">
        <v>865</v>
      </c>
      <c r="L100" s="11" t="s">
        <v>64</v>
      </c>
      <c r="M100" s="102">
        <f t="shared" si="9"/>
        <v>8.6499999999999994E-2</v>
      </c>
      <c r="N100" s="10">
        <v>781</v>
      </c>
      <c r="O100" s="11" t="s">
        <v>64</v>
      </c>
      <c r="P100" s="102">
        <f t="shared" si="10"/>
        <v>7.8100000000000003E-2</v>
      </c>
    </row>
    <row r="101" spans="1:16">
      <c r="A101" s="23">
        <f t="shared" si="11"/>
        <v>101</v>
      </c>
      <c r="B101" s="10">
        <v>1.7</v>
      </c>
      <c r="C101" s="11" t="s">
        <v>67</v>
      </c>
      <c r="D101" s="100">
        <f t="shared" si="12"/>
        <v>1.2878787878787878E-2</v>
      </c>
      <c r="E101" s="12">
        <v>4.33</v>
      </c>
      <c r="F101" s="13">
        <v>6.0670000000000002</v>
      </c>
      <c r="G101" s="101">
        <f t="shared" si="7"/>
        <v>10.397</v>
      </c>
      <c r="H101" s="10">
        <v>6506</v>
      </c>
      <c r="I101" s="11" t="s">
        <v>64</v>
      </c>
      <c r="J101" s="102">
        <f t="shared" si="8"/>
        <v>0.65060000000000007</v>
      </c>
      <c r="K101" s="10">
        <v>908</v>
      </c>
      <c r="L101" s="11" t="s">
        <v>64</v>
      </c>
      <c r="M101" s="102">
        <f t="shared" si="9"/>
        <v>9.0800000000000006E-2</v>
      </c>
      <c r="N101" s="10">
        <v>825</v>
      </c>
      <c r="O101" s="11" t="s">
        <v>64</v>
      </c>
      <c r="P101" s="102">
        <f t="shared" si="10"/>
        <v>8.249999999999999E-2</v>
      </c>
    </row>
    <row r="102" spans="1:16">
      <c r="A102" s="23">
        <f t="shared" si="11"/>
        <v>102</v>
      </c>
      <c r="B102" s="10">
        <v>1.8</v>
      </c>
      <c r="C102" s="11" t="s">
        <v>67</v>
      </c>
      <c r="D102" s="100">
        <f t="shared" si="12"/>
        <v>1.3636363636363637E-2</v>
      </c>
      <c r="E102" s="12">
        <v>4.4930000000000003</v>
      </c>
      <c r="F102" s="13">
        <v>5.9169999999999998</v>
      </c>
      <c r="G102" s="101">
        <f t="shared" si="7"/>
        <v>10.41</v>
      </c>
      <c r="H102" s="10">
        <v>6904</v>
      </c>
      <c r="I102" s="11" t="s">
        <v>64</v>
      </c>
      <c r="J102" s="102">
        <f t="shared" si="8"/>
        <v>0.69040000000000001</v>
      </c>
      <c r="K102" s="10">
        <v>950</v>
      </c>
      <c r="L102" s="11" t="s">
        <v>64</v>
      </c>
      <c r="M102" s="102">
        <f t="shared" si="9"/>
        <v>9.5000000000000001E-2</v>
      </c>
      <c r="N102" s="10">
        <v>869</v>
      </c>
      <c r="O102" s="11" t="s">
        <v>64</v>
      </c>
      <c r="P102" s="102">
        <f t="shared" si="10"/>
        <v>8.6900000000000005E-2</v>
      </c>
    </row>
    <row r="103" spans="1:16">
      <c r="A103" s="23">
        <f t="shared" si="11"/>
        <v>103</v>
      </c>
      <c r="B103" s="10">
        <v>2</v>
      </c>
      <c r="C103" s="11" t="s">
        <v>67</v>
      </c>
      <c r="D103" s="100">
        <f t="shared" si="12"/>
        <v>1.5151515151515152E-2</v>
      </c>
      <c r="E103" s="12">
        <v>4.819</v>
      </c>
      <c r="F103" s="13">
        <v>5.641</v>
      </c>
      <c r="G103" s="101">
        <f t="shared" si="7"/>
        <v>10.46</v>
      </c>
      <c r="H103" s="10">
        <v>7698</v>
      </c>
      <c r="I103" s="11" t="s">
        <v>64</v>
      </c>
      <c r="J103" s="102">
        <f t="shared" si="8"/>
        <v>0.76980000000000004</v>
      </c>
      <c r="K103" s="10">
        <v>1034</v>
      </c>
      <c r="L103" s="11" t="s">
        <v>64</v>
      </c>
      <c r="M103" s="102">
        <f t="shared" si="9"/>
        <v>0.10340000000000001</v>
      </c>
      <c r="N103" s="10">
        <v>956</v>
      </c>
      <c r="O103" s="11" t="s">
        <v>64</v>
      </c>
      <c r="P103" s="102">
        <f t="shared" si="10"/>
        <v>9.5599999999999991E-2</v>
      </c>
    </row>
    <row r="104" spans="1:16">
      <c r="A104" s="23">
        <f t="shared" si="11"/>
        <v>104</v>
      </c>
      <c r="B104" s="10">
        <v>2.25</v>
      </c>
      <c r="C104" s="11" t="s">
        <v>67</v>
      </c>
      <c r="D104" s="100">
        <f t="shared" si="12"/>
        <v>1.7045454545454544E-2</v>
      </c>
      <c r="E104" s="12">
        <v>5.2229999999999999</v>
      </c>
      <c r="F104" s="13">
        <v>5.335</v>
      </c>
      <c r="G104" s="101">
        <f t="shared" si="7"/>
        <v>10.558</v>
      </c>
      <c r="H104" s="10">
        <v>8686</v>
      </c>
      <c r="I104" s="11" t="s">
        <v>64</v>
      </c>
      <c r="J104" s="102">
        <f t="shared" si="8"/>
        <v>0.86860000000000004</v>
      </c>
      <c r="K104" s="10">
        <v>1135</v>
      </c>
      <c r="L104" s="11" t="s">
        <v>64</v>
      </c>
      <c r="M104" s="102">
        <f t="shared" si="9"/>
        <v>0.1135</v>
      </c>
      <c r="N104" s="10">
        <v>1062</v>
      </c>
      <c r="O104" s="11" t="s">
        <v>64</v>
      </c>
      <c r="P104" s="102">
        <f t="shared" si="10"/>
        <v>0.1062</v>
      </c>
    </row>
    <row r="105" spans="1:16">
      <c r="A105" s="23">
        <f t="shared" si="11"/>
        <v>105</v>
      </c>
      <c r="B105" s="10">
        <v>2.5</v>
      </c>
      <c r="C105" s="11" t="s">
        <v>67</v>
      </c>
      <c r="D105" s="100">
        <f t="shared" si="12"/>
        <v>1.893939393939394E-2</v>
      </c>
      <c r="E105" s="12">
        <v>5.6210000000000004</v>
      </c>
      <c r="F105" s="13">
        <v>5.0670000000000002</v>
      </c>
      <c r="G105" s="101">
        <f t="shared" si="7"/>
        <v>10.688000000000001</v>
      </c>
      <c r="H105" s="10">
        <v>9664</v>
      </c>
      <c r="I105" s="11" t="s">
        <v>64</v>
      </c>
      <c r="J105" s="102">
        <f t="shared" si="8"/>
        <v>0.96639999999999993</v>
      </c>
      <c r="K105" s="10">
        <v>1229</v>
      </c>
      <c r="L105" s="11" t="s">
        <v>64</v>
      </c>
      <c r="M105" s="102">
        <f t="shared" si="9"/>
        <v>0.12290000000000001</v>
      </c>
      <c r="N105" s="10">
        <v>1165</v>
      </c>
      <c r="O105" s="11" t="s">
        <v>64</v>
      </c>
      <c r="P105" s="102">
        <f t="shared" si="10"/>
        <v>0.11650000000000001</v>
      </c>
    </row>
    <row r="106" spans="1:16">
      <c r="A106" s="23">
        <f t="shared" si="11"/>
        <v>106</v>
      </c>
      <c r="B106" s="10">
        <v>2.75</v>
      </c>
      <c r="C106" s="11" t="s">
        <v>67</v>
      </c>
      <c r="D106" s="100">
        <f t="shared" si="12"/>
        <v>2.0833333333333332E-2</v>
      </c>
      <c r="E106" s="12">
        <v>6.0110000000000001</v>
      </c>
      <c r="F106" s="13">
        <v>4.8280000000000003</v>
      </c>
      <c r="G106" s="101">
        <f t="shared" si="7"/>
        <v>10.839</v>
      </c>
      <c r="H106" s="10">
        <v>1.06</v>
      </c>
      <c r="I106" s="22" t="s">
        <v>66</v>
      </c>
      <c r="J106" s="105">
        <f t="shared" ref="J106:J169" si="13">H106</f>
        <v>1.06</v>
      </c>
      <c r="K106" s="10">
        <v>1318</v>
      </c>
      <c r="L106" s="11" t="s">
        <v>64</v>
      </c>
      <c r="M106" s="102">
        <f t="shared" si="9"/>
        <v>0.1318</v>
      </c>
      <c r="N106" s="10">
        <v>1264</v>
      </c>
      <c r="O106" s="11" t="s">
        <v>64</v>
      </c>
      <c r="P106" s="102">
        <f t="shared" si="10"/>
        <v>0.12640000000000001</v>
      </c>
    </row>
    <row r="107" spans="1:16">
      <c r="A107" s="23">
        <f t="shared" si="11"/>
        <v>107</v>
      </c>
      <c r="B107" s="10">
        <v>3</v>
      </c>
      <c r="C107" s="11" t="s">
        <v>67</v>
      </c>
      <c r="D107" s="100">
        <f t="shared" si="12"/>
        <v>2.2727272727272728E-2</v>
      </c>
      <c r="E107" s="12">
        <v>6.3920000000000003</v>
      </c>
      <c r="F107" s="13">
        <v>4.6139999999999999</v>
      </c>
      <c r="G107" s="101">
        <f t="shared" si="7"/>
        <v>11.006</v>
      </c>
      <c r="H107" s="10">
        <v>1.1599999999999999</v>
      </c>
      <c r="I107" s="11" t="s">
        <v>66</v>
      </c>
      <c r="J107" s="105">
        <f t="shared" si="13"/>
        <v>1.1599999999999999</v>
      </c>
      <c r="K107" s="10">
        <v>1401</v>
      </c>
      <c r="L107" s="11" t="s">
        <v>64</v>
      </c>
      <c r="M107" s="102">
        <f t="shared" si="9"/>
        <v>0.1401</v>
      </c>
      <c r="N107" s="10">
        <v>1360</v>
      </c>
      <c r="O107" s="11" t="s">
        <v>64</v>
      </c>
      <c r="P107" s="102">
        <f t="shared" si="10"/>
        <v>0.13600000000000001</v>
      </c>
    </row>
    <row r="108" spans="1:16">
      <c r="A108" s="23">
        <f t="shared" si="11"/>
        <v>108</v>
      </c>
      <c r="B108" s="10">
        <v>3.25</v>
      </c>
      <c r="C108" s="11" t="s">
        <v>67</v>
      </c>
      <c r="D108" s="100">
        <f t="shared" si="12"/>
        <v>2.462121212121212E-2</v>
      </c>
      <c r="E108" s="12">
        <v>6.7629999999999999</v>
      </c>
      <c r="F108" s="13">
        <v>4.4219999999999997</v>
      </c>
      <c r="G108" s="101">
        <f t="shared" si="7"/>
        <v>11.184999999999999</v>
      </c>
      <c r="H108" s="10">
        <v>1.25</v>
      </c>
      <c r="I108" s="11" t="s">
        <v>66</v>
      </c>
      <c r="J108" s="105">
        <f t="shared" si="13"/>
        <v>1.25</v>
      </c>
      <c r="K108" s="10">
        <v>1479</v>
      </c>
      <c r="L108" s="11" t="s">
        <v>64</v>
      </c>
      <c r="M108" s="102">
        <f t="shared" si="9"/>
        <v>0.1479</v>
      </c>
      <c r="N108" s="10">
        <v>1453</v>
      </c>
      <c r="O108" s="11" t="s">
        <v>64</v>
      </c>
      <c r="P108" s="102">
        <f t="shared" si="10"/>
        <v>0.14530000000000001</v>
      </c>
    </row>
    <row r="109" spans="1:16">
      <c r="A109" s="23">
        <f t="shared" si="11"/>
        <v>109</v>
      </c>
      <c r="B109" s="10">
        <v>3.5</v>
      </c>
      <c r="C109" s="11" t="s">
        <v>67</v>
      </c>
      <c r="D109" s="100">
        <f t="shared" si="12"/>
        <v>2.6515151515151516E-2</v>
      </c>
      <c r="E109" s="12">
        <v>7.125</v>
      </c>
      <c r="F109" s="13">
        <v>4.2469999999999999</v>
      </c>
      <c r="G109" s="101">
        <f t="shared" si="7"/>
        <v>11.372</v>
      </c>
      <c r="H109" s="10">
        <v>1.35</v>
      </c>
      <c r="I109" s="11" t="s">
        <v>66</v>
      </c>
      <c r="J109" s="105">
        <f t="shared" si="13"/>
        <v>1.35</v>
      </c>
      <c r="K109" s="10">
        <v>1552</v>
      </c>
      <c r="L109" s="11" t="s">
        <v>64</v>
      </c>
      <c r="M109" s="102">
        <f t="shared" si="9"/>
        <v>0.1552</v>
      </c>
      <c r="N109" s="10">
        <v>1543</v>
      </c>
      <c r="O109" s="11" t="s">
        <v>64</v>
      </c>
      <c r="P109" s="102">
        <f t="shared" si="10"/>
        <v>0.15429999999999999</v>
      </c>
    </row>
    <row r="110" spans="1:16">
      <c r="A110" s="23">
        <f t="shared" si="11"/>
        <v>110</v>
      </c>
      <c r="B110" s="10">
        <v>3.75</v>
      </c>
      <c r="C110" s="11" t="s">
        <v>67</v>
      </c>
      <c r="D110" s="100">
        <f t="shared" si="12"/>
        <v>2.8409090909090908E-2</v>
      </c>
      <c r="E110" s="12">
        <v>7.476</v>
      </c>
      <c r="F110" s="13">
        <v>4.0880000000000001</v>
      </c>
      <c r="G110" s="101">
        <f t="shared" si="7"/>
        <v>11.564</v>
      </c>
      <c r="H110" s="10">
        <v>1.44</v>
      </c>
      <c r="I110" s="11" t="s">
        <v>66</v>
      </c>
      <c r="J110" s="105">
        <f t="shared" si="13"/>
        <v>1.44</v>
      </c>
      <c r="K110" s="10">
        <v>1622</v>
      </c>
      <c r="L110" s="11" t="s">
        <v>64</v>
      </c>
      <c r="M110" s="102">
        <f t="shared" si="9"/>
        <v>0.16220000000000001</v>
      </c>
      <c r="N110" s="10">
        <v>1629</v>
      </c>
      <c r="O110" s="11" t="s">
        <v>64</v>
      </c>
      <c r="P110" s="102">
        <f t="shared" si="10"/>
        <v>0.16289999999999999</v>
      </c>
    </row>
    <row r="111" spans="1:16">
      <c r="A111" s="23">
        <f t="shared" si="11"/>
        <v>111</v>
      </c>
      <c r="B111" s="10">
        <v>4</v>
      </c>
      <c r="C111" s="11" t="s">
        <v>67</v>
      </c>
      <c r="D111" s="100">
        <f t="shared" si="12"/>
        <v>3.0303030303030304E-2</v>
      </c>
      <c r="E111" s="12">
        <v>7.8179999999999996</v>
      </c>
      <c r="F111" s="13">
        <v>3.9420000000000002</v>
      </c>
      <c r="G111" s="101">
        <f t="shared" si="7"/>
        <v>11.76</v>
      </c>
      <c r="H111" s="10">
        <v>1.53</v>
      </c>
      <c r="I111" s="11" t="s">
        <v>66</v>
      </c>
      <c r="J111" s="105">
        <f t="shared" si="13"/>
        <v>1.53</v>
      </c>
      <c r="K111" s="10">
        <v>1687</v>
      </c>
      <c r="L111" s="11" t="s">
        <v>64</v>
      </c>
      <c r="M111" s="102">
        <f t="shared" si="9"/>
        <v>0.16870000000000002</v>
      </c>
      <c r="N111" s="10">
        <v>1712</v>
      </c>
      <c r="O111" s="11" t="s">
        <v>64</v>
      </c>
      <c r="P111" s="102">
        <f t="shared" si="10"/>
        <v>0.17119999999999999</v>
      </c>
    </row>
    <row r="112" spans="1:16">
      <c r="A112" s="23">
        <f t="shared" si="11"/>
        <v>112</v>
      </c>
      <c r="B112" s="10">
        <v>4.5</v>
      </c>
      <c r="C112" s="11" t="s">
        <v>67</v>
      </c>
      <c r="D112" s="100">
        <f t="shared" si="12"/>
        <v>3.4090909090909088E-2</v>
      </c>
      <c r="E112" s="12">
        <v>8.4740000000000002</v>
      </c>
      <c r="F112" s="13">
        <v>3.6840000000000002</v>
      </c>
      <c r="G112" s="101">
        <f t="shared" si="7"/>
        <v>12.158000000000001</v>
      </c>
      <c r="H112" s="10">
        <v>1.7</v>
      </c>
      <c r="I112" s="11" t="s">
        <v>66</v>
      </c>
      <c r="J112" s="105">
        <f t="shared" si="13"/>
        <v>1.7</v>
      </c>
      <c r="K112" s="10">
        <v>1816</v>
      </c>
      <c r="L112" s="11" t="s">
        <v>64</v>
      </c>
      <c r="M112" s="102">
        <f t="shared" si="9"/>
        <v>0.18160000000000001</v>
      </c>
      <c r="N112" s="10">
        <v>1870</v>
      </c>
      <c r="O112" s="11" t="s">
        <v>64</v>
      </c>
      <c r="P112" s="102">
        <f t="shared" si="10"/>
        <v>0.187</v>
      </c>
    </row>
    <row r="113" spans="1:16">
      <c r="A113" s="23">
        <f t="shared" si="11"/>
        <v>113</v>
      </c>
      <c r="B113" s="10">
        <v>5</v>
      </c>
      <c r="C113" s="11" t="s">
        <v>67</v>
      </c>
      <c r="D113" s="100">
        <f t="shared" si="12"/>
        <v>3.787878787878788E-2</v>
      </c>
      <c r="E113" s="12">
        <v>9.0980000000000008</v>
      </c>
      <c r="F113" s="13">
        <v>3.4620000000000002</v>
      </c>
      <c r="G113" s="101">
        <f t="shared" si="7"/>
        <v>12.56</v>
      </c>
      <c r="H113" s="10">
        <v>1.87</v>
      </c>
      <c r="I113" s="11" t="s">
        <v>66</v>
      </c>
      <c r="J113" s="105">
        <f t="shared" si="13"/>
        <v>1.87</v>
      </c>
      <c r="K113" s="10">
        <v>1931</v>
      </c>
      <c r="L113" s="11" t="s">
        <v>64</v>
      </c>
      <c r="M113" s="102">
        <f t="shared" si="9"/>
        <v>0.19309999999999999</v>
      </c>
      <c r="N113" s="10">
        <v>2017</v>
      </c>
      <c r="O113" s="11" t="s">
        <v>64</v>
      </c>
      <c r="P113" s="102">
        <f t="shared" si="10"/>
        <v>0.20169999999999999</v>
      </c>
    </row>
    <row r="114" spans="1:16">
      <c r="A114" s="23">
        <f t="shared" si="11"/>
        <v>114</v>
      </c>
      <c r="B114" s="10">
        <v>5.5</v>
      </c>
      <c r="C114" s="11" t="s">
        <v>67</v>
      </c>
      <c r="D114" s="100">
        <f t="shared" si="12"/>
        <v>4.1666666666666664E-2</v>
      </c>
      <c r="E114" s="12">
        <v>9.6940000000000008</v>
      </c>
      <c r="F114" s="13">
        <v>3.2690000000000001</v>
      </c>
      <c r="G114" s="101">
        <f t="shared" si="7"/>
        <v>12.963000000000001</v>
      </c>
      <c r="H114" s="10">
        <v>2.04</v>
      </c>
      <c r="I114" s="11" t="s">
        <v>66</v>
      </c>
      <c r="J114" s="105">
        <f t="shared" si="13"/>
        <v>2.04</v>
      </c>
      <c r="K114" s="10">
        <v>2035</v>
      </c>
      <c r="L114" s="11" t="s">
        <v>64</v>
      </c>
      <c r="M114" s="102">
        <f t="shared" si="9"/>
        <v>0.20350000000000001</v>
      </c>
      <c r="N114" s="10">
        <v>2154</v>
      </c>
      <c r="O114" s="11" t="s">
        <v>64</v>
      </c>
      <c r="P114" s="102">
        <f t="shared" si="10"/>
        <v>0.21539999999999998</v>
      </c>
    </row>
    <row r="115" spans="1:16">
      <c r="A115" s="23">
        <f t="shared" si="11"/>
        <v>115</v>
      </c>
      <c r="B115" s="10">
        <v>6</v>
      </c>
      <c r="C115" s="11" t="s">
        <v>67</v>
      </c>
      <c r="D115" s="100">
        <f t="shared" si="12"/>
        <v>4.5454545454545456E-2</v>
      </c>
      <c r="E115" s="12">
        <v>10.27</v>
      </c>
      <c r="F115" s="13">
        <v>3.1</v>
      </c>
      <c r="G115" s="101">
        <f t="shared" si="7"/>
        <v>13.37</v>
      </c>
      <c r="H115" s="10">
        <v>2.2000000000000002</v>
      </c>
      <c r="I115" s="11" t="s">
        <v>66</v>
      </c>
      <c r="J115" s="105">
        <f t="shared" si="13"/>
        <v>2.2000000000000002</v>
      </c>
      <c r="K115" s="10">
        <v>2129</v>
      </c>
      <c r="L115" s="11" t="s">
        <v>64</v>
      </c>
      <c r="M115" s="102">
        <f t="shared" si="9"/>
        <v>0.21290000000000001</v>
      </c>
      <c r="N115" s="10">
        <v>2283</v>
      </c>
      <c r="O115" s="11" t="s">
        <v>64</v>
      </c>
      <c r="P115" s="102">
        <f t="shared" si="10"/>
        <v>0.2283</v>
      </c>
    </row>
    <row r="116" spans="1:16">
      <c r="A116" s="23">
        <f t="shared" si="11"/>
        <v>116</v>
      </c>
      <c r="B116" s="10">
        <v>6.5</v>
      </c>
      <c r="C116" s="11" t="s">
        <v>67</v>
      </c>
      <c r="D116" s="100">
        <f t="shared" si="12"/>
        <v>4.924242424242424E-2</v>
      </c>
      <c r="E116" s="12">
        <v>10.82</v>
      </c>
      <c r="F116" s="13">
        <v>2.9489999999999998</v>
      </c>
      <c r="G116" s="101">
        <f t="shared" si="7"/>
        <v>13.769</v>
      </c>
      <c r="H116" s="10">
        <v>2.35</v>
      </c>
      <c r="I116" s="11" t="s">
        <v>66</v>
      </c>
      <c r="J116" s="105">
        <f t="shared" si="13"/>
        <v>2.35</v>
      </c>
      <c r="K116" s="10">
        <v>2215</v>
      </c>
      <c r="L116" s="11" t="s">
        <v>64</v>
      </c>
      <c r="M116" s="102">
        <f t="shared" si="9"/>
        <v>0.22149999999999997</v>
      </c>
      <c r="N116" s="10">
        <v>2403</v>
      </c>
      <c r="O116" s="11" t="s">
        <v>64</v>
      </c>
      <c r="P116" s="102">
        <f t="shared" si="10"/>
        <v>0.24030000000000001</v>
      </c>
    </row>
    <row r="117" spans="1:16">
      <c r="A117" s="23">
        <f t="shared" si="11"/>
        <v>117</v>
      </c>
      <c r="B117" s="10">
        <v>7</v>
      </c>
      <c r="C117" s="11" t="s">
        <v>67</v>
      </c>
      <c r="D117" s="100">
        <f t="shared" si="12"/>
        <v>5.3030303030303032E-2</v>
      </c>
      <c r="E117" s="12">
        <v>11.35</v>
      </c>
      <c r="F117" s="13">
        <v>2.8149999999999999</v>
      </c>
      <c r="G117" s="101">
        <f t="shared" si="7"/>
        <v>14.164999999999999</v>
      </c>
      <c r="H117" s="10">
        <v>2.5</v>
      </c>
      <c r="I117" s="11" t="s">
        <v>66</v>
      </c>
      <c r="J117" s="105">
        <f t="shared" si="13"/>
        <v>2.5</v>
      </c>
      <c r="K117" s="10">
        <v>2294</v>
      </c>
      <c r="L117" s="11" t="s">
        <v>64</v>
      </c>
      <c r="M117" s="102">
        <f t="shared" si="9"/>
        <v>0.22939999999999999</v>
      </c>
      <c r="N117" s="10">
        <v>2516</v>
      </c>
      <c r="O117" s="11" t="s">
        <v>64</v>
      </c>
      <c r="P117" s="102">
        <f t="shared" si="10"/>
        <v>0.25159999999999999</v>
      </c>
    </row>
    <row r="118" spans="1:16">
      <c r="A118" s="23">
        <f t="shared" si="11"/>
        <v>118</v>
      </c>
      <c r="B118" s="10">
        <v>8</v>
      </c>
      <c r="C118" s="11" t="s">
        <v>67</v>
      </c>
      <c r="D118" s="100">
        <f t="shared" si="12"/>
        <v>6.0606060606060608E-2</v>
      </c>
      <c r="E118" s="12">
        <v>12.38</v>
      </c>
      <c r="F118" s="13">
        <v>2.5840000000000001</v>
      </c>
      <c r="G118" s="101">
        <f t="shared" si="7"/>
        <v>14.964</v>
      </c>
      <c r="H118" s="10">
        <v>2.8</v>
      </c>
      <c r="I118" s="11" t="s">
        <v>66</v>
      </c>
      <c r="J118" s="105">
        <f t="shared" si="13"/>
        <v>2.8</v>
      </c>
      <c r="K118" s="10">
        <v>2451</v>
      </c>
      <c r="L118" s="11" t="s">
        <v>64</v>
      </c>
      <c r="M118" s="102">
        <f t="shared" si="9"/>
        <v>0.24510000000000001</v>
      </c>
      <c r="N118" s="10">
        <v>2722</v>
      </c>
      <c r="O118" s="11" t="s">
        <v>64</v>
      </c>
      <c r="P118" s="102">
        <f t="shared" si="10"/>
        <v>0.2722</v>
      </c>
    </row>
    <row r="119" spans="1:16">
      <c r="A119" s="23">
        <f t="shared" si="11"/>
        <v>119</v>
      </c>
      <c r="B119" s="10">
        <v>9</v>
      </c>
      <c r="C119" s="11" t="s">
        <v>67</v>
      </c>
      <c r="D119" s="100">
        <f t="shared" si="12"/>
        <v>6.8181818181818177E-2</v>
      </c>
      <c r="E119" s="12">
        <v>13.37</v>
      </c>
      <c r="F119" s="13">
        <v>2.3919999999999999</v>
      </c>
      <c r="G119" s="101">
        <f t="shared" si="7"/>
        <v>15.761999999999999</v>
      </c>
      <c r="H119" s="10">
        <v>3.07</v>
      </c>
      <c r="I119" s="11" t="s">
        <v>66</v>
      </c>
      <c r="J119" s="105">
        <f t="shared" si="13"/>
        <v>3.07</v>
      </c>
      <c r="K119" s="10">
        <v>2585</v>
      </c>
      <c r="L119" s="11" t="s">
        <v>64</v>
      </c>
      <c r="M119" s="102">
        <f t="shared" si="9"/>
        <v>0.25850000000000001</v>
      </c>
      <c r="N119" s="10">
        <v>2907</v>
      </c>
      <c r="O119" s="11" t="s">
        <v>64</v>
      </c>
      <c r="P119" s="102">
        <f t="shared" si="10"/>
        <v>0.29070000000000001</v>
      </c>
    </row>
    <row r="120" spans="1:16">
      <c r="A120" s="23">
        <f t="shared" si="11"/>
        <v>120</v>
      </c>
      <c r="B120" s="10">
        <v>10</v>
      </c>
      <c r="C120" s="11" t="s">
        <v>67</v>
      </c>
      <c r="D120" s="100">
        <f t="shared" si="12"/>
        <v>7.575757575757576E-2</v>
      </c>
      <c r="E120" s="12">
        <v>14.34</v>
      </c>
      <c r="F120" s="13">
        <v>2.2309999999999999</v>
      </c>
      <c r="G120" s="101">
        <f t="shared" si="7"/>
        <v>16.570999999999998</v>
      </c>
      <c r="H120" s="10">
        <v>3.33</v>
      </c>
      <c r="I120" s="11" t="s">
        <v>66</v>
      </c>
      <c r="J120" s="105">
        <f t="shared" si="13"/>
        <v>3.33</v>
      </c>
      <c r="K120" s="10">
        <v>2700</v>
      </c>
      <c r="L120" s="11" t="s">
        <v>64</v>
      </c>
      <c r="M120" s="102">
        <f t="shared" si="9"/>
        <v>0.27</v>
      </c>
      <c r="N120" s="10">
        <v>3072</v>
      </c>
      <c r="O120" s="11" t="s">
        <v>64</v>
      </c>
      <c r="P120" s="102">
        <f t="shared" si="10"/>
        <v>0.30720000000000003</v>
      </c>
    </row>
    <row r="121" spans="1:16">
      <c r="A121" s="23">
        <f t="shared" si="11"/>
        <v>121</v>
      </c>
      <c r="B121" s="10">
        <v>11</v>
      </c>
      <c r="C121" s="11" t="s">
        <v>67</v>
      </c>
      <c r="D121" s="100">
        <f t="shared" si="12"/>
        <v>8.3333333333333329E-2</v>
      </c>
      <c r="E121" s="12">
        <v>15.3</v>
      </c>
      <c r="F121" s="13">
        <v>2.0920000000000001</v>
      </c>
      <c r="G121" s="101">
        <f t="shared" si="7"/>
        <v>17.391999999999999</v>
      </c>
      <c r="H121" s="10">
        <v>3.58</v>
      </c>
      <c r="I121" s="11" t="s">
        <v>66</v>
      </c>
      <c r="J121" s="105">
        <f t="shared" si="13"/>
        <v>3.58</v>
      </c>
      <c r="K121" s="10">
        <v>2801</v>
      </c>
      <c r="L121" s="11" t="s">
        <v>64</v>
      </c>
      <c r="M121" s="102">
        <f t="shared" si="9"/>
        <v>0.28010000000000002</v>
      </c>
      <c r="N121" s="10">
        <v>3221</v>
      </c>
      <c r="O121" s="11" t="s">
        <v>64</v>
      </c>
      <c r="P121" s="102">
        <f t="shared" si="10"/>
        <v>0.3221</v>
      </c>
    </row>
    <row r="122" spans="1:16">
      <c r="A122" s="23">
        <f t="shared" si="11"/>
        <v>122</v>
      </c>
      <c r="B122" s="10">
        <v>12</v>
      </c>
      <c r="C122" s="11" t="s">
        <v>67</v>
      </c>
      <c r="D122" s="100">
        <f t="shared" si="12"/>
        <v>9.0909090909090912E-2</v>
      </c>
      <c r="E122" s="12">
        <v>16.239999999999998</v>
      </c>
      <c r="F122" s="13">
        <v>1.9710000000000001</v>
      </c>
      <c r="G122" s="101">
        <f t="shared" si="7"/>
        <v>18.210999999999999</v>
      </c>
      <c r="H122" s="10">
        <v>3.82</v>
      </c>
      <c r="I122" s="11" t="s">
        <v>66</v>
      </c>
      <c r="J122" s="105">
        <f t="shared" si="13"/>
        <v>3.82</v>
      </c>
      <c r="K122" s="10">
        <v>2891</v>
      </c>
      <c r="L122" s="11" t="s">
        <v>64</v>
      </c>
      <c r="M122" s="102">
        <f t="shared" si="9"/>
        <v>0.28910000000000002</v>
      </c>
      <c r="N122" s="10">
        <v>3357</v>
      </c>
      <c r="O122" s="11" t="s">
        <v>64</v>
      </c>
      <c r="P122" s="102">
        <f t="shared" si="10"/>
        <v>0.3357</v>
      </c>
    </row>
    <row r="123" spans="1:16">
      <c r="A123" s="23">
        <f t="shared" si="11"/>
        <v>123</v>
      </c>
      <c r="B123" s="10">
        <v>13</v>
      </c>
      <c r="C123" s="11" t="s">
        <v>67</v>
      </c>
      <c r="D123" s="100">
        <f t="shared" si="12"/>
        <v>9.8484848484848481E-2</v>
      </c>
      <c r="E123" s="12">
        <v>17.170000000000002</v>
      </c>
      <c r="F123" s="13">
        <v>1.8660000000000001</v>
      </c>
      <c r="G123" s="101">
        <f t="shared" si="7"/>
        <v>19.036000000000001</v>
      </c>
      <c r="H123" s="10">
        <v>4.05</v>
      </c>
      <c r="I123" s="11" t="s">
        <v>66</v>
      </c>
      <c r="J123" s="105">
        <f t="shared" si="13"/>
        <v>4.05</v>
      </c>
      <c r="K123" s="10">
        <v>2970</v>
      </c>
      <c r="L123" s="11" t="s">
        <v>64</v>
      </c>
      <c r="M123" s="102">
        <f t="shared" si="9"/>
        <v>0.29700000000000004</v>
      </c>
      <c r="N123" s="10">
        <v>3480</v>
      </c>
      <c r="O123" s="11" t="s">
        <v>64</v>
      </c>
      <c r="P123" s="102">
        <f t="shared" si="10"/>
        <v>0.34799999999999998</v>
      </c>
    </row>
    <row r="124" spans="1:16">
      <c r="A124" s="23">
        <f t="shared" si="11"/>
        <v>124</v>
      </c>
      <c r="B124" s="10">
        <v>14</v>
      </c>
      <c r="C124" s="11" t="s">
        <v>67</v>
      </c>
      <c r="D124" s="100">
        <f t="shared" si="12"/>
        <v>0.10606060606060606</v>
      </c>
      <c r="E124" s="12">
        <v>18.09</v>
      </c>
      <c r="F124" s="13">
        <v>1.772</v>
      </c>
      <c r="G124" s="101">
        <f t="shared" si="7"/>
        <v>19.861999999999998</v>
      </c>
      <c r="H124" s="10">
        <v>4.2699999999999996</v>
      </c>
      <c r="I124" s="11" t="s">
        <v>66</v>
      </c>
      <c r="J124" s="105">
        <f t="shared" si="13"/>
        <v>4.2699999999999996</v>
      </c>
      <c r="K124" s="10">
        <v>3040</v>
      </c>
      <c r="L124" s="11" t="s">
        <v>64</v>
      </c>
      <c r="M124" s="102">
        <f t="shared" si="9"/>
        <v>0.30399999999999999</v>
      </c>
      <c r="N124" s="10">
        <v>3593</v>
      </c>
      <c r="O124" s="11" t="s">
        <v>64</v>
      </c>
      <c r="P124" s="102">
        <f t="shared" si="10"/>
        <v>0.35930000000000001</v>
      </c>
    </row>
    <row r="125" spans="1:16">
      <c r="A125" s="23">
        <f t="shared" si="11"/>
        <v>125</v>
      </c>
      <c r="B125" s="103">
        <v>15</v>
      </c>
      <c r="C125" s="104" t="s">
        <v>67</v>
      </c>
      <c r="D125" s="100">
        <f t="shared" si="12"/>
        <v>0.11363636363636363</v>
      </c>
      <c r="E125" s="12">
        <v>19</v>
      </c>
      <c r="F125" s="13">
        <v>1.6879999999999999</v>
      </c>
      <c r="G125" s="101">
        <f t="shared" si="7"/>
        <v>20.687999999999999</v>
      </c>
      <c r="H125" s="10">
        <v>4.4800000000000004</v>
      </c>
      <c r="I125" s="11" t="s">
        <v>66</v>
      </c>
      <c r="J125" s="105">
        <f t="shared" si="13"/>
        <v>4.4800000000000004</v>
      </c>
      <c r="K125" s="10">
        <v>3104</v>
      </c>
      <c r="L125" s="11" t="s">
        <v>64</v>
      </c>
      <c r="M125" s="102">
        <f t="shared" si="9"/>
        <v>0.31040000000000001</v>
      </c>
      <c r="N125" s="10">
        <v>3696</v>
      </c>
      <c r="O125" s="11" t="s">
        <v>64</v>
      </c>
      <c r="P125" s="102">
        <f t="shared" si="10"/>
        <v>0.36960000000000004</v>
      </c>
    </row>
    <row r="126" spans="1:16">
      <c r="A126" s="23">
        <f t="shared" si="11"/>
        <v>126</v>
      </c>
      <c r="B126" s="103">
        <v>16</v>
      </c>
      <c r="C126" s="104" t="s">
        <v>67</v>
      </c>
      <c r="D126" s="100">
        <f t="shared" si="12"/>
        <v>0.12121212121212122</v>
      </c>
      <c r="E126" s="12">
        <v>19.91</v>
      </c>
      <c r="F126" s="13">
        <v>1.613</v>
      </c>
      <c r="G126" s="101">
        <f t="shared" si="7"/>
        <v>21.523</v>
      </c>
      <c r="H126" s="103">
        <v>4.68</v>
      </c>
      <c r="I126" s="104" t="s">
        <v>66</v>
      </c>
      <c r="J126" s="105">
        <f t="shared" si="13"/>
        <v>4.68</v>
      </c>
      <c r="K126" s="103">
        <v>3161</v>
      </c>
      <c r="L126" s="104" t="s">
        <v>64</v>
      </c>
      <c r="M126" s="102">
        <f t="shared" si="9"/>
        <v>0.31609999999999999</v>
      </c>
      <c r="N126" s="103">
        <v>3791</v>
      </c>
      <c r="O126" s="104" t="s">
        <v>64</v>
      </c>
      <c r="P126" s="102">
        <f t="shared" si="10"/>
        <v>0.37909999999999999</v>
      </c>
    </row>
    <row r="127" spans="1:16">
      <c r="A127" s="23">
        <f t="shared" si="11"/>
        <v>127</v>
      </c>
      <c r="B127" s="103">
        <v>17</v>
      </c>
      <c r="C127" s="104" t="s">
        <v>67</v>
      </c>
      <c r="D127" s="100">
        <f t="shared" si="12"/>
        <v>0.12878787878787878</v>
      </c>
      <c r="E127" s="12">
        <v>20.8</v>
      </c>
      <c r="F127" s="13">
        <v>1.5449999999999999</v>
      </c>
      <c r="G127" s="101">
        <f t="shared" si="7"/>
        <v>22.344999999999999</v>
      </c>
      <c r="H127" s="103">
        <v>4.88</v>
      </c>
      <c r="I127" s="104" t="s">
        <v>66</v>
      </c>
      <c r="J127" s="105">
        <f t="shared" si="13"/>
        <v>4.88</v>
      </c>
      <c r="K127" s="103">
        <v>3213</v>
      </c>
      <c r="L127" s="104" t="s">
        <v>64</v>
      </c>
      <c r="M127" s="102">
        <f t="shared" si="9"/>
        <v>0.32130000000000003</v>
      </c>
      <c r="N127" s="103">
        <v>3879</v>
      </c>
      <c r="O127" s="104" t="s">
        <v>64</v>
      </c>
      <c r="P127" s="102">
        <f t="shared" si="10"/>
        <v>0.38790000000000002</v>
      </c>
    </row>
    <row r="128" spans="1:16">
      <c r="A128" s="23">
        <f t="shared" si="11"/>
        <v>128</v>
      </c>
      <c r="B128" s="10">
        <v>18</v>
      </c>
      <c r="C128" s="11" t="s">
        <v>67</v>
      </c>
      <c r="D128" s="100">
        <f t="shared" si="12"/>
        <v>0.13636363636363635</v>
      </c>
      <c r="E128" s="12">
        <v>21.68</v>
      </c>
      <c r="F128" s="13">
        <v>1.4830000000000001</v>
      </c>
      <c r="G128" s="101">
        <f t="shared" si="7"/>
        <v>23.163</v>
      </c>
      <c r="H128" s="10">
        <v>5.07</v>
      </c>
      <c r="I128" s="11" t="s">
        <v>66</v>
      </c>
      <c r="J128" s="105">
        <f t="shared" si="13"/>
        <v>5.07</v>
      </c>
      <c r="K128" s="103">
        <v>3260</v>
      </c>
      <c r="L128" s="104" t="s">
        <v>64</v>
      </c>
      <c r="M128" s="102">
        <f t="shared" si="9"/>
        <v>0.32599999999999996</v>
      </c>
      <c r="N128" s="103">
        <v>3961</v>
      </c>
      <c r="O128" s="104" t="s">
        <v>64</v>
      </c>
      <c r="P128" s="102">
        <f t="shared" si="10"/>
        <v>0.39610000000000001</v>
      </c>
    </row>
    <row r="129" spans="1:16">
      <c r="A129" s="23">
        <f t="shared" si="11"/>
        <v>129</v>
      </c>
      <c r="B129" s="10">
        <v>20</v>
      </c>
      <c r="C129" s="11" t="s">
        <v>67</v>
      </c>
      <c r="D129" s="100">
        <f t="shared" si="12"/>
        <v>0.15151515151515152</v>
      </c>
      <c r="E129" s="12">
        <v>23.41</v>
      </c>
      <c r="F129" s="13">
        <v>1.375</v>
      </c>
      <c r="G129" s="101">
        <f t="shared" si="7"/>
        <v>24.785</v>
      </c>
      <c r="H129" s="10">
        <v>5.42</v>
      </c>
      <c r="I129" s="11" t="s">
        <v>66</v>
      </c>
      <c r="J129" s="105">
        <f t="shared" si="13"/>
        <v>5.42</v>
      </c>
      <c r="K129" s="103">
        <v>3362</v>
      </c>
      <c r="L129" s="104" t="s">
        <v>64</v>
      </c>
      <c r="M129" s="102">
        <f t="shared" si="9"/>
        <v>0.3362</v>
      </c>
      <c r="N129" s="103">
        <v>4107</v>
      </c>
      <c r="O129" s="104" t="s">
        <v>64</v>
      </c>
      <c r="P129" s="102">
        <f t="shared" si="10"/>
        <v>0.41070000000000001</v>
      </c>
    </row>
    <row r="130" spans="1:16">
      <c r="A130" s="23">
        <f t="shared" si="11"/>
        <v>130</v>
      </c>
      <c r="B130" s="10">
        <v>22.5</v>
      </c>
      <c r="C130" s="11" t="s">
        <v>67</v>
      </c>
      <c r="D130" s="100">
        <f t="shared" si="12"/>
        <v>0.17045454545454544</v>
      </c>
      <c r="E130" s="12">
        <v>25.48</v>
      </c>
      <c r="F130" s="13">
        <v>1.262</v>
      </c>
      <c r="G130" s="101">
        <f t="shared" si="7"/>
        <v>26.742000000000001</v>
      </c>
      <c r="H130" s="10">
        <v>5.84</v>
      </c>
      <c r="I130" s="11" t="s">
        <v>66</v>
      </c>
      <c r="J130" s="105">
        <f t="shared" si="13"/>
        <v>5.84</v>
      </c>
      <c r="K130" s="103">
        <v>3478</v>
      </c>
      <c r="L130" s="104" t="s">
        <v>64</v>
      </c>
      <c r="M130" s="102">
        <f t="shared" si="9"/>
        <v>0.3478</v>
      </c>
      <c r="N130" s="103">
        <v>4264</v>
      </c>
      <c r="O130" s="104" t="s">
        <v>64</v>
      </c>
      <c r="P130" s="102">
        <f t="shared" si="10"/>
        <v>0.4264</v>
      </c>
    </row>
    <row r="131" spans="1:16">
      <c r="A131" s="23">
        <f t="shared" si="11"/>
        <v>131</v>
      </c>
      <c r="B131" s="10">
        <v>25</v>
      </c>
      <c r="C131" s="11" t="s">
        <v>67</v>
      </c>
      <c r="D131" s="100">
        <f t="shared" si="12"/>
        <v>0.18939393939393939</v>
      </c>
      <c r="E131" s="12">
        <v>27.45</v>
      </c>
      <c r="F131" s="13">
        <v>1.167</v>
      </c>
      <c r="G131" s="101">
        <f t="shared" si="7"/>
        <v>28.617000000000001</v>
      </c>
      <c r="H131" s="10">
        <v>6.23</v>
      </c>
      <c r="I131" s="11" t="s">
        <v>66</v>
      </c>
      <c r="J131" s="105">
        <f t="shared" si="13"/>
        <v>6.23</v>
      </c>
      <c r="K131" s="103">
        <v>3575</v>
      </c>
      <c r="L131" s="104" t="s">
        <v>64</v>
      </c>
      <c r="M131" s="102">
        <f t="shared" si="9"/>
        <v>0.35750000000000004</v>
      </c>
      <c r="N131" s="103">
        <v>4399</v>
      </c>
      <c r="O131" s="104" t="s">
        <v>64</v>
      </c>
      <c r="P131" s="102">
        <f t="shared" si="10"/>
        <v>0.43990000000000001</v>
      </c>
    </row>
    <row r="132" spans="1:16">
      <c r="A132" s="23">
        <f t="shared" si="11"/>
        <v>132</v>
      </c>
      <c r="B132" s="10">
        <v>27.5</v>
      </c>
      <c r="C132" s="11" t="s">
        <v>67</v>
      </c>
      <c r="D132" s="100">
        <f t="shared" si="12"/>
        <v>0.20833333333333334</v>
      </c>
      <c r="E132" s="12">
        <v>29.31</v>
      </c>
      <c r="F132" s="13">
        <v>1.0880000000000001</v>
      </c>
      <c r="G132" s="101">
        <f t="shared" si="7"/>
        <v>30.398</v>
      </c>
      <c r="H132" s="10">
        <v>6.59</v>
      </c>
      <c r="I132" s="11" t="s">
        <v>66</v>
      </c>
      <c r="J132" s="105">
        <f t="shared" si="13"/>
        <v>6.59</v>
      </c>
      <c r="K132" s="103">
        <v>3657</v>
      </c>
      <c r="L132" s="104" t="s">
        <v>64</v>
      </c>
      <c r="M132" s="102">
        <f t="shared" si="9"/>
        <v>0.36570000000000003</v>
      </c>
      <c r="N132" s="103">
        <v>4516</v>
      </c>
      <c r="O132" s="104" t="s">
        <v>64</v>
      </c>
      <c r="P132" s="102">
        <f t="shared" si="10"/>
        <v>0.4516</v>
      </c>
    </row>
    <row r="133" spans="1:16">
      <c r="A133" s="23">
        <f t="shared" si="11"/>
        <v>133</v>
      </c>
      <c r="B133" s="10">
        <v>30</v>
      </c>
      <c r="C133" s="11" t="s">
        <v>67</v>
      </c>
      <c r="D133" s="100">
        <f t="shared" si="12"/>
        <v>0.22727272727272727</v>
      </c>
      <c r="E133" s="12">
        <v>31.05</v>
      </c>
      <c r="F133" s="13">
        <v>1.0189999999999999</v>
      </c>
      <c r="G133" s="101">
        <f t="shared" si="7"/>
        <v>32.069000000000003</v>
      </c>
      <c r="H133" s="10">
        <v>6.93</v>
      </c>
      <c r="I133" s="11" t="s">
        <v>66</v>
      </c>
      <c r="J133" s="105">
        <f t="shared" si="13"/>
        <v>6.93</v>
      </c>
      <c r="K133" s="103">
        <v>3728</v>
      </c>
      <c r="L133" s="104" t="s">
        <v>64</v>
      </c>
      <c r="M133" s="102">
        <f t="shared" si="9"/>
        <v>0.37280000000000002</v>
      </c>
      <c r="N133" s="103">
        <v>4619</v>
      </c>
      <c r="O133" s="104" t="s">
        <v>64</v>
      </c>
      <c r="P133" s="102">
        <f t="shared" si="10"/>
        <v>0.46189999999999998</v>
      </c>
    </row>
    <row r="134" spans="1:16">
      <c r="A134" s="23">
        <f t="shared" si="11"/>
        <v>134</v>
      </c>
      <c r="B134" s="10">
        <v>32.5</v>
      </c>
      <c r="C134" s="11" t="s">
        <v>67</v>
      </c>
      <c r="D134" s="100">
        <f t="shared" si="12"/>
        <v>0.24621212121212122</v>
      </c>
      <c r="E134" s="12">
        <v>32.69</v>
      </c>
      <c r="F134" s="13">
        <v>0.95950000000000002</v>
      </c>
      <c r="G134" s="101">
        <f t="shared" si="7"/>
        <v>33.649499999999996</v>
      </c>
      <c r="H134" s="10">
        <v>7.26</v>
      </c>
      <c r="I134" s="11" t="s">
        <v>66</v>
      </c>
      <c r="J134" s="105">
        <f t="shared" si="13"/>
        <v>7.26</v>
      </c>
      <c r="K134" s="103">
        <v>3790</v>
      </c>
      <c r="L134" s="104" t="s">
        <v>64</v>
      </c>
      <c r="M134" s="102">
        <f t="shared" si="9"/>
        <v>0.379</v>
      </c>
      <c r="N134" s="103">
        <v>4711</v>
      </c>
      <c r="O134" s="104" t="s">
        <v>64</v>
      </c>
      <c r="P134" s="102">
        <f t="shared" si="10"/>
        <v>0.47110000000000002</v>
      </c>
    </row>
    <row r="135" spans="1:16">
      <c r="A135" s="23">
        <f t="shared" si="11"/>
        <v>135</v>
      </c>
      <c r="B135" s="10">
        <v>35</v>
      </c>
      <c r="C135" s="11" t="s">
        <v>67</v>
      </c>
      <c r="D135" s="100">
        <f t="shared" si="12"/>
        <v>0.26515151515151514</v>
      </c>
      <c r="E135" s="12">
        <v>34.22</v>
      </c>
      <c r="F135" s="13">
        <v>0.90710000000000002</v>
      </c>
      <c r="G135" s="101">
        <f t="shared" si="7"/>
        <v>35.127099999999999</v>
      </c>
      <c r="H135" s="10">
        <v>7.57</v>
      </c>
      <c r="I135" s="11" t="s">
        <v>66</v>
      </c>
      <c r="J135" s="105">
        <f t="shared" si="13"/>
        <v>7.57</v>
      </c>
      <c r="K135" s="103">
        <v>3845</v>
      </c>
      <c r="L135" s="104" t="s">
        <v>64</v>
      </c>
      <c r="M135" s="102">
        <f t="shared" si="9"/>
        <v>0.38450000000000001</v>
      </c>
      <c r="N135" s="103">
        <v>4794</v>
      </c>
      <c r="O135" s="104" t="s">
        <v>64</v>
      </c>
      <c r="P135" s="102">
        <f t="shared" si="10"/>
        <v>0.47939999999999994</v>
      </c>
    </row>
    <row r="136" spans="1:16">
      <c r="A136" s="23">
        <f t="shared" si="11"/>
        <v>136</v>
      </c>
      <c r="B136" s="10">
        <v>37.5</v>
      </c>
      <c r="C136" s="11" t="s">
        <v>67</v>
      </c>
      <c r="D136" s="100">
        <f t="shared" si="12"/>
        <v>0.28409090909090912</v>
      </c>
      <c r="E136" s="12">
        <v>35.65</v>
      </c>
      <c r="F136" s="13">
        <v>0.86070000000000002</v>
      </c>
      <c r="G136" s="101">
        <f t="shared" si="7"/>
        <v>36.5107</v>
      </c>
      <c r="H136" s="10">
        <v>7.87</v>
      </c>
      <c r="I136" s="11" t="s">
        <v>66</v>
      </c>
      <c r="J136" s="105">
        <f t="shared" si="13"/>
        <v>7.87</v>
      </c>
      <c r="K136" s="103">
        <v>3895</v>
      </c>
      <c r="L136" s="104" t="s">
        <v>64</v>
      </c>
      <c r="M136" s="102">
        <f t="shared" si="9"/>
        <v>0.38950000000000001</v>
      </c>
      <c r="N136" s="103">
        <v>4868</v>
      </c>
      <c r="O136" s="104" t="s">
        <v>64</v>
      </c>
      <c r="P136" s="102">
        <f t="shared" si="10"/>
        <v>0.48680000000000001</v>
      </c>
    </row>
    <row r="137" spans="1:16">
      <c r="A137" s="23">
        <f t="shared" si="11"/>
        <v>137</v>
      </c>
      <c r="B137" s="10">
        <v>40</v>
      </c>
      <c r="C137" s="11" t="s">
        <v>67</v>
      </c>
      <c r="D137" s="100">
        <f t="shared" si="12"/>
        <v>0.30303030303030304</v>
      </c>
      <c r="E137" s="12">
        <v>36.99</v>
      </c>
      <c r="F137" s="13">
        <v>0.81930000000000003</v>
      </c>
      <c r="G137" s="101">
        <f t="shared" si="7"/>
        <v>37.8093</v>
      </c>
      <c r="H137" s="10">
        <v>8.16</v>
      </c>
      <c r="I137" s="11" t="s">
        <v>66</v>
      </c>
      <c r="J137" s="105">
        <f t="shared" si="13"/>
        <v>8.16</v>
      </c>
      <c r="K137" s="103">
        <v>3940</v>
      </c>
      <c r="L137" s="104" t="s">
        <v>64</v>
      </c>
      <c r="M137" s="102">
        <f t="shared" si="9"/>
        <v>0.39400000000000002</v>
      </c>
      <c r="N137" s="103">
        <v>4936</v>
      </c>
      <c r="O137" s="104" t="s">
        <v>64</v>
      </c>
      <c r="P137" s="102">
        <f t="shared" si="10"/>
        <v>0.49359999999999998</v>
      </c>
    </row>
    <row r="138" spans="1:16">
      <c r="A138" s="23">
        <f t="shared" si="11"/>
        <v>138</v>
      </c>
      <c r="B138" s="10">
        <v>45</v>
      </c>
      <c r="C138" s="11" t="s">
        <v>67</v>
      </c>
      <c r="D138" s="100">
        <f t="shared" si="12"/>
        <v>0.34090909090909088</v>
      </c>
      <c r="E138" s="12">
        <v>39.43</v>
      </c>
      <c r="F138" s="13">
        <v>0.74829999999999997</v>
      </c>
      <c r="G138" s="101">
        <f t="shared" si="7"/>
        <v>40.1783</v>
      </c>
      <c r="H138" s="10">
        <v>8.7100000000000009</v>
      </c>
      <c r="I138" s="11" t="s">
        <v>66</v>
      </c>
      <c r="J138" s="105">
        <f t="shared" si="13"/>
        <v>8.7100000000000009</v>
      </c>
      <c r="K138" s="103">
        <v>4056</v>
      </c>
      <c r="L138" s="104" t="s">
        <v>64</v>
      </c>
      <c r="M138" s="102">
        <f t="shared" si="9"/>
        <v>0.40560000000000002</v>
      </c>
      <c r="N138" s="103">
        <v>5057</v>
      </c>
      <c r="O138" s="104" t="s">
        <v>64</v>
      </c>
      <c r="P138" s="102">
        <f t="shared" si="10"/>
        <v>0.50570000000000004</v>
      </c>
    </row>
    <row r="139" spans="1:16">
      <c r="A139" s="23">
        <f t="shared" si="11"/>
        <v>139</v>
      </c>
      <c r="B139" s="10">
        <v>50</v>
      </c>
      <c r="C139" s="11" t="s">
        <v>67</v>
      </c>
      <c r="D139" s="100">
        <f t="shared" si="12"/>
        <v>0.37878787878787878</v>
      </c>
      <c r="E139" s="12">
        <v>41.6</v>
      </c>
      <c r="F139" s="13">
        <v>0.68959999999999999</v>
      </c>
      <c r="G139" s="101">
        <f t="shared" si="7"/>
        <v>42.2896</v>
      </c>
      <c r="H139" s="10">
        <v>9.23</v>
      </c>
      <c r="I139" s="11" t="s">
        <v>66</v>
      </c>
      <c r="J139" s="105">
        <f t="shared" si="13"/>
        <v>9.23</v>
      </c>
      <c r="K139" s="103">
        <v>4156</v>
      </c>
      <c r="L139" s="104" t="s">
        <v>64</v>
      </c>
      <c r="M139" s="102">
        <f t="shared" si="9"/>
        <v>0.41559999999999997</v>
      </c>
      <c r="N139" s="103">
        <v>5161</v>
      </c>
      <c r="O139" s="104" t="s">
        <v>64</v>
      </c>
      <c r="P139" s="102">
        <f t="shared" si="10"/>
        <v>0.5161</v>
      </c>
    </row>
    <row r="140" spans="1:16">
      <c r="A140" s="23">
        <f t="shared" si="11"/>
        <v>140</v>
      </c>
      <c r="B140" s="10">
        <v>55</v>
      </c>
      <c r="C140" s="14" t="s">
        <v>67</v>
      </c>
      <c r="D140" s="100">
        <f t="shared" si="12"/>
        <v>0.41666666666666669</v>
      </c>
      <c r="E140" s="12">
        <v>43.53</v>
      </c>
      <c r="F140" s="13">
        <v>0.64019999999999999</v>
      </c>
      <c r="G140" s="101">
        <f t="shared" si="7"/>
        <v>44.170200000000001</v>
      </c>
      <c r="H140" s="10">
        <v>9.73</v>
      </c>
      <c r="I140" s="11" t="s">
        <v>66</v>
      </c>
      <c r="J140" s="105">
        <f t="shared" si="13"/>
        <v>9.73</v>
      </c>
      <c r="K140" s="103">
        <v>4243</v>
      </c>
      <c r="L140" s="104" t="s">
        <v>64</v>
      </c>
      <c r="M140" s="102">
        <f t="shared" si="9"/>
        <v>0.42430000000000001</v>
      </c>
      <c r="N140" s="103">
        <v>5252</v>
      </c>
      <c r="O140" s="104" t="s">
        <v>64</v>
      </c>
      <c r="P140" s="102">
        <f t="shared" si="10"/>
        <v>0.5252</v>
      </c>
    </row>
    <row r="141" spans="1:16">
      <c r="A141" s="23">
        <f t="shared" si="11"/>
        <v>141</v>
      </c>
      <c r="B141" s="10">
        <v>60</v>
      </c>
      <c r="C141" s="104" t="s">
        <v>67</v>
      </c>
      <c r="D141" s="100">
        <f t="shared" si="12"/>
        <v>0.45454545454545453</v>
      </c>
      <c r="E141" s="12">
        <v>45.26</v>
      </c>
      <c r="F141" s="13">
        <v>0.59789999999999999</v>
      </c>
      <c r="G141" s="101">
        <f t="shared" si="7"/>
        <v>45.857900000000001</v>
      </c>
      <c r="H141" s="103">
        <v>10.210000000000001</v>
      </c>
      <c r="I141" s="104" t="s">
        <v>66</v>
      </c>
      <c r="J141" s="105">
        <f t="shared" si="13"/>
        <v>10.210000000000001</v>
      </c>
      <c r="K141" s="103">
        <v>4322</v>
      </c>
      <c r="L141" s="104" t="s">
        <v>64</v>
      </c>
      <c r="M141" s="102">
        <f t="shared" si="9"/>
        <v>0.43220000000000003</v>
      </c>
      <c r="N141" s="103">
        <v>5333</v>
      </c>
      <c r="O141" s="104" t="s">
        <v>64</v>
      </c>
      <c r="P141" s="102">
        <f t="shared" si="10"/>
        <v>0.5333</v>
      </c>
    </row>
    <row r="142" spans="1:16">
      <c r="A142" s="23">
        <f t="shared" si="11"/>
        <v>142</v>
      </c>
      <c r="B142" s="10">
        <v>65</v>
      </c>
      <c r="C142" s="104" t="s">
        <v>67</v>
      </c>
      <c r="D142" s="100">
        <f t="shared" si="12"/>
        <v>0.49242424242424243</v>
      </c>
      <c r="E142" s="12">
        <v>46.83</v>
      </c>
      <c r="F142" s="13">
        <v>0.56140000000000001</v>
      </c>
      <c r="G142" s="101">
        <f t="shared" si="7"/>
        <v>47.391399999999997</v>
      </c>
      <c r="H142" s="103">
        <v>10.67</v>
      </c>
      <c r="I142" s="104" t="s">
        <v>66</v>
      </c>
      <c r="J142" s="105">
        <f t="shared" si="13"/>
        <v>10.67</v>
      </c>
      <c r="K142" s="103">
        <v>4392</v>
      </c>
      <c r="L142" s="104" t="s">
        <v>64</v>
      </c>
      <c r="M142" s="102">
        <f t="shared" si="9"/>
        <v>0.43920000000000003</v>
      </c>
      <c r="N142" s="103">
        <v>5406</v>
      </c>
      <c r="O142" s="104" t="s">
        <v>64</v>
      </c>
      <c r="P142" s="102">
        <f t="shared" si="10"/>
        <v>0.54059999999999997</v>
      </c>
    </row>
    <row r="143" spans="1:16">
      <c r="A143" s="23">
        <f t="shared" si="11"/>
        <v>143</v>
      </c>
      <c r="B143" s="10">
        <v>70</v>
      </c>
      <c r="C143" s="104" t="s">
        <v>67</v>
      </c>
      <c r="D143" s="100">
        <f t="shared" si="12"/>
        <v>0.53030303030303028</v>
      </c>
      <c r="E143" s="12">
        <v>48.26</v>
      </c>
      <c r="F143" s="13">
        <v>0.52939999999999998</v>
      </c>
      <c r="G143" s="101">
        <f t="shared" si="7"/>
        <v>48.789400000000001</v>
      </c>
      <c r="H143" s="103">
        <v>11.12</v>
      </c>
      <c r="I143" s="104" t="s">
        <v>66</v>
      </c>
      <c r="J143" s="105">
        <f t="shared" si="13"/>
        <v>11.12</v>
      </c>
      <c r="K143" s="103">
        <v>4457</v>
      </c>
      <c r="L143" s="104" t="s">
        <v>64</v>
      </c>
      <c r="M143" s="102">
        <f t="shared" si="9"/>
        <v>0.44569999999999999</v>
      </c>
      <c r="N143" s="103">
        <v>5472</v>
      </c>
      <c r="O143" s="104" t="s">
        <v>64</v>
      </c>
      <c r="P143" s="102">
        <f t="shared" si="10"/>
        <v>0.54720000000000002</v>
      </c>
    </row>
    <row r="144" spans="1:16">
      <c r="A144" s="23">
        <f t="shared" si="11"/>
        <v>144</v>
      </c>
      <c r="B144" s="10">
        <v>80</v>
      </c>
      <c r="C144" s="104" t="s">
        <v>67</v>
      </c>
      <c r="D144" s="100">
        <f t="shared" si="12"/>
        <v>0.60606060606060608</v>
      </c>
      <c r="E144" s="12">
        <v>50.78</v>
      </c>
      <c r="F144" s="13">
        <v>0.47599999999999998</v>
      </c>
      <c r="G144" s="101">
        <f t="shared" si="7"/>
        <v>51.256</v>
      </c>
      <c r="H144" s="103">
        <v>11.98</v>
      </c>
      <c r="I144" s="104" t="s">
        <v>66</v>
      </c>
      <c r="J144" s="105">
        <f t="shared" si="13"/>
        <v>11.98</v>
      </c>
      <c r="K144" s="103">
        <v>4653</v>
      </c>
      <c r="L144" s="104" t="s">
        <v>64</v>
      </c>
      <c r="M144" s="102">
        <f t="shared" si="9"/>
        <v>0.46529999999999994</v>
      </c>
      <c r="N144" s="103">
        <v>5590</v>
      </c>
      <c r="O144" s="104" t="s">
        <v>64</v>
      </c>
      <c r="P144" s="102">
        <f t="shared" si="10"/>
        <v>0.55899999999999994</v>
      </c>
    </row>
    <row r="145" spans="1:16">
      <c r="A145" s="23">
        <f t="shared" si="11"/>
        <v>145</v>
      </c>
      <c r="B145" s="10">
        <v>90</v>
      </c>
      <c r="C145" s="104" t="s">
        <v>67</v>
      </c>
      <c r="D145" s="100">
        <f t="shared" si="12"/>
        <v>0.68181818181818177</v>
      </c>
      <c r="E145" s="12">
        <v>52.93</v>
      </c>
      <c r="F145" s="13">
        <v>0.43319999999999997</v>
      </c>
      <c r="G145" s="101">
        <f t="shared" si="7"/>
        <v>53.363199999999999</v>
      </c>
      <c r="H145" s="103">
        <v>12.8</v>
      </c>
      <c r="I145" s="104" t="s">
        <v>66</v>
      </c>
      <c r="J145" s="105">
        <f t="shared" si="13"/>
        <v>12.8</v>
      </c>
      <c r="K145" s="103">
        <v>4823</v>
      </c>
      <c r="L145" s="104" t="s">
        <v>64</v>
      </c>
      <c r="M145" s="102">
        <f t="shared" si="9"/>
        <v>0.48230000000000006</v>
      </c>
      <c r="N145" s="103">
        <v>5691</v>
      </c>
      <c r="O145" s="104" t="s">
        <v>64</v>
      </c>
      <c r="P145" s="102">
        <f t="shared" si="10"/>
        <v>0.56909999999999994</v>
      </c>
    </row>
    <row r="146" spans="1:16">
      <c r="A146" s="23">
        <f t="shared" si="11"/>
        <v>146</v>
      </c>
      <c r="B146" s="10">
        <v>100</v>
      </c>
      <c r="C146" s="104" t="s">
        <v>67</v>
      </c>
      <c r="D146" s="100">
        <f t="shared" si="12"/>
        <v>0.75757575757575757</v>
      </c>
      <c r="E146" s="12">
        <v>54.8</v>
      </c>
      <c r="F146" s="13">
        <v>0.39800000000000002</v>
      </c>
      <c r="G146" s="101">
        <f t="shared" si="7"/>
        <v>55.198</v>
      </c>
      <c r="H146" s="103">
        <v>13.59</v>
      </c>
      <c r="I146" s="104" t="s">
        <v>66</v>
      </c>
      <c r="J146" s="105">
        <f t="shared" si="13"/>
        <v>13.59</v>
      </c>
      <c r="K146" s="103">
        <v>4975</v>
      </c>
      <c r="L146" s="104" t="s">
        <v>64</v>
      </c>
      <c r="M146" s="102">
        <f t="shared" si="9"/>
        <v>0.49749999999999994</v>
      </c>
      <c r="N146" s="103">
        <v>5780</v>
      </c>
      <c r="O146" s="104" t="s">
        <v>64</v>
      </c>
      <c r="P146" s="102">
        <f t="shared" si="10"/>
        <v>0.57800000000000007</v>
      </c>
    </row>
    <row r="147" spans="1:16">
      <c r="A147" s="23">
        <f t="shared" si="11"/>
        <v>147</v>
      </c>
      <c r="B147" s="10">
        <v>110</v>
      </c>
      <c r="C147" s="104" t="s">
        <v>67</v>
      </c>
      <c r="D147" s="100">
        <f t="shared" si="12"/>
        <v>0.83333333333333337</v>
      </c>
      <c r="E147" s="12">
        <v>56.45</v>
      </c>
      <c r="F147" s="13">
        <v>0.36840000000000001</v>
      </c>
      <c r="G147" s="101">
        <f t="shared" si="7"/>
        <v>56.818400000000004</v>
      </c>
      <c r="H147" s="103">
        <v>14.36</v>
      </c>
      <c r="I147" s="104" t="s">
        <v>66</v>
      </c>
      <c r="J147" s="105">
        <f t="shared" si="13"/>
        <v>14.36</v>
      </c>
      <c r="K147" s="103">
        <v>5112</v>
      </c>
      <c r="L147" s="104" t="s">
        <v>64</v>
      </c>
      <c r="M147" s="102">
        <f t="shared" si="9"/>
        <v>0.51119999999999999</v>
      </c>
      <c r="N147" s="103">
        <v>5860</v>
      </c>
      <c r="O147" s="104" t="s">
        <v>64</v>
      </c>
      <c r="P147" s="102">
        <f t="shared" si="10"/>
        <v>0.58600000000000008</v>
      </c>
    </row>
    <row r="148" spans="1:16">
      <c r="A148" s="23">
        <f t="shared" si="11"/>
        <v>148</v>
      </c>
      <c r="B148" s="10">
        <v>120</v>
      </c>
      <c r="C148" s="104" t="s">
        <v>67</v>
      </c>
      <c r="D148" s="100">
        <f t="shared" si="12"/>
        <v>0.90909090909090906</v>
      </c>
      <c r="E148" s="12">
        <v>57.92</v>
      </c>
      <c r="F148" s="13">
        <v>0.34329999999999999</v>
      </c>
      <c r="G148" s="101">
        <f t="shared" ref="G148:G211" si="14">E148+F148</f>
        <v>58.263300000000001</v>
      </c>
      <c r="H148" s="103">
        <v>15.11</v>
      </c>
      <c r="I148" s="104" t="s">
        <v>66</v>
      </c>
      <c r="J148" s="105">
        <f t="shared" si="13"/>
        <v>15.11</v>
      </c>
      <c r="K148" s="103">
        <v>5238</v>
      </c>
      <c r="L148" s="104" t="s">
        <v>64</v>
      </c>
      <c r="M148" s="102">
        <f t="shared" ref="M148:M164" si="15">K148/1000/10</f>
        <v>0.52380000000000004</v>
      </c>
      <c r="N148" s="103">
        <v>5933</v>
      </c>
      <c r="O148" s="104" t="s">
        <v>64</v>
      </c>
      <c r="P148" s="102">
        <f t="shared" ref="P148:P180" si="16">N148/1000/10</f>
        <v>0.59329999999999994</v>
      </c>
    </row>
    <row r="149" spans="1:16">
      <c r="A149" s="23">
        <f t="shared" si="11"/>
        <v>149</v>
      </c>
      <c r="B149" s="10">
        <v>130</v>
      </c>
      <c r="C149" s="104" t="s">
        <v>67</v>
      </c>
      <c r="D149" s="100">
        <f t="shared" si="12"/>
        <v>0.98484848484848486</v>
      </c>
      <c r="E149" s="12">
        <v>59.25</v>
      </c>
      <c r="F149" s="13">
        <v>0.3216</v>
      </c>
      <c r="G149" s="101">
        <f t="shared" si="14"/>
        <v>59.571599999999997</v>
      </c>
      <c r="H149" s="103">
        <v>15.84</v>
      </c>
      <c r="I149" s="104" t="s">
        <v>66</v>
      </c>
      <c r="J149" s="105">
        <f t="shared" si="13"/>
        <v>15.84</v>
      </c>
      <c r="K149" s="103">
        <v>5355</v>
      </c>
      <c r="L149" s="104" t="s">
        <v>64</v>
      </c>
      <c r="M149" s="102">
        <f t="shared" si="15"/>
        <v>0.53550000000000009</v>
      </c>
      <c r="N149" s="103">
        <v>5999</v>
      </c>
      <c r="O149" s="104" t="s">
        <v>64</v>
      </c>
      <c r="P149" s="102">
        <f t="shared" si="16"/>
        <v>0.59989999999999999</v>
      </c>
    </row>
    <row r="150" spans="1:16">
      <c r="A150" s="23">
        <f t="shared" ref="A150:A213" si="17">A149+1</f>
        <v>150</v>
      </c>
      <c r="B150" s="10">
        <v>140</v>
      </c>
      <c r="C150" s="104" t="s">
        <v>67</v>
      </c>
      <c r="D150" s="102">
        <f t="shared" si="12"/>
        <v>1.0606060606060606</v>
      </c>
      <c r="E150" s="12">
        <v>60.46</v>
      </c>
      <c r="F150" s="13">
        <v>0.30270000000000002</v>
      </c>
      <c r="G150" s="101">
        <f t="shared" si="14"/>
        <v>60.762700000000002</v>
      </c>
      <c r="H150" s="103">
        <v>16.559999999999999</v>
      </c>
      <c r="I150" s="104" t="s">
        <v>66</v>
      </c>
      <c r="J150" s="105">
        <f t="shared" si="13"/>
        <v>16.559999999999999</v>
      </c>
      <c r="K150" s="103">
        <v>5464</v>
      </c>
      <c r="L150" s="104" t="s">
        <v>64</v>
      </c>
      <c r="M150" s="102">
        <f t="shared" si="15"/>
        <v>0.5464</v>
      </c>
      <c r="N150" s="103">
        <v>6061</v>
      </c>
      <c r="O150" s="104" t="s">
        <v>64</v>
      </c>
      <c r="P150" s="102">
        <f t="shared" si="16"/>
        <v>0.60609999999999997</v>
      </c>
    </row>
    <row r="151" spans="1:16">
      <c r="A151" s="23">
        <f t="shared" si="17"/>
        <v>151</v>
      </c>
      <c r="B151" s="10">
        <v>150</v>
      </c>
      <c r="C151" s="104" t="s">
        <v>67</v>
      </c>
      <c r="D151" s="102">
        <f t="shared" si="12"/>
        <v>1.1363636363636365</v>
      </c>
      <c r="E151" s="12">
        <v>61.56</v>
      </c>
      <c r="F151" s="13">
        <v>0.28599999999999998</v>
      </c>
      <c r="G151" s="101">
        <f t="shared" si="14"/>
        <v>61.846000000000004</v>
      </c>
      <c r="H151" s="103">
        <v>17.260000000000002</v>
      </c>
      <c r="I151" s="104" t="s">
        <v>66</v>
      </c>
      <c r="J151" s="105">
        <f t="shared" si="13"/>
        <v>17.260000000000002</v>
      </c>
      <c r="K151" s="103">
        <v>5566</v>
      </c>
      <c r="L151" s="104" t="s">
        <v>64</v>
      </c>
      <c r="M151" s="102">
        <f t="shared" si="15"/>
        <v>0.55659999999999998</v>
      </c>
      <c r="N151" s="103">
        <v>6118</v>
      </c>
      <c r="O151" s="104" t="s">
        <v>64</v>
      </c>
      <c r="P151" s="102">
        <f t="shared" si="16"/>
        <v>0.61180000000000001</v>
      </c>
    </row>
    <row r="152" spans="1:16">
      <c r="A152" s="23">
        <f t="shared" si="17"/>
        <v>152</v>
      </c>
      <c r="B152" s="10">
        <v>160</v>
      </c>
      <c r="C152" s="104" t="s">
        <v>67</v>
      </c>
      <c r="D152" s="102">
        <f t="shared" si="12"/>
        <v>1.2121212121212122</v>
      </c>
      <c r="E152" s="12">
        <v>62.57</v>
      </c>
      <c r="F152" s="13">
        <v>0.27129999999999999</v>
      </c>
      <c r="G152" s="101">
        <f t="shared" si="14"/>
        <v>62.841299999999997</v>
      </c>
      <c r="H152" s="103">
        <v>17.95</v>
      </c>
      <c r="I152" s="104" t="s">
        <v>66</v>
      </c>
      <c r="J152" s="105">
        <f t="shared" si="13"/>
        <v>17.95</v>
      </c>
      <c r="K152" s="103">
        <v>5663</v>
      </c>
      <c r="L152" s="104" t="s">
        <v>64</v>
      </c>
      <c r="M152" s="102">
        <f t="shared" si="15"/>
        <v>0.56630000000000003</v>
      </c>
      <c r="N152" s="103">
        <v>6171</v>
      </c>
      <c r="O152" s="104" t="s">
        <v>64</v>
      </c>
      <c r="P152" s="102">
        <f t="shared" si="16"/>
        <v>0.61709999999999998</v>
      </c>
    </row>
    <row r="153" spans="1:16">
      <c r="A153" s="23">
        <f t="shared" si="17"/>
        <v>153</v>
      </c>
      <c r="B153" s="10">
        <v>170</v>
      </c>
      <c r="C153" s="104" t="s">
        <v>67</v>
      </c>
      <c r="D153" s="102">
        <f t="shared" si="12"/>
        <v>1.2878787878787878</v>
      </c>
      <c r="E153" s="12">
        <v>63.5</v>
      </c>
      <c r="F153" s="13">
        <v>0.25800000000000001</v>
      </c>
      <c r="G153" s="101">
        <f t="shared" si="14"/>
        <v>63.758000000000003</v>
      </c>
      <c r="H153" s="103">
        <v>18.63</v>
      </c>
      <c r="I153" s="104" t="s">
        <v>66</v>
      </c>
      <c r="J153" s="105">
        <f t="shared" si="13"/>
        <v>18.63</v>
      </c>
      <c r="K153" s="103">
        <v>5756</v>
      </c>
      <c r="L153" s="104" t="s">
        <v>64</v>
      </c>
      <c r="M153" s="102">
        <f t="shared" si="15"/>
        <v>0.5756</v>
      </c>
      <c r="N153" s="103">
        <v>6222</v>
      </c>
      <c r="O153" s="104" t="s">
        <v>64</v>
      </c>
      <c r="P153" s="102">
        <f t="shared" si="16"/>
        <v>0.62220000000000009</v>
      </c>
    </row>
    <row r="154" spans="1:16">
      <c r="A154" s="23">
        <f t="shared" si="17"/>
        <v>154</v>
      </c>
      <c r="B154" s="10">
        <v>180</v>
      </c>
      <c r="C154" s="104" t="s">
        <v>67</v>
      </c>
      <c r="D154" s="102">
        <f t="shared" si="12"/>
        <v>1.3636363636363635</v>
      </c>
      <c r="E154" s="12">
        <v>64.36</v>
      </c>
      <c r="F154" s="13">
        <v>0.24610000000000001</v>
      </c>
      <c r="G154" s="101">
        <f t="shared" si="14"/>
        <v>64.606099999999998</v>
      </c>
      <c r="H154" s="103">
        <v>19.3</v>
      </c>
      <c r="I154" s="104" t="s">
        <v>66</v>
      </c>
      <c r="J154" s="105">
        <f t="shared" si="13"/>
        <v>19.3</v>
      </c>
      <c r="K154" s="103">
        <v>5844</v>
      </c>
      <c r="L154" s="104" t="s">
        <v>64</v>
      </c>
      <c r="M154" s="102">
        <f t="shared" si="15"/>
        <v>0.58440000000000003</v>
      </c>
      <c r="N154" s="103">
        <v>6269</v>
      </c>
      <c r="O154" s="104" t="s">
        <v>64</v>
      </c>
      <c r="P154" s="102">
        <f t="shared" si="16"/>
        <v>0.62690000000000001</v>
      </c>
    </row>
    <row r="155" spans="1:16">
      <c r="A155" s="23">
        <f t="shared" si="17"/>
        <v>155</v>
      </c>
      <c r="B155" s="10">
        <v>200</v>
      </c>
      <c r="C155" s="104" t="s">
        <v>67</v>
      </c>
      <c r="D155" s="102">
        <f t="shared" si="12"/>
        <v>1.5151515151515151</v>
      </c>
      <c r="E155" s="12">
        <v>65.900000000000006</v>
      </c>
      <c r="F155" s="13">
        <v>0.22559999999999999</v>
      </c>
      <c r="G155" s="101">
        <f t="shared" si="14"/>
        <v>66.125600000000006</v>
      </c>
      <c r="H155" s="103">
        <v>20.62</v>
      </c>
      <c r="I155" s="104" t="s">
        <v>66</v>
      </c>
      <c r="J155" s="105">
        <f t="shared" si="13"/>
        <v>20.62</v>
      </c>
      <c r="K155" s="103">
        <v>6152</v>
      </c>
      <c r="L155" s="104" t="s">
        <v>64</v>
      </c>
      <c r="M155" s="102">
        <f t="shared" si="15"/>
        <v>0.61519999999999997</v>
      </c>
      <c r="N155" s="103">
        <v>6358</v>
      </c>
      <c r="O155" s="104" t="s">
        <v>64</v>
      </c>
      <c r="P155" s="102">
        <f t="shared" si="16"/>
        <v>0.63579999999999992</v>
      </c>
    </row>
    <row r="156" spans="1:16">
      <c r="A156" s="23">
        <f t="shared" si="17"/>
        <v>156</v>
      </c>
      <c r="B156" s="10">
        <v>225</v>
      </c>
      <c r="C156" s="104" t="s">
        <v>67</v>
      </c>
      <c r="D156" s="102">
        <f t="shared" si="12"/>
        <v>1.7045454545454546</v>
      </c>
      <c r="E156" s="12">
        <v>67.53</v>
      </c>
      <c r="F156" s="13">
        <v>0.20449999999999999</v>
      </c>
      <c r="G156" s="101">
        <f t="shared" si="14"/>
        <v>67.734499999999997</v>
      </c>
      <c r="H156" s="103">
        <v>22.23</v>
      </c>
      <c r="I156" s="104" t="s">
        <v>66</v>
      </c>
      <c r="J156" s="105">
        <f t="shared" si="13"/>
        <v>22.23</v>
      </c>
      <c r="K156" s="103">
        <v>6578</v>
      </c>
      <c r="L156" s="104" t="s">
        <v>64</v>
      </c>
      <c r="M156" s="102">
        <f t="shared" si="15"/>
        <v>0.65780000000000005</v>
      </c>
      <c r="N156" s="103">
        <v>6458</v>
      </c>
      <c r="O156" s="104" t="s">
        <v>64</v>
      </c>
      <c r="P156" s="102">
        <f t="shared" si="16"/>
        <v>0.64580000000000004</v>
      </c>
    </row>
    <row r="157" spans="1:16">
      <c r="A157" s="23">
        <f t="shared" si="17"/>
        <v>157</v>
      </c>
      <c r="B157" s="10">
        <v>250</v>
      </c>
      <c r="C157" s="104" t="s">
        <v>67</v>
      </c>
      <c r="D157" s="102">
        <f t="shared" si="12"/>
        <v>1.893939393939394</v>
      </c>
      <c r="E157" s="12">
        <v>68.89</v>
      </c>
      <c r="F157" s="13">
        <v>0.18729999999999999</v>
      </c>
      <c r="G157" s="101">
        <f t="shared" si="14"/>
        <v>69.077299999999994</v>
      </c>
      <c r="H157" s="103">
        <v>23.8</v>
      </c>
      <c r="I157" s="104" t="s">
        <v>66</v>
      </c>
      <c r="J157" s="105">
        <f t="shared" si="13"/>
        <v>23.8</v>
      </c>
      <c r="K157" s="103">
        <v>6961</v>
      </c>
      <c r="L157" s="104" t="s">
        <v>64</v>
      </c>
      <c r="M157" s="102">
        <f t="shared" si="15"/>
        <v>0.69610000000000005</v>
      </c>
      <c r="N157" s="103">
        <v>6548</v>
      </c>
      <c r="O157" s="104" t="s">
        <v>64</v>
      </c>
      <c r="P157" s="102">
        <f t="shared" si="16"/>
        <v>0.65480000000000005</v>
      </c>
    </row>
    <row r="158" spans="1:16">
      <c r="A158" s="23">
        <f t="shared" si="17"/>
        <v>158</v>
      </c>
      <c r="B158" s="10">
        <v>275</v>
      </c>
      <c r="C158" s="104" t="s">
        <v>67</v>
      </c>
      <c r="D158" s="102">
        <f t="shared" ref="D158:D171" si="18">B158/$C$5</f>
        <v>2.0833333333333335</v>
      </c>
      <c r="E158" s="12">
        <v>70.239999999999995</v>
      </c>
      <c r="F158" s="13">
        <v>0.1729</v>
      </c>
      <c r="G158" s="101">
        <f t="shared" si="14"/>
        <v>70.412899999999993</v>
      </c>
      <c r="H158" s="103">
        <v>25.35</v>
      </c>
      <c r="I158" s="104" t="s">
        <v>66</v>
      </c>
      <c r="J158" s="105">
        <f t="shared" si="13"/>
        <v>25.35</v>
      </c>
      <c r="K158" s="103">
        <v>7309</v>
      </c>
      <c r="L158" s="104" t="s">
        <v>64</v>
      </c>
      <c r="M158" s="102">
        <f t="shared" si="15"/>
        <v>0.73089999999999999</v>
      </c>
      <c r="N158" s="103">
        <v>6632</v>
      </c>
      <c r="O158" s="104" t="s">
        <v>64</v>
      </c>
      <c r="P158" s="102">
        <f t="shared" si="16"/>
        <v>0.66320000000000001</v>
      </c>
    </row>
    <row r="159" spans="1:16">
      <c r="A159" s="23">
        <f t="shared" si="17"/>
        <v>159</v>
      </c>
      <c r="B159" s="10">
        <v>300</v>
      </c>
      <c r="C159" s="104" t="s">
        <v>67</v>
      </c>
      <c r="D159" s="102">
        <f t="shared" si="18"/>
        <v>2.2727272727272729</v>
      </c>
      <c r="E159" s="12">
        <v>71.260000000000005</v>
      </c>
      <c r="F159" s="13">
        <v>0.16070000000000001</v>
      </c>
      <c r="G159" s="101">
        <f t="shared" si="14"/>
        <v>71.420700000000011</v>
      </c>
      <c r="H159" s="103">
        <v>26.87</v>
      </c>
      <c r="I159" s="104" t="s">
        <v>66</v>
      </c>
      <c r="J159" s="105">
        <f t="shared" si="13"/>
        <v>26.87</v>
      </c>
      <c r="K159" s="103">
        <v>7631</v>
      </c>
      <c r="L159" s="104" t="s">
        <v>64</v>
      </c>
      <c r="M159" s="102">
        <f t="shared" si="15"/>
        <v>0.7631</v>
      </c>
      <c r="N159" s="103">
        <v>6709</v>
      </c>
      <c r="O159" s="104" t="s">
        <v>64</v>
      </c>
      <c r="P159" s="102">
        <f t="shared" si="16"/>
        <v>0.67089999999999994</v>
      </c>
    </row>
    <row r="160" spans="1:16">
      <c r="A160" s="23">
        <f t="shared" si="17"/>
        <v>160</v>
      </c>
      <c r="B160" s="10">
        <v>325</v>
      </c>
      <c r="C160" s="104" t="s">
        <v>67</v>
      </c>
      <c r="D160" s="102">
        <f t="shared" si="18"/>
        <v>2.4621212121212119</v>
      </c>
      <c r="E160" s="12">
        <v>71.72</v>
      </c>
      <c r="F160" s="13">
        <v>0.15029999999999999</v>
      </c>
      <c r="G160" s="101">
        <f t="shared" si="14"/>
        <v>71.8703</v>
      </c>
      <c r="H160" s="103">
        <v>28.37</v>
      </c>
      <c r="I160" s="104" t="s">
        <v>66</v>
      </c>
      <c r="J160" s="105">
        <f t="shared" si="13"/>
        <v>28.37</v>
      </c>
      <c r="K160" s="103">
        <v>7933</v>
      </c>
      <c r="L160" s="104" t="s">
        <v>64</v>
      </c>
      <c r="M160" s="102">
        <f t="shared" si="15"/>
        <v>0.79330000000000001</v>
      </c>
      <c r="N160" s="103">
        <v>6782</v>
      </c>
      <c r="O160" s="104" t="s">
        <v>64</v>
      </c>
      <c r="P160" s="102">
        <f t="shared" si="16"/>
        <v>0.67820000000000003</v>
      </c>
    </row>
    <row r="161" spans="1:16">
      <c r="A161" s="23">
        <f t="shared" si="17"/>
        <v>161</v>
      </c>
      <c r="B161" s="10">
        <v>350</v>
      </c>
      <c r="C161" s="104" t="s">
        <v>67</v>
      </c>
      <c r="D161" s="102">
        <f t="shared" si="18"/>
        <v>2.6515151515151514</v>
      </c>
      <c r="E161" s="12">
        <v>72.2</v>
      </c>
      <c r="F161" s="13">
        <v>0.1411</v>
      </c>
      <c r="G161" s="101">
        <f t="shared" si="14"/>
        <v>72.341099999999997</v>
      </c>
      <c r="H161" s="103">
        <v>29.86</v>
      </c>
      <c r="I161" s="104" t="s">
        <v>66</v>
      </c>
      <c r="J161" s="105">
        <f t="shared" si="13"/>
        <v>29.86</v>
      </c>
      <c r="K161" s="103">
        <v>8220</v>
      </c>
      <c r="L161" s="104" t="s">
        <v>64</v>
      </c>
      <c r="M161" s="102">
        <f t="shared" si="15"/>
        <v>0.82200000000000006</v>
      </c>
      <c r="N161" s="103">
        <v>6851</v>
      </c>
      <c r="O161" s="104" t="s">
        <v>64</v>
      </c>
      <c r="P161" s="102">
        <f t="shared" si="16"/>
        <v>0.68510000000000004</v>
      </c>
    </row>
    <row r="162" spans="1:16">
      <c r="A162" s="23">
        <f t="shared" si="17"/>
        <v>162</v>
      </c>
      <c r="B162" s="10">
        <v>375</v>
      </c>
      <c r="C162" s="104" t="s">
        <v>67</v>
      </c>
      <c r="D162" s="102">
        <f t="shared" si="18"/>
        <v>2.8409090909090908</v>
      </c>
      <c r="E162" s="12">
        <v>72.58</v>
      </c>
      <c r="F162" s="13">
        <v>0.1331</v>
      </c>
      <c r="G162" s="101">
        <f t="shared" si="14"/>
        <v>72.713099999999997</v>
      </c>
      <c r="H162" s="103">
        <v>31.35</v>
      </c>
      <c r="I162" s="104" t="s">
        <v>66</v>
      </c>
      <c r="J162" s="105">
        <f t="shared" si="13"/>
        <v>31.35</v>
      </c>
      <c r="K162" s="103">
        <v>8494</v>
      </c>
      <c r="L162" s="104" t="s">
        <v>64</v>
      </c>
      <c r="M162" s="102">
        <f t="shared" si="15"/>
        <v>0.84939999999999993</v>
      </c>
      <c r="N162" s="103">
        <v>6916</v>
      </c>
      <c r="O162" s="104" t="s">
        <v>64</v>
      </c>
      <c r="P162" s="102">
        <f t="shared" si="16"/>
        <v>0.69159999999999999</v>
      </c>
    </row>
    <row r="163" spans="1:16">
      <c r="A163" s="23">
        <f t="shared" si="17"/>
        <v>163</v>
      </c>
      <c r="B163" s="10">
        <v>400</v>
      </c>
      <c r="C163" s="104" t="s">
        <v>67</v>
      </c>
      <c r="D163" s="102">
        <f t="shared" si="18"/>
        <v>3.0303030303030303</v>
      </c>
      <c r="E163" s="12">
        <v>72.87</v>
      </c>
      <c r="F163" s="13">
        <v>0.12609999999999999</v>
      </c>
      <c r="G163" s="101">
        <f t="shared" si="14"/>
        <v>72.996099999999998</v>
      </c>
      <c r="H163" s="103">
        <v>32.83</v>
      </c>
      <c r="I163" s="104" t="s">
        <v>66</v>
      </c>
      <c r="J163" s="105">
        <f t="shared" si="13"/>
        <v>32.83</v>
      </c>
      <c r="K163" s="103">
        <v>8757</v>
      </c>
      <c r="L163" s="104" t="s">
        <v>64</v>
      </c>
      <c r="M163" s="102">
        <f t="shared" si="15"/>
        <v>0.87569999999999992</v>
      </c>
      <c r="N163" s="103">
        <v>6980</v>
      </c>
      <c r="O163" s="104" t="s">
        <v>64</v>
      </c>
      <c r="P163" s="102">
        <f t="shared" si="16"/>
        <v>0.69800000000000006</v>
      </c>
    </row>
    <row r="164" spans="1:16">
      <c r="A164" s="23">
        <f t="shared" si="17"/>
        <v>164</v>
      </c>
      <c r="B164" s="10">
        <v>450</v>
      </c>
      <c r="C164" s="104" t="s">
        <v>67</v>
      </c>
      <c r="D164" s="102">
        <f t="shared" si="18"/>
        <v>3.4090909090909092</v>
      </c>
      <c r="E164" s="12">
        <v>73.22</v>
      </c>
      <c r="F164" s="13">
        <v>0.11409999999999999</v>
      </c>
      <c r="G164" s="101">
        <f t="shared" si="14"/>
        <v>73.334099999999992</v>
      </c>
      <c r="H164" s="103">
        <v>35.770000000000003</v>
      </c>
      <c r="I164" s="104" t="s">
        <v>66</v>
      </c>
      <c r="J164" s="105">
        <f t="shared" si="13"/>
        <v>35.770000000000003</v>
      </c>
      <c r="K164" s="103">
        <v>9712</v>
      </c>
      <c r="L164" s="104" t="s">
        <v>64</v>
      </c>
      <c r="M164" s="102">
        <f t="shared" si="15"/>
        <v>0.97119999999999995</v>
      </c>
      <c r="N164" s="103">
        <v>7099</v>
      </c>
      <c r="O164" s="104" t="s">
        <v>64</v>
      </c>
      <c r="P164" s="102">
        <f t="shared" si="16"/>
        <v>0.70989999999999998</v>
      </c>
    </row>
    <row r="165" spans="1:16">
      <c r="A165" s="23">
        <f t="shared" si="17"/>
        <v>165</v>
      </c>
      <c r="B165" s="10">
        <v>500</v>
      </c>
      <c r="C165" s="104" t="s">
        <v>67</v>
      </c>
      <c r="D165" s="102">
        <f t="shared" si="18"/>
        <v>3.7878787878787881</v>
      </c>
      <c r="E165" s="12">
        <v>73.34</v>
      </c>
      <c r="F165" s="13">
        <v>0.1043</v>
      </c>
      <c r="G165" s="101">
        <f t="shared" si="14"/>
        <v>73.444299999999998</v>
      </c>
      <c r="H165" s="103">
        <v>38.71</v>
      </c>
      <c r="I165" s="104" t="s">
        <v>66</v>
      </c>
      <c r="J165" s="105">
        <f t="shared" si="13"/>
        <v>38.71</v>
      </c>
      <c r="K165" s="103">
        <v>1.06</v>
      </c>
      <c r="L165" s="106" t="s">
        <v>66</v>
      </c>
      <c r="M165" s="105">
        <f t="shared" ref="M165:M219" si="19">K165</f>
        <v>1.06</v>
      </c>
      <c r="N165" s="103">
        <v>7211</v>
      </c>
      <c r="O165" s="104" t="s">
        <v>64</v>
      </c>
      <c r="P165" s="102">
        <f t="shared" si="16"/>
        <v>0.72110000000000007</v>
      </c>
    </row>
    <row r="166" spans="1:16">
      <c r="A166" s="23">
        <f t="shared" si="17"/>
        <v>166</v>
      </c>
      <c r="B166" s="10">
        <v>550</v>
      </c>
      <c r="C166" s="104" t="s">
        <v>67</v>
      </c>
      <c r="D166" s="102">
        <f t="shared" si="18"/>
        <v>4.166666666666667</v>
      </c>
      <c r="E166" s="12">
        <v>73.260000000000005</v>
      </c>
      <c r="F166" s="13">
        <v>9.6100000000000005E-2</v>
      </c>
      <c r="G166" s="101">
        <f t="shared" si="14"/>
        <v>73.356100000000012</v>
      </c>
      <c r="H166" s="103">
        <v>41.64</v>
      </c>
      <c r="I166" s="104" t="s">
        <v>66</v>
      </c>
      <c r="J166" s="105">
        <f t="shared" si="13"/>
        <v>41.64</v>
      </c>
      <c r="K166" s="103">
        <v>1.1399999999999999</v>
      </c>
      <c r="L166" s="104" t="s">
        <v>66</v>
      </c>
      <c r="M166" s="105">
        <f t="shared" si="19"/>
        <v>1.1399999999999999</v>
      </c>
      <c r="N166" s="103">
        <v>7319</v>
      </c>
      <c r="O166" s="104" t="s">
        <v>64</v>
      </c>
      <c r="P166" s="102">
        <f t="shared" si="16"/>
        <v>0.7319</v>
      </c>
    </row>
    <row r="167" spans="1:16">
      <c r="A167" s="23">
        <f t="shared" si="17"/>
        <v>167</v>
      </c>
      <c r="B167" s="10">
        <v>600</v>
      </c>
      <c r="C167" s="104" t="s">
        <v>67</v>
      </c>
      <c r="D167" s="102">
        <f t="shared" si="18"/>
        <v>4.5454545454545459</v>
      </c>
      <c r="E167" s="12">
        <v>73.03</v>
      </c>
      <c r="F167" s="13">
        <v>8.9200000000000002E-2</v>
      </c>
      <c r="G167" s="101">
        <f t="shared" si="14"/>
        <v>73.119200000000006</v>
      </c>
      <c r="H167" s="103">
        <v>44.59</v>
      </c>
      <c r="I167" s="104" t="s">
        <v>66</v>
      </c>
      <c r="J167" s="105">
        <f t="shared" si="13"/>
        <v>44.59</v>
      </c>
      <c r="K167" s="103">
        <v>1.21</v>
      </c>
      <c r="L167" s="104" t="s">
        <v>66</v>
      </c>
      <c r="M167" s="105">
        <f t="shared" si="19"/>
        <v>1.21</v>
      </c>
      <c r="N167" s="103">
        <v>7421</v>
      </c>
      <c r="O167" s="104" t="s">
        <v>64</v>
      </c>
      <c r="P167" s="102">
        <f t="shared" si="16"/>
        <v>0.74209999999999998</v>
      </c>
    </row>
    <row r="168" spans="1:16">
      <c r="A168" s="23">
        <f t="shared" si="17"/>
        <v>168</v>
      </c>
      <c r="B168" s="10">
        <v>650</v>
      </c>
      <c r="C168" s="104" t="s">
        <v>67</v>
      </c>
      <c r="D168" s="102">
        <f t="shared" si="18"/>
        <v>4.9242424242424239</v>
      </c>
      <c r="E168" s="12">
        <v>72.69</v>
      </c>
      <c r="F168" s="13">
        <v>8.3280000000000007E-2</v>
      </c>
      <c r="G168" s="101">
        <f t="shared" si="14"/>
        <v>72.77328</v>
      </c>
      <c r="H168" s="103">
        <v>47.54</v>
      </c>
      <c r="I168" s="104" t="s">
        <v>66</v>
      </c>
      <c r="J168" s="105">
        <f t="shared" si="13"/>
        <v>47.54</v>
      </c>
      <c r="K168" s="103">
        <v>1.28</v>
      </c>
      <c r="L168" s="104" t="s">
        <v>66</v>
      </c>
      <c r="M168" s="105">
        <f t="shared" si="19"/>
        <v>1.28</v>
      </c>
      <c r="N168" s="103">
        <v>7521</v>
      </c>
      <c r="O168" s="104" t="s">
        <v>64</v>
      </c>
      <c r="P168" s="102">
        <f t="shared" si="16"/>
        <v>0.75209999999999999</v>
      </c>
    </row>
    <row r="169" spans="1:16">
      <c r="A169" s="23">
        <f t="shared" si="17"/>
        <v>169</v>
      </c>
      <c r="B169" s="10">
        <v>700</v>
      </c>
      <c r="C169" s="104" t="s">
        <v>67</v>
      </c>
      <c r="D169" s="102">
        <f t="shared" si="18"/>
        <v>5.3030303030303028</v>
      </c>
      <c r="E169" s="12">
        <v>72.239999999999995</v>
      </c>
      <c r="F169" s="13">
        <v>7.8140000000000001E-2</v>
      </c>
      <c r="G169" s="101">
        <f t="shared" si="14"/>
        <v>72.31814</v>
      </c>
      <c r="H169" s="103">
        <v>50.51</v>
      </c>
      <c r="I169" s="104" t="s">
        <v>66</v>
      </c>
      <c r="J169" s="105">
        <f t="shared" si="13"/>
        <v>50.51</v>
      </c>
      <c r="K169" s="103">
        <v>1.35</v>
      </c>
      <c r="L169" s="104" t="s">
        <v>66</v>
      </c>
      <c r="M169" s="105">
        <f t="shared" si="19"/>
        <v>1.35</v>
      </c>
      <c r="N169" s="103">
        <v>7618</v>
      </c>
      <c r="O169" s="104" t="s">
        <v>64</v>
      </c>
      <c r="P169" s="102">
        <f t="shared" si="16"/>
        <v>0.76180000000000003</v>
      </c>
    </row>
    <row r="170" spans="1:16">
      <c r="A170" s="23">
        <f t="shared" si="17"/>
        <v>170</v>
      </c>
      <c r="B170" s="10">
        <v>800</v>
      </c>
      <c r="C170" s="104" t="s">
        <v>67</v>
      </c>
      <c r="D170" s="102">
        <f t="shared" si="18"/>
        <v>6.0606060606060606</v>
      </c>
      <c r="E170" s="12">
        <v>71.150000000000006</v>
      </c>
      <c r="F170" s="13">
        <v>6.9650000000000004E-2</v>
      </c>
      <c r="G170" s="101">
        <f t="shared" si="14"/>
        <v>71.219650000000001</v>
      </c>
      <c r="H170" s="103">
        <v>56.52</v>
      </c>
      <c r="I170" s="104" t="s">
        <v>66</v>
      </c>
      <c r="J170" s="105">
        <f t="shared" ref="J170:J196" si="20">H170</f>
        <v>56.52</v>
      </c>
      <c r="K170" s="103">
        <v>1.6</v>
      </c>
      <c r="L170" s="104" t="s">
        <v>66</v>
      </c>
      <c r="M170" s="105">
        <f t="shared" si="19"/>
        <v>1.6</v>
      </c>
      <c r="N170" s="103">
        <v>7807</v>
      </c>
      <c r="O170" s="104" t="s">
        <v>64</v>
      </c>
      <c r="P170" s="102">
        <f t="shared" si="16"/>
        <v>0.78070000000000006</v>
      </c>
    </row>
    <row r="171" spans="1:16">
      <c r="A171" s="23">
        <f t="shared" si="17"/>
        <v>171</v>
      </c>
      <c r="B171" s="10">
        <v>900</v>
      </c>
      <c r="C171" s="104" t="s">
        <v>67</v>
      </c>
      <c r="D171" s="102">
        <f t="shared" si="18"/>
        <v>6.8181818181818183</v>
      </c>
      <c r="E171" s="12">
        <v>69.849999999999994</v>
      </c>
      <c r="F171" s="13">
        <v>6.2909999999999994E-2</v>
      </c>
      <c r="G171" s="101">
        <f t="shared" si="14"/>
        <v>69.912909999999997</v>
      </c>
      <c r="H171" s="103">
        <v>62.63</v>
      </c>
      <c r="I171" s="104" t="s">
        <v>66</v>
      </c>
      <c r="J171" s="105">
        <f t="shared" si="20"/>
        <v>62.63</v>
      </c>
      <c r="K171" s="103">
        <v>1.82</v>
      </c>
      <c r="L171" s="104" t="s">
        <v>66</v>
      </c>
      <c r="M171" s="105">
        <f t="shared" si="19"/>
        <v>1.82</v>
      </c>
      <c r="N171" s="103">
        <v>7990</v>
      </c>
      <c r="O171" s="104" t="s">
        <v>64</v>
      </c>
      <c r="P171" s="102">
        <f t="shared" si="16"/>
        <v>0.79900000000000004</v>
      </c>
    </row>
    <row r="172" spans="1:16">
      <c r="A172" s="23">
        <f t="shared" si="17"/>
        <v>172</v>
      </c>
      <c r="B172" s="10">
        <v>1</v>
      </c>
      <c r="C172" s="106" t="s">
        <v>70</v>
      </c>
      <c r="D172" s="102">
        <f t="shared" ref="D172:D228" si="21">B172*1000/$C$5</f>
        <v>7.5757575757575761</v>
      </c>
      <c r="E172" s="12">
        <v>68.44</v>
      </c>
      <c r="F172" s="13">
        <v>5.7419999999999999E-2</v>
      </c>
      <c r="G172" s="101">
        <f t="shared" si="14"/>
        <v>68.497419999999991</v>
      </c>
      <c r="H172" s="103">
        <v>68.849999999999994</v>
      </c>
      <c r="I172" s="104" t="s">
        <v>66</v>
      </c>
      <c r="J172" s="105">
        <f t="shared" si="20"/>
        <v>68.849999999999994</v>
      </c>
      <c r="K172" s="103">
        <v>2.02</v>
      </c>
      <c r="L172" s="104" t="s">
        <v>66</v>
      </c>
      <c r="M172" s="105">
        <f t="shared" si="19"/>
        <v>2.02</v>
      </c>
      <c r="N172" s="103">
        <v>8172</v>
      </c>
      <c r="O172" s="104" t="s">
        <v>64</v>
      </c>
      <c r="P172" s="102">
        <f t="shared" si="16"/>
        <v>0.81720000000000004</v>
      </c>
    </row>
    <row r="173" spans="1:16">
      <c r="A173" s="23">
        <f t="shared" si="17"/>
        <v>173</v>
      </c>
      <c r="B173" s="10">
        <v>1.1000000000000001</v>
      </c>
      <c r="C173" s="104" t="s">
        <v>70</v>
      </c>
      <c r="D173" s="102">
        <f t="shared" si="21"/>
        <v>8.3333333333333339</v>
      </c>
      <c r="E173" s="12">
        <v>66.959999999999994</v>
      </c>
      <c r="F173" s="13">
        <v>5.2859999999999997E-2</v>
      </c>
      <c r="G173" s="101">
        <f t="shared" si="14"/>
        <v>67.012859999999989</v>
      </c>
      <c r="H173" s="103">
        <v>75.22</v>
      </c>
      <c r="I173" s="104" t="s">
        <v>66</v>
      </c>
      <c r="J173" s="105">
        <f t="shared" si="20"/>
        <v>75.22</v>
      </c>
      <c r="K173" s="103">
        <v>2.21</v>
      </c>
      <c r="L173" s="104" t="s">
        <v>66</v>
      </c>
      <c r="M173" s="105">
        <f t="shared" si="19"/>
        <v>2.21</v>
      </c>
      <c r="N173" s="103">
        <v>8352</v>
      </c>
      <c r="O173" s="104" t="s">
        <v>64</v>
      </c>
      <c r="P173" s="102">
        <f t="shared" si="16"/>
        <v>0.83520000000000005</v>
      </c>
    </row>
    <row r="174" spans="1:16">
      <c r="A174" s="23">
        <f t="shared" si="17"/>
        <v>174</v>
      </c>
      <c r="B174" s="10">
        <v>1.2</v>
      </c>
      <c r="C174" s="104" t="s">
        <v>70</v>
      </c>
      <c r="D174" s="102">
        <f t="shared" si="21"/>
        <v>9.0909090909090917</v>
      </c>
      <c r="E174" s="12">
        <v>65.44</v>
      </c>
      <c r="F174" s="13">
        <v>4.9009999999999998E-2</v>
      </c>
      <c r="G174" s="101">
        <f t="shared" si="14"/>
        <v>65.489009999999993</v>
      </c>
      <c r="H174" s="103">
        <v>81.73</v>
      </c>
      <c r="I174" s="104" t="s">
        <v>66</v>
      </c>
      <c r="J174" s="105">
        <f t="shared" si="20"/>
        <v>81.73</v>
      </c>
      <c r="K174" s="103">
        <v>2.4</v>
      </c>
      <c r="L174" s="104" t="s">
        <v>66</v>
      </c>
      <c r="M174" s="105">
        <f t="shared" si="19"/>
        <v>2.4</v>
      </c>
      <c r="N174" s="103">
        <v>8532</v>
      </c>
      <c r="O174" s="104" t="s">
        <v>64</v>
      </c>
      <c r="P174" s="102">
        <f t="shared" si="16"/>
        <v>0.85319999999999996</v>
      </c>
    </row>
    <row r="175" spans="1:16">
      <c r="A175" s="23">
        <f t="shared" si="17"/>
        <v>175</v>
      </c>
      <c r="B175" s="10">
        <v>1.3</v>
      </c>
      <c r="C175" s="104" t="s">
        <v>70</v>
      </c>
      <c r="D175" s="102">
        <f t="shared" si="21"/>
        <v>9.8484848484848477</v>
      </c>
      <c r="E175" s="12">
        <v>63.91</v>
      </c>
      <c r="F175" s="13">
        <v>4.5710000000000001E-2</v>
      </c>
      <c r="G175" s="101">
        <f t="shared" si="14"/>
        <v>63.955709999999996</v>
      </c>
      <c r="H175" s="103">
        <v>88.39</v>
      </c>
      <c r="I175" s="104" t="s">
        <v>66</v>
      </c>
      <c r="J175" s="105">
        <f t="shared" si="20"/>
        <v>88.39</v>
      </c>
      <c r="K175" s="103">
        <v>2.58</v>
      </c>
      <c r="L175" s="104" t="s">
        <v>66</v>
      </c>
      <c r="M175" s="105">
        <f t="shared" si="19"/>
        <v>2.58</v>
      </c>
      <c r="N175" s="103">
        <v>8714</v>
      </c>
      <c r="O175" s="104" t="s">
        <v>64</v>
      </c>
      <c r="P175" s="102">
        <f t="shared" si="16"/>
        <v>0.87140000000000006</v>
      </c>
    </row>
    <row r="176" spans="1:16">
      <c r="A176" s="23">
        <f t="shared" si="17"/>
        <v>176</v>
      </c>
      <c r="B176" s="10">
        <v>1.4</v>
      </c>
      <c r="C176" s="104" t="s">
        <v>70</v>
      </c>
      <c r="D176" s="102">
        <f t="shared" si="21"/>
        <v>10.606060606060606</v>
      </c>
      <c r="E176" s="12">
        <v>62.4</v>
      </c>
      <c r="F176" s="13">
        <v>4.2840000000000003E-2</v>
      </c>
      <c r="G176" s="101">
        <f t="shared" si="14"/>
        <v>62.442839999999997</v>
      </c>
      <c r="H176" s="103">
        <v>95.21</v>
      </c>
      <c r="I176" s="104" t="s">
        <v>66</v>
      </c>
      <c r="J176" s="105">
        <f t="shared" si="20"/>
        <v>95.21</v>
      </c>
      <c r="K176" s="103">
        <v>2.75</v>
      </c>
      <c r="L176" s="104" t="s">
        <v>66</v>
      </c>
      <c r="M176" s="105">
        <f t="shared" si="19"/>
        <v>2.75</v>
      </c>
      <c r="N176" s="103">
        <v>8898</v>
      </c>
      <c r="O176" s="104" t="s">
        <v>64</v>
      </c>
      <c r="P176" s="102">
        <f t="shared" si="16"/>
        <v>0.88979999999999992</v>
      </c>
    </row>
    <row r="177" spans="1:16">
      <c r="A177" s="23">
        <f t="shared" si="17"/>
        <v>177</v>
      </c>
      <c r="B177" s="10">
        <v>1.5</v>
      </c>
      <c r="C177" s="104" t="s">
        <v>70</v>
      </c>
      <c r="D177" s="102">
        <f t="shared" si="21"/>
        <v>11.363636363636363</v>
      </c>
      <c r="E177" s="12">
        <v>60.9</v>
      </c>
      <c r="F177" s="13">
        <v>4.0340000000000001E-2</v>
      </c>
      <c r="G177" s="101">
        <f t="shared" si="14"/>
        <v>60.940339999999999</v>
      </c>
      <c r="H177" s="103">
        <v>102.2</v>
      </c>
      <c r="I177" s="104" t="s">
        <v>66</v>
      </c>
      <c r="J177" s="105">
        <f t="shared" si="20"/>
        <v>102.2</v>
      </c>
      <c r="K177" s="103">
        <v>2.93</v>
      </c>
      <c r="L177" s="104" t="s">
        <v>66</v>
      </c>
      <c r="M177" s="105">
        <f t="shared" si="19"/>
        <v>2.93</v>
      </c>
      <c r="N177" s="103">
        <v>9084</v>
      </c>
      <c r="O177" s="104" t="s">
        <v>64</v>
      </c>
      <c r="P177" s="102">
        <f t="shared" si="16"/>
        <v>0.90839999999999999</v>
      </c>
    </row>
    <row r="178" spans="1:16">
      <c r="A178" s="23">
        <f t="shared" si="17"/>
        <v>178</v>
      </c>
      <c r="B178" s="103">
        <v>1.6</v>
      </c>
      <c r="C178" s="104" t="s">
        <v>70</v>
      </c>
      <c r="D178" s="102">
        <f t="shared" si="21"/>
        <v>12.121212121212121</v>
      </c>
      <c r="E178" s="12">
        <v>59.43</v>
      </c>
      <c r="F178" s="13">
        <v>3.8120000000000001E-2</v>
      </c>
      <c r="G178" s="101">
        <f t="shared" si="14"/>
        <v>59.468119999999999</v>
      </c>
      <c r="H178" s="103">
        <v>109.36</v>
      </c>
      <c r="I178" s="104" t="s">
        <v>66</v>
      </c>
      <c r="J178" s="105">
        <f t="shared" si="20"/>
        <v>109.36</v>
      </c>
      <c r="K178" s="103">
        <v>3.1</v>
      </c>
      <c r="L178" s="104" t="s">
        <v>66</v>
      </c>
      <c r="M178" s="105">
        <f t="shared" si="19"/>
        <v>3.1</v>
      </c>
      <c r="N178" s="103">
        <v>9273</v>
      </c>
      <c r="O178" s="104" t="s">
        <v>64</v>
      </c>
      <c r="P178" s="102">
        <f t="shared" si="16"/>
        <v>0.92730000000000001</v>
      </c>
    </row>
    <row r="179" spans="1:16">
      <c r="A179" s="23">
        <f t="shared" si="17"/>
        <v>179</v>
      </c>
      <c r="B179" s="10">
        <v>1.7</v>
      </c>
      <c r="C179" s="11" t="s">
        <v>70</v>
      </c>
      <c r="D179" s="102">
        <f t="shared" si="21"/>
        <v>12.878787878787879</v>
      </c>
      <c r="E179" s="12">
        <v>57.99</v>
      </c>
      <c r="F179" s="13">
        <v>3.6150000000000002E-2</v>
      </c>
      <c r="G179" s="101">
        <f t="shared" si="14"/>
        <v>58.026150000000001</v>
      </c>
      <c r="H179" s="103">
        <v>116.7</v>
      </c>
      <c r="I179" s="104" t="s">
        <v>66</v>
      </c>
      <c r="J179" s="105">
        <f t="shared" si="20"/>
        <v>116.7</v>
      </c>
      <c r="K179" s="103">
        <v>3.27</v>
      </c>
      <c r="L179" s="104" t="s">
        <v>66</v>
      </c>
      <c r="M179" s="105">
        <f t="shared" si="19"/>
        <v>3.27</v>
      </c>
      <c r="N179" s="103">
        <v>9466</v>
      </c>
      <c r="O179" s="104" t="s">
        <v>64</v>
      </c>
      <c r="P179" s="102">
        <f t="shared" si="16"/>
        <v>0.94659999999999989</v>
      </c>
    </row>
    <row r="180" spans="1:16">
      <c r="A180" s="23">
        <f t="shared" si="17"/>
        <v>180</v>
      </c>
      <c r="B180" s="10">
        <v>1.8</v>
      </c>
      <c r="C180" s="11" t="s">
        <v>70</v>
      </c>
      <c r="D180" s="102">
        <f t="shared" si="21"/>
        <v>13.636363636363637</v>
      </c>
      <c r="E180" s="12">
        <v>56.6</v>
      </c>
      <c r="F180" s="13">
        <v>3.4389999999999997E-2</v>
      </c>
      <c r="G180" s="101">
        <f t="shared" si="14"/>
        <v>56.634390000000003</v>
      </c>
      <c r="H180" s="103">
        <v>124.22</v>
      </c>
      <c r="I180" s="104" t="s">
        <v>66</v>
      </c>
      <c r="J180" s="105">
        <f t="shared" si="20"/>
        <v>124.22</v>
      </c>
      <c r="K180" s="103">
        <v>3.44</v>
      </c>
      <c r="L180" s="104" t="s">
        <v>66</v>
      </c>
      <c r="M180" s="105">
        <f t="shared" si="19"/>
        <v>3.44</v>
      </c>
      <c r="N180" s="103">
        <v>9663</v>
      </c>
      <c r="O180" s="104" t="s">
        <v>64</v>
      </c>
      <c r="P180" s="102">
        <f t="shared" si="16"/>
        <v>0.96630000000000005</v>
      </c>
    </row>
    <row r="181" spans="1:16">
      <c r="A181" s="23">
        <f t="shared" si="17"/>
        <v>181</v>
      </c>
      <c r="B181" s="10">
        <v>2</v>
      </c>
      <c r="C181" s="11" t="s">
        <v>70</v>
      </c>
      <c r="D181" s="102">
        <f t="shared" si="21"/>
        <v>15.151515151515152</v>
      </c>
      <c r="E181" s="12">
        <v>53.94</v>
      </c>
      <c r="F181" s="13">
        <v>3.1350000000000003E-2</v>
      </c>
      <c r="G181" s="101">
        <f t="shared" si="14"/>
        <v>53.971350000000001</v>
      </c>
      <c r="H181" s="103">
        <v>139.81</v>
      </c>
      <c r="I181" s="104" t="s">
        <v>66</v>
      </c>
      <c r="J181" s="105">
        <f t="shared" si="20"/>
        <v>139.81</v>
      </c>
      <c r="K181" s="103">
        <v>4.09</v>
      </c>
      <c r="L181" s="104" t="s">
        <v>66</v>
      </c>
      <c r="M181" s="105">
        <f t="shared" si="19"/>
        <v>4.09</v>
      </c>
      <c r="N181" s="103">
        <v>1.01</v>
      </c>
      <c r="O181" s="106" t="s">
        <v>66</v>
      </c>
      <c r="P181" s="105">
        <f t="shared" ref="P181:P228" si="22">N181</f>
        <v>1.01</v>
      </c>
    </row>
    <row r="182" spans="1:16">
      <c r="A182" s="23">
        <f t="shared" si="17"/>
        <v>182</v>
      </c>
      <c r="B182" s="10">
        <v>2.25</v>
      </c>
      <c r="C182" s="11" t="s">
        <v>70</v>
      </c>
      <c r="D182" s="102">
        <f t="shared" si="21"/>
        <v>17.045454545454547</v>
      </c>
      <c r="E182" s="12">
        <v>50.88</v>
      </c>
      <c r="F182" s="13">
        <v>2.826E-2</v>
      </c>
      <c r="G182" s="101">
        <f t="shared" si="14"/>
        <v>50.908260000000006</v>
      </c>
      <c r="H182" s="103">
        <v>160.38</v>
      </c>
      <c r="I182" s="104" t="s">
        <v>66</v>
      </c>
      <c r="J182" s="105">
        <f t="shared" si="20"/>
        <v>160.38</v>
      </c>
      <c r="K182" s="103">
        <v>5.0199999999999996</v>
      </c>
      <c r="L182" s="104" t="s">
        <v>66</v>
      </c>
      <c r="M182" s="105">
        <f t="shared" si="19"/>
        <v>5.0199999999999996</v>
      </c>
      <c r="N182" s="103">
        <v>1.06</v>
      </c>
      <c r="O182" s="104" t="s">
        <v>66</v>
      </c>
      <c r="P182" s="105">
        <f t="shared" si="22"/>
        <v>1.06</v>
      </c>
    </row>
    <row r="183" spans="1:16">
      <c r="A183" s="23">
        <f t="shared" si="17"/>
        <v>183</v>
      </c>
      <c r="B183" s="10">
        <v>2.5</v>
      </c>
      <c r="C183" s="11" t="s">
        <v>70</v>
      </c>
      <c r="D183" s="102">
        <f t="shared" si="21"/>
        <v>18.939393939393938</v>
      </c>
      <c r="E183" s="12">
        <v>48.11</v>
      </c>
      <c r="F183" s="13">
        <v>2.5760000000000002E-2</v>
      </c>
      <c r="G183" s="101">
        <f t="shared" si="14"/>
        <v>48.135759999999998</v>
      </c>
      <c r="H183" s="103">
        <v>182.15</v>
      </c>
      <c r="I183" s="104" t="s">
        <v>66</v>
      </c>
      <c r="J183" s="105">
        <f t="shared" si="20"/>
        <v>182.15</v>
      </c>
      <c r="K183" s="103">
        <v>5.89</v>
      </c>
      <c r="L183" s="104" t="s">
        <v>66</v>
      </c>
      <c r="M183" s="105">
        <f t="shared" si="19"/>
        <v>5.89</v>
      </c>
      <c r="N183" s="103">
        <v>1.1200000000000001</v>
      </c>
      <c r="O183" s="104" t="s">
        <v>66</v>
      </c>
      <c r="P183" s="105">
        <f t="shared" si="22"/>
        <v>1.1200000000000001</v>
      </c>
    </row>
    <row r="184" spans="1:16">
      <c r="A184" s="23">
        <f t="shared" si="17"/>
        <v>184</v>
      </c>
      <c r="B184" s="10">
        <v>2.75</v>
      </c>
      <c r="C184" s="11" t="s">
        <v>70</v>
      </c>
      <c r="D184" s="102">
        <f t="shared" si="21"/>
        <v>20.833333333333332</v>
      </c>
      <c r="E184" s="12">
        <v>45.63</v>
      </c>
      <c r="F184" s="13">
        <v>2.368E-2</v>
      </c>
      <c r="G184" s="101">
        <f t="shared" si="14"/>
        <v>45.653680000000001</v>
      </c>
      <c r="H184" s="103">
        <v>205.15</v>
      </c>
      <c r="I184" s="104" t="s">
        <v>66</v>
      </c>
      <c r="J184" s="105">
        <f t="shared" si="20"/>
        <v>205.15</v>
      </c>
      <c r="K184" s="103">
        <v>6.73</v>
      </c>
      <c r="L184" s="104" t="s">
        <v>66</v>
      </c>
      <c r="M184" s="105">
        <f t="shared" si="19"/>
        <v>6.73</v>
      </c>
      <c r="N184" s="103">
        <v>1.18</v>
      </c>
      <c r="O184" s="104" t="s">
        <v>66</v>
      </c>
      <c r="P184" s="105">
        <f t="shared" si="22"/>
        <v>1.18</v>
      </c>
    </row>
    <row r="185" spans="1:16">
      <c r="A185" s="23">
        <f t="shared" si="17"/>
        <v>185</v>
      </c>
      <c r="B185" s="10">
        <v>3</v>
      </c>
      <c r="C185" s="11" t="s">
        <v>70</v>
      </c>
      <c r="D185" s="102">
        <f t="shared" si="21"/>
        <v>22.727272727272727</v>
      </c>
      <c r="E185" s="12">
        <v>43.42</v>
      </c>
      <c r="F185" s="13">
        <v>2.1930000000000002E-2</v>
      </c>
      <c r="G185" s="101">
        <f t="shared" si="14"/>
        <v>43.441929999999999</v>
      </c>
      <c r="H185" s="103">
        <v>229.35</v>
      </c>
      <c r="I185" s="104" t="s">
        <v>66</v>
      </c>
      <c r="J185" s="105">
        <f t="shared" si="20"/>
        <v>229.35</v>
      </c>
      <c r="K185" s="103">
        <v>7.55</v>
      </c>
      <c r="L185" s="104" t="s">
        <v>66</v>
      </c>
      <c r="M185" s="105">
        <f t="shared" si="19"/>
        <v>7.55</v>
      </c>
      <c r="N185" s="103">
        <v>1.24</v>
      </c>
      <c r="O185" s="104" t="s">
        <v>66</v>
      </c>
      <c r="P185" s="105">
        <f t="shared" si="22"/>
        <v>1.24</v>
      </c>
    </row>
    <row r="186" spans="1:16">
      <c r="A186" s="23">
        <f t="shared" si="17"/>
        <v>186</v>
      </c>
      <c r="B186" s="10">
        <v>3.25</v>
      </c>
      <c r="C186" s="11" t="s">
        <v>70</v>
      </c>
      <c r="D186" s="102">
        <f t="shared" si="21"/>
        <v>24.621212121212121</v>
      </c>
      <c r="E186" s="12">
        <v>41.47</v>
      </c>
      <c r="F186" s="13">
        <v>2.043E-2</v>
      </c>
      <c r="G186" s="101">
        <f t="shared" si="14"/>
        <v>41.490429999999996</v>
      </c>
      <c r="H186" s="103">
        <v>254.75</v>
      </c>
      <c r="I186" s="104" t="s">
        <v>66</v>
      </c>
      <c r="J186" s="105">
        <f t="shared" si="20"/>
        <v>254.75</v>
      </c>
      <c r="K186" s="103">
        <v>8.36</v>
      </c>
      <c r="L186" s="104" t="s">
        <v>66</v>
      </c>
      <c r="M186" s="105">
        <f t="shared" si="19"/>
        <v>8.36</v>
      </c>
      <c r="N186" s="103">
        <v>1.31</v>
      </c>
      <c r="O186" s="104" t="s">
        <v>66</v>
      </c>
      <c r="P186" s="105">
        <f t="shared" si="22"/>
        <v>1.31</v>
      </c>
    </row>
    <row r="187" spans="1:16">
      <c r="A187" s="23">
        <f t="shared" si="17"/>
        <v>187</v>
      </c>
      <c r="B187" s="10">
        <v>3.5</v>
      </c>
      <c r="C187" s="11" t="s">
        <v>70</v>
      </c>
      <c r="D187" s="102">
        <f t="shared" si="21"/>
        <v>26.515151515151516</v>
      </c>
      <c r="E187" s="12">
        <v>39.76</v>
      </c>
      <c r="F187" s="13">
        <v>1.9130000000000001E-2</v>
      </c>
      <c r="G187" s="101">
        <f t="shared" si="14"/>
        <v>39.779129999999995</v>
      </c>
      <c r="H187" s="103">
        <v>281.27999999999997</v>
      </c>
      <c r="I187" s="104" t="s">
        <v>66</v>
      </c>
      <c r="J187" s="105">
        <f t="shared" si="20"/>
        <v>281.27999999999997</v>
      </c>
      <c r="K187" s="103">
        <v>9.17</v>
      </c>
      <c r="L187" s="104" t="s">
        <v>66</v>
      </c>
      <c r="M187" s="105">
        <f t="shared" si="19"/>
        <v>9.17</v>
      </c>
      <c r="N187" s="103">
        <v>1.38</v>
      </c>
      <c r="O187" s="104" t="s">
        <v>66</v>
      </c>
      <c r="P187" s="105">
        <f t="shared" si="22"/>
        <v>1.38</v>
      </c>
    </row>
    <row r="188" spans="1:16">
      <c r="A188" s="23">
        <f t="shared" si="17"/>
        <v>188</v>
      </c>
      <c r="B188" s="10">
        <v>3.75</v>
      </c>
      <c r="C188" s="11" t="s">
        <v>70</v>
      </c>
      <c r="D188" s="102">
        <f t="shared" si="21"/>
        <v>28.40909090909091</v>
      </c>
      <c r="E188" s="12">
        <v>38.28</v>
      </c>
      <c r="F188" s="13">
        <v>1.7989999999999999E-2</v>
      </c>
      <c r="G188" s="101">
        <f t="shared" si="14"/>
        <v>38.297989999999999</v>
      </c>
      <c r="H188" s="103">
        <v>308.89999999999998</v>
      </c>
      <c r="I188" s="104" t="s">
        <v>66</v>
      </c>
      <c r="J188" s="105">
        <f t="shared" si="20"/>
        <v>308.89999999999998</v>
      </c>
      <c r="K188" s="103">
        <v>9.9700000000000006</v>
      </c>
      <c r="L188" s="104" t="s">
        <v>66</v>
      </c>
      <c r="M188" s="105">
        <f t="shared" si="19"/>
        <v>9.9700000000000006</v>
      </c>
      <c r="N188" s="103">
        <v>1.45</v>
      </c>
      <c r="O188" s="104" t="s">
        <v>66</v>
      </c>
      <c r="P188" s="105">
        <f t="shared" si="22"/>
        <v>1.45</v>
      </c>
    </row>
    <row r="189" spans="1:16">
      <c r="A189" s="23">
        <f t="shared" si="17"/>
        <v>189</v>
      </c>
      <c r="B189" s="10">
        <v>4</v>
      </c>
      <c r="C189" s="11" t="s">
        <v>70</v>
      </c>
      <c r="D189" s="102">
        <f t="shared" si="21"/>
        <v>30.303030303030305</v>
      </c>
      <c r="E189" s="12">
        <v>36.97</v>
      </c>
      <c r="F189" s="13">
        <v>1.6990000000000002E-2</v>
      </c>
      <c r="G189" s="101">
        <f t="shared" si="14"/>
        <v>36.986989999999999</v>
      </c>
      <c r="H189" s="103">
        <v>337.54</v>
      </c>
      <c r="I189" s="104" t="s">
        <v>66</v>
      </c>
      <c r="J189" s="105">
        <f t="shared" si="20"/>
        <v>337.54</v>
      </c>
      <c r="K189" s="103">
        <v>10.76</v>
      </c>
      <c r="L189" s="104" t="s">
        <v>66</v>
      </c>
      <c r="M189" s="105">
        <f t="shared" si="19"/>
        <v>10.76</v>
      </c>
      <c r="N189" s="103">
        <v>1.53</v>
      </c>
      <c r="O189" s="104" t="s">
        <v>66</v>
      </c>
      <c r="P189" s="105">
        <f t="shared" si="22"/>
        <v>1.53</v>
      </c>
    </row>
    <row r="190" spans="1:16">
      <c r="A190" s="23">
        <f t="shared" si="17"/>
        <v>190</v>
      </c>
      <c r="B190" s="10">
        <v>4.5</v>
      </c>
      <c r="C190" s="11" t="s">
        <v>70</v>
      </c>
      <c r="D190" s="102">
        <f t="shared" si="21"/>
        <v>34.090909090909093</v>
      </c>
      <c r="E190" s="12">
        <v>34.44</v>
      </c>
      <c r="F190" s="13">
        <v>1.5299999999999999E-2</v>
      </c>
      <c r="G190" s="101">
        <f t="shared" si="14"/>
        <v>34.455300000000001</v>
      </c>
      <c r="H190" s="103">
        <v>397.94</v>
      </c>
      <c r="I190" s="104" t="s">
        <v>66</v>
      </c>
      <c r="J190" s="105">
        <f t="shared" si="20"/>
        <v>397.94</v>
      </c>
      <c r="K190" s="103">
        <v>13.74</v>
      </c>
      <c r="L190" s="104" t="s">
        <v>66</v>
      </c>
      <c r="M190" s="105">
        <f t="shared" si="19"/>
        <v>13.74</v>
      </c>
      <c r="N190" s="103">
        <v>1.69</v>
      </c>
      <c r="O190" s="104" t="s">
        <v>66</v>
      </c>
      <c r="P190" s="105">
        <f t="shared" si="22"/>
        <v>1.69</v>
      </c>
    </row>
    <row r="191" spans="1:16">
      <c r="A191" s="23">
        <f t="shared" si="17"/>
        <v>191</v>
      </c>
      <c r="B191" s="10">
        <v>5</v>
      </c>
      <c r="C191" s="11" t="s">
        <v>70</v>
      </c>
      <c r="D191" s="102">
        <f t="shared" si="21"/>
        <v>37.878787878787875</v>
      </c>
      <c r="E191" s="12">
        <v>32.270000000000003</v>
      </c>
      <c r="F191" s="13">
        <v>1.393E-2</v>
      </c>
      <c r="G191" s="101">
        <f t="shared" si="14"/>
        <v>32.283930000000005</v>
      </c>
      <c r="H191" s="103">
        <v>462.59</v>
      </c>
      <c r="I191" s="104" t="s">
        <v>66</v>
      </c>
      <c r="J191" s="105">
        <f t="shared" si="20"/>
        <v>462.59</v>
      </c>
      <c r="K191" s="103">
        <v>16.510000000000002</v>
      </c>
      <c r="L191" s="104" t="s">
        <v>66</v>
      </c>
      <c r="M191" s="105">
        <f t="shared" si="19"/>
        <v>16.510000000000002</v>
      </c>
      <c r="N191" s="103">
        <v>1.87</v>
      </c>
      <c r="O191" s="104" t="s">
        <v>66</v>
      </c>
      <c r="P191" s="105">
        <f t="shared" si="22"/>
        <v>1.87</v>
      </c>
    </row>
    <row r="192" spans="1:16">
      <c r="A192" s="23">
        <f t="shared" si="17"/>
        <v>192</v>
      </c>
      <c r="B192" s="10">
        <v>5.5</v>
      </c>
      <c r="C192" s="11" t="s">
        <v>70</v>
      </c>
      <c r="D192" s="102">
        <f t="shared" si="21"/>
        <v>41.666666666666664</v>
      </c>
      <c r="E192" s="12">
        <v>30.38</v>
      </c>
      <c r="F192" s="13">
        <v>1.2800000000000001E-2</v>
      </c>
      <c r="G192" s="101">
        <f t="shared" si="14"/>
        <v>30.392799999999998</v>
      </c>
      <c r="H192" s="103">
        <v>531.41999999999996</v>
      </c>
      <c r="I192" s="104" t="s">
        <v>66</v>
      </c>
      <c r="J192" s="105">
        <f t="shared" si="20"/>
        <v>531.41999999999996</v>
      </c>
      <c r="K192" s="103">
        <v>19.170000000000002</v>
      </c>
      <c r="L192" s="104" t="s">
        <v>66</v>
      </c>
      <c r="M192" s="105">
        <f t="shared" si="19"/>
        <v>19.170000000000002</v>
      </c>
      <c r="N192" s="103">
        <v>2.06</v>
      </c>
      <c r="O192" s="104" t="s">
        <v>66</v>
      </c>
      <c r="P192" s="105">
        <f t="shared" si="22"/>
        <v>2.06</v>
      </c>
    </row>
    <row r="193" spans="1:16">
      <c r="A193" s="23">
        <f t="shared" si="17"/>
        <v>193</v>
      </c>
      <c r="B193" s="10">
        <v>6</v>
      </c>
      <c r="C193" s="11" t="s">
        <v>70</v>
      </c>
      <c r="D193" s="102">
        <f t="shared" si="21"/>
        <v>45.454545454545453</v>
      </c>
      <c r="E193" s="12">
        <v>28.74</v>
      </c>
      <c r="F193" s="13">
        <v>1.184E-2</v>
      </c>
      <c r="G193" s="101">
        <f t="shared" si="14"/>
        <v>28.751839999999998</v>
      </c>
      <c r="H193" s="103">
        <v>604.36</v>
      </c>
      <c r="I193" s="104" t="s">
        <v>66</v>
      </c>
      <c r="J193" s="105">
        <f t="shared" si="20"/>
        <v>604.36</v>
      </c>
      <c r="K193" s="103">
        <v>21.77</v>
      </c>
      <c r="L193" s="104" t="s">
        <v>66</v>
      </c>
      <c r="M193" s="105">
        <f t="shared" si="19"/>
        <v>21.77</v>
      </c>
      <c r="N193" s="103">
        <v>2.25</v>
      </c>
      <c r="O193" s="104" t="s">
        <v>66</v>
      </c>
      <c r="P193" s="105">
        <f t="shared" si="22"/>
        <v>2.25</v>
      </c>
    </row>
    <row r="194" spans="1:16">
      <c r="A194" s="23">
        <f t="shared" si="17"/>
        <v>194</v>
      </c>
      <c r="B194" s="10">
        <v>6.5</v>
      </c>
      <c r="C194" s="11" t="s">
        <v>70</v>
      </c>
      <c r="D194" s="102">
        <f t="shared" si="21"/>
        <v>49.242424242424242</v>
      </c>
      <c r="E194" s="12">
        <v>27.28</v>
      </c>
      <c r="F194" s="13">
        <v>1.102E-2</v>
      </c>
      <c r="G194" s="101">
        <f t="shared" si="14"/>
        <v>27.29102</v>
      </c>
      <c r="H194" s="103">
        <v>681.33</v>
      </c>
      <c r="I194" s="104" t="s">
        <v>66</v>
      </c>
      <c r="J194" s="105">
        <f t="shared" si="20"/>
        <v>681.33</v>
      </c>
      <c r="K194" s="103">
        <v>24.35</v>
      </c>
      <c r="L194" s="104" t="s">
        <v>66</v>
      </c>
      <c r="M194" s="105">
        <f t="shared" si="19"/>
        <v>24.35</v>
      </c>
      <c r="N194" s="103">
        <v>2.46</v>
      </c>
      <c r="O194" s="104" t="s">
        <v>66</v>
      </c>
      <c r="P194" s="105">
        <f t="shared" si="22"/>
        <v>2.46</v>
      </c>
    </row>
    <row r="195" spans="1:16">
      <c r="A195" s="23">
        <f t="shared" si="17"/>
        <v>195</v>
      </c>
      <c r="B195" s="10">
        <v>7</v>
      </c>
      <c r="C195" s="11" t="s">
        <v>70</v>
      </c>
      <c r="D195" s="102">
        <f t="shared" si="21"/>
        <v>53.030303030303031</v>
      </c>
      <c r="E195" s="12">
        <v>25.99</v>
      </c>
      <c r="F195" s="13">
        <v>1.0319999999999999E-2</v>
      </c>
      <c r="G195" s="101">
        <f t="shared" si="14"/>
        <v>26.000319999999999</v>
      </c>
      <c r="H195" s="103">
        <v>762.26</v>
      </c>
      <c r="I195" s="104" t="s">
        <v>66</v>
      </c>
      <c r="J195" s="105">
        <f t="shared" si="20"/>
        <v>762.26</v>
      </c>
      <c r="K195" s="103">
        <v>26.91</v>
      </c>
      <c r="L195" s="104" t="s">
        <v>66</v>
      </c>
      <c r="M195" s="105">
        <f t="shared" si="19"/>
        <v>26.91</v>
      </c>
      <c r="N195" s="103">
        <v>2.68</v>
      </c>
      <c r="O195" s="104" t="s">
        <v>66</v>
      </c>
      <c r="P195" s="105">
        <f t="shared" si="22"/>
        <v>2.68</v>
      </c>
    </row>
    <row r="196" spans="1:16">
      <c r="A196" s="23">
        <f t="shared" si="17"/>
        <v>196</v>
      </c>
      <c r="B196" s="10">
        <v>8</v>
      </c>
      <c r="C196" s="11" t="s">
        <v>70</v>
      </c>
      <c r="D196" s="102">
        <f t="shared" si="21"/>
        <v>60.606060606060609</v>
      </c>
      <c r="E196" s="12">
        <v>23.8</v>
      </c>
      <c r="F196" s="13">
        <v>9.1520000000000004E-3</v>
      </c>
      <c r="G196" s="101">
        <f t="shared" si="14"/>
        <v>23.809152000000001</v>
      </c>
      <c r="H196" s="103">
        <v>935.6</v>
      </c>
      <c r="I196" s="104" t="s">
        <v>66</v>
      </c>
      <c r="J196" s="105">
        <f t="shared" si="20"/>
        <v>935.6</v>
      </c>
      <c r="K196" s="103">
        <v>36.409999999999997</v>
      </c>
      <c r="L196" s="104" t="s">
        <v>66</v>
      </c>
      <c r="M196" s="105">
        <f t="shared" si="19"/>
        <v>36.409999999999997</v>
      </c>
      <c r="N196" s="103">
        <v>3.15</v>
      </c>
      <c r="O196" s="104" t="s">
        <v>66</v>
      </c>
      <c r="P196" s="105">
        <f t="shared" si="22"/>
        <v>3.15</v>
      </c>
    </row>
    <row r="197" spans="1:16">
      <c r="A197" s="23">
        <f t="shared" si="17"/>
        <v>197</v>
      </c>
      <c r="B197" s="10">
        <v>9</v>
      </c>
      <c r="C197" s="11" t="s">
        <v>70</v>
      </c>
      <c r="D197" s="102">
        <f t="shared" si="21"/>
        <v>68.181818181818187</v>
      </c>
      <c r="E197" s="12">
        <v>22</v>
      </c>
      <c r="F197" s="13">
        <v>8.2349999999999993E-3</v>
      </c>
      <c r="G197" s="101">
        <f t="shared" si="14"/>
        <v>22.008234999999999</v>
      </c>
      <c r="H197" s="103">
        <v>1.1200000000000001</v>
      </c>
      <c r="I197" s="106" t="s">
        <v>68</v>
      </c>
      <c r="J197" s="107">
        <f t="shared" ref="J197:J228" si="23">H197*1000</f>
        <v>1120</v>
      </c>
      <c r="K197" s="103">
        <v>45.13</v>
      </c>
      <c r="L197" s="104" t="s">
        <v>66</v>
      </c>
      <c r="M197" s="105">
        <f t="shared" si="19"/>
        <v>45.13</v>
      </c>
      <c r="N197" s="103">
        <v>3.66</v>
      </c>
      <c r="O197" s="104" t="s">
        <v>66</v>
      </c>
      <c r="P197" s="105">
        <f t="shared" si="22"/>
        <v>3.66</v>
      </c>
    </row>
    <row r="198" spans="1:16">
      <c r="A198" s="23">
        <f t="shared" si="17"/>
        <v>198</v>
      </c>
      <c r="B198" s="10">
        <v>10</v>
      </c>
      <c r="C198" s="11" t="s">
        <v>70</v>
      </c>
      <c r="D198" s="102">
        <f t="shared" si="21"/>
        <v>75.757575757575751</v>
      </c>
      <c r="E198" s="12">
        <v>20.5</v>
      </c>
      <c r="F198" s="13">
        <v>7.4910000000000003E-3</v>
      </c>
      <c r="G198" s="101">
        <f t="shared" si="14"/>
        <v>20.507491000000002</v>
      </c>
      <c r="H198" s="103">
        <v>1.33</v>
      </c>
      <c r="I198" s="104" t="s">
        <v>68</v>
      </c>
      <c r="J198" s="107">
        <f t="shared" si="23"/>
        <v>1330</v>
      </c>
      <c r="K198" s="103">
        <v>53.5</v>
      </c>
      <c r="L198" s="104" t="s">
        <v>66</v>
      </c>
      <c r="M198" s="105">
        <f t="shared" si="19"/>
        <v>53.5</v>
      </c>
      <c r="N198" s="103">
        <v>4.2</v>
      </c>
      <c r="O198" s="104" t="s">
        <v>66</v>
      </c>
      <c r="P198" s="105">
        <f t="shared" si="22"/>
        <v>4.2</v>
      </c>
    </row>
    <row r="199" spans="1:16">
      <c r="A199" s="23">
        <f t="shared" si="17"/>
        <v>199</v>
      </c>
      <c r="B199" s="10">
        <v>11</v>
      </c>
      <c r="C199" s="11" t="s">
        <v>70</v>
      </c>
      <c r="D199" s="102">
        <f t="shared" si="21"/>
        <v>83.333333333333329</v>
      </c>
      <c r="E199" s="12">
        <v>19.23</v>
      </c>
      <c r="F199" s="13">
        <v>6.8760000000000002E-3</v>
      </c>
      <c r="G199" s="101">
        <f t="shared" si="14"/>
        <v>19.236875999999999</v>
      </c>
      <c r="H199" s="103">
        <v>1.54</v>
      </c>
      <c r="I199" s="104" t="s">
        <v>68</v>
      </c>
      <c r="J199" s="107">
        <f t="shared" si="23"/>
        <v>1540</v>
      </c>
      <c r="K199" s="103">
        <v>61.69</v>
      </c>
      <c r="L199" s="104" t="s">
        <v>66</v>
      </c>
      <c r="M199" s="105">
        <f t="shared" si="19"/>
        <v>61.69</v>
      </c>
      <c r="N199" s="103">
        <v>4.78</v>
      </c>
      <c r="O199" s="104" t="s">
        <v>66</v>
      </c>
      <c r="P199" s="105">
        <f t="shared" si="22"/>
        <v>4.78</v>
      </c>
    </row>
    <row r="200" spans="1:16">
      <c r="A200" s="23">
        <f t="shared" si="17"/>
        <v>200</v>
      </c>
      <c r="B200" s="10">
        <v>12</v>
      </c>
      <c r="C200" s="11" t="s">
        <v>70</v>
      </c>
      <c r="D200" s="102">
        <f t="shared" si="21"/>
        <v>90.909090909090907</v>
      </c>
      <c r="E200" s="12">
        <v>18.14</v>
      </c>
      <c r="F200" s="13">
        <v>6.3569999999999998E-3</v>
      </c>
      <c r="G200" s="101">
        <f t="shared" si="14"/>
        <v>18.146357000000002</v>
      </c>
      <c r="H200" s="103">
        <v>1.77</v>
      </c>
      <c r="I200" s="104" t="s">
        <v>68</v>
      </c>
      <c r="J200" s="107">
        <f t="shared" si="23"/>
        <v>1770</v>
      </c>
      <c r="K200" s="103">
        <v>69.8</v>
      </c>
      <c r="L200" s="104" t="s">
        <v>66</v>
      </c>
      <c r="M200" s="105">
        <f t="shared" si="19"/>
        <v>69.8</v>
      </c>
      <c r="N200" s="103">
        <v>5.39</v>
      </c>
      <c r="O200" s="104" t="s">
        <v>66</v>
      </c>
      <c r="P200" s="105">
        <f t="shared" si="22"/>
        <v>5.39</v>
      </c>
    </row>
    <row r="201" spans="1:16">
      <c r="A201" s="23">
        <f t="shared" si="17"/>
        <v>201</v>
      </c>
      <c r="B201" s="10">
        <v>13</v>
      </c>
      <c r="C201" s="11" t="s">
        <v>70</v>
      </c>
      <c r="D201" s="102">
        <f t="shared" si="21"/>
        <v>98.484848484848484</v>
      </c>
      <c r="E201" s="12">
        <v>17.2</v>
      </c>
      <c r="F201" s="13">
        <v>5.9150000000000001E-3</v>
      </c>
      <c r="G201" s="101">
        <f t="shared" si="14"/>
        <v>17.205915000000001</v>
      </c>
      <c r="H201" s="103">
        <v>2.02</v>
      </c>
      <c r="I201" s="104" t="s">
        <v>68</v>
      </c>
      <c r="J201" s="107">
        <f t="shared" si="23"/>
        <v>2020</v>
      </c>
      <c r="K201" s="103">
        <v>77.88</v>
      </c>
      <c r="L201" s="104" t="s">
        <v>66</v>
      </c>
      <c r="M201" s="105">
        <f t="shared" si="19"/>
        <v>77.88</v>
      </c>
      <c r="N201" s="103">
        <v>6.03</v>
      </c>
      <c r="O201" s="104" t="s">
        <v>66</v>
      </c>
      <c r="P201" s="105">
        <f t="shared" si="22"/>
        <v>6.03</v>
      </c>
    </row>
    <row r="202" spans="1:16">
      <c r="A202" s="23">
        <f t="shared" si="17"/>
        <v>202</v>
      </c>
      <c r="B202" s="10">
        <v>14</v>
      </c>
      <c r="C202" s="11" t="s">
        <v>70</v>
      </c>
      <c r="D202" s="108">
        <f t="shared" si="21"/>
        <v>106.06060606060606</v>
      </c>
      <c r="E202" s="12">
        <v>16.37</v>
      </c>
      <c r="F202" s="13">
        <v>5.5329999999999997E-3</v>
      </c>
      <c r="G202" s="101">
        <f t="shared" si="14"/>
        <v>16.375533000000001</v>
      </c>
      <c r="H202" s="103">
        <v>2.2799999999999998</v>
      </c>
      <c r="I202" s="104" t="s">
        <v>68</v>
      </c>
      <c r="J202" s="107">
        <f t="shared" si="23"/>
        <v>2280</v>
      </c>
      <c r="K202" s="103">
        <v>85.94</v>
      </c>
      <c r="L202" s="104" t="s">
        <v>66</v>
      </c>
      <c r="M202" s="105">
        <f t="shared" si="19"/>
        <v>85.94</v>
      </c>
      <c r="N202" s="103">
        <v>6.71</v>
      </c>
      <c r="O202" s="104" t="s">
        <v>66</v>
      </c>
      <c r="P202" s="105">
        <f t="shared" si="22"/>
        <v>6.71</v>
      </c>
    </row>
    <row r="203" spans="1:16">
      <c r="A203" s="23">
        <f t="shared" si="17"/>
        <v>203</v>
      </c>
      <c r="B203" s="10">
        <v>15</v>
      </c>
      <c r="C203" s="11" t="s">
        <v>70</v>
      </c>
      <c r="D203" s="108">
        <f t="shared" si="21"/>
        <v>113.63636363636364</v>
      </c>
      <c r="E203" s="12">
        <v>15.64</v>
      </c>
      <c r="F203" s="13">
        <v>5.1989999999999996E-3</v>
      </c>
      <c r="G203" s="101">
        <f t="shared" si="14"/>
        <v>15.645199</v>
      </c>
      <c r="H203" s="103">
        <v>2.5499999999999998</v>
      </c>
      <c r="I203" s="104" t="s">
        <v>68</v>
      </c>
      <c r="J203" s="107">
        <f t="shared" si="23"/>
        <v>2550</v>
      </c>
      <c r="K203" s="103">
        <v>94.02</v>
      </c>
      <c r="L203" s="104" t="s">
        <v>66</v>
      </c>
      <c r="M203" s="105">
        <f t="shared" si="19"/>
        <v>94.02</v>
      </c>
      <c r="N203" s="103">
        <v>7.4</v>
      </c>
      <c r="O203" s="104" t="s">
        <v>66</v>
      </c>
      <c r="P203" s="105">
        <f t="shared" si="22"/>
        <v>7.4</v>
      </c>
    </row>
    <row r="204" spans="1:16">
      <c r="A204" s="23">
        <f t="shared" si="17"/>
        <v>204</v>
      </c>
      <c r="B204" s="10">
        <v>16</v>
      </c>
      <c r="C204" s="11" t="s">
        <v>70</v>
      </c>
      <c r="D204" s="108">
        <f t="shared" si="21"/>
        <v>121.21212121212122</v>
      </c>
      <c r="E204" s="12">
        <v>14.99</v>
      </c>
      <c r="F204" s="13">
        <v>4.9040000000000004E-3</v>
      </c>
      <c r="G204" s="101">
        <f t="shared" si="14"/>
        <v>14.994904</v>
      </c>
      <c r="H204" s="103">
        <v>2.83</v>
      </c>
      <c r="I204" s="104" t="s">
        <v>68</v>
      </c>
      <c r="J204" s="107">
        <f t="shared" si="23"/>
        <v>2830</v>
      </c>
      <c r="K204" s="103">
        <v>102.11</v>
      </c>
      <c r="L204" s="104" t="s">
        <v>66</v>
      </c>
      <c r="M204" s="105">
        <f t="shared" si="19"/>
        <v>102.11</v>
      </c>
      <c r="N204" s="103">
        <v>8.1300000000000008</v>
      </c>
      <c r="O204" s="104" t="s">
        <v>66</v>
      </c>
      <c r="P204" s="105">
        <f t="shared" si="22"/>
        <v>8.1300000000000008</v>
      </c>
    </row>
    <row r="205" spans="1:16">
      <c r="A205" s="23">
        <f t="shared" si="17"/>
        <v>205</v>
      </c>
      <c r="B205" s="10">
        <v>17</v>
      </c>
      <c r="C205" s="11" t="s">
        <v>70</v>
      </c>
      <c r="D205" s="108">
        <f t="shared" si="21"/>
        <v>128.78787878787878</v>
      </c>
      <c r="E205" s="12">
        <v>14.41</v>
      </c>
      <c r="F205" s="13">
        <v>4.6430000000000004E-3</v>
      </c>
      <c r="G205" s="101">
        <f t="shared" si="14"/>
        <v>14.414643</v>
      </c>
      <c r="H205" s="103">
        <v>3.12</v>
      </c>
      <c r="I205" s="104" t="s">
        <v>68</v>
      </c>
      <c r="J205" s="107">
        <f t="shared" si="23"/>
        <v>3120</v>
      </c>
      <c r="K205" s="103">
        <v>110.22</v>
      </c>
      <c r="L205" s="104" t="s">
        <v>66</v>
      </c>
      <c r="M205" s="105">
        <f t="shared" si="19"/>
        <v>110.22</v>
      </c>
      <c r="N205" s="103">
        <v>8.8800000000000008</v>
      </c>
      <c r="O205" s="104" t="s">
        <v>66</v>
      </c>
      <c r="P205" s="105">
        <f t="shared" si="22"/>
        <v>8.8800000000000008</v>
      </c>
    </row>
    <row r="206" spans="1:16">
      <c r="A206" s="23">
        <f t="shared" si="17"/>
        <v>206</v>
      </c>
      <c r="B206" s="10">
        <v>18</v>
      </c>
      <c r="C206" s="11" t="s">
        <v>70</v>
      </c>
      <c r="D206" s="108">
        <f t="shared" si="21"/>
        <v>136.36363636363637</v>
      </c>
      <c r="E206" s="12">
        <v>13.88</v>
      </c>
      <c r="F206" s="13">
        <v>4.4089999999999997E-3</v>
      </c>
      <c r="G206" s="101">
        <f t="shared" si="14"/>
        <v>13.884409000000002</v>
      </c>
      <c r="H206" s="103">
        <v>3.42</v>
      </c>
      <c r="I206" s="104" t="s">
        <v>68</v>
      </c>
      <c r="J206" s="107">
        <f t="shared" si="23"/>
        <v>3420</v>
      </c>
      <c r="K206" s="103">
        <v>118.36</v>
      </c>
      <c r="L206" s="104" t="s">
        <v>66</v>
      </c>
      <c r="M206" s="105">
        <f t="shared" si="19"/>
        <v>118.36</v>
      </c>
      <c r="N206" s="103">
        <v>9.66</v>
      </c>
      <c r="O206" s="104" t="s">
        <v>66</v>
      </c>
      <c r="P206" s="105">
        <f t="shared" si="22"/>
        <v>9.66</v>
      </c>
    </row>
    <row r="207" spans="1:16">
      <c r="A207" s="23">
        <f t="shared" si="17"/>
        <v>207</v>
      </c>
      <c r="B207" s="10">
        <v>20</v>
      </c>
      <c r="C207" s="11" t="s">
        <v>70</v>
      </c>
      <c r="D207" s="108">
        <f t="shared" si="21"/>
        <v>151.5151515151515</v>
      </c>
      <c r="E207" s="12">
        <v>12.98</v>
      </c>
      <c r="F207" s="13">
        <v>4.0080000000000003E-3</v>
      </c>
      <c r="G207" s="101">
        <f t="shared" si="14"/>
        <v>12.984008000000001</v>
      </c>
      <c r="H207" s="103">
        <v>4.07</v>
      </c>
      <c r="I207" s="104" t="s">
        <v>68</v>
      </c>
      <c r="J207" s="107">
        <f t="shared" si="23"/>
        <v>4070.0000000000005</v>
      </c>
      <c r="K207" s="103">
        <v>149.24</v>
      </c>
      <c r="L207" s="104" t="s">
        <v>66</v>
      </c>
      <c r="M207" s="105">
        <f t="shared" si="19"/>
        <v>149.24</v>
      </c>
      <c r="N207" s="103">
        <v>11.28</v>
      </c>
      <c r="O207" s="104" t="s">
        <v>66</v>
      </c>
      <c r="P207" s="105">
        <f t="shared" si="22"/>
        <v>11.28</v>
      </c>
    </row>
    <row r="208" spans="1:16">
      <c r="A208" s="23">
        <f t="shared" si="17"/>
        <v>208</v>
      </c>
      <c r="B208" s="10">
        <v>22.5</v>
      </c>
      <c r="C208" s="11" t="s">
        <v>70</v>
      </c>
      <c r="D208" s="108">
        <f t="shared" si="21"/>
        <v>170.45454545454547</v>
      </c>
      <c r="E208" s="12">
        <v>12.04</v>
      </c>
      <c r="F208" s="13">
        <v>3.6020000000000002E-3</v>
      </c>
      <c r="G208" s="101">
        <f t="shared" si="14"/>
        <v>12.043602</v>
      </c>
      <c r="H208" s="103">
        <v>4.93</v>
      </c>
      <c r="I208" s="104" t="s">
        <v>68</v>
      </c>
      <c r="J208" s="107">
        <f t="shared" si="23"/>
        <v>4930</v>
      </c>
      <c r="K208" s="103">
        <v>192.75</v>
      </c>
      <c r="L208" s="104" t="s">
        <v>66</v>
      </c>
      <c r="M208" s="105">
        <f t="shared" si="19"/>
        <v>192.75</v>
      </c>
      <c r="N208" s="103">
        <v>13.44</v>
      </c>
      <c r="O208" s="104" t="s">
        <v>66</v>
      </c>
      <c r="P208" s="105">
        <f t="shared" si="22"/>
        <v>13.44</v>
      </c>
    </row>
    <row r="209" spans="1:16">
      <c r="A209" s="23">
        <f t="shared" si="17"/>
        <v>209</v>
      </c>
      <c r="B209" s="10">
        <v>25</v>
      </c>
      <c r="C209" s="11" t="s">
        <v>70</v>
      </c>
      <c r="D209" s="108">
        <f t="shared" si="21"/>
        <v>189.39393939393941</v>
      </c>
      <c r="E209" s="12">
        <v>11.28</v>
      </c>
      <c r="F209" s="13">
        <v>3.274E-3</v>
      </c>
      <c r="G209" s="101">
        <f t="shared" si="14"/>
        <v>11.283273999999999</v>
      </c>
      <c r="H209" s="103">
        <v>5.85</v>
      </c>
      <c r="I209" s="104" t="s">
        <v>68</v>
      </c>
      <c r="J209" s="107">
        <f t="shared" si="23"/>
        <v>5850</v>
      </c>
      <c r="K209" s="103">
        <v>232.98</v>
      </c>
      <c r="L209" s="104" t="s">
        <v>66</v>
      </c>
      <c r="M209" s="105">
        <f t="shared" si="19"/>
        <v>232.98</v>
      </c>
      <c r="N209" s="103">
        <v>15.72</v>
      </c>
      <c r="O209" s="104" t="s">
        <v>66</v>
      </c>
      <c r="P209" s="105">
        <f t="shared" si="22"/>
        <v>15.72</v>
      </c>
    </row>
    <row r="210" spans="1:16">
      <c r="A210" s="23">
        <f t="shared" si="17"/>
        <v>210</v>
      </c>
      <c r="B210" s="10">
        <v>27.5</v>
      </c>
      <c r="C210" s="11" t="s">
        <v>70</v>
      </c>
      <c r="D210" s="108">
        <f t="shared" si="21"/>
        <v>208.33333333333334</v>
      </c>
      <c r="E210" s="12">
        <v>10.64</v>
      </c>
      <c r="F210" s="13">
        <v>3.0019999999999999E-3</v>
      </c>
      <c r="G210" s="101">
        <f t="shared" si="14"/>
        <v>10.643002000000001</v>
      </c>
      <c r="H210" s="103">
        <v>6.84</v>
      </c>
      <c r="I210" s="104" t="s">
        <v>68</v>
      </c>
      <c r="J210" s="107">
        <f t="shared" si="23"/>
        <v>6840</v>
      </c>
      <c r="K210" s="103">
        <v>271.39999999999998</v>
      </c>
      <c r="L210" s="104" t="s">
        <v>66</v>
      </c>
      <c r="M210" s="105">
        <f t="shared" si="19"/>
        <v>271.39999999999998</v>
      </c>
      <c r="N210" s="103">
        <v>18.11</v>
      </c>
      <c r="O210" s="104" t="s">
        <v>66</v>
      </c>
      <c r="P210" s="105">
        <f t="shared" si="22"/>
        <v>18.11</v>
      </c>
    </row>
    <row r="211" spans="1:16">
      <c r="A211" s="23">
        <f t="shared" si="17"/>
        <v>211</v>
      </c>
      <c r="B211" s="10">
        <v>30</v>
      </c>
      <c r="C211" s="11" t="s">
        <v>70</v>
      </c>
      <c r="D211" s="108">
        <f t="shared" si="21"/>
        <v>227.27272727272728</v>
      </c>
      <c r="E211" s="12">
        <v>10.1</v>
      </c>
      <c r="F211" s="13">
        <v>2.774E-3</v>
      </c>
      <c r="G211" s="101">
        <f t="shared" si="14"/>
        <v>10.102774</v>
      </c>
      <c r="H211" s="103">
        <v>7.88</v>
      </c>
      <c r="I211" s="104" t="s">
        <v>68</v>
      </c>
      <c r="J211" s="107">
        <f t="shared" si="23"/>
        <v>7880</v>
      </c>
      <c r="K211" s="103">
        <v>308.68</v>
      </c>
      <c r="L211" s="104" t="s">
        <v>66</v>
      </c>
      <c r="M211" s="105">
        <f t="shared" si="19"/>
        <v>308.68</v>
      </c>
      <c r="N211" s="103">
        <v>20.61</v>
      </c>
      <c r="O211" s="104" t="s">
        <v>66</v>
      </c>
      <c r="P211" s="105">
        <f t="shared" si="22"/>
        <v>20.61</v>
      </c>
    </row>
    <row r="212" spans="1:16">
      <c r="A212" s="23">
        <f t="shared" si="17"/>
        <v>212</v>
      </c>
      <c r="B212" s="10">
        <v>32.5</v>
      </c>
      <c r="C212" s="11" t="s">
        <v>70</v>
      </c>
      <c r="D212" s="108">
        <f t="shared" si="21"/>
        <v>246.21212121212122</v>
      </c>
      <c r="E212" s="12">
        <v>9.6460000000000008</v>
      </c>
      <c r="F212" s="13">
        <v>2.5790000000000001E-3</v>
      </c>
      <c r="G212" s="101">
        <f t="shared" ref="G212:G228" si="24">E212+F212</f>
        <v>9.6485790000000016</v>
      </c>
      <c r="H212" s="103">
        <v>8.9700000000000006</v>
      </c>
      <c r="I212" s="104" t="s">
        <v>68</v>
      </c>
      <c r="J212" s="107">
        <f t="shared" si="23"/>
        <v>8970</v>
      </c>
      <c r="K212" s="103">
        <v>345.16</v>
      </c>
      <c r="L212" s="104" t="s">
        <v>66</v>
      </c>
      <c r="M212" s="105">
        <f t="shared" si="19"/>
        <v>345.16</v>
      </c>
      <c r="N212" s="103">
        <v>23.21</v>
      </c>
      <c r="O212" s="104" t="s">
        <v>66</v>
      </c>
      <c r="P212" s="105">
        <f t="shared" si="22"/>
        <v>23.21</v>
      </c>
    </row>
    <row r="213" spans="1:16">
      <c r="A213" s="23">
        <f t="shared" si="17"/>
        <v>213</v>
      </c>
      <c r="B213" s="10">
        <v>35</v>
      </c>
      <c r="C213" s="11" t="s">
        <v>70</v>
      </c>
      <c r="D213" s="108">
        <f t="shared" si="21"/>
        <v>265.15151515151513</v>
      </c>
      <c r="E213" s="12">
        <v>9.2509999999999994</v>
      </c>
      <c r="F213" s="13">
        <v>2.4109999999999999E-3</v>
      </c>
      <c r="G213" s="101">
        <f t="shared" si="24"/>
        <v>9.2534109999999998</v>
      </c>
      <c r="H213" s="103">
        <v>10.11</v>
      </c>
      <c r="I213" s="104" t="s">
        <v>68</v>
      </c>
      <c r="J213" s="107">
        <f t="shared" si="23"/>
        <v>10110</v>
      </c>
      <c r="K213" s="103">
        <v>381.04</v>
      </c>
      <c r="L213" s="104" t="s">
        <v>66</v>
      </c>
      <c r="M213" s="105">
        <f t="shared" si="19"/>
        <v>381.04</v>
      </c>
      <c r="N213" s="103">
        <v>25.9</v>
      </c>
      <c r="O213" s="104" t="s">
        <v>66</v>
      </c>
      <c r="P213" s="105">
        <f t="shared" si="22"/>
        <v>25.9</v>
      </c>
    </row>
    <row r="214" spans="1:16">
      <c r="A214" s="23">
        <f t="shared" ref="A214:A277" si="25">A213+1</f>
        <v>214</v>
      </c>
      <c r="B214" s="10">
        <v>37.5</v>
      </c>
      <c r="C214" s="11" t="s">
        <v>70</v>
      </c>
      <c r="D214" s="108">
        <f t="shared" si="21"/>
        <v>284.09090909090907</v>
      </c>
      <c r="E214" s="12">
        <v>8.9060000000000006</v>
      </c>
      <c r="F214" s="13">
        <v>2.264E-3</v>
      </c>
      <c r="G214" s="101">
        <f t="shared" si="24"/>
        <v>8.9082640000000008</v>
      </c>
      <c r="H214" s="103">
        <v>11.3</v>
      </c>
      <c r="I214" s="104" t="s">
        <v>68</v>
      </c>
      <c r="J214" s="107">
        <f t="shared" si="23"/>
        <v>11300</v>
      </c>
      <c r="K214" s="103">
        <v>416.42</v>
      </c>
      <c r="L214" s="104" t="s">
        <v>66</v>
      </c>
      <c r="M214" s="105">
        <f t="shared" si="19"/>
        <v>416.42</v>
      </c>
      <c r="N214" s="103">
        <v>28.66</v>
      </c>
      <c r="O214" s="104" t="s">
        <v>66</v>
      </c>
      <c r="P214" s="105">
        <f t="shared" si="22"/>
        <v>28.66</v>
      </c>
    </row>
    <row r="215" spans="1:16">
      <c r="A215" s="23">
        <f t="shared" si="25"/>
        <v>215</v>
      </c>
      <c r="B215" s="10">
        <v>40</v>
      </c>
      <c r="C215" s="11" t="s">
        <v>70</v>
      </c>
      <c r="D215" s="108">
        <f t="shared" si="21"/>
        <v>303.030303030303</v>
      </c>
      <c r="E215" s="12">
        <v>8.6029999999999998</v>
      </c>
      <c r="F215" s="13">
        <v>2.1350000000000002E-3</v>
      </c>
      <c r="G215" s="101">
        <f t="shared" si="24"/>
        <v>8.6051350000000006</v>
      </c>
      <c r="H215" s="103">
        <v>12.53</v>
      </c>
      <c r="I215" s="104" t="s">
        <v>68</v>
      </c>
      <c r="J215" s="107">
        <f t="shared" si="23"/>
        <v>12530</v>
      </c>
      <c r="K215" s="103">
        <v>451.38</v>
      </c>
      <c r="L215" s="104" t="s">
        <v>66</v>
      </c>
      <c r="M215" s="105">
        <f t="shared" si="19"/>
        <v>451.38</v>
      </c>
      <c r="N215" s="103">
        <v>31.5</v>
      </c>
      <c r="O215" s="104" t="s">
        <v>66</v>
      </c>
      <c r="P215" s="105">
        <f t="shared" si="22"/>
        <v>31.5</v>
      </c>
    </row>
    <row r="216" spans="1:16">
      <c r="A216" s="23">
        <f t="shared" si="25"/>
        <v>216</v>
      </c>
      <c r="B216" s="10">
        <v>45</v>
      </c>
      <c r="C216" s="11" t="s">
        <v>70</v>
      </c>
      <c r="D216" s="108">
        <f t="shared" si="21"/>
        <v>340.90909090909093</v>
      </c>
      <c r="E216" s="12">
        <v>8.0960000000000001</v>
      </c>
      <c r="F216" s="13">
        <v>1.9170000000000001E-3</v>
      </c>
      <c r="G216" s="101">
        <f t="shared" si="24"/>
        <v>8.0979170000000007</v>
      </c>
      <c r="H216" s="103">
        <v>15.11</v>
      </c>
      <c r="I216" s="104" t="s">
        <v>68</v>
      </c>
      <c r="J216" s="107">
        <f t="shared" si="23"/>
        <v>15110</v>
      </c>
      <c r="K216" s="103">
        <v>580.75</v>
      </c>
      <c r="L216" s="104" t="s">
        <v>66</v>
      </c>
      <c r="M216" s="105">
        <f t="shared" si="19"/>
        <v>580.75</v>
      </c>
      <c r="N216" s="103">
        <v>37.369999999999997</v>
      </c>
      <c r="O216" s="104" t="s">
        <v>66</v>
      </c>
      <c r="P216" s="105">
        <f t="shared" si="22"/>
        <v>37.369999999999997</v>
      </c>
    </row>
    <row r="217" spans="1:16">
      <c r="A217" s="23">
        <f t="shared" si="25"/>
        <v>217</v>
      </c>
      <c r="B217" s="10">
        <v>50</v>
      </c>
      <c r="C217" s="11" t="s">
        <v>70</v>
      </c>
      <c r="D217" s="108">
        <f t="shared" si="21"/>
        <v>378.78787878787881</v>
      </c>
      <c r="E217" s="12">
        <v>7.6890000000000001</v>
      </c>
      <c r="F217" s="13">
        <v>1.7420000000000001E-3</v>
      </c>
      <c r="G217" s="101">
        <f t="shared" si="24"/>
        <v>7.6907420000000002</v>
      </c>
      <c r="H217" s="103">
        <v>17.84</v>
      </c>
      <c r="I217" s="104" t="s">
        <v>68</v>
      </c>
      <c r="J217" s="107">
        <f t="shared" si="23"/>
        <v>17840</v>
      </c>
      <c r="K217" s="103">
        <v>697.59</v>
      </c>
      <c r="L217" s="104" t="s">
        <v>66</v>
      </c>
      <c r="M217" s="105">
        <f t="shared" si="19"/>
        <v>697.59</v>
      </c>
      <c r="N217" s="103">
        <v>43.47</v>
      </c>
      <c r="O217" s="104" t="s">
        <v>66</v>
      </c>
      <c r="P217" s="105">
        <f t="shared" si="22"/>
        <v>43.47</v>
      </c>
    </row>
    <row r="218" spans="1:16">
      <c r="A218" s="23">
        <f t="shared" si="25"/>
        <v>218</v>
      </c>
      <c r="B218" s="10">
        <v>55</v>
      </c>
      <c r="C218" s="11" t="s">
        <v>70</v>
      </c>
      <c r="D218" s="108">
        <f t="shared" si="21"/>
        <v>416.66666666666669</v>
      </c>
      <c r="E218" s="12">
        <v>7.3570000000000002</v>
      </c>
      <c r="F218" s="13">
        <v>1.596E-3</v>
      </c>
      <c r="G218" s="101">
        <f t="shared" si="24"/>
        <v>7.3585960000000004</v>
      </c>
      <c r="H218" s="103">
        <v>20.71</v>
      </c>
      <c r="I218" s="104" t="s">
        <v>68</v>
      </c>
      <c r="J218" s="107">
        <f t="shared" si="23"/>
        <v>20710</v>
      </c>
      <c r="K218" s="103">
        <v>806.84</v>
      </c>
      <c r="L218" s="104" t="s">
        <v>66</v>
      </c>
      <c r="M218" s="105">
        <f t="shared" si="19"/>
        <v>806.84</v>
      </c>
      <c r="N218" s="103">
        <v>49.74</v>
      </c>
      <c r="O218" s="104" t="s">
        <v>66</v>
      </c>
      <c r="P218" s="105">
        <f t="shared" si="22"/>
        <v>49.74</v>
      </c>
    </row>
    <row r="219" spans="1:16">
      <c r="A219" s="23">
        <f t="shared" si="25"/>
        <v>219</v>
      </c>
      <c r="B219" s="10">
        <v>60</v>
      </c>
      <c r="C219" s="11" t="s">
        <v>70</v>
      </c>
      <c r="D219" s="108">
        <f t="shared" si="21"/>
        <v>454.54545454545456</v>
      </c>
      <c r="E219" s="12">
        <v>7.0810000000000004</v>
      </c>
      <c r="F219" s="13">
        <v>1.474E-3</v>
      </c>
      <c r="G219" s="101">
        <f t="shared" si="24"/>
        <v>7.0824740000000004</v>
      </c>
      <c r="H219" s="103">
        <v>23.7</v>
      </c>
      <c r="I219" s="104" t="s">
        <v>68</v>
      </c>
      <c r="J219" s="107">
        <f t="shared" si="23"/>
        <v>23700</v>
      </c>
      <c r="K219" s="103">
        <v>910.74</v>
      </c>
      <c r="L219" s="104" t="s">
        <v>66</v>
      </c>
      <c r="M219" s="105">
        <f t="shared" si="19"/>
        <v>910.74</v>
      </c>
      <c r="N219" s="103">
        <v>56.17</v>
      </c>
      <c r="O219" s="104" t="s">
        <v>66</v>
      </c>
      <c r="P219" s="105">
        <f t="shared" si="22"/>
        <v>56.17</v>
      </c>
    </row>
    <row r="220" spans="1:16">
      <c r="A220" s="23">
        <f t="shared" si="25"/>
        <v>220</v>
      </c>
      <c r="B220" s="10">
        <v>65</v>
      </c>
      <c r="C220" s="11" t="s">
        <v>70</v>
      </c>
      <c r="D220" s="108">
        <f t="shared" si="21"/>
        <v>492.42424242424244</v>
      </c>
      <c r="E220" s="12">
        <v>6.8490000000000002</v>
      </c>
      <c r="F220" s="13">
        <v>1.3699999999999999E-3</v>
      </c>
      <c r="G220" s="101">
        <f t="shared" si="24"/>
        <v>6.8503699999999998</v>
      </c>
      <c r="H220" s="103">
        <v>26.79</v>
      </c>
      <c r="I220" s="104" t="s">
        <v>68</v>
      </c>
      <c r="J220" s="107">
        <f t="shared" si="23"/>
        <v>26790</v>
      </c>
      <c r="K220" s="103">
        <v>1.01</v>
      </c>
      <c r="L220" s="106" t="s">
        <v>68</v>
      </c>
      <c r="M220" s="107">
        <f t="shared" ref="M220:M228" si="26">K220*1000</f>
        <v>1010</v>
      </c>
      <c r="N220" s="103">
        <v>62.71</v>
      </c>
      <c r="O220" s="104" t="s">
        <v>66</v>
      </c>
      <c r="P220" s="105">
        <f t="shared" si="22"/>
        <v>62.71</v>
      </c>
    </row>
    <row r="221" spans="1:16">
      <c r="A221" s="23">
        <f t="shared" si="25"/>
        <v>221</v>
      </c>
      <c r="B221" s="10">
        <v>70</v>
      </c>
      <c r="C221" s="11" t="s">
        <v>70</v>
      </c>
      <c r="D221" s="108">
        <f t="shared" si="21"/>
        <v>530.30303030303025</v>
      </c>
      <c r="E221" s="12">
        <v>6.6509999999999998</v>
      </c>
      <c r="F221" s="13">
        <v>1.2800000000000001E-3</v>
      </c>
      <c r="G221" s="101">
        <f t="shared" si="24"/>
        <v>6.6522800000000002</v>
      </c>
      <c r="H221" s="103">
        <v>29.98</v>
      </c>
      <c r="I221" s="104" t="s">
        <v>68</v>
      </c>
      <c r="J221" s="107">
        <f t="shared" si="23"/>
        <v>29980</v>
      </c>
      <c r="K221" s="103">
        <v>1.1100000000000001</v>
      </c>
      <c r="L221" s="104" t="s">
        <v>68</v>
      </c>
      <c r="M221" s="107">
        <f t="shared" si="26"/>
        <v>1110</v>
      </c>
      <c r="N221" s="103">
        <v>69.36</v>
      </c>
      <c r="O221" s="104" t="s">
        <v>66</v>
      </c>
      <c r="P221" s="105">
        <f t="shared" si="22"/>
        <v>69.36</v>
      </c>
    </row>
    <row r="222" spans="1:16">
      <c r="A222" s="23">
        <f t="shared" si="25"/>
        <v>222</v>
      </c>
      <c r="B222" s="10">
        <v>80</v>
      </c>
      <c r="C222" s="11" t="s">
        <v>70</v>
      </c>
      <c r="D222" s="108">
        <f t="shared" si="21"/>
        <v>606.06060606060601</v>
      </c>
      <c r="E222" s="12">
        <v>6.335</v>
      </c>
      <c r="F222" s="13">
        <v>1.1329999999999999E-3</v>
      </c>
      <c r="G222" s="101">
        <f t="shared" si="24"/>
        <v>6.3361330000000002</v>
      </c>
      <c r="H222" s="103">
        <v>36.619999999999997</v>
      </c>
      <c r="I222" s="104" t="s">
        <v>68</v>
      </c>
      <c r="J222" s="107">
        <f t="shared" si="23"/>
        <v>36620</v>
      </c>
      <c r="K222" s="103">
        <v>1.45</v>
      </c>
      <c r="L222" s="104" t="s">
        <v>68</v>
      </c>
      <c r="M222" s="107">
        <f t="shared" si="26"/>
        <v>1450</v>
      </c>
      <c r="N222" s="103">
        <v>82.86</v>
      </c>
      <c r="O222" s="104" t="s">
        <v>66</v>
      </c>
      <c r="P222" s="105">
        <f t="shared" si="22"/>
        <v>82.86</v>
      </c>
    </row>
    <row r="223" spans="1:16">
      <c r="A223" s="23">
        <f t="shared" si="25"/>
        <v>223</v>
      </c>
      <c r="B223" s="10">
        <v>90</v>
      </c>
      <c r="C223" s="11" t="s">
        <v>70</v>
      </c>
      <c r="D223" s="108">
        <f t="shared" si="21"/>
        <v>681.81818181818187</v>
      </c>
      <c r="E223" s="12">
        <v>6.0949999999999998</v>
      </c>
      <c r="F223" s="13">
        <v>1.0169999999999999E-3</v>
      </c>
      <c r="G223" s="101">
        <f t="shared" si="24"/>
        <v>6.0960169999999998</v>
      </c>
      <c r="H223" s="103">
        <v>43.56</v>
      </c>
      <c r="I223" s="104" t="s">
        <v>68</v>
      </c>
      <c r="J223" s="107">
        <f t="shared" si="23"/>
        <v>43560</v>
      </c>
      <c r="K223" s="103">
        <v>1.75</v>
      </c>
      <c r="L223" s="104" t="s">
        <v>68</v>
      </c>
      <c r="M223" s="107">
        <f t="shared" si="26"/>
        <v>1750</v>
      </c>
      <c r="N223" s="103">
        <v>96.53</v>
      </c>
      <c r="O223" s="104" t="s">
        <v>66</v>
      </c>
      <c r="P223" s="105">
        <f t="shared" si="22"/>
        <v>96.53</v>
      </c>
    </row>
    <row r="224" spans="1:16">
      <c r="A224" s="23">
        <f t="shared" si="25"/>
        <v>224</v>
      </c>
      <c r="B224" s="10">
        <v>100</v>
      </c>
      <c r="C224" s="11" t="s">
        <v>70</v>
      </c>
      <c r="D224" s="108">
        <f t="shared" si="21"/>
        <v>757.57575757575762</v>
      </c>
      <c r="E224" s="12">
        <v>5.9089999999999998</v>
      </c>
      <c r="F224" s="13">
        <v>9.2310000000000005E-4</v>
      </c>
      <c r="G224" s="101">
        <f t="shared" si="24"/>
        <v>5.9099230999999994</v>
      </c>
      <c r="H224" s="103">
        <v>50.74</v>
      </c>
      <c r="I224" s="104" t="s">
        <v>68</v>
      </c>
      <c r="J224" s="107">
        <f t="shared" si="23"/>
        <v>50740</v>
      </c>
      <c r="K224" s="103">
        <v>2.0299999999999998</v>
      </c>
      <c r="L224" s="104" t="s">
        <v>68</v>
      </c>
      <c r="M224" s="107">
        <f t="shared" si="26"/>
        <v>2029.9999999999998</v>
      </c>
      <c r="N224" s="103">
        <v>110.29</v>
      </c>
      <c r="O224" s="104" t="s">
        <v>66</v>
      </c>
      <c r="P224" s="105">
        <f t="shared" si="22"/>
        <v>110.29</v>
      </c>
    </row>
    <row r="225" spans="1:16">
      <c r="A225" s="23">
        <f t="shared" si="25"/>
        <v>225</v>
      </c>
      <c r="B225" s="10">
        <v>110</v>
      </c>
      <c r="C225" s="11" t="s">
        <v>70</v>
      </c>
      <c r="D225" s="108">
        <f t="shared" si="21"/>
        <v>833.33333333333337</v>
      </c>
      <c r="E225" s="12">
        <v>5.7619999999999996</v>
      </c>
      <c r="F225" s="13">
        <v>8.4579999999999996E-4</v>
      </c>
      <c r="G225" s="101">
        <f t="shared" si="24"/>
        <v>5.7628457999999991</v>
      </c>
      <c r="H225" s="103">
        <v>58.13</v>
      </c>
      <c r="I225" s="104" t="s">
        <v>68</v>
      </c>
      <c r="J225" s="107">
        <f t="shared" si="23"/>
        <v>58130</v>
      </c>
      <c r="K225" s="103">
        <v>2.2799999999999998</v>
      </c>
      <c r="L225" s="104" t="s">
        <v>68</v>
      </c>
      <c r="M225" s="107">
        <f t="shared" si="26"/>
        <v>2280</v>
      </c>
      <c r="N225" s="103">
        <v>124.05</v>
      </c>
      <c r="O225" s="104" t="s">
        <v>66</v>
      </c>
      <c r="P225" s="105">
        <f t="shared" si="22"/>
        <v>124.05</v>
      </c>
    </row>
    <row r="226" spans="1:16">
      <c r="A226" s="23">
        <f t="shared" si="25"/>
        <v>226</v>
      </c>
      <c r="B226" s="10">
        <v>120</v>
      </c>
      <c r="C226" s="11" t="s">
        <v>70</v>
      </c>
      <c r="D226" s="108">
        <f t="shared" si="21"/>
        <v>909.09090909090912</v>
      </c>
      <c r="E226" s="12">
        <v>5.6440000000000001</v>
      </c>
      <c r="F226" s="13">
        <v>7.8069999999999995E-4</v>
      </c>
      <c r="G226" s="101">
        <f t="shared" si="24"/>
        <v>5.6447807000000001</v>
      </c>
      <c r="H226" s="103">
        <v>65.69</v>
      </c>
      <c r="I226" s="104" t="s">
        <v>68</v>
      </c>
      <c r="J226" s="107">
        <f t="shared" si="23"/>
        <v>65690</v>
      </c>
      <c r="K226" s="103">
        <v>2.52</v>
      </c>
      <c r="L226" s="104" t="s">
        <v>68</v>
      </c>
      <c r="M226" s="107">
        <f t="shared" si="26"/>
        <v>2520</v>
      </c>
      <c r="N226" s="103">
        <v>137.76</v>
      </c>
      <c r="O226" s="104" t="s">
        <v>66</v>
      </c>
      <c r="P226" s="105">
        <f t="shared" si="22"/>
        <v>137.76</v>
      </c>
    </row>
    <row r="227" spans="1:16">
      <c r="A227" s="23">
        <f t="shared" si="25"/>
        <v>227</v>
      </c>
      <c r="B227" s="10">
        <v>130</v>
      </c>
      <c r="C227" s="11" t="s">
        <v>70</v>
      </c>
      <c r="D227" s="108">
        <f t="shared" si="21"/>
        <v>984.84848484848487</v>
      </c>
      <c r="E227" s="12">
        <v>5.5490000000000004</v>
      </c>
      <c r="F227" s="13">
        <v>7.2530000000000001E-4</v>
      </c>
      <c r="G227" s="101">
        <f t="shared" si="24"/>
        <v>5.5497253000000004</v>
      </c>
      <c r="H227" s="103">
        <v>73.39</v>
      </c>
      <c r="I227" s="104" t="s">
        <v>68</v>
      </c>
      <c r="J227" s="107">
        <f t="shared" si="23"/>
        <v>73390</v>
      </c>
      <c r="K227" s="103">
        <v>2.74</v>
      </c>
      <c r="L227" s="104" t="s">
        <v>68</v>
      </c>
      <c r="M227" s="107">
        <f t="shared" si="26"/>
        <v>2740</v>
      </c>
      <c r="N227" s="103">
        <v>151.38</v>
      </c>
      <c r="O227" s="104" t="s">
        <v>66</v>
      </c>
      <c r="P227" s="105">
        <f t="shared" si="22"/>
        <v>151.38</v>
      </c>
    </row>
    <row r="228" spans="1:16">
      <c r="A228" s="26">
        <f t="shared" si="25"/>
        <v>228</v>
      </c>
      <c r="B228" s="10">
        <v>132</v>
      </c>
      <c r="C228" s="11" t="s">
        <v>70</v>
      </c>
      <c r="D228" s="105">
        <f t="shared" si="21"/>
        <v>1000</v>
      </c>
      <c r="E228" s="12">
        <v>5.5330000000000004</v>
      </c>
      <c r="F228" s="13">
        <v>7.1520000000000004E-4</v>
      </c>
      <c r="G228" s="101">
        <f t="shared" si="24"/>
        <v>5.5337152000000005</v>
      </c>
      <c r="H228" s="103">
        <v>74.95</v>
      </c>
      <c r="I228" s="104" t="s">
        <v>68</v>
      </c>
      <c r="J228" s="107">
        <f t="shared" si="23"/>
        <v>74950</v>
      </c>
      <c r="K228" s="103">
        <v>2.75</v>
      </c>
      <c r="L228" s="104" t="s">
        <v>68</v>
      </c>
      <c r="M228" s="107">
        <f t="shared" si="26"/>
        <v>2750</v>
      </c>
      <c r="N228" s="103">
        <v>154.09</v>
      </c>
      <c r="O228" s="104" t="s">
        <v>66</v>
      </c>
      <c r="P228" s="105">
        <f t="shared" si="22"/>
        <v>154.09</v>
      </c>
    </row>
    <row r="229" spans="1:16">
      <c r="A229" s="23">
        <f t="shared" si="25"/>
        <v>229</v>
      </c>
      <c r="B229" s="10"/>
      <c r="C229" s="11"/>
      <c r="D229" s="105" t="e">
        <v>#N/A</v>
      </c>
      <c r="E229" s="12"/>
      <c r="F229" s="13"/>
      <c r="G229" s="101" t="e">
        <v>#N/A</v>
      </c>
      <c r="H229" s="103"/>
      <c r="I229" s="104"/>
      <c r="J229" s="107" t="e">
        <v>#N/A</v>
      </c>
      <c r="K229" s="103"/>
      <c r="L229" s="104"/>
      <c r="M229" s="107" t="e">
        <v>#N/A</v>
      </c>
      <c r="N229" s="103"/>
      <c r="O229" s="104"/>
      <c r="P229" s="110" t="e">
        <v>#N/A</v>
      </c>
    </row>
    <row r="230" spans="1:16">
      <c r="A230" s="23">
        <f t="shared" si="25"/>
        <v>230</v>
      </c>
      <c r="B230" s="10"/>
      <c r="C230" s="11"/>
      <c r="D230" s="105" t="e">
        <v>#N/A</v>
      </c>
      <c r="E230" s="12"/>
      <c r="F230" s="13"/>
      <c r="G230" s="101" t="e">
        <v>#N/A</v>
      </c>
      <c r="H230" s="103"/>
      <c r="I230" s="104"/>
      <c r="J230" s="107" t="e">
        <v>#N/A</v>
      </c>
      <c r="K230" s="103"/>
      <c r="L230" s="104"/>
      <c r="M230" s="107" t="e">
        <v>#N/A</v>
      </c>
      <c r="N230" s="103"/>
      <c r="O230" s="104"/>
      <c r="P230" s="110" t="e">
        <v>#N/A</v>
      </c>
    </row>
    <row r="231" spans="1:16">
      <c r="A231" s="23">
        <f t="shared" si="25"/>
        <v>231</v>
      </c>
      <c r="B231" s="10"/>
      <c r="C231" s="11"/>
      <c r="D231" s="105" t="e">
        <v>#N/A</v>
      </c>
      <c r="E231" s="12"/>
      <c r="F231" s="13"/>
      <c r="G231" s="101" t="e">
        <v>#N/A</v>
      </c>
      <c r="H231" s="103"/>
      <c r="I231" s="104"/>
      <c r="J231" s="107" t="e">
        <v>#N/A</v>
      </c>
      <c r="K231" s="103"/>
      <c r="L231" s="104"/>
      <c r="M231" s="107" t="e">
        <v>#N/A</v>
      </c>
      <c r="N231" s="103"/>
      <c r="O231" s="104"/>
      <c r="P231" s="110" t="e">
        <v>#N/A</v>
      </c>
    </row>
    <row r="232" spans="1:16">
      <c r="A232" s="23">
        <f t="shared" si="25"/>
        <v>232</v>
      </c>
      <c r="B232" s="10"/>
      <c r="C232" s="11"/>
      <c r="D232" s="105" t="e">
        <v>#N/A</v>
      </c>
      <c r="E232" s="12"/>
      <c r="F232" s="13"/>
      <c r="G232" s="101" t="e">
        <v>#N/A</v>
      </c>
      <c r="H232" s="103"/>
      <c r="I232" s="104"/>
      <c r="J232" s="107" t="e">
        <v>#N/A</v>
      </c>
      <c r="K232" s="103"/>
      <c r="L232" s="104"/>
      <c r="M232" s="107" t="e">
        <v>#N/A</v>
      </c>
      <c r="N232" s="103"/>
      <c r="O232" s="104"/>
      <c r="P232" s="110" t="e">
        <v>#N/A</v>
      </c>
    </row>
    <row r="233" spans="1:16">
      <c r="A233" s="23">
        <f t="shared" si="25"/>
        <v>233</v>
      </c>
      <c r="B233" s="10"/>
      <c r="C233" s="11"/>
      <c r="D233" s="105" t="e">
        <v>#N/A</v>
      </c>
      <c r="E233" s="12"/>
      <c r="F233" s="13"/>
      <c r="G233" s="101" t="e">
        <v>#N/A</v>
      </c>
      <c r="H233" s="103"/>
      <c r="I233" s="104"/>
      <c r="J233" s="107" t="e">
        <v>#N/A</v>
      </c>
      <c r="K233" s="103"/>
      <c r="L233" s="104"/>
      <c r="M233" s="107" t="e">
        <v>#N/A</v>
      </c>
      <c r="N233" s="103"/>
      <c r="O233" s="104"/>
      <c r="P233" s="110" t="e">
        <v>#N/A</v>
      </c>
    </row>
    <row r="234" spans="1:16">
      <c r="A234" s="23">
        <f t="shared" si="25"/>
        <v>234</v>
      </c>
      <c r="B234" s="10"/>
      <c r="C234" s="11"/>
      <c r="D234" s="105" t="e">
        <v>#N/A</v>
      </c>
      <c r="E234" s="12"/>
      <c r="F234" s="13"/>
      <c r="G234" s="101" t="e">
        <v>#N/A</v>
      </c>
      <c r="H234" s="103"/>
      <c r="I234" s="104"/>
      <c r="J234" s="107" t="e">
        <v>#N/A</v>
      </c>
      <c r="K234" s="103"/>
      <c r="L234" s="104"/>
      <c r="M234" s="107" t="e">
        <v>#N/A</v>
      </c>
      <c r="N234" s="103"/>
      <c r="O234" s="104"/>
      <c r="P234" s="110" t="e">
        <v>#N/A</v>
      </c>
    </row>
    <row r="235" spans="1:16">
      <c r="A235" s="23">
        <f t="shared" si="25"/>
        <v>235</v>
      </c>
      <c r="B235" s="10"/>
      <c r="C235" s="11"/>
      <c r="D235" s="105" t="e">
        <v>#N/A</v>
      </c>
      <c r="E235" s="12"/>
      <c r="F235" s="13"/>
      <c r="G235" s="101" t="e">
        <v>#N/A</v>
      </c>
      <c r="H235" s="103"/>
      <c r="I235" s="104"/>
      <c r="J235" s="107" t="e">
        <v>#N/A</v>
      </c>
      <c r="K235" s="103"/>
      <c r="L235" s="104"/>
      <c r="M235" s="107" t="e">
        <v>#N/A</v>
      </c>
      <c r="N235" s="103"/>
      <c r="O235" s="104"/>
      <c r="P235" s="110" t="e">
        <v>#N/A</v>
      </c>
    </row>
    <row r="236" spans="1:16">
      <c r="A236" s="23">
        <f t="shared" si="25"/>
        <v>236</v>
      </c>
      <c r="B236" s="10"/>
      <c r="C236" s="11"/>
      <c r="D236" s="105" t="e">
        <v>#N/A</v>
      </c>
      <c r="E236" s="12"/>
      <c r="F236" s="13"/>
      <c r="G236" s="101" t="e">
        <v>#N/A</v>
      </c>
      <c r="H236" s="103"/>
      <c r="I236" s="104"/>
      <c r="J236" s="107" t="e">
        <v>#N/A</v>
      </c>
      <c r="K236" s="103"/>
      <c r="L236" s="104"/>
      <c r="M236" s="107" t="e">
        <v>#N/A</v>
      </c>
      <c r="N236" s="103"/>
      <c r="O236" s="104"/>
      <c r="P236" s="110" t="e">
        <v>#N/A</v>
      </c>
    </row>
    <row r="237" spans="1:16">
      <c r="A237" s="23">
        <f t="shared" si="25"/>
        <v>237</v>
      </c>
      <c r="B237" s="10"/>
      <c r="C237" s="11"/>
      <c r="D237" s="105" t="e">
        <v>#N/A</v>
      </c>
      <c r="E237" s="12"/>
      <c r="F237" s="13"/>
      <c r="G237" s="101" t="e">
        <v>#N/A</v>
      </c>
      <c r="H237" s="103"/>
      <c r="I237" s="104"/>
      <c r="J237" s="107" t="e">
        <v>#N/A</v>
      </c>
      <c r="K237" s="103"/>
      <c r="L237" s="104"/>
      <c r="M237" s="107" t="e">
        <v>#N/A</v>
      </c>
      <c r="N237" s="103"/>
      <c r="O237" s="104"/>
      <c r="P237" s="110" t="e">
        <v>#N/A</v>
      </c>
    </row>
    <row r="238" spans="1:16">
      <c r="A238" s="23">
        <f t="shared" si="25"/>
        <v>238</v>
      </c>
      <c r="B238" s="10"/>
      <c r="C238" s="11"/>
      <c r="D238" s="105" t="e">
        <v>#N/A</v>
      </c>
      <c r="E238" s="12"/>
      <c r="F238" s="13"/>
      <c r="G238" s="101" t="e">
        <v>#N/A</v>
      </c>
      <c r="H238" s="103"/>
      <c r="I238" s="104"/>
      <c r="J238" s="107" t="e">
        <v>#N/A</v>
      </c>
      <c r="K238" s="103"/>
      <c r="L238" s="104"/>
      <c r="M238" s="107" t="e">
        <v>#N/A</v>
      </c>
      <c r="N238" s="103"/>
      <c r="O238" s="104"/>
      <c r="P238" s="110" t="e">
        <v>#N/A</v>
      </c>
    </row>
    <row r="239" spans="1:16">
      <c r="A239" s="23">
        <f t="shared" si="25"/>
        <v>239</v>
      </c>
      <c r="B239" s="10"/>
      <c r="C239" s="11"/>
      <c r="D239" s="105" t="e">
        <v>#N/A</v>
      </c>
      <c r="E239" s="12"/>
      <c r="F239" s="13"/>
      <c r="G239" s="101" t="e">
        <v>#N/A</v>
      </c>
      <c r="H239" s="103"/>
      <c r="I239" s="104"/>
      <c r="J239" s="107" t="e">
        <v>#N/A</v>
      </c>
      <c r="K239" s="103"/>
      <c r="L239" s="104"/>
      <c r="M239" s="107" t="e">
        <v>#N/A</v>
      </c>
      <c r="N239" s="103"/>
      <c r="O239" s="104"/>
      <c r="P239" s="110" t="e">
        <v>#N/A</v>
      </c>
    </row>
    <row r="240" spans="1:16">
      <c r="A240" s="23">
        <f t="shared" si="25"/>
        <v>240</v>
      </c>
      <c r="B240" s="10"/>
      <c r="C240" s="11"/>
      <c r="D240" s="105" t="e">
        <v>#N/A</v>
      </c>
      <c r="E240" s="12"/>
      <c r="F240" s="13"/>
      <c r="G240" s="101" t="e">
        <v>#N/A</v>
      </c>
      <c r="H240" s="103"/>
      <c r="I240" s="104"/>
      <c r="J240" s="107" t="e">
        <v>#N/A</v>
      </c>
      <c r="K240" s="103"/>
      <c r="L240" s="104"/>
      <c r="M240" s="107" t="e">
        <v>#N/A</v>
      </c>
      <c r="N240" s="103"/>
      <c r="O240" s="104"/>
      <c r="P240" s="110" t="e">
        <v>#N/A</v>
      </c>
    </row>
    <row r="241" spans="1:16">
      <c r="A241" s="23">
        <f t="shared" si="25"/>
        <v>241</v>
      </c>
      <c r="B241" s="10"/>
      <c r="C241" s="11"/>
      <c r="D241" s="105" t="e">
        <v>#N/A</v>
      </c>
      <c r="E241" s="12"/>
      <c r="F241" s="13"/>
      <c r="G241" s="101" t="e">
        <v>#N/A</v>
      </c>
      <c r="H241" s="103"/>
      <c r="I241" s="104"/>
      <c r="J241" s="107" t="e">
        <v>#N/A</v>
      </c>
      <c r="K241" s="103"/>
      <c r="L241" s="104"/>
      <c r="M241" s="107" t="e">
        <v>#N/A</v>
      </c>
      <c r="N241" s="103"/>
      <c r="O241" s="104"/>
      <c r="P241" s="110" t="e">
        <v>#N/A</v>
      </c>
    </row>
    <row r="242" spans="1:16">
      <c r="A242" s="23">
        <f t="shared" si="25"/>
        <v>242</v>
      </c>
      <c r="B242" s="10"/>
      <c r="C242" s="11"/>
      <c r="D242" s="105" t="e">
        <v>#N/A</v>
      </c>
      <c r="E242" s="12"/>
      <c r="F242" s="13"/>
      <c r="G242" s="101" t="e">
        <v>#N/A</v>
      </c>
      <c r="H242" s="103"/>
      <c r="I242" s="104"/>
      <c r="J242" s="107" t="e">
        <v>#N/A</v>
      </c>
      <c r="K242" s="103"/>
      <c r="L242" s="104"/>
      <c r="M242" s="107" t="e">
        <v>#N/A</v>
      </c>
      <c r="N242" s="103"/>
      <c r="O242" s="104"/>
      <c r="P242" s="110" t="e">
        <v>#N/A</v>
      </c>
    </row>
    <row r="243" spans="1:16">
      <c r="A243" s="23">
        <f t="shared" si="25"/>
        <v>243</v>
      </c>
      <c r="B243" s="10"/>
      <c r="C243" s="11"/>
      <c r="D243" s="105" t="e">
        <v>#N/A</v>
      </c>
      <c r="E243" s="12"/>
      <c r="F243" s="13"/>
      <c r="G243" s="101" t="e">
        <v>#N/A</v>
      </c>
      <c r="H243" s="103"/>
      <c r="I243" s="104"/>
      <c r="J243" s="107" t="e">
        <v>#N/A</v>
      </c>
      <c r="K243" s="103"/>
      <c r="L243" s="104"/>
      <c r="M243" s="107" t="e">
        <v>#N/A</v>
      </c>
      <c r="N243" s="103"/>
      <c r="O243" s="104"/>
      <c r="P243" s="110" t="e">
        <v>#N/A</v>
      </c>
    </row>
    <row r="244" spans="1:16">
      <c r="A244" s="23">
        <f t="shared" si="25"/>
        <v>244</v>
      </c>
      <c r="B244" s="10"/>
      <c r="C244" s="11"/>
      <c r="D244" s="105" t="e">
        <v>#N/A</v>
      </c>
      <c r="E244" s="12"/>
      <c r="F244" s="13"/>
      <c r="G244" s="101" t="e">
        <v>#N/A</v>
      </c>
      <c r="H244" s="103"/>
      <c r="I244" s="104"/>
      <c r="J244" s="107" t="e">
        <v>#N/A</v>
      </c>
      <c r="K244" s="103"/>
      <c r="L244" s="104"/>
      <c r="M244" s="107" t="e">
        <v>#N/A</v>
      </c>
      <c r="N244" s="103"/>
      <c r="O244" s="104"/>
      <c r="P244" s="110" t="e">
        <v>#N/A</v>
      </c>
    </row>
    <row r="245" spans="1:16">
      <c r="A245" s="23">
        <f t="shared" si="25"/>
        <v>245</v>
      </c>
      <c r="B245" s="10"/>
      <c r="C245" s="11"/>
      <c r="D245" s="105" t="e">
        <v>#N/A</v>
      </c>
      <c r="E245" s="12"/>
      <c r="F245" s="13"/>
      <c r="G245" s="101" t="e">
        <v>#N/A</v>
      </c>
      <c r="H245" s="103"/>
      <c r="I245" s="104"/>
      <c r="J245" s="107" t="e">
        <v>#N/A</v>
      </c>
      <c r="K245" s="103"/>
      <c r="L245" s="104"/>
      <c r="M245" s="107" t="e">
        <v>#N/A</v>
      </c>
      <c r="N245" s="103"/>
      <c r="O245" s="104"/>
      <c r="P245" s="110" t="e">
        <v>#N/A</v>
      </c>
    </row>
    <row r="246" spans="1:16">
      <c r="A246" s="23">
        <f t="shared" si="25"/>
        <v>246</v>
      </c>
      <c r="B246" s="10"/>
      <c r="C246" s="11"/>
      <c r="D246" s="105" t="e">
        <v>#N/A</v>
      </c>
      <c r="E246" s="12"/>
      <c r="F246" s="13"/>
      <c r="G246" s="101" t="e">
        <v>#N/A</v>
      </c>
      <c r="H246" s="103"/>
      <c r="I246" s="104"/>
      <c r="J246" s="107" t="e">
        <v>#N/A</v>
      </c>
      <c r="K246" s="103"/>
      <c r="L246" s="104"/>
      <c r="M246" s="107" t="e">
        <v>#N/A</v>
      </c>
      <c r="N246" s="103"/>
      <c r="O246" s="104"/>
      <c r="P246" s="110" t="e">
        <v>#N/A</v>
      </c>
    </row>
    <row r="247" spans="1:16">
      <c r="A247" s="23">
        <f t="shared" si="25"/>
        <v>247</v>
      </c>
      <c r="B247" s="10"/>
      <c r="C247" s="11"/>
      <c r="D247" s="105" t="e">
        <v>#N/A</v>
      </c>
      <c r="E247" s="12"/>
      <c r="F247" s="13"/>
      <c r="G247" s="101" t="e">
        <v>#N/A</v>
      </c>
      <c r="H247" s="103"/>
      <c r="I247" s="104"/>
      <c r="J247" s="107" t="e">
        <v>#N/A</v>
      </c>
      <c r="K247" s="103"/>
      <c r="L247" s="104"/>
      <c r="M247" s="107" t="e">
        <v>#N/A</v>
      </c>
      <c r="N247" s="103"/>
      <c r="O247" s="104"/>
      <c r="P247" s="110" t="e">
        <v>#N/A</v>
      </c>
    </row>
    <row r="248" spans="1:16">
      <c r="A248" s="23">
        <f t="shared" si="25"/>
        <v>248</v>
      </c>
      <c r="B248" s="10"/>
      <c r="C248" s="11"/>
      <c r="D248" s="105" t="e">
        <v>#N/A</v>
      </c>
      <c r="E248" s="12"/>
      <c r="F248" s="13"/>
      <c r="G248" s="101" t="e">
        <v>#N/A</v>
      </c>
      <c r="H248" s="103"/>
      <c r="I248" s="104"/>
      <c r="J248" s="107" t="e">
        <v>#N/A</v>
      </c>
      <c r="K248" s="103"/>
      <c r="L248" s="104"/>
      <c r="M248" s="107" t="e">
        <v>#N/A</v>
      </c>
      <c r="N248" s="103"/>
      <c r="O248" s="104"/>
      <c r="P248" s="110" t="e">
        <v>#N/A</v>
      </c>
    </row>
    <row r="249" spans="1:16">
      <c r="A249" s="23">
        <f t="shared" si="25"/>
        <v>249</v>
      </c>
      <c r="B249" s="10"/>
      <c r="C249" s="11"/>
      <c r="D249" s="105" t="e">
        <v>#N/A</v>
      </c>
      <c r="E249" s="12"/>
      <c r="F249" s="13"/>
      <c r="G249" s="101" t="e">
        <v>#N/A</v>
      </c>
      <c r="H249" s="103"/>
      <c r="I249" s="104"/>
      <c r="J249" s="107" t="e">
        <v>#N/A</v>
      </c>
      <c r="K249" s="103"/>
      <c r="L249" s="104"/>
      <c r="M249" s="107" t="e">
        <v>#N/A</v>
      </c>
      <c r="N249" s="103"/>
      <c r="O249" s="104"/>
      <c r="P249" s="110" t="e">
        <v>#N/A</v>
      </c>
    </row>
    <row r="250" spans="1:16">
      <c r="A250" s="23">
        <f t="shared" si="25"/>
        <v>250</v>
      </c>
      <c r="B250" s="10"/>
      <c r="C250" s="11"/>
      <c r="D250" s="105" t="e">
        <v>#N/A</v>
      </c>
      <c r="E250" s="12"/>
      <c r="F250" s="13"/>
      <c r="G250" s="101" t="e">
        <v>#N/A</v>
      </c>
      <c r="H250" s="103"/>
      <c r="I250" s="104"/>
      <c r="J250" s="107" t="e">
        <v>#N/A</v>
      </c>
      <c r="K250" s="103"/>
      <c r="L250" s="104"/>
      <c r="M250" s="107" t="e">
        <v>#N/A</v>
      </c>
      <c r="N250" s="103"/>
      <c r="O250" s="104"/>
      <c r="P250" s="110" t="e">
        <v>#N/A</v>
      </c>
    </row>
    <row r="251" spans="1:16">
      <c r="A251" s="23">
        <f t="shared" si="25"/>
        <v>251</v>
      </c>
      <c r="B251" s="10"/>
      <c r="C251" s="11"/>
      <c r="D251" s="105" t="e">
        <v>#N/A</v>
      </c>
      <c r="E251" s="12"/>
      <c r="F251" s="13"/>
      <c r="G251" s="101" t="e">
        <v>#N/A</v>
      </c>
      <c r="H251" s="103"/>
      <c r="I251" s="104"/>
      <c r="J251" s="107" t="e">
        <v>#N/A</v>
      </c>
      <c r="K251" s="103"/>
      <c r="L251" s="104"/>
      <c r="M251" s="107" t="e">
        <v>#N/A</v>
      </c>
      <c r="N251" s="103"/>
      <c r="O251" s="104"/>
      <c r="P251" s="110" t="e">
        <v>#N/A</v>
      </c>
    </row>
    <row r="252" spans="1:16">
      <c r="A252" s="23">
        <f t="shared" si="25"/>
        <v>252</v>
      </c>
      <c r="B252" s="10"/>
      <c r="C252" s="11"/>
      <c r="D252" s="105" t="e">
        <v>#N/A</v>
      </c>
      <c r="E252" s="12"/>
      <c r="F252" s="13"/>
      <c r="G252" s="101" t="e">
        <v>#N/A</v>
      </c>
      <c r="H252" s="103"/>
      <c r="I252" s="104"/>
      <c r="J252" s="107" t="e">
        <v>#N/A</v>
      </c>
      <c r="K252" s="103"/>
      <c r="L252" s="104"/>
      <c r="M252" s="107" t="e">
        <v>#N/A</v>
      </c>
      <c r="N252" s="103"/>
      <c r="O252" s="104"/>
      <c r="P252" s="110" t="e">
        <v>#N/A</v>
      </c>
    </row>
    <row r="253" spans="1:16">
      <c r="A253" s="23">
        <f t="shared" si="25"/>
        <v>253</v>
      </c>
      <c r="B253" s="10"/>
      <c r="C253" s="11"/>
      <c r="D253" s="105" t="e">
        <v>#N/A</v>
      </c>
      <c r="E253" s="12"/>
      <c r="F253" s="13"/>
      <c r="G253" s="101" t="e">
        <v>#N/A</v>
      </c>
      <c r="H253" s="103"/>
      <c r="I253" s="104"/>
      <c r="J253" s="107" t="e">
        <v>#N/A</v>
      </c>
      <c r="K253" s="103"/>
      <c r="L253" s="104"/>
      <c r="M253" s="107" t="e">
        <v>#N/A</v>
      </c>
      <c r="N253" s="103"/>
      <c r="O253" s="104"/>
      <c r="P253" s="110" t="e">
        <v>#N/A</v>
      </c>
    </row>
    <row r="254" spans="1:16">
      <c r="A254" s="23">
        <f t="shared" si="25"/>
        <v>254</v>
      </c>
      <c r="B254" s="10"/>
      <c r="C254" s="11"/>
      <c r="D254" s="105" t="e">
        <v>#N/A</v>
      </c>
      <c r="E254" s="12"/>
      <c r="F254" s="13"/>
      <c r="G254" s="101" t="e">
        <v>#N/A</v>
      </c>
      <c r="H254" s="103"/>
      <c r="I254" s="104"/>
      <c r="J254" s="107" t="e">
        <v>#N/A</v>
      </c>
      <c r="K254" s="103"/>
      <c r="L254" s="104"/>
      <c r="M254" s="107" t="e">
        <v>#N/A</v>
      </c>
      <c r="N254" s="103"/>
      <c r="O254" s="104"/>
      <c r="P254" s="110" t="e">
        <v>#N/A</v>
      </c>
    </row>
    <row r="255" spans="1:16">
      <c r="A255" s="23">
        <f t="shared" si="25"/>
        <v>255</v>
      </c>
      <c r="B255" s="10"/>
      <c r="C255" s="11"/>
      <c r="D255" s="105" t="e">
        <v>#N/A</v>
      </c>
      <c r="E255" s="12"/>
      <c r="F255" s="13"/>
      <c r="G255" s="101" t="e">
        <v>#N/A</v>
      </c>
      <c r="H255" s="103"/>
      <c r="I255" s="104"/>
      <c r="J255" s="107" t="e">
        <v>#N/A</v>
      </c>
      <c r="K255" s="103"/>
      <c r="L255" s="104"/>
      <c r="M255" s="107" t="e">
        <v>#N/A</v>
      </c>
      <c r="N255" s="103"/>
      <c r="O255" s="104"/>
      <c r="P255" s="110" t="e">
        <v>#N/A</v>
      </c>
    </row>
    <row r="256" spans="1:16">
      <c r="A256" s="23">
        <f t="shared" si="25"/>
        <v>256</v>
      </c>
      <c r="B256" s="10"/>
      <c r="C256" s="11"/>
      <c r="D256" s="105" t="e">
        <v>#N/A</v>
      </c>
      <c r="E256" s="12"/>
      <c r="F256" s="13"/>
      <c r="G256" s="101" t="e">
        <v>#N/A</v>
      </c>
      <c r="H256" s="103"/>
      <c r="I256" s="104"/>
      <c r="J256" s="107" t="e">
        <v>#N/A</v>
      </c>
      <c r="K256" s="103"/>
      <c r="L256" s="104"/>
      <c r="M256" s="107" t="e">
        <v>#N/A</v>
      </c>
      <c r="N256" s="103"/>
      <c r="O256" s="104"/>
      <c r="P256" s="110" t="e">
        <v>#N/A</v>
      </c>
    </row>
    <row r="257" spans="1:16">
      <c r="A257" s="23">
        <f t="shared" si="25"/>
        <v>257</v>
      </c>
      <c r="B257" s="10"/>
      <c r="C257" s="11"/>
      <c r="D257" s="105" t="e">
        <v>#N/A</v>
      </c>
      <c r="E257" s="12"/>
      <c r="F257" s="13"/>
      <c r="G257" s="101" t="e">
        <v>#N/A</v>
      </c>
      <c r="H257" s="103"/>
      <c r="I257" s="104"/>
      <c r="J257" s="107" t="e">
        <v>#N/A</v>
      </c>
      <c r="K257" s="103"/>
      <c r="L257" s="104"/>
      <c r="M257" s="107" t="e">
        <v>#N/A</v>
      </c>
      <c r="N257" s="103"/>
      <c r="O257" s="104"/>
      <c r="P257" s="110" t="e">
        <v>#N/A</v>
      </c>
    </row>
    <row r="258" spans="1:16">
      <c r="A258" s="23">
        <f t="shared" si="25"/>
        <v>258</v>
      </c>
      <c r="B258" s="10"/>
      <c r="C258" s="11"/>
      <c r="D258" s="105" t="e">
        <v>#N/A</v>
      </c>
      <c r="E258" s="12"/>
      <c r="F258" s="13"/>
      <c r="G258" s="101" t="e">
        <v>#N/A</v>
      </c>
      <c r="H258" s="103"/>
      <c r="I258" s="104"/>
      <c r="J258" s="107" t="e">
        <v>#N/A</v>
      </c>
      <c r="K258" s="103"/>
      <c r="L258" s="104"/>
      <c r="M258" s="107" t="e">
        <v>#N/A</v>
      </c>
      <c r="N258" s="103"/>
      <c r="O258" s="104"/>
      <c r="P258" s="110" t="e">
        <v>#N/A</v>
      </c>
    </row>
    <row r="259" spans="1:16">
      <c r="A259" s="23">
        <f t="shared" si="25"/>
        <v>259</v>
      </c>
      <c r="B259" s="10"/>
      <c r="C259" s="11"/>
      <c r="D259" s="105" t="e">
        <v>#N/A</v>
      </c>
      <c r="E259" s="12"/>
      <c r="F259" s="13"/>
      <c r="G259" s="101" t="e">
        <v>#N/A</v>
      </c>
      <c r="H259" s="103"/>
      <c r="I259" s="104"/>
      <c r="J259" s="107" t="e">
        <v>#N/A</v>
      </c>
      <c r="K259" s="103"/>
      <c r="L259" s="104"/>
      <c r="M259" s="107" t="e">
        <v>#N/A</v>
      </c>
      <c r="N259" s="103"/>
      <c r="O259" s="104"/>
      <c r="P259" s="110" t="e">
        <v>#N/A</v>
      </c>
    </row>
    <row r="260" spans="1:16">
      <c r="A260" s="23">
        <f t="shared" si="25"/>
        <v>260</v>
      </c>
      <c r="B260" s="10"/>
      <c r="C260" s="11"/>
      <c r="D260" s="105" t="e">
        <v>#N/A</v>
      </c>
      <c r="E260" s="12"/>
      <c r="F260" s="13"/>
      <c r="G260" s="101" t="e">
        <v>#N/A</v>
      </c>
      <c r="H260" s="103"/>
      <c r="I260" s="104"/>
      <c r="J260" s="107" t="e">
        <v>#N/A</v>
      </c>
      <c r="K260" s="103"/>
      <c r="L260" s="104"/>
      <c r="M260" s="107" t="e">
        <v>#N/A</v>
      </c>
      <c r="N260" s="103"/>
      <c r="O260" s="104"/>
      <c r="P260" s="110" t="e">
        <v>#N/A</v>
      </c>
    </row>
    <row r="261" spans="1:16">
      <c r="A261" s="23">
        <f t="shared" si="25"/>
        <v>261</v>
      </c>
      <c r="B261" s="10"/>
      <c r="C261" s="11"/>
      <c r="D261" s="105" t="e">
        <v>#N/A</v>
      </c>
      <c r="E261" s="12"/>
      <c r="F261" s="13"/>
      <c r="G261" s="101" t="e">
        <v>#N/A</v>
      </c>
      <c r="H261" s="103"/>
      <c r="I261" s="104"/>
      <c r="J261" s="107" t="e">
        <v>#N/A</v>
      </c>
      <c r="K261" s="103"/>
      <c r="L261" s="104"/>
      <c r="M261" s="107" t="e">
        <v>#N/A</v>
      </c>
      <c r="N261" s="103"/>
      <c r="O261" s="104"/>
      <c r="P261" s="110" t="e">
        <v>#N/A</v>
      </c>
    </row>
    <row r="262" spans="1:16">
      <c r="A262" s="23">
        <f t="shared" si="25"/>
        <v>262</v>
      </c>
      <c r="B262" s="10"/>
      <c r="C262" s="11"/>
      <c r="D262" s="105" t="e">
        <v>#N/A</v>
      </c>
      <c r="E262" s="12"/>
      <c r="F262" s="13"/>
      <c r="G262" s="101" t="e">
        <v>#N/A</v>
      </c>
      <c r="H262" s="103"/>
      <c r="I262" s="104"/>
      <c r="J262" s="107" t="e">
        <v>#N/A</v>
      </c>
      <c r="K262" s="103"/>
      <c r="L262" s="104"/>
      <c r="M262" s="107" t="e">
        <v>#N/A</v>
      </c>
      <c r="N262" s="103"/>
      <c r="O262" s="104"/>
      <c r="P262" s="110" t="e">
        <v>#N/A</v>
      </c>
    </row>
    <row r="263" spans="1:16">
      <c r="A263" s="23">
        <f t="shared" si="25"/>
        <v>263</v>
      </c>
      <c r="B263" s="10"/>
      <c r="C263" s="11"/>
      <c r="D263" s="105" t="e">
        <v>#N/A</v>
      </c>
      <c r="E263" s="12"/>
      <c r="F263" s="13"/>
      <c r="G263" s="101" t="e">
        <v>#N/A</v>
      </c>
      <c r="H263" s="103"/>
      <c r="I263" s="104"/>
      <c r="J263" s="107" t="e">
        <v>#N/A</v>
      </c>
      <c r="K263" s="103"/>
      <c r="L263" s="104"/>
      <c r="M263" s="107" t="e">
        <v>#N/A</v>
      </c>
      <c r="N263" s="103"/>
      <c r="O263" s="104"/>
      <c r="P263" s="110" t="e">
        <v>#N/A</v>
      </c>
    </row>
    <row r="264" spans="1:16">
      <c r="A264" s="23">
        <f t="shared" si="25"/>
        <v>264</v>
      </c>
      <c r="B264" s="10"/>
      <c r="C264" s="11"/>
      <c r="D264" s="105" t="e">
        <v>#N/A</v>
      </c>
      <c r="E264" s="12"/>
      <c r="F264" s="13"/>
      <c r="G264" s="101" t="e">
        <v>#N/A</v>
      </c>
      <c r="H264" s="103"/>
      <c r="I264" s="104"/>
      <c r="J264" s="107" t="e">
        <v>#N/A</v>
      </c>
      <c r="K264" s="103"/>
      <c r="L264" s="104"/>
      <c r="M264" s="107" t="e">
        <v>#N/A</v>
      </c>
      <c r="N264" s="103"/>
      <c r="O264" s="104"/>
      <c r="P264" s="110" t="e">
        <v>#N/A</v>
      </c>
    </row>
    <row r="265" spans="1:16">
      <c r="A265" s="23">
        <f t="shared" si="25"/>
        <v>265</v>
      </c>
      <c r="B265" s="10"/>
      <c r="C265" s="11"/>
      <c r="D265" s="105" t="e">
        <v>#N/A</v>
      </c>
      <c r="E265" s="12"/>
      <c r="F265" s="13"/>
      <c r="G265" s="101" t="e">
        <v>#N/A</v>
      </c>
      <c r="H265" s="103"/>
      <c r="I265" s="104"/>
      <c r="J265" s="107" t="e">
        <v>#N/A</v>
      </c>
      <c r="K265" s="103"/>
      <c r="L265" s="104"/>
      <c r="M265" s="107" t="e">
        <v>#N/A</v>
      </c>
      <c r="N265" s="103"/>
      <c r="O265" s="104"/>
      <c r="P265" s="110" t="e">
        <v>#N/A</v>
      </c>
    </row>
    <row r="266" spans="1:16">
      <c r="A266" s="23">
        <f t="shared" si="25"/>
        <v>266</v>
      </c>
      <c r="B266" s="10"/>
      <c r="C266" s="11"/>
      <c r="D266" s="105" t="e">
        <v>#N/A</v>
      </c>
      <c r="E266" s="12"/>
      <c r="F266" s="13"/>
      <c r="G266" s="101" t="e">
        <v>#N/A</v>
      </c>
      <c r="H266" s="103"/>
      <c r="I266" s="104"/>
      <c r="J266" s="107" t="e">
        <v>#N/A</v>
      </c>
      <c r="K266" s="103"/>
      <c r="L266" s="104"/>
      <c r="M266" s="107" t="e">
        <v>#N/A</v>
      </c>
      <c r="N266" s="103"/>
      <c r="O266" s="104"/>
      <c r="P266" s="110" t="e">
        <v>#N/A</v>
      </c>
    </row>
    <row r="267" spans="1:16">
      <c r="A267" s="23">
        <f t="shared" si="25"/>
        <v>267</v>
      </c>
      <c r="B267" s="10"/>
      <c r="C267" s="11"/>
      <c r="D267" s="105" t="e">
        <v>#N/A</v>
      </c>
      <c r="E267" s="12"/>
      <c r="F267" s="13"/>
      <c r="G267" s="101" t="e">
        <v>#N/A</v>
      </c>
      <c r="H267" s="103"/>
      <c r="I267" s="104"/>
      <c r="J267" s="107" t="e">
        <v>#N/A</v>
      </c>
      <c r="K267" s="103"/>
      <c r="L267" s="104"/>
      <c r="M267" s="107" t="e">
        <v>#N/A</v>
      </c>
      <c r="N267" s="103"/>
      <c r="O267" s="104"/>
      <c r="P267" s="110" t="e">
        <v>#N/A</v>
      </c>
    </row>
    <row r="268" spans="1:16">
      <c r="A268" s="23">
        <f t="shared" si="25"/>
        <v>268</v>
      </c>
      <c r="B268" s="10"/>
      <c r="C268" s="11"/>
      <c r="D268" s="105" t="e">
        <v>#N/A</v>
      </c>
      <c r="E268" s="12"/>
      <c r="F268" s="13"/>
      <c r="G268" s="101" t="e">
        <v>#N/A</v>
      </c>
      <c r="H268" s="103"/>
      <c r="I268" s="104"/>
      <c r="J268" s="107" t="e">
        <v>#N/A</v>
      </c>
      <c r="K268" s="103"/>
      <c r="L268" s="104"/>
      <c r="M268" s="107" t="e">
        <v>#N/A</v>
      </c>
      <c r="N268" s="103"/>
      <c r="O268" s="104"/>
      <c r="P268" s="110" t="e">
        <v>#N/A</v>
      </c>
    </row>
    <row r="269" spans="1:16">
      <c r="A269" s="23">
        <f t="shared" si="25"/>
        <v>269</v>
      </c>
      <c r="B269" s="10"/>
      <c r="C269" s="11"/>
      <c r="D269" s="105" t="e">
        <v>#N/A</v>
      </c>
      <c r="E269" s="12"/>
      <c r="F269" s="13"/>
      <c r="G269" s="101" t="e">
        <v>#N/A</v>
      </c>
      <c r="H269" s="103"/>
      <c r="I269" s="104"/>
      <c r="J269" s="107" t="e">
        <v>#N/A</v>
      </c>
      <c r="K269" s="103"/>
      <c r="L269" s="104"/>
      <c r="M269" s="107" t="e">
        <v>#N/A</v>
      </c>
      <c r="N269" s="103"/>
      <c r="O269" s="104"/>
      <c r="P269" s="110" t="e">
        <v>#N/A</v>
      </c>
    </row>
    <row r="270" spans="1:16">
      <c r="A270" s="23">
        <f t="shared" si="25"/>
        <v>270</v>
      </c>
      <c r="B270" s="10"/>
      <c r="C270" s="11"/>
      <c r="D270" s="105" t="e">
        <v>#N/A</v>
      </c>
      <c r="E270" s="12"/>
      <c r="F270" s="13"/>
      <c r="G270" s="101" t="e">
        <v>#N/A</v>
      </c>
      <c r="H270" s="103"/>
      <c r="I270" s="104"/>
      <c r="J270" s="107" t="e">
        <v>#N/A</v>
      </c>
      <c r="K270" s="103"/>
      <c r="L270" s="104"/>
      <c r="M270" s="107" t="e">
        <v>#N/A</v>
      </c>
      <c r="N270" s="103"/>
      <c r="O270" s="104"/>
      <c r="P270" s="110" t="e">
        <v>#N/A</v>
      </c>
    </row>
    <row r="271" spans="1:16">
      <c r="A271" s="23">
        <f t="shared" si="25"/>
        <v>271</v>
      </c>
      <c r="B271" s="10"/>
      <c r="C271" s="11"/>
      <c r="D271" s="105" t="e">
        <v>#N/A</v>
      </c>
      <c r="E271" s="12"/>
      <c r="F271" s="13"/>
      <c r="G271" s="101" t="e">
        <v>#N/A</v>
      </c>
      <c r="H271" s="103"/>
      <c r="I271" s="104"/>
      <c r="J271" s="107" t="e">
        <v>#N/A</v>
      </c>
      <c r="K271" s="103"/>
      <c r="L271" s="104"/>
      <c r="M271" s="107" t="e">
        <v>#N/A</v>
      </c>
      <c r="N271" s="103"/>
      <c r="O271" s="104"/>
      <c r="P271" s="110" t="e">
        <v>#N/A</v>
      </c>
    </row>
    <row r="272" spans="1:16">
      <c r="A272" s="23">
        <f t="shared" si="25"/>
        <v>272</v>
      </c>
      <c r="B272" s="10"/>
      <c r="C272" s="11"/>
      <c r="D272" s="105" t="e">
        <v>#N/A</v>
      </c>
      <c r="E272" s="12"/>
      <c r="F272" s="13"/>
      <c r="G272" s="101" t="e">
        <v>#N/A</v>
      </c>
      <c r="H272" s="103"/>
      <c r="I272" s="104"/>
      <c r="J272" s="107" t="e">
        <v>#N/A</v>
      </c>
      <c r="K272" s="103"/>
      <c r="L272" s="104"/>
      <c r="M272" s="107" t="e">
        <v>#N/A</v>
      </c>
      <c r="N272" s="103"/>
      <c r="O272" s="104"/>
      <c r="P272" s="110" t="e">
        <v>#N/A</v>
      </c>
    </row>
    <row r="273" spans="1:16">
      <c r="A273" s="23">
        <f t="shared" si="25"/>
        <v>273</v>
      </c>
      <c r="B273" s="10"/>
      <c r="C273" s="11"/>
      <c r="D273" s="105" t="e">
        <v>#N/A</v>
      </c>
      <c r="E273" s="12"/>
      <c r="F273" s="13"/>
      <c r="G273" s="101" t="e">
        <v>#N/A</v>
      </c>
      <c r="H273" s="103"/>
      <c r="I273" s="104"/>
      <c r="J273" s="107" t="e">
        <v>#N/A</v>
      </c>
      <c r="K273" s="103"/>
      <c r="L273" s="104"/>
      <c r="M273" s="107" t="e">
        <v>#N/A</v>
      </c>
      <c r="N273" s="103"/>
      <c r="O273" s="104"/>
      <c r="P273" s="110" t="e">
        <v>#N/A</v>
      </c>
    </row>
    <row r="274" spans="1:16">
      <c r="A274" s="23">
        <f t="shared" si="25"/>
        <v>274</v>
      </c>
      <c r="B274" s="10"/>
      <c r="C274" s="11"/>
      <c r="D274" s="105" t="e">
        <v>#N/A</v>
      </c>
      <c r="E274" s="12"/>
      <c r="F274" s="13"/>
      <c r="G274" s="101" t="e">
        <v>#N/A</v>
      </c>
      <c r="H274" s="103"/>
      <c r="I274" s="104"/>
      <c r="J274" s="107" t="e">
        <v>#N/A</v>
      </c>
      <c r="K274" s="103"/>
      <c r="L274" s="104"/>
      <c r="M274" s="107" t="e">
        <v>#N/A</v>
      </c>
      <c r="N274" s="103"/>
      <c r="O274" s="104"/>
      <c r="P274" s="110" t="e">
        <v>#N/A</v>
      </c>
    </row>
    <row r="275" spans="1:16">
      <c r="A275" s="23">
        <f t="shared" si="25"/>
        <v>275</v>
      </c>
      <c r="B275" s="10"/>
      <c r="C275" s="11"/>
      <c r="D275" s="105" t="e">
        <v>#N/A</v>
      </c>
      <c r="E275" s="12"/>
      <c r="F275" s="13"/>
      <c r="G275" s="101" t="e">
        <v>#N/A</v>
      </c>
      <c r="H275" s="103"/>
      <c r="I275" s="104"/>
      <c r="J275" s="107" t="e">
        <v>#N/A</v>
      </c>
      <c r="K275" s="103"/>
      <c r="L275" s="104"/>
      <c r="M275" s="107" t="e">
        <v>#N/A</v>
      </c>
      <c r="N275" s="103"/>
      <c r="O275" s="104"/>
      <c r="P275" s="110" t="e">
        <v>#N/A</v>
      </c>
    </row>
    <row r="276" spans="1:16">
      <c r="A276" s="23">
        <f t="shared" si="25"/>
        <v>276</v>
      </c>
      <c r="B276" s="10"/>
      <c r="C276" s="11"/>
      <c r="D276" s="105" t="e">
        <v>#N/A</v>
      </c>
      <c r="E276" s="12"/>
      <c r="F276" s="13"/>
      <c r="G276" s="101" t="e">
        <v>#N/A</v>
      </c>
      <c r="H276" s="103"/>
      <c r="I276" s="104"/>
      <c r="J276" s="107" t="e">
        <v>#N/A</v>
      </c>
      <c r="K276" s="103"/>
      <c r="L276" s="104"/>
      <c r="M276" s="107" t="e">
        <v>#N/A</v>
      </c>
      <c r="N276" s="103"/>
      <c r="O276" s="104"/>
      <c r="P276" s="110" t="e">
        <v>#N/A</v>
      </c>
    </row>
    <row r="277" spans="1:16">
      <c r="A277" s="23">
        <f t="shared" si="25"/>
        <v>277</v>
      </c>
      <c r="B277" s="10"/>
      <c r="C277" s="11"/>
      <c r="D277" s="105" t="e">
        <v>#N/A</v>
      </c>
      <c r="E277" s="12"/>
      <c r="F277" s="13"/>
      <c r="G277" s="101" t="e">
        <v>#N/A</v>
      </c>
      <c r="H277" s="103"/>
      <c r="I277" s="104"/>
      <c r="J277" s="107" t="e">
        <v>#N/A</v>
      </c>
      <c r="K277" s="103"/>
      <c r="L277" s="104"/>
      <c r="M277" s="107" t="e">
        <v>#N/A</v>
      </c>
      <c r="N277" s="103"/>
      <c r="O277" s="104"/>
      <c r="P277" s="110" t="e">
        <v>#N/A</v>
      </c>
    </row>
    <row r="278" spans="1:16">
      <c r="A278" s="23">
        <f t="shared" ref="A278:A300" si="27">A277+1</f>
        <v>278</v>
      </c>
      <c r="B278" s="10"/>
      <c r="C278" s="11"/>
      <c r="D278" s="105" t="e">
        <v>#N/A</v>
      </c>
      <c r="E278" s="12"/>
      <c r="F278" s="13"/>
      <c r="G278" s="101" t="e">
        <v>#N/A</v>
      </c>
      <c r="H278" s="103"/>
      <c r="I278" s="104"/>
      <c r="J278" s="107" t="e">
        <v>#N/A</v>
      </c>
      <c r="K278" s="103"/>
      <c r="L278" s="104"/>
      <c r="M278" s="107" t="e">
        <v>#N/A</v>
      </c>
      <c r="N278" s="103"/>
      <c r="O278" s="104"/>
      <c r="P278" s="110" t="e">
        <v>#N/A</v>
      </c>
    </row>
    <row r="279" spans="1:16">
      <c r="A279" s="23">
        <f t="shared" si="27"/>
        <v>279</v>
      </c>
      <c r="B279" s="10"/>
      <c r="C279" s="11"/>
      <c r="D279" s="105" t="e">
        <v>#N/A</v>
      </c>
      <c r="E279" s="12"/>
      <c r="F279" s="13"/>
      <c r="G279" s="101" t="e">
        <v>#N/A</v>
      </c>
      <c r="H279" s="103"/>
      <c r="I279" s="104"/>
      <c r="J279" s="107" t="e">
        <v>#N/A</v>
      </c>
      <c r="K279" s="103"/>
      <c r="L279" s="104"/>
      <c r="M279" s="107" t="e">
        <v>#N/A</v>
      </c>
      <c r="N279" s="103"/>
      <c r="O279" s="104"/>
      <c r="P279" s="110" t="e">
        <v>#N/A</v>
      </c>
    </row>
    <row r="280" spans="1:16">
      <c r="A280" s="23">
        <f t="shared" si="27"/>
        <v>280</v>
      </c>
      <c r="B280" s="10"/>
      <c r="C280" s="11"/>
      <c r="D280" s="105" t="e">
        <v>#N/A</v>
      </c>
      <c r="E280" s="12"/>
      <c r="F280" s="13"/>
      <c r="G280" s="101" t="e">
        <v>#N/A</v>
      </c>
      <c r="H280" s="103"/>
      <c r="I280" s="104"/>
      <c r="J280" s="107" t="e">
        <v>#N/A</v>
      </c>
      <c r="K280" s="103"/>
      <c r="L280" s="104"/>
      <c r="M280" s="107" t="e">
        <v>#N/A</v>
      </c>
      <c r="N280" s="103"/>
      <c r="O280" s="104"/>
      <c r="P280" s="110" t="e">
        <v>#N/A</v>
      </c>
    </row>
    <row r="281" spans="1:16">
      <c r="A281" s="23">
        <f t="shared" si="27"/>
        <v>281</v>
      </c>
      <c r="B281" s="10"/>
      <c r="C281" s="11"/>
      <c r="D281" s="105" t="e">
        <v>#N/A</v>
      </c>
      <c r="E281" s="12"/>
      <c r="F281" s="13"/>
      <c r="G281" s="101" t="e">
        <v>#N/A</v>
      </c>
      <c r="H281" s="103"/>
      <c r="I281" s="104"/>
      <c r="J281" s="107" t="e">
        <v>#N/A</v>
      </c>
      <c r="K281" s="103"/>
      <c r="L281" s="104"/>
      <c r="M281" s="107" t="e">
        <v>#N/A</v>
      </c>
      <c r="N281" s="103"/>
      <c r="O281" s="104"/>
      <c r="P281" s="110" t="e">
        <v>#N/A</v>
      </c>
    </row>
    <row r="282" spans="1:16">
      <c r="A282" s="23">
        <f t="shared" si="27"/>
        <v>282</v>
      </c>
      <c r="B282" s="10"/>
      <c r="C282" s="11"/>
      <c r="D282" s="105" t="e">
        <v>#N/A</v>
      </c>
      <c r="E282" s="12"/>
      <c r="F282" s="13"/>
      <c r="G282" s="101" t="e">
        <v>#N/A</v>
      </c>
      <c r="H282" s="103"/>
      <c r="I282" s="104"/>
      <c r="J282" s="107" t="e">
        <v>#N/A</v>
      </c>
      <c r="K282" s="103"/>
      <c r="L282" s="104"/>
      <c r="M282" s="107" t="e">
        <v>#N/A</v>
      </c>
      <c r="N282" s="103"/>
      <c r="O282" s="104"/>
      <c r="P282" s="110" t="e">
        <v>#N/A</v>
      </c>
    </row>
    <row r="283" spans="1:16">
      <c r="A283" s="23">
        <f t="shared" si="27"/>
        <v>283</v>
      </c>
      <c r="B283" s="10"/>
      <c r="C283" s="11"/>
      <c r="D283" s="105" t="e">
        <v>#N/A</v>
      </c>
      <c r="E283" s="12"/>
      <c r="F283" s="13"/>
      <c r="G283" s="101" t="e">
        <v>#N/A</v>
      </c>
      <c r="H283" s="103"/>
      <c r="I283" s="104"/>
      <c r="J283" s="107" t="e">
        <v>#N/A</v>
      </c>
      <c r="K283" s="103"/>
      <c r="L283" s="104"/>
      <c r="M283" s="107" t="e">
        <v>#N/A</v>
      </c>
      <c r="N283" s="103"/>
      <c r="O283" s="104"/>
      <c r="P283" s="110" t="e">
        <v>#N/A</v>
      </c>
    </row>
    <row r="284" spans="1:16">
      <c r="A284" s="23">
        <f t="shared" si="27"/>
        <v>284</v>
      </c>
      <c r="B284" s="10"/>
      <c r="C284" s="11"/>
      <c r="D284" s="105" t="e">
        <v>#N/A</v>
      </c>
      <c r="E284" s="12"/>
      <c r="F284" s="13"/>
      <c r="G284" s="101" t="e">
        <v>#N/A</v>
      </c>
      <c r="H284" s="103"/>
      <c r="I284" s="104"/>
      <c r="J284" s="107" t="e">
        <v>#N/A</v>
      </c>
      <c r="K284" s="103"/>
      <c r="L284" s="104"/>
      <c r="M284" s="107" t="e">
        <v>#N/A</v>
      </c>
      <c r="N284" s="103"/>
      <c r="O284" s="104"/>
      <c r="P284" s="110" t="e">
        <v>#N/A</v>
      </c>
    </row>
    <row r="285" spans="1:16">
      <c r="A285" s="23">
        <f t="shared" si="27"/>
        <v>285</v>
      </c>
      <c r="B285" s="10"/>
      <c r="C285" s="11"/>
      <c r="D285" s="105" t="e">
        <v>#N/A</v>
      </c>
      <c r="E285" s="12"/>
      <c r="F285" s="13"/>
      <c r="G285" s="101" t="e">
        <v>#N/A</v>
      </c>
      <c r="H285" s="103"/>
      <c r="I285" s="104"/>
      <c r="J285" s="107" t="e">
        <v>#N/A</v>
      </c>
      <c r="K285" s="103"/>
      <c r="L285" s="104"/>
      <c r="M285" s="107" t="e">
        <v>#N/A</v>
      </c>
      <c r="N285" s="103"/>
      <c r="O285" s="104"/>
      <c r="P285" s="110" t="e">
        <v>#N/A</v>
      </c>
    </row>
    <row r="286" spans="1:16">
      <c r="A286" s="23">
        <f t="shared" si="27"/>
        <v>286</v>
      </c>
      <c r="B286" s="10"/>
      <c r="C286" s="11"/>
      <c r="D286" s="105" t="e">
        <v>#N/A</v>
      </c>
      <c r="E286" s="12"/>
      <c r="F286" s="13"/>
      <c r="G286" s="101" t="e">
        <v>#N/A</v>
      </c>
      <c r="H286" s="103"/>
      <c r="I286" s="104"/>
      <c r="J286" s="107" t="e">
        <v>#N/A</v>
      </c>
      <c r="K286" s="103"/>
      <c r="L286" s="104"/>
      <c r="M286" s="107" t="e">
        <v>#N/A</v>
      </c>
      <c r="N286" s="103"/>
      <c r="O286" s="104"/>
      <c r="P286" s="110" t="e">
        <v>#N/A</v>
      </c>
    </row>
    <row r="287" spans="1:16">
      <c r="A287" s="23">
        <f t="shared" si="27"/>
        <v>287</v>
      </c>
      <c r="B287" s="10"/>
      <c r="C287" s="11"/>
      <c r="D287" s="105" t="e">
        <v>#N/A</v>
      </c>
      <c r="E287" s="12"/>
      <c r="F287" s="13"/>
      <c r="G287" s="101" t="e">
        <v>#N/A</v>
      </c>
      <c r="H287" s="103"/>
      <c r="I287" s="104"/>
      <c r="J287" s="107" t="e">
        <v>#N/A</v>
      </c>
      <c r="K287" s="103"/>
      <c r="L287" s="104"/>
      <c r="M287" s="107" t="e">
        <v>#N/A</v>
      </c>
      <c r="N287" s="103"/>
      <c r="O287" s="104"/>
      <c r="P287" s="110" t="e">
        <v>#N/A</v>
      </c>
    </row>
    <row r="288" spans="1:16">
      <c r="A288" s="23">
        <f t="shared" si="27"/>
        <v>288</v>
      </c>
      <c r="B288" s="10"/>
      <c r="C288" s="11"/>
      <c r="D288" s="105" t="e">
        <v>#N/A</v>
      </c>
      <c r="E288" s="12"/>
      <c r="F288" s="13"/>
      <c r="G288" s="101" t="e">
        <v>#N/A</v>
      </c>
      <c r="H288" s="103"/>
      <c r="I288" s="104"/>
      <c r="J288" s="107" t="e">
        <v>#N/A</v>
      </c>
      <c r="K288" s="103"/>
      <c r="L288" s="104"/>
      <c r="M288" s="107" t="e">
        <v>#N/A</v>
      </c>
      <c r="N288" s="103"/>
      <c r="O288" s="104"/>
      <c r="P288" s="110" t="e">
        <v>#N/A</v>
      </c>
    </row>
    <row r="289" spans="1:16">
      <c r="A289" s="23">
        <f t="shared" si="27"/>
        <v>289</v>
      </c>
      <c r="B289" s="10"/>
      <c r="C289" s="11"/>
      <c r="D289" s="105" t="e">
        <v>#N/A</v>
      </c>
      <c r="E289" s="12"/>
      <c r="F289" s="13"/>
      <c r="G289" s="101" t="e">
        <v>#N/A</v>
      </c>
      <c r="H289" s="103"/>
      <c r="I289" s="104"/>
      <c r="J289" s="107" t="e">
        <v>#N/A</v>
      </c>
      <c r="K289" s="103"/>
      <c r="L289" s="104"/>
      <c r="M289" s="107" t="e">
        <v>#N/A</v>
      </c>
      <c r="N289" s="103"/>
      <c r="O289" s="104"/>
      <c r="P289" s="110" t="e">
        <v>#N/A</v>
      </c>
    </row>
    <row r="290" spans="1:16">
      <c r="A290" s="23">
        <f t="shared" si="27"/>
        <v>290</v>
      </c>
      <c r="B290" s="10"/>
      <c r="C290" s="11"/>
      <c r="D290" s="105" t="e">
        <v>#N/A</v>
      </c>
      <c r="E290" s="12"/>
      <c r="F290" s="13"/>
      <c r="G290" s="101" t="e">
        <v>#N/A</v>
      </c>
      <c r="H290" s="103"/>
      <c r="I290" s="104"/>
      <c r="J290" s="107" t="e">
        <v>#N/A</v>
      </c>
      <c r="K290" s="103"/>
      <c r="L290" s="104"/>
      <c r="M290" s="107" t="e">
        <v>#N/A</v>
      </c>
      <c r="N290" s="103"/>
      <c r="O290" s="104"/>
      <c r="P290" s="110" t="e">
        <v>#N/A</v>
      </c>
    </row>
    <row r="291" spans="1:16">
      <c r="A291" s="23">
        <f t="shared" si="27"/>
        <v>291</v>
      </c>
      <c r="B291" s="10"/>
      <c r="C291" s="11"/>
      <c r="D291" s="105" t="e">
        <v>#N/A</v>
      </c>
      <c r="E291" s="12"/>
      <c r="F291" s="13"/>
      <c r="G291" s="101" t="e">
        <v>#N/A</v>
      </c>
      <c r="H291" s="103"/>
      <c r="I291" s="104"/>
      <c r="J291" s="107" t="e">
        <v>#N/A</v>
      </c>
      <c r="K291" s="103"/>
      <c r="L291" s="104"/>
      <c r="M291" s="107" t="e">
        <v>#N/A</v>
      </c>
      <c r="N291" s="103"/>
      <c r="O291" s="104"/>
      <c r="P291" s="110" t="e">
        <v>#N/A</v>
      </c>
    </row>
    <row r="292" spans="1:16">
      <c r="A292" s="23">
        <f t="shared" si="27"/>
        <v>292</v>
      </c>
      <c r="B292" s="10"/>
      <c r="C292" s="11"/>
      <c r="D292" s="105" t="e">
        <v>#N/A</v>
      </c>
      <c r="E292" s="12"/>
      <c r="F292" s="13"/>
      <c r="G292" s="101" t="e">
        <v>#N/A</v>
      </c>
      <c r="H292" s="103"/>
      <c r="I292" s="104"/>
      <c r="J292" s="107" t="e">
        <v>#N/A</v>
      </c>
      <c r="K292" s="103"/>
      <c r="L292" s="104"/>
      <c r="M292" s="107" t="e">
        <v>#N/A</v>
      </c>
      <c r="N292" s="103"/>
      <c r="O292" s="104"/>
      <c r="P292" s="110" t="e">
        <v>#N/A</v>
      </c>
    </row>
    <row r="293" spans="1:16">
      <c r="A293" s="23">
        <f t="shared" si="27"/>
        <v>293</v>
      </c>
      <c r="B293" s="10"/>
      <c r="C293" s="11"/>
      <c r="D293" s="105" t="e">
        <v>#N/A</v>
      </c>
      <c r="E293" s="12"/>
      <c r="F293" s="13"/>
      <c r="G293" s="101" t="e">
        <v>#N/A</v>
      </c>
      <c r="H293" s="103"/>
      <c r="I293" s="104"/>
      <c r="J293" s="107" t="e">
        <v>#N/A</v>
      </c>
      <c r="K293" s="103"/>
      <c r="L293" s="104"/>
      <c r="M293" s="107" t="e">
        <v>#N/A</v>
      </c>
      <c r="N293" s="103"/>
      <c r="O293" s="104"/>
      <c r="P293" s="110" t="e">
        <v>#N/A</v>
      </c>
    </row>
    <row r="294" spans="1:16">
      <c r="A294" s="23">
        <f t="shared" si="27"/>
        <v>294</v>
      </c>
      <c r="B294" s="10"/>
      <c r="C294" s="11"/>
      <c r="D294" s="105" t="e">
        <v>#N/A</v>
      </c>
      <c r="E294" s="12"/>
      <c r="F294" s="13"/>
      <c r="G294" s="101" t="e">
        <v>#N/A</v>
      </c>
      <c r="H294" s="103"/>
      <c r="I294" s="104"/>
      <c r="J294" s="107" t="e">
        <v>#N/A</v>
      </c>
      <c r="K294" s="103"/>
      <c r="L294" s="104"/>
      <c r="M294" s="107" t="e">
        <v>#N/A</v>
      </c>
      <c r="N294" s="103"/>
      <c r="O294" s="104"/>
      <c r="P294" s="110" t="e">
        <v>#N/A</v>
      </c>
    </row>
    <row r="295" spans="1:16">
      <c r="A295" s="23">
        <f t="shared" si="27"/>
        <v>295</v>
      </c>
      <c r="B295" s="10"/>
      <c r="C295" s="11"/>
      <c r="D295" s="105" t="e">
        <v>#N/A</v>
      </c>
      <c r="E295" s="12"/>
      <c r="F295" s="13"/>
      <c r="G295" s="101" t="e">
        <v>#N/A</v>
      </c>
      <c r="H295" s="103"/>
      <c r="I295" s="104"/>
      <c r="J295" s="107" t="e">
        <v>#N/A</v>
      </c>
      <c r="K295" s="103"/>
      <c r="L295" s="104"/>
      <c r="M295" s="107" t="e">
        <v>#N/A</v>
      </c>
      <c r="N295" s="103"/>
      <c r="O295" s="104"/>
      <c r="P295" s="110" t="e">
        <v>#N/A</v>
      </c>
    </row>
    <row r="296" spans="1:16">
      <c r="A296" s="23">
        <f t="shared" si="27"/>
        <v>296</v>
      </c>
      <c r="B296" s="10"/>
      <c r="C296" s="11"/>
      <c r="D296" s="105" t="e">
        <v>#N/A</v>
      </c>
      <c r="E296" s="12"/>
      <c r="F296" s="13"/>
      <c r="G296" s="101" t="e">
        <v>#N/A</v>
      </c>
      <c r="H296" s="103"/>
      <c r="I296" s="104"/>
      <c r="J296" s="107" t="e">
        <v>#N/A</v>
      </c>
      <c r="K296" s="103"/>
      <c r="L296" s="104"/>
      <c r="M296" s="107" t="e">
        <v>#N/A</v>
      </c>
      <c r="N296" s="103"/>
      <c r="O296" s="104"/>
      <c r="P296" s="110" t="e">
        <v>#N/A</v>
      </c>
    </row>
    <row r="297" spans="1:16">
      <c r="A297" s="23">
        <f t="shared" si="27"/>
        <v>297</v>
      </c>
      <c r="B297" s="10"/>
      <c r="C297" s="11"/>
      <c r="D297" s="105" t="e">
        <v>#N/A</v>
      </c>
      <c r="E297" s="12"/>
      <c r="F297" s="13"/>
      <c r="G297" s="101" t="e">
        <v>#N/A</v>
      </c>
      <c r="H297" s="103"/>
      <c r="I297" s="104"/>
      <c r="J297" s="107" t="e">
        <v>#N/A</v>
      </c>
      <c r="K297" s="103"/>
      <c r="L297" s="104"/>
      <c r="M297" s="107" t="e">
        <v>#N/A</v>
      </c>
      <c r="N297" s="103"/>
      <c r="O297" s="104"/>
      <c r="P297" s="110" t="e">
        <v>#N/A</v>
      </c>
    </row>
    <row r="298" spans="1:16">
      <c r="A298" s="23">
        <f t="shared" si="27"/>
        <v>298</v>
      </c>
      <c r="B298" s="10"/>
      <c r="C298" s="11"/>
      <c r="D298" s="105" t="e">
        <v>#N/A</v>
      </c>
      <c r="E298" s="12"/>
      <c r="F298" s="13"/>
      <c r="G298" s="101" t="e">
        <v>#N/A</v>
      </c>
      <c r="H298" s="103"/>
      <c r="I298" s="104"/>
      <c r="J298" s="107" t="e">
        <v>#N/A</v>
      </c>
      <c r="K298" s="103"/>
      <c r="L298" s="104"/>
      <c r="M298" s="107" t="e">
        <v>#N/A</v>
      </c>
      <c r="N298" s="103"/>
      <c r="O298" s="104"/>
      <c r="P298" s="110" t="e">
        <v>#N/A</v>
      </c>
    </row>
    <row r="299" spans="1:16">
      <c r="A299" s="23">
        <f t="shared" si="27"/>
        <v>299</v>
      </c>
      <c r="B299" s="10"/>
      <c r="C299" s="11"/>
      <c r="D299" s="105" t="e">
        <v>#N/A</v>
      </c>
      <c r="E299" s="12"/>
      <c r="F299" s="13"/>
      <c r="G299" s="101" t="e">
        <v>#N/A</v>
      </c>
      <c r="H299" s="103"/>
      <c r="I299" s="104"/>
      <c r="J299" s="107" t="e">
        <v>#N/A</v>
      </c>
      <c r="K299" s="103"/>
      <c r="L299" s="104"/>
      <c r="M299" s="107" t="e">
        <v>#N/A</v>
      </c>
      <c r="N299" s="103"/>
      <c r="O299" s="104"/>
      <c r="P299" s="110" t="e">
        <v>#N/A</v>
      </c>
    </row>
    <row r="300" spans="1:16">
      <c r="A300" s="23">
        <f t="shared" si="27"/>
        <v>300</v>
      </c>
      <c r="B300" s="10"/>
      <c r="C300" s="11"/>
      <c r="D300" s="105" t="e">
        <v>#N/A</v>
      </c>
      <c r="E300" s="12"/>
      <c r="F300" s="13"/>
      <c r="G300" s="101" t="e">
        <v>#N/A</v>
      </c>
      <c r="H300" s="103"/>
      <c r="I300" s="104"/>
      <c r="J300" s="107" t="e">
        <v>#N/A</v>
      </c>
      <c r="K300" s="103"/>
      <c r="L300" s="104"/>
      <c r="M300" s="107" t="e">
        <v>#N/A</v>
      </c>
      <c r="N300" s="103"/>
      <c r="O300" s="104"/>
      <c r="P300" s="110" t="e">
        <v>#N/A</v>
      </c>
    </row>
  </sheetData>
  <mergeCells count="1">
    <mergeCell ref="E18:G18"/>
  </mergeCells>
  <phoneticPr fontId="25"/>
  <pageMargins left="0.23622047244094491" right="0.23622047244094491" top="0.74803149606299213" bottom="0" header="0.31496062992125984" footer="0"/>
  <pageSetup paperSize="9" scale="70" fitToHeight="0" orientation="landscape" horizontalDpi="300" verticalDpi="300" r:id="rId1"/>
  <headerFooter>
    <oddHeader>&amp;L&amp;F &amp;A</oddHead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68E481-78BC-475E-9D3D-88FFC169177C}">
  <dimension ref="A1:Y300"/>
  <sheetViews>
    <sheetView zoomScale="70" zoomScaleNormal="70" workbookViewId="0">
      <selection activeCell="F10" sqref="F10"/>
    </sheetView>
  </sheetViews>
  <sheetFormatPr defaultColWidth="9" defaultRowHeight="12"/>
  <cols>
    <col min="1" max="1" width="4.375" style="23" customWidth="1"/>
    <col min="2" max="2" width="9.875" style="23" customWidth="1"/>
    <col min="3" max="3" width="8.625" style="23" customWidth="1"/>
    <col min="4" max="4" width="7.75" style="23" customWidth="1"/>
    <col min="5" max="7" width="8.875" style="23" customWidth="1"/>
    <col min="8" max="8" width="6.625" style="23" customWidth="1"/>
    <col min="9" max="9" width="5.125" style="23" customWidth="1"/>
    <col min="10" max="11" width="8.875" style="23" customWidth="1"/>
    <col min="12" max="12" width="3.75" style="23" customWidth="1"/>
    <col min="13" max="13" width="8.875" style="23" customWidth="1"/>
    <col min="14" max="14" width="6.625" style="23" customWidth="1"/>
    <col min="15" max="15" width="3.875" style="23" customWidth="1"/>
    <col min="16" max="16" width="8.875" style="23" customWidth="1"/>
    <col min="17" max="17" width="3.125" style="23" customWidth="1"/>
    <col min="18" max="18" width="10.625" style="27" customWidth="1"/>
    <col min="19" max="19" width="10.625" style="61" customWidth="1"/>
    <col min="20" max="29" width="10.625" style="23" customWidth="1"/>
    <col min="30" max="16384" width="9" style="23"/>
  </cols>
  <sheetData>
    <row r="1" spans="1:25">
      <c r="A1" s="23">
        <v>1</v>
      </c>
      <c r="B1" s="24">
        <v>2</v>
      </c>
      <c r="C1" s="25">
        <v>3</v>
      </c>
      <c r="D1" s="25">
        <v>4</v>
      </c>
      <c r="E1" s="25">
        <v>5</v>
      </c>
      <c r="F1" s="25">
        <v>6</v>
      </c>
      <c r="G1" s="25">
        <v>7</v>
      </c>
      <c r="H1" s="24">
        <v>8</v>
      </c>
      <c r="I1" s="24">
        <v>9</v>
      </c>
      <c r="J1" s="25">
        <v>10</v>
      </c>
      <c r="K1" s="26">
        <v>11</v>
      </c>
      <c r="L1" s="23">
        <v>12</v>
      </c>
      <c r="M1" s="26">
        <v>13</v>
      </c>
      <c r="N1" s="23">
        <v>14</v>
      </c>
      <c r="O1" s="23">
        <v>15</v>
      </c>
      <c r="P1" s="26">
        <v>16</v>
      </c>
      <c r="S1" s="28"/>
    </row>
    <row r="2" spans="1:25" ht="18.75">
      <c r="A2" s="23">
        <v>2</v>
      </c>
      <c r="B2" s="29" t="s">
        <v>0</v>
      </c>
      <c r="F2" s="30"/>
      <c r="G2" s="30"/>
      <c r="L2" s="27" t="s">
        <v>1</v>
      </c>
      <c r="M2" s="15" t="s">
        <v>73</v>
      </c>
      <c r="N2" s="31" t="s">
        <v>2</v>
      </c>
      <c r="R2" s="27" t="s">
        <v>74</v>
      </c>
      <c r="S2" s="16" t="s">
        <v>75</v>
      </c>
      <c r="T2" s="31" t="s">
        <v>76</v>
      </c>
      <c r="U2" s="27"/>
      <c r="V2" s="32"/>
    </row>
    <row r="3" spans="1:25">
      <c r="A3" s="26">
        <v>3</v>
      </c>
      <c r="B3" s="33" t="s">
        <v>3</v>
      </c>
      <c r="C3" s="34" t="s">
        <v>4</v>
      </c>
      <c r="E3" s="33" t="s">
        <v>5</v>
      </c>
      <c r="F3" s="35"/>
      <c r="G3" s="36" t="s">
        <v>6</v>
      </c>
      <c r="H3" s="36"/>
      <c r="I3" s="36"/>
      <c r="K3" s="37"/>
      <c r="L3" s="27" t="s">
        <v>7</v>
      </c>
      <c r="M3" s="17" t="s">
        <v>77</v>
      </c>
      <c r="N3" s="31" t="s">
        <v>8</v>
      </c>
      <c r="O3" s="31"/>
      <c r="R3" s="23"/>
      <c r="S3" s="23"/>
      <c r="U3" s="27"/>
      <c r="V3" s="38"/>
      <c r="W3" s="39"/>
    </row>
    <row r="4" spans="1:25">
      <c r="A4" s="26">
        <v>4</v>
      </c>
      <c r="B4" s="33" t="s">
        <v>9</v>
      </c>
      <c r="C4" s="40">
        <v>54</v>
      </c>
      <c r="D4" s="41"/>
      <c r="F4" s="36" t="s">
        <v>10</v>
      </c>
      <c r="G4" s="36" t="s">
        <v>10</v>
      </c>
      <c r="H4" s="36" t="s">
        <v>11</v>
      </c>
      <c r="I4" s="36" t="s">
        <v>12</v>
      </c>
      <c r="J4" s="31"/>
      <c r="K4" s="42" t="s">
        <v>13</v>
      </c>
      <c r="L4" s="31"/>
      <c r="M4" s="31"/>
      <c r="N4" s="31"/>
      <c r="O4" s="31"/>
      <c r="S4" s="43"/>
      <c r="V4" s="44"/>
    </row>
    <row r="5" spans="1:25">
      <c r="A5" s="23">
        <v>5</v>
      </c>
      <c r="B5" s="33" t="s">
        <v>14</v>
      </c>
      <c r="C5" s="40">
        <v>136</v>
      </c>
      <c r="D5" s="41" t="s">
        <v>15</v>
      </c>
      <c r="F5" s="36" t="s">
        <v>16</v>
      </c>
      <c r="G5" s="36" t="s">
        <v>17</v>
      </c>
      <c r="H5" s="36" t="s">
        <v>18</v>
      </c>
      <c r="I5" s="36" t="s">
        <v>18</v>
      </c>
      <c r="J5" s="45" t="s">
        <v>19</v>
      </c>
      <c r="K5" s="27" t="s">
        <v>20</v>
      </c>
      <c r="L5" s="36"/>
      <c r="M5" s="36"/>
      <c r="N5" s="31"/>
      <c r="O5" s="37" t="s">
        <v>21</v>
      </c>
      <c r="P5" s="46" t="str">
        <f ca="1">RIGHT(CELL("filename",A1),LEN(CELL("filename",A1))-FIND("]",CELL("filename",A1)))</f>
        <v>srim136Xe_SiO2</v>
      </c>
      <c r="S5" s="43"/>
      <c r="T5" s="47"/>
      <c r="U5" s="28"/>
      <c r="V5" s="48"/>
    </row>
    <row r="6" spans="1:25">
      <c r="A6" s="26">
        <v>6</v>
      </c>
      <c r="B6" s="33" t="s">
        <v>22</v>
      </c>
      <c r="C6" s="49" t="s">
        <v>79</v>
      </c>
      <c r="D6" s="41" t="s">
        <v>23</v>
      </c>
      <c r="F6" s="1" t="s">
        <v>71</v>
      </c>
      <c r="G6" s="2">
        <v>8</v>
      </c>
      <c r="H6" s="2">
        <v>66.67</v>
      </c>
      <c r="I6" s="3">
        <v>53.26</v>
      </c>
      <c r="J6" s="26">
        <v>1</v>
      </c>
      <c r="K6" s="18">
        <v>23.199000000000002</v>
      </c>
      <c r="L6" s="42" t="s">
        <v>25</v>
      </c>
      <c r="M6" s="31"/>
      <c r="N6" s="31"/>
      <c r="O6" s="37" t="s">
        <v>26</v>
      </c>
      <c r="P6" s="50" t="s">
        <v>78</v>
      </c>
      <c r="S6" s="43"/>
      <c r="T6" s="41"/>
      <c r="U6" s="28"/>
      <c r="V6" s="48"/>
    </row>
    <row r="7" spans="1:25">
      <c r="A7" s="23">
        <v>7</v>
      </c>
      <c r="B7" s="51"/>
      <c r="C7" s="49" t="s">
        <v>80</v>
      </c>
      <c r="F7" s="52" t="s">
        <v>24</v>
      </c>
      <c r="G7" s="53">
        <v>14</v>
      </c>
      <c r="H7" s="53">
        <v>33.33</v>
      </c>
      <c r="I7" s="54">
        <v>46.74</v>
      </c>
      <c r="J7" s="26">
        <v>2</v>
      </c>
      <c r="K7" s="19">
        <v>231.99</v>
      </c>
      <c r="L7" s="42" t="s">
        <v>27</v>
      </c>
      <c r="M7" s="31"/>
      <c r="N7" s="31"/>
      <c r="S7" s="43"/>
      <c r="U7" s="28"/>
      <c r="V7" s="48"/>
      <c r="X7" s="24"/>
    </row>
    <row r="8" spans="1:25">
      <c r="A8" s="23">
        <v>8</v>
      </c>
      <c r="B8" s="33" t="s">
        <v>28</v>
      </c>
      <c r="C8" s="55">
        <v>2.3199999999999998</v>
      </c>
      <c r="D8" s="56" t="s">
        <v>29</v>
      </c>
      <c r="F8" s="52"/>
      <c r="G8" s="53"/>
      <c r="H8" s="53"/>
      <c r="I8" s="54"/>
      <c r="J8" s="26">
        <v>3</v>
      </c>
      <c r="K8" s="19">
        <v>231.99</v>
      </c>
      <c r="L8" s="42" t="s">
        <v>30</v>
      </c>
      <c r="M8" s="31"/>
      <c r="N8" s="31"/>
      <c r="O8" s="31"/>
      <c r="S8" s="43"/>
      <c r="U8" s="28"/>
      <c r="V8" s="57"/>
      <c r="X8" s="58"/>
      <c r="Y8" s="4"/>
    </row>
    <row r="9" spans="1:25">
      <c r="A9" s="23">
        <v>9</v>
      </c>
      <c r="B9" s="51"/>
      <c r="C9" s="55">
        <v>6.9758999999999998E+22</v>
      </c>
      <c r="D9" s="41" t="s">
        <v>31</v>
      </c>
      <c r="F9" s="52"/>
      <c r="G9" s="53"/>
      <c r="H9" s="53"/>
      <c r="I9" s="54"/>
      <c r="J9" s="26">
        <v>4</v>
      </c>
      <c r="K9" s="19">
        <v>1</v>
      </c>
      <c r="L9" s="42" t="s">
        <v>32</v>
      </c>
      <c r="M9" s="31"/>
      <c r="N9" s="31"/>
      <c r="O9" s="31"/>
      <c r="S9" s="59"/>
      <c r="T9" s="56"/>
      <c r="U9" s="28"/>
      <c r="V9" s="57"/>
      <c r="X9" s="58"/>
      <c r="Y9" s="4"/>
    </row>
    <row r="10" spans="1:25">
      <c r="A10" s="23">
        <v>10</v>
      </c>
      <c r="B10" s="33" t="s">
        <v>33</v>
      </c>
      <c r="C10" s="5">
        <v>0</v>
      </c>
      <c r="D10" s="41"/>
      <c r="F10" s="52"/>
      <c r="G10" s="53"/>
      <c r="H10" s="53"/>
      <c r="I10" s="54"/>
      <c r="J10" s="26">
        <v>5</v>
      </c>
      <c r="K10" s="19">
        <v>1</v>
      </c>
      <c r="L10" s="42" t="s">
        <v>34</v>
      </c>
      <c r="M10" s="31"/>
      <c r="N10" s="31"/>
      <c r="O10" s="31"/>
      <c r="S10" s="59"/>
      <c r="T10" s="41"/>
      <c r="U10" s="28"/>
      <c r="V10" s="57"/>
      <c r="X10" s="58"/>
      <c r="Y10" s="4"/>
    </row>
    <row r="11" spans="1:25">
      <c r="A11" s="23">
        <v>11</v>
      </c>
      <c r="C11" s="60" t="s">
        <v>35</v>
      </c>
      <c r="D11" s="30" t="s">
        <v>36</v>
      </c>
      <c r="F11" s="52"/>
      <c r="G11" s="53"/>
      <c r="H11" s="53"/>
      <c r="I11" s="54"/>
      <c r="J11" s="26">
        <v>6</v>
      </c>
      <c r="K11" s="19">
        <v>1000</v>
      </c>
      <c r="L11" s="42" t="s">
        <v>37</v>
      </c>
      <c r="M11" s="31"/>
      <c r="N11" s="31"/>
      <c r="O11" s="31"/>
      <c r="V11" s="24"/>
      <c r="W11" s="24"/>
      <c r="X11" s="24"/>
    </row>
    <row r="12" spans="1:25">
      <c r="A12" s="23">
        <v>12</v>
      </c>
      <c r="B12" s="27" t="s">
        <v>38</v>
      </c>
      <c r="C12" s="62">
        <v>20</v>
      </c>
      <c r="D12" s="63">
        <f>$C$5/100</f>
        <v>1.36</v>
      </c>
      <c r="E12" s="41" t="s">
        <v>39</v>
      </c>
      <c r="F12" s="52"/>
      <c r="G12" s="53"/>
      <c r="H12" s="53"/>
      <c r="I12" s="54"/>
      <c r="J12" s="26">
        <v>7</v>
      </c>
      <c r="K12" s="19">
        <v>33.256</v>
      </c>
      <c r="L12" s="42" t="s">
        <v>40</v>
      </c>
      <c r="M12" s="31"/>
      <c r="V12" s="48"/>
      <c r="W12" s="48"/>
      <c r="X12" s="48"/>
    </row>
    <row r="13" spans="1:25">
      <c r="A13" s="23">
        <v>13</v>
      </c>
      <c r="B13" s="27" t="s">
        <v>41</v>
      </c>
      <c r="C13" s="64">
        <v>228</v>
      </c>
      <c r="D13" s="63">
        <f>$C$5*1000000</f>
        <v>136000000</v>
      </c>
      <c r="E13" s="41" t="s">
        <v>42</v>
      </c>
      <c r="F13" s="65"/>
      <c r="G13" s="66"/>
      <c r="H13" s="66"/>
      <c r="I13" s="67"/>
      <c r="J13" s="26">
        <v>8</v>
      </c>
      <c r="K13" s="20">
        <v>3.6329E-2</v>
      </c>
      <c r="L13" s="42" t="s">
        <v>43</v>
      </c>
      <c r="R13" s="27" t="s">
        <v>72</v>
      </c>
      <c r="U13" s="27"/>
      <c r="V13" s="48"/>
      <c r="W13" s="48"/>
      <c r="X13" s="57"/>
    </row>
    <row r="14" spans="1:25" ht="13.5">
      <c r="A14" s="23">
        <v>14</v>
      </c>
      <c r="B14" s="27" t="s">
        <v>44</v>
      </c>
      <c r="C14" s="68"/>
      <c r="D14" s="41" t="s">
        <v>45</v>
      </c>
      <c r="H14" s="69">
        <f>SUM(H6:H13)</f>
        <v>100</v>
      </c>
      <c r="I14" s="70">
        <f>SUM(I6:I13)</f>
        <v>100</v>
      </c>
      <c r="J14" s="26">
        <v>0</v>
      </c>
      <c r="K14" s="71" t="s">
        <v>46</v>
      </c>
      <c r="L14" s="72"/>
      <c r="N14" s="60"/>
      <c r="O14" s="60"/>
      <c r="P14" s="60"/>
      <c r="U14" s="27"/>
      <c r="V14" s="73"/>
      <c r="W14" s="73"/>
      <c r="X14" s="74"/>
    </row>
    <row r="15" spans="1:25" ht="13.5">
      <c r="A15" s="23">
        <v>15</v>
      </c>
      <c r="B15" s="27" t="s">
        <v>47</v>
      </c>
      <c r="C15" s="75"/>
      <c r="D15" s="76" t="s">
        <v>48</v>
      </c>
      <c r="E15" s="77"/>
      <c r="F15" s="77"/>
      <c r="G15" s="77"/>
      <c r="H15" s="41"/>
      <c r="I15" s="41"/>
      <c r="J15" s="78"/>
      <c r="K15" s="79"/>
      <c r="L15" s="80"/>
      <c r="M15" s="78"/>
      <c r="N15" s="41"/>
      <c r="O15" s="41"/>
      <c r="P15" s="78"/>
      <c r="V15" s="81"/>
      <c r="W15" s="81"/>
      <c r="X15" s="58"/>
    </row>
    <row r="16" spans="1:25" ht="13.5">
      <c r="A16" s="23">
        <v>16</v>
      </c>
      <c r="B16" s="41"/>
      <c r="C16" s="82"/>
      <c r="D16" s="83"/>
      <c r="F16" s="84" t="s">
        <v>49</v>
      </c>
      <c r="G16" s="77"/>
      <c r="H16" s="85"/>
      <c r="I16" s="6" t="s">
        <v>81</v>
      </c>
      <c r="J16" s="86"/>
      <c r="K16" s="79"/>
      <c r="L16" s="80"/>
      <c r="M16" s="41"/>
      <c r="N16" s="41"/>
      <c r="O16" s="41"/>
      <c r="P16" s="41"/>
      <c r="V16" s="81"/>
      <c r="W16" s="81"/>
      <c r="X16" s="58"/>
    </row>
    <row r="17" spans="1:16">
      <c r="A17" s="23">
        <v>17</v>
      </c>
      <c r="B17" s="87" t="s">
        <v>50</v>
      </c>
      <c r="C17" s="88"/>
      <c r="D17" s="89"/>
      <c r="E17" s="87" t="s">
        <v>51</v>
      </c>
      <c r="F17" s="90" t="s">
        <v>52</v>
      </c>
      <c r="G17" s="91" t="s">
        <v>53</v>
      </c>
      <c r="H17" s="87" t="s">
        <v>54</v>
      </c>
      <c r="I17" s="88"/>
      <c r="J17" s="89"/>
      <c r="K17" s="87" t="s">
        <v>55</v>
      </c>
      <c r="L17" s="92"/>
      <c r="M17" s="93"/>
      <c r="N17" s="87" t="s">
        <v>56</v>
      </c>
      <c r="O17" s="88"/>
      <c r="P17" s="89"/>
    </row>
    <row r="18" spans="1:16">
      <c r="A18" s="23">
        <v>18</v>
      </c>
      <c r="B18" s="94" t="s">
        <v>57</v>
      </c>
      <c r="D18" s="95" t="s">
        <v>58</v>
      </c>
      <c r="E18" s="111" t="s">
        <v>59</v>
      </c>
      <c r="F18" s="112"/>
      <c r="G18" s="113"/>
      <c r="H18" s="94" t="s">
        <v>60</v>
      </c>
      <c r="J18" s="95" t="s">
        <v>61</v>
      </c>
      <c r="K18" s="94" t="s">
        <v>62</v>
      </c>
      <c r="L18" s="96"/>
      <c r="M18" s="95" t="s">
        <v>61</v>
      </c>
      <c r="N18" s="94" t="s">
        <v>62</v>
      </c>
      <c r="P18" s="95" t="s">
        <v>61</v>
      </c>
    </row>
    <row r="19" spans="1:16">
      <c r="A19" s="23">
        <v>19</v>
      </c>
      <c r="B19" s="97"/>
      <c r="C19" s="98"/>
      <c r="D19" s="99"/>
      <c r="E19" s="97"/>
      <c r="F19" s="98"/>
      <c r="G19" s="99"/>
      <c r="H19" s="97"/>
      <c r="I19" s="98"/>
      <c r="J19" s="99"/>
      <c r="K19" s="97"/>
      <c r="L19" s="98"/>
      <c r="M19" s="99"/>
      <c r="N19" s="97"/>
      <c r="O19" s="98"/>
      <c r="P19" s="99"/>
    </row>
    <row r="20" spans="1:16">
      <c r="A20" s="26">
        <v>20</v>
      </c>
      <c r="B20" s="7">
        <v>1.4</v>
      </c>
      <c r="C20" s="21" t="s">
        <v>65</v>
      </c>
      <c r="D20" s="100">
        <f t="shared" ref="D20:D83" si="0">B20/1000/$C$5</f>
        <v>1.0294117647058823E-5</v>
      </c>
      <c r="E20" s="8">
        <v>0.12889999999999999</v>
      </c>
      <c r="F20" s="9">
        <v>2.5339999999999998</v>
      </c>
      <c r="G20" s="101">
        <f t="shared" ref="G20:G83" si="1">E20+F20</f>
        <v>2.6628999999999996</v>
      </c>
      <c r="H20" s="7">
        <v>44</v>
      </c>
      <c r="I20" s="21" t="s">
        <v>64</v>
      </c>
      <c r="J20" s="102">
        <f t="shared" ref="J20:J83" si="2">H20/1000/10</f>
        <v>4.3999999999999994E-3</v>
      </c>
      <c r="K20" s="7">
        <v>13</v>
      </c>
      <c r="L20" s="21" t="s">
        <v>64</v>
      </c>
      <c r="M20" s="102">
        <f t="shared" ref="M20:M83" si="3">K20/1000/10</f>
        <v>1.2999999999999999E-3</v>
      </c>
      <c r="N20" s="7">
        <v>10</v>
      </c>
      <c r="O20" s="21" t="s">
        <v>64</v>
      </c>
      <c r="P20" s="102">
        <f t="shared" ref="P20:P83" si="4">N20/1000/10</f>
        <v>1E-3</v>
      </c>
    </row>
    <row r="21" spans="1:16">
      <c r="A21" s="23">
        <f>A20+1</f>
        <v>21</v>
      </c>
      <c r="B21" s="10">
        <v>1.5</v>
      </c>
      <c r="C21" s="11" t="s">
        <v>65</v>
      </c>
      <c r="D21" s="100">
        <f t="shared" si="0"/>
        <v>1.1029411764705883E-5</v>
      </c>
      <c r="E21" s="12">
        <v>0.13339999999999999</v>
      </c>
      <c r="F21" s="13">
        <v>2.62</v>
      </c>
      <c r="G21" s="101">
        <f t="shared" si="1"/>
        <v>2.7534000000000001</v>
      </c>
      <c r="H21" s="10">
        <v>45</v>
      </c>
      <c r="I21" s="11" t="s">
        <v>64</v>
      </c>
      <c r="J21" s="102">
        <f t="shared" si="2"/>
        <v>4.4999999999999997E-3</v>
      </c>
      <c r="K21" s="10">
        <v>14</v>
      </c>
      <c r="L21" s="11" t="s">
        <v>64</v>
      </c>
      <c r="M21" s="102">
        <f t="shared" si="3"/>
        <v>1.4E-3</v>
      </c>
      <c r="N21" s="10">
        <v>10</v>
      </c>
      <c r="O21" s="11" t="s">
        <v>64</v>
      </c>
      <c r="P21" s="102">
        <f t="shared" si="4"/>
        <v>1E-3</v>
      </c>
    </row>
    <row r="22" spans="1:16">
      <c r="A22" s="23">
        <f t="shared" ref="A22:A85" si="5">A21+1</f>
        <v>22</v>
      </c>
      <c r="B22" s="10">
        <v>1.6</v>
      </c>
      <c r="C22" s="11" t="s">
        <v>65</v>
      </c>
      <c r="D22" s="100">
        <f t="shared" si="0"/>
        <v>1.1764705882352942E-5</v>
      </c>
      <c r="E22" s="12">
        <v>0.13780000000000001</v>
      </c>
      <c r="F22" s="13">
        <v>2.702</v>
      </c>
      <c r="G22" s="101">
        <f t="shared" si="1"/>
        <v>2.8397999999999999</v>
      </c>
      <c r="H22" s="10">
        <v>47</v>
      </c>
      <c r="I22" s="11" t="s">
        <v>64</v>
      </c>
      <c r="J22" s="102">
        <f t="shared" si="2"/>
        <v>4.7000000000000002E-3</v>
      </c>
      <c r="K22" s="10">
        <v>14</v>
      </c>
      <c r="L22" s="11" t="s">
        <v>64</v>
      </c>
      <c r="M22" s="102">
        <f t="shared" si="3"/>
        <v>1.4E-3</v>
      </c>
      <c r="N22" s="10">
        <v>10</v>
      </c>
      <c r="O22" s="11" t="s">
        <v>64</v>
      </c>
      <c r="P22" s="102">
        <f t="shared" si="4"/>
        <v>1E-3</v>
      </c>
    </row>
    <row r="23" spans="1:16">
      <c r="A23" s="23">
        <f t="shared" si="5"/>
        <v>23</v>
      </c>
      <c r="B23" s="10">
        <v>1.7</v>
      </c>
      <c r="C23" s="11" t="s">
        <v>65</v>
      </c>
      <c r="D23" s="100">
        <f t="shared" si="0"/>
        <v>1.2499999999999999E-5</v>
      </c>
      <c r="E23" s="12">
        <v>0.14199999999999999</v>
      </c>
      <c r="F23" s="13">
        <v>2.7810000000000001</v>
      </c>
      <c r="G23" s="101">
        <f t="shared" si="1"/>
        <v>2.923</v>
      </c>
      <c r="H23" s="10">
        <v>48</v>
      </c>
      <c r="I23" s="11" t="s">
        <v>64</v>
      </c>
      <c r="J23" s="102">
        <f t="shared" si="2"/>
        <v>4.8000000000000004E-3</v>
      </c>
      <c r="K23" s="10">
        <v>14</v>
      </c>
      <c r="L23" s="11" t="s">
        <v>64</v>
      </c>
      <c r="M23" s="102">
        <f t="shared" si="3"/>
        <v>1.4E-3</v>
      </c>
      <c r="N23" s="10">
        <v>10</v>
      </c>
      <c r="O23" s="11" t="s">
        <v>64</v>
      </c>
      <c r="P23" s="102">
        <f t="shared" si="4"/>
        <v>1E-3</v>
      </c>
    </row>
    <row r="24" spans="1:16">
      <c r="A24" s="23">
        <f t="shared" si="5"/>
        <v>24</v>
      </c>
      <c r="B24" s="10">
        <v>1.8</v>
      </c>
      <c r="C24" s="11" t="s">
        <v>65</v>
      </c>
      <c r="D24" s="100">
        <f t="shared" si="0"/>
        <v>1.3235294117647058E-5</v>
      </c>
      <c r="E24" s="12">
        <v>0.14610000000000001</v>
      </c>
      <c r="F24" s="13">
        <v>2.8570000000000002</v>
      </c>
      <c r="G24" s="101">
        <f t="shared" si="1"/>
        <v>3.0031000000000003</v>
      </c>
      <c r="H24" s="10">
        <v>49</v>
      </c>
      <c r="I24" s="11" t="s">
        <v>64</v>
      </c>
      <c r="J24" s="102">
        <f t="shared" si="2"/>
        <v>4.8999999999999998E-3</v>
      </c>
      <c r="K24" s="10">
        <v>15</v>
      </c>
      <c r="L24" s="11" t="s">
        <v>64</v>
      </c>
      <c r="M24" s="102">
        <f t="shared" si="3"/>
        <v>1.5E-3</v>
      </c>
      <c r="N24" s="10">
        <v>11</v>
      </c>
      <c r="O24" s="11" t="s">
        <v>64</v>
      </c>
      <c r="P24" s="102">
        <f t="shared" si="4"/>
        <v>1.0999999999999998E-3</v>
      </c>
    </row>
    <row r="25" spans="1:16">
      <c r="A25" s="23">
        <f t="shared" si="5"/>
        <v>25</v>
      </c>
      <c r="B25" s="10">
        <v>2</v>
      </c>
      <c r="C25" s="11" t="s">
        <v>65</v>
      </c>
      <c r="D25" s="100">
        <f t="shared" si="0"/>
        <v>1.4705882352941177E-5</v>
      </c>
      <c r="E25" s="12">
        <v>0.154</v>
      </c>
      <c r="F25" s="13">
        <v>3.0009999999999999</v>
      </c>
      <c r="G25" s="101">
        <f t="shared" si="1"/>
        <v>3.1549999999999998</v>
      </c>
      <c r="H25" s="10">
        <v>52</v>
      </c>
      <c r="I25" s="11" t="s">
        <v>64</v>
      </c>
      <c r="J25" s="102">
        <f t="shared" si="2"/>
        <v>5.1999999999999998E-3</v>
      </c>
      <c r="K25" s="10">
        <v>15</v>
      </c>
      <c r="L25" s="11" t="s">
        <v>64</v>
      </c>
      <c r="M25" s="102">
        <f t="shared" si="3"/>
        <v>1.5E-3</v>
      </c>
      <c r="N25" s="10">
        <v>11</v>
      </c>
      <c r="O25" s="11" t="s">
        <v>64</v>
      </c>
      <c r="P25" s="102">
        <f t="shared" si="4"/>
        <v>1.0999999999999998E-3</v>
      </c>
    </row>
    <row r="26" spans="1:16">
      <c r="A26" s="23">
        <f t="shared" si="5"/>
        <v>26</v>
      </c>
      <c r="B26" s="10">
        <v>2.25</v>
      </c>
      <c r="C26" s="11" t="s">
        <v>65</v>
      </c>
      <c r="D26" s="100">
        <f t="shared" si="0"/>
        <v>1.6544117647058822E-5</v>
      </c>
      <c r="E26" s="12">
        <v>0.16339999999999999</v>
      </c>
      <c r="F26" s="13">
        <v>3.1680000000000001</v>
      </c>
      <c r="G26" s="101">
        <f t="shared" si="1"/>
        <v>3.3314000000000004</v>
      </c>
      <c r="H26" s="10">
        <v>54</v>
      </c>
      <c r="I26" s="11" t="s">
        <v>64</v>
      </c>
      <c r="J26" s="102">
        <f t="shared" si="2"/>
        <v>5.4000000000000003E-3</v>
      </c>
      <c r="K26" s="10">
        <v>16</v>
      </c>
      <c r="L26" s="11" t="s">
        <v>64</v>
      </c>
      <c r="M26" s="102">
        <f t="shared" si="3"/>
        <v>1.6000000000000001E-3</v>
      </c>
      <c r="N26" s="10">
        <v>12</v>
      </c>
      <c r="O26" s="11" t="s">
        <v>64</v>
      </c>
      <c r="P26" s="102">
        <f t="shared" si="4"/>
        <v>1.2000000000000001E-3</v>
      </c>
    </row>
    <row r="27" spans="1:16">
      <c r="A27" s="23">
        <f t="shared" si="5"/>
        <v>27</v>
      </c>
      <c r="B27" s="10">
        <v>2.5</v>
      </c>
      <c r="C27" s="11" t="s">
        <v>65</v>
      </c>
      <c r="D27" s="100">
        <f t="shared" si="0"/>
        <v>1.8382352941176472E-5</v>
      </c>
      <c r="E27" s="12">
        <v>0.17219999999999999</v>
      </c>
      <c r="F27" s="13">
        <v>3.323</v>
      </c>
      <c r="G27" s="101">
        <f t="shared" si="1"/>
        <v>3.4952000000000001</v>
      </c>
      <c r="H27" s="10">
        <v>57</v>
      </c>
      <c r="I27" s="11" t="s">
        <v>64</v>
      </c>
      <c r="J27" s="102">
        <f t="shared" si="2"/>
        <v>5.7000000000000002E-3</v>
      </c>
      <c r="K27" s="10">
        <v>17</v>
      </c>
      <c r="L27" s="11" t="s">
        <v>64</v>
      </c>
      <c r="M27" s="102">
        <f t="shared" si="3"/>
        <v>1.7000000000000001E-3</v>
      </c>
      <c r="N27" s="10">
        <v>12</v>
      </c>
      <c r="O27" s="11" t="s">
        <v>64</v>
      </c>
      <c r="P27" s="102">
        <f t="shared" si="4"/>
        <v>1.2000000000000001E-3</v>
      </c>
    </row>
    <row r="28" spans="1:16">
      <c r="A28" s="23">
        <f t="shared" si="5"/>
        <v>28</v>
      </c>
      <c r="B28" s="10">
        <v>2.75</v>
      </c>
      <c r="C28" s="11" t="s">
        <v>65</v>
      </c>
      <c r="D28" s="100">
        <f t="shared" si="0"/>
        <v>2.0220588235294116E-5</v>
      </c>
      <c r="E28" s="12">
        <v>0.18060000000000001</v>
      </c>
      <c r="F28" s="13">
        <v>3.4670000000000001</v>
      </c>
      <c r="G28" s="101">
        <f t="shared" si="1"/>
        <v>3.6476000000000002</v>
      </c>
      <c r="H28" s="10">
        <v>60</v>
      </c>
      <c r="I28" s="11" t="s">
        <v>64</v>
      </c>
      <c r="J28" s="102">
        <f t="shared" si="2"/>
        <v>6.0000000000000001E-3</v>
      </c>
      <c r="K28" s="10">
        <v>17</v>
      </c>
      <c r="L28" s="11" t="s">
        <v>64</v>
      </c>
      <c r="M28" s="102">
        <f t="shared" si="3"/>
        <v>1.7000000000000001E-3</v>
      </c>
      <c r="N28" s="10">
        <v>13</v>
      </c>
      <c r="O28" s="11" t="s">
        <v>64</v>
      </c>
      <c r="P28" s="102">
        <f t="shared" si="4"/>
        <v>1.2999999999999999E-3</v>
      </c>
    </row>
    <row r="29" spans="1:16">
      <c r="A29" s="23">
        <f t="shared" si="5"/>
        <v>29</v>
      </c>
      <c r="B29" s="10">
        <v>3</v>
      </c>
      <c r="C29" s="11" t="s">
        <v>65</v>
      </c>
      <c r="D29" s="100">
        <f t="shared" si="0"/>
        <v>2.2058823529411766E-5</v>
      </c>
      <c r="E29" s="12">
        <v>0.18870000000000001</v>
      </c>
      <c r="F29" s="13">
        <v>3.6019999999999999</v>
      </c>
      <c r="G29" s="101">
        <f t="shared" si="1"/>
        <v>3.7906999999999997</v>
      </c>
      <c r="H29" s="10">
        <v>62</v>
      </c>
      <c r="I29" s="11" t="s">
        <v>64</v>
      </c>
      <c r="J29" s="102">
        <f t="shared" si="2"/>
        <v>6.1999999999999998E-3</v>
      </c>
      <c r="K29" s="10">
        <v>18</v>
      </c>
      <c r="L29" s="11" t="s">
        <v>64</v>
      </c>
      <c r="M29" s="102">
        <f t="shared" si="3"/>
        <v>1.8E-3</v>
      </c>
      <c r="N29" s="10">
        <v>13</v>
      </c>
      <c r="O29" s="11" t="s">
        <v>64</v>
      </c>
      <c r="P29" s="102">
        <f t="shared" si="4"/>
        <v>1.2999999999999999E-3</v>
      </c>
    </row>
    <row r="30" spans="1:16">
      <c r="A30" s="23">
        <f t="shared" si="5"/>
        <v>30</v>
      </c>
      <c r="B30" s="10">
        <v>3.25</v>
      </c>
      <c r="C30" s="11" t="s">
        <v>65</v>
      </c>
      <c r="D30" s="100">
        <f t="shared" si="0"/>
        <v>2.389705882352941E-5</v>
      </c>
      <c r="E30" s="12">
        <v>0.19639999999999999</v>
      </c>
      <c r="F30" s="13">
        <v>3.7290000000000001</v>
      </c>
      <c r="G30" s="101">
        <f t="shared" si="1"/>
        <v>3.9254000000000002</v>
      </c>
      <c r="H30" s="10">
        <v>65</v>
      </c>
      <c r="I30" s="11" t="s">
        <v>64</v>
      </c>
      <c r="J30" s="102">
        <f t="shared" si="2"/>
        <v>6.5000000000000006E-3</v>
      </c>
      <c r="K30" s="10">
        <v>19</v>
      </c>
      <c r="L30" s="11" t="s">
        <v>64</v>
      </c>
      <c r="M30" s="102">
        <f t="shared" si="3"/>
        <v>1.9E-3</v>
      </c>
      <c r="N30" s="10">
        <v>14</v>
      </c>
      <c r="O30" s="11" t="s">
        <v>64</v>
      </c>
      <c r="P30" s="102">
        <f t="shared" si="4"/>
        <v>1.4E-3</v>
      </c>
    </row>
    <row r="31" spans="1:16">
      <c r="A31" s="23">
        <f t="shared" si="5"/>
        <v>31</v>
      </c>
      <c r="B31" s="10">
        <v>3.5</v>
      </c>
      <c r="C31" s="11" t="s">
        <v>65</v>
      </c>
      <c r="D31" s="100">
        <f t="shared" si="0"/>
        <v>2.573529411764706E-5</v>
      </c>
      <c r="E31" s="12">
        <v>0.20380000000000001</v>
      </c>
      <c r="F31" s="13">
        <v>3.8490000000000002</v>
      </c>
      <c r="G31" s="101">
        <f t="shared" si="1"/>
        <v>4.0528000000000004</v>
      </c>
      <c r="H31" s="10">
        <v>67</v>
      </c>
      <c r="I31" s="11" t="s">
        <v>64</v>
      </c>
      <c r="J31" s="102">
        <f t="shared" si="2"/>
        <v>6.7000000000000002E-3</v>
      </c>
      <c r="K31" s="10">
        <v>19</v>
      </c>
      <c r="L31" s="11" t="s">
        <v>64</v>
      </c>
      <c r="M31" s="102">
        <f t="shared" si="3"/>
        <v>1.9E-3</v>
      </c>
      <c r="N31" s="10">
        <v>14</v>
      </c>
      <c r="O31" s="11" t="s">
        <v>64</v>
      </c>
      <c r="P31" s="102">
        <f t="shared" si="4"/>
        <v>1.4E-3</v>
      </c>
    </row>
    <row r="32" spans="1:16">
      <c r="A32" s="23">
        <f t="shared" si="5"/>
        <v>32</v>
      </c>
      <c r="B32" s="10">
        <v>3.75</v>
      </c>
      <c r="C32" s="11" t="s">
        <v>65</v>
      </c>
      <c r="D32" s="100">
        <f t="shared" si="0"/>
        <v>2.7573529411764703E-5</v>
      </c>
      <c r="E32" s="12">
        <v>0.2109</v>
      </c>
      <c r="F32" s="13">
        <v>3.9630000000000001</v>
      </c>
      <c r="G32" s="101">
        <f t="shared" si="1"/>
        <v>4.1738999999999997</v>
      </c>
      <c r="H32" s="10">
        <v>69</v>
      </c>
      <c r="I32" s="11" t="s">
        <v>64</v>
      </c>
      <c r="J32" s="102">
        <f t="shared" si="2"/>
        <v>6.9000000000000008E-3</v>
      </c>
      <c r="K32" s="10">
        <v>20</v>
      </c>
      <c r="L32" s="11" t="s">
        <v>64</v>
      </c>
      <c r="M32" s="102">
        <f t="shared" si="3"/>
        <v>2E-3</v>
      </c>
      <c r="N32" s="10">
        <v>14</v>
      </c>
      <c r="O32" s="11" t="s">
        <v>64</v>
      </c>
      <c r="P32" s="102">
        <f t="shared" si="4"/>
        <v>1.4E-3</v>
      </c>
    </row>
    <row r="33" spans="1:16">
      <c r="A33" s="23">
        <f t="shared" si="5"/>
        <v>33</v>
      </c>
      <c r="B33" s="10">
        <v>4</v>
      </c>
      <c r="C33" s="11" t="s">
        <v>65</v>
      </c>
      <c r="D33" s="100">
        <f t="shared" si="0"/>
        <v>2.9411764705882354E-5</v>
      </c>
      <c r="E33" s="12">
        <v>0.21779999999999999</v>
      </c>
      <c r="F33" s="13">
        <v>4.0709999999999997</v>
      </c>
      <c r="G33" s="101">
        <f t="shared" si="1"/>
        <v>4.2888000000000002</v>
      </c>
      <c r="H33" s="10">
        <v>72</v>
      </c>
      <c r="I33" s="11" t="s">
        <v>64</v>
      </c>
      <c r="J33" s="102">
        <f t="shared" si="2"/>
        <v>7.1999999999999998E-3</v>
      </c>
      <c r="K33" s="10">
        <v>20</v>
      </c>
      <c r="L33" s="11" t="s">
        <v>64</v>
      </c>
      <c r="M33" s="102">
        <f t="shared" si="3"/>
        <v>2E-3</v>
      </c>
      <c r="N33" s="10">
        <v>15</v>
      </c>
      <c r="O33" s="11" t="s">
        <v>64</v>
      </c>
      <c r="P33" s="102">
        <f t="shared" si="4"/>
        <v>1.5E-3</v>
      </c>
    </row>
    <row r="34" spans="1:16">
      <c r="A34" s="23">
        <f t="shared" si="5"/>
        <v>34</v>
      </c>
      <c r="B34" s="10">
        <v>4.5</v>
      </c>
      <c r="C34" s="11" t="s">
        <v>65</v>
      </c>
      <c r="D34" s="100">
        <f t="shared" si="0"/>
        <v>3.3088235294117644E-5</v>
      </c>
      <c r="E34" s="12">
        <v>0.2311</v>
      </c>
      <c r="F34" s="13">
        <v>4.2729999999999997</v>
      </c>
      <c r="G34" s="101">
        <f t="shared" si="1"/>
        <v>4.5040999999999993</v>
      </c>
      <c r="H34" s="10">
        <v>76</v>
      </c>
      <c r="I34" s="11" t="s">
        <v>64</v>
      </c>
      <c r="J34" s="102">
        <f t="shared" si="2"/>
        <v>7.6E-3</v>
      </c>
      <c r="K34" s="10">
        <v>22</v>
      </c>
      <c r="L34" s="11" t="s">
        <v>64</v>
      </c>
      <c r="M34" s="102">
        <f t="shared" si="3"/>
        <v>2.1999999999999997E-3</v>
      </c>
      <c r="N34" s="10">
        <v>16</v>
      </c>
      <c r="O34" s="11" t="s">
        <v>64</v>
      </c>
      <c r="P34" s="102">
        <f t="shared" si="4"/>
        <v>1.6000000000000001E-3</v>
      </c>
    </row>
    <row r="35" spans="1:16">
      <c r="A35" s="23">
        <f t="shared" si="5"/>
        <v>35</v>
      </c>
      <c r="B35" s="10">
        <v>5</v>
      </c>
      <c r="C35" s="11" t="s">
        <v>65</v>
      </c>
      <c r="D35" s="100">
        <f t="shared" si="0"/>
        <v>3.6764705882352945E-5</v>
      </c>
      <c r="E35" s="12">
        <v>0.24360000000000001</v>
      </c>
      <c r="F35" s="13">
        <v>4.4580000000000002</v>
      </c>
      <c r="G35" s="101">
        <f t="shared" si="1"/>
        <v>4.7016</v>
      </c>
      <c r="H35" s="10">
        <v>80</v>
      </c>
      <c r="I35" s="11" t="s">
        <v>64</v>
      </c>
      <c r="J35" s="102">
        <f t="shared" si="2"/>
        <v>8.0000000000000002E-3</v>
      </c>
      <c r="K35" s="10">
        <v>23</v>
      </c>
      <c r="L35" s="11" t="s">
        <v>64</v>
      </c>
      <c r="M35" s="102">
        <f t="shared" si="3"/>
        <v>2.3E-3</v>
      </c>
      <c r="N35" s="10">
        <v>16</v>
      </c>
      <c r="O35" s="11" t="s">
        <v>64</v>
      </c>
      <c r="P35" s="102">
        <f t="shared" si="4"/>
        <v>1.6000000000000001E-3</v>
      </c>
    </row>
    <row r="36" spans="1:16">
      <c r="A36" s="23">
        <f t="shared" si="5"/>
        <v>36</v>
      </c>
      <c r="B36" s="10">
        <v>5.5</v>
      </c>
      <c r="C36" s="11" t="s">
        <v>65</v>
      </c>
      <c r="D36" s="100">
        <f t="shared" si="0"/>
        <v>4.0441176470588232E-5</v>
      </c>
      <c r="E36" s="12">
        <v>0.25540000000000002</v>
      </c>
      <c r="F36" s="13">
        <v>4.6289999999999996</v>
      </c>
      <c r="G36" s="101">
        <f t="shared" si="1"/>
        <v>4.8843999999999994</v>
      </c>
      <c r="H36" s="10">
        <v>84</v>
      </c>
      <c r="I36" s="11" t="s">
        <v>64</v>
      </c>
      <c r="J36" s="102">
        <f t="shared" si="2"/>
        <v>8.4000000000000012E-3</v>
      </c>
      <c r="K36" s="10">
        <v>23</v>
      </c>
      <c r="L36" s="11" t="s">
        <v>64</v>
      </c>
      <c r="M36" s="102">
        <f t="shared" si="3"/>
        <v>2.3E-3</v>
      </c>
      <c r="N36" s="10">
        <v>17</v>
      </c>
      <c r="O36" s="11" t="s">
        <v>64</v>
      </c>
      <c r="P36" s="102">
        <f t="shared" si="4"/>
        <v>1.7000000000000001E-3</v>
      </c>
    </row>
    <row r="37" spans="1:16">
      <c r="A37" s="23">
        <f t="shared" si="5"/>
        <v>37</v>
      </c>
      <c r="B37" s="10">
        <v>6</v>
      </c>
      <c r="C37" s="11" t="s">
        <v>65</v>
      </c>
      <c r="D37" s="100">
        <f t="shared" si="0"/>
        <v>4.4117647058823532E-5</v>
      </c>
      <c r="E37" s="12">
        <v>0.26679999999999998</v>
      </c>
      <c r="F37" s="13">
        <v>4.7880000000000003</v>
      </c>
      <c r="G37" s="101">
        <f t="shared" si="1"/>
        <v>5.0548000000000002</v>
      </c>
      <c r="H37" s="10">
        <v>88</v>
      </c>
      <c r="I37" s="11" t="s">
        <v>64</v>
      </c>
      <c r="J37" s="102">
        <f t="shared" si="2"/>
        <v>8.7999999999999988E-3</v>
      </c>
      <c r="K37" s="10">
        <v>24</v>
      </c>
      <c r="L37" s="11" t="s">
        <v>64</v>
      </c>
      <c r="M37" s="102">
        <f t="shared" si="3"/>
        <v>2.4000000000000002E-3</v>
      </c>
      <c r="N37" s="10">
        <v>18</v>
      </c>
      <c r="O37" s="11" t="s">
        <v>64</v>
      </c>
      <c r="P37" s="102">
        <f t="shared" si="4"/>
        <v>1.8E-3</v>
      </c>
    </row>
    <row r="38" spans="1:16">
      <c r="A38" s="23">
        <f t="shared" si="5"/>
        <v>38</v>
      </c>
      <c r="B38" s="10">
        <v>6.5</v>
      </c>
      <c r="C38" s="11" t="s">
        <v>65</v>
      </c>
      <c r="D38" s="100">
        <f t="shared" si="0"/>
        <v>4.7794117647058819E-5</v>
      </c>
      <c r="E38" s="12">
        <v>0.2777</v>
      </c>
      <c r="F38" s="13">
        <v>4.9359999999999999</v>
      </c>
      <c r="G38" s="101">
        <f t="shared" si="1"/>
        <v>5.2137000000000002</v>
      </c>
      <c r="H38" s="10">
        <v>91</v>
      </c>
      <c r="I38" s="11" t="s">
        <v>64</v>
      </c>
      <c r="J38" s="102">
        <f t="shared" si="2"/>
        <v>9.1000000000000004E-3</v>
      </c>
      <c r="K38" s="10">
        <v>25</v>
      </c>
      <c r="L38" s="11" t="s">
        <v>64</v>
      </c>
      <c r="M38" s="102">
        <f t="shared" si="3"/>
        <v>2.5000000000000001E-3</v>
      </c>
      <c r="N38" s="10">
        <v>19</v>
      </c>
      <c r="O38" s="11" t="s">
        <v>64</v>
      </c>
      <c r="P38" s="102">
        <f t="shared" si="4"/>
        <v>1.9E-3</v>
      </c>
    </row>
    <row r="39" spans="1:16">
      <c r="A39" s="23">
        <f t="shared" si="5"/>
        <v>39</v>
      </c>
      <c r="B39" s="10">
        <v>7</v>
      </c>
      <c r="C39" s="11" t="s">
        <v>65</v>
      </c>
      <c r="D39" s="100">
        <f t="shared" si="0"/>
        <v>5.147058823529412E-5</v>
      </c>
      <c r="E39" s="12">
        <v>0.28820000000000001</v>
      </c>
      <c r="F39" s="13">
        <v>5.0739999999999998</v>
      </c>
      <c r="G39" s="101">
        <f t="shared" si="1"/>
        <v>5.3621999999999996</v>
      </c>
      <c r="H39" s="10">
        <v>95</v>
      </c>
      <c r="I39" s="11" t="s">
        <v>64</v>
      </c>
      <c r="J39" s="102">
        <f t="shared" si="2"/>
        <v>9.4999999999999998E-3</v>
      </c>
      <c r="K39" s="10">
        <v>26</v>
      </c>
      <c r="L39" s="11" t="s">
        <v>64</v>
      </c>
      <c r="M39" s="102">
        <f t="shared" si="3"/>
        <v>2.5999999999999999E-3</v>
      </c>
      <c r="N39" s="10">
        <v>19</v>
      </c>
      <c r="O39" s="11" t="s">
        <v>64</v>
      </c>
      <c r="P39" s="102">
        <f t="shared" si="4"/>
        <v>1.9E-3</v>
      </c>
    </row>
    <row r="40" spans="1:16">
      <c r="A40" s="23">
        <f t="shared" si="5"/>
        <v>40</v>
      </c>
      <c r="B40" s="10">
        <v>8</v>
      </c>
      <c r="C40" s="11" t="s">
        <v>65</v>
      </c>
      <c r="D40" s="100">
        <f t="shared" si="0"/>
        <v>5.8823529411764708E-5</v>
      </c>
      <c r="E40" s="12">
        <v>0.30809999999999998</v>
      </c>
      <c r="F40" s="13">
        <v>5.3280000000000003</v>
      </c>
      <c r="G40" s="101">
        <f t="shared" si="1"/>
        <v>5.6360999999999999</v>
      </c>
      <c r="H40" s="10">
        <v>102</v>
      </c>
      <c r="I40" s="11" t="s">
        <v>64</v>
      </c>
      <c r="J40" s="102">
        <f t="shared" si="2"/>
        <v>1.0199999999999999E-2</v>
      </c>
      <c r="K40" s="10">
        <v>28</v>
      </c>
      <c r="L40" s="11" t="s">
        <v>64</v>
      </c>
      <c r="M40" s="102">
        <f t="shared" si="3"/>
        <v>2.8E-3</v>
      </c>
      <c r="N40" s="10">
        <v>21</v>
      </c>
      <c r="O40" s="11" t="s">
        <v>64</v>
      </c>
      <c r="P40" s="102">
        <f t="shared" si="4"/>
        <v>2.1000000000000003E-3</v>
      </c>
    </row>
    <row r="41" spans="1:16">
      <c r="A41" s="23">
        <f t="shared" si="5"/>
        <v>41</v>
      </c>
      <c r="B41" s="10">
        <v>9</v>
      </c>
      <c r="C41" s="11" t="s">
        <v>65</v>
      </c>
      <c r="D41" s="100">
        <f t="shared" si="0"/>
        <v>6.6176470588235288E-5</v>
      </c>
      <c r="E41" s="12">
        <v>0.32679999999999998</v>
      </c>
      <c r="F41" s="13">
        <v>5.556</v>
      </c>
      <c r="G41" s="101">
        <f t="shared" si="1"/>
        <v>5.8827999999999996</v>
      </c>
      <c r="H41" s="10">
        <v>108</v>
      </c>
      <c r="I41" s="11" t="s">
        <v>64</v>
      </c>
      <c r="J41" s="102">
        <f t="shared" si="2"/>
        <v>1.0800000000000001E-2</v>
      </c>
      <c r="K41" s="10">
        <v>29</v>
      </c>
      <c r="L41" s="11" t="s">
        <v>64</v>
      </c>
      <c r="M41" s="102">
        <f t="shared" si="3"/>
        <v>2.9000000000000002E-3</v>
      </c>
      <c r="N41" s="10">
        <v>22</v>
      </c>
      <c r="O41" s="11" t="s">
        <v>64</v>
      </c>
      <c r="P41" s="102">
        <f t="shared" si="4"/>
        <v>2.1999999999999997E-3</v>
      </c>
    </row>
    <row r="42" spans="1:16">
      <c r="A42" s="23">
        <f t="shared" si="5"/>
        <v>42</v>
      </c>
      <c r="B42" s="10">
        <v>10</v>
      </c>
      <c r="C42" s="11" t="s">
        <v>65</v>
      </c>
      <c r="D42" s="100">
        <f t="shared" si="0"/>
        <v>7.3529411764705889E-5</v>
      </c>
      <c r="E42" s="12">
        <v>0.34439999999999998</v>
      </c>
      <c r="F42" s="13">
        <v>5.7619999999999996</v>
      </c>
      <c r="G42" s="101">
        <f t="shared" si="1"/>
        <v>6.1063999999999998</v>
      </c>
      <c r="H42" s="10">
        <v>115</v>
      </c>
      <c r="I42" s="11" t="s">
        <v>64</v>
      </c>
      <c r="J42" s="102">
        <f t="shared" si="2"/>
        <v>1.15E-2</v>
      </c>
      <c r="K42" s="10">
        <v>31</v>
      </c>
      <c r="L42" s="11" t="s">
        <v>64</v>
      </c>
      <c r="M42" s="102">
        <f t="shared" si="3"/>
        <v>3.0999999999999999E-3</v>
      </c>
      <c r="N42" s="10">
        <v>23</v>
      </c>
      <c r="O42" s="11" t="s">
        <v>64</v>
      </c>
      <c r="P42" s="102">
        <f t="shared" si="4"/>
        <v>2.3E-3</v>
      </c>
    </row>
    <row r="43" spans="1:16">
      <c r="A43" s="23">
        <f t="shared" si="5"/>
        <v>43</v>
      </c>
      <c r="B43" s="10">
        <v>11</v>
      </c>
      <c r="C43" s="11" t="s">
        <v>65</v>
      </c>
      <c r="D43" s="100">
        <f t="shared" si="0"/>
        <v>8.0882352941176464E-5</v>
      </c>
      <c r="E43" s="12">
        <v>0.36130000000000001</v>
      </c>
      <c r="F43" s="13">
        <v>5.95</v>
      </c>
      <c r="G43" s="101">
        <f t="shared" si="1"/>
        <v>6.3113000000000001</v>
      </c>
      <c r="H43" s="10">
        <v>121</v>
      </c>
      <c r="I43" s="11" t="s">
        <v>64</v>
      </c>
      <c r="J43" s="102">
        <f t="shared" si="2"/>
        <v>1.21E-2</v>
      </c>
      <c r="K43" s="10">
        <v>32</v>
      </c>
      <c r="L43" s="11" t="s">
        <v>64</v>
      </c>
      <c r="M43" s="102">
        <f t="shared" si="3"/>
        <v>3.2000000000000002E-3</v>
      </c>
      <c r="N43" s="10">
        <v>24</v>
      </c>
      <c r="O43" s="11" t="s">
        <v>64</v>
      </c>
      <c r="P43" s="102">
        <f t="shared" si="4"/>
        <v>2.4000000000000002E-3</v>
      </c>
    </row>
    <row r="44" spans="1:16">
      <c r="A44" s="23">
        <f t="shared" si="5"/>
        <v>44</v>
      </c>
      <c r="B44" s="10">
        <v>12</v>
      </c>
      <c r="C44" s="11" t="s">
        <v>65</v>
      </c>
      <c r="D44" s="100">
        <f t="shared" si="0"/>
        <v>8.8235294117647065E-5</v>
      </c>
      <c r="E44" s="12">
        <v>0.37730000000000002</v>
      </c>
      <c r="F44" s="13">
        <v>6.1219999999999999</v>
      </c>
      <c r="G44" s="101">
        <f t="shared" si="1"/>
        <v>6.4992999999999999</v>
      </c>
      <c r="H44" s="10">
        <v>127</v>
      </c>
      <c r="I44" s="11" t="s">
        <v>64</v>
      </c>
      <c r="J44" s="102">
        <f t="shared" si="2"/>
        <v>1.2699999999999999E-2</v>
      </c>
      <c r="K44" s="10">
        <v>33</v>
      </c>
      <c r="L44" s="11" t="s">
        <v>64</v>
      </c>
      <c r="M44" s="102">
        <f t="shared" si="3"/>
        <v>3.3E-3</v>
      </c>
      <c r="N44" s="10">
        <v>25</v>
      </c>
      <c r="O44" s="11" t="s">
        <v>64</v>
      </c>
      <c r="P44" s="102">
        <f t="shared" si="4"/>
        <v>2.5000000000000001E-3</v>
      </c>
    </row>
    <row r="45" spans="1:16">
      <c r="A45" s="23">
        <f t="shared" si="5"/>
        <v>45</v>
      </c>
      <c r="B45" s="10">
        <v>13</v>
      </c>
      <c r="C45" s="11" t="s">
        <v>65</v>
      </c>
      <c r="D45" s="100">
        <f t="shared" si="0"/>
        <v>9.5588235294117639E-5</v>
      </c>
      <c r="E45" s="12">
        <v>0.39269999999999999</v>
      </c>
      <c r="F45" s="13">
        <v>6.282</v>
      </c>
      <c r="G45" s="101">
        <f t="shared" si="1"/>
        <v>6.6746999999999996</v>
      </c>
      <c r="H45" s="10">
        <v>132</v>
      </c>
      <c r="I45" s="11" t="s">
        <v>64</v>
      </c>
      <c r="J45" s="102">
        <f t="shared" si="2"/>
        <v>1.32E-2</v>
      </c>
      <c r="K45" s="10">
        <v>35</v>
      </c>
      <c r="L45" s="11" t="s">
        <v>64</v>
      </c>
      <c r="M45" s="102">
        <f t="shared" si="3"/>
        <v>3.5000000000000005E-3</v>
      </c>
      <c r="N45" s="10">
        <v>26</v>
      </c>
      <c r="O45" s="11" t="s">
        <v>64</v>
      </c>
      <c r="P45" s="102">
        <f t="shared" si="4"/>
        <v>2.5999999999999999E-3</v>
      </c>
    </row>
    <row r="46" spans="1:16">
      <c r="A46" s="23">
        <f t="shared" si="5"/>
        <v>46</v>
      </c>
      <c r="B46" s="10">
        <v>14</v>
      </c>
      <c r="C46" s="11" t="s">
        <v>65</v>
      </c>
      <c r="D46" s="100">
        <f t="shared" si="0"/>
        <v>1.0294117647058824E-4</v>
      </c>
      <c r="E46" s="12">
        <v>0.40749999999999997</v>
      </c>
      <c r="F46" s="13">
        <v>6.4290000000000003</v>
      </c>
      <c r="G46" s="101">
        <f t="shared" si="1"/>
        <v>6.8365</v>
      </c>
      <c r="H46" s="10">
        <v>138</v>
      </c>
      <c r="I46" s="11" t="s">
        <v>64</v>
      </c>
      <c r="J46" s="102">
        <f t="shared" si="2"/>
        <v>1.3800000000000002E-2</v>
      </c>
      <c r="K46" s="10">
        <v>36</v>
      </c>
      <c r="L46" s="11" t="s">
        <v>64</v>
      </c>
      <c r="M46" s="102">
        <f t="shared" si="3"/>
        <v>3.5999999999999999E-3</v>
      </c>
      <c r="N46" s="10">
        <v>27</v>
      </c>
      <c r="O46" s="11" t="s">
        <v>64</v>
      </c>
      <c r="P46" s="102">
        <f t="shared" si="4"/>
        <v>2.7000000000000001E-3</v>
      </c>
    </row>
    <row r="47" spans="1:16">
      <c r="A47" s="23">
        <f t="shared" si="5"/>
        <v>47</v>
      </c>
      <c r="B47" s="10">
        <v>15</v>
      </c>
      <c r="C47" s="11" t="s">
        <v>65</v>
      </c>
      <c r="D47" s="100">
        <f t="shared" si="0"/>
        <v>1.1029411764705881E-4</v>
      </c>
      <c r="E47" s="12">
        <v>0.4219</v>
      </c>
      <c r="F47" s="13">
        <v>6.5670000000000002</v>
      </c>
      <c r="G47" s="101">
        <f t="shared" si="1"/>
        <v>6.9889000000000001</v>
      </c>
      <c r="H47" s="10">
        <v>144</v>
      </c>
      <c r="I47" s="11" t="s">
        <v>64</v>
      </c>
      <c r="J47" s="102">
        <f t="shared" si="2"/>
        <v>1.44E-2</v>
      </c>
      <c r="K47" s="10">
        <v>37</v>
      </c>
      <c r="L47" s="11" t="s">
        <v>64</v>
      </c>
      <c r="M47" s="102">
        <f t="shared" si="3"/>
        <v>3.6999999999999997E-3</v>
      </c>
      <c r="N47" s="10">
        <v>28</v>
      </c>
      <c r="O47" s="11" t="s">
        <v>64</v>
      </c>
      <c r="P47" s="102">
        <f t="shared" si="4"/>
        <v>2.8E-3</v>
      </c>
    </row>
    <row r="48" spans="1:16">
      <c r="A48" s="23">
        <f t="shared" si="5"/>
        <v>48</v>
      </c>
      <c r="B48" s="10">
        <v>16</v>
      </c>
      <c r="C48" s="11" t="s">
        <v>65</v>
      </c>
      <c r="D48" s="100">
        <f t="shared" si="0"/>
        <v>1.1764705882352942E-4</v>
      </c>
      <c r="E48" s="12">
        <v>0.43569999999999998</v>
      </c>
      <c r="F48" s="13">
        <v>6.6959999999999997</v>
      </c>
      <c r="G48" s="101">
        <f t="shared" si="1"/>
        <v>7.1316999999999995</v>
      </c>
      <c r="H48" s="10">
        <v>149</v>
      </c>
      <c r="I48" s="11" t="s">
        <v>64</v>
      </c>
      <c r="J48" s="102">
        <f t="shared" si="2"/>
        <v>1.49E-2</v>
      </c>
      <c r="K48" s="10">
        <v>38</v>
      </c>
      <c r="L48" s="11" t="s">
        <v>64</v>
      </c>
      <c r="M48" s="102">
        <f t="shared" si="3"/>
        <v>3.8E-3</v>
      </c>
      <c r="N48" s="10">
        <v>29</v>
      </c>
      <c r="O48" s="11" t="s">
        <v>64</v>
      </c>
      <c r="P48" s="102">
        <f t="shared" si="4"/>
        <v>2.9000000000000002E-3</v>
      </c>
    </row>
    <row r="49" spans="1:16">
      <c r="A49" s="23">
        <f t="shared" si="5"/>
        <v>49</v>
      </c>
      <c r="B49" s="10">
        <v>17</v>
      </c>
      <c r="C49" s="11" t="s">
        <v>65</v>
      </c>
      <c r="D49" s="100">
        <f t="shared" si="0"/>
        <v>1.25E-4</v>
      </c>
      <c r="E49" s="12">
        <v>0.4491</v>
      </c>
      <c r="F49" s="13">
        <v>6.8170000000000002</v>
      </c>
      <c r="G49" s="101">
        <f t="shared" si="1"/>
        <v>7.2660999999999998</v>
      </c>
      <c r="H49" s="10">
        <v>154</v>
      </c>
      <c r="I49" s="11" t="s">
        <v>64</v>
      </c>
      <c r="J49" s="102">
        <f t="shared" si="2"/>
        <v>1.54E-2</v>
      </c>
      <c r="K49" s="10">
        <v>39</v>
      </c>
      <c r="L49" s="11" t="s">
        <v>64</v>
      </c>
      <c r="M49" s="102">
        <f t="shared" si="3"/>
        <v>3.8999999999999998E-3</v>
      </c>
      <c r="N49" s="10">
        <v>30</v>
      </c>
      <c r="O49" s="11" t="s">
        <v>64</v>
      </c>
      <c r="P49" s="102">
        <f t="shared" si="4"/>
        <v>3.0000000000000001E-3</v>
      </c>
    </row>
    <row r="50" spans="1:16">
      <c r="A50" s="23">
        <f t="shared" si="5"/>
        <v>50</v>
      </c>
      <c r="B50" s="10">
        <v>18</v>
      </c>
      <c r="C50" s="11" t="s">
        <v>65</v>
      </c>
      <c r="D50" s="100">
        <f t="shared" si="0"/>
        <v>1.3235294117647058E-4</v>
      </c>
      <c r="E50" s="12">
        <v>0.46210000000000001</v>
      </c>
      <c r="F50" s="13">
        <v>6.931</v>
      </c>
      <c r="G50" s="101">
        <f t="shared" si="1"/>
        <v>7.3931000000000004</v>
      </c>
      <c r="H50" s="10">
        <v>160</v>
      </c>
      <c r="I50" s="11" t="s">
        <v>64</v>
      </c>
      <c r="J50" s="102">
        <f t="shared" si="2"/>
        <v>1.6E-2</v>
      </c>
      <c r="K50" s="10">
        <v>40</v>
      </c>
      <c r="L50" s="11" t="s">
        <v>64</v>
      </c>
      <c r="M50" s="102">
        <f t="shared" si="3"/>
        <v>4.0000000000000001E-3</v>
      </c>
      <c r="N50" s="10">
        <v>31</v>
      </c>
      <c r="O50" s="11" t="s">
        <v>64</v>
      </c>
      <c r="P50" s="102">
        <f t="shared" si="4"/>
        <v>3.0999999999999999E-3</v>
      </c>
    </row>
    <row r="51" spans="1:16">
      <c r="A51" s="23">
        <f t="shared" si="5"/>
        <v>51</v>
      </c>
      <c r="B51" s="10">
        <v>20</v>
      </c>
      <c r="C51" s="11" t="s">
        <v>65</v>
      </c>
      <c r="D51" s="100">
        <f t="shared" si="0"/>
        <v>1.4705882352941178E-4</v>
      </c>
      <c r="E51" s="12">
        <v>0.48709999999999998</v>
      </c>
      <c r="F51" s="13">
        <v>7.1390000000000002</v>
      </c>
      <c r="G51" s="101">
        <f t="shared" si="1"/>
        <v>7.6261000000000001</v>
      </c>
      <c r="H51" s="10">
        <v>170</v>
      </c>
      <c r="I51" s="11" t="s">
        <v>64</v>
      </c>
      <c r="J51" s="102">
        <f t="shared" si="2"/>
        <v>1.7000000000000001E-2</v>
      </c>
      <c r="K51" s="10">
        <v>42</v>
      </c>
      <c r="L51" s="11" t="s">
        <v>64</v>
      </c>
      <c r="M51" s="102">
        <f t="shared" si="3"/>
        <v>4.2000000000000006E-3</v>
      </c>
      <c r="N51" s="10">
        <v>33</v>
      </c>
      <c r="O51" s="11" t="s">
        <v>64</v>
      </c>
      <c r="P51" s="102">
        <f t="shared" si="4"/>
        <v>3.3E-3</v>
      </c>
    </row>
    <row r="52" spans="1:16">
      <c r="A52" s="23">
        <f t="shared" si="5"/>
        <v>52</v>
      </c>
      <c r="B52" s="10">
        <v>22.5</v>
      </c>
      <c r="C52" s="11" t="s">
        <v>65</v>
      </c>
      <c r="D52" s="100">
        <f t="shared" si="0"/>
        <v>1.6544117647058823E-4</v>
      </c>
      <c r="E52" s="12">
        <v>0.51670000000000005</v>
      </c>
      <c r="F52" s="13">
        <v>7.3710000000000004</v>
      </c>
      <c r="G52" s="101">
        <f t="shared" si="1"/>
        <v>7.8877000000000006</v>
      </c>
      <c r="H52" s="10">
        <v>182</v>
      </c>
      <c r="I52" s="11" t="s">
        <v>64</v>
      </c>
      <c r="J52" s="102">
        <f t="shared" si="2"/>
        <v>1.8200000000000001E-2</v>
      </c>
      <c r="K52" s="10">
        <v>45</v>
      </c>
      <c r="L52" s="11" t="s">
        <v>64</v>
      </c>
      <c r="M52" s="102">
        <f t="shared" si="3"/>
        <v>4.4999999999999997E-3</v>
      </c>
      <c r="N52" s="10">
        <v>35</v>
      </c>
      <c r="O52" s="11" t="s">
        <v>64</v>
      </c>
      <c r="P52" s="102">
        <f t="shared" si="4"/>
        <v>3.5000000000000005E-3</v>
      </c>
    </row>
    <row r="53" spans="1:16">
      <c r="A53" s="23">
        <f t="shared" si="5"/>
        <v>53</v>
      </c>
      <c r="B53" s="10">
        <v>25</v>
      </c>
      <c r="C53" s="11" t="s">
        <v>65</v>
      </c>
      <c r="D53" s="100">
        <f t="shared" si="0"/>
        <v>1.838235294117647E-4</v>
      </c>
      <c r="E53" s="12">
        <v>0.54459999999999997</v>
      </c>
      <c r="F53" s="13">
        <v>7.5750000000000002</v>
      </c>
      <c r="G53" s="101">
        <f t="shared" si="1"/>
        <v>8.1196000000000002</v>
      </c>
      <c r="H53" s="10">
        <v>194</v>
      </c>
      <c r="I53" s="11" t="s">
        <v>64</v>
      </c>
      <c r="J53" s="102">
        <f t="shared" si="2"/>
        <v>1.9400000000000001E-2</v>
      </c>
      <c r="K53" s="10">
        <v>48</v>
      </c>
      <c r="L53" s="11" t="s">
        <v>64</v>
      </c>
      <c r="M53" s="102">
        <f t="shared" si="3"/>
        <v>4.8000000000000004E-3</v>
      </c>
      <c r="N53" s="10">
        <v>37</v>
      </c>
      <c r="O53" s="11" t="s">
        <v>64</v>
      </c>
      <c r="P53" s="102">
        <f t="shared" si="4"/>
        <v>3.6999999999999997E-3</v>
      </c>
    </row>
    <row r="54" spans="1:16">
      <c r="A54" s="23">
        <f t="shared" si="5"/>
        <v>54</v>
      </c>
      <c r="B54" s="10">
        <v>27.5</v>
      </c>
      <c r="C54" s="11" t="s">
        <v>65</v>
      </c>
      <c r="D54" s="100">
        <f t="shared" si="0"/>
        <v>2.0220588235294118E-4</v>
      </c>
      <c r="E54" s="12">
        <v>0.57120000000000004</v>
      </c>
      <c r="F54" s="13">
        <v>7.7569999999999997</v>
      </c>
      <c r="G54" s="101">
        <f t="shared" si="1"/>
        <v>8.3281999999999989</v>
      </c>
      <c r="H54" s="10">
        <v>206</v>
      </c>
      <c r="I54" s="11" t="s">
        <v>64</v>
      </c>
      <c r="J54" s="102">
        <f t="shared" si="2"/>
        <v>2.06E-2</v>
      </c>
      <c r="K54" s="10">
        <v>50</v>
      </c>
      <c r="L54" s="11" t="s">
        <v>64</v>
      </c>
      <c r="M54" s="102">
        <f t="shared" si="3"/>
        <v>5.0000000000000001E-3</v>
      </c>
      <c r="N54" s="10">
        <v>39</v>
      </c>
      <c r="O54" s="11" t="s">
        <v>64</v>
      </c>
      <c r="P54" s="102">
        <f t="shared" si="4"/>
        <v>3.8999999999999998E-3</v>
      </c>
    </row>
    <row r="55" spans="1:16">
      <c r="A55" s="23">
        <f t="shared" si="5"/>
        <v>55</v>
      </c>
      <c r="B55" s="10">
        <v>30</v>
      </c>
      <c r="C55" s="11" t="s">
        <v>65</v>
      </c>
      <c r="D55" s="100">
        <f t="shared" si="0"/>
        <v>2.2058823529411763E-4</v>
      </c>
      <c r="E55" s="12">
        <v>0.59660000000000002</v>
      </c>
      <c r="F55" s="13">
        <v>7.9210000000000003</v>
      </c>
      <c r="G55" s="101">
        <f t="shared" si="1"/>
        <v>8.5175999999999998</v>
      </c>
      <c r="H55" s="10">
        <v>218</v>
      </c>
      <c r="I55" s="11" t="s">
        <v>64</v>
      </c>
      <c r="J55" s="102">
        <f t="shared" si="2"/>
        <v>2.18E-2</v>
      </c>
      <c r="K55" s="10">
        <v>52</v>
      </c>
      <c r="L55" s="11" t="s">
        <v>64</v>
      </c>
      <c r="M55" s="102">
        <f t="shared" si="3"/>
        <v>5.1999999999999998E-3</v>
      </c>
      <c r="N55" s="10">
        <v>41</v>
      </c>
      <c r="O55" s="11" t="s">
        <v>64</v>
      </c>
      <c r="P55" s="102">
        <f t="shared" si="4"/>
        <v>4.1000000000000003E-3</v>
      </c>
    </row>
    <row r="56" spans="1:16">
      <c r="A56" s="23">
        <f t="shared" si="5"/>
        <v>56</v>
      </c>
      <c r="B56" s="10">
        <v>32.5</v>
      </c>
      <c r="C56" s="11" t="s">
        <v>65</v>
      </c>
      <c r="D56" s="100">
        <f t="shared" si="0"/>
        <v>2.3897058823529413E-4</v>
      </c>
      <c r="E56" s="12">
        <v>0.621</v>
      </c>
      <c r="F56" s="13">
        <v>8.0679999999999996</v>
      </c>
      <c r="G56" s="101">
        <f t="shared" si="1"/>
        <v>8.6890000000000001</v>
      </c>
      <c r="H56" s="10">
        <v>229</v>
      </c>
      <c r="I56" s="11" t="s">
        <v>64</v>
      </c>
      <c r="J56" s="102">
        <f t="shared" si="2"/>
        <v>2.29E-2</v>
      </c>
      <c r="K56" s="10">
        <v>54</v>
      </c>
      <c r="L56" s="11" t="s">
        <v>64</v>
      </c>
      <c r="M56" s="102">
        <f t="shared" si="3"/>
        <v>5.4000000000000003E-3</v>
      </c>
      <c r="N56" s="10">
        <v>43</v>
      </c>
      <c r="O56" s="11" t="s">
        <v>64</v>
      </c>
      <c r="P56" s="102">
        <f t="shared" si="4"/>
        <v>4.3E-3</v>
      </c>
    </row>
    <row r="57" spans="1:16">
      <c r="A57" s="23">
        <f t="shared" si="5"/>
        <v>57</v>
      </c>
      <c r="B57" s="10">
        <v>35</v>
      </c>
      <c r="C57" s="11" t="s">
        <v>65</v>
      </c>
      <c r="D57" s="100">
        <f t="shared" si="0"/>
        <v>2.5735294117647061E-4</v>
      </c>
      <c r="E57" s="12">
        <v>0.64439999999999997</v>
      </c>
      <c r="F57" s="13">
        <v>8.2029999999999994</v>
      </c>
      <c r="G57" s="101">
        <f t="shared" si="1"/>
        <v>8.8473999999999986</v>
      </c>
      <c r="H57" s="10">
        <v>240</v>
      </c>
      <c r="I57" s="11" t="s">
        <v>64</v>
      </c>
      <c r="J57" s="102">
        <f t="shared" si="2"/>
        <v>2.4E-2</v>
      </c>
      <c r="K57" s="10">
        <v>57</v>
      </c>
      <c r="L57" s="11" t="s">
        <v>64</v>
      </c>
      <c r="M57" s="102">
        <f t="shared" si="3"/>
        <v>5.7000000000000002E-3</v>
      </c>
      <c r="N57" s="10">
        <v>45</v>
      </c>
      <c r="O57" s="11" t="s">
        <v>64</v>
      </c>
      <c r="P57" s="102">
        <f t="shared" si="4"/>
        <v>4.4999999999999997E-3</v>
      </c>
    </row>
    <row r="58" spans="1:16">
      <c r="A58" s="23">
        <f t="shared" si="5"/>
        <v>58</v>
      </c>
      <c r="B58" s="10">
        <v>37.5</v>
      </c>
      <c r="C58" s="11" t="s">
        <v>65</v>
      </c>
      <c r="D58" s="100">
        <f t="shared" si="0"/>
        <v>2.7573529411764705E-4</v>
      </c>
      <c r="E58" s="12">
        <v>0.66700000000000004</v>
      </c>
      <c r="F58" s="13">
        <v>8.3249999999999993</v>
      </c>
      <c r="G58" s="101">
        <f t="shared" si="1"/>
        <v>8.9919999999999991</v>
      </c>
      <c r="H58" s="10">
        <v>251</v>
      </c>
      <c r="I58" s="11" t="s">
        <v>64</v>
      </c>
      <c r="J58" s="102">
        <f t="shared" si="2"/>
        <v>2.5100000000000001E-2</v>
      </c>
      <c r="K58" s="10">
        <v>59</v>
      </c>
      <c r="L58" s="11" t="s">
        <v>64</v>
      </c>
      <c r="M58" s="102">
        <f t="shared" si="3"/>
        <v>5.8999999999999999E-3</v>
      </c>
      <c r="N58" s="10">
        <v>47</v>
      </c>
      <c r="O58" s="11" t="s">
        <v>64</v>
      </c>
      <c r="P58" s="102">
        <f t="shared" si="4"/>
        <v>4.7000000000000002E-3</v>
      </c>
    </row>
    <row r="59" spans="1:16">
      <c r="A59" s="23">
        <f t="shared" si="5"/>
        <v>59</v>
      </c>
      <c r="B59" s="10">
        <v>40</v>
      </c>
      <c r="C59" s="11" t="s">
        <v>65</v>
      </c>
      <c r="D59" s="100">
        <f t="shared" si="0"/>
        <v>2.9411764705882356E-4</v>
      </c>
      <c r="E59" s="12">
        <v>0.68889999999999996</v>
      </c>
      <c r="F59" s="13">
        <v>8.4380000000000006</v>
      </c>
      <c r="G59" s="101">
        <f t="shared" si="1"/>
        <v>9.1269000000000009</v>
      </c>
      <c r="H59" s="10">
        <v>262</v>
      </c>
      <c r="I59" s="11" t="s">
        <v>64</v>
      </c>
      <c r="J59" s="102">
        <f t="shared" si="2"/>
        <v>2.6200000000000001E-2</v>
      </c>
      <c r="K59" s="10">
        <v>61</v>
      </c>
      <c r="L59" s="11" t="s">
        <v>64</v>
      </c>
      <c r="M59" s="102">
        <f t="shared" si="3"/>
        <v>6.0999999999999995E-3</v>
      </c>
      <c r="N59" s="10">
        <v>49</v>
      </c>
      <c r="O59" s="11" t="s">
        <v>64</v>
      </c>
      <c r="P59" s="102">
        <f t="shared" si="4"/>
        <v>4.8999999999999998E-3</v>
      </c>
    </row>
    <row r="60" spans="1:16">
      <c r="A60" s="23">
        <f t="shared" si="5"/>
        <v>60</v>
      </c>
      <c r="B60" s="10">
        <v>45</v>
      </c>
      <c r="C60" s="11" t="s">
        <v>65</v>
      </c>
      <c r="D60" s="100">
        <f t="shared" si="0"/>
        <v>3.3088235294117646E-4</v>
      </c>
      <c r="E60" s="12">
        <v>0.73070000000000002</v>
      </c>
      <c r="F60" s="13">
        <v>8.6359999999999992</v>
      </c>
      <c r="G60" s="101">
        <f t="shared" si="1"/>
        <v>9.3666999999999998</v>
      </c>
      <c r="H60" s="10">
        <v>283</v>
      </c>
      <c r="I60" s="11" t="s">
        <v>64</v>
      </c>
      <c r="J60" s="102">
        <f t="shared" si="2"/>
        <v>2.8299999999999999E-2</v>
      </c>
      <c r="K60" s="10">
        <v>65</v>
      </c>
      <c r="L60" s="11" t="s">
        <v>64</v>
      </c>
      <c r="M60" s="102">
        <f t="shared" si="3"/>
        <v>6.5000000000000006E-3</v>
      </c>
      <c r="N60" s="10">
        <v>52</v>
      </c>
      <c r="O60" s="11" t="s">
        <v>64</v>
      </c>
      <c r="P60" s="102">
        <f t="shared" si="4"/>
        <v>5.1999999999999998E-3</v>
      </c>
    </row>
    <row r="61" spans="1:16">
      <c r="A61" s="23">
        <f t="shared" si="5"/>
        <v>61</v>
      </c>
      <c r="B61" s="10">
        <v>50</v>
      </c>
      <c r="C61" s="11" t="s">
        <v>65</v>
      </c>
      <c r="D61" s="100">
        <f t="shared" si="0"/>
        <v>3.6764705882352941E-4</v>
      </c>
      <c r="E61" s="12">
        <v>0.7702</v>
      </c>
      <c r="F61" s="13">
        <v>8.8059999999999992</v>
      </c>
      <c r="G61" s="101">
        <f t="shared" si="1"/>
        <v>9.5762</v>
      </c>
      <c r="H61" s="10">
        <v>303</v>
      </c>
      <c r="I61" s="11" t="s">
        <v>64</v>
      </c>
      <c r="J61" s="102">
        <f t="shared" si="2"/>
        <v>3.0300000000000001E-2</v>
      </c>
      <c r="K61" s="10">
        <v>69</v>
      </c>
      <c r="L61" s="11" t="s">
        <v>64</v>
      </c>
      <c r="M61" s="102">
        <f t="shared" si="3"/>
        <v>6.9000000000000008E-3</v>
      </c>
      <c r="N61" s="10">
        <v>56</v>
      </c>
      <c r="O61" s="11" t="s">
        <v>64</v>
      </c>
      <c r="P61" s="102">
        <f t="shared" si="4"/>
        <v>5.5999999999999999E-3</v>
      </c>
    </row>
    <row r="62" spans="1:16">
      <c r="A62" s="23">
        <f t="shared" si="5"/>
        <v>62</v>
      </c>
      <c r="B62" s="10">
        <v>55</v>
      </c>
      <c r="C62" s="11" t="s">
        <v>65</v>
      </c>
      <c r="D62" s="100">
        <f t="shared" si="0"/>
        <v>4.0441176470588236E-4</v>
      </c>
      <c r="E62" s="12">
        <v>0.80779999999999996</v>
      </c>
      <c r="F62" s="13">
        <v>8.952</v>
      </c>
      <c r="G62" s="101">
        <f t="shared" si="1"/>
        <v>9.7598000000000003</v>
      </c>
      <c r="H62" s="10">
        <v>323</v>
      </c>
      <c r="I62" s="11" t="s">
        <v>64</v>
      </c>
      <c r="J62" s="102">
        <f t="shared" si="2"/>
        <v>3.2300000000000002E-2</v>
      </c>
      <c r="K62" s="10">
        <v>73</v>
      </c>
      <c r="L62" s="11" t="s">
        <v>64</v>
      </c>
      <c r="M62" s="102">
        <f t="shared" si="3"/>
        <v>7.2999999999999992E-3</v>
      </c>
      <c r="N62" s="10">
        <v>59</v>
      </c>
      <c r="O62" s="11" t="s">
        <v>64</v>
      </c>
      <c r="P62" s="102">
        <f t="shared" si="4"/>
        <v>5.8999999999999999E-3</v>
      </c>
    </row>
    <row r="63" spans="1:16">
      <c r="A63" s="23">
        <f t="shared" si="5"/>
        <v>63</v>
      </c>
      <c r="B63" s="10">
        <v>60</v>
      </c>
      <c r="C63" s="11" t="s">
        <v>65</v>
      </c>
      <c r="D63" s="100">
        <f t="shared" si="0"/>
        <v>4.4117647058823526E-4</v>
      </c>
      <c r="E63" s="12">
        <v>0.84370000000000001</v>
      </c>
      <c r="F63" s="13">
        <v>9.0790000000000006</v>
      </c>
      <c r="G63" s="101">
        <f t="shared" si="1"/>
        <v>9.9227000000000007</v>
      </c>
      <c r="H63" s="10">
        <v>343</v>
      </c>
      <c r="I63" s="11" t="s">
        <v>64</v>
      </c>
      <c r="J63" s="102">
        <f t="shared" si="2"/>
        <v>3.4300000000000004E-2</v>
      </c>
      <c r="K63" s="10">
        <v>76</v>
      </c>
      <c r="L63" s="11" t="s">
        <v>64</v>
      </c>
      <c r="M63" s="102">
        <f t="shared" si="3"/>
        <v>7.6E-3</v>
      </c>
      <c r="N63" s="10">
        <v>62</v>
      </c>
      <c r="O63" s="11" t="s">
        <v>64</v>
      </c>
      <c r="P63" s="102">
        <f t="shared" si="4"/>
        <v>6.1999999999999998E-3</v>
      </c>
    </row>
    <row r="64" spans="1:16">
      <c r="A64" s="23">
        <f t="shared" si="5"/>
        <v>64</v>
      </c>
      <c r="B64" s="10">
        <v>65</v>
      </c>
      <c r="C64" s="11" t="s">
        <v>65</v>
      </c>
      <c r="D64" s="100">
        <f t="shared" si="0"/>
        <v>4.7794117647058826E-4</v>
      </c>
      <c r="E64" s="12">
        <v>0.87819999999999998</v>
      </c>
      <c r="F64" s="13">
        <v>9.19</v>
      </c>
      <c r="G64" s="101">
        <f t="shared" si="1"/>
        <v>10.068199999999999</v>
      </c>
      <c r="H64" s="10">
        <v>363</v>
      </c>
      <c r="I64" s="11" t="s">
        <v>64</v>
      </c>
      <c r="J64" s="102">
        <f t="shared" si="2"/>
        <v>3.6299999999999999E-2</v>
      </c>
      <c r="K64" s="10">
        <v>80</v>
      </c>
      <c r="L64" s="11" t="s">
        <v>64</v>
      </c>
      <c r="M64" s="102">
        <f t="shared" si="3"/>
        <v>8.0000000000000002E-3</v>
      </c>
      <c r="N64" s="10">
        <v>66</v>
      </c>
      <c r="O64" s="11" t="s">
        <v>64</v>
      </c>
      <c r="P64" s="102">
        <f t="shared" si="4"/>
        <v>6.6E-3</v>
      </c>
    </row>
    <row r="65" spans="1:16">
      <c r="A65" s="23">
        <f t="shared" si="5"/>
        <v>65</v>
      </c>
      <c r="B65" s="10">
        <v>70</v>
      </c>
      <c r="C65" s="11" t="s">
        <v>65</v>
      </c>
      <c r="D65" s="100">
        <f t="shared" si="0"/>
        <v>5.1470588235294121E-4</v>
      </c>
      <c r="E65" s="12">
        <v>0.9113</v>
      </c>
      <c r="F65" s="13">
        <v>9.2870000000000008</v>
      </c>
      <c r="G65" s="101">
        <f t="shared" si="1"/>
        <v>10.198300000000001</v>
      </c>
      <c r="H65" s="10">
        <v>382</v>
      </c>
      <c r="I65" s="11" t="s">
        <v>64</v>
      </c>
      <c r="J65" s="102">
        <f t="shared" si="2"/>
        <v>3.8199999999999998E-2</v>
      </c>
      <c r="K65" s="10">
        <v>83</v>
      </c>
      <c r="L65" s="11" t="s">
        <v>64</v>
      </c>
      <c r="M65" s="102">
        <f t="shared" si="3"/>
        <v>8.3000000000000001E-3</v>
      </c>
      <c r="N65" s="10">
        <v>69</v>
      </c>
      <c r="O65" s="11" t="s">
        <v>64</v>
      </c>
      <c r="P65" s="102">
        <f t="shared" si="4"/>
        <v>6.9000000000000008E-3</v>
      </c>
    </row>
    <row r="66" spans="1:16">
      <c r="A66" s="23">
        <f t="shared" si="5"/>
        <v>66</v>
      </c>
      <c r="B66" s="10">
        <v>80</v>
      </c>
      <c r="C66" s="11" t="s">
        <v>65</v>
      </c>
      <c r="D66" s="100">
        <f t="shared" si="0"/>
        <v>5.8823529411764712E-4</v>
      </c>
      <c r="E66" s="12">
        <v>0.97419999999999995</v>
      </c>
      <c r="F66" s="13">
        <v>9.4480000000000004</v>
      </c>
      <c r="G66" s="101">
        <f t="shared" si="1"/>
        <v>10.4222</v>
      </c>
      <c r="H66" s="10">
        <v>420</v>
      </c>
      <c r="I66" s="11" t="s">
        <v>64</v>
      </c>
      <c r="J66" s="102">
        <f t="shared" si="2"/>
        <v>4.1999999999999996E-2</v>
      </c>
      <c r="K66" s="10">
        <v>90</v>
      </c>
      <c r="L66" s="11" t="s">
        <v>64</v>
      </c>
      <c r="M66" s="102">
        <f t="shared" si="3"/>
        <v>8.9999999999999993E-3</v>
      </c>
      <c r="N66" s="10">
        <v>75</v>
      </c>
      <c r="O66" s="11" t="s">
        <v>64</v>
      </c>
      <c r="P66" s="102">
        <f t="shared" si="4"/>
        <v>7.4999999999999997E-3</v>
      </c>
    </row>
    <row r="67" spans="1:16">
      <c r="A67" s="23">
        <f t="shared" si="5"/>
        <v>67</v>
      </c>
      <c r="B67" s="10">
        <v>90</v>
      </c>
      <c r="C67" s="11" t="s">
        <v>65</v>
      </c>
      <c r="D67" s="100">
        <f t="shared" si="0"/>
        <v>6.6176470588235291E-4</v>
      </c>
      <c r="E67" s="12">
        <v>1.0329999999999999</v>
      </c>
      <c r="F67" s="13">
        <v>9.5739999999999998</v>
      </c>
      <c r="G67" s="101">
        <f t="shared" si="1"/>
        <v>10.606999999999999</v>
      </c>
      <c r="H67" s="10">
        <v>458</v>
      </c>
      <c r="I67" s="11" t="s">
        <v>64</v>
      </c>
      <c r="J67" s="102">
        <f t="shared" si="2"/>
        <v>4.58E-2</v>
      </c>
      <c r="K67" s="10">
        <v>97</v>
      </c>
      <c r="L67" s="11" t="s">
        <v>64</v>
      </c>
      <c r="M67" s="102">
        <f t="shared" si="3"/>
        <v>9.7000000000000003E-3</v>
      </c>
      <c r="N67" s="10">
        <v>81</v>
      </c>
      <c r="O67" s="11" t="s">
        <v>64</v>
      </c>
      <c r="P67" s="102">
        <f t="shared" si="4"/>
        <v>8.0999999999999996E-3</v>
      </c>
    </row>
    <row r="68" spans="1:16">
      <c r="A68" s="23">
        <f t="shared" si="5"/>
        <v>68</v>
      </c>
      <c r="B68" s="10">
        <v>100</v>
      </c>
      <c r="C68" s="11" t="s">
        <v>65</v>
      </c>
      <c r="D68" s="100">
        <f t="shared" si="0"/>
        <v>7.3529411764705881E-4</v>
      </c>
      <c r="E68" s="12">
        <v>1.089</v>
      </c>
      <c r="F68" s="13">
        <v>9.6720000000000006</v>
      </c>
      <c r="G68" s="101">
        <f t="shared" si="1"/>
        <v>10.761000000000001</v>
      </c>
      <c r="H68" s="10">
        <v>495</v>
      </c>
      <c r="I68" s="11" t="s">
        <v>64</v>
      </c>
      <c r="J68" s="102">
        <f t="shared" si="2"/>
        <v>4.9500000000000002E-2</v>
      </c>
      <c r="K68" s="10">
        <v>104</v>
      </c>
      <c r="L68" s="11" t="s">
        <v>64</v>
      </c>
      <c r="M68" s="102">
        <f t="shared" si="3"/>
        <v>1.04E-2</v>
      </c>
      <c r="N68" s="10">
        <v>86</v>
      </c>
      <c r="O68" s="11" t="s">
        <v>64</v>
      </c>
      <c r="P68" s="102">
        <f t="shared" si="4"/>
        <v>8.6E-3</v>
      </c>
    </row>
    <row r="69" spans="1:16">
      <c r="A69" s="23">
        <f t="shared" si="5"/>
        <v>69</v>
      </c>
      <c r="B69" s="10">
        <v>110</v>
      </c>
      <c r="C69" s="11" t="s">
        <v>65</v>
      </c>
      <c r="D69" s="100">
        <f t="shared" si="0"/>
        <v>8.0882352941176472E-4</v>
      </c>
      <c r="E69" s="12">
        <v>1.1419999999999999</v>
      </c>
      <c r="F69" s="13">
        <v>9.7490000000000006</v>
      </c>
      <c r="G69" s="101">
        <f t="shared" si="1"/>
        <v>10.891</v>
      </c>
      <c r="H69" s="10">
        <v>531</v>
      </c>
      <c r="I69" s="11" t="s">
        <v>64</v>
      </c>
      <c r="J69" s="102">
        <f t="shared" si="2"/>
        <v>5.3100000000000001E-2</v>
      </c>
      <c r="K69" s="10">
        <v>110</v>
      </c>
      <c r="L69" s="11" t="s">
        <v>64</v>
      </c>
      <c r="M69" s="102">
        <f t="shared" si="3"/>
        <v>1.0999999999999999E-2</v>
      </c>
      <c r="N69" s="10">
        <v>92</v>
      </c>
      <c r="O69" s="11" t="s">
        <v>64</v>
      </c>
      <c r="P69" s="102">
        <f t="shared" si="4"/>
        <v>9.1999999999999998E-3</v>
      </c>
    </row>
    <row r="70" spans="1:16">
      <c r="A70" s="23">
        <f t="shared" si="5"/>
        <v>70</v>
      </c>
      <c r="B70" s="10">
        <v>120</v>
      </c>
      <c r="C70" s="11" t="s">
        <v>65</v>
      </c>
      <c r="D70" s="100">
        <f t="shared" si="0"/>
        <v>8.8235294117647051E-4</v>
      </c>
      <c r="E70" s="12">
        <v>1.1930000000000001</v>
      </c>
      <c r="F70" s="13">
        <v>9.8079999999999998</v>
      </c>
      <c r="G70" s="101">
        <f t="shared" si="1"/>
        <v>11.000999999999999</v>
      </c>
      <c r="H70" s="10">
        <v>568</v>
      </c>
      <c r="I70" s="11" t="s">
        <v>64</v>
      </c>
      <c r="J70" s="102">
        <f t="shared" si="2"/>
        <v>5.6799999999999996E-2</v>
      </c>
      <c r="K70" s="10">
        <v>117</v>
      </c>
      <c r="L70" s="11" t="s">
        <v>64</v>
      </c>
      <c r="M70" s="102">
        <f t="shared" si="3"/>
        <v>1.17E-2</v>
      </c>
      <c r="N70" s="10">
        <v>98</v>
      </c>
      <c r="O70" s="11" t="s">
        <v>64</v>
      </c>
      <c r="P70" s="102">
        <f t="shared" si="4"/>
        <v>9.7999999999999997E-3</v>
      </c>
    </row>
    <row r="71" spans="1:16">
      <c r="A71" s="23">
        <f t="shared" si="5"/>
        <v>71</v>
      </c>
      <c r="B71" s="10">
        <v>130</v>
      </c>
      <c r="C71" s="11" t="s">
        <v>65</v>
      </c>
      <c r="D71" s="100">
        <f t="shared" si="0"/>
        <v>9.5588235294117652E-4</v>
      </c>
      <c r="E71" s="12">
        <v>1.242</v>
      </c>
      <c r="F71" s="13">
        <v>9.8529999999999998</v>
      </c>
      <c r="G71" s="101">
        <f t="shared" si="1"/>
        <v>11.094999999999999</v>
      </c>
      <c r="H71" s="10">
        <v>603</v>
      </c>
      <c r="I71" s="11" t="s">
        <v>64</v>
      </c>
      <c r="J71" s="102">
        <f t="shared" si="2"/>
        <v>6.0299999999999999E-2</v>
      </c>
      <c r="K71" s="10">
        <v>123</v>
      </c>
      <c r="L71" s="11" t="s">
        <v>64</v>
      </c>
      <c r="M71" s="102">
        <f t="shared" si="3"/>
        <v>1.23E-2</v>
      </c>
      <c r="N71" s="10">
        <v>103</v>
      </c>
      <c r="O71" s="11" t="s">
        <v>64</v>
      </c>
      <c r="P71" s="102">
        <f t="shared" si="4"/>
        <v>1.03E-2</v>
      </c>
    </row>
    <row r="72" spans="1:16">
      <c r="A72" s="23">
        <f t="shared" si="5"/>
        <v>72</v>
      </c>
      <c r="B72" s="10">
        <v>140</v>
      </c>
      <c r="C72" s="11" t="s">
        <v>65</v>
      </c>
      <c r="D72" s="100">
        <f t="shared" si="0"/>
        <v>1.0294117647058824E-3</v>
      </c>
      <c r="E72" s="12">
        <v>1.2889999999999999</v>
      </c>
      <c r="F72" s="13">
        <v>9.8870000000000005</v>
      </c>
      <c r="G72" s="101">
        <f t="shared" si="1"/>
        <v>11.176</v>
      </c>
      <c r="H72" s="10">
        <v>639</v>
      </c>
      <c r="I72" s="11" t="s">
        <v>64</v>
      </c>
      <c r="J72" s="102">
        <f t="shared" si="2"/>
        <v>6.3899999999999998E-2</v>
      </c>
      <c r="K72" s="10">
        <v>129</v>
      </c>
      <c r="L72" s="11" t="s">
        <v>64</v>
      </c>
      <c r="M72" s="102">
        <f t="shared" si="3"/>
        <v>1.29E-2</v>
      </c>
      <c r="N72" s="10">
        <v>108</v>
      </c>
      <c r="O72" s="11" t="s">
        <v>64</v>
      </c>
      <c r="P72" s="102">
        <f t="shared" si="4"/>
        <v>1.0800000000000001E-2</v>
      </c>
    </row>
    <row r="73" spans="1:16">
      <c r="A73" s="23">
        <f t="shared" si="5"/>
        <v>73</v>
      </c>
      <c r="B73" s="10">
        <v>150</v>
      </c>
      <c r="C73" s="11" t="s">
        <v>65</v>
      </c>
      <c r="D73" s="100">
        <f t="shared" si="0"/>
        <v>1.1029411764705882E-3</v>
      </c>
      <c r="E73" s="12">
        <v>1.3340000000000001</v>
      </c>
      <c r="F73" s="13">
        <v>9.91</v>
      </c>
      <c r="G73" s="101">
        <f t="shared" si="1"/>
        <v>11.244</v>
      </c>
      <c r="H73" s="10">
        <v>675</v>
      </c>
      <c r="I73" s="11" t="s">
        <v>64</v>
      </c>
      <c r="J73" s="102">
        <f t="shared" si="2"/>
        <v>6.7500000000000004E-2</v>
      </c>
      <c r="K73" s="10">
        <v>135</v>
      </c>
      <c r="L73" s="11" t="s">
        <v>64</v>
      </c>
      <c r="M73" s="102">
        <f t="shared" si="3"/>
        <v>1.3500000000000002E-2</v>
      </c>
      <c r="N73" s="10">
        <v>114</v>
      </c>
      <c r="O73" s="11" t="s">
        <v>64</v>
      </c>
      <c r="P73" s="102">
        <f t="shared" si="4"/>
        <v>1.14E-2</v>
      </c>
    </row>
    <row r="74" spans="1:16">
      <c r="A74" s="23">
        <f t="shared" si="5"/>
        <v>74</v>
      </c>
      <c r="B74" s="10">
        <v>160</v>
      </c>
      <c r="C74" s="11" t="s">
        <v>65</v>
      </c>
      <c r="D74" s="100">
        <f t="shared" si="0"/>
        <v>1.1764705882352942E-3</v>
      </c>
      <c r="E74" s="12">
        <v>1.3779999999999999</v>
      </c>
      <c r="F74" s="13">
        <v>9.9250000000000007</v>
      </c>
      <c r="G74" s="101">
        <f t="shared" si="1"/>
        <v>11.303000000000001</v>
      </c>
      <c r="H74" s="10">
        <v>710</v>
      </c>
      <c r="I74" s="11" t="s">
        <v>64</v>
      </c>
      <c r="J74" s="102">
        <f t="shared" si="2"/>
        <v>7.0999999999999994E-2</v>
      </c>
      <c r="K74" s="10">
        <v>141</v>
      </c>
      <c r="L74" s="11" t="s">
        <v>64</v>
      </c>
      <c r="M74" s="102">
        <f t="shared" si="3"/>
        <v>1.4099999999999998E-2</v>
      </c>
      <c r="N74" s="10">
        <v>119</v>
      </c>
      <c r="O74" s="11" t="s">
        <v>64</v>
      </c>
      <c r="P74" s="102">
        <f t="shared" si="4"/>
        <v>1.1899999999999999E-2</v>
      </c>
    </row>
    <row r="75" spans="1:16">
      <c r="A75" s="23">
        <f t="shared" si="5"/>
        <v>75</v>
      </c>
      <c r="B75" s="10">
        <v>170</v>
      </c>
      <c r="C75" s="11" t="s">
        <v>65</v>
      </c>
      <c r="D75" s="100">
        <f t="shared" si="0"/>
        <v>1.25E-3</v>
      </c>
      <c r="E75" s="12">
        <v>1.42</v>
      </c>
      <c r="F75" s="13">
        <v>9.9339999999999993</v>
      </c>
      <c r="G75" s="101">
        <f t="shared" si="1"/>
        <v>11.353999999999999</v>
      </c>
      <c r="H75" s="10">
        <v>745</v>
      </c>
      <c r="I75" s="11" t="s">
        <v>64</v>
      </c>
      <c r="J75" s="102">
        <f t="shared" si="2"/>
        <v>7.4499999999999997E-2</v>
      </c>
      <c r="K75" s="10">
        <v>147</v>
      </c>
      <c r="L75" s="11" t="s">
        <v>64</v>
      </c>
      <c r="M75" s="102">
        <f t="shared" si="3"/>
        <v>1.47E-2</v>
      </c>
      <c r="N75" s="10">
        <v>124</v>
      </c>
      <c r="O75" s="11" t="s">
        <v>64</v>
      </c>
      <c r="P75" s="102">
        <f t="shared" si="4"/>
        <v>1.24E-2</v>
      </c>
    </row>
    <row r="76" spans="1:16">
      <c r="A76" s="23">
        <f t="shared" si="5"/>
        <v>76</v>
      </c>
      <c r="B76" s="10">
        <v>180</v>
      </c>
      <c r="C76" s="11" t="s">
        <v>65</v>
      </c>
      <c r="D76" s="100">
        <f t="shared" si="0"/>
        <v>1.3235294117647058E-3</v>
      </c>
      <c r="E76" s="12">
        <v>1.4610000000000001</v>
      </c>
      <c r="F76" s="13">
        <v>9.9359999999999999</v>
      </c>
      <c r="G76" s="101">
        <f t="shared" si="1"/>
        <v>11.397</v>
      </c>
      <c r="H76" s="10">
        <v>780</v>
      </c>
      <c r="I76" s="11" t="s">
        <v>64</v>
      </c>
      <c r="J76" s="102">
        <f t="shared" si="2"/>
        <v>7.8E-2</v>
      </c>
      <c r="K76" s="10">
        <v>153</v>
      </c>
      <c r="L76" s="11" t="s">
        <v>64</v>
      </c>
      <c r="M76" s="102">
        <f t="shared" si="3"/>
        <v>1.5299999999999999E-2</v>
      </c>
      <c r="N76" s="10">
        <v>129</v>
      </c>
      <c r="O76" s="11" t="s">
        <v>64</v>
      </c>
      <c r="P76" s="102">
        <f t="shared" si="4"/>
        <v>1.29E-2</v>
      </c>
    </row>
    <row r="77" spans="1:16">
      <c r="A77" s="23">
        <f t="shared" si="5"/>
        <v>77</v>
      </c>
      <c r="B77" s="10">
        <v>200</v>
      </c>
      <c r="C77" s="11" t="s">
        <v>65</v>
      </c>
      <c r="D77" s="100">
        <f t="shared" si="0"/>
        <v>1.4705882352941176E-3</v>
      </c>
      <c r="E77" s="12">
        <v>1.54</v>
      </c>
      <c r="F77" s="13">
        <v>9.9260000000000002</v>
      </c>
      <c r="G77" s="101">
        <f t="shared" si="1"/>
        <v>11.466000000000001</v>
      </c>
      <c r="H77" s="10">
        <v>850</v>
      </c>
      <c r="I77" s="11" t="s">
        <v>64</v>
      </c>
      <c r="J77" s="102">
        <f t="shared" si="2"/>
        <v>8.4999999999999992E-2</v>
      </c>
      <c r="K77" s="10">
        <v>164</v>
      </c>
      <c r="L77" s="11" t="s">
        <v>64</v>
      </c>
      <c r="M77" s="102">
        <f t="shared" si="3"/>
        <v>1.6400000000000001E-2</v>
      </c>
      <c r="N77" s="10">
        <v>139</v>
      </c>
      <c r="O77" s="11" t="s">
        <v>64</v>
      </c>
      <c r="P77" s="102">
        <f t="shared" si="4"/>
        <v>1.3900000000000001E-2</v>
      </c>
    </row>
    <row r="78" spans="1:16">
      <c r="A78" s="23">
        <f t="shared" si="5"/>
        <v>78</v>
      </c>
      <c r="B78" s="10">
        <v>225</v>
      </c>
      <c r="C78" s="11" t="s">
        <v>65</v>
      </c>
      <c r="D78" s="100">
        <f t="shared" si="0"/>
        <v>1.6544117647058823E-3</v>
      </c>
      <c r="E78" s="12">
        <v>1.6339999999999999</v>
      </c>
      <c r="F78" s="13">
        <v>9.8930000000000007</v>
      </c>
      <c r="G78" s="101">
        <f t="shared" si="1"/>
        <v>11.527000000000001</v>
      </c>
      <c r="H78" s="10">
        <v>937</v>
      </c>
      <c r="I78" s="11" t="s">
        <v>64</v>
      </c>
      <c r="J78" s="102">
        <f t="shared" si="2"/>
        <v>9.3700000000000006E-2</v>
      </c>
      <c r="K78" s="10">
        <v>179</v>
      </c>
      <c r="L78" s="11" t="s">
        <v>64</v>
      </c>
      <c r="M78" s="102">
        <f t="shared" si="3"/>
        <v>1.7899999999999999E-2</v>
      </c>
      <c r="N78" s="10">
        <v>152</v>
      </c>
      <c r="O78" s="11" t="s">
        <v>64</v>
      </c>
      <c r="P78" s="102">
        <f t="shared" si="4"/>
        <v>1.52E-2</v>
      </c>
    </row>
    <row r="79" spans="1:16">
      <c r="A79" s="23">
        <f t="shared" si="5"/>
        <v>79</v>
      </c>
      <c r="B79" s="10">
        <v>250</v>
      </c>
      <c r="C79" s="11" t="s">
        <v>65</v>
      </c>
      <c r="D79" s="100">
        <f t="shared" si="0"/>
        <v>1.838235294117647E-3</v>
      </c>
      <c r="E79" s="12">
        <v>1.722</v>
      </c>
      <c r="F79" s="13">
        <v>9.843</v>
      </c>
      <c r="G79" s="101">
        <f t="shared" si="1"/>
        <v>11.565</v>
      </c>
      <c r="H79" s="10">
        <v>1024</v>
      </c>
      <c r="I79" s="11" t="s">
        <v>64</v>
      </c>
      <c r="J79" s="102">
        <f t="shared" si="2"/>
        <v>0.1024</v>
      </c>
      <c r="K79" s="10">
        <v>193</v>
      </c>
      <c r="L79" s="11" t="s">
        <v>64</v>
      </c>
      <c r="M79" s="102">
        <f t="shared" si="3"/>
        <v>1.9300000000000001E-2</v>
      </c>
      <c r="N79" s="10">
        <v>164</v>
      </c>
      <c r="O79" s="11" t="s">
        <v>64</v>
      </c>
      <c r="P79" s="102">
        <f t="shared" si="4"/>
        <v>1.6400000000000001E-2</v>
      </c>
    </row>
    <row r="80" spans="1:16">
      <c r="A80" s="23">
        <f t="shared" si="5"/>
        <v>80</v>
      </c>
      <c r="B80" s="10">
        <v>275</v>
      </c>
      <c r="C80" s="11" t="s">
        <v>65</v>
      </c>
      <c r="D80" s="100">
        <f t="shared" si="0"/>
        <v>2.022058823529412E-3</v>
      </c>
      <c r="E80" s="12">
        <v>1.8080000000000001</v>
      </c>
      <c r="F80" s="13">
        <v>9.7810000000000006</v>
      </c>
      <c r="G80" s="101">
        <f t="shared" si="1"/>
        <v>11.589</v>
      </c>
      <c r="H80" s="10">
        <v>1110</v>
      </c>
      <c r="I80" s="11" t="s">
        <v>64</v>
      </c>
      <c r="J80" s="102">
        <f t="shared" si="2"/>
        <v>0.11100000000000002</v>
      </c>
      <c r="K80" s="10">
        <v>207</v>
      </c>
      <c r="L80" s="11" t="s">
        <v>64</v>
      </c>
      <c r="M80" s="102">
        <f t="shared" si="3"/>
        <v>2.07E-2</v>
      </c>
      <c r="N80" s="10">
        <v>176</v>
      </c>
      <c r="O80" s="11" t="s">
        <v>64</v>
      </c>
      <c r="P80" s="102">
        <f t="shared" si="4"/>
        <v>1.7599999999999998E-2</v>
      </c>
    </row>
    <row r="81" spans="1:16">
      <c r="A81" s="23">
        <f t="shared" si="5"/>
        <v>81</v>
      </c>
      <c r="B81" s="10">
        <v>300</v>
      </c>
      <c r="C81" s="11" t="s">
        <v>65</v>
      </c>
      <c r="D81" s="100">
        <f t="shared" si="0"/>
        <v>2.2058823529411764E-3</v>
      </c>
      <c r="E81" s="12">
        <v>1.9019999999999999</v>
      </c>
      <c r="F81" s="13">
        <v>9.7100000000000009</v>
      </c>
      <c r="G81" s="101">
        <f t="shared" si="1"/>
        <v>11.612</v>
      </c>
      <c r="H81" s="10">
        <v>1197</v>
      </c>
      <c r="I81" s="11" t="s">
        <v>64</v>
      </c>
      <c r="J81" s="102">
        <f t="shared" si="2"/>
        <v>0.1197</v>
      </c>
      <c r="K81" s="10">
        <v>220</v>
      </c>
      <c r="L81" s="11" t="s">
        <v>64</v>
      </c>
      <c r="M81" s="102">
        <f t="shared" si="3"/>
        <v>2.1999999999999999E-2</v>
      </c>
      <c r="N81" s="10">
        <v>188</v>
      </c>
      <c r="O81" s="11" t="s">
        <v>64</v>
      </c>
      <c r="P81" s="102">
        <f t="shared" si="4"/>
        <v>1.8800000000000001E-2</v>
      </c>
    </row>
    <row r="82" spans="1:16">
      <c r="A82" s="23">
        <f t="shared" si="5"/>
        <v>82</v>
      </c>
      <c r="B82" s="10">
        <v>325</v>
      </c>
      <c r="C82" s="11" t="s">
        <v>65</v>
      </c>
      <c r="D82" s="100">
        <f t="shared" si="0"/>
        <v>2.3897058823529414E-3</v>
      </c>
      <c r="E82" s="12">
        <v>1.988</v>
      </c>
      <c r="F82" s="13">
        <v>9.6340000000000003</v>
      </c>
      <c r="G82" s="101">
        <f t="shared" si="1"/>
        <v>11.622</v>
      </c>
      <c r="H82" s="10">
        <v>1284</v>
      </c>
      <c r="I82" s="11" t="s">
        <v>64</v>
      </c>
      <c r="J82" s="102">
        <f t="shared" si="2"/>
        <v>0.12840000000000001</v>
      </c>
      <c r="K82" s="10">
        <v>234</v>
      </c>
      <c r="L82" s="11" t="s">
        <v>64</v>
      </c>
      <c r="M82" s="102">
        <f t="shared" si="3"/>
        <v>2.3400000000000001E-2</v>
      </c>
      <c r="N82" s="10">
        <v>200</v>
      </c>
      <c r="O82" s="11" t="s">
        <v>64</v>
      </c>
      <c r="P82" s="102">
        <f t="shared" si="4"/>
        <v>0.02</v>
      </c>
    </row>
    <row r="83" spans="1:16">
      <c r="A83" s="23">
        <f t="shared" si="5"/>
        <v>83</v>
      </c>
      <c r="B83" s="10">
        <v>350</v>
      </c>
      <c r="C83" s="11" t="s">
        <v>65</v>
      </c>
      <c r="D83" s="100">
        <f t="shared" si="0"/>
        <v>2.5735294117647058E-3</v>
      </c>
      <c r="E83" s="12">
        <v>2.0649999999999999</v>
      </c>
      <c r="F83" s="13">
        <v>9.5530000000000008</v>
      </c>
      <c r="G83" s="101">
        <f t="shared" si="1"/>
        <v>11.618</v>
      </c>
      <c r="H83" s="10">
        <v>1371</v>
      </c>
      <c r="I83" s="11" t="s">
        <v>64</v>
      </c>
      <c r="J83" s="102">
        <f t="shared" si="2"/>
        <v>0.1371</v>
      </c>
      <c r="K83" s="10">
        <v>247</v>
      </c>
      <c r="L83" s="11" t="s">
        <v>64</v>
      </c>
      <c r="M83" s="102">
        <f t="shared" si="3"/>
        <v>2.47E-2</v>
      </c>
      <c r="N83" s="10">
        <v>211</v>
      </c>
      <c r="O83" s="11" t="s">
        <v>64</v>
      </c>
      <c r="P83" s="102">
        <f t="shared" si="4"/>
        <v>2.1100000000000001E-2</v>
      </c>
    </row>
    <row r="84" spans="1:16">
      <c r="A84" s="23">
        <f t="shared" si="5"/>
        <v>84</v>
      </c>
      <c r="B84" s="10">
        <v>375</v>
      </c>
      <c r="C84" s="11" t="s">
        <v>65</v>
      </c>
      <c r="D84" s="100">
        <f t="shared" ref="D84:D93" si="6">B84/1000/$C$5</f>
        <v>2.7573529411764708E-3</v>
      </c>
      <c r="E84" s="12">
        <v>2.1339999999999999</v>
      </c>
      <c r="F84" s="13">
        <v>9.4700000000000006</v>
      </c>
      <c r="G84" s="101">
        <f t="shared" ref="G84:G147" si="7">E84+F84</f>
        <v>11.604000000000001</v>
      </c>
      <c r="H84" s="10">
        <v>1457</v>
      </c>
      <c r="I84" s="11" t="s">
        <v>64</v>
      </c>
      <c r="J84" s="102">
        <f t="shared" ref="J84:J105" si="8">H84/1000/10</f>
        <v>0.1457</v>
      </c>
      <c r="K84" s="10">
        <v>260</v>
      </c>
      <c r="L84" s="11" t="s">
        <v>64</v>
      </c>
      <c r="M84" s="102">
        <f t="shared" ref="M84:M147" si="9">K84/1000/10</f>
        <v>2.6000000000000002E-2</v>
      </c>
      <c r="N84" s="10">
        <v>223</v>
      </c>
      <c r="O84" s="11" t="s">
        <v>64</v>
      </c>
      <c r="P84" s="102">
        <f t="shared" ref="P84:P147" si="10">N84/1000/10</f>
        <v>2.23E-2</v>
      </c>
    </row>
    <row r="85" spans="1:16">
      <c r="A85" s="23">
        <f t="shared" si="5"/>
        <v>85</v>
      </c>
      <c r="B85" s="10">
        <v>400</v>
      </c>
      <c r="C85" s="11" t="s">
        <v>65</v>
      </c>
      <c r="D85" s="100">
        <f t="shared" si="6"/>
        <v>2.9411764705882353E-3</v>
      </c>
      <c r="E85" s="12">
        <v>2.1970000000000001</v>
      </c>
      <c r="F85" s="13">
        <v>9.3840000000000003</v>
      </c>
      <c r="G85" s="101">
        <f t="shared" si="7"/>
        <v>11.581</v>
      </c>
      <c r="H85" s="10">
        <v>1545</v>
      </c>
      <c r="I85" s="11" t="s">
        <v>64</v>
      </c>
      <c r="J85" s="102">
        <f t="shared" si="8"/>
        <v>0.1545</v>
      </c>
      <c r="K85" s="10">
        <v>274</v>
      </c>
      <c r="L85" s="11" t="s">
        <v>64</v>
      </c>
      <c r="M85" s="102">
        <f t="shared" si="9"/>
        <v>2.7400000000000001E-2</v>
      </c>
      <c r="N85" s="10">
        <v>234</v>
      </c>
      <c r="O85" s="11" t="s">
        <v>64</v>
      </c>
      <c r="P85" s="102">
        <f t="shared" si="10"/>
        <v>2.3400000000000001E-2</v>
      </c>
    </row>
    <row r="86" spans="1:16">
      <c r="A86" s="23">
        <f t="shared" ref="A86:A149" si="11">A85+1</f>
        <v>86</v>
      </c>
      <c r="B86" s="10">
        <v>450</v>
      </c>
      <c r="C86" s="11" t="s">
        <v>65</v>
      </c>
      <c r="D86" s="100">
        <f t="shared" si="6"/>
        <v>3.3088235294117647E-3</v>
      </c>
      <c r="E86" s="12">
        <v>2.3079999999999998</v>
      </c>
      <c r="F86" s="13">
        <v>9.2110000000000003</v>
      </c>
      <c r="G86" s="101">
        <f t="shared" si="7"/>
        <v>11.519</v>
      </c>
      <c r="H86" s="10">
        <v>1720</v>
      </c>
      <c r="I86" s="11" t="s">
        <v>64</v>
      </c>
      <c r="J86" s="102">
        <f t="shared" si="8"/>
        <v>0.17199999999999999</v>
      </c>
      <c r="K86" s="10">
        <v>300</v>
      </c>
      <c r="L86" s="11" t="s">
        <v>64</v>
      </c>
      <c r="M86" s="102">
        <f t="shared" si="9"/>
        <v>0.03</v>
      </c>
      <c r="N86" s="10">
        <v>257</v>
      </c>
      <c r="O86" s="11" t="s">
        <v>64</v>
      </c>
      <c r="P86" s="102">
        <f t="shared" si="10"/>
        <v>2.5700000000000001E-2</v>
      </c>
    </row>
    <row r="87" spans="1:16">
      <c r="A87" s="23">
        <f t="shared" si="11"/>
        <v>87</v>
      </c>
      <c r="B87" s="10">
        <v>500</v>
      </c>
      <c r="C87" s="11" t="s">
        <v>65</v>
      </c>
      <c r="D87" s="100">
        <f t="shared" si="6"/>
        <v>3.6764705882352941E-3</v>
      </c>
      <c r="E87" s="12">
        <v>2.4049999999999998</v>
      </c>
      <c r="F87" s="13">
        <v>9.0370000000000008</v>
      </c>
      <c r="G87" s="101">
        <f t="shared" si="7"/>
        <v>11.442</v>
      </c>
      <c r="H87" s="10">
        <v>1897</v>
      </c>
      <c r="I87" s="11" t="s">
        <v>64</v>
      </c>
      <c r="J87" s="102">
        <f t="shared" si="8"/>
        <v>0.18970000000000001</v>
      </c>
      <c r="K87" s="10">
        <v>326</v>
      </c>
      <c r="L87" s="11" t="s">
        <v>64</v>
      </c>
      <c r="M87" s="102">
        <f t="shared" si="9"/>
        <v>3.2600000000000004E-2</v>
      </c>
      <c r="N87" s="10">
        <v>280</v>
      </c>
      <c r="O87" s="11" t="s">
        <v>64</v>
      </c>
      <c r="P87" s="102">
        <f t="shared" si="10"/>
        <v>2.8000000000000004E-2</v>
      </c>
    </row>
    <row r="88" spans="1:16">
      <c r="A88" s="23">
        <f t="shared" si="11"/>
        <v>88</v>
      </c>
      <c r="B88" s="10">
        <v>550</v>
      </c>
      <c r="C88" s="11" t="s">
        <v>65</v>
      </c>
      <c r="D88" s="100">
        <f t="shared" si="6"/>
        <v>4.0441176470588239E-3</v>
      </c>
      <c r="E88" s="12">
        <v>2.4929999999999999</v>
      </c>
      <c r="F88" s="13">
        <v>8.8659999999999997</v>
      </c>
      <c r="G88" s="101">
        <f t="shared" si="7"/>
        <v>11.359</v>
      </c>
      <c r="H88" s="10">
        <v>2075</v>
      </c>
      <c r="I88" s="11" t="s">
        <v>64</v>
      </c>
      <c r="J88" s="102">
        <f t="shared" si="8"/>
        <v>0.20750000000000002</v>
      </c>
      <c r="K88" s="10">
        <v>352</v>
      </c>
      <c r="L88" s="11" t="s">
        <v>64</v>
      </c>
      <c r="M88" s="102">
        <f t="shared" si="9"/>
        <v>3.5199999999999995E-2</v>
      </c>
      <c r="N88" s="10">
        <v>303</v>
      </c>
      <c r="O88" s="11" t="s">
        <v>64</v>
      </c>
      <c r="P88" s="102">
        <f t="shared" si="10"/>
        <v>3.0300000000000001E-2</v>
      </c>
    </row>
    <row r="89" spans="1:16">
      <c r="A89" s="23">
        <f t="shared" si="11"/>
        <v>89</v>
      </c>
      <c r="B89" s="10">
        <v>600</v>
      </c>
      <c r="C89" s="11" t="s">
        <v>65</v>
      </c>
      <c r="D89" s="100">
        <f t="shared" si="6"/>
        <v>4.4117647058823529E-3</v>
      </c>
      <c r="E89" s="12">
        <v>2.5760000000000001</v>
      </c>
      <c r="F89" s="13">
        <v>8.6980000000000004</v>
      </c>
      <c r="G89" s="101">
        <f t="shared" si="7"/>
        <v>11.274000000000001</v>
      </c>
      <c r="H89" s="10">
        <v>2254</v>
      </c>
      <c r="I89" s="11" t="s">
        <v>64</v>
      </c>
      <c r="J89" s="102">
        <f t="shared" si="8"/>
        <v>0.22539999999999999</v>
      </c>
      <c r="K89" s="10">
        <v>377</v>
      </c>
      <c r="L89" s="11" t="s">
        <v>64</v>
      </c>
      <c r="M89" s="102">
        <f t="shared" si="9"/>
        <v>3.7699999999999997E-2</v>
      </c>
      <c r="N89" s="10">
        <v>325</v>
      </c>
      <c r="O89" s="11" t="s">
        <v>64</v>
      </c>
      <c r="P89" s="102">
        <f t="shared" si="10"/>
        <v>3.2500000000000001E-2</v>
      </c>
    </row>
    <row r="90" spans="1:16">
      <c r="A90" s="23">
        <f t="shared" si="11"/>
        <v>90</v>
      </c>
      <c r="B90" s="10">
        <v>650</v>
      </c>
      <c r="C90" s="11" t="s">
        <v>65</v>
      </c>
      <c r="D90" s="100">
        <f t="shared" si="6"/>
        <v>4.7794117647058827E-3</v>
      </c>
      <c r="E90" s="12">
        <v>2.6549999999999998</v>
      </c>
      <c r="F90" s="13">
        <v>8.5359999999999996</v>
      </c>
      <c r="G90" s="101">
        <f t="shared" si="7"/>
        <v>11.190999999999999</v>
      </c>
      <c r="H90" s="10">
        <v>2436</v>
      </c>
      <c r="I90" s="11" t="s">
        <v>64</v>
      </c>
      <c r="J90" s="102">
        <f t="shared" si="8"/>
        <v>0.24359999999999998</v>
      </c>
      <c r="K90" s="10">
        <v>403</v>
      </c>
      <c r="L90" s="11" t="s">
        <v>64</v>
      </c>
      <c r="M90" s="102">
        <f t="shared" si="9"/>
        <v>4.0300000000000002E-2</v>
      </c>
      <c r="N90" s="10">
        <v>348</v>
      </c>
      <c r="O90" s="11" t="s">
        <v>64</v>
      </c>
      <c r="P90" s="102">
        <f t="shared" si="10"/>
        <v>3.4799999999999998E-2</v>
      </c>
    </row>
    <row r="91" spans="1:16">
      <c r="A91" s="23">
        <f t="shared" si="11"/>
        <v>91</v>
      </c>
      <c r="B91" s="10">
        <v>700</v>
      </c>
      <c r="C91" s="11" t="s">
        <v>65</v>
      </c>
      <c r="D91" s="100">
        <f t="shared" si="6"/>
        <v>5.1470588235294117E-3</v>
      </c>
      <c r="E91" s="12">
        <v>2.7320000000000002</v>
      </c>
      <c r="F91" s="13">
        <v>8.3780000000000001</v>
      </c>
      <c r="G91" s="101">
        <f t="shared" si="7"/>
        <v>11.11</v>
      </c>
      <c r="H91" s="10">
        <v>2619</v>
      </c>
      <c r="I91" s="11" t="s">
        <v>64</v>
      </c>
      <c r="J91" s="102">
        <f t="shared" si="8"/>
        <v>0.26190000000000002</v>
      </c>
      <c r="K91" s="10">
        <v>428</v>
      </c>
      <c r="L91" s="11" t="s">
        <v>64</v>
      </c>
      <c r="M91" s="102">
        <f t="shared" si="9"/>
        <v>4.2799999999999998E-2</v>
      </c>
      <c r="N91" s="10">
        <v>370</v>
      </c>
      <c r="O91" s="11" t="s">
        <v>64</v>
      </c>
      <c r="P91" s="102">
        <f t="shared" si="10"/>
        <v>3.6999999999999998E-2</v>
      </c>
    </row>
    <row r="92" spans="1:16">
      <c r="A92" s="23">
        <f t="shared" si="11"/>
        <v>92</v>
      </c>
      <c r="B92" s="10">
        <v>800</v>
      </c>
      <c r="C92" s="11" t="s">
        <v>65</v>
      </c>
      <c r="D92" s="100">
        <f t="shared" si="6"/>
        <v>5.8823529411764705E-3</v>
      </c>
      <c r="E92" s="12">
        <v>2.8809999999999998</v>
      </c>
      <c r="F92" s="13">
        <v>8.0779999999999994</v>
      </c>
      <c r="G92" s="101">
        <f t="shared" si="7"/>
        <v>10.959</v>
      </c>
      <c r="H92" s="10">
        <v>2989</v>
      </c>
      <c r="I92" s="11" t="s">
        <v>64</v>
      </c>
      <c r="J92" s="102">
        <f t="shared" si="8"/>
        <v>0.2989</v>
      </c>
      <c r="K92" s="10">
        <v>479</v>
      </c>
      <c r="L92" s="11" t="s">
        <v>64</v>
      </c>
      <c r="M92" s="102">
        <f t="shared" si="9"/>
        <v>4.7899999999999998E-2</v>
      </c>
      <c r="N92" s="10">
        <v>415</v>
      </c>
      <c r="O92" s="11" t="s">
        <v>64</v>
      </c>
      <c r="P92" s="102">
        <f t="shared" si="10"/>
        <v>4.1499999999999995E-2</v>
      </c>
    </row>
    <row r="93" spans="1:16">
      <c r="A93" s="23">
        <f t="shared" si="11"/>
        <v>93</v>
      </c>
      <c r="B93" s="10">
        <v>900</v>
      </c>
      <c r="C93" s="11" t="s">
        <v>65</v>
      </c>
      <c r="D93" s="100">
        <f t="shared" si="6"/>
        <v>6.6176470588235293E-3</v>
      </c>
      <c r="E93" s="12">
        <v>3.028</v>
      </c>
      <c r="F93" s="13">
        <v>7.8</v>
      </c>
      <c r="G93" s="101">
        <f t="shared" si="7"/>
        <v>10.827999999999999</v>
      </c>
      <c r="H93" s="10">
        <v>3365</v>
      </c>
      <c r="I93" s="11" t="s">
        <v>64</v>
      </c>
      <c r="J93" s="102">
        <f t="shared" si="8"/>
        <v>0.33650000000000002</v>
      </c>
      <c r="K93" s="10">
        <v>529</v>
      </c>
      <c r="L93" s="11" t="s">
        <v>64</v>
      </c>
      <c r="M93" s="102">
        <f t="shared" si="9"/>
        <v>5.2900000000000003E-2</v>
      </c>
      <c r="N93" s="10">
        <v>460</v>
      </c>
      <c r="O93" s="11" t="s">
        <v>64</v>
      </c>
      <c r="P93" s="102">
        <f t="shared" si="10"/>
        <v>4.5999999999999999E-2</v>
      </c>
    </row>
    <row r="94" spans="1:16">
      <c r="A94" s="23">
        <f t="shared" si="11"/>
        <v>94</v>
      </c>
      <c r="B94" s="10">
        <v>1</v>
      </c>
      <c r="C94" s="22" t="s">
        <v>67</v>
      </c>
      <c r="D94" s="100">
        <f t="shared" ref="D94:D157" si="12">B94/$C$5</f>
        <v>7.3529411764705881E-3</v>
      </c>
      <c r="E94" s="12">
        <v>3.1749999999999998</v>
      </c>
      <c r="F94" s="13">
        <v>7.5410000000000004</v>
      </c>
      <c r="G94" s="101">
        <f t="shared" si="7"/>
        <v>10.716000000000001</v>
      </c>
      <c r="H94" s="10">
        <v>3746</v>
      </c>
      <c r="I94" s="11" t="s">
        <v>64</v>
      </c>
      <c r="J94" s="102">
        <f t="shared" si="8"/>
        <v>0.37459999999999999</v>
      </c>
      <c r="K94" s="10">
        <v>578</v>
      </c>
      <c r="L94" s="11" t="s">
        <v>64</v>
      </c>
      <c r="M94" s="102">
        <f t="shared" si="9"/>
        <v>5.7799999999999997E-2</v>
      </c>
      <c r="N94" s="10">
        <v>505</v>
      </c>
      <c r="O94" s="11" t="s">
        <v>64</v>
      </c>
      <c r="P94" s="102">
        <f t="shared" si="10"/>
        <v>5.0500000000000003E-2</v>
      </c>
    </row>
    <row r="95" spans="1:16">
      <c r="A95" s="23">
        <f t="shared" si="11"/>
        <v>95</v>
      </c>
      <c r="B95" s="10">
        <v>1.1000000000000001</v>
      </c>
      <c r="C95" s="11" t="s">
        <v>67</v>
      </c>
      <c r="D95" s="100">
        <f t="shared" si="12"/>
        <v>8.0882352941176478E-3</v>
      </c>
      <c r="E95" s="12">
        <v>3.323</v>
      </c>
      <c r="F95" s="13">
        <v>7.3010000000000002</v>
      </c>
      <c r="G95" s="101">
        <f t="shared" si="7"/>
        <v>10.624000000000001</v>
      </c>
      <c r="H95" s="10">
        <v>4131</v>
      </c>
      <c r="I95" s="11" t="s">
        <v>64</v>
      </c>
      <c r="J95" s="102">
        <f t="shared" si="8"/>
        <v>0.41310000000000002</v>
      </c>
      <c r="K95" s="10">
        <v>626</v>
      </c>
      <c r="L95" s="11" t="s">
        <v>64</v>
      </c>
      <c r="M95" s="102">
        <f t="shared" si="9"/>
        <v>6.2600000000000003E-2</v>
      </c>
      <c r="N95" s="10">
        <v>550</v>
      </c>
      <c r="O95" s="11" t="s">
        <v>64</v>
      </c>
      <c r="P95" s="102">
        <f t="shared" si="10"/>
        <v>5.5000000000000007E-2</v>
      </c>
    </row>
    <row r="96" spans="1:16">
      <c r="A96" s="23">
        <f t="shared" si="11"/>
        <v>96</v>
      </c>
      <c r="B96" s="10">
        <v>1.2</v>
      </c>
      <c r="C96" s="11" t="s">
        <v>67</v>
      </c>
      <c r="D96" s="100">
        <f t="shared" si="12"/>
        <v>8.8235294117647058E-3</v>
      </c>
      <c r="E96" s="12">
        <v>3.4729999999999999</v>
      </c>
      <c r="F96" s="13">
        <v>7.077</v>
      </c>
      <c r="G96" s="101">
        <f t="shared" si="7"/>
        <v>10.55</v>
      </c>
      <c r="H96" s="10">
        <v>4519</v>
      </c>
      <c r="I96" s="11" t="s">
        <v>64</v>
      </c>
      <c r="J96" s="102">
        <f t="shared" si="8"/>
        <v>0.45190000000000002</v>
      </c>
      <c r="K96" s="10">
        <v>674</v>
      </c>
      <c r="L96" s="11" t="s">
        <v>64</v>
      </c>
      <c r="M96" s="102">
        <f t="shared" si="9"/>
        <v>6.7400000000000002E-2</v>
      </c>
      <c r="N96" s="10">
        <v>595</v>
      </c>
      <c r="O96" s="11" t="s">
        <v>64</v>
      </c>
      <c r="P96" s="102">
        <f t="shared" si="10"/>
        <v>5.9499999999999997E-2</v>
      </c>
    </row>
    <row r="97" spans="1:16">
      <c r="A97" s="23">
        <f t="shared" si="11"/>
        <v>97</v>
      </c>
      <c r="B97" s="10">
        <v>1.3</v>
      </c>
      <c r="C97" s="11" t="s">
        <v>67</v>
      </c>
      <c r="D97" s="100">
        <f t="shared" si="12"/>
        <v>9.5588235294117654E-3</v>
      </c>
      <c r="E97" s="12">
        <v>3.625</v>
      </c>
      <c r="F97" s="13">
        <v>6.8689999999999998</v>
      </c>
      <c r="G97" s="101">
        <f t="shared" si="7"/>
        <v>10.494</v>
      </c>
      <c r="H97" s="10">
        <v>4911</v>
      </c>
      <c r="I97" s="11" t="s">
        <v>64</v>
      </c>
      <c r="J97" s="102">
        <f t="shared" si="8"/>
        <v>0.49109999999999998</v>
      </c>
      <c r="K97" s="10">
        <v>720</v>
      </c>
      <c r="L97" s="11" t="s">
        <v>64</v>
      </c>
      <c r="M97" s="102">
        <f t="shared" si="9"/>
        <v>7.1999999999999995E-2</v>
      </c>
      <c r="N97" s="10">
        <v>640</v>
      </c>
      <c r="O97" s="11" t="s">
        <v>64</v>
      </c>
      <c r="P97" s="102">
        <f t="shared" si="10"/>
        <v>6.4000000000000001E-2</v>
      </c>
    </row>
    <row r="98" spans="1:16">
      <c r="A98" s="23">
        <f t="shared" si="11"/>
        <v>98</v>
      </c>
      <c r="B98" s="10">
        <v>1.4</v>
      </c>
      <c r="C98" s="11" t="s">
        <v>67</v>
      </c>
      <c r="D98" s="100">
        <f t="shared" si="12"/>
        <v>1.0294117647058823E-2</v>
      </c>
      <c r="E98" s="12">
        <v>3.7789999999999999</v>
      </c>
      <c r="F98" s="13">
        <v>6.6740000000000004</v>
      </c>
      <c r="G98" s="101">
        <f t="shared" si="7"/>
        <v>10.452999999999999</v>
      </c>
      <c r="H98" s="10">
        <v>5305</v>
      </c>
      <c r="I98" s="11" t="s">
        <v>64</v>
      </c>
      <c r="J98" s="102">
        <f t="shared" si="8"/>
        <v>0.53049999999999997</v>
      </c>
      <c r="K98" s="10">
        <v>766</v>
      </c>
      <c r="L98" s="11" t="s">
        <v>64</v>
      </c>
      <c r="M98" s="102">
        <f t="shared" si="9"/>
        <v>7.6600000000000001E-2</v>
      </c>
      <c r="N98" s="10">
        <v>685</v>
      </c>
      <c r="O98" s="11" t="s">
        <v>64</v>
      </c>
      <c r="P98" s="102">
        <f t="shared" si="10"/>
        <v>6.8500000000000005E-2</v>
      </c>
    </row>
    <row r="99" spans="1:16">
      <c r="A99" s="23">
        <f t="shared" si="11"/>
        <v>99</v>
      </c>
      <c r="B99" s="10">
        <v>1.5</v>
      </c>
      <c r="C99" s="11" t="s">
        <v>67</v>
      </c>
      <c r="D99" s="100">
        <f t="shared" si="12"/>
        <v>1.1029411764705883E-2</v>
      </c>
      <c r="E99" s="12">
        <v>3.9350000000000001</v>
      </c>
      <c r="F99" s="13">
        <v>6.492</v>
      </c>
      <c r="G99" s="101">
        <f t="shared" si="7"/>
        <v>10.427</v>
      </c>
      <c r="H99" s="10">
        <v>5700</v>
      </c>
      <c r="I99" s="11" t="s">
        <v>64</v>
      </c>
      <c r="J99" s="102">
        <f t="shared" si="8"/>
        <v>0.57000000000000006</v>
      </c>
      <c r="K99" s="10">
        <v>811</v>
      </c>
      <c r="L99" s="11" t="s">
        <v>64</v>
      </c>
      <c r="M99" s="102">
        <f t="shared" si="9"/>
        <v>8.1100000000000005E-2</v>
      </c>
      <c r="N99" s="10">
        <v>729</v>
      </c>
      <c r="O99" s="11" t="s">
        <v>64</v>
      </c>
      <c r="P99" s="102">
        <f t="shared" si="10"/>
        <v>7.2899999999999993E-2</v>
      </c>
    </row>
    <row r="100" spans="1:16">
      <c r="A100" s="23">
        <f t="shared" si="11"/>
        <v>100</v>
      </c>
      <c r="B100" s="10">
        <v>1.6</v>
      </c>
      <c r="C100" s="11" t="s">
        <v>67</v>
      </c>
      <c r="D100" s="100">
        <f t="shared" si="12"/>
        <v>1.1764705882352941E-2</v>
      </c>
      <c r="E100" s="12">
        <v>4.0910000000000002</v>
      </c>
      <c r="F100" s="13">
        <v>6.3209999999999997</v>
      </c>
      <c r="G100" s="101">
        <f t="shared" si="7"/>
        <v>10.411999999999999</v>
      </c>
      <c r="H100" s="10">
        <v>6096</v>
      </c>
      <c r="I100" s="11" t="s">
        <v>64</v>
      </c>
      <c r="J100" s="102">
        <f t="shared" si="8"/>
        <v>0.60960000000000003</v>
      </c>
      <c r="K100" s="10">
        <v>855</v>
      </c>
      <c r="L100" s="11" t="s">
        <v>64</v>
      </c>
      <c r="M100" s="102">
        <f t="shared" si="9"/>
        <v>8.5499999999999993E-2</v>
      </c>
      <c r="N100" s="10">
        <v>773</v>
      </c>
      <c r="O100" s="11" t="s">
        <v>64</v>
      </c>
      <c r="P100" s="102">
        <f t="shared" si="10"/>
        <v>7.7300000000000008E-2</v>
      </c>
    </row>
    <row r="101" spans="1:16">
      <c r="A101" s="23">
        <f t="shared" si="11"/>
        <v>101</v>
      </c>
      <c r="B101" s="10">
        <v>1.7</v>
      </c>
      <c r="C101" s="11" t="s">
        <v>67</v>
      </c>
      <c r="D101" s="100">
        <f t="shared" si="12"/>
        <v>1.2499999999999999E-2</v>
      </c>
      <c r="E101" s="12">
        <v>4.2489999999999997</v>
      </c>
      <c r="F101" s="13">
        <v>6.16</v>
      </c>
      <c r="G101" s="101">
        <f t="shared" si="7"/>
        <v>10.408999999999999</v>
      </c>
      <c r="H101" s="10">
        <v>6494</v>
      </c>
      <c r="I101" s="11" t="s">
        <v>64</v>
      </c>
      <c r="J101" s="102">
        <f t="shared" si="8"/>
        <v>0.64939999999999998</v>
      </c>
      <c r="K101" s="10">
        <v>897</v>
      </c>
      <c r="L101" s="11" t="s">
        <v>64</v>
      </c>
      <c r="M101" s="102">
        <f t="shared" si="9"/>
        <v>8.9700000000000002E-2</v>
      </c>
      <c r="N101" s="10">
        <v>817</v>
      </c>
      <c r="O101" s="11" t="s">
        <v>64</v>
      </c>
      <c r="P101" s="102">
        <f t="shared" si="10"/>
        <v>8.1699999999999995E-2</v>
      </c>
    </row>
    <row r="102" spans="1:16">
      <c r="A102" s="23">
        <f t="shared" si="11"/>
        <v>102</v>
      </c>
      <c r="B102" s="10">
        <v>1.8</v>
      </c>
      <c r="C102" s="11" t="s">
        <v>67</v>
      </c>
      <c r="D102" s="100">
        <f t="shared" si="12"/>
        <v>1.3235294117647059E-2</v>
      </c>
      <c r="E102" s="12">
        <v>4.407</v>
      </c>
      <c r="F102" s="13">
        <v>6.0090000000000003</v>
      </c>
      <c r="G102" s="101">
        <f t="shared" si="7"/>
        <v>10.416</v>
      </c>
      <c r="H102" s="10">
        <v>6891</v>
      </c>
      <c r="I102" s="11" t="s">
        <v>64</v>
      </c>
      <c r="J102" s="102">
        <f t="shared" si="8"/>
        <v>0.68910000000000005</v>
      </c>
      <c r="K102" s="10">
        <v>939</v>
      </c>
      <c r="L102" s="11" t="s">
        <v>64</v>
      </c>
      <c r="M102" s="102">
        <f t="shared" si="9"/>
        <v>9.3899999999999997E-2</v>
      </c>
      <c r="N102" s="10">
        <v>861</v>
      </c>
      <c r="O102" s="11" t="s">
        <v>64</v>
      </c>
      <c r="P102" s="102">
        <f t="shared" si="10"/>
        <v>8.6099999999999996E-2</v>
      </c>
    </row>
    <row r="103" spans="1:16">
      <c r="A103" s="23">
        <f t="shared" si="11"/>
        <v>103</v>
      </c>
      <c r="B103" s="10">
        <v>2</v>
      </c>
      <c r="C103" s="11" t="s">
        <v>67</v>
      </c>
      <c r="D103" s="100">
        <f t="shared" si="12"/>
        <v>1.4705882352941176E-2</v>
      </c>
      <c r="E103" s="12">
        <v>4.7229999999999999</v>
      </c>
      <c r="F103" s="13">
        <v>5.7309999999999999</v>
      </c>
      <c r="G103" s="101">
        <f t="shared" si="7"/>
        <v>10.454000000000001</v>
      </c>
      <c r="H103" s="10">
        <v>7686</v>
      </c>
      <c r="I103" s="11" t="s">
        <v>64</v>
      </c>
      <c r="J103" s="102">
        <f t="shared" si="8"/>
        <v>0.76859999999999995</v>
      </c>
      <c r="K103" s="10">
        <v>1023</v>
      </c>
      <c r="L103" s="11" t="s">
        <v>64</v>
      </c>
      <c r="M103" s="102">
        <f t="shared" si="9"/>
        <v>0.10229999999999999</v>
      </c>
      <c r="N103" s="10">
        <v>947</v>
      </c>
      <c r="O103" s="11" t="s">
        <v>64</v>
      </c>
      <c r="P103" s="102">
        <f t="shared" si="10"/>
        <v>9.4699999999999993E-2</v>
      </c>
    </row>
    <row r="104" spans="1:16">
      <c r="A104" s="23">
        <f t="shared" si="11"/>
        <v>104</v>
      </c>
      <c r="B104" s="10">
        <v>2.25</v>
      </c>
      <c r="C104" s="11" t="s">
        <v>67</v>
      </c>
      <c r="D104" s="100">
        <f t="shared" si="12"/>
        <v>1.6544117647058824E-2</v>
      </c>
      <c r="E104" s="12">
        <v>5.1159999999999997</v>
      </c>
      <c r="F104" s="13">
        <v>5.4240000000000004</v>
      </c>
      <c r="G104" s="101">
        <f t="shared" si="7"/>
        <v>10.54</v>
      </c>
      <c r="H104" s="10">
        <v>8675</v>
      </c>
      <c r="I104" s="11" t="s">
        <v>64</v>
      </c>
      <c r="J104" s="102">
        <f t="shared" si="8"/>
        <v>0.86750000000000005</v>
      </c>
      <c r="K104" s="10">
        <v>1124</v>
      </c>
      <c r="L104" s="11" t="s">
        <v>64</v>
      </c>
      <c r="M104" s="102">
        <f t="shared" si="9"/>
        <v>0.11240000000000001</v>
      </c>
      <c r="N104" s="10">
        <v>1052</v>
      </c>
      <c r="O104" s="11" t="s">
        <v>64</v>
      </c>
      <c r="P104" s="102">
        <f t="shared" si="10"/>
        <v>0.1052</v>
      </c>
    </row>
    <row r="105" spans="1:16">
      <c r="A105" s="23">
        <f t="shared" si="11"/>
        <v>105</v>
      </c>
      <c r="B105" s="10">
        <v>2.5</v>
      </c>
      <c r="C105" s="11" t="s">
        <v>67</v>
      </c>
      <c r="D105" s="100">
        <f t="shared" si="12"/>
        <v>1.8382352941176471E-2</v>
      </c>
      <c r="E105" s="12">
        <v>5.5039999999999996</v>
      </c>
      <c r="F105" s="13">
        <v>5.1529999999999996</v>
      </c>
      <c r="G105" s="101">
        <f t="shared" si="7"/>
        <v>10.657</v>
      </c>
      <c r="H105" s="10">
        <v>9656</v>
      </c>
      <c r="I105" s="11" t="s">
        <v>64</v>
      </c>
      <c r="J105" s="102">
        <f t="shared" si="8"/>
        <v>0.96560000000000001</v>
      </c>
      <c r="K105" s="10">
        <v>1218</v>
      </c>
      <c r="L105" s="11" t="s">
        <v>64</v>
      </c>
      <c r="M105" s="102">
        <f t="shared" si="9"/>
        <v>0.12179999999999999</v>
      </c>
      <c r="N105" s="10">
        <v>1154</v>
      </c>
      <c r="O105" s="11" t="s">
        <v>64</v>
      </c>
      <c r="P105" s="102">
        <f t="shared" si="10"/>
        <v>0.11539999999999999</v>
      </c>
    </row>
    <row r="106" spans="1:16">
      <c r="A106" s="23">
        <f t="shared" si="11"/>
        <v>106</v>
      </c>
      <c r="B106" s="10">
        <v>2.75</v>
      </c>
      <c r="C106" s="11" t="s">
        <v>67</v>
      </c>
      <c r="D106" s="100">
        <f t="shared" si="12"/>
        <v>2.0220588235294119E-2</v>
      </c>
      <c r="E106" s="12">
        <v>5.8860000000000001</v>
      </c>
      <c r="F106" s="13">
        <v>4.9119999999999999</v>
      </c>
      <c r="G106" s="101">
        <f t="shared" si="7"/>
        <v>10.798</v>
      </c>
      <c r="H106" s="10">
        <v>1.06</v>
      </c>
      <c r="I106" s="22" t="s">
        <v>66</v>
      </c>
      <c r="J106" s="105">
        <f t="shared" ref="J106:J169" si="13">H106</f>
        <v>1.06</v>
      </c>
      <c r="K106" s="10">
        <v>1307</v>
      </c>
      <c r="L106" s="11" t="s">
        <v>64</v>
      </c>
      <c r="M106" s="102">
        <f t="shared" si="9"/>
        <v>0.13069999999999998</v>
      </c>
      <c r="N106" s="10">
        <v>1254</v>
      </c>
      <c r="O106" s="11" t="s">
        <v>64</v>
      </c>
      <c r="P106" s="102">
        <f t="shared" si="10"/>
        <v>0.12540000000000001</v>
      </c>
    </row>
    <row r="107" spans="1:16">
      <c r="A107" s="23">
        <f t="shared" si="11"/>
        <v>107</v>
      </c>
      <c r="B107" s="10">
        <v>3</v>
      </c>
      <c r="C107" s="11" t="s">
        <v>67</v>
      </c>
      <c r="D107" s="100">
        <f t="shared" si="12"/>
        <v>2.2058823529411766E-2</v>
      </c>
      <c r="E107" s="12">
        <v>6.2590000000000003</v>
      </c>
      <c r="F107" s="13">
        <v>4.6959999999999997</v>
      </c>
      <c r="G107" s="101">
        <f t="shared" si="7"/>
        <v>10.955</v>
      </c>
      <c r="H107" s="10">
        <v>1.1599999999999999</v>
      </c>
      <c r="I107" s="11" t="s">
        <v>66</v>
      </c>
      <c r="J107" s="105">
        <f t="shared" si="13"/>
        <v>1.1599999999999999</v>
      </c>
      <c r="K107" s="10">
        <v>1390</v>
      </c>
      <c r="L107" s="11" t="s">
        <v>64</v>
      </c>
      <c r="M107" s="102">
        <f t="shared" si="9"/>
        <v>0.13899999999999998</v>
      </c>
      <c r="N107" s="10">
        <v>1350</v>
      </c>
      <c r="O107" s="11" t="s">
        <v>64</v>
      </c>
      <c r="P107" s="102">
        <f t="shared" si="10"/>
        <v>0.13500000000000001</v>
      </c>
    </row>
    <row r="108" spans="1:16">
      <c r="A108" s="23">
        <f t="shared" si="11"/>
        <v>108</v>
      </c>
      <c r="B108" s="10">
        <v>3.25</v>
      </c>
      <c r="C108" s="11" t="s">
        <v>67</v>
      </c>
      <c r="D108" s="100">
        <f t="shared" si="12"/>
        <v>2.389705882352941E-2</v>
      </c>
      <c r="E108" s="12">
        <v>6.6219999999999999</v>
      </c>
      <c r="F108" s="13">
        <v>4.5019999999999998</v>
      </c>
      <c r="G108" s="101">
        <f t="shared" si="7"/>
        <v>11.123999999999999</v>
      </c>
      <c r="H108" s="10">
        <v>1.25</v>
      </c>
      <c r="I108" s="11" t="s">
        <v>66</v>
      </c>
      <c r="J108" s="105">
        <f t="shared" si="13"/>
        <v>1.25</v>
      </c>
      <c r="K108" s="10">
        <v>1469</v>
      </c>
      <c r="L108" s="11" t="s">
        <v>64</v>
      </c>
      <c r="M108" s="102">
        <f t="shared" si="9"/>
        <v>0.1469</v>
      </c>
      <c r="N108" s="10">
        <v>1442</v>
      </c>
      <c r="O108" s="11" t="s">
        <v>64</v>
      </c>
      <c r="P108" s="102">
        <f t="shared" si="10"/>
        <v>0.14419999999999999</v>
      </c>
    </row>
    <row r="109" spans="1:16">
      <c r="A109" s="23">
        <f t="shared" si="11"/>
        <v>109</v>
      </c>
      <c r="B109" s="10">
        <v>3.5</v>
      </c>
      <c r="C109" s="11" t="s">
        <v>67</v>
      </c>
      <c r="D109" s="100">
        <f t="shared" si="12"/>
        <v>2.5735294117647058E-2</v>
      </c>
      <c r="E109" s="12">
        <v>6.9770000000000003</v>
      </c>
      <c r="F109" s="13">
        <v>4.3250000000000002</v>
      </c>
      <c r="G109" s="101">
        <f t="shared" si="7"/>
        <v>11.302</v>
      </c>
      <c r="H109" s="10">
        <v>1.35</v>
      </c>
      <c r="I109" s="11" t="s">
        <v>66</v>
      </c>
      <c r="J109" s="105">
        <f t="shared" si="13"/>
        <v>1.35</v>
      </c>
      <c r="K109" s="10">
        <v>1543</v>
      </c>
      <c r="L109" s="11" t="s">
        <v>64</v>
      </c>
      <c r="M109" s="102">
        <f t="shared" si="9"/>
        <v>0.15429999999999999</v>
      </c>
      <c r="N109" s="10">
        <v>1532</v>
      </c>
      <c r="O109" s="11" t="s">
        <v>64</v>
      </c>
      <c r="P109" s="102">
        <f t="shared" si="10"/>
        <v>0.1532</v>
      </c>
    </row>
    <row r="110" spans="1:16">
      <c r="A110" s="23">
        <f t="shared" si="11"/>
        <v>110</v>
      </c>
      <c r="B110" s="10">
        <v>3.75</v>
      </c>
      <c r="C110" s="11" t="s">
        <v>67</v>
      </c>
      <c r="D110" s="100">
        <f t="shared" si="12"/>
        <v>2.7573529411764705E-2</v>
      </c>
      <c r="E110" s="12">
        <v>7.3220000000000001</v>
      </c>
      <c r="F110" s="13">
        <v>4.1639999999999997</v>
      </c>
      <c r="G110" s="101">
        <f t="shared" si="7"/>
        <v>11.486000000000001</v>
      </c>
      <c r="H110" s="10">
        <v>1.44</v>
      </c>
      <c r="I110" s="11" t="s">
        <v>66</v>
      </c>
      <c r="J110" s="105">
        <f t="shared" si="13"/>
        <v>1.44</v>
      </c>
      <c r="K110" s="10">
        <v>1613</v>
      </c>
      <c r="L110" s="11" t="s">
        <v>64</v>
      </c>
      <c r="M110" s="102">
        <f t="shared" si="9"/>
        <v>0.1613</v>
      </c>
      <c r="N110" s="10">
        <v>1619</v>
      </c>
      <c r="O110" s="11" t="s">
        <v>64</v>
      </c>
      <c r="P110" s="102">
        <f t="shared" si="10"/>
        <v>0.16189999999999999</v>
      </c>
    </row>
    <row r="111" spans="1:16">
      <c r="A111" s="23">
        <f t="shared" si="11"/>
        <v>111</v>
      </c>
      <c r="B111" s="10">
        <v>4</v>
      </c>
      <c r="C111" s="11" t="s">
        <v>67</v>
      </c>
      <c r="D111" s="100">
        <f t="shared" si="12"/>
        <v>2.9411764705882353E-2</v>
      </c>
      <c r="E111" s="12">
        <v>7.6580000000000004</v>
      </c>
      <c r="F111" s="13">
        <v>4.016</v>
      </c>
      <c r="G111" s="101">
        <f t="shared" si="7"/>
        <v>11.673999999999999</v>
      </c>
      <c r="H111" s="10">
        <v>1.53</v>
      </c>
      <c r="I111" s="11" t="s">
        <v>66</v>
      </c>
      <c r="J111" s="105">
        <f t="shared" si="13"/>
        <v>1.53</v>
      </c>
      <c r="K111" s="10">
        <v>1679</v>
      </c>
      <c r="L111" s="11" t="s">
        <v>64</v>
      </c>
      <c r="M111" s="102">
        <f t="shared" si="9"/>
        <v>0.16789999999999999</v>
      </c>
      <c r="N111" s="10">
        <v>1702</v>
      </c>
      <c r="O111" s="11" t="s">
        <v>64</v>
      </c>
      <c r="P111" s="102">
        <f t="shared" si="10"/>
        <v>0.17019999999999999</v>
      </c>
    </row>
    <row r="112" spans="1:16">
      <c r="A112" s="23">
        <f t="shared" si="11"/>
        <v>112</v>
      </c>
      <c r="B112" s="10">
        <v>4.5</v>
      </c>
      <c r="C112" s="11" t="s">
        <v>67</v>
      </c>
      <c r="D112" s="100">
        <f t="shared" si="12"/>
        <v>3.3088235294117647E-2</v>
      </c>
      <c r="E112" s="12">
        <v>8.3040000000000003</v>
      </c>
      <c r="F112" s="13">
        <v>3.7549999999999999</v>
      </c>
      <c r="G112" s="101">
        <f t="shared" si="7"/>
        <v>12.059000000000001</v>
      </c>
      <c r="H112" s="10">
        <v>1.71</v>
      </c>
      <c r="I112" s="11" t="s">
        <v>66</v>
      </c>
      <c r="J112" s="105">
        <f t="shared" si="13"/>
        <v>1.71</v>
      </c>
      <c r="K112" s="10">
        <v>1809</v>
      </c>
      <c r="L112" s="11" t="s">
        <v>64</v>
      </c>
      <c r="M112" s="102">
        <f t="shared" si="9"/>
        <v>0.18090000000000001</v>
      </c>
      <c r="N112" s="10">
        <v>1861</v>
      </c>
      <c r="O112" s="11" t="s">
        <v>64</v>
      </c>
      <c r="P112" s="102">
        <f t="shared" si="10"/>
        <v>0.18609999999999999</v>
      </c>
    </row>
    <row r="113" spans="1:16">
      <c r="A113" s="23">
        <f t="shared" si="11"/>
        <v>113</v>
      </c>
      <c r="B113" s="10">
        <v>5</v>
      </c>
      <c r="C113" s="11" t="s">
        <v>67</v>
      </c>
      <c r="D113" s="100">
        <f t="shared" si="12"/>
        <v>3.6764705882352942E-2</v>
      </c>
      <c r="E113" s="12">
        <v>8.9179999999999993</v>
      </c>
      <c r="F113" s="13">
        <v>3.53</v>
      </c>
      <c r="G113" s="101">
        <f t="shared" si="7"/>
        <v>12.447999999999999</v>
      </c>
      <c r="H113" s="10">
        <v>1.88</v>
      </c>
      <c r="I113" s="11" t="s">
        <v>66</v>
      </c>
      <c r="J113" s="105">
        <f t="shared" si="13"/>
        <v>1.88</v>
      </c>
      <c r="K113" s="10">
        <v>1925</v>
      </c>
      <c r="L113" s="11" t="s">
        <v>64</v>
      </c>
      <c r="M113" s="102">
        <f t="shared" si="9"/>
        <v>0.1925</v>
      </c>
      <c r="N113" s="10">
        <v>2009</v>
      </c>
      <c r="O113" s="11" t="s">
        <v>64</v>
      </c>
      <c r="P113" s="102">
        <f t="shared" si="10"/>
        <v>0.2009</v>
      </c>
    </row>
    <row r="114" spans="1:16">
      <c r="A114" s="23">
        <f t="shared" si="11"/>
        <v>114</v>
      </c>
      <c r="B114" s="10">
        <v>5.5</v>
      </c>
      <c r="C114" s="11" t="s">
        <v>67</v>
      </c>
      <c r="D114" s="100">
        <f t="shared" si="12"/>
        <v>4.0441176470588237E-2</v>
      </c>
      <c r="E114" s="12">
        <v>9.5039999999999996</v>
      </c>
      <c r="F114" s="13">
        <v>3.3340000000000001</v>
      </c>
      <c r="G114" s="101">
        <f t="shared" si="7"/>
        <v>12.837999999999999</v>
      </c>
      <c r="H114" s="10">
        <v>2.04</v>
      </c>
      <c r="I114" s="11" t="s">
        <v>66</v>
      </c>
      <c r="J114" s="105">
        <f t="shared" si="13"/>
        <v>2.04</v>
      </c>
      <c r="K114" s="10">
        <v>2030</v>
      </c>
      <c r="L114" s="11" t="s">
        <v>64</v>
      </c>
      <c r="M114" s="102">
        <f t="shared" si="9"/>
        <v>0.20299999999999999</v>
      </c>
      <c r="N114" s="10">
        <v>2147</v>
      </c>
      <c r="O114" s="11" t="s">
        <v>64</v>
      </c>
      <c r="P114" s="102">
        <f t="shared" si="10"/>
        <v>0.21469999999999997</v>
      </c>
    </row>
    <row r="115" spans="1:16">
      <c r="A115" s="23">
        <f t="shared" si="11"/>
        <v>115</v>
      </c>
      <c r="B115" s="10">
        <v>6</v>
      </c>
      <c r="C115" s="11" t="s">
        <v>67</v>
      </c>
      <c r="D115" s="100">
        <f t="shared" si="12"/>
        <v>4.4117647058823532E-2</v>
      </c>
      <c r="E115" s="12">
        <v>10.07</v>
      </c>
      <c r="F115" s="13">
        <v>3.1619999999999999</v>
      </c>
      <c r="G115" s="101">
        <f t="shared" si="7"/>
        <v>13.231999999999999</v>
      </c>
      <c r="H115" s="10">
        <v>2.21</v>
      </c>
      <c r="I115" s="11" t="s">
        <v>66</v>
      </c>
      <c r="J115" s="105">
        <f t="shared" si="13"/>
        <v>2.21</v>
      </c>
      <c r="K115" s="10">
        <v>2126</v>
      </c>
      <c r="L115" s="11" t="s">
        <v>64</v>
      </c>
      <c r="M115" s="102">
        <f t="shared" si="9"/>
        <v>0.21259999999999998</v>
      </c>
      <c r="N115" s="10">
        <v>2276</v>
      </c>
      <c r="O115" s="11" t="s">
        <v>64</v>
      </c>
      <c r="P115" s="102">
        <f t="shared" si="10"/>
        <v>0.22759999999999997</v>
      </c>
    </row>
    <row r="116" spans="1:16">
      <c r="A116" s="23">
        <f t="shared" si="11"/>
        <v>116</v>
      </c>
      <c r="B116" s="10">
        <v>6.5</v>
      </c>
      <c r="C116" s="11" t="s">
        <v>67</v>
      </c>
      <c r="D116" s="100">
        <f t="shared" si="12"/>
        <v>4.779411764705882E-2</v>
      </c>
      <c r="E116" s="12">
        <v>10.61</v>
      </c>
      <c r="F116" s="13">
        <v>3.01</v>
      </c>
      <c r="G116" s="101">
        <f t="shared" si="7"/>
        <v>13.62</v>
      </c>
      <c r="H116" s="10">
        <v>2.36</v>
      </c>
      <c r="I116" s="11" t="s">
        <v>66</v>
      </c>
      <c r="J116" s="105">
        <f t="shared" si="13"/>
        <v>2.36</v>
      </c>
      <c r="K116" s="10">
        <v>2214</v>
      </c>
      <c r="L116" s="11" t="s">
        <v>64</v>
      </c>
      <c r="M116" s="102">
        <f t="shared" si="9"/>
        <v>0.22139999999999999</v>
      </c>
      <c r="N116" s="10">
        <v>2398</v>
      </c>
      <c r="O116" s="11" t="s">
        <v>64</v>
      </c>
      <c r="P116" s="102">
        <f t="shared" si="10"/>
        <v>0.23980000000000001</v>
      </c>
    </row>
    <row r="117" spans="1:16">
      <c r="A117" s="23">
        <f t="shared" si="11"/>
        <v>117</v>
      </c>
      <c r="B117" s="10">
        <v>7</v>
      </c>
      <c r="C117" s="11" t="s">
        <v>67</v>
      </c>
      <c r="D117" s="100">
        <f t="shared" si="12"/>
        <v>5.1470588235294115E-2</v>
      </c>
      <c r="E117" s="12">
        <v>11.13</v>
      </c>
      <c r="F117" s="13">
        <v>2.8730000000000002</v>
      </c>
      <c r="G117" s="101">
        <f t="shared" si="7"/>
        <v>14.003</v>
      </c>
      <c r="H117" s="10">
        <v>2.52</v>
      </c>
      <c r="I117" s="11" t="s">
        <v>66</v>
      </c>
      <c r="J117" s="105">
        <f t="shared" si="13"/>
        <v>2.52</v>
      </c>
      <c r="K117" s="10">
        <v>2294</v>
      </c>
      <c r="L117" s="11" t="s">
        <v>64</v>
      </c>
      <c r="M117" s="102">
        <f t="shared" si="9"/>
        <v>0.22939999999999999</v>
      </c>
      <c r="N117" s="10">
        <v>2512</v>
      </c>
      <c r="O117" s="11" t="s">
        <v>64</v>
      </c>
      <c r="P117" s="102">
        <f t="shared" si="10"/>
        <v>0.25119999999999998</v>
      </c>
    </row>
    <row r="118" spans="1:16">
      <c r="A118" s="23">
        <f t="shared" si="11"/>
        <v>118</v>
      </c>
      <c r="B118" s="10">
        <v>8</v>
      </c>
      <c r="C118" s="11" t="s">
        <v>67</v>
      </c>
      <c r="D118" s="100">
        <f t="shared" si="12"/>
        <v>5.8823529411764705E-2</v>
      </c>
      <c r="E118" s="12">
        <v>12.14</v>
      </c>
      <c r="F118" s="13">
        <v>2.6379999999999999</v>
      </c>
      <c r="G118" s="101">
        <f t="shared" si="7"/>
        <v>14.778</v>
      </c>
      <c r="H118" s="10">
        <v>2.81</v>
      </c>
      <c r="I118" s="11" t="s">
        <v>66</v>
      </c>
      <c r="J118" s="105">
        <f t="shared" si="13"/>
        <v>2.81</v>
      </c>
      <c r="K118" s="10">
        <v>2454</v>
      </c>
      <c r="L118" s="11" t="s">
        <v>64</v>
      </c>
      <c r="M118" s="102">
        <f t="shared" si="9"/>
        <v>0.24540000000000001</v>
      </c>
      <c r="N118" s="10">
        <v>2721</v>
      </c>
      <c r="O118" s="11" t="s">
        <v>64</v>
      </c>
      <c r="P118" s="102">
        <f t="shared" si="10"/>
        <v>0.27210000000000001</v>
      </c>
    </row>
    <row r="119" spans="1:16">
      <c r="A119" s="23">
        <f t="shared" si="11"/>
        <v>119</v>
      </c>
      <c r="B119" s="10">
        <v>9</v>
      </c>
      <c r="C119" s="11" t="s">
        <v>67</v>
      </c>
      <c r="D119" s="100">
        <f t="shared" si="12"/>
        <v>6.6176470588235295E-2</v>
      </c>
      <c r="E119" s="12">
        <v>13.11</v>
      </c>
      <c r="F119" s="13">
        <v>2.4430000000000001</v>
      </c>
      <c r="G119" s="101">
        <f t="shared" si="7"/>
        <v>15.552999999999999</v>
      </c>
      <c r="H119" s="10">
        <v>3.09</v>
      </c>
      <c r="I119" s="11" t="s">
        <v>66</v>
      </c>
      <c r="J119" s="105">
        <f t="shared" si="13"/>
        <v>3.09</v>
      </c>
      <c r="K119" s="10">
        <v>2590</v>
      </c>
      <c r="L119" s="11" t="s">
        <v>64</v>
      </c>
      <c r="M119" s="102">
        <f t="shared" si="9"/>
        <v>0.25900000000000001</v>
      </c>
      <c r="N119" s="10">
        <v>2908</v>
      </c>
      <c r="O119" s="11" t="s">
        <v>64</v>
      </c>
      <c r="P119" s="102">
        <f t="shared" si="10"/>
        <v>0.2908</v>
      </c>
    </row>
    <row r="120" spans="1:16">
      <c r="A120" s="23">
        <f t="shared" si="11"/>
        <v>120</v>
      </c>
      <c r="B120" s="10">
        <v>10</v>
      </c>
      <c r="C120" s="11" t="s">
        <v>67</v>
      </c>
      <c r="D120" s="100">
        <f t="shared" si="12"/>
        <v>7.3529411764705885E-2</v>
      </c>
      <c r="E120" s="12">
        <v>14.06</v>
      </c>
      <c r="F120" s="13">
        <v>2.2789999999999999</v>
      </c>
      <c r="G120" s="101">
        <f t="shared" si="7"/>
        <v>16.338999999999999</v>
      </c>
      <c r="H120" s="10">
        <v>3.36</v>
      </c>
      <c r="I120" s="11" t="s">
        <v>66</v>
      </c>
      <c r="J120" s="105">
        <f t="shared" si="13"/>
        <v>3.36</v>
      </c>
      <c r="K120" s="10">
        <v>2708</v>
      </c>
      <c r="L120" s="11" t="s">
        <v>64</v>
      </c>
      <c r="M120" s="102">
        <f t="shared" si="9"/>
        <v>0.27080000000000004</v>
      </c>
      <c r="N120" s="10">
        <v>3076</v>
      </c>
      <c r="O120" s="11" t="s">
        <v>64</v>
      </c>
      <c r="P120" s="102">
        <f t="shared" si="10"/>
        <v>0.30759999999999998</v>
      </c>
    </row>
    <row r="121" spans="1:16">
      <c r="A121" s="23">
        <f t="shared" si="11"/>
        <v>121</v>
      </c>
      <c r="B121" s="10">
        <v>11</v>
      </c>
      <c r="C121" s="11" t="s">
        <v>67</v>
      </c>
      <c r="D121" s="100">
        <f t="shared" si="12"/>
        <v>8.0882352941176475E-2</v>
      </c>
      <c r="E121" s="12">
        <v>14.99</v>
      </c>
      <c r="F121" s="13">
        <v>2.1379999999999999</v>
      </c>
      <c r="G121" s="101">
        <f t="shared" si="7"/>
        <v>17.128</v>
      </c>
      <c r="H121" s="10">
        <v>3.61</v>
      </c>
      <c r="I121" s="11" t="s">
        <v>66</v>
      </c>
      <c r="J121" s="105">
        <f t="shared" si="13"/>
        <v>3.61</v>
      </c>
      <c r="K121" s="10">
        <v>2812</v>
      </c>
      <c r="L121" s="11" t="s">
        <v>64</v>
      </c>
      <c r="M121" s="102">
        <f t="shared" si="9"/>
        <v>0.28120000000000001</v>
      </c>
      <c r="N121" s="10">
        <v>3228</v>
      </c>
      <c r="O121" s="11" t="s">
        <v>64</v>
      </c>
      <c r="P121" s="102">
        <f t="shared" si="10"/>
        <v>0.32280000000000003</v>
      </c>
    </row>
    <row r="122" spans="1:16">
      <c r="A122" s="23">
        <f t="shared" si="11"/>
        <v>122</v>
      </c>
      <c r="B122" s="10">
        <v>12</v>
      </c>
      <c r="C122" s="11" t="s">
        <v>67</v>
      </c>
      <c r="D122" s="100">
        <f t="shared" si="12"/>
        <v>8.8235294117647065E-2</v>
      </c>
      <c r="E122" s="12">
        <v>15.9</v>
      </c>
      <c r="F122" s="13">
        <v>2.0150000000000001</v>
      </c>
      <c r="G122" s="101">
        <f t="shared" si="7"/>
        <v>17.914999999999999</v>
      </c>
      <c r="H122" s="10">
        <v>3.85</v>
      </c>
      <c r="I122" s="11" t="s">
        <v>66</v>
      </c>
      <c r="J122" s="105">
        <f t="shared" si="13"/>
        <v>3.85</v>
      </c>
      <c r="K122" s="10">
        <v>2903</v>
      </c>
      <c r="L122" s="11" t="s">
        <v>64</v>
      </c>
      <c r="M122" s="102">
        <f t="shared" si="9"/>
        <v>0.2903</v>
      </c>
      <c r="N122" s="10">
        <v>3366</v>
      </c>
      <c r="O122" s="11" t="s">
        <v>64</v>
      </c>
      <c r="P122" s="102">
        <f t="shared" si="10"/>
        <v>0.33660000000000001</v>
      </c>
    </row>
    <row r="123" spans="1:16">
      <c r="A123" s="23">
        <f t="shared" si="11"/>
        <v>123</v>
      </c>
      <c r="B123" s="10">
        <v>13</v>
      </c>
      <c r="C123" s="11" t="s">
        <v>67</v>
      </c>
      <c r="D123" s="100">
        <f t="shared" si="12"/>
        <v>9.5588235294117641E-2</v>
      </c>
      <c r="E123" s="12">
        <v>16.809999999999999</v>
      </c>
      <c r="F123" s="13">
        <v>1.907</v>
      </c>
      <c r="G123" s="101">
        <f t="shared" si="7"/>
        <v>18.716999999999999</v>
      </c>
      <c r="H123" s="10">
        <v>4.09</v>
      </c>
      <c r="I123" s="11" t="s">
        <v>66</v>
      </c>
      <c r="J123" s="105">
        <f t="shared" si="13"/>
        <v>4.09</v>
      </c>
      <c r="K123" s="10">
        <v>2985</v>
      </c>
      <c r="L123" s="11" t="s">
        <v>64</v>
      </c>
      <c r="M123" s="102">
        <f t="shared" si="9"/>
        <v>0.29849999999999999</v>
      </c>
      <c r="N123" s="10">
        <v>3491</v>
      </c>
      <c r="O123" s="11" t="s">
        <v>64</v>
      </c>
      <c r="P123" s="102">
        <f t="shared" si="10"/>
        <v>0.34910000000000002</v>
      </c>
    </row>
    <row r="124" spans="1:16">
      <c r="A124" s="23">
        <f t="shared" si="11"/>
        <v>124</v>
      </c>
      <c r="B124" s="10">
        <v>14</v>
      </c>
      <c r="C124" s="11" t="s">
        <v>67</v>
      </c>
      <c r="D124" s="100">
        <f t="shared" si="12"/>
        <v>0.10294117647058823</v>
      </c>
      <c r="E124" s="12">
        <v>17.71</v>
      </c>
      <c r="F124" s="13">
        <v>1.8120000000000001</v>
      </c>
      <c r="G124" s="101">
        <f t="shared" si="7"/>
        <v>19.522000000000002</v>
      </c>
      <c r="H124" s="10">
        <v>4.3099999999999996</v>
      </c>
      <c r="I124" s="11" t="s">
        <v>66</v>
      </c>
      <c r="J124" s="105">
        <f t="shared" si="13"/>
        <v>4.3099999999999996</v>
      </c>
      <c r="K124" s="10">
        <v>3057</v>
      </c>
      <c r="L124" s="11" t="s">
        <v>64</v>
      </c>
      <c r="M124" s="102">
        <f t="shared" si="9"/>
        <v>0.30569999999999997</v>
      </c>
      <c r="N124" s="10">
        <v>3607</v>
      </c>
      <c r="O124" s="11" t="s">
        <v>64</v>
      </c>
      <c r="P124" s="102">
        <f t="shared" si="10"/>
        <v>0.36070000000000002</v>
      </c>
    </row>
    <row r="125" spans="1:16">
      <c r="A125" s="23">
        <f t="shared" si="11"/>
        <v>125</v>
      </c>
      <c r="B125" s="103">
        <v>15</v>
      </c>
      <c r="C125" s="104" t="s">
        <v>67</v>
      </c>
      <c r="D125" s="100">
        <f t="shared" si="12"/>
        <v>0.11029411764705882</v>
      </c>
      <c r="E125" s="12">
        <v>18.600000000000001</v>
      </c>
      <c r="F125" s="13">
        <v>1.726</v>
      </c>
      <c r="G125" s="101">
        <f t="shared" si="7"/>
        <v>20.326000000000001</v>
      </c>
      <c r="H125" s="10">
        <v>4.5199999999999996</v>
      </c>
      <c r="I125" s="11" t="s">
        <v>66</v>
      </c>
      <c r="J125" s="105">
        <f t="shared" si="13"/>
        <v>4.5199999999999996</v>
      </c>
      <c r="K125" s="10">
        <v>3122</v>
      </c>
      <c r="L125" s="11" t="s">
        <v>64</v>
      </c>
      <c r="M125" s="102">
        <f t="shared" si="9"/>
        <v>0.31219999999999998</v>
      </c>
      <c r="N125" s="10">
        <v>3712</v>
      </c>
      <c r="O125" s="11" t="s">
        <v>64</v>
      </c>
      <c r="P125" s="102">
        <f t="shared" si="10"/>
        <v>0.37120000000000003</v>
      </c>
    </row>
    <row r="126" spans="1:16">
      <c r="A126" s="23">
        <f t="shared" si="11"/>
        <v>126</v>
      </c>
      <c r="B126" s="103">
        <v>16</v>
      </c>
      <c r="C126" s="104" t="s">
        <v>67</v>
      </c>
      <c r="D126" s="100">
        <f t="shared" si="12"/>
        <v>0.11764705882352941</v>
      </c>
      <c r="E126" s="12">
        <v>19.48</v>
      </c>
      <c r="F126" s="13">
        <v>1.65</v>
      </c>
      <c r="G126" s="101">
        <f t="shared" si="7"/>
        <v>21.13</v>
      </c>
      <c r="H126" s="103">
        <v>4.7300000000000004</v>
      </c>
      <c r="I126" s="104" t="s">
        <v>66</v>
      </c>
      <c r="J126" s="105">
        <f t="shared" si="13"/>
        <v>4.7300000000000004</v>
      </c>
      <c r="K126" s="103">
        <v>3182</v>
      </c>
      <c r="L126" s="104" t="s">
        <v>64</v>
      </c>
      <c r="M126" s="102">
        <f t="shared" si="9"/>
        <v>0.31819999999999998</v>
      </c>
      <c r="N126" s="103">
        <v>3810</v>
      </c>
      <c r="O126" s="104" t="s">
        <v>64</v>
      </c>
      <c r="P126" s="102">
        <f t="shared" si="10"/>
        <v>0.38100000000000001</v>
      </c>
    </row>
    <row r="127" spans="1:16">
      <c r="A127" s="23">
        <f t="shared" si="11"/>
        <v>127</v>
      </c>
      <c r="B127" s="103">
        <v>17</v>
      </c>
      <c r="C127" s="104" t="s">
        <v>67</v>
      </c>
      <c r="D127" s="100">
        <f t="shared" si="12"/>
        <v>0.125</v>
      </c>
      <c r="E127" s="12">
        <v>20.350000000000001</v>
      </c>
      <c r="F127" s="13">
        <v>1.58</v>
      </c>
      <c r="G127" s="101">
        <f t="shared" si="7"/>
        <v>21.93</v>
      </c>
      <c r="H127" s="103">
        <v>4.93</v>
      </c>
      <c r="I127" s="104" t="s">
        <v>66</v>
      </c>
      <c r="J127" s="105">
        <f t="shared" si="13"/>
        <v>4.93</v>
      </c>
      <c r="K127" s="103">
        <v>3235</v>
      </c>
      <c r="L127" s="104" t="s">
        <v>64</v>
      </c>
      <c r="M127" s="102">
        <f t="shared" si="9"/>
        <v>0.32350000000000001</v>
      </c>
      <c r="N127" s="103">
        <v>3900</v>
      </c>
      <c r="O127" s="104" t="s">
        <v>64</v>
      </c>
      <c r="P127" s="102">
        <f t="shared" si="10"/>
        <v>0.39</v>
      </c>
    </row>
    <row r="128" spans="1:16">
      <c r="A128" s="23">
        <f t="shared" si="11"/>
        <v>128</v>
      </c>
      <c r="B128" s="10">
        <v>18</v>
      </c>
      <c r="C128" s="11" t="s">
        <v>67</v>
      </c>
      <c r="D128" s="100">
        <f t="shared" si="12"/>
        <v>0.13235294117647059</v>
      </c>
      <c r="E128" s="12">
        <v>21.22</v>
      </c>
      <c r="F128" s="13">
        <v>1.5169999999999999</v>
      </c>
      <c r="G128" s="101">
        <f t="shared" si="7"/>
        <v>22.736999999999998</v>
      </c>
      <c r="H128" s="10">
        <v>5.12</v>
      </c>
      <c r="I128" s="11" t="s">
        <v>66</v>
      </c>
      <c r="J128" s="105">
        <f t="shared" si="13"/>
        <v>5.12</v>
      </c>
      <c r="K128" s="103">
        <v>3284</v>
      </c>
      <c r="L128" s="104" t="s">
        <v>64</v>
      </c>
      <c r="M128" s="102">
        <f t="shared" si="9"/>
        <v>0.32839999999999997</v>
      </c>
      <c r="N128" s="103">
        <v>3983</v>
      </c>
      <c r="O128" s="104" t="s">
        <v>64</v>
      </c>
      <c r="P128" s="102">
        <f t="shared" si="10"/>
        <v>0.39829999999999999</v>
      </c>
    </row>
    <row r="129" spans="1:16">
      <c r="A129" s="23">
        <f t="shared" si="11"/>
        <v>129</v>
      </c>
      <c r="B129" s="10">
        <v>20</v>
      </c>
      <c r="C129" s="11" t="s">
        <v>67</v>
      </c>
      <c r="D129" s="100">
        <f t="shared" si="12"/>
        <v>0.14705882352941177</v>
      </c>
      <c r="E129" s="12">
        <v>22.9</v>
      </c>
      <c r="F129" s="13">
        <v>1.4059999999999999</v>
      </c>
      <c r="G129" s="101">
        <f t="shared" si="7"/>
        <v>24.305999999999997</v>
      </c>
      <c r="H129" s="10">
        <v>5.48</v>
      </c>
      <c r="I129" s="11" t="s">
        <v>66</v>
      </c>
      <c r="J129" s="105">
        <f t="shared" si="13"/>
        <v>5.48</v>
      </c>
      <c r="K129" s="103">
        <v>3389</v>
      </c>
      <c r="L129" s="104" t="s">
        <v>64</v>
      </c>
      <c r="M129" s="102">
        <f t="shared" si="9"/>
        <v>0.33889999999999998</v>
      </c>
      <c r="N129" s="103">
        <v>4133</v>
      </c>
      <c r="O129" s="104" t="s">
        <v>64</v>
      </c>
      <c r="P129" s="102">
        <f t="shared" si="10"/>
        <v>0.4133</v>
      </c>
    </row>
    <row r="130" spans="1:16">
      <c r="A130" s="23">
        <f t="shared" si="11"/>
        <v>130</v>
      </c>
      <c r="B130" s="10">
        <v>22.5</v>
      </c>
      <c r="C130" s="11" t="s">
        <v>67</v>
      </c>
      <c r="D130" s="100">
        <f t="shared" si="12"/>
        <v>0.16544117647058823</v>
      </c>
      <c r="E130" s="12">
        <v>24.94</v>
      </c>
      <c r="F130" s="13">
        <v>1.2909999999999999</v>
      </c>
      <c r="G130" s="101">
        <f t="shared" si="7"/>
        <v>26.231000000000002</v>
      </c>
      <c r="H130" s="10">
        <v>5.91</v>
      </c>
      <c r="I130" s="11" t="s">
        <v>66</v>
      </c>
      <c r="J130" s="105">
        <f t="shared" si="13"/>
        <v>5.91</v>
      </c>
      <c r="K130" s="103">
        <v>3509</v>
      </c>
      <c r="L130" s="104" t="s">
        <v>64</v>
      </c>
      <c r="M130" s="102">
        <f t="shared" si="9"/>
        <v>0.35089999999999999</v>
      </c>
      <c r="N130" s="103">
        <v>4295</v>
      </c>
      <c r="O130" s="104" t="s">
        <v>64</v>
      </c>
      <c r="P130" s="102">
        <f t="shared" si="10"/>
        <v>0.42949999999999999</v>
      </c>
    </row>
    <row r="131" spans="1:16">
      <c r="A131" s="23">
        <f t="shared" si="11"/>
        <v>131</v>
      </c>
      <c r="B131" s="10">
        <v>25</v>
      </c>
      <c r="C131" s="11" t="s">
        <v>67</v>
      </c>
      <c r="D131" s="100">
        <f t="shared" si="12"/>
        <v>0.18382352941176472</v>
      </c>
      <c r="E131" s="12">
        <v>26.88</v>
      </c>
      <c r="F131" s="13">
        <v>1.1950000000000001</v>
      </c>
      <c r="G131" s="101">
        <f t="shared" si="7"/>
        <v>28.074999999999999</v>
      </c>
      <c r="H131" s="10">
        <v>6.3</v>
      </c>
      <c r="I131" s="11" t="s">
        <v>66</v>
      </c>
      <c r="J131" s="105">
        <f t="shared" si="13"/>
        <v>6.3</v>
      </c>
      <c r="K131" s="103">
        <v>3608</v>
      </c>
      <c r="L131" s="104" t="s">
        <v>64</v>
      </c>
      <c r="M131" s="102">
        <f t="shared" si="9"/>
        <v>0.36080000000000001</v>
      </c>
      <c r="N131" s="103">
        <v>4433</v>
      </c>
      <c r="O131" s="104" t="s">
        <v>64</v>
      </c>
      <c r="P131" s="102">
        <f t="shared" si="10"/>
        <v>0.44329999999999997</v>
      </c>
    </row>
    <row r="132" spans="1:16">
      <c r="A132" s="23">
        <f t="shared" si="11"/>
        <v>132</v>
      </c>
      <c r="B132" s="10">
        <v>27.5</v>
      </c>
      <c r="C132" s="11" t="s">
        <v>67</v>
      </c>
      <c r="D132" s="100">
        <f t="shared" si="12"/>
        <v>0.20220588235294118</v>
      </c>
      <c r="E132" s="12">
        <v>28.72</v>
      </c>
      <c r="F132" s="13">
        <v>1.113</v>
      </c>
      <c r="G132" s="101">
        <f t="shared" si="7"/>
        <v>29.832999999999998</v>
      </c>
      <c r="H132" s="10">
        <v>6.67</v>
      </c>
      <c r="I132" s="11" t="s">
        <v>66</v>
      </c>
      <c r="J132" s="105">
        <f t="shared" si="13"/>
        <v>6.67</v>
      </c>
      <c r="K132" s="103">
        <v>3693</v>
      </c>
      <c r="L132" s="104" t="s">
        <v>64</v>
      </c>
      <c r="M132" s="102">
        <f t="shared" si="9"/>
        <v>0.36930000000000002</v>
      </c>
      <c r="N132" s="103">
        <v>4554</v>
      </c>
      <c r="O132" s="104" t="s">
        <v>64</v>
      </c>
      <c r="P132" s="102">
        <f t="shared" si="10"/>
        <v>0.45540000000000003</v>
      </c>
    </row>
    <row r="133" spans="1:16">
      <c r="A133" s="23">
        <f t="shared" si="11"/>
        <v>133</v>
      </c>
      <c r="B133" s="10">
        <v>30</v>
      </c>
      <c r="C133" s="11" t="s">
        <v>67</v>
      </c>
      <c r="D133" s="100">
        <f t="shared" si="12"/>
        <v>0.22058823529411764</v>
      </c>
      <c r="E133" s="12">
        <v>30.45</v>
      </c>
      <c r="F133" s="13">
        <v>1.0429999999999999</v>
      </c>
      <c r="G133" s="101">
        <f t="shared" si="7"/>
        <v>31.492999999999999</v>
      </c>
      <c r="H133" s="10">
        <v>7.02</v>
      </c>
      <c r="I133" s="11" t="s">
        <v>66</v>
      </c>
      <c r="J133" s="105">
        <f t="shared" si="13"/>
        <v>7.02</v>
      </c>
      <c r="K133" s="103">
        <v>3766</v>
      </c>
      <c r="L133" s="104" t="s">
        <v>64</v>
      </c>
      <c r="M133" s="102">
        <f t="shared" si="9"/>
        <v>0.37659999999999999</v>
      </c>
      <c r="N133" s="103">
        <v>4660</v>
      </c>
      <c r="O133" s="104" t="s">
        <v>64</v>
      </c>
      <c r="P133" s="102">
        <f t="shared" si="10"/>
        <v>0.46600000000000003</v>
      </c>
    </row>
    <row r="134" spans="1:16">
      <c r="A134" s="23">
        <f t="shared" si="11"/>
        <v>134</v>
      </c>
      <c r="B134" s="10">
        <v>32.5</v>
      </c>
      <c r="C134" s="11" t="s">
        <v>67</v>
      </c>
      <c r="D134" s="100">
        <f t="shared" si="12"/>
        <v>0.23897058823529413</v>
      </c>
      <c r="E134" s="12">
        <v>32.07</v>
      </c>
      <c r="F134" s="13">
        <v>0.98240000000000005</v>
      </c>
      <c r="G134" s="101">
        <f t="shared" si="7"/>
        <v>33.052399999999999</v>
      </c>
      <c r="H134" s="10">
        <v>7.35</v>
      </c>
      <c r="I134" s="11" t="s">
        <v>66</v>
      </c>
      <c r="J134" s="105">
        <f t="shared" si="13"/>
        <v>7.35</v>
      </c>
      <c r="K134" s="103">
        <v>3830</v>
      </c>
      <c r="L134" s="104" t="s">
        <v>64</v>
      </c>
      <c r="M134" s="102">
        <f t="shared" si="9"/>
        <v>0.38300000000000001</v>
      </c>
      <c r="N134" s="103">
        <v>4754</v>
      </c>
      <c r="O134" s="104" t="s">
        <v>64</v>
      </c>
      <c r="P134" s="102">
        <f t="shared" si="10"/>
        <v>0.47539999999999993</v>
      </c>
    </row>
    <row r="135" spans="1:16">
      <c r="A135" s="23">
        <f t="shared" si="11"/>
        <v>135</v>
      </c>
      <c r="B135" s="10">
        <v>35</v>
      </c>
      <c r="C135" s="11" t="s">
        <v>67</v>
      </c>
      <c r="D135" s="100">
        <f t="shared" si="12"/>
        <v>0.25735294117647056</v>
      </c>
      <c r="E135" s="12">
        <v>33.6</v>
      </c>
      <c r="F135" s="13">
        <v>0.92879999999999996</v>
      </c>
      <c r="G135" s="101">
        <f t="shared" si="7"/>
        <v>34.528800000000004</v>
      </c>
      <c r="H135" s="10">
        <v>7.67</v>
      </c>
      <c r="I135" s="11" t="s">
        <v>66</v>
      </c>
      <c r="J135" s="105">
        <f t="shared" si="13"/>
        <v>7.67</v>
      </c>
      <c r="K135" s="103">
        <v>3887</v>
      </c>
      <c r="L135" s="104" t="s">
        <v>64</v>
      </c>
      <c r="M135" s="102">
        <f t="shared" si="9"/>
        <v>0.38869999999999999</v>
      </c>
      <c r="N135" s="103">
        <v>4839</v>
      </c>
      <c r="O135" s="104" t="s">
        <v>64</v>
      </c>
      <c r="P135" s="102">
        <f t="shared" si="10"/>
        <v>0.48390000000000005</v>
      </c>
    </row>
    <row r="136" spans="1:16">
      <c r="A136" s="23">
        <f t="shared" si="11"/>
        <v>136</v>
      </c>
      <c r="B136" s="10">
        <v>37.5</v>
      </c>
      <c r="C136" s="11" t="s">
        <v>67</v>
      </c>
      <c r="D136" s="100">
        <f t="shared" si="12"/>
        <v>0.27573529411764708</v>
      </c>
      <c r="E136" s="12">
        <v>35.03</v>
      </c>
      <c r="F136" s="13">
        <v>0.88139999999999996</v>
      </c>
      <c r="G136" s="101">
        <f t="shared" si="7"/>
        <v>35.9114</v>
      </c>
      <c r="H136" s="10">
        <v>7.98</v>
      </c>
      <c r="I136" s="11" t="s">
        <v>66</v>
      </c>
      <c r="J136" s="105">
        <f t="shared" si="13"/>
        <v>7.98</v>
      </c>
      <c r="K136" s="103">
        <v>3938</v>
      </c>
      <c r="L136" s="104" t="s">
        <v>64</v>
      </c>
      <c r="M136" s="102">
        <f t="shared" si="9"/>
        <v>0.39380000000000004</v>
      </c>
      <c r="N136" s="103">
        <v>4915</v>
      </c>
      <c r="O136" s="104" t="s">
        <v>64</v>
      </c>
      <c r="P136" s="102">
        <f t="shared" si="10"/>
        <v>0.49149999999999999</v>
      </c>
    </row>
    <row r="137" spans="1:16">
      <c r="A137" s="23">
        <f t="shared" si="11"/>
        <v>137</v>
      </c>
      <c r="B137" s="10">
        <v>40</v>
      </c>
      <c r="C137" s="11" t="s">
        <v>67</v>
      </c>
      <c r="D137" s="100">
        <f t="shared" si="12"/>
        <v>0.29411764705882354</v>
      </c>
      <c r="E137" s="12">
        <v>36.369999999999997</v>
      </c>
      <c r="F137" s="13">
        <v>0.83899999999999997</v>
      </c>
      <c r="G137" s="101">
        <f t="shared" si="7"/>
        <v>37.208999999999996</v>
      </c>
      <c r="H137" s="10">
        <v>8.27</v>
      </c>
      <c r="I137" s="11" t="s">
        <v>66</v>
      </c>
      <c r="J137" s="105">
        <f t="shared" si="13"/>
        <v>8.27</v>
      </c>
      <c r="K137" s="103">
        <v>3984</v>
      </c>
      <c r="L137" s="104" t="s">
        <v>64</v>
      </c>
      <c r="M137" s="102">
        <f t="shared" si="9"/>
        <v>0.39839999999999998</v>
      </c>
      <c r="N137" s="103">
        <v>4985</v>
      </c>
      <c r="O137" s="104" t="s">
        <v>64</v>
      </c>
      <c r="P137" s="102">
        <f t="shared" si="10"/>
        <v>0.49850000000000005</v>
      </c>
    </row>
    <row r="138" spans="1:16">
      <c r="A138" s="23">
        <f t="shared" si="11"/>
        <v>138</v>
      </c>
      <c r="B138" s="10">
        <v>45</v>
      </c>
      <c r="C138" s="11" t="s">
        <v>67</v>
      </c>
      <c r="D138" s="100">
        <f t="shared" si="12"/>
        <v>0.33088235294117646</v>
      </c>
      <c r="E138" s="12">
        <v>38.82</v>
      </c>
      <c r="F138" s="13">
        <v>0.76639999999999997</v>
      </c>
      <c r="G138" s="101">
        <f t="shared" si="7"/>
        <v>39.586399999999998</v>
      </c>
      <c r="H138" s="10">
        <v>8.83</v>
      </c>
      <c r="I138" s="11" t="s">
        <v>66</v>
      </c>
      <c r="J138" s="105">
        <f t="shared" si="13"/>
        <v>8.83</v>
      </c>
      <c r="K138" s="103">
        <v>4103</v>
      </c>
      <c r="L138" s="104" t="s">
        <v>64</v>
      </c>
      <c r="M138" s="102">
        <f t="shared" si="9"/>
        <v>0.4103</v>
      </c>
      <c r="N138" s="103">
        <v>5109</v>
      </c>
      <c r="O138" s="104" t="s">
        <v>64</v>
      </c>
      <c r="P138" s="102">
        <f t="shared" si="10"/>
        <v>0.51090000000000002</v>
      </c>
    </row>
    <row r="139" spans="1:16">
      <c r="A139" s="23">
        <f t="shared" si="11"/>
        <v>139</v>
      </c>
      <c r="B139" s="10">
        <v>50</v>
      </c>
      <c r="C139" s="11" t="s">
        <v>67</v>
      </c>
      <c r="D139" s="100">
        <f t="shared" si="12"/>
        <v>0.36764705882352944</v>
      </c>
      <c r="E139" s="12">
        <v>40.99</v>
      </c>
      <c r="F139" s="13">
        <v>0.70640000000000003</v>
      </c>
      <c r="G139" s="101">
        <f t="shared" si="7"/>
        <v>41.696400000000004</v>
      </c>
      <c r="H139" s="10">
        <v>9.36</v>
      </c>
      <c r="I139" s="11" t="s">
        <v>66</v>
      </c>
      <c r="J139" s="105">
        <f t="shared" si="13"/>
        <v>9.36</v>
      </c>
      <c r="K139" s="103">
        <v>4205</v>
      </c>
      <c r="L139" s="104" t="s">
        <v>64</v>
      </c>
      <c r="M139" s="102">
        <f t="shared" si="9"/>
        <v>0.42049999999999998</v>
      </c>
      <c r="N139" s="103">
        <v>5215</v>
      </c>
      <c r="O139" s="104" t="s">
        <v>64</v>
      </c>
      <c r="P139" s="102">
        <f t="shared" si="10"/>
        <v>0.52149999999999996</v>
      </c>
    </row>
    <row r="140" spans="1:16">
      <c r="A140" s="23">
        <f t="shared" si="11"/>
        <v>140</v>
      </c>
      <c r="B140" s="10">
        <v>55</v>
      </c>
      <c r="C140" s="14" t="s">
        <v>67</v>
      </c>
      <c r="D140" s="100">
        <f t="shared" si="12"/>
        <v>0.40441176470588236</v>
      </c>
      <c r="E140" s="12">
        <v>42.92</v>
      </c>
      <c r="F140" s="13">
        <v>0.65590000000000004</v>
      </c>
      <c r="G140" s="101">
        <f t="shared" si="7"/>
        <v>43.575900000000004</v>
      </c>
      <c r="H140" s="10">
        <v>9.86</v>
      </c>
      <c r="I140" s="11" t="s">
        <v>66</v>
      </c>
      <c r="J140" s="105">
        <f t="shared" si="13"/>
        <v>9.86</v>
      </c>
      <c r="K140" s="103">
        <v>4294</v>
      </c>
      <c r="L140" s="104" t="s">
        <v>64</v>
      </c>
      <c r="M140" s="102">
        <f t="shared" si="9"/>
        <v>0.42939999999999995</v>
      </c>
      <c r="N140" s="103">
        <v>5309</v>
      </c>
      <c r="O140" s="104" t="s">
        <v>64</v>
      </c>
      <c r="P140" s="102">
        <f t="shared" si="10"/>
        <v>0.53090000000000004</v>
      </c>
    </row>
    <row r="141" spans="1:16">
      <c r="A141" s="23">
        <f t="shared" si="11"/>
        <v>141</v>
      </c>
      <c r="B141" s="10">
        <v>60</v>
      </c>
      <c r="C141" s="104" t="s">
        <v>67</v>
      </c>
      <c r="D141" s="100">
        <f t="shared" si="12"/>
        <v>0.44117647058823528</v>
      </c>
      <c r="E141" s="12">
        <v>44.67</v>
      </c>
      <c r="F141" s="13">
        <v>0.61270000000000002</v>
      </c>
      <c r="G141" s="101">
        <f t="shared" si="7"/>
        <v>45.282699999999998</v>
      </c>
      <c r="H141" s="103">
        <v>10.35</v>
      </c>
      <c r="I141" s="104" t="s">
        <v>66</v>
      </c>
      <c r="J141" s="105">
        <f t="shared" si="13"/>
        <v>10.35</v>
      </c>
      <c r="K141" s="103">
        <v>4374</v>
      </c>
      <c r="L141" s="104" t="s">
        <v>64</v>
      </c>
      <c r="M141" s="102">
        <f t="shared" si="9"/>
        <v>0.43739999999999996</v>
      </c>
      <c r="N141" s="103">
        <v>5392</v>
      </c>
      <c r="O141" s="104" t="s">
        <v>64</v>
      </c>
      <c r="P141" s="102">
        <f t="shared" si="10"/>
        <v>0.53920000000000001</v>
      </c>
    </row>
    <row r="142" spans="1:16">
      <c r="A142" s="23">
        <f t="shared" si="11"/>
        <v>142</v>
      </c>
      <c r="B142" s="10">
        <v>65</v>
      </c>
      <c r="C142" s="104" t="s">
        <v>67</v>
      </c>
      <c r="D142" s="100">
        <f t="shared" si="12"/>
        <v>0.47794117647058826</v>
      </c>
      <c r="E142" s="12">
        <v>46.25</v>
      </c>
      <c r="F142" s="13">
        <v>0.57530000000000003</v>
      </c>
      <c r="G142" s="101">
        <f t="shared" si="7"/>
        <v>46.825299999999999</v>
      </c>
      <c r="H142" s="103">
        <v>10.81</v>
      </c>
      <c r="I142" s="104" t="s">
        <v>66</v>
      </c>
      <c r="J142" s="105">
        <f t="shared" si="13"/>
        <v>10.81</v>
      </c>
      <c r="K142" s="103">
        <v>4446</v>
      </c>
      <c r="L142" s="104" t="s">
        <v>64</v>
      </c>
      <c r="M142" s="102">
        <f t="shared" si="9"/>
        <v>0.4446</v>
      </c>
      <c r="N142" s="103">
        <v>5466</v>
      </c>
      <c r="O142" s="104" t="s">
        <v>64</v>
      </c>
      <c r="P142" s="102">
        <f t="shared" si="10"/>
        <v>0.54659999999999997</v>
      </c>
    </row>
    <row r="143" spans="1:16">
      <c r="A143" s="23">
        <f t="shared" si="11"/>
        <v>143</v>
      </c>
      <c r="B143" s="10">
        <v>70</v>
      </c>
      <c r="C143" s="104" t="s">
        <v>67</v>
      </c>
      <c r="D143" s="100">
        <f t="shared" si="12"/>
        <v>0.51470588235294112</v>
      </c>
      <c r="E143" s="12">
        <v>47.69</v>
      </c>
      <c r="F143" s="13">
        <v>0.54249999999999998</v>
      </c>
      <c r="G143" s="101">
        <f t="shared" si="7"/>
        <v>48.232499999999995</v>
      </c>
      <c r="H143" s="103">
        <v>11.27</v>
      </c>
      <c r="I143" s="104" t="s">
        <v>66</v>
      </c>
      <c r="J143" s="105">
        <f t="shared" si="13"/>
        <v>11.27</v>
      </c>
      <c r="K143" s="103">
        <v>4512</v>
      </c>
      <c r="L143" s="104" t="s">
        <v>64</v>
      </c>
      <c r="M143" s="102">
        <f t="shared" si="9"/>
        <v>0.45119999999999993</v>
      </c>
      <c r="N143" s="103">
        <v>5534</v>
      </c>
      <c r="O143" s="104" t="s">
        <v>64</v>
      </c>
      <c r="P143" s="102">
        <f t="shared" si="10"/>
        <v>0.5534</v>
      </c>
    </row>
    <row r="144" spans="1:16">
      <c r="A144" s="23">
        <f t="shared" si="11"/>
        <v>144</v>
      </c>
      <c r="B144" s="10">
        <v>80</v>
      </c>
      <c r="C144" s="104" t="s">
        <v>67</v>
      </c>
      <c r="D144" s="100">
        <f t="shared" si="12"/>
        <v>0.58823529411764708</v>
      </c>
      <c r="E144" s="12">
        <v>50.22</v>
      </c>
      <c r="F144" s="13">
        <v>0.4879</v>
      </c>
      <c r="G144" s="101">
        <f t="shared" si="7"/>
        <v>50.707900000000002</v>
      </c>
      <c r="H144" s="103">
        <v>12.14</v>
      </c>
      <c r="I144" s="104" t="s">
        <v>66</v>
      </c>
      <c r="J144" s="105">
        <f t="shared" si="13"/>
        <v>12.14</v>
      </c>
      <c r="K144" s="103">
        <v>4710</v>
      </c>
      <c r="L144" s="104" t="s">
        <v>64</v>
      </c>
      <c r="M144" s="102">
        <f t="shared" si="9"/>
        <v>0.47099999999999997</v>
      </c>
      <c r="N144" s="103">
        <v>5654</v>
      </c>
      <c r="O144" s="104" t="s">
        <v>64</v>
      </c>
      <c r="P144" s="102">
        <f t="shared" si="10"/>
        <v>0.56540000000000001</v>
      </c>
    </row>
    <row r="145" spans="1:16">
      <c r="A145" s="23">
        <f t="shared" si="11"/>
        <v>145</v>
      </c>
      <c r="B145" s="10">
        <v>90</v>
      </c>
      <c r="C145" s="104" t="s">
        <v>67</v>
      </c>
      <c r="D145" s="100">
        <f t="shared" si="12"/>
        <v>0.66176470588235292</v>
      </c>
      <c r="E145" s="12">
        <v>52.39</v>
      </c>
      <c r="F145" s="13">
        <v>0.44409999999999999</v>
      </c>
      <c r="G145" s="101">
        <f t="shared" si="7"/>
        <v>52.834099999999999</v>
      </c>
      <c r="H145" s="103">
        <v>12.97</v>
      </c>
      <c r="I145" s="104" t="s">
        <v>66</v>
      </c>
      <c r="J145" s="105">
        <f t="shared" si="13"/>
        <v>12.97</v>
      </c>
      <c r="K145" s="103">
        <v>4882</v>
      </c>
      <c r="L145" s="104" t="s">
        <v>64</v>
      </c>
      <c r="M145" s="102">
        <f t="shared" si="9"/>
        <v>0.48819999999999997</v>
      </c>
      <c r="N145" s="103">
        <v>5757</v>
      </c>
      <c r="O145" s="104" t="s">
        <v>64</v>
      </c>
      <c r="P145" s="102">
        <f t="shared" si="10"/>
        <v>0.57569999999999999</v>
      </c>
    </row>
    <row r="146" spans="1:16">
      <c r="A146" s="23">
        <f t="shared" si="11"/>
        <v>146</v>
      </c>
      <c r="B146" s="10">
        <v>100</v>
      </c>
      <c r="C146" s="104" t="s">
        <v>67</v>
      </c>
      <c r="D146" s="100">
        <f t="shared" si="12"/>
        <v>0.73529411764705888</v>
      </c>
      <c r="E146" s="12">
        <v>54.27</v>
      </c>
      <c r="F146" s="13">
        <v>0.40799999999999997</v>
      </c>
      <c r="G146" s="101">
        <f t="shared" si="7"/>
        <v>54.678000000000004</v>
      </c>
      <c r="H146" s="103">
        <v>13.77</v>
      </c>
      <c r="I146" s="104" t="s">
        <v>66</v>
      </c>
      <c r="J146" s="105">
        <f t="shared" si="13"/>
        <v>13.77</v>
      </c>
      <c r="K146" s="103">
        <v>5035</v>
      </c>
      <c r="L146" s="104" t="s">
        <v>64</v>
      </c>
      <c r="M146" s="102">
        <f t="shared" si="9"/>
        <v>0.50350000000000006</v>
      </c>
      <c r="N146" s="103">
        <v>5848</v>
      </c>
      <c r="O146" s="104" t="s">
        <v>64</v>
      </c>
      <c r="P146" s="102">
        <f t="shared" si="10"/>
        <v>0.58479999999999999</v>
      </c>
    </row>
    <row r="147" spans="1:16">
      <c r="A147" s="23">
        <f t="shared" si="11"/>
        <v>147</v>
      </c>
      <c r="B147" s="10">
        <v>110</v>
      </c>
      <c r="C147" s="104" t="s">
        <v>67</v>
      </c>
      <c r="D147" s="100">
        <f t="shared" si="12"/>
        <v>0.80882352941176472</v>
      </c>
      <c r="E147" s="12">
        <v>55.93</v>
      </c>
      <c r="F147" s="13">
        <v>0.37769999999999998</v>
      </c>
      <c r="G147" s="101">
        <f t="shared" si="7"/>
        <v>56.307699999999997</v>
      </c>
      <c r="H147" s="103">
        <v>14.54</v>
      </c>
      <c r="I147" s="104" t="s">
        <v>66</v>
      </c>
      <c r="J147" s="105">
        <f t="shared" si="13"/>
        <v>14.54</v>
      </c>
      <c r="K147" s="103">
        <v>5174</v>
      </c>
      <c r="L147" s="104" t="s">
        <v>64</v>
      </c>
      <c r="M147" s="102">
        <f t="shared" si="9"/>
        <v>0.51740000000000008</v>
      </c>
      <c r="N147" s="103">
        <v>5930</v>
      </c>
      <c r="O147" s="104" t="s">
        <v>64</v>
      </c>
      <c r="P147" s="102">
        <f t="shared" si="10"/>
        <v>0.59299999999999997</v>
      </c>
    </row>
    <row r="148" spans="1:16">
      <c r="A148" s="23">
        <f t="shared" si="11"/>
        <v>148</v>
      </c>
      <c r="B148" s="10">
        <v>120</v>
      </c>
      <c r="C148" s="104" t="s">
        <v>67</v>
      </c>
      <c r="D148" s="100">
        <f t="shared" si="12"/>
        <v>0.88235294117647056</v>
      </c>
      <c r="E148" s="12">
        <v>57.42</v>
      </c>
      <c r="F148" s="13">
        <v>0.35199999999999998</v>
      </c>
      <c r="G148" s="101">
        <f t="shared" ref="G148:G211" si="14">E148+F148</f>
        <v>57.771999999999998</v>
      </c>
      <c r="H148" s="103">
        <v>15.3</v>
      </c>
      <c r="I148" s="104" t="s">
        <v>66</v>
      </c>
      <c r="J148" s="105">
        <f t="shared" si="13"/>
        <v>15.3</v>
      </c>
      <c r="K148" s="103">
        <v>5300</v>
      </c>
      <c r="L148" s="104" t="s">
        <v>64</v>
      </c>
      <c r="M148" s="102">
        <f t="shared" ref="M148:M164" si="15">K148/1000/10</f>
        <v>0.53</v>
      </c>
      <c r="N148" s="103">
        <v>6004</v>
      </c>
      <c r="O148" s="104" t="s">
        <v>64</v>
      </c>
      <c r="P148" s="102">
        <f t="shared" ref="P148:P180" si="16">N148/1000/10</f>
        <v>0.60039999999999993</v>
      </c>
    </row>
    <row r="149" spans="1:16">
      <c r="A149" s="23">
        <f t="shared" si="11"/>
        <v>149</v>
      </c>
      <c r="B149" s="10">
        <v>130</v>
      </c>
      <c r="C149" s="104" t="s">
        <v>67</v>
      </c>
      <c r="D149" s="100">
        <f t="shared" si="12"/>
        <v>0.95588235294117652</v>
      </c>
      <c r="E149" s="12">
        <v>58.76</v>
      </c>
      <c r="F149" s="13">
        <v>0.32979999999999998</v>
      </c>
      <c r="G149" s="101">
        <f t="shared" si="14"/>
        <v>59.089799999999997</v>
      </c>
      <c r="H149" s="103">
        <v>16.03</v>
      </c>
      <c r="I149" s="104" t="s">
        <v>66</v>
      </c>
      <c r="J149" s="105">
        <f t="shared" si="13"/>
        <v>16.03</v>
      </c>
      <c r="K149" s="103">
        <v>5418</v>
      </c>
      <c r="L149" s="104" t="s">
        <v>64</v>
      </c>
      <c r="M149" s="102">
        <f t="shared" si="15"/>
        <v>0.54180000000000006</v>
      </c>
      <c r="N149" s="103">
        <v>6071</v>
      </c>
      <c r="O149" s="104" t="s">
        <v>64</v>
      </c>
      <c r="P149" s="102">
        <f t="shared" si="16"/>
        <v>0.60709999999999997</v>
      </c>
    </row>
    <row r="150" spans="1:16">
      <c r="A150" s="23">
        <f t="shared" ref="A150:A213" si="17">A149+1</f>
        <v>150</v>
      </c>
      <c r="B150" s="10">
        <v>140</v>
      </c>
      <c r="C150" s="104" t="s">
        <v>67</v>
      </c>
      <c r="D150" s="102">
        <f t="shared" si="12"/>
        <v>1.0294117647058822</v>
      </c>
      <c r="E150" s="12">
        <v>59.97</v>
      </c>
      <c r="F150" s="13">
        <v>0.31040000000000001</v>
      </c>
      <c r="G150" s="101">
        <f t="shared" si="14"/>
        <v>60.2804</v>
      </c>
      <c r="H150" s="103">
        <v>16.760000000000002</v>
      </c>
      <c r="I150" s="104" t="s">
        <v>66</v>
      </c>
      <c r="J150" s="105">
        <f t="shared" si="13"/>
        <v>16.760000000000002</v>
      </c>
      <c r="K150" s="103">
        <v>5528</v>
      </c>
      <c r="L150" s="104" t="s">
        <v>64</v>
      </c>
      <c r="M150" s="102">
        <f t="shared" si="15"/>
        <v>0.55279999999999996</v>
      </c>
      <c r="N150" s="103">
        <v>6134</v>
      </c>
      <c r="O150" s="104" t="s">
        <v>64</v>
      </c>
      <c r="P150" s="102">
        <f t="shared" si="16"/>
        <v>0.61340000000000006</v>
      </c>
    </row>
    <row r="151" spans="1:16">
      <c r="A151" s="23">
        <f t="shared" si="17"/>
        <v>151</v>
      </c>
      <c r="B151" s="10">
        <v>150</v>
      </c>
      <c r="C151" s="104" t="s">
        <v>67</v>
      </c>
      <c r="D151" s="102">
        <f t="shared" si="12"/>
        <v>1.1029411764705883</v>
      </c>
      <c r="E151" s="12">
        <v>61.08</v>
      </c>
      <c r="F151" s="13">
        <v>0.29339999999999999</v>
      </c>
      <c r="G151" s="101">
        <f t="shared" si="14"/>
        <v>61.373399999999997</v>
      </c>
      <c r="H151" s="103">
        <v>17.46</v>
      </c>
      <c r="I151" s="104" t="s">
        <v>66</v>
      </c>
      <c r="J151" s="105">
        <f t="shared" si="13"/>
        <v>17.46</v>
      </c>
      <c r="K151" s="103">
        <v>5631</v>
      </c>
      <c r="L151" s="104" t="s">
        <v>64</v>
      </c>
      <c r="M151" s="102">
        <f t="shared" si="15"/>
        <v>0.56310000000000004</v>
      </c>
      <c r="N151" s="103">
        <v>6192</v>
      </c>
      <c r="O151" s="104" t="s">
        <v>64</v>
      </c>
      <c r="P151" s="102">
        <f t="shared" si="16"/>
        <v>0.61919999999999997</v>
      </c>
    </row>
    <row r="152" spans="1:16">
      <c r="A152" s="23">
        <f t="shared" si="17"/>
        <v>152</v>
      </c>
      <c r="B152" s="10">
        <v>160</v>
      </c>
      <c r="C152" s="104" t="s">
        <v>67</v>
      </c>
      <c r="D152" s="102">
        <f t="shared" si="12"/>
        <v>1.1764705882352942</v>
      </c>
      <c r="E152" s="12">
        <v>62.11</v>
      </c>
      <c r="F152" s="13">
        <v>0.2782</v>
      </c>
      <c r="G152" s="101">
        <f t="shared" si="14"/>
        <v>62.388199999999998</v>
      </c>
      <c r="H152" s="103">
        <v>18.16</v>
      </c>
      <c r="I152" s="104" t="s">
        <v>66</v>
      </c>
      <c r="J152" s="105">
        <f t="shared" si="13"/>
        <v>18.16</v>
      </c>
      <c r="K152" s="103">
        <v>5728</v>
      </c>
      <c r="L152" s="104" t="s">
        <v>64</v>
      </c>
      <c r="M152" s="102">
        <f t="shared" si="15"/>
        <v>0.57279999999999998</v>
      </c>
      <c r="N152" s="103">
        <v>6246</v>
      </c>
      <c r="O152" s="104" t="s">
        <v>64</v>
      </c>
      <c r="P152" s="102">
        <f t="shared" si="16"/>
        <v>0.62460000000000004</v>
      </c>
    </row>
    <row r="153" spans="1:16">
      <c r="A153" s="23">
        <f t="shared" si="17"/>
        <v>153</v>
      </c>
      <c r="B153" s="10">
        <v>170</v>
      </c>
      <c r="C153" s="104" t="s">
        <v>67</v>
      </c>
      <c r="D153" s="102">
        <f t="shared" si="12"/>
        <v>1.25</v>
      </c>
      <c r="E153" s="12">
        <v>63.05</v>
      </c>
      <c r="F153" s="13">
        <v>0.26469999999999999</v>
      </c>
      <c r="G153" s="101">
        <f t="shared" si="14"/>
        <v>63.314699999999995</v>
      </c>
      <c r="H153" s="103">
        <v>18.850000000000001</v>
      </c>
      <c r="I153" s="104" t="s">
        <v>66</v>
      </c>
      <c r="J153" s="105">
        <f t="shared" si="13"/>
        <v>18.850000000000001</v>
      </c>
      <c r="K153" s="103">
        <v>5821</v>
      </c>
      <c r="L153" s="104" t="s">
        <v>64</v>
      </c>
      <c r="M153" s="102">
        <f t="shared" si="15"/>
        <v>0.58209999999999995</v>
      </c>
      <c r="N153" s="103">
        <v>6297</v>
      </c>
      <c r="O153" s="104" t="s">
        <v>64</v>
      </c>
      <c r="P153" s="102">
        <f t="shared" si="16"/>
        <v>0.62969999999999993</v>
      </c>
    </row>
    <row r="154" spans="1:16">
      <c r="A154" s="23">
        <f t="shared" si="17"/>
        <v>154</v>
      </c>
      <c r="B154" s="10">
        <v>180</v>
      </c>
      <c r="C154" s="104" t="s">
        <v>67</v>
      </c>
      <c r="D154" s="102">
        <f t="shared" si="12"/>
        <v>1.3235294117647058</v>
      </c>
      <c r="E154" s="12">
        <v>63.92</v>
      </c>
      <c r="F154" s="13">
        <v>0.2525</v>
      </c>
      <c r="G154" s="101">
        <f t="shared" si="14"/>
        <v>64.172499999999999</v>
      </c>
      <c r="H154" s="103">
        <v>19.52</v>
      </c>
      <c r="I154" s="104" t="s">
        <v>66</v>
      </c>
      <c r="J154" s="105">
        <f t="shared" si="13"/>
        <v>19.52</v>
      </c>
      <c r="K154" s="103">
        <v>5909</v>
      </c>
      <c r="L154" s="104" t="s">
        <v>64</v>
      </c>
      <c r="M154" s="102">
        <f t="shared" si="15"/>
        <v>0.59089999999999998</v>
      </c>
      <c r="N154" s="103">
        <v>6345</v>
      </c>
      <c r="O154" s="104" t="s">
        <v>64</v>
      </c>
      <c r="P154" s="102">
        <f t="shared" si="16"/>
        <v>0.63449999999999995</v>
      </c>
    </row>
    <row r="155" spans="1:16">
      <c r="A155" s="23">
        <f t="shared" si="17"/>
        <v>155</v>
      </c>
      <c r="B155" s="10">
        <v>200</v>
      </c>
      <c r="C155" s="104" t="s">
        <v>67</v>
      </c>
      <c r="D155" s="102">
        <f t="shared" si="12"/>
        <v>1.4705882352941178</v>
      </c>
      <c r="E155" s="12">
        <v>65.47</v>
      </c>
      <c r="F155" s="13">
        <v>0.23139999999999999</v>
      </c>
      <c r="G155" s="101">
        <f t="shared" si="14"/>
        <v>65.701399999999992</v>
      </c>
      <c r="H155" s="103">
        <v>20.85</v>
      </c>
      <c r="I155" s="104" t="s">
        <v>66</v>
      </c>
      <c r="J155" s="105">
        <f t="shared" si="13"/>
        <v>20.85</v>
      </c>
      <c r="K155" s="103">
        <v>6218</v>
      </c>
      <c r="L155" s="104" t="s">
        <v>64</v>
      </c>
      <c r="M155" s="102">
        <f t="shared" si="15"/>
        <v>0.62180000000000002</v>
      </c>
      <c r="N155" s="103">
        <v>6435</v>
      </c>
      <c r="O155" s="104" t="s">
        <v>64</v>
      </c>
      <c r="P155" s="102">
        <f t="shared" si="16"/>
        <v>0.64349999999999996</v>
      </c>
    </row>
    <row r="156" spans="1:16">
      <c r="A156" s="23">
        <f t="shared" si="17"/>
        <v>156</v>
      </c>
      <c r="B156" s="10">
        <v>225</v>
      </c>
      <c r="C156" s="104" t="s">
        <v>67</v>
      </c>
      <c r="D156" s="102">
        <f t="shared" si="12"/>
        <v>1.6544117647058822</v>
      </c>
      <c r="E156" s="12">
        <v>67.13</v>
      </c>
      <c r="F156" s="13">
        <v>0.20979999999999999</v>
      </c>
      <c r="G156" s="101">
        <f t="shared" si="14"/>
        <v>67.339799999999997</v>
      </c>
      <c r="H156" s="103">
        <v>22.47</v>
      </c>
      <c r="I156" s="104" t="s">
        <v>66</v>
      </c>
      <c r="J156" s="105">
        <f t="shared" si="13"/>
        <v>22.47</v>
      </c>
      <c r="K156" s="103">
        <v>6646</v>
      </c>
      <c r="L156" s="104" t="s">
        <v>64</v>
      </c>
      <c r="M156" s="102">
        <f t="shared" si="15"/>
        <v>0.66459999999999997</v>
      </c>
      <c r="N156" s="103">
        <v>6536</v>
      </c>
      <c r="O156" s="104" t="s">
        <v>64</v>
      </c>
      <c r="P156" s="102">
        <f t="shared" si="16"/>
        <v>0.65359999999999996</v>
      </c>
    </row>
    <row r="157" spans="1:16">
      <c r="A157" s="23">
        <f t="shared" si="17"/>
        <v>157</v>
      </c>
      <c r="B157" s="10">
        <v>250</v>
      </c>
      <c r="C157" s="104" t="s">
        <v>67</v>
      </c>
      <c r="D157" s="102">
        <f t="shared" si="12"/>
        <v>1.838235294117647</v>
      </c>
      <c r="E157" s="12">
        <v>68.52</v>
      </c>
      <c r="F157" s="13">
        <v>0.19220000000000001</v>
      </c>
      <c r="G157" s="101">
        <f t="shared" si="14"/>
        <v>68.712199999999996</v>
      </c>
      <c r="H157" s="103">
        <v>24.05</v>
      </c>
      <c r="I157" s="104" t="s">
        <v>66</v>
      </c>
      <c r="J157" s="105">
        <f t="shared" si="13"/>
        <v>24.05</v>
      </c>
      <c r="K157" s="103">
        <v>7029</v>
      </c>
      <c r="L157" s="104" t="s">
        <v>64</v>
      </c>
      <c r="M157" s="102">
        <f t="shared" si="15"/>
        <v>0.70289999999999997</v>
      </c>
      <c r="N157" s="103">
        <v>6627</v>
      </c>
      <c r="O157" s="104" t="s">
        <v>64</v>
      </c>
      <c r="P157" s="102">
        <f t="shared" si="16"/>
        <v>0.66269999999999996</v>
      </c>
    </row>
    <row r="158" spans="1:16">
      <c r="A158" s="23">
        <f t="shared" si="17"/>
        <v>158</v>
      </c>
      <c r="B158" s="10">
        <v>275</v>
      </c>
      <c r="C158" s="104" t="s">
        <v>67</v>
      </c>
      <c r="D158" s="102">
        <f t="shared" ref="D158:D171" si="18">B158/$C$5</f>
        <v>2.0220588235294117</v>
      </c>
      <c r="E158" s="12">
        <v>69.75</v>
      </c>
      <c r="F158" s="13">
        <v>0.1774</v>
      </c>
      <c r="G158" s="101">
        <f t="shared" si="14"/>
        <v>69.927400000000006</v>
      </c>
      <c r="H158" s="103">
        <v>25.6</v>
      </c>
      <c r="I158" s="104" t="s">
        <v>66</v>
      </c>
      <c r="J158" s="105">
        <f t="shared" si="13"/>
        <v>25.6</v>
      </c>
      <c r="K158" s="103">
        <v>7379</v>
      </c>
      <c r="L158" s="104" t="s">
        <v>64</v>
      </c>
      <c r="M158" s="102">
        <f t="shared" si="15"/>
        <v>0.7379</v>
      </c>
      <c r="N158" s="103">
        <v>6712</v>
      </c>
      <c r="O158" s="104" t="s">
        <v>64</v>
      </c>
      <c r="P158" s="102">
        <f t="shared" si="16"/>
        <v>0.67120000000000002</v>
      </c>
    </row>
    <row r="159" spans="1:16">
      <c r="A159" s="23">
        <f t="shared" si="17"/>
        <v>159</v>
      </c>
      <c r="B159" s="10">
        <v>300</v>
      </c>
      <c r="C159" s="104" t="s">
        <v>67</v>
      </c>
      <c r="D159" s="102">
        <f t="shared" si="18"/>
        <v>2.2058823529411766</v>
      </c>
      <c r="E159" s="12">
        <v>70.989999999999995</v>
      </c>
      <c r="F159" s="13">
        <v>0.16489999999999999</v>
      </c>
      <c r="G159" s="101">
        <f t="shared" si="14"/>
        <v>71.154899999999998</v>
      </c>
      <c r="H159" s="103">
        <v>27.13</v>
      </c>
      <c r="I159" s="104" t="s">
        <v>66</v>
      </c>
      <c r="J159" s="105">
        <f t="shared" si="13"/>
        <v>27.13</v>
      </c>
      <c r="K159" s="103">
        <v>7701</v>
      </c>
      <c r="L159" s="104" t="s">
        <v>64</v>
      </c>
      <c r="M159" s="102">
        <f t="shared" si="15"/>
        <v>0.77010000000000001</v>
      </c>
      <c r="N159" s="103">
        <v>6790</v>
      </c>
      <c r="O159" s="104" t="s">
        <v>64</v>
      </c>
      <c r="P159" s="102">
        <f t="shared" si="16"/>
        <v>0.67900000000000005</v>
      </c>
    </row>
    <row r="160" spans="1:16">
      <c r="A160" s="23">
        <f t="shared" si="17"/>
        <v>160</v>
      </c>
      <c r="B160" s="10">
        <v>325</v>
      </c>
      <c r="C160" s="104" t="s">
        <v>67</v>
      </c>
      <c r="D160" s="102">
        <f t="shared" si="18"/>
        <v>2.3897058823529411</v>
      </c>
      <c r="E160" s="12">
        <v>71.52</v>
      </c>
      <c r="F160" s="13">
        <v>0.1542</v>
      </c>
      <c r="G160" s="101">
        <f t="shared" si="14"/>
        <v>71.674199999999999</v>
      </c>
      <c r="H160" s="103">
        <v>28.64</v>
      </c>
      <c r="I160" s="104" t="s">
        <v>66</v>
      </c>
      <c r="J160" s="105">
        <f t="shared" si="13"/>
        <v>28.64</v>
      </c>
      <c r="K160" s="103">
        <v>8003</v>
      </c>
      <c r="L160" s="104" t="s">
        <v>64</v>
      </c>
      <c r="M160" s="102">
        <f t="shared" si="15"/>
        <v>0.80030000000000001</v>
      </c>
      <c r="N160" s="103">
        <v>6863</v>
      </c>
      <c r="O160" s="104" t="s">
        <v>64</v>
      </c>
      <c r="P160" s="102">
        <f t="shared" si="16"/>
        <v>0.68630000000000002</v>
      </c>
    </row>
    <row r="161" spans="1:16">
      <c r="A161" s="23">
        <f t="shared" si="17"/>
        <v>161</v>
      </c>
      <c r="B161" s="10">
        <v>350</v>
      </c>
      <c r="C161" s="104" t="s">
        <v>67</v>
      </c>
      <c r="D161" s="102">
        <f t="shared" si="18"/>
        <v>2.5735294117647061</v>
      </c>
      <c r="E161" s="12">
        <v>72.010000000000005</v>
      </c>
      <c r="F161" s="13">
        <v>0.14480000000000001</v>
      </c>
      <c r="G161" s="101">
        <f t="shared" si="14"/>
        <v>72.154800000000009</v>
      </c>
      <c r="H161" s="103">
        <v>30.14</v>
      </c>
      <c r="I161" s="104" t="s">
        <v>66</v>
      </c>
      <c r="J161" s="105">
        <f t="shared" si="13"/>
        <v>30.14</v>
      </c>
      <c r="K161" s="103">
        <v>8289</v>
      </c>
      <c r="L161" s="104" t="s">
        <v>64</v>
      </c>
      <c r="M161" s="102">
        <f t="shared" si="15"/>
        <v>0.82889999999999997</v>
      </c>
      <c r="N161" s="103">
        <v>6932</v>
      </c>
      <c r="O161" s="104" t="s">
        <v>64</v>
      </c>
      <c r="P161" s="102">
        <f t="shared" si="16"/>
        <v>0.69320000000000004</v>
      </c>
    </row>
    <row r="162" spans="1:16">
      <c r="A162" s="23">
        <f t="shared" si="17"/>
        <v>162</v>
      </c>
      <c r="B162" s="10">
        <v>375</v>
      </c>
      <c r="C162" s="104" t="s">
        <v>67</v>
      </c>
      <c r="D162" s="102">
        <f t="shared" si="18"/>
        <v>2.7573529411764706</v>
      </c>
      <c r="E162" s="12">
        <v>72.42</v>
      </c>
      <c r="F162" s="13">
        <v>0.1366</v>
      </c>
      <c r="G162" s="101">
        <f t="shared" si="14"/>
        <v>72.556600000000003</v>
      </c>
      <c r="H162" s="103">
        <v>31.63</v>
      </c>
      <c r="I162" s="104" t="s">
        <v>66</v>
      </c>
      <c r="J162" s="105">
        <f t="shared" si="13"/>
        <v>31.63</v>
      </c>
      <c r="K162" s="103">
        <v>8562</v>
      </c>
      <c r="L162" s="104" t="s">
        <v>64</v>
      </c>
      <c r="M162" s="102">
        <f t="shared" si="15"/>
        <v>0.85619999999999996</v>
      </c>
      <c r="N162" s="103">
        <v>6998</v>
      </c>
      <c r="O162" s="104" t="s">
        <v>64</v>
      </c>
      <c r="P162" s="102">
        <f t="shared" si="16"/>
        <v>0.69979999999999998</v>
      </c>
    </row>
    <row r="163" spans="1:16">
      <c r="A163" s="23">
        <f t="shared" si="17"/>
        <v>163</v>
      </c>
      <c r="B163" s="10">
        <v>400</v>
      </c>
      <c r="C163" s="104" t="s">
        <v>67</v>
      </c>
      <c r="D163" s="102">
        <f t="shared" si="18"/>
        <v>2.9411764705882355</v>
      </c>
      <c r="E163" s="12">
        <v>72.739999999999995</v>
      </c>
      <c r="F163" s="13">
        <v>0.12939999999999999</v>
      </c>
      <c r="G163" s="101">
        <f t="shared" si="14"/>
        <v>72.869399999999999</v>
      </c>
      <c r="H163" s="103">
        <v>33.11</v>
      </c>
      <c r="I163" s="104" t="s">
        <v>66</v>
      </c>
      <c r="J163" s="105">
        <f t="shared" si="13"/>
        <v>33.11</v>
      </c>
      <c r="K163" s="103">
        <v>8824</v>
      </c>
      <c r="L163" s="104" t="s">
        <v>64</v>
      </c>
      <c r="M163" s="102">
        <f t="shared" si="15"/>
        <v>0.88239999999999996</v>
      </c>
      <c r="N163" s="103">
        <v>7062</v>
      </c>
      <c r="O163" s="104" t="s">
        <v>64</v>
      </c>
      <c r="P163" s="102">
        <f t="shared" si="16"/>
        <v>0.70620000000000005</v>
      </c>
    </row>
    <row r="164" spans="1:16">
      <c r="A164" s="23">
        <f t="shared" si="17"/>
        <v>164</v>
      </c>
      <c r="B164" s="10">
        <v>450</v>
      </c>
      <c r="C164" s="104" t="s">
        <v>67</v>
      </c>
      <c r="D164" s="102">
        <f t="shared" si="18"/>
        <v>3.3088235294117645</v>
      </c>
      <c r="E164" s="12">
        <v>73.150000000000006</v>
      </c>
      <c r="F164" s="13">
        <v>0.1171</v>
      </c>
      <c r="G164" s="101">
        <f t="shared" si="14"/>
        <v>73.267099999999999</v>
      </c>
      <c r="H164" s="103">
        <v>36.06</v>
      </c>
      <c r="I164" s="104" t="s">
        <v>66</v>
      </c>
      <c r="J164" s="105">
        <f t="shared" si="13"/>
        <v>36.06</v>
      </c>
      <c r="K164" s="103">
        <v>9775</v>
      </c>
      <c r="L164" s="104" t="s">
        <v>64</v>
      </c>
      <c r="M164" s="102">
        <f t="shared" si="15"/>
        <v>0.97750000000000004</v>
      </c>
      <c r="N164" s="103">
        <v>7182</v>
      </c>
      <c r="O164" s="104" t="s">
        <v>64</v>
      </c>
      <c r="P164" s="102">
        <f t="shared" si="16"/>
        <v>0.71820000000000006</v>
      </c>
    </row>
    <row r="165" spans="1:16">
      <c r="A165" s="23">
        <f t="shared" si="17"/>
        <v>165</v>
      </c>
      <c r="B165" s="10">
        <v>500</v>
      </c>
      <c r="C165" s="104" t="s">
        <v>67</v>
      </c>
      <c r="D165" s="102">
        <f t="shared" si="18"/>
        <v>3.6764705882352939</v>
      </c>
      <c r="E165" s="12">
        <v>73.33</v>
      </c>
      <c r="F165" s="13">
        <v>0.107</v>
      </c>
      <c r="G165" s="101">
        <f t="shared" si="14"/>
        <v>73.436999999999998</v>
      </c>
      <c r="H165" s="103">
        <v>38.99</v>
      </c>
      <c r="I165" s="104" t="s">
        <v>66</v>
      </c>
      <c r="J165" s="105">
        <f t="shared" si="13"/>
        <v>38.99</v>
      </c>
      <c r="K165" s="103">
        <v>1.06</v>
      </c>
      <c r="L165" s="106" t="s">
        <v>66</v>
      </c>
      <c r="M165" s="105">
        <f t="shared" ref="M165:M220" si="19">K165</f>
        <v>1.06</v>
      </c>
      <c r="N165" s="103">
        <v>7294</v>
      </c>
      <c r="O165" s="104" t="s">
        <v>64</v>
      </c>
      <c r="P165" s="102">
        <f t="shared" si="16"/>
        <v>0.72939999999999994</v>
      </c>
    </row>
    <row r="166" spans="1:16">
      <c r="A166" s="23">
        <f t="shared" si="17"/>
        <v>166</v>
      </c>
      <c r="B166" s="10">
        <v>550</v>
      </c>
      <c r="C166" s="104" t="s">
        <v>67</v>
      </c>
      <c r="D166" s="102">
        <f t="shared" si="18"/>
        <v>4.0441176470588234</v>
      </c>
      <c r="E166" s="12">
        <v>73.3</v>
      </c>
      <c r="F166" s="13">
        <v>9.8650000000000002E-2</v>
      </c>
      <c r="G166" s="101">
        <f t="shared" si="14"/>
        <v>73.398650000000004</v>
      </c>
      <c r="H166" s="103">
        <v>41.93</v>
      </c>
      <c r="I166" s="104" t="s">
        <v>66</v>
      </c>
      <c r="J166" s="105">
        <f t="shared" si="13"/>
        <v>41.93</v>
      </c>
      <c r="K166" s="103">
        <v>1.1399999999999999</v>
      </c>
      <c r="L166" s="104" t="s">
        <v>66</v>
      </c>
      <c r="M166" s="105">
        <f t="shared" si="19"/>
        <v>1.1399999999999999</v>
      </c>
      <c r="N166" s="103">
        <v>7401</v>
      </c>
      <c r="O166" s="104" t="s">
        <v>64</v>
      </c>
      <c r="P166" s="102">
        <f t="shared" si="16"/>
        <v>0.74009999999999998</v>
      </c>
    </row>
    <row r="167" spans="1:16">
      <c r="A167" s="23">
        <f t="shared" si="17"/>
        <v>167</v>
      </c>
      <c r="B167" s="10">
        <v>600</v>
      </c>
      <c r="C167" s="104" t="s">
        <v>67</v>
      </c>
      <c r="D167" s="102">
        <f t="shared" si="18"/>
        <v>4.4117647058823533</v>
      </c>
      <c r="E167" s="12">
        <v>73.13</v>
      </c>
      <c r="F167" s="13">
        <v>9.1569999999999999E-2</v>
      </c>
      <c r="G167" s="101">
        <f t="shared" si="14"/>
        <v>73.22157</v>
      </c>
      <c r="H167" s="103">
        <v>44.87</v>
      </c>
      <c r="I167" s="104" t="s">
        <v>66</v>
      </c>
      <c r="J167" s="105">
        <f t="shared" si="13"/>
        <v>44.87</v>
      </c>
      <c r="K167" s="103">
        <v>1.22</v>
      </c>
      <c r="L167" s="104" t="s">
        <v>66</v>
      </c>
      <c r="M167" s="105">
        <f t="shared" si="19"/>
        <v>1.22</v>
      </c>
      <c r="N167" s="103">
        <v>7504</v>
      </c>
      <c r="O167" s="104" t="s">
        <v>64</v>
      </c>
      <c r="P167" s="102">
        <f t="shared" si="16"/>
        <v>0.75039999999999996</v>
      </c>
    </row>
    <row r="168" spans="1:16">
      <c r="A168" s="23">
        <f t="shared" si="17"/>
        <v>168</v>
      </c>
      <c r="B168" s="10">
        <v>650</v>
      </c>
      <c r="C168" s="104" t="s">
        <v>67</v>
      </c>
      <c r="D168" s="102">
        <f t="shared" si="18"/>
        <v>4.7794117647058822</v>
      </c>
      <c r="E168" s="12">
        <v>72.83</v>
      </c>
      <c r="F168" s="13">
        <v>8.5489999999999997E-2</v>
      </c>
      <c r="G168" s="101">
        <f t="shared" si="14"/>
        <v>72.915489999999991</v>
      </c>
      <c r="H168" s="103">
        <v>47.82</v>
      </c>
      <c r="I168" s="104" t="s">
        <v>66</v>
      </c>
      <c r="J168" s="105">
        <f t="shared" si="13"/>
        <v>47.82</v>
      </c>
      <c r="K168" s="103">
        <v>1.29</v>
      </c>
      <c r="L168" s="104" t="s">
        <v>66</v>
      </c>
      <c r="M168" s="105">
        <f t="shared" si="19"/>
        <v>1.29</v>
      </c>
      <c r="N168" s="103">
        <v>7603</v>
      </c>
      <c r="O168" s="104" t="s">
        <v>64</v>
      </c>
      <c r="P168" s="102">
        <f t="shared" si="16"/>
        <v>0.76029999999999998</v>
      </c>
    </row>
    <row r="169" spans="1:16">
      <c r="A169" s="23">
        <f t="shared" si="17"/>
        <v>169</v>
      </c>
      <c r="B169" s="10">
        <v>700</v>
      </c>
      <c r="C169" s="104" t="s">
        <v>67</v>
      </c>
      <c r="D169" s="102">
        <f t="shared" si="18"/>
        <v>5.1470588235294121</v>
      </c>
      <c r="E169" s="12">
        <v>72.44</v>
      </c>
      <c r="F169" s="13">
        <v>8.022E-2</v>
      </c>
      <c r="G169" s="101">
        <f t="shared" si="14"/>
        <v>72.520219999999995</v>
      </c>
      <c r="H169" s="103">
        <v>50.78</v>
      </c>
      <c r="I169" s="104" t="s">
        <v>66</v>
      </c>
      <c r="J169" s="105">
        <f t="shared" si="13"/>
        <v>50.78</v>
      </c>
      <c r="K169" s="103">
        <v>1.36</v>
      </c>
      <c r="L169" s="104" t="s">
        <v>66</v>
      </c>
      <c r="M169" s="105">
        <f t="shared" si="19"/>
        <v>1.36</v>
      </c>
      <c r="N169" s="103">
        <v>7700</v>
      </c>
      <c r="O169" s="104" t="s">
        <v>64</v>
      </c>
      <c r="P169" s="102">
        <f t="shared" si="16"/>
        <v>0.77</v>
      </c>
    </row>
    <row r="170" spans="1:16">
      <c r="A170" s="23">
        <f t="shared" si="17"/>
        <v>170</v>
      </c>
      <c r="B170" s="10">
        <v>800</v>
      </c>
      <c r="C170" s="104" t="s">
        <v>67</v>
      </c>
      <c r="D170" s="102">
        <f t="shared" si="18"/>
        <v>5.882352941176471</v>
      </c>
      <c r="E170" s="12">
        <v>71.430000000000007</v>
      </c>
      <c r="F170" s="13">
        <v>7.1499999999999994E-2</v>
      </c>
      <c r="G170" s="101">
        <f t="shared" si="14"/>
        <v>71.501500000000007</v>
      </c>
      <c r="H170" s="103">
        <v>56.77</v>
      </c>
      <c r="I170" s="104" t="s">
        <v>66</v>
      </c>
      <c r="J170" s="105">
        <f t="shared" ref="J170:J196" si="20">H170</f>
        <v>56.77</v>
      </c>
      <c r="K170" s="103">
        <v>1.6</v>
      </c>
      <c r="L170" s="104" t="s">
        <v>66</v>
      </c>
      <c r="M170" s="105">
        <f t="shared" si="19"/>
        <v>1.6</v>
      </c>
      <c r="N170" s="103">
        <v>7887</v>
      </c>
      <c r="O170" s="104" t="s">
        <v>64</v>
      </c>
      <c r="P170" s="102">
        <f t="shared" si="16"/>
        <v>0.78869999999999996</v>
      </c>
    </row>
    <row r="171" spans="1:16">
      <c r="A171" s="23">
        <f t="shared" si="17"/>
        <v>171</v>
      </c>
      <c r="B171" s="10">
        <v>900</v>
      </c>
      <c r="C171" s="104" t="s">
        <v>67</v>
      </c>
      <c r="D171" s="102">
        <f t="shared" si="18"/>
        <v>6.617647058823529</v>
      </c>
      <c r="E171" s="12">
        <v>70.209999999999994</v>
      </c>
      <c r="F171" s="13">
        <v>6.4589999999999995E-2</v>
      </c>
      <c r="G171" s="101">
        <f t="shared" si="14"/>
        <v>70.274589999999989</v>
      </c>
      <c r="H171" s="103">
        <v>62.85</v>
      </c>
      <c r="I171" s="104" t="s">
        <v>66</v>
      </c>
      <c r="J171" s="105">
        <f t="shared" si="20"/>
        <v>62.85</v>
      </c>
      <c r="K171" s="103">
        <v>1.82</v>
      </c>
      <c r="L171" s="104" t="s">
        <v>66</v>
      </c>
      <c r="M171" s="105">
        <f t="shared" si="19"/>
        <v>1.82</v>
      </c>
      <c r="N171" s="103">
        <v>8069</v>
      </c>
      <c r="O171" s="104" t="s">
        <v>64</v>
      </c>
      <c r="P171" s="102">
        <f t="shared" si="16"/>
        <v>0.80690000000000006</v>
      </c>
    </row>
    <row r="172" spans="1:16">
      <c r="A172" s="23">
        <f t="shared" si="17"/>
        <v>172</v>
      </c>
      <c r="B172" s="10">
        <v>1</v>
      </c>
      <c r="C172" s="106" t="s">
        <v>70</v>
      </c>
      <c r="D172" s="102">
        <f t="shared" ref="D172:D228" si="21">B172*1000/$C$5</f>
        <v>7.3529411764705879</v>
      </c>
      <c r="E172" s="12">
        <v>68.87</v>
      </c>
      <c r="F172" s="13">
        <v>5.8959999999999999E-2</v>
      </c>
      <c r="G172" s="101">
        <f t="shared" si="14"/>
        <v>68.928960000000004</v>
      </c>
      <c r="H172" s="103">
        <v>69.040000000000006</v>
      </c>
      <c r="I172" s="104" t="s">
        <v>66</v>
      </c>
      <c r="J172" s="105">
        <f t="shared" si="20"/>
        <v>69.040000000000006</v>
      </c>
      <c r="K172" s="103">
        <v>2.02</v>
      </c>
      <c r="L172" s="104" t="s">
        <v>66</v>
      </c>
      <c r="M172" s="105">
        <f t="shared" si="19"/>
        <v>2.02</v>
      </c>
      <c r="N172" s="103">
        <v>8248</v>
      </c>
      <c r="O172" s="104" t="s">
        <v>64</v>
      </c>
      <c r="P172" s="102">
        <f t="shared" si="16"/>
        <v>0.82479999999999998</v>
      </c>
    </row>
    <row r="173" spans="1:16">
      <c r="A173" s="23">
        <f t="shared" si="17"/>
        <v>173</v>
      </c>
      <c r="B173" s="10">
        <v>1.1000000000000001</v>
      </c>
      <c r="C173" s="104" t="s">
        <v>70</v>
      </c>
      <c r="D173" s="102">
        <f t="shared" si="21"/>
        <v>8.0882352941176467</v>
      </c>
      <c r="E173" s="12">
        <v>67.44</v>
      </c>
      <c r="F173" s="13">
        <v>5.4280000000000002E-2</v>
      </c>
      <c r="G173" s="101">
        <f t="shared" si="14"/>
        <v>67.494280000000003</v>
      </c>
      <c r="H173" s="103">
        <v>75.36</v>
      </c>
      <c r="I173" s="104" t="s">
        <v>66</v>
      </c>
      <c r="J173" s="105">
        <f t="shared" si="20"/>
        <v>75.36</v>
      </c>
      <c r="K173" s="103">
        <v>2.21</v>
      </c>
      <c r="L173" s="104" t="s">
        <v>66</v>
      </c>
      <c r="M173" s="105">
        <f t="shared" si="19"/>
        <v>2.21</v>
      </c>
      <c r="N173" s="103">
        <v>8426</v>
      </c>
      <c r="O173" s="104" t="s">
        <v>64</v>
      </c>
      <c r="P173" s="102">
        <f t="shared" si="16"/>
        <v>0.84260000000000002</v>
      </c>
    </row>
    <row r="174" spans="1:16">
      <c r="A174" s="23">
        <f t="shared" si="17"/>
        <v>174</v>
      </c>
      <c r="B174" s="10">
        <v>1.2</v>
      </c>
      <c r="C174" s="104" t="s">
        <v>70</v>
      </c>
      <c r="D174" s="102">
        <f t="shared" si="21"/>
        <v>8.8235294117647065</v>
      </c>
      <c r="E174" s="12">
        <v>65.98</v>
      </c>
      <c r="F174" s="13">
        <v>5.0319999999999997E-2</v>
      </c>
      <c r="G174" s="101">
        <f t="shared" si="14"/>
        <v>66.030320000000003</v>
      </c>
      <c r="H174" s="103">
        <v>81.819999999999993</v>
      </c>
      <c r="I174" s="104" t="s">
        <v>66</v>
      </c>
      <c r="J174" s="105">
        <f t="shared" si="20"/>
        <v>81.819999999999993</v>
      </c>
      <c r="K174" s="103">
        <v>2.39</v>
      </c>
      <c r="L174" s="104" t="s">
        <v>66</v>
      </c>
      <c r="M174" s="105">
        <f t="shared" si="19"/>
        <v>2.39</v>
      </c>
      <c r="N174" s="103">
        <v>8603</v>
      </c>
      <c r="O174" s="104" t="s">
        <v>64</v>
      </c>
      <c r="P174" s="102">
        <f t="shared" si="16"/>
        <v>0.86029999999999995</v>
      </c>
    </row>
    <row r="175" spans="1:16">
      <c r="A175" s="23">
        <f t="shared" si="17"/>
        <v>175</v>
      </c>
      <c r="B175" s="10">
        <v>1.3</v>
      </c>
      <c r="C175" s="104" t="s">
        <v>70</v>
      </c>
      <c r="D175" s="102">
        <f t="shared" si="21"/>
        <v>9.5588235294117645</v>
      </c>
      <c r="E175" s="12">
        <v>64.5</v>
      </c>
      <c r="F175" s="13">
        <v>4.6940000000000003E-2</v>
      </c>
      <c r="G175" s="101">
        <f t="shared" si="14"/>
        <v>64.546940000000006</v>
      </c>
      <c r="H175" s="103">
        <v>88.42</v>
      </c>
      <c r="I175" s="104" t="s">
        <v>66</v>
      </c>
      <c r="J175" s="105">
        <f t="shared" si="20"/>
        <v>88.42</v>
      </c>
      <c r="K175" s="103">
        <v>2.57</v>
      </c>
      <c r="L175" s="104" t="s">
        <v>66</v>
      </c>
      <c r="M175" s="105">
        <f t="shared" si="19"/>
        <v>2.57</v>
      </c>
      <c r="N175" s="103">
        <v>8782</v>
      </c>
      <c r="O175" s="104" t="s">
        <v>64</v>
      </c>
      <c r="P175" s="102">
        <f t="shared" si="16"/>
        <v>0.87819999999999998</v>
      </c>
    </row>
    <row r="176" spans="1:16">
      <c r="A176" s="23">
        <f t="shared" si="17"/>
        <v>176</v>
      </c>
      <c r="B176" s="10">
        <v>1.4</v>
      </c>
      <c r="C176" s="104" t="s">
        <v>70</v>
      </c>
      <c r="D176" s="102">
        <f t="shared" si="21"/>
        <v>10.294117647058824</v>
      </c>
      <c r="E176" s="12">
        <v>63.02</v>
      </c>
      <c r="F176" s="13">
        <v>4.3999999999999997E-2</v>
      </c>
      <c r="G176" s="101">
        <f t="shared" si="14"/>
        <v>63.064</v>
      </c>
      <c r="H176" s="103">
        <v>95.18</v>
      </c>
      <c r="I176" s="104" t="s">
        <v>66</v>
      </c>
      <c r="J176" s="105">
        <f t="shared" si="20"/>
        <v>95.18</v>
      </c>
      <c r="K176" s="103">
        <v>2.74</v>
      </c>
      <c r="L176" s="104" t="s">
        <v>66</v>
      </c>
      <c r="M176" s="105">
        <f t="shared" si="19"/>
        <v>2.74</v>
      </c>
      <c r="N176" s="103">
        <v>8962</v>
      </c>
      <c r="O176" s="104" t="s">
        <v>64</v>
      </c>
      <c r="P176" s="102">
        <f t="shared" si="16"/>
        <v>0.8962</v>
      </c>
    </row>
    <row r="177" spans="1:16">
      <c r="A177" s="23">
        <f t="shared" si="17"/>
        <v>177</v>
      </c>
      <c r="B177" s="10">
        <v>1.5</v>
      </c>
      <c r="C177" s="104" t="s">
        <v>70</v>
      </c>
      <c r="D177" s="102">
        <f t="shared" si="21"/>
        <v>11.029411764705882</v>
      </c>
      <c r="E177" s="12">
        <v>61.56</v>
      </c>
      <c r="F177" s="13">
        <v>4.1430000000000002E-2</v>
      </c>
      <c r="G177" s="101">
        <f t="shared" si="14"/>
        <v>61.601430000000001</v>
      </c>
      <c r="H177" s="103">
        <v>102.1</v>
      </c>
      <c r="I177" s="104" t="s">
        <v>66</v>
      </c>
      <c r="J177" s="105">
        <f t="shared" si="20"/>
        <v>102.1</v>
      </c>
      <c r="K177" s="103">
        <v>2.91</v>
      </c>
      <c r="L177" s="104" t="s">
        <v>66</v>
      </c>
      <c r="M177" s="105">
        <f t="shared" si="19"/>
        <v>2.91</v>
      </c>
      <c r="N177" s="103">
        <v>9144</v>
      </c>
      <c r="O177" s="104" t="s">
        <v>64</v>
      </c>
      <c r="P177" s="102">
        <f t="shared" si="16"/>
        <v>0.91439999999999999</v>
      </c>
    </row>
    <row r="178" spans="1:16">
      <c r="A178" s="23">
        <f t="shared" si="17"/>
        <v>178</v>
      </c>
      <c r="B178" s="103">
        <v>1.6</v>
      </c>
      <c r="C178" s="104" t="s">
        <v>70</v>
      </c>
      <c r="D178" s="102">
        <f t="shared" si="21"/>
        <v>11.764705882352942</v>
      </c>
      <c r="E178" s="12">
        <v>60.12</v>
      </c>
      <c r="F178" s="13">
        <v>3.9149999999999997E-2</v>
      </c>
      <c r="G178" s="101">
        <f t="shared" si="14"/>
        <v>60.159149999999997</v>
      </c>
      <c r="H178" s="103">
        <v>109.18</v>
      </c>
      <c r="I178" s="104" t="s">
        <v>66</v>
      </c>
      <c r="J178" s="105">
        <f t="shared" si="20"/>
        <v>109.18</v>
      </c>
      <c r="K178" s="103">
        <v>3.08</v>
      </c>
      <c r="L178" s="104" t="s">
        <v>66</v>
      </c>
      <c r="M178" s="105">
        <f t="shared" si="19"/>
        <v>3.08</v>
      </c>
      <c r="N178" s="103">
        <v>9330</v>
      </c>
      <c r="O178" s="104" t="s">
        <v>64</v>
      </c>
      <c r="P178" s="102">
        <f t="shared" si="16"/>
        <v>0.93300000000000005</v>
      </c>
    </row>
    <row r="179" spans="1:16">
      <c r="A179" s="23">
        <f t="shared" si="17"/>
        <v>179</v>
      </c>
      <c r="B179" s="10">
        <v>1.7</v>
      </c>
      <c r="C179" s="11" t="s">
        <v>70</v>
      </c>
      <c r="D179" s="102">
        <f t="shared" si="21"/>
        <v>12.5</v>
      </c>
      <c r="E179" s="12">
        <v>58.71</v>
      </c>
      <c r="F179" s="13">
        <v>3.7130000000000003E-2</v>
      </c>
      <c r="G179" s="101">
        <f t="shared" si="14"/>
        <v>58.747129999999999</v>
      </c>
      <c r="H179" s="103">
        <v>116.43</v>
      </c>
      <c r="I179" s="104" t="s">
        <v>66</v>
      </c>
      <c r="J179" s="105">
        <f t="shared" si="20"/>
        <v>116.43</v>
      </c>
      <c r="K179" s="103">
        <v>3.25</v>
      </c>
      <c r="L179" s="104" t="s">
        <v>66</v>
      </c>
      <c r="M179" s="105">
        <f t="shared" si="19"/>
        <v>3.25</v>
      </c>
      <c r="N179" s="103">
        <v>9518</v>
      </c>
      <c r="O179" s="104" t="s">
        <v>64</v>
      </c>
      <c r="P179" s="102">
        <f t="shared" si="16"/>
        <v>0.95180000000000009</v>
      </c>
    </row>
    <row r="180" spans="1:16">
      <c r="A180" s="23">
        <f t="shared" si="17"/>
        <v>180</v>
      </c>
      <c r="B180" s="10">
        <v>1.8</v>
      </c>
      <c r="C180" s="11" t="s">
        <v>70</v>
      </c>
      <c r="D180" s="102">
        <f t="shared" si="21"/>
        <v>13.235294117647058</v>
      </c>
      <c r="E180" s="12">
        <v>57.33</v>
      </c>
      <c r="F180" s="13">
        <v>3.5319999999999997E-2</v>
      </c>
      <c r="G180" s="101">
        <f t="shared" si="14"/>
        <v>57.365319999999997</v>
      </c>
      <c r="H180" s="103">
        <v>123.86</v>
      </c>
      <c r="I180" s="104" t="s">
        <v>66</v>
      </c>
      <c r="J180" s="105">
        <f t="shared" si="20"/>
        <v>123.86</v>
      </c>
      <c r="K180" s="103">
        <v>3.41</v>
      </c>
      <c r="L180" s="104" t="s">
        <v>66</v>
      </c>
      <c r="M180" s="105">
        <f t="shared" si="19"/>
        <v>3.41</v>
      </c>
      <c r="N180" s="103">
        <v>9710</v>
      </c>
      <c r="O180" s="104" t="s">
        <v>64</v>
      </c>
      <c r="P180" s="102">
        <f t="shared" si="16"/>
        <v>0.97100000000000009</v>
      </c>
    </row>
    <row r="181" spans="1:16">
      <c r="A181" s="23">
        <f t="shared" si="17"/>
        <v>181</v>
      </c>
      <c r="B181" s="10">
        <v>2</v>
      </c>
      <c r="C181" s="11" t="s">
        <v>70</v>
      </c>
      <c r="D181" s="102">
        <f t="shared" si="21"/>
        <v>14.705882352941176</v>
      </c>
      <c r="E181" s="12">
        <v>54.71</v>
      </c>
      <c r="F181" s="13">
        <v>3.2199999999999999E-2</v>
      </c>
      <c r="G181" s="101">
        <f t="shared" si="14"/>
        <v>54.742200000000004</v>
      </c>
      <c r="H181" s="103">
        <v>139.25</v>
      </c>
      <c r="I181" s="104" t="s">
        <v>66</v>
      </c>
      <c r="J181" s="105">
        <f t="shared" si="20"/>
        <v>139.25</v>
      </c>
      <c r="K181" s="103">
        <v>4.05</v>
      </c>
      <c r="L181" s="104" t="s">
        <v>66</v>
      </c>
      <c r="M181" s="105">
        <f t="shared" si="19"/>
        <v>4.05</v>
      </c>
      <c r="N181" s="103">
        <v>1.01</v>
      </c>
      <c r="O181" s="106" t="s">
        <v>66</v>
      </c>
      <c r="P181" s="105">
        <f t="shared" ref="P181:P228" si="22">N181</f>
        <v>1.01</v>
      </c>
    </row>
    <row r="182" spans="1:16">
      <c r="A182" s="23">
        <f t="shared" si="17"/>
        <v>182</v>
      </c>
      <c r="B182" s="10">
        <v>2.25</v>
      </c>
      <c r="C182" s="11" t="s">
        <v>70</v>
      </c>
      <c r="D182" s="102">
        <f t="shared" si="21"/>
        <v>16.544117647058822</v>
      </c>
      <c r="E182" s="12">
        <v>51.66</v>
      </c>
      <c r="F182" s="13">
        <v>2.903E-2</v>
      </c>
      <c r="G182" s="101">
        <f t="shared" si="14"/>
        <v>51.689029999999995</v>
      </c>
      <c r="H182" s="103">
        <v>159.51</v>
      </c>
      <c r="I182" s="104" t="s">
        <v>66</v>
      </c>
      <c r="J182" s="105">
        <f t="shared" si="20"/>
        <v>159.51</v>
      </c>
      <c r="K182" s="103">
        <v>4.96</v>
      </c>
      <c r="L182" s="104" t="s">
        <v>66</v>
      </c>
      <c r="M182" s="105">
        <f t="shared" si="19"/>
        <v>4.96</v>
      </c>
      <c r="N182" s="103">
        <v>1.06</v>
      </c>
      <c r="O182" s="104" t="s">
        <v>66</v>
      </c>
      <c r="P182" s="105">
        <f t="shared" si="22"/>
        <v>1.06</v>
      </c>
    </row>
    <row r="183" spans="1:16">
      <c r="A183" s="23">
        <f t="shared" si="17"/>
        <v>183</v>
      </c>
      <c r="B183" s="10">
        <v>2.5</v>
      </c>
      <c r="C183" s="11" t="s">
        <v>70</v>
      </c>
      <c r="D183" s="102">
        <f t="shared" si="21"/>
        <v>18.382352941176471</v>
      </c>
      <c r="E183" s="12">
        <v>48.9</v>
      </c>
      <c r="F183" s="13">
        <v>2.6460000000000001E-2</v>
      </c>
      <c r="G183" s="101">
        <f t="shared" si="14"/>
        <v>48.926459999999999</v>
      </c>
      <c r="H183" s="103">
        <v>180.95</v>
      </c>
      <c r="I183" s="104" t="s">
        <v>66</v>
      </c>
      <c r="J183" s="105">
        <f t="shared" si="20"/>
        <v>180.95</v>
      </c>
      <c r="K183" s="103">
        <v>5.82</v>
      </c>
      <c r="L183" s="104" t="s">
        <v>66</v>
      </c>
      <c r="M183" s="105">
        <f t="shared" si="19"/>
        <v>5.82</v>
      </c>
      <c r="N183" s="103">
        <v>1.1200000000000001</v>
      </c>
      <c r="O183" s="104" t="s">
        <v>66</v>
      </c>
      <c r="P183" s="105">
        <f t="shared" si="22"/>
        <v>1.1200000000000001</v>
      </c>
    </row>
    <row r="184" spans="1:16">
      <c r="A184" s="23">
        <f t="shared" si="17"/>
        <v>184</v>
      </c>
      <c r="B184" s="10">
        <v>2.75</v>
      </c>
      <c r="C184" s="11" t="s">
        <v>70</v>
      </c>
      <c r="D184" s="102">
        <f t="shared" si="21"/>
        <v>20.220588235294116</v>
      </c>
      <c r="E184" s="12">
        <v>46.4</v>
      </c>
      <c r="F184" s="13">
        <v>2.4320000000000001E-2</v>
      </c>
      <c r="G184" s="101">
        <f t="shared" si="14"/>
        <v>46.424320000000002</v>
      </c>
      <c r="H184" s="103">
        <v>203.57</v>
      </c>
      <c r="I184" s="104" t="s">
        <v>66</v>
      </c>
      <c r="J184" s="105">
        <f t="shared" si="20"/>
        <v>203.57</v>
      </c>
      <c r="K184" s="103">
        <v>6.64</v>
      </c>
      <c r="L184" s="104" t="s">
        <v>66</v>
      </c>
      <c r="M184" s="105">
        <f t="shared" si="19"/>
        <v>6.64</v>
      </c>
      <c r="N184" s="103">
        <v>1.18</v>
      </c>
      <c r="O184" s="104" t="s">
        <v>66</v>
      </c>
      <c r="P184" s="105">
        <f t="shared" si="22"/>
        <v>1.18</v>
      </c>
    </row>
    <row r="185" spans="1:16">
      <c r="A185" s="23">
        <f t="shared" si="17"/>
        <v>185</v>
      </c>
      <c r="B185" s="10">
        <v>3</v>
      </c>
      <c r="C185" s="11" t="s">
        <v>70</v>
      </c>
      <c r="D185" s="102">
        <f t="shared" si="21"/>
        <v>22.058823529411764</v>
      </c>
      <c r="E185" s="12">
        <v>44.17</v>
      </c>
      <c r="F185" s="13">
        <v>2.2519999999999998E-2</v>
      </c>
      <c r="G185" s="101">
        <f t="shared" si="14"/>
        <v>44.192520000000002</v>
      </c>
      <c r="H185" s="103">
        <v>227.37</v>
      </c>
      <c r="I185" s="104" t="s">
        <v>66</v>
      </c>
      <c r="J185" s="105">
        <f t="shared" si="20"/>
        <v>227.37</v>
      </c>
      <c r="K185" s="103">
        <v>7.45</v>
      </c>
      <c r="L185" s="104" t="s">
        <v>66</v>
      </c>
      <c r="M185" s="105">
        <f t="shared" si="19"/>
        <v>7.45</v>
      </c>
      <c r="N185" s="103">
        <v>1.24</v>
      </c>
      <c r="O185" s="104" t="s">
        <v>66</v>
      </c>
      <c r="P185" s="105">
        <f t="shared" si="22"/>
        <v>1.24</v>
      </c>
    </row>
    <row r="186" spans="1:16">
      <c r="A186" s="23">
        <f t="shared" si="17"/>
        <v>186</v>
      </c>
      <c r="B186" s="10">
        <v>3.25</v>
      </c>
      <c r="C186" s="11" t="s">
        <v>70</v>
      </c>
      <c r="D186" s="102">
        <f t="shared" si="21"/>
        <v>23.897058823529413</v>
      </c>
      <c r="E186" s="12">
        <v>42.18</v>
      </c>
      <c r="F186" s="13">
        <v>2.0979999999999999E-2</v>
      </c>
      <c r="G186" s="101">
        <f t="shared" si="14"/>
        <v>42.200980000000001</v>
      </c>
      <c r="H186" s="103">
        <v>252.33</v>
      </c>
      <c r="I186" s="104" t="s">
        <v>66</v>
      </c>
      <c r="J186" s="105">
        <f t="shared" si="20"/>
        <v>252.33</v>
      </c>
      <c r="K186" s="103">
        <v>8.24</v>
      </c>
      <c r="L186" s="104" t="s">
        <v>66</v>
      </c>
      <c r="M186" s="105">
        <f t="shared" si="19"/>
        <v>8.24</v>
      </c>
      <c r="N186" s="103">
        <v>1.3</v>
      </c>
      <c r="O186" s="104" t="s">
        <v>66</v>
      </c>
      <c r="P186" s="105">
        <f t="shared" si="22"/>
        <v>1.3</v>
      </c>
    </row>
    <row r="187" spans="1:16">
      <c r="A187" s="23">
        <f t="shared" si="17"/>
        <v>187</v>
      </c>
      <c r="B187" s="10">
        <v>3.5</v>
      </c>
      <c r="C187" s="11" t="s">
        <v>70</v>
      </c>
      <c r="D187" s="102">
        <f t="shared" si="21"/>
        <v>25.735294117647058</v>
      </c>
      <c r="E187" s="12">
        <v>40.43</v>
      </c>
      <c r="F187" s="13">
        <v>1.9650000000000001E-2</v>
      </c>
      <c r="G187" s="101">
        <f t="shared" si="14"/>
        <v>40.449649999999998</v>
      </c>
      <c r="H187" s="103">
        <v>278.41000000000003</v>
      </c>
      <c r="I187" s="104" t="s">
        <v>66</v>
      </c>
      <c r="J187" s="105">
        <f t="shared" si="20"/>
        <v>278.41000000000003</v>
      </c>
      <c r="K187" s="103">
        <v>9.0299999999999994</v>
      </c>
      <c r="L187" s="104" t="s">
        <v>66</v>
      </c>
      <c r="M187" s="105">
        <f t="shared" si="19"/>
        <v>9.0299999999999994</v>
      </c>
      <c r="N187" s="103">
        <v>1.37</v>
      </c>
      <c r="O187" s="104" t="s">
        <v>66</v>
      </c>
      <c r="P187" s="105">
        <f t="shared" si="22"/>
        <v>1.37</v>
      </c>
    </row>
    <row r="188" spans="1:16">
      <c r="A188" s="23">
        <f t="shared" si="17"/>
        <v>188</v>
      </c>
      <c r="B188" s="10">
        <v>3.75</v>
      </c>
      <c r="C188" s="11" t="s">
        <v>70</v>
      </c>
      <c r="D188" s="102">
        <f t="shared" si="21"/>
        <v>27.573529411764707</v>
      </c>
      <c r="E188" s="12">
        <v>38.9</v>
      </c>
      <c r="F188" s="13">
        <v>1.848E-2</v>
      </c>
      <c r="G188" s="101">
        <f t="shared" si="14"/>
        <v>38.918479999999995</v>
      </c>
      <c r="H188" s="103">
        <v>305.58</v>
      </c>
      <c r="I188" s="104" t="s">
        <v>66</v>
      </c>
      <c r="J188" s="105">
        <f t="shared" si="20"/>
        <v>305.58</v>
      </c>
      <c r="K188" s="103">
        <v>9.82</v>
      </c>
      <c r="L188" s="104" t="s">
        <v>66</v>
      </c>
      <c r="M188" s="105">
        <f t="shared" si="19"/>
        <v>9.82</v>
      </c>
      <c r="N188" s="103">
        <v>1.44</v>
      </c>
      <c r="O188" s="104" t="s">
        <v>66</v>
      </c>
      <c r="P188" s="105">
        <f t="shared" si="22"/>
        <v>1.44</v>
      </c>
    </row>
    <row r="189" spans="1:16">
      <c r="A189" s="23">
        <f t="shared" si="17"/>
        <v>189</v>
      </c>
      <c r="B189" s="10">
        <v>4</v>
      </c>
      <c r="C189" s="11" t="s">
        <v>70</v>
      </c>
      <c r="D189" s="102">
        <f t="shared" si="21"/>
        <v>29.411764705882351</v>
      </c>
      <c r="E189" s="12">
        <v>37.58</v>
      </c>
      <c r="F189" s="13">
        <v>1.746E-2</v>
      </c>
      <c r="G189" s="101">
        <f t="shared" si="14"/>
        <v>37.597459999999998</v>
      </c>
      <c r="H189" s="103">
        <v>333.76</v>
      </c>
      <c r="I189" s="104" t="s">
        <v>66</v>
      </c>
      <c r="J189" s="105">
        <f t="shared" si="20"/>
        <v>333.76</v>
      </c>
      <c r="K189" s="103">
        <v>10.6</v>
      </c>
      <c r="L189" s="104" t="s">
        <v>66</v>
      </c>
      <c r="M189" s="105">
        <f t="shared" si="19"/>
        <v>10.6</v>
      </c>
      <c r="N189" s="103">
        <v>1.52</v>
      </c>
      <c r="O189" s="104" t="s">
        <v>66</v>
      </c>
      <c r="P189" s="105">
        <f t="shared" si="22"/>
        <v>1.52</v>
      </c>
    </row>
    <row r="190" spans="1:16">
      <c r="A190" s="23">
        <f t="shared" si="17"/>
        <v>190</v>
      </c>
      <c r="B190" s="10">
        <v>4.5</v>
      </c>
      <c r="C190" s="11" t="s">
        <v>70</v>
      </c>
      <c r="D190" s="102">
        <f t="shared" si="21"/>
        <v>33.088235294117645</v>
      </c>
      <c r="E190" s="12">
        <v>35.07</v>
      </c>
      <c r="F190" s="13">
        <v>1.5720000000000001E-2</v>
      </c>
      <c r="G190" s="101">
        <f t="shared" si="14"/>
        <v>35.085720000000002</v>
      </c>
      <c r="H190" s="103">
        <v>393.12</v>
      </c>
      <c r="I190" s="104" t="s">
        <v>66</v>
      </c>
      <c r="J190" s="105">
        <f t="shared" si="20"/>
        <v>393.12</v>
      </c>
      <c r="K190" s="103">
        <v>13.52</v>
      </c>
      <c r="L190" s="104" t="s">
        <v>66</v>
      </c>
      <c r="M190" s="105">
        <f t="shared" si="19"/>
        <v>13.52</v>
      </c>
      <c r="N190" s="103">
        <v>1.67</v>
      </c>
      <c r="O190" s="104" t="s">
        <v>66</v>
      </c>
      <c r="P190" s="105">
        <f t="shared" si="22"/>
        <v>1.67</v>
      </c>
    </row>
    <row r="191" spans="1:16">
      <c r="A191" s="23">
        <f t="shared" si="17"/>
        <v>191</v>
      </c>
      <c r="B191" s="10">
        <v>5</v>
      </c>
      <c r="C191" s="11" t="s">
        <v>70</v>
      </c>
      <c r="D191" s="102">
        <f t="shared" si="21"/>
        <v>36.764705882352942</v>
      </c>
      <c r="E191" s="12">
        <v>32.869999999999997</v>
      </c>
      <c r="F191" s="13">
        <v>1.431E-2</v>
      </c>
      <c r="G191" s="101">
        <f t="shared" si="14"/>
        <v>32.884309999999999</v>
      </c>
      <c r="H191" s="103">
        <v>456.6</v>
      </c>
      <c r="I191" s="104" t="s">
        <v>66</v>
      </c>
      <c r="J191" s="105">
        <f t="shared" si="20"/>
        <v>456.6</v>
      </c>
      <c r="K191" s="103">
        <v>16.239999999999998</v>
      </c>
      <c r="L191" s="104" t="s">
        <v>66</v>
      </c>
      <c r="M191" s="105">
        <f t="shared" si="19"/>
        <v>16.239999999999998</v>
      </c>
      <c r="N191" s="103">
        <v>1.84</v>
      </c>
      <c r="O191" s="104" t="s">
        <v>66</v>
      </c>
      <c r="P191" s="105">
        <f t="shared" si="22"/>
        <v>1.84</v>
      </c>
    </row>
    <row r="192" spans="1:16">
      <c r="A192" s="23">
        <f t="shared" si="17"/>
        <v>192</v>
      </c>
      <c r="B192" s="10">
        <v>5.5</v>
      </c>
      <c r="C192" s="11" t="s">
        <v>70</v>
      </c>
      <c r="D192" s="102">
        <f t="shared" si="21"/>
        <v>40.441176470588232</v>
      </c>
      <c r="E192" s="12">
        <v>30.96</v>
      </c>
      <c r="F192" s="13">
        <v>1.315E-2</v>
      </c>
      <c r="G192" s="101">
        <f t="shared" si="14"/>
        <v>30.97315</v>
      </c>
      <c r="H192" s="103">
        <v>524.15</v>
      </c>
      <c r="I192" s="104" t="s">
        <v>66</v>
      </c>
      <c r="J192" s="105">
        <f t="shared" si="20"/>
        <v>524.15</v>
      </c>
      <c r="K192" s="103">
        <v>18.84</v>
      </c>
      <c r="L192" s="104" t="s">
        <v>66</v>
      </c>
      <c r="M192" s="105">
        <f t="shared" si="19"/>
        <v>18.84</v>
      </c>
      <c r="N192" s="103">
        <v>2.0299999999999998</v>
      </c>
      <c r="O192" s="104" t="s">
        <v>66</v>
      </c>
      <c r="P192" s="105">
        <f t="shared" si="22"/>
        <v>2.0299999999999998</v>
      </c>
    </row>
    <row r="193" spans="1:16">
      <c r="A193" s="23">
        <f t="shared" si="17"/>
        <v>193</v>
      </c>
      <c r="B193" s="10">
        <v>6</v>
      </c>
      <c r="C193" s="11" t="s">
        <v>70</v>
      </c>
      <c r="D193" s="102">
        <f t="shared" si="21"/>
        <v>44.117647058823529</v>
      </c>
      <c r="E193" s="12">
        <v>29.29</v>
      </c>
      <c r="F193" s="13">
        <v>1.217E-2</v>
      </c>
      <c r="G193" s="101">
        <f t="shared" si="14"/>
        <v>29.30217</v>
      </c>
      <c r="H193" s="103">
        <v>595.71</v>
      </c>
      <c r="I193" s="104" t="s">
        <v>66</v>
      </c>
      <c r="J193" s="105">
        <f t="shared" si="20"/>
        <v>595.71</v>
      </c>
      <c r="K193" s="103">
        <v>21.39</v>
      </c>
      <c r="L193" s="104" t="s">
        <v>66</v>
      </c>
      <c r="M193" s="105">
        <f t="shared" si="19"/>
        <v>21.39</v>
      </c>
      <c r="N193" s="103">
        <v>2.2200000000000002</v>
      </c>
      <c r="O193" s="104" t="s">
        <v>66</v>
      </c>
      <c r="P193" s="105">
        <f t="shared" si="22"/>
        <v>2.2200000000000002</v>
      </c>
    </row>
    <row r="194" spans="1:16">
      <c r="A194" s="23">
        <f t="shared" si="17"/>
        <v>194</v>
      </c>
      <c r="B194" s="10">
        <v>6.5</v>
      </c>
      <c r="C194" s="11" t="s">
        <v>70</v>
      </c>
      <c r="D194" s="102">
        <f t="shared" si="21"/>
        <v>47.794117647058826</v>
      </c>
      <c r="E194" s="12">
        <v>27.82</v>
      </c>
      <c r="F194" s="13">
        <v>1.133E-2</v>
      </c>
      <c r="G194" s="101">
        <f t="shared" si="14"/>
        <v>27.831330000000001</v>
      </c>
      <c r="H194" s="103">
        <v>671.2</v>
      </c>
      <c r="I194" s="104" t="s">
        <v>66</v>
      </c>
      <c r="J194" s="105">
        <f t="shared" si="20"/>
        <v>671.2</v>
      </c>
      <c r="K194" s="103">
        <v>23.91</v>
      </c>
      <c r="L194" s="104" t="s">
        <v>66</v>
      </c>
      <c r="M194" s="105">
        <f t="shared" si="19"/>
        <v>23.91</v>
      </c>
      <c r="N194" s="103">
        <v>2.42</v>
      </c>
      <c r="O194" s="104" t="s">
        <v>66</v>
      </c>
      <c r="P194" s="105">
        <f t="shared" si="22"/>
        <v>2.42</v>
      </c>
    </row>
    <row r="195" spans="1:16">
      <c r="A195" s="23">
        <f t="shared" si="17"/>
        <v>195</v>
      </c>
      <c r="B195" s="10">
        <v>7</v>
      </c>
      <c r="C195" s="11" t="s">
        <v>70</v>
      </c>
      <c r="D195" s="102">
        <f t="shared" si="21"/>
        <v>51.470588235294116</v>
      </c>
      <c r="E195" s="12">
        <v>26.5</v>
      </c>
      <c r="F195" s="13">
        <v>1.06E-2</v>
      </c>
      <c r="G195" s="101">
        <f t="shared" si="14"/>
        <v>26.5106</v>
      </c>
      <c r="H195" s="103">
        <v>750.57</v>
      </c>
      <c r="I195" s="104" t="s">
        <v>66</v>
      </c>
      <c r="J195" s="105">
        <f t="shared" si="20"/>
        <v>750.57</v>
      </c>
      <c r="K195" s="103">
        <v>26.42</v>
      </c>
      <c r="L195" s="104" t="s">
        <v>66</v>
      </c>
      <c r="M195" s="105">
        <f t="shared" si="19"/>
        <v>26.42</v>
      </c>
      <c r="N195" s="103">
        <v>2.63</v>
      </c>
      <c r="O195" s="104" t="s">
        <v>66</v>
      </c>
      <c r="P195" s="105">
        <f t="shared" si="22"/>
        <v>2.63</v>
      </c>
    </row>
    <row r="196" spans="1:16">
      <c r="A196" s="23">
        <f t="shared" si="17"/>
        <v>196</v>
      </c>
      <c r="B196" s="10">
        <v>8</v>
      </c>
      <c r="C196" s="11" t="s">
        <v>70</v>
      </c>
      <c r="D196" s="102">
        <f t="shared" si="21"/>
        <v>58.823529411764703</v>
      </c>
      <c r="E196" s="12">
        <v>24.27</v>
      </c>
      <c r="F196" s="13">
        <v>9.4050000000000002E-3</v>
      </c>
      <c r="G196" s="101">
        <f t="shared" si="14"/>
        <v>24.279405000000001</v>
      </c>
      <c r="H196" s="103">
        <v>920.54</v>
      </c>
      <c r="I196" s="104" t="s">
        <v>66</v>
      </c>
      <c r="J196" s="105">
        <f t="shared" si="20"/>
        <v>920.54</v>
      </c>
      <c r="K196" s="103">
        <v>35.729999999999997</v>
      </c>
      <c r="L196" s="104" t="s">
        <v>66</v>
      </c>
      <c r="M196" s="105">
        <f t="shared" si="19"/>
        <v>35.729999999999997</v>
      </c>
      <c r="N196" s="103">
        <v>3.09</v>
      </c>
      <c r="O196" s="104" t="s">
        <v>66</v>
      </c>
      <c r="P196" s="105">
        <f t="shared" si="22"/>
        <v>3.09</v>
      </c>
    </row>
    <row r="197" spans="1:16">
      <c r="A197" s="23">
        <f t="shared" si="17"/>
        <v>197</v>
      </c>
      <c r="B197" s="10">
        <v>9</v>
      </c>
      <c r="C197" s="11" t="s">
        <v>70</v>
      </c>
      <c r="D197" s="102">
        <f t="shared" si="21"/>
        <v>66.17647058823529</v>
      </c>
      <c r="E197" s="12">
        <v>22.44</v>
      </c>
      <c r="F197" s="13">
        <v>8.4620000000000008E-3</v>
      </c>
      <c r="G197" s="101">
        <f t="shared" si="14"/>
        <v>22.448462000000003</v>
      </c>
      <c r="H197" s="103">
        <v>1.1100000000000001</v>
      </c>
      <c r="I197" s="106" t="s">
        <v>68</v>
      </c>
      <c r="J197" s="107">
        <f t="shared" ref="J197:J228" si="23">H197*1000</f>
        <v>1110</v>
      </c>
      <c r="K197" s="103">
        <v>44.27</v>
      </c>
      <c r="L197" s="104" t="s">
        <v>66</v>
      </c>
      <c r="M197" s="105">
        <f t="shared" si="19"/>
        <v>44.27</v>
      </c>
      <c r="N197" s="103">
        <v>3.58</v>
      </c>
      <c r="O197" s="104" t="s">
        <v>66</v>
      </c>
      <c r="P197" s="105">
        <f t="shared" si="22"/>
        <v>3.58</v>
      </c>
    </row>
    <row r="198" spans="1:16">
      <c r="A198" s="23">
        <f t="shared" si="17"/>
        <v>198</v>
      </c>
      <c r="B198" s="10">
        <v>10</v>
      </c>
      <c r="C198" s="11" t="s">
        <v>70</v>
      </c>
      <c r="D198" s="102">
        <f t="shared" si="21"/>
        <v>73.529411764705884</v>
      </c>
      <c r="E198" s="12">
        <v>20.91</v>
      </c>
      <c r="F198" s="13">
        <v>7.698E-3</v>
      </c>
      <c r="G198" s="101">
        <f t="shared" si="14"/>
        <v>20.917698000000001</v>
      </c>
      <c r="H198" s="103">
        <v>1.3</v>
      </c>
      <c r="I198" s="104" t="s">
        <v>68</v>
      </c>
      <c r="J198" s="107">
        <f t="shared" si="23"/>
        <v>1300</v>
      </c>
      <c r="K198" s="103">
        <v>52.47</v>
      </c>
      <c r="L198" s="104" t="s">
        <v>66</v>
      </c>
      <c r="M198" s="105">
        <f t="shared" si="19"/>
        <v>52.47</v>
      </c>
      <c r="N198" s="103">
        <v>4.1100000000000003</v>
      </c>
      <c r="O198" s="104" t="s">
        <v>66</v>
      </c>
      <c r="P198" s="105">
        <f t="shared" si="22"/>
        <v>4.1100000000000003</v>
      </c>
    </row>
    <row r="199" spans="1:16">
      <c r="A199" s="23">
        <f t="shared" si="17"/>
        <v>199</v>
      </c>
      <c r="B199" s="10">
        <v>11</v>
      </c>
      <c r="C199" s="11" t="s">
        <v>70</v>
      </c>
      <c r="D199" s="102">
        <f t="shared" si="21"/>
        <v>80.882352941176464</v>
      </c>
      <c r="E199" s="12">
        <v>19.62</v>
      </c>
      <c r="F199" s="13">
        <v>7.0660000000000002E-3</v>
      </c>
      <c r="G199" s="101">
        <f t="shared" si="14"/>
        <v>19.627065999999999</v>
      </c>
      <c r="H199" s="103">
        <v>1.52</v>
      </c>
      <c r="I199" s="104" t="s">
        <v>68</v>
      </c>
      <c r="J199" s="107">
        <f t="shared" si="23"/>
        <v>1520</v>
      </c>
      <c r="K199" s="103">
        <v>60.49</v>
      </c>
      <c r="L199" s="104" t="s">
        <v>66</v>
      </c>
      <c r="M199" s="105">
        <f t="shared" si="19"/>
        <v>60.49</v>
      </c>
      <c r="N199" s="103">
        <v>4.67</v>
      </c>
      <c r="O199" s="104" t="s">
        <v>66</v>
      </c>
      <c r="P199" s="105">
        <f t="shared" si="22"/>
        <v>4.67</v>
      </c>
    </row>
    <row r="200" spans="1:16">
      <c r="A200" s="23">
        <f t="shared" si="17"/>
        <v>200</v>
      </c>
      <c r="B200" s="10">
        <v>12</v>
      </c>
      <c r="C200" s="11" t="s">
        <v>70</v>
      </c>
      <c r="D200" s="102">
        <f t="shared" si="21"/>
        <v>88.235294117647058</v>
      </c>
      <c r="E200" s="12">
        <v>18.510000000000002</v>
      </c>
      <c r="F200" s="13">
        <v>6.5329999999999997E-3</v>
      </c>
      <c r="G200" s="101">
        <f t="shared" si="14"/>
        <v>18.516533000000003</v>
      </c>
      <c r="H200" s="103">
        <v>1.74</v>
      </c>
      <c r="I200" s="104" t="s">
        <v>68</v>
      </c>
      <c r="J200" s="107">
        <f t="shared" si="23"/>
        <v>1740</v>
      </c>
      <c r="K200" s="103">
        <v>68.44</v>
      </c>
      <c r="L200" s="104" t="s">
        <v>66</v>
      </c>
      <c r="M200" s="105">
        <f t="shared" si="19"/>
        <v>68.44</v>
      </c>
      <c r="N200" s="103">
        <v>5.26</v>
      </c>
      <c r="O200" s="104" t="s">
        <v>66</v>
      </c>
      <c r="P200" s="105">
        <f t="shared" si="22"/>
        <v>5.26</v>
      </c>
    </row>
    <row r="201" spans="1:16">
      <c r="A201" s="23">
        <f t="shared" si="17"/>
        <v>201</v>
      </c>
      <c r="B201" s="10">
        <v>13</v>
      </c>
      <c r="C201" s="11" t="s">
        <v>70</v>
      </c>
      <c r="D201" s="102">
        <f t="shared" si="21"/>
        <v>95.588235294117652</v>
      </c>
      <c r="E201" s="12">
        <v>17.54</v>
      </c>
      <c r="F201" s="13">
        <v>6.0790000000000002E-3</v>
      </c>
      <c r="G201" s="101">
        <f t="shared" si="14"/>
        <v>17.546078999999999</v>
      </c>
      <c r="H201" s="103">
        <v>1.98</v>
      </c>
      <c r="I201" s="104" t="s">
        <v>68</v>
      </c>
      <c r="J201" s="107">
        <f t="shared" si="23"/>
        <v>1980</v>
      </c>
      <c r="K201" s="103">
        <v>76.349999999999994</v>
      </c>
      <c r="L201" s="104" t="s">
        <v>66</v>
      </c>
      <c r="M201" s="105">
        <f t="shared" si="19"/>
        <v>76.349999999999994</v>
      </c>
      <c r="N201" s="103">
        <v>5.88</v>
      </c>
      <c r="O201" s="104" t="s">
        <v>66</v>
      </c>
      <c r="P201" s="105">
        <f t="shared" si="22"/>
        <v>5.88</v>
      </c>
    </row>
    <row r="202" spans="1:16">
      <c r="A202" s="23">
        <f t="shared" si="17"/>
        <v>202</v>
      </c>
      <c r="B202" s="10">
        <v>14</v>
      </c>
      <c r="C202" s="11" t="s">
        <v>70</v>
      </c>
      <c r="D202" s="108">
        <f t="shared" si="21"/>
        <v>102.94117647058823</v>
      </c>
      <c r="E202" s="12">
        <v>16.7</v>
      </c>
      <c r="F202" s="13">
        <v>5.6860000000000001E-3</v>
      </c>
      <c r="G202" s="101">
        <f t="shared" si="14"/>
        <v>16.705686</v>
      </c>
      <c r="H202" s="103">
        <v>2.23</v>
      </c>
      <c r="I202" s="104" t="s">
        <v>68</v>
      </c>
      <c r="J202" s="107">
        <f t="shared" si="23"/>
        <v>2230</v>
      </c>
      <c r="K202" s="103">
        <v>84.26</v>
      </c>
      <c r="L202" s="104" t="s">
        <v>66</v>
      </c>
      <c r="M202" s="105">
        <f t="shared" si="19"/>
        <v>84.26</v>
      </c>
      <c r="N202" s="103">
        <v>6.53</v>
      </c>
      <c r="O202" s="104" t="s">
        <v>66</v>
      </c>
      <c r="P202" s="105">
        <f t="shared" si="22"/>
        <v>6.53</v>
      </c>
    </row>
    <row r="203" spans="1:16">
      <c r="A203" s="23">
        <f t="shared" si="17"/>
        <v>203</v>
      </c>
      <c r="B203" s="10">
        <v>15</v>
      </c>
      <c r="C203" s="11" t="s">
        <v>70</v>
      </c>
      <c r="D203" s="108">
        <f t="shared" si="21"/>
        <v>110.29411764705883</v>
      </c>
      <c r="E203" s="12">
        <v>15.95</v>
      </c>
      <c r="F203" s="13">
        <v>5.3429999999999997E-3</v>
      </c>
      <c r="G203" s="101">
        <f t="shared" si="14"/>
        <v>15.955342999999999</v>
      </c>
      <c r="H203" s="103">
        <v>2.5</v>
      </c>
      <c r="I203" s="104" t="s">
        <v>68</v>
      </c>
      <c r="J203" s="107">
        <f t="shared" si="23"/>
        <v>2500</v>
      </c>
      <c r="K203" s="103">
        <v>92.18</v>
      </c>
      <c r="L203" s="104" t="s">
        <v>66</v>
      </c>
      <c r="M203" s="105">
        <f t="shared" si="19"/>
        <v>92.18</v>
      </c>
      <c r="N203" s="103">
        <v>7.21</v>
      </c>
      <c r="O203" s="104" t="s">
        <v>66</v>
      </c>
      <c r="P203" s="105">
        <f t="shared" si="22"/>
        <v>7.21</v>
      </c>
    </row>
    <row r="204" spans="1:16">
      <c r="A204" s="23">
        <f t="shared" si="17"/>
        <v>204</v>
      </c>
      <c r="B204" s="10">
        <v>16</v>
      </c>
      <c r="C204" s="11" t="s">
        <v>70</v>
      </c>
      <c r="D204" s="108">
        <f t="shared" si="21"/>
        <v>117.64705882352941</v>
      </c>
      <c r="E204" s="12">
        <v>15.29</v>
      </c>
      <c r="F204" s="13">
        <v>5.0400000000000002E-3</v>
      </c>
      <c r="G204" s="101">
        <f t="shared" si="14"/>
        <v>15.295039999999998</v>
      </c>
      <c r="H204" s="103">
        <v>2.77</v>
      </c>
      <c r="I204" s="104" t="s">
        <v>68</v>
      </c>
      <c r="J204" s="107">
        <f t="shared" si="23"/>
        <v>2770</v>
      </c>
      <c r="K204" s="103">
        <v>100.11</v>
      </c>
      <c r="L204" s="104" t="s">
        <v>66</v>
      </c>
      <c r="M204" s="105">
        <f t="shared" si="19"/>
        <v>100.11</v>
      </c>
      <c r="N204" s="103">
        <v>7.91</v>
      </c>
      <c r="O204" s="104" t="s">
        <v>66</v>
      </c>
      <c r="P204" s="105">
        <f t="shared" si="22"/>
        <v>7.91</v>
      </c>
    </row>
    <row r="205" spans="1:16">
      <c r="A205" s="23">
        <f t="shared" si="17"/>
        <v>205</v>
      </c>
      <c r="B205" s="10">
        <v>17</v>
      </c>
      <c r="C205" s="11" t="s">
        <v>70</v>
      </c>
      <c r="D205" s="108">
        <f t="shared" si="21"/>
        <v>125</v>
      </c>
      <c r="E205" s="12">
        <v>14.69</v>
      </c>
      <c r="F205" s="13">
        <v>4.7720000000000002E-3</v>
      </c>
      <c r="G205" s="101">
        <f t="shared" si="14"/>
        <v>14.694772</v>
      </c>
      <c r="H205" s="103">
        <v>3.06</v>
      </c>
      <c r="I205" s="104" t="s">
        <v>68</v>
      </c>
      <c r="J205" s="107">
        <f t="shared" si="23"/>
        <v>3060</v>
      </c>
      <c r="K205" s="103">
        <v>108.07</v>
      </c>
      <c r="L205" s="104" t="s">
        <v>66</v>
      </c>
      <c r="M205" s="105">
        <f t="shared" si="19"/>
        <v>108.07</v>
      </c>
      <c r="N205" s="103">
        <v>8.64</v>
      </c>
      <c r="O205" s="104" t="s">
        <v>66</v>
      </c>
      <c r="P205" s="105">
        <f t="shared" si="22"/>
        <v>8.64</v>
      </c>
    </row>
    <row r="206" spans="1:16">
      <c r="A206" s="23">
        <f t="shared" si="17"/>
        <v>206</v>
      </c>
      <c r="B206" s="10">
        <v>18</v>
      </c>
      <c r="C206" s="11" t="s">
        <v>70</v>
      </c>
      <c r="D206" s="108">
        <f t="shared" si="21"/>
        <v>132.35294117647058</v>
      </c>
      <c r="E206" s="12">
        <v>14.15</v>
      </c>
      <c r="F206" s="13">
        <v>4.5310000000000003E-3</v>
      </c>
      <c r="G206" s="101">
        <f t="shared" si="14"/>
        <v>14.154531</v>
      </c>
      <c r="H206" s="103">
        <v>3.36</v>
      </c>
      <c r="I206" s="104" t="s">
        <v>68</v>
      </c>
      <c r="J206" s="107">
        <f t="shared" si="23"/>
        <v>3360</v>
      </c>
      <c r="K206" s="103">
        <v>116.05</v>
      </c>
      <c r="L206" s="104" t="s">
        <v>66</v>
      </c>
      <c r="M206" s="105">
        <f t="shared" si="19"/>
        <v>116.05</v>
      </c>
      <c r="N206" s="103">
        <v>9.39</v>
      </c>
      <c r="O206" s="104" t="s">
        <v>66</v>
      </c>
      <c r="P206" s="105">
        <f t="shared" si="22"/>
        <v>9.39</v>
      </c>
    </row>
    <row r="207" spans="1:16">
      <c r="A207" s="23">
        <f t="shared" si="17"/>
        <v>207</v>
      </c>
      <c r="B207" s="10">
        <v>20</v>
      </c>
      <c r="C207" s="11" t="s">
        <v>70</v>
      </c>
      <c r="D207" s="108">
        <f t="shared" si="21"/>
        <v>147.05882352941177</v>
      </c>
      <c r="E207" s="12">
        <v>13.23</v>
      </c>
      <c r="F207" s="13">
        <v>4.1190000000000003E-3</v>
      </c>
      <c r="G207" s="101">
        <f t="shared" si="14"/>
        <v>13.234119</v>
      </c>
      <c r="H207" s="103">
        <v>3.99</v>
      </c>
      <c r="I207" s="104" t="s">
        <v>68</v>
      </c>
      <c r="J207" s="107">
        <f t="shared" si="23"/>
        <v>3990</v>
      </c>
      <c r="K207" s="103">
        <v>146.35</v>
      </c>
      <c r="L207" s="104" t="s">
        <v>66</v>
      </c>
      <c r="M207" s="105">
        <f t="shared" si="19"/>
        <v>146.35</v>
      </c>
      <c r="N207" s="103">
        <v>10.97</v>
      </c>
      <c r="O207" s="104" t="s">
        <v>66</v>
      </c>
      <c r="P207" s="105">
        <f t="shared" si="22"/>
        <v>10.97</v>
      </c>
    </row>
    <row r="208" spans="1:16">
      <c r="A208" s="23">
        <f t="shared" si="17"/>
        <v>208</v>
      </c>
      <c r="B208" s="10">
        <v>22.5</v>
      </c>
      <c r="C208" s="11" t="s">
        <v>70</v>
      </c>
      <c r="D208" s="108">
        <f t="shared" si="21"/>
        <v>165.44117647058823</v>
      </c>
      <c r="E208" s="12">
        <v>12.27</v>
      </c>
      <c r="F208" s="13">
        <v>3.702E-3</v>
      </c>
      <c r="G208" s="101">
        <f t="shared" si="14"/>
        <v>12.273702</v>
      </c>
      <c r="H208" s="103">
        <v>4.84</v>
      </c>
      <c r="I208" s="104" t="s">
        <v>68</v>
      </c>
      <c r="J208" s="107">
        <f t="shared" si="23"/>
        <v>4840</v>
      </c>
      <c r="K208" s="103">
        <v>189.07</v>
      </c>
      <c r="L208" s="104" t="s">
        <v>66</v>
      </c>
      <c r="M208" s="105">
        <f t="shared" si="19"/>
        <v>189.07</v>
      </c>
      <c r="N208" s="103">
        <v>13.06</v>
      </c>
      <c r="O208" s="104" t="s">
        <v>66</v>
      </c>
      <c r="P208" s="105">
        <f t="shared" si="22"/>
        <v>13.06</v>
      </c>
    </row>
    <row r="209" spans="1:16">
      <c r="A209" s="23">
        <f t="shared" si="17"/>
        <v>209</v>
      </c>
      <c r="B209" s="10">
        <v>25</v>
      </c>
      <c r="C209" s="11" t="s">
        <v>70</v>
      </c>
      <c r="D209" s="108">
        <f t="shared" si="21"/>
        <v>183.8235294117647</v>
      </c>
      <c r="E209" s="12">
        <v>11.49</v>
      </c>
      <c r="F209" s="13">
        <v>3.3649999999999999E-3</v>
      </c>
      <c r="G209" s="101">
        <f t="shared" si="14"/>
        <v>11.493365000000001</v>
      </c>
      <c r="H209" s="103">
        <v>5.74</v>
      </c>
      <c r="I209" s="104" t="s">
        <v>68</v>
      </c>
      <c r="J209" s="107">
        <f t="shared" si="23"/>
        <v>5740</v>
      </c>
      <c r="K209" s="103">
        <v>228.57</v>
      </c>
      <c r="L209" s="104" t="s">
        <v>66</v>
      </c>
      <c r="M209" s="105">
        <f t="shared" si="19"/>
        <v>228.57</v>
      </c>
      <c r="N209" s="103">
        <v>15.27</v>
      </c>
      <c r="O209" s="104" t="s">
        <v>66</v>
      </c>
      <c r="P209" s="105">
        <f t="shared" si="22"/>
        <v>15.27</v>
      </c>
    </row>
    <row r="210" spans="1:16">
      <c r="A210" s="23">
        <f t="shared" si="17"/>
        <v>210</v>
      </c>
      <c r="B210" s="10">
        <v>27.5</v>
      </c>
      <c r="C210" s="11" t="s">
        <v>70</v>
      </c>
      <c r="D210" s="108">
        <f t="shared" si="21"/>
        <v>202.20588235294119</v>
      </c>
      <c r="E210" s="12">
        <v>10.83</v>
      </c>
      <c r="F210" s="13">
        <v>3.0860000000000002E-3</v>
      </c>
      <c r="G210" s="101">
        <f t="shared" si="14"/>
        <v>10.833086</v>
      </c>
      <c r="H210" s="103">
        <v>6.71</v>
      </c>
      <c r="I210" s="104" t="s">
        <v>68</v>
      </c>
      <c r="J210" s="107">
        <f t="shared" si="23"/>
        <v>6710</v>
      </c>
      <c r="K210" s="103">
        <v>266.32</v>
      </c>
      <c r="L210" s="104" t="s">
        <v>66</v>
      </c>
      <c r="M210" s="105">
        <f t="shared" si="19"/>
        <v>266.32</v>
      </c>
      <c r="N210" s="103">
        <v>17.600000000000001</v>
      </c>
      <c r="O210" s="104" t="s">
        <v>66</v>
      </c>
      <c r="P210" s="105">
        <f t="shared" si="22"/>
        <v>17.600000000000001</v>
      </c>
    </row>
    <row r="211" spans="1:16">
      <c r="A211" s="23">
        <f t="shared" si="17"/>
        <v>211</v>
      </c>
      <c r="B211" s="10">
        <v>30</v>
      </c>
      <c r="C211" s="11" t="s">
        <v>70</v>
      </c>
      <c r="D211" s="108">
        <f t="shared" si="21"/>
        <v>220.58823529411765</v>
      </c>
      <c r="E211" s="12">
        <v>10.28</v>
      </c>
      <c r="F211" s="13">
        <v>2.8509999999999998E-3</v>
      </c>
      <c r="G211" s="101">
        <f t="shared" si="14"/>
        <v>10.282850999999999</v>
      </c>
      <c r="H211" s="103">
        <v>7.73</v>
      </c>
      <c r="I211" s="104" t="s">
        <v>68</v>
      </c>
      <c r="J211" s="107">
        <f t="shared" si="23"/>
        <v>7730</v>
      </c>
      <c r="K211" s="103">
        <v>302.98</v>
      </c>
      <c r="L211" s="104" t="s">
        <v>66</v>
      </c>
      <c r="M211" s="105">
        <f t="shared" si="19"/>
        <v>302.98</v>
      </c>
      <c r="N211" s="103">
        <v>20.03</v>
      </c>
      <c r="O211" s="104" t="s">
        <v>66</v>
      </c>
      <c r="P211" s="105">
        <f t="shared" si="22"/>
        <v>20.03</v>
      </c>
    </row>
    <row r="212" spans="1:16">
      <c r="A212" s="23">
        <f t="shared" si="17"/>
        <v>212</v>
      </c>
      <c r="B212" s="10">
        <v>32.5</v>
      </c>
      <c r="C212" s="11" t="s">
        <v>70</v>
      </c>
      <c r="D212" s="108">
        <f t="shared" si="21"/>
        <v>238.97058823529412</v>
      </c>
      <c r="E212" s="12">
        <v>9.8130000000000006</v>
      </c>
      <c r="F212" s="13">
        <v>2.6510000000000001E-3</v>
      </c>
      <c r="G212" s="101">
        <f t="shared" ref="G212:G228" si="24">E212+F212</f>
        <v>9.8156510000000008</v>
      </c>
      <c r="H212" s="103">
        <v>8.8000000000000007</v>
      </c>
      <c r="I212" s="104" t="s">
        <v>68</v>
      </c>
      <c r="J212" s="107">
        <f t="shared" si="23"/>
        <v>8800</v>
      </c>
      <c r="K212" s="103">
        <v>338.87</v>
      </c>
      <c r="L212" s="104" t="s">
        <v>66</v>
      </c>
      <c r="M212" s="105">
        <f t="shared" si="19"/>
        <v>338.87</v>
      </c>
      <c r="N212" s="103">
        <v>22.56</v>
      </c>
      <c r="O212" s="104" t="s">
        <v>66</v>
      </c>
      <c r="P212" s="105">
        <f t="shared" si="22"/>
        <v>22.56</v>
      </c>
    </row>
    <row r="213" spans="1:16">
      <c r="A213" s="23">
        <f t="shared" si="17"/>
        <v>213</v>
      </c>
      <c r="B213" s="10">
        <v>35</v>
      </c>
      <c r="C213" s="11" t="s">
        <v>70</v>
      </c>
      <c r="D213" s="108">
        <f t="shared" si="21"/>
        <v>257.35294117647061</v>
      </c>
      <c r="E213" s="12">
        <v>9.407</v>
      </c>
      <c r="F213" s="13">
        <v>2.4780000000000002E-3</v>
      </c>
      <c r="G213" s="101">
        <f t="shared" si="24"/>
        <v>9.409478</v>
      </c>
      <c r="H213" s="103">
        <v>9.93</v>
      </c>
      <c r="I213" s="104" t="s">
        <v>68</v>
      </c>
      <c r="J213" s="107">
        <f t="shared" si="23"/>
        <v>9930</v>
      </c>
      <c r="K213" s="103">
        <v>374.19</v>
      </c>
      <c r="L213" s="104" t="s">
        <v>66</v>
      </c>
      <c r="M213" s="105">
        <f t="shared" si="19"/>
        <v>374.19</v>
      </c>
      <c r="N213" s="103">
        <v>25.18</v>
      </c>
      <c r="O213" s="104" t="s">
        <v>66</v>
      </c>
      <c r="P213" s="105">
        <f t="shared" si="22"/>
        <v>25.18</v>
      </c>
    </row>
    <row r="214" spans="1:16">
      <c r="A214" s="23">
        <f t="shared" ref="A214:A277" si="25">A213+1</f>
        <v>214</v>
      </c>
      <c r="B214" s="10">
        <v>37.5</v>
      </c>
      <c r="C214" s="11" t="s">
        <v>70</v>
      </c>
      <c r="D214" s="108">
        <f t="shared" si="21"/>
        <v>275.73529411764707</v>
      </c>
      <c r="E214" s="12">
        <v>9.0519999999999996</v>
      </c>
      <c r="F214" s="13">
        <v>2.3270000000000001E-3</v>
      </c>
      <c r="G214" s="101">
        <f t="shared" si="24"/>
        <v>9.0543269999999989</v>
      </c>
      <c r="H214" s="103">
        <v>11.09</v>
      </c>
      <c r="I214" s="104" t="s">
        <v>68</v>
      </c>
      <c r="J214" s="107">
        <f t="shared" si="23"/>
        <v>11090</v>
      </c>
      <c r="K214" s="103">
        <v>409.05</v>
      </c>
      <c r="L214" s="104" t="s">
        <v>66</v>
      </c>
      <c r="M214" s="105">
        <f t="shared" si="19"/>
        <v>409.05</v>
      </c>
      <c r="N214" s="103">
        <v>27.87</v>
      </c>
      <c r="O214" s="104" t="s">
        <v>66</v>
      </c>
      <c r="P214" s="105">
        <f t="shared" si="22"/>
        <v>27.87</v>
      </c>
    </row>
    <row r="215" spans="1:16">
      <c r="A215" s="23">
        <f t="shared" si="25"/>
        <v>215</v>
      </c>
      <c r="B215" s="10">
        <v>40</v>
      </c>
      <c r="C215" s="11" t="s">
        <v>70</v>
      </c>
      <c r="D215" s="108">
        <f t="shared" si="21"/>
        <v>294.11764705882354</v>
      </c>
      <c r="E215" s="12">
        <v>8.7409999999999997</v>
      </c>
      <c r="F215" s="13">
        <v>2.1949999999999999E-3</v>
      </c>
      <c r="G215" s="101">
        <f t="shared" si="24"/>
        <v>8.7431950000000001</v>
      </c>
      <c r="H215" s="103">
        <v>12.31</v>
      </c>
      <c r="I215" s="104" t="s">
        <v>68</v>
      </c>
      <c r="J215" s="107">
        <f t="shared" si="23"/>
        <v>12310</v>
      </c>
      <c r="K215" s="103">
        <v>443.51</v>
      </c>
      <c r="L215" s="104" t="s">
        <v>66</v>
      </c>
      <c r="M215" s="105">
        <f t="shared" si="19"/>
        <v>443.51</v>
      </c>
      <c r="N215" s="103">
        <v>30.64</v>
      </c>
      <c r="O215" s="104" t="s">
        <v>66</v>
      </c>
      <c r="P215" s="105">
        <f t="shared" si="22"/>
        <v>30.64</v>
      </c>
    </row>
    <row r="216" spans="1:16">
      <c r="A216" s="23">
        <f t="shared" si="25"/>
        <v>216</v>
      </c>
      <c r="B216" s="10">
        <v>45</v>
      </c>
      <c r="C216" s="11" t="s">
        <v>70</v>
      </c>
      <c r="D216" s="108">
        <f t="shared" si="21"/>
        <v>330.88235294117646</v>
      </c>
      <c r="E216" s="12">
        <v>8.2189999999999994</v>
      </c>
      <c r="F216" s="13">
        <v>1.9710000000000001E-3</v>
      </c>
      <c r="G216" s="101">
        <f t="shared" si="24"/>
        <v>8.2209709999999987</v>
      </c>
      <c r="H216" s="103">
        <v>14.85</v>
      </c>
      <c r="I216" s="104" t="s">
        <v>68</v>
      </c>
      <c r="J216" s="107">
        <f t="shared" si="23"/>
        <v>14850</v>
      </c>
      <c r="K216" s="103">
        <v>571.09</v>
      </c>
      <c r="L216" s="104" t="s">
        <v>66</v>
      </c>
      <c r="M216" s="105">
        <f t="shared" si="19"/>
        <v>571.09</v>
      </c>
      <c r="N216" s="103">
        <v>36.36</v>
      </c>
      <c r="O216" s="104" t="s">
        <v>66</v>
      </c>
      <c r="P216" s="105">
        <f t="shared" si="22"/>
        <v>36.36</v>
      </c>
    </row>
    <row r="217" spans="1:16">
      <c r="A217" s="23">
        <f t="shared" si="25"/>
        <v>217</v>
      </c>
      <c r="B217" s="10">
        <v>50</v>
      </c>
      <c r="C217" s="11" t="s">
        <v>70</v>
      </c>
      <c r="D217" s="108">
        <f t="shared" si="21"/>
        <v>367.64705882352939</v>
      </c>
      <c r="E217" s="12">
        <v>7.8</v>
      </c>
      <c r="F217" s="13">
        <v>1.7899999999999999E-3</v>
      </c>
      <c r="G217" s="101">
        <f t="shared" si="24"/>
        <v>7.8017899999999996</v>
      </c>
      <c r="H217" s="103">
        <v>17.54</v>
      </c>
      <c r="I217" s="104" t="s">
        <v>68</v>
      </c>
      <c r="J217" s="107">
        <f t="shared" si="23"/>
        <v>17540</v>
      </c>
      <c r="K217" s="103">
        <v>686.43</v>
      </c>
      <c r="L217" s="104" t="s">
        <v>66</v>
      </c>
      <c r="M217" s="105">
        <f t="shared" si="19"/>
        <v>686.43</v>
      </c>
      <c r="N217" s="103">
        <v>42.31</v>
      </c>
      <c r="O217" s="104" t="s">
        <v>66</v>
      </c>
      <c r="P217" s="105">
        <f t="shared" si="22"/>
        <v>42.31</v>
      </c>
    </row>
    <row r="218" spans="1:16">
      <c r="A218" s="23">
        <f t="shared" si="25"/>
        <v>218</v>
      </c>
      <c r="B218" s="10">
        <v>55</v>
      </c>
      <c r="C218" s="11" t="s">
        <v>70</v>
      </c>
      <c r="D218" s="108">
        <f t="shared" si="21"/>
        <v>404.41176470588238</v>
      </c>
      <c r="E218" s="12">
        <v>7.4580000000000002</v>
      </c>
      <c r="F218" s="13">
        <v>1.6410000000000001E-3</v>
      </c>
      <c r="G218" s="101">
        <f t="shared" si="24"/>
        <v>7.4596410000000004</v>
      </c>
      <c r="H218" s="103">
        <v>20.37</v>
      </c>
      <c r="I218" s="104" t="s">
        <v>68</v>
      </c>
      <c r="J218" s="107">
        <f t="shared" si="23"/>
        <v>20370</v>
      </c>
      <c r="K218" s="103">
        <v>794.36</v>
      </c>
      <c r="L218" s="104" t="s">
        <v>66</v>
      </c>
      <c r="M218" s="105">
        <f t="shared" si="19"/>
        <v>794.36</v>
      </c>
      <c r="N218" s="103">
        <v>48.45</v>
      </c>
      <c r="O218" s="104" t="s">
        <v>66</v>
      </c>
      <c r="P218" s="105">
        <f t="shared" si="22"/>
        <v>48.45</v>
      </c>
    </row>
    <row r="219" spans="1:16">
      <c r="A219" s="23">
        <f t="shared" si="25"/>
        <v>219</v>
      </c>
      <c r="B219" s="10">
        <v>60</v>
      </c>
      <c r="C219" s="11" t="s">
        <v>70</v>
      </c>
      <c r="D219" s="108">
        <f t="shared" si="21"/>
        <v>441.1764705882353</v>
      </c>
      <c r="E219" s="12">
        <v>7.173</v>
      </c>
      <c r="F219" s="13">
        <v>1.516E-3</v>
      </c>
      <c r="G219" s="101">
        <f t="shared" si="24"/>
        <v>7.1745159999999997</v>
      </c>
      <c r="H219" s="103">
        <v>23.31</v>
      </c>
      <c r="I219" s="104" t="s">
        <v>68</v>
      </c>
      <c r="J219" s="107">
        <f t="shared" si="23"/>
        <v>23310</v>
      </c>
      <c r="K219" s="103">
        <v>897.11</v>
      </c>
      <c r="L219" s="104" t="s">
        <v>66</v>
      </c>
      <c r="M219" s="105">
        <f t="shared" si="19"/>
        <v>897.11</v>
      </c>
      <c r="N219" s="103">
        <v>54.74</v>
      </c>
      <c r="O219" s="104" t="s">
        <v>66</v>
      </c>
      <c r="P219" s="105">
        <f t="shared" si="22"/>
        <v>54.74</v>
      </c>
    </row>
    <row r="220" spans="1:16">
      <c r="A220" s="23">
        <f t="shared" si="25"/>
        <v>220</v>
      </c>
      <c r="B220" s="10">
        <v>65</v>
      </c>
      <c r="C220" s="11" t="s">
        <v>70</v>
      </c>
      <c r="D220" s="108">
        <f t="shared" si="21"/>
        <v>477.94117647058823</v>
      </c>
      <c r="E220" s="12">
        <v>6.9329999999999998</v>
      </c>
      <c r="F220" s="13">
        <v>1.4090000000000001E-3</v>
      </c>
      <c r="G220" s="101">
        <f t="shared" si="24"/>
        <v>6.9344089999999996</v>
      </c>
      <c r="H220" s="103">
        <v>26.37</v>
      </c>
      <c r="I220" s="104" t="s">
        <v>68</v>
      </c>
      <c r="J220" s="107">
        <f t="shared" si="23"/>
        <v>26370</v>
      </c>
      <c r="K220" s="103">
        <v>995.86</v>
      </c>
      <c r="L220" s="104" t="s">
        <v>66</v>
      </c>
      <c r="M220" s="105">
        <f t="shared" si="19"/>
        <v>995.86</v>
      </c>
      <c r="N220" s="103">
        <v>61.15</v>
      </c>
      <c r="O220" s="104" t="s">
        <v>66</v>
      </c>
      <c r="P220" s="105">
        <f t="shared" si="22"/>
        <v>61.15</v>
      </c>
    </row>
    <row r="221" spans="1:16">
      <c r="A221" s="23">
        <f t="shared" si="25"/>
        <v>221</v>
      </c>
      <c r="B221" s="10">
        <v>70</v>
      </c>
      <c r="C221" s="11" t="s">
        <v>70</v>
      </c>
      <c r="D221" s="108">
        <f t="shared" si="21"/>
        <v>514.70588235294122</v>
      </c>
      <c r="E221" s="12">
        <v>6.7290000000000001</v>
      </c>
      <c r="F221" s="13">
        <v>1.3159999999999999E-3</v>
      </c>
      <c r="G221" s="101">
        <f t="shared" si="24"/>
        <v>6.7303160000000002</v>
      </c>
      <c r="H221" s="103">
        <v>29.53</v>
      </c>
      <c r="I221" s="104" t="s">
        <v>68</v>
      </c>
      <c r="J221" s="107">
        <f t="shared" si="23"/>
        <v>29530</v>
      </c>
      <c r="K221" s="103">
        <v>1.0900000000000001</v>
      </c>
      <c r="L221" s="106" t="s">
        <v>68</v>
      </c>
      <c r="M221" s="107">
        <f t="shared" ref="M221:M228" si="26">K221*1000</f>
        <v>1090</v>
      </c>
      <c r="N221" s="103">
        <v>67.66</v>
      </c>
      <c r="O221" s="104" t="s">
        <v>66</v>
      </c>
      <c r="P221" s="105">
        <f t="shared" si="22"/>
        <v>67.66</v>
      </c>
    </row>
    <row r="222" spans="1:16">
      <c r="A222" s="23">
        <f t="shared" si="25"/>
        <v>222</v>
      </c>
      <c r="B222" s="10">
        <v>80</v>
      </c>
      <c r="C222" s="11" t="s">
        <v>70</v>
      </c>
      <c r="D222" s="108">
        <f t="shared" si="21"/>
        <v>588.23529411764707</v>
      </c>
      <c r="E222" s="12">
        <v>6.4020000000000001</v>
      </c>
      <c r="F222" s="13">
        <v>1.165E-3</v>
      </c>
      <c r="G222" s="101">
        <f t="shared" si="24"/>
        <v>6.4031650000000004</v>
      </c>
      <c r="H222" s="103">
        <v>36.090000000000003</v>
      </c>
      <c r="I222" s="104" t="s">
        <v>68</v>
      </c>
      <c r="J222" s="107">
        <f t="shared" si="23"/>
        <v>36090</v>
      </c>
      <c r="K222" s="103">
        <v>1.43</v>
      </c>
      <c r="L222" s="104" t="s">
        <v>68</v>
      </c>
      <c r="M222" s="107">
        <f t="shared" si="26"/>
        <v>1430</v>
      </c>
      <c r="N222" s="103">
        <v>80.92</v>
      </c>
      <c r="O222" s="104" t="s">
        <v>66</v>
      </c>
      <c r="P222" s="105">
        <f t="shared" si="22"/>
        <v>80.92</v>
      </c>
    </row>
    <row r="223" spans="1:16">
      <c r="A223" s="23">
        <f t="shared" si="25"/>
        <v>223</v>
      </c>
      <c r="B223" s="10">
        <v>90</v>
      </c>
      <c r="C223" s="11" t="s">
        <v>70</v>
      </c>
      <c r="D223" s="108">
        <f t="shared" si="21"/>
        <v>661.76470588235293</v>
      </c>
      <c r="E223" s="12">
        <v>6.1529999999999996</v>
      </c>
      <c r="F223" s="13">
        <v>1.0449999999999999E-3</v>
      </c>
      <c r="G223" s="101">
        <f t="shared" si="24"/>
        <v>6.154045</v>
      </c>
      <c r="H223" s="103">
        <v>42.96</v>
      </c>
      <c r="I223" s="104" t="s">
        <v>68</v>
      </c>
      <c r="J223" s="107">
        <f t="shared" si="23"/>
        <v>42960</v>
      </c>
      <c r="K223" s="103">
        <v>1.73</v>
      </c>
      <c r="L223" s="104" t="s">
        <v>68</v>
      </c>
      <c r="M223" s="107">
        <f t="shared" si="26"/>
        <v>1730</v>
      </c>
      <c r="N223" s="103">
        <v>94.37</v>
      </c>
      <c r="O223" s="104" t="s">
        <v>66</v>
      </c>
      <c r="P223" s="105">
        <f t="shared" si="22"/>
        <v>94.37</v>
      </c>
    </row>
    <row r="224" spans="1:16">
      <c r="A224" s="23">
        <f t="shared" si="25"/>
        <v>224</v>
      </c>
      <c r="B224" s="10">
        <v>100</v>
      </c>
      <c r="C224" s="11" t="s">
        <v>70</v>
      </c>
      <c r="D224" s="108">
        <f t="shared" si="21"/>
        <v>735.29411764705878</v>
      </c>
      <c r="E224" s="12">
        <v>5.9589999999999996</v>
      </c>
      <c r="F224" s="13">
        <v>9.4910000000000003E-4</v>
      </c>
      <c r="G224" s="101">
        <f t="shared" si="24"/>
        <v>5.9599490999999993</v>
      </c>
      <c r="H224" s="103">
        <v>50.08</v>
      </c>
      <c r="I224" s="104" t="s">
        <v>68</v>
      </c>
      <c r="J224" s="107">
        <f t="shared" si="23"/>
        <v>50080</v>
      </c>
      <c r="K224" s="103">
        <v>2</v>
      </c>
      <c r="L224" s="104" t="s">
        <v>68</v>
      </c>
      <c r="M224" s="107">
        <f t="shared" si="26"/>
        <v>2000</v>
      </c>
      <c r="N224" s="103">
        <v>107.91</v>
      </c>
      <c r="O224" s="104" t="s">
        <v>66</v>
      </c>
      <c r="P224" s="105">
        <f t="shared" si="22"/>
        <v>107.91</v>
      </c>
    </row>
    <row r="225" spans="1:16">
      <c r="A225" s="23">
        <f t="shared" si="25"/>
        <v>225</v>
      </c>
      <c r="B225" s="10">
        <v>110</v>
      </c>
      <c r="C225" s="11" t="s">
        <v>70</v>
      </c>
      <c r="D225" s="108">
        <f t="shared" si="21"/>
        <v>808.82352941176475</v>
      </c>
      <c r="E225" s="12">
        <v>5.806</v>
      </c>
      <c r="F225" s="13">
        <v>8.696E-4</v>
      </c>
      <c r="G225" s="101">
        <f t="shared" si="24"/>
        <v>5.8068695999999997</v>
      </c>
      <c r="H225" s="103">
        <v>57.41</v>
      </c>
      <c r="I225" s="104" t="s">
        <v>68</v>
      </c>
      <c r="J225" s="107">
        <f t="shared" si="23"/>
        <v>57410</v>
      </c>
      <c r="K225" s="103">
        <v>2.2599999999999998</v>
      </c>
      <c r="L225" s="104" t="s">
        <v>68</v>
      </c>
      <c r="M225" s="107">
        <f t="shared" si="26"/>
        <v>2260</v>
      </c>
      <c r="N225" s="103">
        <v>121.48</v>
      </c>
      <c r="O225" s="104" t="s">
        <v>66</v>
      </c>
      <c r="P225" s="105">
        <f t="shared" si="22"/>
        <v>121.48</v>
      </c>
    </row>
    <row r="226" spans="1:16">
      <c r="A226" s="23">
        <f t="shared" si="25"/>
        <v>226</v>
      </c>
      <c r="B226" s="10">
        <v>120</v>
      </c>
      <c r="C226" s="11" t="s">
        <v>70</v>
      </c>
      <c r="D226" s="108">
        <f t="shared" si="21"/>
        <v>882.35294117647061</v>
      </c>
      <c r="E226" s="12">
        <v>5.6829999999999998</v>
      </c>
      <c r="F226" s="13">
        <v>8.0270000000000005E-4</v>
      </c>
      <c r="G226" s="101">
        <f t="shared" si="24"/>
        <v>5.6838027000000002</v>
      </c>
      <c r="H226" s="103">
        <v>64.92</v>
      </c>
      <c r="I226" s="104" t="s">
        <v>68</v>
      </c>
      <c r="J226" s="107">
        <f t="shared" si="23"/>
        <v>64920</v>
      </c>
      <c r="K226" s="103">
        <v>2.4900000000000002</v>
      </c>
      <c r="L226" s="104" t="s">
        <v>68</v>
      </c>
      <c r="M226" s="107">
        <f t="shared" si="26"/>
        <v>2490</v>
      </c>
      <c r="N226" s="103">
        <v>135.02000000000001</v>
      </c>
      <c r="O226" s="104" t="s">
        <v>66</v>
      </c>
      <c r="P226" s="105">
        <f t="shared" si="22"/>
        <v>135.02000000000001</v>
      </c>
    </row>
    <row r="227" spans="1:16">
      <c r="A227" s="23">
        <f t="shared" si="25"/>
        <v>227</v>
      </c>
      <c r="B227" s="10">
        <v>130</v>
      </c>
      <c r="C227" s="11" t="s">
        <v>70</v>
      </c>
      <c r="D227" s="108">
        <f t="shared" si="21"/>
        <v>955.88235294117646</v>
      </c>
      <c r="E227" s="12">
        <v>5.5830000000000002</v>
      </c>
      <c r="F227" s="13">
        <v>7.4580000000000002E-4</v>
      </c>
      <c r="G227" s="101">
        <f t="shared" si="24"/>
        <v>5.5837458</v>
      </c>
      <c r="H227" s="103">
        <v>72.569999999999993</v>
      </c>
      <c r="I227" s="104" t="s">
        <v>68</v>
      </c>
      <c r="J227" s="107">
        <f t="shared" si="23"/>
        <v>72570</v>
      </c>
      <c r="K227" s="103">
        <v>2.72</v>
      </c>
      <c r="L227" s="104" t="s">
        <v>68</v>
      </c>
      <c r="M227" s="107">
        <f t="shared" si="26"/>
        <v>2720</v>
      </c>
      <c r="N227" s="103">
        <v>148.47999999999999</v>
      </c>
      <c r="O227" s="104" t="s">
        <v>66</v>
      </c>
      <c r="P227" s="105">
        <f t="shared" si="22"/>
        <v>148.47999999999999</v>
      </c>
    </row>
    <row r="228" spans="1:16">
      <c r="A228" s="26">
        <f t="shared" si="25"/>
        <v>228</v>
      </c>
      <c r="B228" s="10">
        <v>136</v>
      </c>
      <c r="C228" s="11" t="s">
        <v>70</v>
      </c>
      <c r="D228" s="105">
        <f t="shared" si="21"/>
        <v>1000</v>
      </c>
      <c r="E228" s="12">
        <v>5.5339999999999998</v>
      </c>
      <c r="F228" s="13">
        <v>7.1549999999999999E-4</v>
      </c>
      <c r="G228" s="101">
        <f t="shared" si="24"/>
        <v>5.5347154999999999</v>
      </c>
      <c r="H228" s="103">
        <v>77.22</v>
      </c>
      <c r="I228" s="104" t="s">
        <v>68</v>
      </c>
      <c r="J228" s="107">
        <f t="shared" si="23"/>
        <v>77220</v>
      </c>
      <c r="K228" s="103">
        <v>2.8</v>
      </c>
      <c r="L228" s="104" t="s">
        <v>68</v>
      </c>
      <c r="M228" s="107">
        <f t="shared" si="26"/>
        <v>2800</v>
      </c>
      <c r="N228" s="103">
        <v>156.5</v>
      </c>
      <c r="O228" s="104" t="s">
        <v>66</v>
      </c>
      <c r="P228" s="105">
        <f t="shared" si="22"/>
        <v>156.5</v>
      </c>
    </row>
    <row r="229" spans="1:16">
      <c r="A229" s="23">
        <f t="shared" si="25"/>
        <v>229</v>
      </c>
      <c r="B229" s="10"/>
      <c r="C229" s="11"/>
      <c r="D229" s="105" t="e">
        <v>#N/A</v>
      </c>
      <c r="E229" s="12"/>
      <c r="F229" s="13"/>
      <c r="G229" s="101" t="e">
        <v>#N/A</v>
      </c>
      <c r="H229" s="103"/>
      <c r="I229" s="104"/>
      <c r="J229" s="107" t="e">
        <v>#N/A</v>
      </c>
      <c r="K229" s="103"/>
      <c r="L229" s="104"/>
      <c r="M229" s="107" t="e">
        <v>#N/A</v>
      </c>
      <c r="N229" s="103"/>
      <c r="O229" s="104"/>
      <c r="P229" s="110" t="e">
        <v>#N/A</v>
      </c>
    </row>
    <row r="230" spans="1:16">
      <c r="A230" s="23">
        <f t="shared" si="25"/>
        <v>230</v>
      </c>
      <c r="B230" s="10"/>
      <c r="C230" s="11"/>
      <c r="D230" s="105" t="e">
        <v>#N/A</v>
      </c>
      <c r="E230" s="12"/>
      <c r="F230" s="13"/>
      <c r="G230" s="101" t="e">
        <v>#N/A</v>
      </c>
      <c r="H230" s="103"/>
      <c r="I230" s="104"/>
      <c r="J230" s="107" t="e">
        <v>#N/A</v>
      </c>
      <c r="K230" s="103"/>
      <c r="L230" s="104"/>
      <c r="M230" s="107" t="e">
        <v>#N/A</v>
      </c>
      <c r="N230" s="103"/>
      <c r="O230" s="104"/>
      <c r="P230" s="110" t="e">
        <v>#N/A</v>
      </c>
    </row>
    <row r="231" spans="1:16">
      <c r="A231" s="23">
        <f t="shared" si="25"/>
        <v>231</v>
      </c>
      <c r="B231" s="10"/>
      <c r="C231" s="11"/>
      <c r="D231" s="105" t="e">
        <v>#N/A</v>
      </c>
      <c r="E231" s="12"/>
      <c r="F231" s="13"/>
      <c r="G231" s="101" t="e">
        <v>#N/A</v>
      </c>
      <c r="H231" s="103"/>
      <c r="I231" s="104"/>
      <c r="J231" s="107" t="e">
        <v>#N/A</v>
      </c>
      <c r="K231" s="103"/>
      <c r="L231" s="104"/>
      <c r="M231" s="107" t="e">
        <v>#N/A</v>
      </c>
      <c r="N231" s="103"/>
      <c r="O231" s="104"/>
      <c r="P231" s="110" t="e">
        <v>#N/A</v>
      </c>
    </row>
    <row r="232" spans="1:16">
      <c r="A232" s="23">
        <f t="shared" si="25"/>
        <v>232</v>
      </c>
      <c r="B232" s="10"/>
      <c r="C232" s="11"/>
      <c r="D232" s="105" t="e">
        <v>#N/A</v>
      </c>
      <c r="E232" s="12"/>
      <c r="F232" s="13"/>
      <c r="G232" s="101" t="e">
        <v>#N/A</v>
      </c>
      <c r="H232" s="103"/>
      <c r="I232" s="104"/>
      <c r="J232" s="107" t="e">
        <v>#N/A</v>
      </c>
      <c r="K232" s="103"/>
      <c r="L232" s="104"/>
      <c r="M232" s="107" t="e">
        <v>#N/A</v>
      </c>
      <c r="N232" s="103"/>
      <c r="O232" s="104"/>
      <c r="P232" s="110" t="e">
        <v>#N/A</v>
      </c>
    </row>
    <row r="233" spans="1:16">
      <c r="A233" s="23">
        <f t="shared" si="25"/>
        <v>233</v>
      </c>
      <c r="B233" s="10"/>
      <c r="C233" s="11"/>
      <c r="D233" s="105" t="e">
        <v>#N/A</v>
      </c>
      <c r="E233" s="12"/>
      <c r="F233" s="13"/>
      <c r="G233" s="101" t="e">
        <v>#N/A</v>
      </c>
      <c r="H233" s="103"/>
      <c r="I233" s="104"/>
      <c r="J233" s="107" t="e">
        <v>#N/A</v>
      </c>
      <c r="K233" s="103"/>
      <c r="L233" s="104"/>
      <c r="M233" s="107" t="e">
        <v>#N/A</v>
      </c>
      <c r="N233" s="103"/>
      <c r="O233" s="104"/>
      <c r="P233" s="110" t="e">
        <v>#N/A</v>
      </c>
    </row>
    <row r="234" spans="1:16">
      <c r="A234" s="23">
        <f t="shared" si="25"/>
        <v>234</v>
      </c>
      <c r="B234" s="10"/>
      <c r="C234" s="11"/>
      <c r="D234" s="105" t="e">
        <v>#N/A</v>
      </c>
      <c r="E234" s="12"/>
      <c r="F234" s="13"/>
      <c r="G234" s="101" t="e">
        <v>#N/A</v>
      </c>
      <c r="H234" s="103"/>
      <c r="I234" s="104"/>
      <c r="J234" s="107" t="e">
        <v>#N/A</v>
      </c>
      <c r="K234" s="103"/>
      <c r="L234" s="104"/>
      <c r="M234" s="107" t="e">
        <v>#N/A</v>
      </c>
      <c r="N234" s="103"/>
      <c r="O234" s="104"/>
      <c r="P234" s="110" t="e">
        <v>#N/A</v>
      </c>
    </row>
    <row r="235" spans="1:16">
      <c r="A235" s="23">
        <f t="shared" si="25"/>
        <v>235</v>
      </c>
      <c r="B235" s="10"/>
      <c r="C235" s="11"/>
      <c r="D235" s="105" t="e">
        <v>#N/A</v>
      </c>
      <c r="E235" s="12"/>
      <c r="F235" s="13"/>
      <c r="G235" s="101" t="e">
        <v>#N/A</v>
      </c>
      <c r="H235" s="103"/>
      <c r="I235" s="104"/>
      <c r="J235" s="107" t="e">
        <v>#N/A</v>
      </c>
      <c r="K235" s="103"/>
      <c r="L235" s="104"/>
      <c r="M235" s="107" t="e">
        <v>#N/A</v>
      </c>
      <c r="N235" s="103"/>
      <c r="O235" s="104"/>
      <c r="P235" s="110" t="e">
        <v>#N/A</v>
      </c>
    </row>
    <row r="236" spans="1:16">
      <c r="A236" s="23">
        <f t="shared" si="25"/>
        <v>236</v>
      </c>
      <c r="B236" s="10"/>
      <c r="C236" s="11"/>
      <c r="D236" s="105" t="e">
        <v>#N/A</v>
      </c>
      <c r="E236" s="12"/>
      <c r="F236" s="13"/>
      <c r="G236" s="101" t="e">
        <v>#N/A</v>
      </c>
      <c r="H236" s="103"/>
      <c r="I236" s="104"/>
      <c r="J236" s="107" t="e">
        <v>#N/A</v>
      </c>
      <c r="K236" s="103"/>
      <c r="L236" s="104"/>
      <c r="M236" s="107" t="e">
        <v>#N/A</v>
      </c>
      <c r="N236" s="103"/>
      <c r="O236" s="104"/>
      <c r="P236" s="110" t="e">
        <v>#N/A</v>
      </c>
    </row>
    <row r="237" spans="1:16">
      <c r="A237" s="23">
        <f t="shared" si="25"/>
        <v>237</v>
      </c>
      <c r="B237" s="10"/>
      <c r="C237" s="11"/>
      <c r="D237" s="105" t="e">
        <v>#N/A</v>
      </c>
      <c r="E237" s="12"/>
      <c r="F237" s="13"/>
      <c r="G237" s="101" t="e">
        <v>#N/A</v>
      </c>
      <c r="H237" s="103"/>
      <c r="I237" s="104"/>
      <c r="J237" s="107" t="e">
        <v>#N/A</v>
      </c>
      <c r="K237" s="103"/>
      <c r="L237" s="104"/>
      <c r="M237" s="107" t="e">
        <v>#N/A</v>
      </c>
      <c r="N237" s="103"/>
      <c r="O237" s="104"/>
      <c r="P237" s="110" t="e">
        <v>#N/A</v>
      </c>
    </row>
    <row r="238" spans="1:16">
      <c r="A238" s="23">
        <f t="shared" si="25"/>
        <v>238</v>
      </c>
      <c r="B238" s="10"/>
      <c r="C238" s="11"/>
      <c r="D238" s="105" t="e">
        <v>#N/A</v>
      </c>
      <c r="E238" s="12"/>
      <c r="F238" s="13"/>
      <c r="G238" s="101" t="e">
        <v>#N/A</v>
      </c>
      <c r="H238" s="103"/>
      <c r="I238" s="104"/>
      <c r="J238" s="107" t="e">
        <v>#N/A</v>
      </c>
      <c r="K238" s="103"/>
      <c r="L238" s="104"/>
      <c r="M238" s="107" t="e">
        <v>#N/A</v>
      </c>
      <c r="N238" s="103"/>
      <c r="O238" s="104"/>
      <c r="P238" s="110" t="e">
        <v>#N/A</v>
      </c>
    </row>
    <row r="239" spans="1:16">
      <c r="A239" s="23">
        <f t="shared" si="25"/>
        <v>239</v>
      </c>
      <c r="B239" s="10"/>
      <c r="C239" s="11"/>
      <c r="D239" s="105" t="e">
        <v>#N/A</v>
      </c>
      <c r="E239" s="12"/>
      <c r="F239" s="13"/>
      <c r="G239" s="101" t="e">
        <v>#N/A</v>
      </c>
      <c r="H239" s="103"/>
      <c r="I239" s="104"/>
      <c r="J239" s="107" t="e">
        <v>#N/A</v>
      </c>
      <c r="K239" s="103"/>
      <c r="L239" s="104"/>
      <c r="M239" s="107" t="e">
        <v>#N/A</v>
      </c>
      <c r="N239" s="103"/>
      <c r="O239" s="104"/>
      <c r="P239" s="110" t="e">
        <v>#N/A</v>
      </c>
    </row>
    <row r="240" spans="1:16">
      <c r="A240" s="23">
        <f t="shared" si="25"/>
        <v>240</v>
      </c>
      <c r="B240" s="10"/>
      <c r="C240" s="11"/>
      <c r="D240" s="105" t="e">
        <v>#N/A</v>
      </c>
      <c r="E240" s="12"/>
      <c r="F240" s="13"/>
      <c r="G240" s="101" t="e">
        <v>#N/A</v>
      </c>
      <c r="H240" s="103"/>
      <c r="I240" s="104"/>
      <c r="J240" s="107" t="e">
        <v>#N/A</v>
      </c>
      <c r="K240" s="103"/>
      <c r="L240" s="104"/>
      <c r="M240" s="107" t="e">
        <v>#N/A</v>
      </c>
      <c r="N240" s="103"/>
      <c r="O240" s="104"/>
      <c r="P240" s="110" t="e">
        <v>#N/A</v>
      </c>
    </row>
    <row r="241" spans="1:16">
      <c r="A241" s="23">
        <f t="shared" si="25"/>
        <v>241</v>
      </c>
      <c r="B241" s="10"/>
      <c r="C241" s="11"/>
      <c r="D241" s="105" t="e">
        <v>#N/A</v>
      </c>
      <c r="E241" s="12"/>
      <c r="F241" s="13"/>
      <c r="G241" s="101" t="e">
        <v>#N/A</v>
      </c>
      <c r="H241" s="103"/>
      <c r="I241" s="104"/>
      <c r="J241" s="107" t="e">
        <v>#N/A</v>
      </c>
      <c r="K241" s="103"/>
      <c r="L241" s="104"/>
      <c r="M241" s="107" t="e">
        <v>#N/A</v>
      </c>
      <c r="N241" s="103"/>
      <c r="O241" s="104"/>
      <c r="P241" s="110" t="e">
        <v>#N/A</v>
      </c>
    </row>
    <row r="242" spans="1:16">
      <c r="A242" s="23">
        <f t="shared" si="25"/>
        <v>242</v>
      </c>
      <c r="B242" s="10"/>
      <c r="C242" s="11"/>
      <c r="D242" s="105" t="e">
        <v>#N/A</v>
      </c>
      <c r="E242" s="12"/>
      <c r="F242" s="13"/>
      <c r="G242" s="101" t="e">
        <v>#N/A</v>
      </c>
      <c r="H242" s="103"/>
      <c r="I242" s="104"/>
      <c r="J242" s="107" t="e">
        <v>#N/A</v>
      </c>
      <c r="K242" s="103"/>
      <c r="L242" s="104"/>
      <c r="M242" s="107" t="e">
        <v>#N/A</v>
      </c>
      <c r="N242" s="103"/>
      <c r="O242" s="104"/>
      <c r="P242" s="110" t="e">
        <v>#N/A</v>
      </c>
    </row>
    <row r="243" spans="1:16">
      <c r="A243" s="23">
        <f t="shared" si="25"/>
        <v>243</v>
      </c>
      <c r="B243" s="10"/>
      <c r="C243" s="11"/>
      <c r="D243" s="105" t="e">
        <v>#N/A</v>
      </c>
      <c r="E243" s="12"/>
      <c r="F243" s="13"/>
      <c r="G243" s="101" t="e">
        <v>#N/A</v>
      </c>
      <c r="H243" s="103"/>
      <c r="I243" s="104"/>
      <c r="J243" s="107" t="e">
        <v>#N/A</v>
      </c>
      <c r="K243" s="103"/>
      <c r="L243" s="104"/>
      <c r="M243" s="107" t="e">
        <v>#N/A</v>
      </c>
      <c r="N243" s="103"/>
      <c r="O243" s="104"/>
      <c r="P243" s="110" t="e">
        <v>#N/A</v>
      </c>
    </row>
    <row r="244" spans="1:16">
      <c r="A244" s="23">
        <f t="shared" si="25"/>
        <v>244</v>
      </c>
      <c r="B244" s="10"/>
      <c r="C244" s="11"/>
      <c r="D244" s="105" t="e">
        <v>#N/A</v>
      </c>
      <c r="E244" s="12"/>
      <c r="F244" s="13"/>
      <c r="G244" s="101" t="e">
        <v>#N/A</v>
      </c>
      <c r="H244" s="103"/>
      <c r="I244" s="104"/>
      <c r="J244" s="107" t="e">
        <v>#N/A</v>
      </c>
      <c r="K244" s="103"/>
      <c r="L244" s="104"/>
      <c r="M244" s="107" t="e">
        <v>#N/A</v>
      </c>
      <c r="N244" s="103"/>
      <c r="O244" s="104"/>
      <c r="P244" s="110" t="e">
        <v>#N/A</v>
      </c>
    </row>
    <row r="245" spans="1:16">
      <c r="A245" s="23">
        <f t="shared" si="25"/>
        <v>245</v>
      </c>
      <c r="B245" s="10"/>
      <c r="C245" s="11"/>
      <c r="D245" s="105" t="e">
        <v>#N/A</v>
      </c>
      <c r="E245" s="12"/>
      <c r="F245" s="13"/>
      <c r="G245" s="101" t="e">
        <v>#N/A</v>
      </c>
      <c r="H245" s="103"/>
      <c r="I245" s="104"/>
      <c r="J245" s="107" t="e">
        <v>#N/A</v>
      </c>
      <c r="K245" s="103"/>
      <c r="L245" s="104"/>
      <c r="M245" s="107" t="e">
        <v>#N/A</v>
      </c>
      <c r="N245" s="103"/>
      <c r="O245" s="104"/>
      <c r="P245" s="110" t="e">
        <v>#N/A</v>
      </c>
    </row>
    <row r="246" spans="1:16">
      <c r="A246" s="23">
        <f t="shared" si="25"/>
        <v>246</v>
      </c>
      <c r="B246" s="10"/>
      <c r="C246" s="11"/>
      <c r="D246" s="105" t="e">
        <v>#N/A</v>
      </c>
      <c r="E246" s="12"/>
      <c r="F246" s="13"/>
      <c r="G246" s="101" t="e">
        <v>#N/A</v>
      </c>
      <c r="H246" s="103"/>
      <c r="I246" s="104"/>
      <c r="J246" s="107" t="e">
        <v>#N/A</v>
      </c>
      <c r="K246" s="103"/>
      <c r="L246" s="104"/>
      <c r="M246" s="107" t="e">
        <v>#N/A</v>
      </c>
      <c r="N246" s="103"/>
      <c r="O246" s="104"/>
      <c r="P246" s="110" t="e">
        <v>#N/A</v>
      </c>
    </row>
    <row r="247" spans="1:16">
      <c r="A247" s="23">
        <f t="shared" si="25"/>
        <v>247</v>
      </c>
      <c r="B247" s="10"/>
      <c r="C247" s="11"/>
      <c r="D247" s="105" t="e">
        <v>#N/A</v>
      </c>
      <c r="E247" s="12"/>
      <c r="F247" s="13"/>
      <c r="G247" s="101" t="e">
        <v>#N/A</v>
      </c>
      <c r="H247" s="103"/>
      <c r="I247" s="104"/>
      <c r="J247" s="107" t="e">
        <v>#N/A</v>
      </c>
      <c r="K247" s="103"/>
      <c r="L247" s="104"/>
      <c r="M247" s="107" t="e">
        <v>#N/A</v>
      </c>
      <c r="N247" s="103"/>
      <c r="O247" s="104"/>
      <c r="P247" s="110" t="e">
        <v>#N/A</v>
      </c>
    </row>
    <row r="248" spans="1:16">
      <c r="A248" s="23">
        <f t="shared" si="25"/>
        <v>248</v>
      </c>
      <c r="B248" s="10"/>
      <c r="C248" s="11"/>
      <c r="D248" s="105" t="e">
        <v>#N/A</v>
      </c>
      <c r="E248" s="12"/>
      <c r="F248" s="13"/>
      <c r="G248" s="101" t="e">
        <v>#N/A</v>
      </c>
      <c r="H248" s="103"/>
      <c r="I248" s="104"/>
      <c r="J248" s="107" t="e">
        <v>#N/A</v>
      </c>
      <c r="K248" s="103"/>
      <c r="L248" s="104"/>
      <c r="M248" s="107" t="e">
        <v>#N/A</v>
      </c>
      <c r="N248" s="103"/>
      <c r="O248" s="104"/>
      <c r="P248" s="110" t="e">
        <v>#N/A</v>
      </c>
    </row>
    <row r="249" spans="1:16">
      <c r="A249" s="23">
        <f t="shared" si="25"/>
        <v>249</v>
      </c>
      <c r="B249" s="10"/>
      <c r="C249" s="11"/>
      <c r="D249" s="105" t="e">
        <v>#N/A</v>
      </c>
      <c r="E249" s="12"/>
      <c r="F249" s="13"/>
      <c r="G249" s="101" t="e">
        <v>#N/A</v>
      </c>
      <c r="H249" s="103"/>
      <c r="I249" s="104"/>
      <c r="J249" s="107" t="e">
        <v>#N/A</v>
      </c>
      <c r="K249" s="103"/>
      <c r="L249" s="104"/>
      <c r="M249" s="107" t="e">
        <v>#N/A</v>
      </c>
      <c r="N249" s="103"/>
      <c r="O249" s="104"/>
      <c r="P249" s="110" t="e">
        <v>#N/A</v>
      </c>
    </row>
    <row r="250" spans="1:16">
      <c r="A250" s="23">
        <f t="shared" si="25"/>
        <v>250</v>
      </c>
      <c r="B250" s="10"/>
      <c r="C250" s="11"/>
      <c r="D250" s="105" t="e">
        <v>#N/A</v>
      </c>
      <c r="E250" s="12"/>
      <c r="F250" s="13"/>
      <c r="G250" s="101" t="e">
        <v>#N/A</v>
      </c>
      <c r="H250" s="103"/>
      <c r="I250" s="104"/>
      <c r="J250" s="107" t="e">
        <v>#N/A</v>
      </c>
      <c r="K250" s="103"/>
      <c r="L250" s="104"/>
      <c r="M250" s="107" t="e">
        <v>#N/A</v>
      </c>
      <c r="N250" s="103"/>
      <c r="O250" s="104"/>
      <c r="P250" s="110" t="e">
        <v>#N/A</v>
      </c>
    </row>
    <row r="251" spans="1:16">
      <c r="A251" s="23">
        <f t="shared" si="25"/>
        <v>251</v>
      </c>
      <c r="B251" s="10"/>
      <c r="C251" s="11"/>
      <c r="D251" s="105" t="e">
        <v>#N/A</v>
      </c>
      <c r="E251" s="12"/>
      <c r="F251" s="13"/>
      <c r="G251" s="101" t="e">
        <v>#N/A</v>
      </c>
      <c r="H251" s="103"/>
      <c r="I251" s="104"/>
      <c r="J251" s="107" t="e">
        <v>#N/A</v>
      </c>
      <c r="K251" s="103"/>
      <c r="L251" s="104"/>
      <c r="M251" s="107" t="e">
        <v>#N/A</v>
      </c>
      <c r="N251" s="103"/>
      <c r="O251" s="104"/>
      <c r="P251" s="110" t="e">
        <v>#N/A</v>
      </c>
    </row>
    <row r="252" spans="1:16">
      <c r="A252" s="23">
        <f t="shared" si="25"/>
        <v>252</v>
      </c>
      <c r="B252" s="10"/>
      <c r="C252" s="11"/>
      <c r="D252" s="105" t="e">
        <v>#N/A</v>
      </c>
      <c r="E252" s="12"/>
      <c r="F252" s="13"/>
      <c r="G252" s="101" t="e">
        <v>#N/A</v>
      </c>
      <c r="H252" s="103"/>
      <c r="I252" s="104"/>
      <c r="J252" s="107" t="e">
        <v>#N/A</v>
      </c>
      <c r="K252" s="103"/>
      <c r="L252" s="104"/>
      <c r="M252" s="107" t="e">
        <v>#N/A</v>
      </c>
      <c r="N252" s="103"/>
      <c r="O252" s="104"/>
      <c r="P252" s="110" t="e">
        <v>#N/A</v>
      </c>
    </row>
    <row r="253" spans="1:16">
      <c r="A253" s="23">
        <f t="shared" si="25"/>
        <v>253</v>
      </c>
      <c r="B253" s="10"/>
      <c r="C253" s="11"/>
      <c r="D253" s="105" t="e">
        <v>#N/A</v>
      </c>
      <c r="E253" s="12"/>
      <c r="F253" s="13"/>
      <c r="G253" s="101" t="e">
        <v>#N/A</v>
      </c>
      <c r="H253" s="103"/>
      <c r="I253" s="104"/>
      <c r="J253" s="107" t="e">
        <v>#N/A</v>
      </c>
      <c r="K253" s="103"/>
      <c r="L253" s="104"/>
      <c r="M253" s="107" t="e">
        <v>#N/A</v>
      </c>
      <c r="N253" s="103"/>
      <c r="O253" s="104"/>
      <c r="P253" s="110" t="e">
        <v>#N/A</v>
      </c>
    </row>
    <row r="254" spans="1:16">
      <c r="A254" s="23">
        <f t="shared" si="25"/>
        <v>254</v>
      </c>
      <c r="B254" s="10"/>
      <c r="C254" s="11"/>
      <c r="D254" s="105" t="e">
        <v>#N/A</v>
      </c>
      <c r="E254" s="12"/>
      <c r="F254" s="13"/>
      <c r="G254" s="101" t="e">
        <v>#N/A</v>
      </c>
      <c r="H254" s="103"/>
      <c r="I254" s="104"/>
      <c r="J254" s="107" t="e">
        <v>#N/A</v>
      </c>
      <c r="K254" s="103"/>
      <c r="L254" s="104"/>
      <c r="M254" s="107" t="e">
        <v>#N/A</v>
      </c>
      <c r="N254" s="103"/>
      <c r="O254" s="104"/>
      <c r="P254" s="110" t="e">
        <v>#N/A</v>
      </c>
    </row>
    <row r="255" spans="1:16">
      <c r="A255" s="23">
        <f t="shared" si="25"/>
        <v>255</v>
      </c>
      <c r="B255" s="10"/>
      <c r="C255" s="11"/>
      <c r="D255" s="105" t="e">
        <v>#N/A</v>
      </c>
      <c r="E255" s="12"/>
      <c r="F255" s="13"/>
      <c r="G255" s="101" t="e">
        <v>#N/A</v>
      </c>
      <c r="H255" s="103"/>
      <c r="I255" s="104"/>
      <c r="J255" s="107" t="e">
        <v>#N/A</v>
      </c>
      <c r="K255" s="103"/>
      <c r="L255" s="104"/>
      <c r="M255" s="107" t="e">
        <v>#N/A</v>
      </c>
      <c r="N255" s="103"/>
      <c r="O255" s="104"/>
      <c r="P255" s="110" t="e">
        <v>#N/A</v>
      </c>
    </row>
    <row r="256" spans="1:16">
      <c r="A256" s="23">
        <f t="shared" si="25"/>
        <v>256</v>
      </c>
      <c r="B256" s="10"/>
      <c r="C256" s="11"/>
      <c r="D256" s="105" t="e">
        <v>#N/A</v>
      </c>
      <c r="E256" s="12"/>
      <c r="F256" s="13"/>
      <c r="G256" s="101" t="e">
        <v>#N/A</v>
      </c>
      <c r="H256" s="103"/>
      <c r="I256" s="104"/>
      <c r="J256" s="107" t="e">
        <v>#N/A</v>
      </c>
      <c r="K256" s="103"/>
      <c r="L256" s="104"/>
      <c r="M256" s="107" t="e">
        <v>#N/A</v>
      </c>
      <c r="N256" s="103"/>
      <c r="O256" s="104"/>
      <c r="P256" s="110" t="e">
        <v>#N/A</v>
      </c>
    </row>
    <row r="257" spans="1:16">
      <c r="A257" s="23">
        <f t="shared" si="25"/>
        <v>257</v>
      </c>
      <c r="B257" s="10"/>
      <c r="C257" s="11"/>
      <c r="D257" s="105" t="e">
        <v>#N/A</v>
      </c>
      <c r="E257" s="12"/>
      <c r="F257" s="13"/>
      <c r="G257" s="101" t="e">
        <v>#N/A</v>
      </c>
      <c r="H257" s="103"/>
      <c r="I257" s="104"/>
      <c r="J257" s="107" t="e">
        <v>#N/A</v>
      </c>
      <c r="K257" s="103"/>
      <c r="L257" s="104"/>
      <c r="M257" s="107" t="e">
        <v>#N/A</v>
      </c>
      <c r="N257" s="103"/>
      <c r="O257" s="104"/>
      <c r="P257" s="110" t="e">
        <v>#N/A</v>
      </c>
    </row>
    <row r="258" spans="1:16">
      <c r="A258" s="23">
        <f t="shared" si="25"/>
        <v>258</v>
      </c>
      <c r="B258" s="10"/>
      <c r="C258" s="11"/>
      <c r="D258" s="105" t="e">
        <v>#N/A</v>
      </c>
      <c r="E258" s="12"/>
      <c r="F258" s="13"/>
      <c r="G258" s="101" t="e">
        <v>#N/A</v>
      </c>
      <c r="H258" s="103"/>
      <c r="I258" s="104"/>
      <c r="J258" s="107" t="e">
        <v>#N/A</v>
      </c>
      <c r="K258" s="103"/>
      <c r="L258" s="104"/>
      <c r="M258" s="107" t="e">
        <v>#N/A</v>
      </c>
      <c r="N258" s="103"/>
      <c r="O258" s="104"/>
      <c r="P258" s="110" t="e">
        <v>#N/A</v>
      </c>
    </row>
    <row r="259" spans="1:16">
      <c r="A259" s="23">
        <f t="shared" si="25"/>
        <v>259</v>
      </c>
      <c r="B259" s="10"/>
      <c r="C259" s="11"/>
      <c r="D259" s="105" t="e">
        <v>#N/A</v>
      </c>
      <c r="E259" s="12"/>
      <c r="F259" s="13"/>
      <c r="G259" s="101" t="e">
        <v>#N/A</v>
      </c>
      <c r="H259" s="103"/>
      <c r="I259" s="104"/>
      <c r="J259" s="107" t="e">
        <v>#N/A</v>
      </c>
      <c r="K259" s="103"/>
      <c r="L259" s="104"/>
      <c r="M259" s="107" t="e">
        <v>#N/A</v>
      </c>
      <c r="N259" s="103"/>
      <c r="O259" s="104"/>
      <c r="P259" s="110" t="e">
        <v>#N/A</v>
      </c>
    </row>
    <row r="260" spans="1:16">
      <c r="A260" s="23">
        <f t="shared" si="25"/>
        <v>260</v>
      </c>
      <c r="B260" s="10"/>
      <c r="C260" s="11"/>
      <c r="D260" s="105" t="e">
        <v>#N/A</v>
      </c>
      <c r="E260" s="12"/>
      <c r="F260" s="13"/>
      <c r="G260" s="101" t="e">
        <v>#N/A</v>
      </c>
      <c r="H260" s="103"/>
      <c r="I260" s="104"/>
      <c r="J260" s="107" t="e">
        <v>#N/A</v>
      </c>
      <c r="K260" s="103"/>
      <c r="L260" s="104"/>
      <c r="M260" s="107" t="e">
        <v>#N/A</v>
      </c>
      <c r="N260" s="103"/>
      <c r="O260" s="104"/>
      <c r="P260" s="110" t="e">
        <v>#N/A</v>
      </c>
    </row>
    <row r="261" spans="1:16">
      <c r="A261" s="23">
        <f t="shared" si="25"/>
        <v>261</v>
      </c>
      <c r="B261" s="10"/>
      <c r="C261" s="11"/>
      <c r="D261" s="105" t="e">
        <v>#N/A</v>
      </c>
      <c r="E261" s="12"/>
      <c r="F261" s="13"/>
      <c r="G261" s="101" t="e">
        <v>#N/A</v>
      </c>
      <c r="H261" s="103"/>
      <c r="I261" s="104"/>
      <c r="J261" s="107" t="e">
        <v>#N/A</v>
      </c>
      <c r="K261" s="103"/>
      <c r="L261" s="104"/>
      <c r="M261" s="107" t="e">
        <v>#N/A</v>
      </c>
      <c r="N261" s="103"/>
      <c r="O261" s="104"/>
      <c r="P261" s="110" t="e">
        <v>#N/A</v>
      </c>
    </row>
    <row r="262" spans="1:16">
      <c r="A262" s="23">
        <f t="shared" si="25"/>
        <v>262</v>
      </c>
      <c r="B262" s="10"/>
      <c r="C262" s="11"/>
      <c r="D262" s="105" t="e">
        <v>#N/A</v>
      </c>
      <c r="E262" s="12"/>
      <c r="F262" s="13"/>
      <c r="G262" s="101" t="e">
        <v>#N/A</v>
      </c>
      <c r="H262" s="103"/>
      <c r="I262" s="104"/>
      <c r="J262" s="107" t="e">
        <v>#N/A</v>
      </c>
      <c r="K262" s="103"/>
      <c r="L262" s="104"/>
      <c r="M262" s="107" t="e">
        <v>#N/A</v>
      </c>
      <c r="N262" s="103"/>
      <c r="O262" s="104"/>
      <c r="P262" s="110" t="e">
        <v>#N/A</v>
      </c>
    </row>
    <row r="263" spans="1:16">
      <c r="A263" s="23">
        <f t="shared" si="25"/>
        <v>263</v>
      </c>
      <c r="B263" s="10"/>
      <c r="C263" s="11"/>
      <c r="D263" s="105" t="e">
        <v>#N/A</v>
      </c>
      <c r="E263" s="12"/>
      <c r="F263" s="13"/>
      <c r="G263" s="101" t="e">
        <v>#N/A</v>
      </c>
      <c r="H263" s="103"/>
      <c r="I263" s="104"/>
      <c r="J263" s="107" t="e">
        <v>#N/A</v>
      </c>
      <c r="K263" s="103"/>
      <c r="L263" s="104"/>
      <c r="M263" s="107" t="e">
        <v>#N/A</v>
      </c>
      <c r="N263" s="103"/>
      <c r="O263" s="104"/>
      <c r="P263" s="110" t="e">
        <v>#N/A</v>
      </c>
    </row>
    <row r="264" spans="1:16">
      <c r="A264" s="23">
        <f t="shared" si="25"/>
        <v>264</v>
      </c>
      <c r="B264" s="10"/>
      <c r="C264" s="11"/>
      <c r="D264" s="105" t="e">
        <v>#N/A</v>
      </c>
      <c r="E264" s="12"/>
      <c r="F264" s="13"/>
      <c r="G264" s="101" t="e">
        <v>#N/A</v>
      </c>
      <c r="H264" s="103"/>
      <c r="I264" s="104"/>
      <c r="J264" s="107" t="e">
        <v>#N/A</v>
      </c>
      <c r="K264" s="103"/>
      <c r="L264" s="104"/>
      <c r="M264" s="107" t="e">
        <v>#N/A</v>
      </c>
      <c r="N264" s="103"/>
      <c r="O264" s="104"/>
      <c r="P264" s="110" t="e">
        <v>#N/A</v>
      </c>
    </row>
    <row r="265" spans="1:16">
      <c r="A265" s="23">
        <f t="shared" si="25"/>
        <v>265</v>
      </c>
      <c r="B265" s="10"/>
      <c r="C265" s="11"/>
      <c r="D265" s="105" t="e">
        <v>#N/A</v>
      </c>
      <c r="E265" s="12"/>
      <c r="F265" s="13"/>
      <c r="G265" s="101" t="e">
        <v>#N/A</v>
      </c>
      <c r="H265" s="103"/>
      <c r="I265" s="104"/>
      <c r="J265" s="107" t="e">
        <v>#N/A</v>
      </c>
      <c r="K265" s="103"/>
      <c r="L265" s="104"/>
      <c r="M265" s="107" t="e">
        <v>#N/A</v>
      </c>
      <c r="N265" s="103"/>
      <c r="O265" s="104"/>
      <c r="P265" s="110" t="e">
        <v>#N/A</v>
      </c>
    </row>
    <row r="266" spans="1:16">
      <c r="A266" s="23">
        <f t="shared" si="25"/>
        <v>266</v>
      </c>
      <c r="B266" s="10"/>
      <c r="C266" s="11"/>
      <c r="D266" s="105" t="e">
        <v>#N/A</v>
      </c>
      <c r="E266" s="12"/>
      <c r="F266" s="13"/>
      <c r="G266" s="101" t="e">
        <v>#N/A</v>
      </c>
      <c r="H266" s="103"/>
      <c r="I266" s="104"/>
      <c r="J266" s="107" t="e">
        <v>#N/A</v>
      </c>
      <c r="K266" s="103"/>
      <c r="L266" s="104"/>
      <c r="M266" s="107" t="e">
        <v>#N/A</v>
      </c>
      <c r="N266" s="103"/>
      <c r="O266" s="104"/>
      <c r="P266" s="110" t="e">
        <v>#N/A</v>
      </c>
    </row>
    <row r="267" spans="1:16">
      <c r="A267" s="23">
        <f t="shared" si="25"/>
        <v>267</v>
      </c>
      <c r="B267" s="10"/>
      <c r="C267" s="11"/>
      <c r="D267" s="105" t="e">
        <v>#N/A</v>
      </c>
      <c r="E267" s="12"/>
      <c r="F267" s="13"/>
      <c r="G267" s="101" t="e">
        <v>#N/A</v>
      </c>
      <c r="H267" s="103"/>
      <c r="I267" s="104"/>
      <c r="J267" s="107" t="e">
        <v>#N/A</v>
      </c>
      <c r="K267" s="103"/>
      <c r="L267" s="104"/>
      <c r="M267" s="107" t="e">
        <v>#N/A</v>
      </c>
      <c r="N267" s="103"/>
      <c r="O267" s="104"/>
      <c r="P267" s="110" t="e">
        <v>#N/A</v>
      </c>
    </row>
    <row r="268" spans="1:16">
      <c r="A268" s="23">
        <f t="shared" si="25"/>
        <v>268</v>
      </c>
      <c r="B268" s="10"/>
      <c r="C268" s="11"/>
      <c r="D268" s="105" t="e">
        <v>#N/A</v>
      </c>
      <c r="E268" s="12"/>
      <c r="F268" s="13"/>
      <c r="G268" s="101" t="e">
        <v>#N/A</v>
      </c>
      <c r="H268" s="103"/>
      <c r="I268" s="104"/>
      <c r="J268" s="107" t="e">
        <v>#N/A</v>
      </c>
      <c r="K268" s="103"/>
      <c r="L268" s="104"/>
      <c r="M268" s="107" t="e">
        <v>#N/A</v>
      </c>
      <c r="N268" s="103"/>
      <c r="O268" s="104"/>
      <c r="P268" s="110" t="e">
        <v>#N/A</v>
      </c>
    </row>
    <row r="269" spans="1:16">
      <c r="A269" s="23">
        <f t="shared" si="25"/>
        <v>269</v>
      </c>
      <c r="B269" s="10"/>
      <c r="C269" s="11"/>
      <c r="D269" s="105" t="e">
        <v>#N/A</v>
      </c>
      <c r="E269" s="12"/>
      <c r="F269" s="13"/>
      <c r="G269" s="101" t="e">
        <v>#N/A</v>
      </c>
      <c r="H269" s="103"/>
      <c r="I269" s="104"/>
      <c r="J269" s="107" t="e">
        <v>#N/A</v>
      </c>
      <c r="K269" s="103"/>
      <c r="L269" s="104"/>
      <c r="M269" s="107" t="e">
        <v>#N/A</v>
      </c>
      <c r="N269" s="103"/>
      <c r="O269" s="104"/>
      <c r="P269" s="110" t="e">
        <v>#N/A</v>
      </c>
    </row>
    <row r="270" spans="1:16">
      <c r="A270" s="23">
        <f t="shared" si="25"/>
        <v>270</v>
      </c>
      <c r="B270" s="10"/>
      <c r="C270" s="11"/>
      <c r="D270" s="105" t="e">
        <v>#N/A</v>
      </c>
      <c r="E270" s="12"/>
      <c r="F270" s="13"/>
      <c r="G270" s="101" t="e">
        <v>#N/A</v>
      </c>
      <c r="H270" s="103"/>
      <c r="I270" s="104"/>
      <c r="J270" s="107" t="e">
        <v>#N/A</v>
      </c>
      <c r="K270" s="103"/>
      <c r="L270" s="104"/>
      <c r="M270" s="107" t="e">
        <v>#N/A</v>
      </c>
      <c r="N270" s="103"/>
      <c r="O270" s="104"/>
      <c r="P270" s="110" t="e">
        <v>#N/A</v>
      </c>
    </row>
    <row r="271" spans="1:16">
      <c r="A271" s="23">
        <f t="shared" si="25"/>
        <v>271</v>
      </c>
      <c r="B271" s="10"/>
      <c r="C271" s="11"/>
      <c r="D271" s="105" t="e">
        <v>#N/A</v>
      </c>
      <c r="E271" s="12"/>
      <c r="F271" s="13"/>
      <c r="G271" s="101" t="e">
        <v>#N/A</v>
      </c>
      <c r="H271" s="103"/>
      <c r="I271" s="104"/>
      <c r="J271" s="107" t="e">
        <v>#N/A</v>
      </c>
      <c r="K271" s="103"/>
      <c r="L271" s="104"/>
      <c r="M271" s="107" t="e">
        <v>#N/A</v>
      </c>
      <c r="N271" s="103"/>
      <c r="O271" s="104"/>
      <c r="P271" s="110" t="e">
        <v>#N/A</v>
      </c>
    </row>
    <row r="272" spans="1:16">
      <c r="A272" s="23">
        <f t="shared" si="25"/>
        <v>272</v>
      </c>
      <c r="B272" s="10"/>
      <c r="C272" s="11"/>
      <c r="D272" s="105" t="e">
        <v>#N/A</v>
      </c>
      <c r="E272" s="12"/>
      <c r="F272" s="13"/>
      <c r="G272" s="101" t="e">
        <v>#N/A</v>
      </c>
      <c r="H272" s="103"/>
      <c r="I272" s="104"/>
      <c r="J272" s="107" t="e">
        <v>#N/A</v>
      </c>
      <c r="K272" s="103"/>
      <c r="L272" s="104"/>
      <c r="M272" s="107" t="e">
        <v>#N/A</v>
      </c>
      <c r="N272" s="103"/>
      <c r="O272" s="104"/>
      <c r="P272" s="110" t="e">
        <v>#N/A</v>
      </c>
    </row>
    <row r="273" spans="1:16">
      <c r="A273" s="23">
        <f t="shared" si="25"/>
        <v>273</v>
      </c>
      <c r="B273" s="10"/>
      <c r="C273" s="11"/>
      <c r="D273" s="105" t="e">
        <v>#N/A</v>
      </c>
      <c r="E273" s="12"/>
      <c r="F273" s="13"/>
      <c r="G273" s="101" t="e">
        <v>#N/A</v>
      </c>
      <c r="H273" s="103"/>
      <c r="I273" s="104"/>
      <c r="J273" s="107" t="e">
        <v>#N/A</v>
      </c>
      <c r="K273" s="103"/>
      <c r="L273" s="104"/>
      <c r="M273" s="107" t="e">
        <v>#N/A</v>
      </c>
      <c r="N273" s="103"/>
      <c r="O273" s="104"/>
      <c r="P273" s="110" t="e">
        <v>#N/A</v>
      </c>
    </row>
    <row r="274" spans="1:16">
      <c r="A274" s="23">
        <f t="shared" si="25"/>
        <v>274</v>
      </c>
      <c r="B274" s="10"/>
      <c r="C274" s="11"/>
      <c r="D274" s="105" t="e">
        <v>#N/A</v>
      </c>
      <c r="E274" s="12"/>
      <c r="F274" s="13"/>
      <c r="G274" s="101" t="e">
        <v>#N/A</v>
      </c>
      <c r="H274" s="103"/>
      <c r="I274" s="104"/>
      <c r="J274" s="107" t="e">
        <v>#N/A</v>
      </c>
      <c r="K274" s="103"/>
      <c r="L274" s="104"/>
      <c r="M274" s="107" t="e">
        <v>#N/A</v>
      </c>
      <c r="N274" s="103"/>
      <c r="O274" s="104"/>
      <c r="P274" s="110" t="e">
        <v>#N/A</v>
      </c>
    </row>
    <row r="275" spans="1:16">
      <c r="A275" s="23">
        <f t="shared" si="25"/>
        <v>275</v>
      </c>
      <c r="B275" s="10"/>
      <c r="C275" s="11"/>
      <c r="D275" s="105" t="e">
        <v>#N/A</v>
      </c>
      <c r="E275" s="12"/>
      <c r="F275" s="13"/>
      <c r="G275" s="101" t="e">
        <v>#N/A</v>
      </c>
      <c r="H275" s="103"/>
      <c r="I275" s="104"/>
      <c r="J275" s="107" t="e">
        <v>#N/A</v>
      </c>
      <c r="K275" s="103"/>
      <c r="L275" s="104"/>
      <c r="M275" s="107" t="e">
        <v>#N/A</v>
      </c>
      <c r="N275" s="103"/>
      <c r="O275" s="104"/>
      <c r="P275" s="110" t="e">
        <v>#N/A</v>
      </c>
    </row>
    <row r="276" spans="1:16">
      <c r="A276" s="23">
        <f t="shared" si="25"/>
        <v>276</v>
      </c>
      <c r="B276" s="10"/>
      <c r="C276" s="11"/>
      <c r="D276" s="105" t="e">
        <v>#N/A</v>
      </c>
      <c r="E276" s="12"/>
      <c r="F276" s="13"/>
      <c r="G276" s="101" t="e">
        <v>#N/A</v>
      </c>
      <c r="H276" s="103"/>
      <c r="I276" s="104"/>
      <c r="J276" s="107" t="e">
        <v>#N/A</v>
      </c>
      <c r="K276" s="103"/>
      <c r="L276" s="104"/>
      <c r="M276" s="107" t="e">
        <v>#N/A</v>
      </c>
      <c r="N276" s="103"/>
      <c r="O276" s="104"/>
      <c r="P276" s="110" t="e">
        <v>#N/A</v>
      </c>
    </row>
    <row r="277" spans="1:16">
      <c r="A277" s="23">
        <f t="shared" si="25"/>
        <v>277</v>
      </c>
      <c r="B277" s="10"/>
      <c r="C277" s="11"/>
      <c r="D277" s="105" t="e">
        <v>#N/A</v>
      </c>
      <c r="E277" s="12"/>
      <c r="F277" s="13"/>
      <c r="G277" s="101" t="e">
        <v>#N/A</v>
      </c>
      <c r="H277" s="103"/>
      <c r="I277" s="104"/>
      <c r="J277" s="107" t="e">
        <v>#N/A</v>
      </c>
      <c r="K277" s="103"/>
      <c r="L277" s="104"/>
      <c r="M277" s="107" t="e">
        <v>#N/A</v>
      </c>
      <c r="N277" s="103"/>
      <c r="O277" s="104"/>
      <c r="P277" s="110" t="e">
        <v>#N/A</v>
      </c>
    </row>
    <row r="278" spans="1:16">
      <c r="A278" s="23">
        <f t="shared" ref="A278:A300" si="27">A277+1</f>
        <v>278</v>
      </c>
      <c r="B278" s="10"/>
      <c r="C278" s="11"/>
      <c r="D278" s="105" t="e">
        <v>#N/A</v>
      </c>
      <c r="E278" s="12"/>
      <c r="F278" s="13"/>
      <c r="G278" s="101" t="e">
        <v>#N/A</v>
      </c>
      <c r="H278" s="103"/>
      <c r="I278" s="104"/>
      <c r="J278" s="107" t="e">
        <v>#N/A</v>
      </c>
      <c r="K278" s="103"/>
      <c r="L278" s="104"/>
      <c r="M278" s="107" t="e">
        <v>#N/A</v>
      </c>
      <c r="N278" s="103"/>
      <c r="O278" s="104"/>
      <c r="P278" s="110" t="e">
        <v>#N/A</v>
      </c>
    </row>
    <row r="279" spans="1:16">
      <c r="A279" s="23">
        <f t="shared" si="27"/>
        <v>279</v>
      </c>
      <c r="B279" s="10"/>
      <c r="C279" s="11"/>
      <c r="D279" s="105" t="e">
        <v>#N/A</v>
      </c>
      <c r="E279" s="12"/>
      <c r="F279" s="13"/>
      <c r="G279" s="101" t="e">
        <v>#N/A</v>
      </c>
      <c r="H279" s="103"/>
      <c r="I279" s="104"/>
      <c r="J279" s="107" t="e">
        <v>#N/A</v>
      </c>
      <c r="K279" s="103"/>
      <c r="L279" s="104"/>
      <c r="M279" s="107" t="e">
        <v>#N/A</v>
      </c>
      <c r="N279" s="103"/>
      <c r="O279" s="104"/>
      <c r="P279" s="110" t="e">
        <v>#N/A</v>
      </c>
    </row>
    <row r="280" spans="1:16">
      <c r="A280" s="23">
        <f t="shared" si="27"/>
        <v>280</v>
      </c>
      <c r="B280" s="10"/>
      <c r="C280" s="11"/>
      <c r="D280" s="105" t="e">
        <v>#N/A</v>
      </c>
      <c r="E280" s="12"/>
      <c r="F280" s="13"/>
      <c r="G280" s="101" t="e">
        <v>#N/A</v>
      </c>
      <c r="H280" s="103"/>
      <c r="I280" s="104"/>
      <c r="J280" s="107" t="e">
        <v>#N/A</v>
      </c>
      <c r="K280" s="103"/>
      <c r="L280" s="104"/>
      <c r="M280" s="107" t="e">
        <v>#N/A</v>
      </c>
      <c r="N280" s="103"/>
      <c r="O280" s="104"/>
      <c r="P280" s="110" t="e">
        <v>#N/A</v>
      </c>
    </row>
    <row r="281" spans="1:16">
      <c r="A281" s="23">
        <f t="shared" si="27"/>
        <v>281</v>
      </c>
      <c r="B281" s="10"/>
      <c r="C281" s="11"/>
      <c r="D281" s="105" t="e">
        <v>#N/A</v>
      </c>
      <c r="E281" s="12"/>
      <c r="F281" s="13"/>
      <c r="G281" s="101" t="e">
        <v>#N/A</v>
      </c>
      <c r="H281" s="103"/>
      <c r="I281" s="104"/>
      <c r="J281" s="107" t="e">
        <v>#N/A</v>
      </c>
      <c r="K281" s="103"/>
      <c r="L281" s="104"/>
      <c r="M281" s="107" t="e">
        <v>#N/A</v>
      </c>
      <c r="N281" s="103"/>
      <c r="O281" s="104"/>
      <c r="P281" s="110" t="e">
        <v>#N/A</v>
      </c>
    </row>
    <row r="282" spans="1:16">
      <c r="A282" s="23">
        <f t="shared" si="27"/>
        <v>282</v>
      </c>
      <c r="B282" s="10"/>
      <c r="C282" s="11"/>
      <c r="D282" s="105" t="e">
        <v>#N/A</v>
      </c>
      <c r="E282" s="12"/>
      <c r="F282" s="13"/>
      <c r="G282" s="101" t="e">
        <v>#N/A</v>
      </c>
      <c r="H282" s="103"/>
      <c r="I282" s="104"/>
      <c r="J282" s="107" t="e">
        <v>#N/A</v>
      </c>
      <c r="K282" s="103"/>
      <c r="L282" s="104"/>
      <c r="M282" s="107" t="e">
        <v>#N/A</v>
      </c>
      <c r="N282" s="103"/>
      <c r="O282" s="104"/>
      <c r="P282" s="110" t="e">
        <v>#N/A</v>
      </c>
    </row>
    <row r="283" spans="1:16">
      <c r="A283" s="23">
        <f t="shared" si="27"/>
        <v>283</v>
      </c>
      <c r="B283" s="10"/>
      <c r="C283" s="11"/>
      <c r="D283" s="105" t="e">
        <v>#N/A</v>
      </c>
      <c r="E283" s="12"/>
      <c r="F283" s="13"/>
      <c r="G283" s="101" t="e">
        <v>#N/A</v>
      </c>
      <c r="H283" s="103"/>
      <c r="I283" s="104"/>
      <c r="J283" s="107" t="e">
        <v>#N/A</v>
      </c>
      <c r="K283" s="103"/>
      <c r="L283" s="104"/>
      <c r="M283" s="107" t="e">
        <v>#N/A</v>
      </c>
      <c r="N283" s="103"/>
      <c r="O283" s="104"/>
      <c r="P283" s="110" t="e">
        <v>#N/A</v>
      </c>
    </row>
    <row r="284" spans="1:16">
      <c r="A284" s="23">
        <f t="shared" si="27"/>
        <v>284</v>
      </c>
      <c r="B284" s="10"/>
      <c r="C284" s="11"/>
      <c r="D284" s="105" t="e">
        <v>#N/A</v>
      </c>
      <c r="E284" s="12"/>
      <c r="F284" s="13"/>
      <c r="G284" s="101" t="e">
        <v>#N/A</v>
      </c>
      <c r="H284" s="103"/>
      <c r="I284" s="104"/>
      <c r="J284" s="107" t="e">
        <v>#N/A</v>
      </c>
      <c r="K284" s="103"/>
      <c r="L284" s="104"/>
      <c r="M284" s="107" t="e">
        <v>#N/A</v>
      </c>
      <c r="N284" s="103"/>
      <c r="O284" s="104"/>
      <c r="P284" s="110" t="e">
        <v>#N/A</v>
      </c>
    </row>
    <row r="285" spans="1:16">
      <c r="A285" s="23">
        <f t="shared" si="27"/>
        <v>285</v>
      </c>
      <c r="B285" s="10"/>
      <c r="C285" s="11"/>
      <c r="D285" s="105" t="e">
        <v>#N/A</v>
      </c>
      <c r="E285" s="12"/>
      <c r="F285" s="13"/>
      <c r="G285" s="101" t="e">
        <v>#N/A</v>
      </c>
      <c r="H285" s="103"/>
      <c r="I285" s="104"/>
      <c r="J285" s="107" t="e">
        <v>#N/A</v>
      </c>
      <c r="K285" s="103"/>
      <c r="L285" s="104"/>
      <c r="M285" s="107" t="e">
        <v>#N/A</v>
      </c>
      <c r="N285" s="103"/>
      <c r="O285" s="104"/>
      <c r="P285" s="110" t="e">
        <v>#N/A</v>
      </c>
    </row>
    <row r="286" spans="1:16">
      <c r="A286" s="23">
        <f t="shared" si="27"/>
        <v>286</v>
      </c>
      <c r="B286" s="10"/>
      <c r="C286" s="11"/>
      <c r="D286" s="105" t="e">
        <v>#N/A</v>
      </c>
      <c r="E286" s="12"/>
      <c r="F286" s="13"/>
      <c r="G286" s="101" t="e">
        <v>#N/A</v>
      </c>
      <c r="H286" s="103"/>
      <c r="I286" s="104"/>
      <c r="J286" s="107" t="e">
        <v>#N/A</v>
      </c>
      <c r="K286" s="103"/>
      <c r="L286" s="104"/>
      <c r="M286" s="107" t="e">
        <v>#N/A</v>
      </c>
      <c r="N286" s="103"/>
      <c r="O286" s="104"/>
      <c r="P286" s="110" t="e">
        <v>#N/A</v>
      </c>
    </row>
    <row r="287" spans="1:16">
      <c r="A287" s="23">
        <f t="shared" si="27"/>
        <v>287</v>
      </c>
      <c r="B287" s="10"/>
      <c r="C287" s="11"/>
      <c r="D287" s="105" t="e">
        <v>#N/A</v>
      </c>
      <c r="E287" s="12"/>
      <c r="F287" s="13"/>
      <c r="G287" s="101" t="e">
        <v>#N/A</v>
      </c>
      <c r="H287" s="103"/>
      <c r="I287" s="104"/>
      <c r="J287" s="107" t="e">
        <v>#N/A</v>
      </c>
      <c r="K287" s="103"/>
      <c r="L287" s="104"/>
      <c r="M287" s="107" t="e">
        <v>#N/A</v>
      </c>
      <c r="N287" s="103"/>
      <c r="O287" s="104"/>
      <c r="P287" s="110" t="e">
        <v>#N/A</v>
      </c>
    </row>
    <row r="288" spans="1:16">
      <c r="A288" s="23">
        <f t="shared" si="27"/>
        <v>288</v>
      </c>
      <c r="B288" s="10"/>
      <c r="C288" s="11"/>
      <c r="D288" s="105" t="e">
        <v>#N/A</v>
      </c>
      <c r="E288" s="12"/>
      <c r="F288" s="13"/>
      <c r="G288" s="101" t="e">
        <v>#N/A</v>
      </c>
      <c r="H288" s="103"/>
      <c r="I288" s="104"/>
      <c r="J288" s="107" t="e">
        <v>#N/A</v>
      </c>
      <c r="K288" s="103"/>
      <c r="L288" s="104"/>
      <c r="M288" s="107" t="e">
        <v>#N/A</v>
      </c>
      <c r="N288" s="103"/>
      <c r="O288" s="104"/>
      <c r="P288" s="110" t="e">
        <v>#N/A</v>
      </c>
    </row>
    <row r="289" spans="1:16">
      <c r="A289" s="23">
        <f t="shared" si="27"/>
        <v>289</v>
      </c>
      <c r="B289" s="10"/>
      <c r="C289" s="11"/>
      <c r="D289" s="105" t="e">
        <v>#N/A</v>
      </c>
      <c r="E289" s="12"/>
      <c r="F289" s="13"/>
      <c r="G289" s="101" t="e">
        <v>#N/A</v>
      </c>
      <c r="H289" s="103"/>
      <c r="I289" s="104"/>
      <c r="J289" s="107" t="e">
        <v>#N/A</v>
      </c>
      <c r="K289" s="103"/>
      <c r="L289" s="104"/>
      <c r="M289" s="107" t="e">
        <v>#N/A</v>
      </c>
      <c r="N289" s="103"/>
      <c r="O289" s="104"/>
      <c r="P289" s="110" t="e">
        <v>#N/A</v>
      </c>
    </row>
    <row r="290" spans="1:16">
      <c r="A290" s="23">
        <f t="shared" si="27"/>
        <v>290</v>
      </c>
      <c r="B290" s="10"/>
      <c r="C290" s="11"/>
      <c r="D290" s="105" t="e">
        <v>#N/A</v>
      </c>
      <c r="E290" s="12"/>
      <c r="F290" s="13"/>
      <c r="G290" s="101" t="e">
        <v>#N/A</v>
      </c>
      <c r="H290" s="103"/>
      <c r="I290" s="104"/>
      <c r="J290" s="107" t="e">
        <v>#N/A</v>
      </c>
      <c r="K290" s="103"/>
      <c r="L290" s="104"/>
      <c r="M290" s="107" t="e">
        <v>#N/A</v>
      </c>
      <c r="N290" s="103"/>
      <c r="O290" s="104"/>
      <c r="P290" s="110" t="e">
        <v>#N/A</v>
      </c>
    </row>
    <row r="291" spans="1:16">
      <c r="A291" s="23">
        <f t="shared" si="27"/>
        <v>291</v>
      </c>
      <c r="B291" s="10"/>
      <c r="C291" s="11"/>
      <c r="D291" s="105" t="e">
        <v>#N/A</v>
      </c>
      <c r="E291" s="12"/>
      <c r="F291" s="13"/>
      <c r="G291" s="101" t="e">
        <v>#N/A</v>
      </c>
      <c r="H291" s="103"/>
      <c r="I291" s="104"/>
      <c r="J291" s="107" t="e">
        <v>#N/A</v>
      </c>
      <c r="K291" s="103"/>
      <c r="L291" s="104"/>
      <c r="M291" s="107" t="e">
        <v>#N/A</v>
      </c>
      <c r="N291" s="103"/>
      <c r="O291" s="104"/>
      <c r="P291" s="110" t="e">
        <v>#N/A</v>
      </c>
    </row>
    <row r="292" spans="1:16">
      <c r="A292" s="23">
        <f t="shared" si="27"/>
        <v>292</v>
      </c>
      <c r="B292" s="10"/>
      <c r="C292" s="11"/>
      <c r="D292" s="105" t="e">
        <v>#N/A</v>
      </c>
      <c r="E292" s="12"/>
      <c r="F292" s="13"/>
      <c r="G292" s="101" t="e">
        <v>#N/A</v>
      </c>
      <c r="H292" s="103"/>
      <c r="I292" s="104"/>
      <c r="J292" s="107" t="e">
        <v>#N/A</v>
      </c>
      <c r="K292" s="103"/>
      <c r="L292" s="104"/>
      <c r="M292" s="107" t="e">
        <v>#N/A</v>
      </c>
      <c r="N292" s="103"/>
      <c r="O292" s="104"/>
      <c r="P292" s="110" t="e">
        <v>#N/A</v>
      </c>
    </row>
    <row r="293" spans="1:16">
      <c r="A293" s="23">
        <f t="shared" si="27"/>
        <v>293</v>
      </c>
      <c r="B293" s="10"/>
      <c r="C293" s="11"/>
      <c r="D293" s="105" t="e">
        <v>#N/A</v>
      </c>
      <c r="E293" s="12"/>
      <c r="F293" s="13"/>
      <c r="G293" s="101" t="e">
        <v>#N/A</v>
      </c>
      <c r="H293" s="103"/>
      <c r="I293" s="104"/>
      <c r="J293" s="107" t="e">
        <v>#N/A</v>
      </c>
      <c r="K293" s="103"/>
      <c r="L293" s="104"/>
      <c r="M293" s="107" t="e">
        <v>#N/A</v>
      </c>
      <c r="N293" s="103"/>
      <c r="O293" s="104"/>
      <c r="P293" s="110" t="e">
        <v>#N/A</v>
      </c>
    </row>
    <row r="294" spans="1:16">
      <c r="A294" s="23">
        <f t="shared" si="27"/>
        <v>294</v>
      </c>
      <c r="B294" s="10"/>
      <c r="C294" s="11"/>
      <c r="D294" s="105" t="e">
        <v>#N/A</v>
      </c>
      <c r="E294" s="12"/>
      <c r="F294" s="13"/>
      <c r="G294" s="101" t="e">
        <v>#N/A</v>
      </c>
      <c r="H294" s="103"/>
      <c r="I294" s="104"/>
      <c r="J294" s="107" t="e">
        <v>#N/A</v>
      </c>
      <c r="K294" s="103"/>
      <c r="L294" s="104"/>
      <c r="M294" s="107" t="e">
        <v>#N/A</v>
      </c>
      <c r="N294" s="103"/>
      <c r="O294" s="104"/>
      <c r="P294" s="110" t="e">
        <v>#N/A</v>
      </c>
    </row>
    <row r="295" spans="1:16">
      <c r="A295" s="23">
        <f t="shared" si="27"/>
        <v>295</v>
      </c>
      <c r="B295" s="10"/>
      <c r="C295" s="11"/>
      <c r="D295" s="105" t="e">
        <v>#N/A</v>
      </c>
      <c r="E295" s="12"/>
      <c r="F295" s="13"/>
      <c r="G295" s="101" t="e">
        <v>#N/A</v>
      </c>
      <c r="H295" s="103"/>
      <c r="I295" s="104"/>
      <c r="J295" s="107" t="e">
        <v>#N/A</v>
      </c>
      <c r="K295" s="103"/>
      <c r="L295" s="104"/>
      <c r="M295" s="107" t="e">
        <v>#N/A</v>
      </c>
      <c r="N295" s="103"/>
      <c r="O295" s="104"/>
      <c r="P295" s="110" t="e">
        <v>#N/A</v>
      </c>
    </row>
    <row r="296" spans="1:16">
      <c r="A296" s="23">
        <f t="shared" si="27"/>
        <v>296</v>
      </c>
      <c r="B296" s="10"/>
      <c r="C296" s="11"/>
      <c r="D296" s="105" t="e">
        <v>#N/A</v>
      </c>
      <c r="E296" s="12"/>
      <c r="F296" s="13"/>
      <c r="G296" s="101" t="e">
        <v>#N/A</v>
      </c>
      <c r="H296" s="103"/>
      <c r="I296" s="104"/>
      <c r="J296" s="107" t="e">
        <v>#N/A</v>
      </c>
      <c r="K296" s="103"/>
      <c r="L296" s="104"/>
      <c r="M296" s="107" t="e">
        <v>#N/A</v>
      </c>
      <c r="N296" s="103"/>
      <c r="O296" s="104"/>
      <c r="P296" s="110" t="e">
        <v>#N/A</v>
      </c>
    </row>
    <row r="297" spans="1:16">
      <c r="A297" s="23">
        <f t="shared" si="27"/>
        <v>297</v>
      </c>
      <c r="B297" s="10"/>
      <c r="C297" s="11"/>
      <c r="D297" s="105" t="e">
        <v>#N/A</v>
      </c>
      <c r="E297" s="12"/>
      <c r="F297" s="13"/>
      <c r="G297" s="101" t="e">
        <v>#N/A</v>
      </c>
      <c r="H297" s="103"/>
      <c r="I297" s="104"/>
      <c r="J297" s="107" t="e">
        <v>#N/A</v>
      </c>
      <c r="K297" s="103"/>
      <c r="L297" s="104"/>
      <c r="M297" s="107" t="e">
        <v>#N/A</v>
      </c>
      <c r="N297" s="103"/>
      <c r="O297" s="104"/>
      <c r="P297" s="110" t="e">
        <v>#N/A</v>
      </c>
    </row>
    <row r="298" spans="1:16">
      <c r="A298" s="23">
        <f t="shared" si="27"/>
        <v>298</v>
      </c>
      <c r="B298" s="10"/>
      <c r="C298" s="11"/>
      <c r="D298" s="105" t="e">
        <v>#N/A</v>
      </c>
      <c r="E298" s="12"/>
      <c r="F298" s="13"/>
      <c r="G298" s="101" t="e">
        <v>#N/A</v>
      </c>
      <c r="H298" s="103"/>
      <c r="I298" s="104"/>
      <c r="J298" s="107" t="e">
        <v>#N/A</v>
      </c>
      <c r="K298" s="103"/>
      <c r="L298" s="104"/>
      <c r="M298" s="107" t="e">
        <v>#N/A</v>
      </c>
      <c r="N298" s="103"/>
      <c r="O298" s="104"/>
      <c r="P298" s="110" t="e">
        <v>#N/A</v>
      </c>
    </row>
    <row r="299" spans="1:16">
      <c r="A299" s="23">
        <f t="shared" si="27"/>
        <v>299</v>
      </c>
      <c r="B299" s="10"/>
      <c r="C299" s="11"/>
      <c r="D299" s="105" t="e">
        <v>#N/A</v>
      </c>
      <c r="E299" s="12"/>
      <c r="F299" s="13"/>
      <c r="G299" s="101" t="e">
        <v>#N/A</v>
      </c>
      <c r="H299" s="103"/>
      <c r="I299" s="104"/>
      <c r="J299" s="107" t="e">
        <v>#N/A</v>
      </c>
      <c r="K299" s="103"/>
      <c r="L299" s="104"/>
      <c r="M299" s="107" t="e">
        <v>#N/A</v>
      </c>
      <c r="N299" s="103"/>
      <c r="O299" s="104"/>
      <c r="P299" s="110" t="e">
        <v>#N/A</v>
      </c>
    </row>
    <row r="300" spans="1:16">
      <c r="A300" s="23">
        <f t="shared" si="27"/>
        <v>300</v>
      </c>
      <c r="B300" s="10"/>
      <c r="C300" s="11"/>
      <c r="D300" s="105" t="e">
        <v>#N/A</v>
      </c>
      <c r="E300" s="12"/>
      <c r="F300" s="13"/>
      <c r="G300" s="101" t="e">
        <v>#N/A</v>
      </c>
      <c r="H300" s="103"/>
      <c r="I300" s="104"/>
      <c r="J300" s="107" t="e">
        <v>#N/A</v>
      </c>
      <c r="K300" s="103"/>
      <c r="L300" s="104"/>
      <c r="M300" s="107" t="e">
        <v>#N/A</v>
      </c>
      <c r="N300" s="103"/>
      <c r="O300" s="104"/>
      <c r="P300" s="110" t="e">
        <v>#N/A</v>
      </c>
    </row>
  </sheetData>
  <mergeCells count="1">
    <mergeCell ref="E18:G18"/>
  </mergeCells>
  <phoneticPr fontId="25"/>
  <pageMargins left="0.23622047244094491" right="0.23622047244094491" top="0.74803149606299213" bottom="0" header="0.31496062992125984" footer="0"/>
  <pageSetup paperSize="9" scale="70" fitToHeight="0" orientation="landscape" horizontalDpi="300" verticalDpi="300" r:id="rId1"/>
  <headerFooter>
    <oddHeader>&amp;L&amp;F &amp;A</odd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27E823-3A90-4D7A-90D1-90C8AF184AF6}">
  <dimension ref="A1:Y300"/>
  <sheetViews>
    <sheetView zoomScale="70" zoomScaleNormal="70" workbookViewId="0">
      <selection activeCell="F10" sqref="F10"/>
    </sheetView>
  </sheetViews>
  <sheetFormatPr defaultColWidth="9" defaultRowHeight="12"/>
  <cols>
    <col min="1" max="1" width="4.375" style="23" customWidth="1"/>
    <col min="2" max="2" width="9.875" style="23" customWidth="1"/>
    <col min="3" max="3" width="8.625" style="23" customWidth="1"/>
    <col min="4" max="4" width="7.75" style="23" customWidth="1"/>
    <col min="5" max="7" width="8.875" style="23" customWidth="1"/>
    <col min="8" max="8" width="6.625" style="23" customWidth="1"/>
    <col min="9" max="9" width="5.125" style="23" customWidth="1"/>
    <col min="10" max="11" width="8.875" style="23" customWidth="1"/>
    <col min="12" max="12" width="3.75" style="23" customWidth="1"/>
    <col min="13" max="13" width="8.875" style="23" customWidth="1"/>
    <col min="14" max="14" width="6.625" style="23" customWidth="1"/>
    <col min="15" max="15" width="3.875" style="23" customWidth="1"/>
    <col min="16" max="16" width="8.875" style="23" customWidth="1"/>
    <col min="17" max="17" width="3.125" style="23" customWidth="1"/>
    <col min="18" max="18" width="10.625" style="27" customWidth="1"/>
    <col min="19" max="19" width="10.625" style="61" customWidth="1"/>
    <col min="20" max="29" width="10.625" style="23" customWidth="1"/>
    <col min="30" max="16384" width="9" style="23"/>
  </cols>
  <sheetData>
    <row r="1" spans="1:25">
      <c r="A1" s="23">
        <v>1</v>
      </c>
      <c r="B1" s="24">
        <v>2</v>
      </c>
      <c r="C1" s="25">
        <v>3</v>
      </c>
      <c r="D1" s="25">
        <v>4</v>
      </c>
      <c r="E1" s="25">
        <v>5</v>
      </c>
      <c r="F1" s="25">
        <v>6</v>
      </c>
      <c r="G1" s="25">
        <v>7</v>
      </c>
      <c r="H1" s="24">
        <v>8</v>
      </c>
      <c r="I1" s="24">
        <v>9</v>
      </c>
      <c r="J1" s="25">
        <v>10</v>
      </c>
      <c r="K1" s="26">
        <v>11</v>
      </c>
      <c r="L1" s="23">
        <v>12</v>
      </c>
      <c r="M1" s="26">
        <v>13</v>
      </c>
      <c r="N1" s="23">
        <v>14</v>
      </c>
      <c r="O1" s="23">
        <v>15</v>
      </c>
      <c r="P1" s="26">
        <v>16</v>
      </c>
      <c r="S1" s="28"/>
    </row>
    <row r="2" spans="1:25" ht="18.75">
      <c r="A2" s="23">
        <v>2</v>
      </c>
      <c r="B2" s="29" t="s">
        <v>0</v>
      </c>
      <c r="F2" s="30"/>
      <c r="G2" s="30"/>
      <c r="L2" s="27" t="s">
        <v>1</v>
      </c>
      <c r="M2" s="15" t="s">
        <v>73</v>
      </c>
      <c r="N2" s="31" t="s">
        <v>2</v>
      </c>
      <c r="R2" s="27" t="s">
        <v>74</v>
      </c>
      <c r="S2" s="16" t="s">
        <v>75</v>
      </c>
      <c r="T2" s="31" t="s">
        <v>76</v>
      </c>
      <c r="U2" s="27"/>
      <c r="V2" s="32"/>
    </row>
    <row r="3" spans="1:25">
      <c r="A3" s="26">
        <v>3</v>
      </c>
      <c r="B3" s="33" t="s">
        <v>3</v>
      </c>
      <c r="C3" s="34" t="s">
        <v>4</v>
      </c>
      <c r="E3" s="33" t="s">
        <v>5</v>
      </c>
      <c r="F3" s="35"/>
      <c r="G3" s="36" t="s">
        <v>6</v>
      </c>
      <c r="H3" s="36"/>
      <c r="I3" s="36"/>
      <c r="K3" s="37"/>
      <c r="L3" s="27" t="s">
        <v>7</v>
      </c>
      <c r="M3" s="17" t="s">
        <v>77</v>
      </c>
      <c r="N3" s="31" t="s">
        <v>8</v>
      </c>
      <c r="O3" s="31"/>
      <c r="R3" s="23"/>
      <c r="S3" s="23"/>
      <c r="U3" s="27"/>
      <c r="V3" s="38"/>
      <c r="W3" s="39"/>
    </row>
    <row r="4" spans="1:25">
      <c r="A4" s="26">
        <v>4</v>
      </c>
      <c r="B4" s="33" t="s">
        <v>9</v>
      </c>
      <c r="C4" s="40">
        <v>73</v>
      </c>
      <c r="D4" s="41"/>
      <c r="F4" s="36" t="s">
        <v>10</v>
      </c>
      <c r="G4" s="36" t="s">
        <v>10</v>
      </c>
      <c r="H4" s="36" t="s">
        <v>11</v>
      </c>
      <c r="I4" s="36" t="s">
        <v>12</v>
      </c>
      <c r="J4" s="31"/>
      <c r="K4" s="42" t="s">
        <v>13</v>
      </c>
      <c r="L4" s="31"/>
      <c r="M4" s="31"/>
      <c r="N4" s="31"/>
      <c r="O4" s="31"/>
      <c r="S4" s="43"/>
      <c r="V4" s="44"/>
    </row>
    <row r="5" spans="1:25">
      <c r="A5" s="23">
        <v>5</v>
      </c>
      <c r="B5" s="33" t="s">
        <v>14</v>
      </c>
      <c r="C5" s="40">
        <v>181</v>
      </c>
      <c r="D5" s="41" t="s">
        <v>15</v>
      </c>
      <c r="F5" s="36" t="s">
        <v>16</v>
      </c>
      <c r="G5" s="36" t="s">
        <v>17</v>
      </c>
      <c r="H5" s="36" t="s">
        <v>18</v>
      </c>
      <c r="I5" s="36" t="s">
        <v>18</v>
      </c>
      <c r="J5" s="45" t="s">
        <v>19</v>
      </c>
      <c r="K5" s="27" t="s">
        <v>20</v>
      </c>
      <c r="L5" s="36"/>
      <c r="M5" s="36"/>
      <c r="N5" s="31"/>
      <c r="O5" s="37" t="s">
        <v>21</v>
      </c>
      <c r="P5" s="46" t="str">
        <f ca="1">RIGHT(CELL("filename",A1),LEN(CELL("filename",A1))-FIND("]",CELL("filename",A1)))</f>
        <v>srim181Ta_SiO2</v>
      </c>
      <c r="S5" s="43"/>
      <c r="T5" s="47"/>
      <c r="U5" s="28"/>
      <c r="V5" s="48"/>
    </row>
    <row r="6" spans="1:25">
      <c r="A6" s="26">
        <v>6</v>
      </c>
      <c r="B6" s="33" t="s">
        <v>22</v>
      </c>
      <c r="C6" s="49" t="s">
        <v>79</v>
      </c>
      <c r="D6" s="41" t="s">
        <v>23</v>
      </c>
      <c r="F6" s="1" t="s">
        <v>71</v>
      </c>
      <c r="G6" s="2">
        <v>8</v>
      </c>
      <c r="H6" s="2">
        <v>66.67</v>
      </c>
      <c r="I6" s="3">
        <v>53.26</v>
      </c>
      <c r="J6" s="26">
        <v>1</v>
      </c>
      <c r="K6" s="18">
        <v>23.199000000000002</v>
      </c>
      <c r="L6" s="42" t="s">
        <v>25</v>
      </c>
      <c r="M6" s="31"/>
      <c r="N6" s="31"/>
      <c r="O6" s="37" t="s">
        <v>26</v>
      </c>
      <c r="P6" s="50" t="s">
        <v>78</v>
      </c>
      <c r="S6" s="43"/>
      <c r="T6" s="41"/>
      <c r="U6" s="28"/>
      <c r="V6" s="48"/>
    </row>
    <row r="7" spans="1:25">
      <c r="A7" s="23">
        <v>7</v>
      </c>
      <c r="B7" s="51"/>
      <c r="C7" s="49" t="s">
        <v>80</v>
      </c>
      <c r="F7" s="52" t="s">
        <v>24</v>
      </c>
      <c r="G7" s="53">
        <v>14</v>
      </c>
      <c r="H7" s="53">
        <v>33.33</v>
      </c>
      <c r="I7" s="54">
        <v>46.74</v>
      </c>
      <c r="J7" s="26">
        <v>2</v>
      </c>
      <c r="K7" s="19">
        <v>231.99</v>
      </c>
      <c r="L7" s="42" t="s">
        <v>27</v>
      </c>
      <c r="M7" s="31"/>
      <c r="N7" s="31"/>
      <c r="S7" s="43"/>
      <c r="U7" s="28"/>
      <c r="V7" s="48"/>
      <c r="X7" s="24"/>
    </row>
    <row r="8" spans="1:25">
      <c r="A8" s="23">
        <v>8</v>
      </c>
      <c r="B8" s="33" t="s">
        <v>28</v>
      </c>
      <c r="C8" s="55">
        <v>2.3199999999999998</v>
      </c>
      <c r="D8" s="56" t="s">
        <v>29</v>
      </c>
      <c r="F8" s="52"/>
      <c r="G8" s="53"/>
      <c r="H8" s="53"/>
      <c r="I8" s="54"/>
      <c r="J8" s="26">
        <v>3</v>
      </c>
      <c r="K8" s="19">
        <v>231.99</v>
      </c>
      <c r="L8" s="42" t="s">
        <v>30</v>
      </c>
      <c r="M8" s="31"/>
      <c r="N8" s="31"/>
      <c r="O8" s="31"/>
      <c r="S8" s="43"/>
      <c r="U8" s="28"/>
      <c r="V8" s="57"/>
      <c r="X8" s="58"/>
      <c r="Y8" s="4"/>
    </row>
    <row r="9" spans="1:25">
      <c r="A9" s="23">
        <v>9</v>
      </c>
      <c r="B9" s="51"/>
      <c r="C9" s="55">
        <v>6.9758999999999998E+22</v>
      </c>
      <c r="D9" s="41" t="s">
        <v>31</v>
      </c>
      <c r="F9" s="52"/>
      <c r="G9" s="53"/>
      <c r="H9" s="53"/>
      <c r="I9" s="54"/>
      <c r="J9" s="26">
        <v>4</v>
      </c>
      <c r="K9" s="19">
        <v>1</v>
      </c>
      <c r="L9" s="42" t="s">
        <v>32</v>
      </c>
      <c r="M9" s="31"/>
      <c r="N9" s="31"/>
      <c r="O9" s="31"/>
      <c r="S9" s="59"/>
      <c r="T9" s="56"/>
      <c r="U9" s="28"/>
      <c r="V9" s="57"/>
      <c r="X9" s="58"/>
      <c r="Y9" s="4"/>
    </row>
    <row r="10" spans="1:25">
      <c r="A10" s="23">
        <v>10</v>
      </c>
      <c r="B10" s="33" t="s">
        <v>33</v>
      </c>
      <c r="C10" s="5">
        <v>0</v>
      </c>
      <c r="D10" s="41"/>
      <c r="F10" s="52"/>
      <c r="G10" s="53"/>
      <c r="H10" s="53"/>
      <c r="I10" s="54"/>
      <c r="J10" s="26">
        <v>5</v>
      </c>
      <c r="K10" s="19">
        <v>1</v>
      </c>
      <c r="L10" s="42" t="s">
        <v>34</v>
      </c>
      <c r="M10" s="31"/>
      <c r="N10" s="31"/>
      <c r="O10" s="31"/>
      <c r="S10" s="59"/>
      <c r="T10" s="41"/>
      <c r="U10" s="28"/>
      <c r="V10" s="57"/>
      <c r="X10" s="58"/>
      <c r="Y10" s="4"/>
    </row>
    <row r="11" spans="1:25">
      <c r="A11" s="23">
        <v>11</v>
      </c>
      <c r="C11" s="60" t="s">
        <v>35</v>
      </c>
      <c r="D11" s="30" t="s">
        <v>36</v>
      </c>
      <c r="F11" s="52"/>
      <c r="G11" s="53"/>
      <c r="H11" s="53"/>
      <c r="I11" s="54"/>
      <c r="J11" s="26">
        <v>6</v>
      </c>
      <c r="K11" s="19">
        <v>1000</v>
      </c>
      <c r="L11" s="42" t="s">
        <v>37</v>
      </c>
      <c r="M11" s="31"/>
      <c r="N11" s="31"/>
      <c r="O11" s="31"/>
      <c r="V11" s="24"/>
      <c r="W11" s="24"/>
      <c r="X11" s="24"/>
    </row>
    <row r="12" spans="1:25">
      <c r="A12" s="23">
        <v>12</v>
      </c>
      <c r="B12" s="27" t="s">
        <v>38</v>
      </c>
      <c r="C12" s="62">
        <v>20</v>
      </c>
      <c r="D12" s="63">
        <f>$C$5/100</f>
        <v>1.81</v>
      </c>
      <c r="E12" s="41" t="s">
        <v>39</v>
      </c>
      <c r="F12" s="52"/>
      <c r="G12" s="53"/>
      <c r="H12" s="53"/>
      <c r="I12" s="54"/>
      <c r="J12" s="26">
        <v>7</v>
      </c>
      <c r="K12" s="19">
        <v>33.256</v>
      </c>
      <c r="L12" s="42" t="s">
        <v>40</v>
      </c>
      <c r="M12" s="31"/>
      <c r="V12" s="48"/>
      <c r="W12" s="48"/>
      <c r="X12" s="48"/>
    </row>
    <row r="13" spans="1:25">
      <c r="A13" s="23">
        <v>13</v>
      </c>
      <c r="B13" s="27" t="s">
        <v>41</v>
      </c>
      <c r="C13" s="64">
        <v>228</v>
      </c>
      <c r="D13" s="63">
        <f>$C$5*1000000</f>
        <v>181000000</v>
      </c>
      <c r="E13" s="41" t="s">
        <v>42</v>
      </c>
      <c r="F13" s="65"/>
      <c r="G13" s="66"/>
      <c r="H13" s="66"/>
      <c r="I13" s="67"/>
      <c r="J13" s="26">
        <v>8</v>
      </c>
      <c r="K13" s="20">
        <v>2.8117E-2</v>
      </c>
      <c r="L13" s="42" t="s">
        <v>43</v>
      </c>
      <c r="R13" s="27" t="s">
        <v>72</v>
      </c>
      <c r="U13" s="27"/>
      <c r="V13" s="48"/>
      <c r="W13" s="48"/>
      <c r="X13" s="57"/>
    </row>
    <row r="14" spans="1:25" ht="13.5">
      <c r="A14" s="23">
        <v>14</v>
      </c>
      <c r="B14" s="27" t="s">
        <v>44</v>
      </c>
      <c r="C14" s="68"/>
      <c r="D14" s="41" t="s">
        <v>45</v>
      </c>
      <c r="H14" s="69">
        <f>SUM(H6:H13)</f>
        <v>100</v>
      </c>
      <c r="I14" s="70">
        <f>SUM(I6:I13)</f>
        <v>100</v>
      </c>
      <c r="J14" s="26">
        <v>0</v>
      </c>
      <c r="K14" s="71" t="s">
        <v>46</v>
      </c>
      <c r="L14" s="72"/>
      <c r="N14" s="60"/>
      <c r="O14" s="60"/>
      <c r="P14" s="60"/>
      <c r="U14" s="27"/>
      <c r="V14" s="73"/>
      <c r="W14" s="73"/>
      <c r="X14" s="74"/>
    </row>
    <row r="15" spans="1:25" ht="13.5">
      <c r="A15" s="23">
        <v>15</v>
      </c>
      <c r="B15" s="27" t="s">
        <v>47</v>
      </c>
      <c r="C15" s="75"/>
      <c r="D15" s="76" t="s">
        <v>48</v>
      </c>
      <c r="E15" s="77"/>
      <c r="F15" s="77"/>
      <c r="G15" s="77"/>
      <c r="H15" s="41"/>
      <c r="I15" s="41"/>
      <c r="J15" s="78"/>
      <c r="K15" s="79"/>
      <c r="L15" s="80"/>
      <c r="M15" s="78"/>
      <c r="N15" s="41"/>
      <c r="O15" s="41"/>
      <c r="P15" s="78"/>
      <c r="V15" s="81"/>
      <c r="W15" s="81"/>
      <c r="X15" s="58"/>
    </row>
    <row r="16" spans="1:25" ht="13.5">
      <c r="A16" s="23">
        <v>16</v>
      </c>
      <c r="B16" s="41"/>
      <c r="C16" s="82"/>
      <c r="D16" s="83"/>
      <c r="F16" s="84" t="s">
        <v>49</v>
      </c>
      <c r="G16" s="77"/>
      <c r="H16" s="85"/>
      <c r="I16" s="6" t="s">
        <v>81</v>
      </c>
      <c r="J16" s="86"/>
      <c r="K16" s="79"/>
      <c r="L16" s="80"/>
      <c r="M16" s="41"/>
      <c r="N16" s="41"/>
      <c r="O16" s="41"/>
      <c r="P16" s="41"/>
      <c r="V16" s="81"/>
      <c r="W16" s="81"/>
      <c r="X16" s="58"/>
    </row>
    <row r="17" spans="1:16">
      <c r="A17" s="23">
        <v>17</v>
      </c>
      <c r="B17" s="87" t="s">
        <v>50</v>
      </c>
      <c r="C17" s="88"/>
      <c r="D17" s="89"/>
      <c r="E17" s="87" t="s">
        <v>51</v>
      </c>
      <c r="F17" s="90" t="s">
        <v>52</v>
      </c>
      <c r="G17" s="91" t="s">
        <v>53</v>
      </c>
      <c r="H17" s="87" t="s">
        <v>54</v>
      </c>
      <c r="I17" s="88"/>
      <c r="J17" s="89"/>
      <c r="K17" s="87" t="s">
        <v>55</v>
      </c>
      <c r="L17" s="92"/>
      <c r="M17" s="93"/>
      <c r="N17" s="87" t="s">
        <v>56</v>
      </c>
      <c r="O17" s="88"/>
      <c r="P17" s="89"/>
    </row>
    <row r="18" spans="1:16">
      <c r="A18" s="23">
        <v>18</v>
      </c>
      <c r="B18" s="94" t="s">
        <v>57</v>
      </c>
      <c r="D18" s="95" t="s">
        <v>58</v>
      </c>
      <c r="E18" s="111" t="s">
        <v>59</v>
      </c>
      <c r="F18" s="112"/>
      <c r="G18" s="113"/>
      <c r="H18" s="94" t="s">
        <v>60</v>
      </c>
      <c r="J18" s="95" t="s">
        <v>61</v>
      </c>
      <c r="K18" s="94" t="s">
        <v>62</v>
      </c>
      <c r="L18" s="96"/>
      <c r="M18" s="95" t="s">
        <v>61</v>
      </c>
      <c r="N18" s="94" t="s">
        <v>62</v>
      </c>
      <c r="P18" s="95" t="s">
        <v>61</v>
      </c>
    </row>
    <row r="19" spans="1:16">
      <c r="A19" s="23">
        <v>19</v>
      </c>
      <c r="B19" s="97"/>
      <c r="C19" s="98"/>
      <c r="D19" s="99"/>
      <c r="E19" s="97"/>
      <c r="F19" s="98"/>
      <c r="G19" s="99"/>
      <c r="H19" s="97"/>
      <c r="I19" s="98"/>
      <c r="J19" s="99"/>
      <c r="K19" s="97"/>
      <c r="L19" s="98"/>
      <c r="M19" s="99"/>
      <c r="N19" s="97"/>
      <c r="O19" s="98"/>
      <c r="P19" s="99"/>
    </row>
    <row r="20" spans="1:16">
      <c r="A20" s="26">
        <v>20</v>
      </c>
      <c r="B20" s="7">
        <v>2</v>
      </c>
      <c r="C20" s="21" t="s">
        <v>65</v>
      </c>
      <c r="D20" s="100">
        <f t="shared" ref="D20:D83" si="0">B20/1000/$C$5</f>
        <v>1.1049723756906078E-5</v>
      </c>
      <c r="E20" s="8">
        <v>0.14940000000000001</v>
      </c>
      <c r="F20" s="9">
        <v>3.0209999999999999</v>
      </c>
      <c r="G20" s="101">
        <f t="shared" ref="G20:G83" si="1">E20+F20</f>
        <v>3.1703999999999999</v>
      </c>
      <c r="H20" s="7">
        <v>56</v>
      </c>
      <c r="I20" s="21" t="s">
        <v>64</v>
      </c>
      <c r="J20" s="102">
        <f t="shared" ref="J20:J83" si="2">H20/1000/10</f>
        <v>5.5999999999999999E-3</v>
      </c>
      <c r="K20" s="7">
        <v>15</v>
      </c>
      <c r="L20" s="21" t="s">
        <v>64</v>
      </c>
      <c r="M20" s="102">
        <f t="shared" ref="M20:M83" si="3">K20/1000/10</f>
        <v>1.5E-3</v>
      </c>
      <c r="N20" s="7">
        <v>11</v>
      </c>
      <c r="O20" s="21" t="s">
        <v>64</v>
      </c>
      <c r="P20" s="102">
        <f t="shared" ref="P20:P83" si="4">N20/1000/10</f>
        <v>1.0999999999999998E-3</v>
      </c>
    </row>
    <row r="21" spans="1:16">
      <c r="A21" s="23">
        <f>A20+1</f>
        <v>21</v>
      </c>
      <c r="B21" s="10">
        <v>2.25</v>
      </c>
      <c r="C21" s="11" t="s">
        <v>65</v>
      </c>
      <c r="D21" s="100">
        <f t="shared" si="0"/>
        <v>1.2430939226519336E-5</v>
      </c>
      <c r="E21" s="12">
        <v>0.1585</v>
      </c>
      <c r="F21" s="13">
        <v>3.202</v>
      </c>
      <c r="G21" s="101">
        <f t="shared" si="1"/>
        <v>3.3605</v>
      </c>
      <c r="H21" s="10">
        <v>59</v>
      </c>
      <c r="I21" s="11" t="s">
        <v>64</v>
      </c>
      <c r="J21" s="102">
        <f t="shared" si="2"/>
        <v>5.8999999999999999E-3</v>
      </c>
      <c r="K21" s="10">
        <v>16</v>
      </c>
      <c r="L21" s="11" t="s">
        <v>64</v>
      </c>
      <c r="M21" s="102">
        <f t="shared" si="3"/>
        <v>1.6000000000000001E-3</v>
      </c>
      <c r="N21" s="10">
        <v>11</v>
      </c>
      <c r="O21" s="11" t="s">
        <v>64</v>
      </c>
      <c r="P21" s="102">
        <f t="shared" si="4"/>
        <v>1.0999999999999998E-3</v>
      </c>
    </row>
    <row r="22" spans="1:16">
      <c r="A22" s="23">
        <f t="shared" ref="A22:A85" si="5">A21+1</f>
        <v>22</v>
      </c>
      <c r="B22" s="10">
        <v>2.5</v>
      </c>
      <c r="C22" s="11" t="s">
        <v>65</v>
      </c>
      <c r="D22" s="100">
        <f t="shared" si="0"/>
        <v>1.3812154696132597E-5</v>
      </c>
      <c r="E22" s="12">
        <v>0.16700000000000001</v>
      </c>
      <c r="F22" s="13">
        <v>3.3719999999999999</v>
      </c>
      <c r="G22" s="101">
        <f t="shared" si="1"/>
        <v>3.5389999999999997</v>
      </c>
      <c r="H22" s="10">
        <v>62</v>
      </c>
      <c r="I22" s="11" t="s">
        <v>64</v>
      </c>
      <c r="J22" s="102">
        <f t="shared" si="2"/>
        <v>6.1999999999999998E-3</v>
      </c>
      <c r="K22" s="10">
        <v>16</v>
      </c>
      <c r="L22" s="11" t="s">
        <v>64</v>
      </c>
      <c r="M22" s="102">
        <f t="shared" si="3"/>
        <v>1.6000000000000001E-3</v>
      </c>
      <c r="N22" s="10">
        <v>12</v>
      </c>
      <c r="O22" s="11" t="s">
        <v>64</v>
      </c>
      <c r="P22" s="102">
        <f t="shared" si="4"/>
        <v>1.2000000000000001E-3</v>
      </c>
    </row>
    <row r="23" spans="1:16">
      <c r="A23" s="23">
        <f t="shared" si="5"/>
        <v>23</v>
      </c>
      <c r="B23" s="10">
        <v>2.75</v>
      </c>
      <c r="C23" s="11" t="s">
        <v>65</v>
      </c>
      <c r="D23" s="100">
        <f t="shared" si="0"/>
        <v>1.5193370165745856E-5</v>
      </c>
      <c r="E23" s="12">
        <v>0.17519999999999999</v>
      </c>
      <c r="F23" s="13">
        <v>3.5310000000000001</v>
      </c>
      <c r="G23" s="101">
        <f t="shared" si="1"/>
        <v>3.7061999999999999</v>
      </c>
      <c r="H23" s="10">
        <v>64</v>
      </c>
      <c r="I23" s="11" t="s">
        <v>64</v>
      </c>
      <c r="J23" s="102">
        <f t="shared" si="2"/>
        <v>6.4000000000000003E-3</v>
      </c>
      <c r="K23" s="10">
        <v>17</v>
      </c>
      <c r="L23" s="11" t="s">
        <v>64</v>
      </c>
      <c r="M23" s="102">
        <f t="shared" si="3"/>
        <v>1.7000000000000001E-3</v>
      </c>
      <c r="N23" s="10">
        <v>12</v>
      </c>
      <c r="O23" s="11" t="s">
        <v>64</v>
      </c>
      <c r="P23" s="102">
        <f t="shared" si="4"/>
        <v>1.2000000000000001E-3</v>
      </c>
    </row>
    <row r="24" spans="1:16">
      <c r="A24" s="23">
        <f t="shared" si="5"/>
        <v>24</v>
      </c>
      <c r="B24" s="10">
        <v>3</v>
      </c>
      <c r="C24" s="11" t="s">
        <v>65</v>
      </c>
      <c r="D24" s="100">
        <f t="shared" si="0"/>
        <v>1.6574585635359117E-5</v>
      </c>
      <c r="E24" s="12">
        <v>0.183</v>
      </c>
      <c r="F24" s="13">
        <v>3.681</v>
      </c>
      <c r="G24" s="101">
        <f t="shared" si="1"/>
        <v>3.8639999999999999</v>
      </c>
      <c r="H24" s="10">
        <v>67</v>
      </c>
      <c r="I24" s="11" t="s">
        <v>64</v>
      </c>
      <c r="J24" s="102">
        <f t="shared" si="2"/>
        <v>6.7000000000000002E-3</v>
      </c>
      <c r="K24" s="10">
        <v>18</v>
      </c>
      <c r="L24" s="11" t="s">
        <v>64</v>
      </c>
      <c r="M24" s="102">
        <f t="shared" si="3"/>
        <v>1.8E-3</v>
      </c>
      <c r="N24" s="10">
        <v>13</v>
      </c>
      <c r="O24" s="11" t="s">
        <v>64</v>
      </c>
      <c r="P24" s="102">
        <f t="shared" si="4"/>
        <v>1.2999999999999999E-3</v>
      </c>
    </row>
    <row r="25" spans="1:16">
      <c r="A25" s="23">
        <f t="shared" si="5"/>
        <v>25</v>
      </c>
      <c r="B25" s="10">
        <v>3.25</v>
      </c>
      <c r="C25" s="11" t="s">
        <v>65</v>
      </c>
      <c r="D25" s="100">
        <f t="shared" si="0"/>
        <v>1.7955801104972374E-5</v>
      </c>
      <c r="E25" s="12">
        <v>0.19040000000000001</v>
      </c>
      <c r="F25" s="13">
        <v>3.823</v>
      </c>
      <c r="G25" s="101">
        <f t="shared" si="1"/>
        <v>4.0133999999999999</v>
      </c>
      <c r="H25" s="10">
        <v>69</v>
      </c>
      <c r="I25" s="11" t="s">
        <v>64</v>
      </c>
      <c r="J25" s="102">
        <f t="shared" si="2"/>
        <v>6.9000000000000008E-3</v>
      </c>
      <c r="K25" s="10">
        <v>18</v>
      </c>
      <c r="L25" s="11" t="s">
        <v>64</v>
      </c>
      <c r="M25" s="102">
        <f t="shared" si="3"/>
        <v>1.8E-3</v>
      </c>
      <c r="N25" s="10">
        <v>13</v>
      </c>
      <c r="O25" s="11" t="s">
        <v>64</v>
      </c>
      <c r="P25" s="102">
        <f t="shared" si="4"/>
        <v>1.2999999999999999E-3</v>
      </c>
    </row>
    <row r="26" spans="1:16">
      <c r="A26" s="23">
        <f t="shared" si="5"/>
        <v>26</v>
      </c>
      <c r="B26" s="10">
        <v>3.5</v>
      </c>
      <c r="C26" s="11" t="s">
        <v>65</v>
      </c>
      <c r="D26" s="100">
        <f t="shared" si="0"/>
        <v>1.9337016574585635E-5</v>
      </c>
      <c r="E26" s="12">
        <v>0.1976</v>
      </c>
      <c r="F26" s="13">
        <v>3.9580000000000002</v>
      </c>
      <c r="G26" s="101">
        <f t="shared" si="1"/>
        <v>4.1555999999999997</v>
      </c>
      <c r="H26" s="10">
        <v>72</v>
      </c>
      <c r="I26" s="11" t="s">
        <v>64</v>
      </c>
      <c r="J26" s="102">
        <f t="shared" si="2"/>
        <v>7.1999999999999998E-3</v>
      </c>
      <c r="K26" s="10">
        <v>19</v>
      </c>
      <c r="L26" s="11" t="s">
        <v>64</v>
      </c>
      <c r="M26" s="102">
        <f t="shared" si="3"/>
        <v>1.9E-3</v>
      </c>
      <c r="N26" s="10">
        <v>13</v>
      </c>
      <c r="O26" s="11" t="s">
        <v>64</v>
      </c>
      <c r="P26" s="102">
        <f t="shared" si="4"/>
        <v>1.2999999999999999E-3</v>
      </c>
    </row>
    <row r="27" spans="1:16">
      <c r="A27" s="23">
        <f t="shared" si="5"/>
        <v>27</v>
      </c>
      <c r="B27" s="10">
        <v>3.75</v>
      </c>
      <c r="C27" s="11" t="s">
        <v>65</v>
      </c>
      <c r="D27" s="100">
        <f t="shared" si="0"/>
        <v>2.0718232044198896E-5</v>
      </c>
      <c r="E27" s="12">
        <v>0.2046</v>
      </c>
      <c r="F27" s="13">
        <v>4.0869999999999997</v>
      </c>
      <c r="G27" s="101">
        <f t="shared" si="1"/>
        <v>4.2915999999999999</v>
      </c>
      <c r="H27" s="10">
        <v>74</v>
      </c>
      <c r="I27" s="11" t="s">
        <v>64</v>
      </c>
      <c r="J27" s="102">
        <f t="shared" si="2"/>
        <v>7.3999999999999995E-3</v>
      </c>
      <c r="K27" s="10">
        <v>19</v>
      </c>
      <c r="L27" s="11" t="s">
        <v>64</v>
      </c>
      <c r="M27" s="102">
        <f t="shared" si="3"/>
        <v>1.9E-3</v>
      </c>
      <c r="N27" s="10">
        <v>14</v>
      </c>
      <c r="O27" s="11" t="s">
        <v>64</v>
      </c>
      <c r="P27" s="102">
        <f t="shared" si="4"/>
        <v>1.4E-3</v>
      </c>
    </row>
    <row r="28" spans="1:16">
      <c r="A28" s="23">
        <f t="shared" si="5"/>
        <v>28</v>
      </c>
      <c r="B28" s="10">
        <v>4</v>
      </c>
      <c r="C28" s="11" t="s">
        <v>65</v>
      </c>
      <c r="D28" s="100">
        <f t="shared" si="0"/>
        <v>2.2099447513812157E-5</v>
      </c>
      <c r="E28" s="12">
        <v>0.21129999999999999</v>
      </c>
      <c r="F28" s="13">
        <v>4.21</v>
      </c>
      <c r="G28" s="101">
        <f t="shared" si="1"/>
        <v>4.4212999999999996</v>
      </c>
      <c r="H28" s="10">
        <v>76</v>
      </c>
      <c r="I28" s="11" t="s">
        <v>64</v>
      </c>
      <c r="J28" s="102">
        <f t="shared" si="2"/>
        <v>7.6E-3</v>
      </c>
      <c r="K28" s="10">
        <v>20</v>
      </c>
      <c r="L28" s="11" t="s">
        <v>64</v>
      </c>
      <c r="M28" s="102">
        <f t="shared" si="3"/>
        <v>2E-3</v>
      </c>
      <c r="N28" s="10">
        <v>14</v>
      </c>
      <c r="O28" s="11" t="s">
        <v>64</v>
      </c>
      <c r="P28" s="102">
        <f t="shared" si="4"/>
        <v>1.4E-3</v>
      </c>
    </row>
    <row r="29" spans="1:16">
      <c r="A29" s="23">
        <f t="shared" si="5"/>
        <v>29</v>
      </c>
      <c r="B29" s="10">
        <v>4.5</v>
      </c>
      <c r="C29" s="11" t="s">
        <v>65</v>
      </c>
      <c r="D29" s="100">
        <f t="shared" si="0"/>
        <v>2.4861878453038672E-5</v>
      </c>
      <c r="E29" s="12">
        <v>0.22409999999999999</v>
      </c>
      <c r="F29" s="13">
        <v>4.4409999999999998</v>
      </c>
      <c r="G29" s="101">
        <f t="shared" si="1"/>
        <v>4.6650999999999998</v>
      </c>
      <c r="H29" s="10">
        <v>80</v>
      </c>
      <c r="I29" s="11" t="s">
        <v>64</v>
      </c>
      <c r="J29" s="102">
        <f t="shared" si="2"/>
        <v>8.0000000000000002E-3</v>
      </c>
      <c r="K29" s="10">
        <v>21</v>
      </c>
      <c r="L29" s="11" t="s">
        <v>64</v>
      </c>
      <c r="M29" s="102">
        <f t="shared" si="3"/>
        <v>2.1000000000000003E-3</v>
      </c>
      <c r="N29" s="10">
        <v>15</v>
      </c>
      <c r="O29" s="11" t="s">
        <v>64</v>
      </c>
      <c r="P29" s="102">
        <f t="shared" si="4"/>
        <v>1.5E-3</v>
      </c>
    </row>
    <row r="30" spans="1:16">
      <c r="A30" s="23">
        <f t="shared" si="5"/>
        <v>30</v>
      </c>
      <c r="B30" s="10">
        <v>5</v>
      </c>
      <c r="C30" s="11" t="s">
        <v>65</v>
      </c>
      <c r="D30" s="100">
        <f t="shared" si="0"/>
        <v>2.7624309392265193E-5</v>
      </c>
      <c r="E30" s="12">
        <v>0.23619999999999999</v>
      </c>
      <c r="F30" s="13">
        <v>4.6539999999999999</v>
      </c>
      <c r="G30" s="101">
        <f t="shared" si="1"/>
        <v>4.8902000000000001</v>
      </c>
      <c r="H30" s="10">
        <v>84</v>
      </c>
      <c r="I30" s="11" t="s">
        <v>64</v>
      </c>
      <c r="J30" s="102">
        <f t="shared" si="2"/>
        <v>8.4000000000000012E-3</v>
      </c>
      <c r="K30" s="10">
        <v>22</v>
      </c>
      <c r="L30" s="11" t="s">
        <v>64</v>
      </c>
      <c r="M30" s="102">
        <f t="shared" si="3"/>
        <v>2.1999999999999997E-3</v>
      </c>
      <c r="N30" s="10">
        <v>16</v>
      </c>
      <c r="O30" s="11" t="s">
        <v>64</v>
      </c>
      <c r="P30" s="102">
        <f t="shared" si="4"/>
        <v>1.6000000000000001E-3</v>
      </c>
    </row>
    <row r="31" spans="1:16">
      <c r="A31" s="23">
        <f t="shared" si="5"/>
        <v>31</v>
      </c>
      <c r="B31" s="10">
        <v>5.5</v>
      </c>
      <c r="C31" s="11" t="s">
        <v>65</v>
      </c>
      <c r="D31" s="100">
        <f t="shared" si="0"/>
        <v>3.0386740331491712E-5</v>
      </c>
      <c r="E31" s="12">
        <v>0.2477</v>
      </c>
      <c r="F31" s="13">
        <v>4.8529999999999998</v>
      </c>
      <c r="G31" s="101">
        <f t="shared" si="1"/>
        <v>5.1006999999999998</v>
      </c>
      <c r="H31" s="10">
        <v>88</v>
      </c>
      <c r="I31" s="11" t="s">
        <v>64</v>
      </c>
      <c r="J31" s="102">
        <f t="shared" si="2"/>
        <v>8.7999999999999988E-3</v>
      </c>
      <c r="K31" s="10">
        <v>22</v>
      </c>
      <c r="L31" s="11" t="s">
        <v>64</v>
      </c>
      <c r="M31" s="102">
        <f t="shared" si="3"/>
        <v>2.1999999999999997E-3</v>
      </c>
      <c r="N31" s="10">
        <v>16</v>
      </c>
      <c r="O31" s="11" t="s">
        <v>64</v>
      </c>
      <c r="P31" s="102">
        <f t="shared" si="4"/>
        <v>1.6000000000000001E-3</v>
      </c>
    </row>
    <row r="32" spans="1:16">
      <c r="A32" s="23">
        <f t="shared" si="5"/>
        <v>32</v>
      </c>
      <c r="B32" s="10">
        <v>6</v>
      </c>
      <c r="C32" s="11" t="s">
        <v>65</v>
      </c>
      <c r="D32" s="100">
        <f t="shared" si="0"/>
        <v>3.3149171270718233E-5</v>
      </c>
      <c r="E32" s="12">
        <v>0.25879999999999997</v>
      </c>
      <c r="F32" s="13">
        <v>5.0389999999999997</v>
      </c>
      <c r="G32" s="101">
        <f t="shared" si="1"/>
        <v>5.2977999999999996</v>
      </c>
      <c r="H32" s="10">
        <v>92</v>
      </c>
      <c r="I32" s="11" t="s">
        <v>64</v>
      </c>
      <c r="J32" s="102">
        <f t="shared" si="2"/>
        <v>9.1999999999999998E-3</v>
      </c>
      <c r="K32" s="10">
        <v>23</v>
      </c>
      <c r="L32" s="11" t="s">
        <v>64</v>
      </c>
      <c r="M32" s="102">
        <f t="shared" si="3"/>
        <v>2.3E-3</v>
      </c>
      <c r="N32" s="10">
        <v>17</v>
      </c>
      <c r="O32" s="11" t="s">
        <v>64</v>
      </c>
      <c r="P32" s="102">
        <f t="shared" si="4"/>
        <v>1.7000000000000001E-3</v>
      </c>
    </row>
    <row r="33" spans="1:16">
      <c r="A33" s="23">
        <f t="shared" si="5"/>
        <v>33</v>
      </c>
      <c r="B33" s="10">
        <v>6.5</v>
      </c>
      <c r="C33" s="11" t="s">
        <v>65</v>
      </c>
      <c r="D33" s="100">
        <f t="shared" si="0"/>
        <v>3.5911602209944748E-5</v>
      </c>
      <c r="E33" s="12">
        <v>0.26929999999999998</v>
      </c>
      <c r="F33" s="13">
        <v>5.2140000000000004</v>
      </c>
      <c r="G33" s="101">
        <f t="shared" si="1"/>
        <v>5.4833000000000007</v>
      </c>
      <c r="H33" s="10">
        <v>96</v>
      </c>
      <c r="I33" s="11" t="s">
        <v>64</v>
      </c>
      <c r="J33" s="102">
        <f t="shared" si="2"/>
        <v>9.6000000000000009E-3</v>
      </c>
      <c r="K33" s="10">
        <v>24</v>
      </c>
      <c r="L33" s="11" t="s">
        <v>64</v>
      </c>
      <c r="M33" s="102">
        <f t="shared" si="3"/>
        <v>2.4000000000000002E-3</v>
      </c>
      <c r="N33" s="10">
        <v>17</v>
      </c>
      <c r="O33" s="11" t="s">
        <v>64</v>
      </c>
      <c r="P33" s="102">
        <f t="shared" si="4"/>
        <v>1.7000000000000001E-3</v>
      </c>
    </row>
    <row r="34" spans="1:16">
      <c r="A34" s="23">
        <f t="shared" si="5"/>
        <v>34</v>
      </c>
      <c r="B34" s="10">
        <v>7</v>
      </c>
      <c r="C34" s="11" t="s">
        <v>65</v>
      </c>
      <c r="D34" s="100">
        <f t="shared" si="0"/>
        <v>3.867403314917127E-5</v>
      </c>
      <c r="E34" s="12">
        <v>0.27950000000000003</v>
      </c>
      <c r="F34" s="13">
        <v>5.3789999999999996</v>
      </c>
      <c r="G34" s="101">
        <f t="shared" si="1"/>
        <v>5.6584999999999992</v>
      </c>
      <c r="H34" s="10">
        <v>99</v>
      </c>
      <c r="I34" s="11" t="s">
        <v>64</v>
      </c>
      <c r="J34" s="102">
        <f t="shared" si="2"/>
        <v>9.9000000000000008E-3</v>
      </c>
      <c r="K34" s="10">
        <v>25</v>
      </c>
      <c r="L34" s="11" t="s">
        <v>64</v>
      </c>
      <c r="M34" s="102">
        <f t="shared" si="3"/>
        <v>2.5000000000000001E-3</v>
      </c>
      <c r="N34" s="10">
        <v>18</v>
      </c>
      <c r="O34" s="11" t="s">
        <v>64</v>
      </c>
      <c r="P34" s="102">
        <f t="shared" si="4"/>
        <v>1.8E-3</v>
      </c>
    </row>
    <row r="35" spans="1:16">
      <c r="A35" s="23">
        <f t="shared" si="5"/>
        <v>35</v>
      </c>
      <c r="B35" s="10">
        <v>8</v>
      </c>
      <c r="C35" s="11" t="s">
        <v>65</v>
      </c>
      <c r="D35" s="100">
        <f t="shared" si="0"/>
        <v>4.4198895027624314E-5</v>
      </c>
      <c r="E35" s="12">
        <v>0.29880000000000001</v>
      </c>
      <c r="F35" s="13">
        <v>5.6840000000000002</v>
      </c>
      <c r="G35" s="101">
        <f t="shared" si="1"/>
        <v>5.9828000000000001</v>
      </c>
      <c r="H35" s="10">
        <v>106</v>
      </c>
      <c r="I35" s="11" t="s">
        <v>64</v>
      </c>
      <c r="J35" s="102">
        <f t="shared" si="2"/>
        <v>1.06E-2</v>
      </c>
      <c r="K35" s="10">
        <v>26</v>
      </c>
      <c r="L35" s="11" t="s">
        <v>64</v>
      </c>
      <c r="M35" s="102">
        <f t="shared" si="3"/>
        <v>2.5999999999999999E-3</v>
      </c>
      <c r="N35" s="10">
        <v>19</v>
      </c>
      <c r="O35" s="11" t="s">
        <v>64</v>
      </c>
      <c r="P35" s="102">
        <f t="shared" si="4"/>
        <v>1.9E-3</v>
      </c>
    </row>
    <row r="36" spans="1:16">
      <c r="A36" s="23">
        <f t="shared" si="5"/>
        <v>36</v>
      </c>
      <c r="B36" s="10">
        <v>9</v>
      </c>
      <c r="C36" s="11" t="s">
        <v>65</v>
      </c>
      <c r="D36" s="100">
        <f t="shared" si="0"/>
        <v>4.9723756906077343E-5</v>
      </c>
      <c r="E36" s="12">
        <v>0.31690000000000002</v>
      </c>
      <c r="F36" s="13">
        <v>5.96</v>
      </c>
      <c r="G36" s="101">
        <f t="shared" si="1"/>
        <v>6.2769000000000004</v>
      </c>
      <c r="H36" s="10">
        <v>112</v>
      </c>
      <c r="I36" s="11" t="s">
        <v>64</v>
      </c>
      <c r="J36" s="102">
        <f t="shared" si="2"/>
        <v>1.12E-2</v>
      </c>
      <c r="K36" s="10">
        <v>28</v>
      </c>
      <c r="L36" s="11" t="s">
        <v>64</v>
      </c>
      <c r="M36" s="102">
        <f t="shared" si="3"/>
        <v>2.8E-3</v>
      </c>
      <c r="N36" s="10">
        <v>20</v>
      </c>
      <c r="O36" s="11" t="s">
        <v>64</v>
      </c>
      <c r="P36" s="102">
        <f t="shared" si="4"/>
        <v>2E-3</v>
      </c>
    </row>
    <row r="37" spans="1:16">
      <c r="A37" s="23">
        <f t="shared" si="5"/>
        <v>37</v>
      </c>
      <c r="B37" s="10">
        <v>10</v>
      </c>
      <c r="C37" s="11" t="s">
        <v>65</v>
      </c>
      <c r="D37" s="100">
        <f t="shared" si="0"/>
        <v>5.5248618784530387E-5</v>
      </c>
      <c r="E37" s="12">
        <v>0.33410000000000001</v>
      </c>
      <c r="F37" s="13">
        <v>6.2140000000000004</v>
      </c>
      <c r="G37" s="101">
        <f t="shared" si="1"/>
        <v>6.5481000000000007</v>
      </c>
      <c r="H37" s="10">
        <v>118</v>
      </c>
      <c r="I37" s="11" t="s">
        <v>64</v>
      </c>
      <c r="J37" s="102">
        <f t="shared" si="2"/>
        <v>1.18E-2</v>
      </c>
      <c r="K37" s="10">
        <v>29</v>
      </c>
      <c r="L37" s="11" t="s">
        <v>64</v>
      </c>
      <c r="M37" s="102">
        <f t="shared" si="3"/>
        <v>2.9000000000000002E-3</v>
      </c>
      <c r="N37" s="10">
        <v>21</v>
      </c>
      <c r="O37" s="11" t="s">
        <v>64</v>
      </c>
      <c r="P37" s="102">
        <f t="shared" si="4"/>
        <v>2.1000000000000003E-3</v>
      </c>
    </row>
    <row r="38" spans="1:16">
      <c r="A38" s="23">
        <f t="shared" si="5"/>
        <v>38</v>
      </c>
      <c r="B38" s="10">
        <v>11</v>
      </c>
      <c r="C38" s="11" t="s">
        <v>65</v>
      </c>
      <c r="D38" s="100">
        <f t="shared" si="0"/>
        <v>6.0773480662983424E-5</v>
      </c>
      <c r="E38" s="12">
        <v>0.35039999999999999</v>
      </c>
      <c r="F38" s="13">
        <v>6.4470000000000001</v>
      </c>
      <c r="G38" s="101">
        <f t="shared" si="1"/>
        <v>6.7973999999999997</v>
      </c>
      <c r="H38" s="10">
        <v>124</v>
      </c>
      <c r="I38" s="11" t="s">
        <v>64</v>
      </c>
      <c r="J38" s="102">
        <f t="shared" si="2"/>
        <v>1.24E-2</v>
      </c>
      <c r="K38" s="10">
        <v>30</v>
      </c>
      <c r="L38" s="11" t="s">
        <v>64</v>
      </c>
      <c r="M38" s="102">
        <f t="shared" si="3"/>
        <v>3.0000000000000001E-3</v>
      </c>
      <c r="N38" s="10">
        <v>22</v>
      </c>
      <c r="O38" s="11" t="s">
        <v>64</v>
      </c>
      <c r="P38" s="102">
        <f t="shared" si="4"/>
        <v>2.1999999999999997E-3</v>
      </c>
    </row>
    <row r="39" spans="1:16">
      <c r="A39" s="23">
        <f t="shared" si="5"/>
        <v>39</v>
      </c>
      <c r="B39" s="10">
        <v>12</v>
      </c>
      <c r="C39" s="11" t="s">
        <v>65</v>
      </c>
      <c r="D39" s="100">
        <f t="shared" si="0"/>
        <v>6.6298342541436467E-5</v>
      </c>
      <c r="E39" s="12">
        <v>0.3659</v>
      </c>
      <c r="F39" s="13">
        <v>6.6630000000000003</v>
      </c>
      <c r="G39" s="101">
        <f t="shared" si="1"/>
        <v>7.0289000000000001</v>
      </c>
      <c r="H39" s="10">
        <v>130</v>
      </c>
      <c r="I39" s="11" t="s">
        <v>64</v>
      </c>
      <c r="J39" s="102">
        <f t="shared" si="2"/>
        <v>1.3000000000000001E-2</v>
      </c>
      <c r="K39" s="10">
        <v>31</v>
      </c>
      <c r="L39" s="11" t="s">
        <v>64</v>
      </c>
      <c r="M39" s="102">
        <f t="shared" si="3"/>
        <v>3.0999999999999999E-3</v>
      </c>
      <c r="N39" s="10">
        <v>23</v>
      </c>
      <c r="O39" s="11" t="s">
        <v>64</v>
      </c>
      <c r="P39" s="102">
        <f t="shared" si="4"/>
        <v>2.3E-3</v>
      </c>
    </row>
    <row r="40" spans="1:16">
      <c r="A40" s="23">
        <f t="shared" si="5"/>
        <v>40</v>
      </c>
      <c r="B40" s="10">
        <v>13</v>
      </c>
      <c r="C40" s="11" t="s">
        <v>65</v>
      </c>
      <c r="D40" s="100">
        <f t="shared" si="0"/>
        <v>7.1823204419889497E-5</v>
      </c>
      <c r="E40" s="12">
        <v>0.38090000000000002</v>
      </c>
      <c r="F40" s="13">
        <v>6.8650000000000002</v>
      </c>
      <c r="G40" s="101">
        <f t="shared" si="1"/>
        <v>7.2459000000000007</v>
      </c>
      <c r="H40" s="10">
        <v>135</v>
      </c>
      <c r="I40" s="11" t="s">
        <v>64</v>
      </c>
      <c r="J40" s="102">
        <f t="shared" si="2"/>
        <v>1.3500000000000002E-2</v>
      </c>
      <c r="K40" s="10">
        <v>32</v>
      </c>
      <c r="L40" s="11" t="s">
        <v>64</v>
      </c>
      <c r="M40" s="102">
        <f t="shared" si="3"/>
        <v>3.2000000000000002E-3</v>
      </c>
      <c r="N40" s="10">
        <v>24</v>
      </c>
      <c r="O40" s="11" t="s">
        <v>64</v>
      </c>
      <c r="P40" s="102">
        <f t="shared" si="4"/>
        <v>2.4000000000000002E-3</v>
      </c>
    </row>
    <row r="41" spans="1:16">
      <c r="A41" s="23">
        <f t="shared" si="5"/>
        <v>41</v>
      </c>
      <c r="B41" s="10">
        <v>14</v>
      </c>
      <c r="C41" s="11" t="s">
        <v>65</v>
      </c>
      <c r="D41" s="100">
        <f t="shared" si="0"/>
        <v>7.734806629834254E-5</v>
      </c>
      <c r="E41" s="12">
        <v>0.39529999999999998</v>
      </c>
      <c r="F41" s="13">
        <v>7.0540000000000003</v>
      </c>
      <c r="G41" s="101">
        <f t="shared" si="1"/>
        <v>7.4493</v>
      </c>
      <c r="H41" s="10">
        <v>140</v>
      </c>
      <c r="I41" s="11" t="s">
        <v>64</v>
      </c>
      <c r="J41" s="102">
        <f t="shared" si="2"/>
        <v>1.4000000000000002E-2</v>
      </c>
      <c r="K41" s="10">
        <v>33</v>
      </c>
      <c r="L41" s="11" t="s">
        <v>64</v>
      </c>
      <c r="M41" s="102">
        <f t="shared" si="3"/>
        <v>3.3E-3</v>
      </c>
      <c r="N41" s="10">
        <v>25</v>
      </c>
      <c r="O41" s="11" t="s">
        <v>64</v>
      </c>
      <c r="P41" s="102">
        <f t="shared" si="4"/>
        <v>2.5000000000000001E-3</v>
      </c>
    </row>
    <row r="42" spans="1:16">
      <c r="A42" s="23">
        <f t="shared" si="5"/>
        <v>42</v>
      </c>
      <c r="B42" s="10">
        <v>15</v>
      </c>
      <c r="C42" s="11" t="s">
        <v>65</v>
      </c>
      <c r="D42" s="100">
        <f t="shared" si="0"/>
        <v>8.2872928176795584E-5</v>
      </c>
      <c r="E42" s="12">
        <v>0.40910000000000002</v>
      </c>
      <c r="F42" s="13">
        <v>7.2309999999999999</v>
      </c>
      <c r="G42" s="101">
        <f t="shared" si="1"/>
        <v>7.6401000000000003</v>
      </c>
      <c r="H42" s="10">
        <v>145</v>
      </c>
      <c r="I42" s="11" t="s">
        <v>64</v>
      </c>
      <c r="J42" s="102">
        <f t="shared" si="2"/>
        <v>1.4499999999999999E-2</v>
      </c>
      <c r="K42" s="10">
        <v>34</v>
      </c>
      <c r="L42" s="11" t="s">
        <v>64</v>
      </c>
      <c r="M42" s="102">
        <f t="shared" si="3"/>
        <v>3.4000000000000002E-3</v>
      </c>
      <c r="N42" s="10">
        <v>26</v>
      </c>
      <c r="O42" s="11" t="s">
        <v>64</v>
      </c>
      <c r="P42" s="102">
        <f t="shared" si="4"/>
        <v>2.5999999999999999E-3</v>
      </c>
    </row>
    <row r="43" spans="1:16">
      <c r="A43" s="23">
        <f t="shared" si="5"/>
        <v>43</v>
      </c>
      <c r="B43" s="10">
        <v>16</v>
      </c>
      <c r="C43" s="11" t="s">
        <v>65</v>
      </c>
      <c r="D43" s="100">
        <f t="shared" si="0"/>
        <v>8.8397790055248627E-5</v>
      </c>
      <c r="E43" s="12">
        <v>0.42249999999999999</v>
      </c>
      <c r="F43" s="13">
        <v>7.399</v>
      </c>
      <c r="G43" s="101">
        <f t="shared" si="1"/>
        <v>7.8215000000000003</v>
      </c>
      <c r="H43" s="10">
        <v>150</v>
      </c>
      <c r="I43" s="11" t="s">
        <v>64</v>
      </c>
      <c r="J43" s="102">
        <f t="shared" si="2"/>
        <v>1.4999999999999999E-2</v>
      </c>
      <c r="K43" s="10">
        <v>35</v>
      </c>
      <c r="L43" s="11" t="s">
        <v>64</v>
      </c>
      <c r="M43" s="102">
        <f t="shared" si="3"/>
        <v>3.5000000000000005E-3</v>
      </c>
      <c r="N43" s="10">
        <v>27</v>
      </c>
      <c r="O43" s="11" t="s">
        <v>64</v>
      </c>
      <c r="P43" s="102">
        <f t="shared" si="4"/>
        <v>2.7000000000000001E-3</v>
      </c>
    </row>
    <row r="44" spans="1:16">
      <c r="A44" s="23">
        <f t="shared" si="5"/>
        <v>44</v>
      </c>
      <c r="B44" s="10">
        <v>17</v>
      </c>
      <c r="C44" s="11" t="s">
        <v>65</v>
      </c>
      <c r="D44" s="100">
        <f t="shared" si="0"/>
        <v>9.3922651933701671E-5</v>
      </c>
      <c r="E44" s="12">
        <v>0.43559999999999999</v>
      </c>
      <c r="F44" s="13">
        <v>7.5570000000000004</v>
      </c>
      <c r="G44" s="101">
        <f t="shared" si="1"/>
        <v>7.9926000000000004</v>
      </c>
      <c r="H44" s="10">
        <v>155</v>
      </c>
      <c r="I44" s="11" t="s">
        <v>64</v>
      </c>
      <c r="J44" s="102">
        <f t="shared" si="2"/>
        <v>1.55E-2</v>
      </c>
      <c r="K44" s="10">
        <v>36</v>
      </c>
      <c r="L44" s="11" t="s">
        <v>64</v>
      </c>
      <c r="M44" s="102">
        <f t="shared" si="3"/>
        <v>3.5999999999999999E-3</v>
      </c>
      <c r="N44" s="10">
        <v>27</v>
      </c>
      <c r="O44" s="11" t="s">
        <v>64</v>
      </c>
      <c r="P44" s="102">
        <f t="shared" si="4"/>
        <v>2.7000000000000001E-3</v>
      </c>
    </row>
    <row r="45" spans="1:16">
      <c r="A45" s="23">
        <f t="shared" si="5"/>
        <v>45</v>
      </c>
      <c r="B45" s="10">
        <v>18</v>
      </c>
      <c r="C45" s="11" t="s">
        <v>65</v>
      </c>
      <c r="D45" s="100">
        <f t="shared" si="0"/>
        <v>9.9447513812154687E-5</v>
      </c>
      <c r="E45" s="12">
        <v>0.44819999999999999</v>
      </c>
      <c r="F45" s="13">
        <v>7.7069999999999999</v>
      </c>
      <c r="G45" s="101">
        <f t="shared" si="1"/>
        <v>8.1552000000000007</v>
      </c>
      <c r="H45" s="10">
        <v>160</v>
      </c>
      <c r="I45" s="11" t="s">
        <v>64</v>
      </c>
      <c r="J45" s="102">
        <f t="shared" si="2"/>
        <v>1.6E-2</v>
      </c>
      <c r="K45" s="10">
        <v>37</v>
      </c>
      <c r="L45" s="11" t="s">
        <v>64</v>
      </c>
      <c r="M45" s="102">
        <f t="shared" si="3"/>
        <v>3.6999999999999997E-3</v>
      </c>
      <c r="N45" s="10">
        <v>28</v>
      </c>
      <c r="O45" s="11" t="s">
        <v>64</v>
      </c>
      <c r="P45" s="102">
        <f t="shared" si="4"/>
        <v>2.8E-3</v>
      </c>
    </row>
    <row r="46" spans="1:16">
      <c r="A46" s="23">
        <f t="shared" si="5"/>
        <v>46</v>
      </c>
      <c r="B46" s="10">
        <v>20</v>
      </c>
      <c r="C46" s="11" t="s">
        <v>65</v>
      </c>
      <c r="D46" s="100">
        <f t="shared" si="0"/>
        <v>1.1049723756906077E-4</v>
      </c>
      <c r="E46" s="12">
        <v>0.47239999999999999</v>
      </c>
      <c r="F46" s="13">
        <v>7.9859999999999998</v>
      </c>
      <c r="G46" s="101">
        <f t="shared" si="1"/>
        <v>8.4583999999999993</v>
      </c>
      <c r="H46" s="10">
        <v>170</v>
      </c>
      <c r="I46" s="11" t="s">
        <v>64</v>
      </c>
      <c r="J46" s="102">
        <f t="shared" si="2"/>
        <v>1.7000000000000001E-2</v>
      </c>
      <c r="K46" s="10">
        <v>39</v>
      </c>
      <c r="L46" s="11" t="s">
        <v>64</v>
      </c>
      <c r="M46" s="102">
        <f t="shared" si="3"/>
        <v>3.8999999999999998E-3</v>
      </c>
      <c r="N46" s="10">
        <v>30</v>
      </c>
      <c r="O46" s="11" t="s">
        <v>64</v>
      </c>
      <c r="P46" s="102">
        <f t="shared" si="4"/>
        <v>3.0000000000000001E-3</v>
      </c>
    </row>
    <row r="47" spans="1:16">
      <c r="A47" s="23">
        <f t="shared" si="5"/>
        <v>47</v>
      </c>
      <c r="B47" s="10">
        <v>22.5</v>
      </c>
      <c r="C47" s="11" t="s">
        <v>65</v>
      </c>
      <c r="D47" s="100">
        <f t="shared" si="0"/>
        <v>1.2430939226519336E-4</v>
      </c>
      <c r="E47" s="12">
        <v>0.50109999999999999</v>
      </c>
      <c r="F47" s="13">
        <v>8.2989999999999995</v>
      </c>
      <c r="G47" s="101">
        <f t="shared" si="1"/>
        <v>8.8000999999999987</v>
      </c>
      <c r="H47" s="10">
        <v>181</v>
      </c>
      <c r="I47" s="11" t="s">
        <v>64</v>
      </c>
      <c r="J47" s="102">
        <f t="shared" si="2"/>
        <v>1.8099999999999998E-2</v>
      </c>
      <c r="K47" s="10">
        <v>41</v>
      </c>
      <c r="L47" s="11" t="s">
        <v>64</v>
      </c>
      <c r="M47" s="102">
        <f t="shared" si="3"/>
        <v>4.1000000000000003E-3</v>
      </c>
      <c r="N47" s="10">
        <v>31</v>
      </c>
      <c r="O47" s="11" t="s">
        <v>64</v>
      </c>
      <c r="P47" s="102">
        <f t="shared" si="4"/>
        <v>3.0999999999999999E-3</v>
      </c>
    </row>
    <row r="48" spans="1:16">
      <c r="A48" s="23">
        <f t="shared" si="5"/>
        <v>48</v>
      </c>
      <c r="B48" s="10">
        <v>25</v>
      </c>
      <c r="C48" s="11" t="s">
        <v>65</v>
      </c>
      <c r="D48" s="100">
        <f t="shared" si="0"/>
        <v>1.3812154696132598E-4</v>
      </c>
      <c r="E48" s="12">
        <v>0.5282</v>
      </c>
      <c r="F48" s="13">
        <v>8.5809999999999995</v>
      </c>
      <c r="G48" s="101">
        <f t="shared" si="1"/>
        <v>9.1091999999999995</v>
      </c>
      <c r="H48" s="10">
        <v>192</v>
      </c>
      <c r="I48" s="11" t="s">
        <v>64</v>
      </c>
      <c r="J48" s="102">
        <f t="shared" si="2"/>
        <v>1.9200000000000002E-2</v>
      </c>
      <c r="K48" s="10">
        <v>43</v>
      </c>
      <c r="L48" s="11" t="s">
        <v>64</v>
      </c>
      <c r="M48" s="102">
        <f t="shared" si="3"/>
        <v>4.3E-3</v>
      </c>
      <c r="N48" s="10">
        <v>33</v>
      </c>
      <c r="O48" s="11" t="s">
        <v>64</v>
      </c>
      <c r="P48" s="102">
        <f t="shared" si="4"/>
        <v>3.3E-3</v>
      </c>
    </row>
    <row r="49" spans="1:16">
      <c r="A49" s="23">
        <f t="shared" si="5"/>
        <v>49</v>
      </c>
      <c r="B49" s="10">
        <v>27.5</v>
      </c>
      <c r="C49" s="11" t="s">
        <v>65</v>
      </c>
      <c r="D49" s="100">
        <f t="shared" si="0"/>
        <v>1.5193370165745857E-4</v>
      </c>
      <c r="E49" s="12">
        <v>0.55400000000000005</v>
      </c>
      <c r="F49" s="13">
        <v>8.8360000000000003</v>
      </c>
      <c r="G49" s="101">
        <f t="shared" si="1"/>
        <v>9.39</v>
      </c>
      <c r="H49" s="10">
        <v>203</v>
      </c>
      <c r="I49" s="11" t="s">
        <v>64</v>
      </c>
      <c r="J49" s="102">
        <f t="shared" si="2"/>
        <v>2.0300000000000002E-2</v>
      </c>
      <c r="K49" s="10">
        <v>45</v>
      </c>
      <c r="L49" s="11" t="s">
        <v>64</v>
      </c>
      <c r="M49" s="102">
        <f t="shared" si="3"/>
        <v>4.4999999999999997E-3</v>
      </c>
      <c r="N49" s="10">
        <v>35</v>
      </c>
      <c r="O49" s="11" t="s">
        <v>64</v>
      </c>
      <c r="P49" s="102">
        <f t="shared" si="4"/>
        <v>3.5000000000000005E-3</v>
      </c>
    </row>
    <row r="50" spans="1:16">
      <c r="A50" s="23">
        <f t="shared" si="5"/>
        <v>50</v>
      </c>
      <c r="B50" s="10">
        <v>30</v>
      </c>
      <c r="C50" s="11" t="s">
        <v>65</v>
      </c>
      <c r="D50" s="100">
        <f t="shared" si="0"/>
        <v>1.6574585635359117E-4</v>
      </c>
      <c r="E50" s="12">
        <v>0.5786</v>
      </c>
      <c r="F50" s="13">
        <v>9.0690000000000008</v>
      </c>
      <c r="G50" s="101">
        <f t="shared" si="1"/>
        <v>9.6476000000000006</v>
      </c>
      <c r="H50" s="10">
        <v>213</v>
      </c>
      <c r="I50" s="11" t="s">
        <v>64</v>
      </c>
      <c r="J50" s="102">
        <f t="shared" si="2"/>
        <v>2.1299999999999999E-2</v>
      </c>
      <c r="K50" s="10">
        <v>47</v>
      </c>
      <c r="L50" s="11" t="s">
        <v>64</v>
      </c>
      <c r="M50" s="102">
        <f t="shared" si="3"/>
        <v>4.7000000000000002E-3</v>
      </c>
      <c r="N50" s="10">
        <v>37</v>
      </c>
      <c r="O50" s="11" t="s">
        <v>64</v>
      </c>
      <c r="P50" s="102">
        <f t="shared" si="4"/>
        <v>3.6999999999999997E-3</v>
      </c>
    </row>
    <row r="51" spans="1:16">
      <c r="A51" s="23">
        <f t="shared" si="5"/>
        <v>51</v>
      </c>
      <c r="B51" s="10">
        <v>32.5</v>
      </c>
      <c r="C51" s="11" t="s">
        <v>65</v>
      </c>
      <c r="D51" s="100">
        <f t="shared" si="0"/>
        <v>1.7955801104972376E-4</v>
      </c>
      <c r="E51" s="12">
        <v>0.60219999999999996</v>
      </c>
      <c r="F51" s="13">
        <v>9.2829999999999995</v>
      </c>
      <c r="G51" s="101">
        <f t="shared" si="1"/>
        <v>9.8851999999999993</v>
      </c>
      <c r="H51" s="10">
        <v>223</v>
      </c>
      <c r="I51" s="11" t="s">
        <v>64</v>
      </c>
      <c r="J51" s="102">
        <f t="shared" si="2"/>
        <v>2.23E-2</v>
      </c>
      <c r="K51" s="10">
        <v>49</v>
      </c>
      <c r="L51" s="11" t="s">
        <v>64</v>
      </c>
      <c r="M51" s="102">
        <f t="shared" si="3"/>
        <v>4.8999999999999998E-3</v>
      </c>
      <c r="N51" s="10">
        <v>38</v>
      </c>
      <c r="O51" s="11" t="s">
        <v>64</v>
      </c>
      <c r="P51" s="102">
        <f t="shared" si="4"/>
        <v>3.8E-3</v>
      </c>
    </row>
    <row r="52" spans="1:16">
      <c r="A52" s="23">
        <f t="shared" si="5"/>
        <v>52</v>
      </c>
      <c r="B52" s="10">
        <v>35</v>
      </c>
      <c r="C52" s="11" t="s">
        <v>65</v>
      </c>
      <c r="D52" s="100">
        <f t="shared" si="0"/>
        <v>1.9337016574585638E-4</v>
      </c>
      <c r="E52" s="12">
        <v>0.625</v>
      </c>
      <c r="F52" s="13">
        <v>9.48</v>
      </c>
      <c r="G52" s="101">
        <f t="shared" si="1"/>
        <v>10.105</v>
      </c>
      <c r="H52" s="10">
        <v>233</v>
      </c>
      <c r="I52" s="11" t="s">
        <v>64</v>
      </c>
      <c r="J52" s="102">
        <f t="shared" si="2"/>
        <v>2.3300000000000001E-2</v>
      </c>
      <c r="K52" s="10">
        <v>51</v>
      </c>
      <c r="L52" s="11" t="s">
        <v>64</v>
      </c>
      <c r="M52" s="102">
        <f t="shared" si="3"/>
        <v>5.0999999999999995E-3</v>
      </c>
      <c r="N52" s="10">
        <v>40</v>
      </c>
      <c r="O52" s="11" t="s">
        <v>64</v>
      </c>
      <c r="P52" s="102">
        <f t="shared" si="4"/>
        <v>4.0000000000000001E-3</v>
      </c>
    </row>
    <row r="53" spans="1:16">
      <c r="A53" s="23">
        <f t="shared" si="5"/>
        <v>53</v>
      </c>
      <c r="B53" s="10">
        <v>37.5</v>
      </c>
      <c r="C53" s="11" t="s">
        <v>65</v>
      </c>
      <c r="D53" s="100">
        <f t="shared" si="0"/>
        <v>2.0718232044198895E-4</v>
      </c>
      <c r="E53" s="12">
        <v>0.64690000000000003</v>
      </c>
      <c r="F53" s="13">
        <v>9.6630000000000003</v>
      </c>
      <c r="G53" s="101">
        <f t="shared" si="1"/>
        <v>10.309900000000001</v>
      </c>
      <c r="H53" s="10">
        <v>243</v>
      </c>
      <c r="I53" s="11" t="s">
        <v>64</v>
      </c>
      <c r="J53" s="102">
        <f t="shared" si="2"/>
        <v>2.4299999999999999E-2</v>
      </c>
      <c r="K53" s="10">
        <v>53</v>
      </c>
      <c r="L53" s="11" t="s">
        <v>64</v>
      </c>
      <c r="M53" s="102">
        <f t="shared" si="3"/>
        <v>5.3E-3</v>
      </c>
      <c r="N53" s="10">
        <v>41</v>
      </c>
      <c r="O53" s="11" t="s">
        <v>64</v>
      </c>
      <c r="P53" s="102">
        <f t="shared" si="4"/>
        <v>4.1000000000000003E-3</v>
      </c>
    </row>
    <row r="54" spans="1:16">
      <c r="A54" s="23">
        <f t="shared" si="5"/>
        <v>54</v>
      </c>
      <c r="B54" s="10">
        <v>40</v>
      </c>
      <c r="C54" s="11" t="s">
        <v>65</v>
      </c>
      <c r="D54" s="100">
        <f t="shared" si="0"/>
        <v>2.2099447513812155E-4</v>
      </c>
      <c r="E54" s="12">
        <v>0.66810000000000003</v>
      </c>
      <c r="F54" s="13">
        <v>9.8330000000000002</v>
      </c>
      <c r="G54" s="101">
        <f t="shared" si="1"/>
        <v>10.501100000000001</v>
      </c>
      <c r="H54" s="10">
        <v>252</v>
      </c>
      <c r="I54" s="11" t="s">
        <v>64</v>
      </c>
      <c r="J54" s="102">
        <f t="shared" si="2"/>
        <v>2.52E-2</v>
      </c>
      <c r="K54" s="10">
        <v>54</v>
      </c>
      <c r="L54" s="11" t="s">
        <v>64</v>
      </c>
      <c r="M54" s="102">
        <f t="shared" si="3"/>
        <v>5.4000000000000003E-3</v>
      </c>
      <c r="N54" s="10">
        <v>43</v>
      </c>
      <c r="O54" s="11" t="s">
        <v>64</v>
      </c>
      <c r="P54" s="102">
        <f t="shared" si="4"/>
        <v>4.3E-3</v>
      </c>
    </row>
    <row r="55" spans="1:16">
      <c r="A55" s="23">
        <f t="shared" si="5"/>
        <v>55</v>
      </c>
      <c r="B55" s="10">
        <v>45</v>
      </c>
      <c r="C55" s="11" t="s">
        <v>65</v>
      </c>
      <c r="D55" s="100">
        <f t="shared" si="0"/>
        <v>2.4861878453038671E-4</v>
      </c>
      <c r="E55" s="12">
        <v>0.70860000000000001</v>
      </c>
      <c r="F55" s="13">
        <v>10.14</v>
      </c>
      <c r="G55" s="101">
        <f t="shared" si="1"/>
        <v>10.848600000000001</v>
      </c>
      <c r="H55" s="10">
        <v>271</v>
      </c>
      <c r="I55" s="11" t="s">
        <v>64</v>
      </c>
      <c r="J55" s="102">
        <f t="shared" si="2"/>
        <v>2.7100000000000003E-2</v>
      </c>
      <c r="K55" s="10">
        <v>58</v>
      </c>
      <c r="L55" s="11" t="s">
        <v>64</v>
      </c>
      <c r="M55" s="102">
        <f t="shared" si="3"/>
        <v>5.8000000000000005E-3</v>
      </c>
      <c r="N55" s="10">
        <v>46</v>
      </c>
      <c r="O55" s="11" t="s">
        <v>64</v>
      </c>
      <c r="P55" s="102">
        <f t="shared" si="4"/>
        <v>4.5999999999999999E-3</v>
      </c>
    </row>
    <row r="56" spans="1:16">
      <c r="A56" s="23">
        <f t="shared" si="5"/>
        <v>56</v>
      </c>
      <c r="B56" s="10">
        <v>50</v>
      </c>
      <c r="C56" s="11" t="s">
        <v>65</v>
      </c>
      <c r="D56" s="100">
        <f t="shared" si="0"/>
        <v>2.7624309392265195E-4</v>
      </c>
      <c r="E56" s="12">
        <v>0.747</v>
      </c>
      <c r="F56" s="13">
        <v>10.41</v>
      </c>
      <c r="G56" s="101">
        <f t="shared" si="1"/>
        <v>11.157</v>
      </c>
      <c r="H56" s="10">
        <v>289</v>
      </c>
      <c r="I56" s="11" t="s">
        <v>64</v>
      </c>
      <c r="J56" s="102">
        <f t="shared" si="2"/>
        <v>2.8899999999999999E-2</v>
      </c>
      <c r="K56" s="10">
        <v>61</v>
      </c>
      <c r="L56" s="11" t="s">
        <v>64</v>
      </c>
      <c r="M56" s="102">
        <f t="shared" si="3"/>
        <v>6.0999999999999995E-3</v>
      </c>
      <c r="N56" s="10">
        <v>48</v>
      </c>
      <c r="O56" s="11" t="s">
        <v>64</v>
      </c>
      <c r="P56" s="102">
        <f t="shared" si="4"/>
        <v>4.8000000000000004E-3</v>
      </c>
    </row>
    <row r="57" spans="1:16">
      <c r="A57" s="23">
        <f t="shared" si="5"/>
        <v>57</v>
      </c>
      <c r="B57" s="10">
        <v>55</v>
      </c>
      <c r="C57" s="11" t="s">
        <v>65</v>
      </c>
      <c r="D57" s="100">
        <f t="shared" si="0"/>
        <v>3.0386740331491714E-4</v>
      </c>
      <c r="E57" s="12">
        <v>0.78339999999999999</v>
      </c>
      <c r="F57" s="13">
        <v>10.65</v>
      </c>
      <c r="G57" s="101">
        <f t="shared" si="1"/>
        <v>11.433400000000001</v>
      </c>
      <c r="H57" s="10">
        <v>306</v>
      </c>
      <c r="I57" s="11" t="s">
        <v>64</v>
      </c>
      <c r="J57" s="102">
        <f t="shared" si="2"/>
        <v>3.0599999999999999E-2</v>
      </c>
      <c r="K57" s="10">
        <v>64</v>
      </c>
      <c r="L57" s="11" t="s">
        <v>64</v>
      </c>
      <c r="M57" s="102">
        <f t="shared" si="3"/>
        <v>6.4000000000000003E-3</v>
      </c>
      <c r="N57" s="10">
        <v>51</v>
      </c>
      <c r="O57" s="11" t="s">
        <v>64</v>
      </c>
      <c r="P57" s="102">
        <f t="shared" si="4"/>
        <v>5.0999999999999995E-3</v>
      </c>
    </row>
    <row r="58" spans="1:16">
      <c r="A58" s="23">
        <f t="shared" si="5"/>
        <v>58</v>
      </c>
      <c r="B58" s="10">
        <v>60</v>
      </c>
      <c r="C58" s="11" t="s">
        <v>65</v>
      </c>
      <c r="D58" s="100">
        <f t="shared" si="0"/>
        <v>3.3149171270718233E-4</v>
      </c>
      <c r="E58" s="12">
        <v>0.81830000000000003</v>
      </c>
      <c r="F58" s="13">
        <v>10.86</v>
      </c>
      <c r="G58" s="101">
        <f t="shared" si="1"/>
        <v>11.6783</v>
      </c>
      <c r="H58" s="10">
        <v>323</v>
      </c>
      <c r="I58" s="11" t="s">
        <v>64</v>
      </c>
      <c r="J58" s="102">
        <f t="shared" si="2"/>
        <v>3.2300000000000002E-2</v>
      </c>
      <c r="K58" s="10">
        <v>67</v>
      </c>
      <c r="L58" s="11" t="s">
        <v>64</v>
      </c>
      <c r="M58" s="102">
        <f t="shared" si="3"/>
        <v>6.7000000000000002E-3</v>
      </c>
      <c r="N58" s="10">
        <v>54</v>
      </c>
      <c r="O58" s="11" t="s">
        <v>64</v>
      </c>
      <c r="P58" s="102">
        <f t="shared" si="4"/>
        <v>5.4000000000000003E-3</v>
      </c>
    </row>
    <row r="59" spans="1:16">
      <c r="A59" s="23">
        <f t="shared" si="5"/>
        <v>59</v>
      </c>
      <c r="B59" s="10">
        <v>65</v>
      </c>
      <c r="C59" s="11" t="s">
        <v>65</v>
      </c>
      <c r="D59" s="100">
        <f t="shared" si="0"/>
        <v>3.5911602209944752E-4</v>
      </c>
      <c r="E59" s="12">
        <v>0.85170000000000001</v>
      </c>
      <c r="F59" s="13">
        <v>11.06</v>
      </c>
      <c r="G59" s="101">
        <f t="shared" si="1"/>
        <v>11.9117</v>
      </c>
      <c r="H59" s="10">
        <v>340</v>
      </c>
      <c r="I59" s="11" t="s">
        <v>64</v>
      </c>
      <c r="J59" s="102">
        <f t="shared" si="2"/>
        <v>3.4000000000000002E-2</v>
      </c>
      <c r="K59" s="10">
        <v>70</v>
      </c>
      <c r="L59" s="11" t="s">
        <v>64</v>
      </c>
      <c r="M59" s="102">
        <f t="shared" si="3"/>
        <v>7.000000000000001E-3</v>
      </c>
      <c r="N59" s="10">
        <v>56</v>
      </c>
      <c r="O59" s="11" t="s">
        <v>64</v>
      </c>
      <c r="P59" s="102">
        <f t="shared" si="4"/>
        <v>5.5999999999999999E-3</v>
      </c>
    </row>
    <row r="60" spans="1:16">
      <c r="A60" s="23">
        <f t="shared" si="5"/>
        <v>60</v>
      </c>
      <c r="B60" s="10">
        <v>70</v>
      </c>
      <c r="C60" s="11" t="s">
        <v>65</v>
      </c>
      <c r="D60" s="100">
        <f t="shared" si="0"/>
        <v>3.8674033149171277E-4</v>
      </c>
      <c r="E60" s="12">
        <v>0.88380000000000003</v>
      </c>
      <c r="F60" s="13">
        <v>11.23</v>
      </c>
      <c r="G60" s="101">
        <f t="shared" si="1"/>
        <v>12.113800000000001</v>
      </c>
      <c r="H60" s="10">
        <v>357</v>
      </c>
      <c r="I60" s="11" t="s">
        <v>64</v>
      </c>
      <c r="J60" s="102">
        <f t="shared" si="2"/>
        <v>3.5699999999999996E-2</v>
      </c>
      <c r="K60" s="10">
        <v>72</v>
      </c>
      <c r="L60" s="11" t="s">
        <v>64</v>
      </c>
      <c r="M60" s="102">
        <f t="shared" si="3"/>
        <v>7.1999999999999998E-3</v>
      </c>
      <c r="N60" s="10">
        <v>59</v>
      </c>
      <c r="O60" s="11" t="s">
        <v>64</v>
      </c>
      <c r="P60" s="102">
        <f t="shared" si="4"/>
        <v>5.8999999999999999E-3</v>
      </c>
    </row>
    <row r="61" spans="1:16">
      <c r="A61" s="23">
        <f t="shared" si="5"/>
        <v>61</v>
      </c>
      <c r="B61" s="10">
        <v>80</v>
      </c>
      <c r="C61" s="11" t="s">
        <v>65</v>
      </c>
      <c r="D61" s="100">
        <f t="shared" si="0"/>
        <v>4.419889502762431E-4</v>
      </c>
      <c r="E61" s="12">
        <v>0.94489999999999996</v>
      </c>
      <c r="F61" s="13">
        <v>11.54</v>
      </c>
      <c r="G61" s="101">
        <f t="shared" si="1"/>
        <v>12.4849</v>
      </c>
      <c r="H61" s="10">
        <v>389</v>
      </c>
      <c r="I61" s="11" t="s">
        <v>64</v>
      </c>
      <c r="J61" s="102">
        <f t="shared" si="2"/>
        <v>3.8900000000000004E-2</v>
      </c>
      <c r="K61" s="10">
        <v>78</v>
      </c>
      <c r="L61" s="11" t="s">
        <v>64</v>
      </c>
      <c r="M61" s="102">
        <f t="shared" si="3"/>
        <v>7.7999999999999996E-3</v>
      </c>
      <c r="N61" s="10">
        <v>63</v>
      </c>
      <c r="O61" s="11" t="s">
        <v>64</v>
      </c>
      <c r="P61" s="102">
        <f t="shared" si="4"/>
        <v>6.3E-3</v>
      </c>
    </row>
    <row r="62" spans="1:16">
      <c r="A62" s="23">
        <f t="shared" si="5"/>
        <v>62</v>
      </c>
      <c r="B62" s="10">
        <v>90</v>
      </c>
      <c r="C62" s="11" t="s">
        <v>65</v>
      </c>
      <c r="D62" s="100">
        <f t="shared" si="0"/>
        <v>4.9723756906077342E-4</v>
      </c>
      <c r="E62" s="12">
        <v>1.002</v>
      </c>
      <c r="F62" s="13">
        <v>11.79</v>
      </c>
      <c r="G62" s="101">
        <f t="shared" si="1"/>
        <v>12.792</v>
      </c>
      <c r="H62" s="10">
        <v>421</v>
      </c>
      <c r="I62" s="11" t="s">
        <v>64</v>
      </c>
      <c r="J62" s="102">
        <f t="shared" si="2"/>
        <v>4.2099999999999999E-2</v>
      </c>
      <c r="K62" s="10">
        <v>83</v>
      </c>
      <c r="L62" s="11" t="s">
        <v>64</v>
      </c>
      <c r="M62" s="102">
        <f t="shared" si="3"/>
        <v>8.3000000000000001E-3</v>
      </c>
      <c r="N62" s="10">
        <v>68</v>
      </c>
      <c r="O62" s="11" t="s">
        <v>64</v>
      </c>
      <c r="P62" s="102">
        <f t="shared" si="4"/>
        <v>6.8000000000000005E-3</v>
      </c>
    </row>
    <row r="63" spans="1:16">
      <c r="A63" s="23">
        <f t="shared" si="5"/>
        <v>63</v>
      </c>
      <c r="B63" s="10">
        <v>100</v>
      </c>
      <c r="C63" s="11" t="s">
        <v>65</v>
      </c>
      <c r="D63" s="100">
        <f t="shared" si="0"/>
        <v>5.5248618784530391E-4</v>
      </c>
      <c r="E63" s="12">
        <v>1.056</v>
      </c>
      <c r="F63" s="13">
        <v>12.01</v>
      </c>
      <c r="G63" s="101">
        <f t="shared" si="1"/>
        <v>13.065999999999999</v>
      </c>
      <c r="H63" s="10">
        <v>452</v>
      </c>
      <c r="I63" s="11" t="s">
        <v>64</v>
      </c>
      <c r="J63" s="102">
        <f t="shared" si="2"/>
        <v>4.5200000000000004E-2</v>
      </c>
      <c r="K63" s="10">
        <v>88</v>
      </c>
      <c r="L63" s="11" t="s">
        <v>64</v>
      </c>
      <c r="M63" s="102">
        <f t="shared" si="3"/>
        <v>8.7999999999999988E-3</v>
      </c>
      <c r="N63" s="10">
        <v>73</v>
      </c>
      <c r="O63" s="11" t="s">
        <v>64</v>
      </c>
      <c r="P63" s="102">
        <f t="shared" si="4"/>
        <v>7.2999999999999992E-3</v>
      </c>
    </row>
    <row r="64" spans="1:16">
      <c r="A64" s="23">
        <f t="shared" si="5"/>
        <v>64</v>
      </c>
      <c r="B64" s="10">
        <v>110</v>
      </c>
      <c r="C64" s="11" t="s">
        <v>65</v>
      </c>
      <c r="D64" s="100">
        <f t="shared" si="0"/>
        <v>6.0773480662983429E-4</v>
      </c>
      <c r="E64" s="12">
        <v>1.1080000000000001</v>
      </c>
      <c r="F64" s="13">
        <v>12.2</v>
      </c>
      <c r="G64" s="101">
        <f t="shared" si="1"/>
        <v>13.308</v>
      </c>
      <c r="H64" s="10">
        <v>482</v>
      </c>
      <c r="I64" s="11" t="s">
        <v>64</v>
      </c>
      <c r="J64" s="102">
        <f t="shared" si="2"/>
        <v>4.82E-2</v>
      </c>
      <c r="K64" s="10">
        <v>93</v>
      </c>
      <c r="L64" s="11" t="s">
        <v>64</v>
      </c>
      <c r="M64" s="102">
        <f t="shared" si="3"/>
        <v>9.2999999999999992E-3</v>
      </c>
      <c r="N64" s="10">
        <v>77</v>
      </c>
      <c r="O64" s="11" t="s">
        <v>64</v>
      </c>
      <c r="P64" s="102">
        <f t="shared" si="4"/>
        <v>7.7000000000000002E-3</v>
      </c>
    </row>
    <row r="65" spans="1:16">
      <c r="A65" s="23">
        <f t="shared" si="5"/>
        <v>65</v>
      </c>
      <c r="B65" s="10">
        <v>120</v>
      </c>
      <c r="C65" s="11" t="s">
        <v>65</v>
      </c>
      <c r="D65" s="100">
        <f t="shared" si="0"/>
        <v>6.6298342541436467E-4</v>
      </c>
      <c r="E65" s="12">
        <v>1.157</v>
      </c>
      <c r="F65" s="13">
        <v>12.36</v>
      </c>
      <c r="G65" s="101">
        <f t="shared" si="1"/>
        <v>13.516999999999999</v>
      </c>
      <c r="H65" s="10">
        <v>512</v>
      </c>
      <c r="I65" s="11" t="s">
        <v>64</v>
      </c>
      <c r="J65" s="102">
        <f t="shared" si="2"/>
        <v>5.1200000000000002E-2</v>
      </c>
      <c r="K65" s="10">
        <v>98</v>
      </c>
      <c r="L65" s="11" t="s">
        <v>64</v>
      </c>
      <c r="M65" s="102">
        <f t="shared" si="3"/>
        <v>9.7999999999999997E-3</v>
      </c>
      <c r="N65" s="10">
        <v>81</v>
      </c>
      <c r="O65" s="11" t="s">
        <v>64</v>
      </c>
      <c r="P65" s="102">
        <f t="shared" si="4"/>
        <v>8.0999999999999996E-3</v>
      </c>
    </row>
    <row r="66" spans="1:16">
      <c r="A66" s="23">
        <f t="shared" si="5"/>
        <v>66</v>
      </c>
      <c r="B66" s="10">
        <v>130</v>
      </c>
      <c r="C66" s="11" t="s">
        <v>65</v>
      </c>
      <c r="D66" s="100">
        <f t="shared" si="0"/>
        <v>7.1823204419889505E-4</v>
      </c>
      <c r="E66" s="12">
        <v>1.204</v>
      </c>
      <c r="F66" s="13">
        <v>12.5</v>
      </c>
      <c r="G66" s="101">
        <f t="shared" si="1"/>
        <v>13.704000000000001</v>
      </c>
      <c r="H66" s="10">
        <v>541</v>
      </c>
      <c r="I66" s="11" t="s">
        <v>64</v>
      </c>
      <c r="J66" s="102">
        <f t="shared" si="2"/>
        <v>5.4100000000000002E-2</v>
      </c>
      <c r="K66" s="10">
        <v>102</v>
      </c>
      <c r="L66" s="11" t="s">
        <v>64</v>
      </c>
      <c r="M66" s="102">
        <f t="shared" si="3"/>
        <v>1.0199999999999999E-2</v>
      </c>
      <c r="N66" s="10">
        <v>86</v>
      </c>
      <c r="O66" s="11" t="s">
        <v>64</v>
      </c>
      <c r="P66" s="102">
        <f t="shared" si="4"/>
        <v>8.6E-3</v>
      </c>
    </row>
    <row r="67" spans="1:16">
      <c r="A67" s="23">
        <f t="shared" si="5"/>
        <v>67</v>
      </c>
      <c r="B67" s="10">
        <v>140</v>
      </c>
      <c r="C67" s="11" t="s">
        <v>65</v>
      </c>
      <c r="D67" s="100">
        <f t="shared" si="0"/>
        <v>7.7348066298342554E-4</v>
      </c>
      <c r="E67" s="12">
        <v>1.25</v>
      </c>
      <c r="F67" s="13">
        <v>12.62</v>
      </c>
      <c r="G67" s="101">
        <f t="shared" si="1"/>
        <v>13.87</v>
      </c>
      <c r="H67" s="10">
        <v>570</v>
      </c>
      <c r="I67" s="11" t="s">
        <v>64</v>
      </c>
      <c r="J67" s="102">
        <f t="shared" si="2"/>
        <v>5.6999999999999995E-2</v>
      </c>
      <c r="K67" s="10">
        <v>107</v>
      </c>
      <c r="L67" s="11" t="s">
        <v>64</v>
      </c>
      <c r="M67" s="102">
        <f t="shared" si="3"/>
        <v>1.0699999999999999E-2</v>
      </c>
      <c r="N67" s="10">
        <v>90</v>
      </c>
      <c r="O67" s="11" t="s">
        <v>64</v>
      </c>
      <c r="P67" s="102">
        <f t="shared" si="4"/>
        <v>8.9999999999999993E-3</v>
      </c>
    </row>
    <row r="68" spans="1:16">
      <c r="A68" s="23">
        <f t="shared" si="5"/>
        <v>68</v>
      </c>
      <c r="B68" s="10">
        <v>150</v>
      </c>
      <c r="C68" s="11" t="s">
        <v>65</v>
      </c>
      <c r="D68" s="100">
        <f t="shared" si="0"/>
        <v>8.2872928176795581E-4</v>
      </c>
      <c r="E68" s="12">
        <v>1.294</v>
      </c>
      <c r="F68" s="13">
        <v>12.72</v>
      </c>
      <c r="G68" s="101">
        <f t="shared" si="1"/>
        <v>14.014000000000001</v>
      </c>
      <c r="H68" s="10">
        <v>599</v>
      </c>
      <c r="I68" s="11" t="s">
        <v>64</v>
      </c>
      <c r="J68" s="102">
        <f t="shared" si="2"/>
        <v>5.9899999999999995E-2</v>
      </c>
      <c r="K68" s="10">
        <v>111</v>
      </c>
      <c r="L68" s="11" t="s">
        <v>64</v>
      </c>
      <c r="M68" s="102">
        <f t="shared" si="3"/>
        <v>1.11E-2</v>
      </c>
      <c r="N68" s="10">
        <v>94</v>
      </c>
      <c r="O68" s="11" t="s">
        <v>64</v>
      </c>
      <c r="P68" s="102">
        <f t="shared" si="4"/>
        <v>9.4000000000000004E-3</v>
      </c>
    </row>
    <row r="69" spans="1:16">
      <c r="A69" s="23">
        <f t="shared" si="5"/>
        <v>69</v>
      </c>
      <c r="B69" s="10">
        <v>160</v>
      </c>
      <c r="C69" s="11" t="s">
        <v>65</v>
      </c>
      <c r="D69" s="100">
        <f t="shared" si="0"/>
        <v>8.8397790055248619E-4</v>
      </c>
      <c r="E69" s="12">
        <v>1.3360000000000001</v>
      </c>
      <c r="F69" s="13">
        <v>12.81</v>
      </c>
      <c r="G69" s="101">
        <f t="shared" si="1"/>
        <v>14.146000000000001</v>
      </c>
      <c r="H69" s="10">
        <v>628</v>
      </c>
      <c r="I69" s="11" t="s">
        <v>64</v>
      </c>
      <c r="J69" s="102">
        <f t="shared" si="2"/>
        <v>6.2799999999999995E-2</v>
      </c>
      <c r="K69" s="10">
        <v>116</v>
      </c>
      <c r="L69" s="11" t="s">
        <v>64</v>
      </c>
      <c r="M69" s="102">
        <f t="shared" si="3"/>
        <v>1.1600000000000001E-2</v>
      </c>
      <c r="N69" s="10">
        <v>98</v>
      </c>
      <c r="O69" s="11" t="s">
        <v>64</v>
      </c>
      <c r="P69" s="102">
        <f t="shared" si="4"/>
        <v>9.7999999999999997E-3</v>
      </c>
    </row>
    <row r="70" spans="1:16">
      <c r="A70" s="23">
        <f t="shared" si="5"/>
        <v>70</v>
      </c>
      <c r="B70" s="10">
        <v>170</v>
      </c>
      <c r="C70" s="11" t="s">
        <v>65</v>
      </c>
      <c r="D70" s="100">
        <f t="shared" si="0"/>
        <v>9.3922651933701668E-4</v>
      </c>
      <c r="E70" s="12">
        <v>1.377</v>
      </c>
      <c r="F70" s="13">
        <v>12.89</v>
      </c>
      <c r="G70" s="101">
        <f t="shared" si="1"/>
        <v>14.267000000000001</v>
      </c>
      <c r="H70" s="10">
        <v>656</v>
      </c>
      <c r="I70" s="11" t="s">
        <v>64</v>
      </c>
      <c r="J70" s="102">
        <f t="shared" si="2"/>
        <v>6.5600000000000006E-2</v>
      </c>
      <c r="K70" s="10">
        <v>120</v>
      </c>
      <c r="L70" s="11" t="s">
        <v>64</v>
      </c>
      <c r="M70" s="102">
        <f t="shared" si="3"/>
        <v>1.2E-2</v>
      </c>
      <c r="N70" s="10">
        <v>102</v>
      </c>
      <c r="O70" s="11" t="s">
        <v>64</v>
      </c>
      <c r="P70" s="102">
        <f t="shared" si="4"/>
        <v>1.0199999999999999E-2</v>
      </c>
    </row>
    <row r="71" spans="1:16">
      <c r="A71" s="23">
        <f t="shared" si="5"/>
        <v>71</v>
      </c>
      <c r="B71" s="10">
        <v>180</v>
      </c>
      <c r="C71" s="11" t="s">
        <v>65</v>
      </c>
      <c r="D71" s="100">
        <f t="shared" si="0"/>
        <v>9.9447513812154684E-4</v>
      </c>
      <c r="E71" s="12">
        <v>1.417</v>
      </c>
      <c r="F71" s="13">
        <v>12.96</v>
      </c>
      <c r="G71" s="101">
        <f t="shared" si="1"/>
        <v>14.377000000000001</v>
      </c>
      <c r="H71" s="10">
        <v>684</v>
      </c>
      <c r="I71" s="11" t="s">
        <v>64</v>
      </c>
      <c r="J71" s="102">
        <f t="shared" si="2"/>
        <v>6.8400000000000002E-2</v>
      </c>
      <c r="K71" s="10">
        <v>124</v>
      </c>
      <c r="L71" s="11" t="s">
        <v>64</v>
      </c>
      <c r="M71" s="102">
        <f t="shared" si="3"/>
        <v>1.24E-2</v>
      </c>
      <c r="N71" s="10">
        <v>105</v>
      </c>
      <c r="O71" s="11" t="s">
        <v>64</v>
      </c>
      <c r="P71" s="102">
        <f t="shared" si="4"/>
        <v>1.0499999999999999E-2</v>
      </c>
    </row>
    <row r="72" spans="1:16">
      <c r="A72" s="23">
        <f t="shared" si="5"/>
        <v>72</v>
      </c>
      <c r="B72" s="10">
        <v>200</v>
      </c>
      <c r="C72" s="11" t="s">
        <v>65</v>
      </c>
      <c r="D72" s="100">
        <f t="shared" si="0"/>
        <v>1.1049723756906078E-3</v>
      </c>
      <c r="E72" s="12">
        <v>1.494</v>
      </c>
      <c r="F72" s="13">
        <v>13.08</v>
      </c>
      <c r="G72" s="101">
        <f t="shared" si="1"/>
        <v>14.574</v>
      </c>
      <c r="H72" s="10">
        <v>740</v>
      </c>
      <c r="I72" s="11" t="s">
        <v>64</v>
      </c>
      <c r="J72" s="102">
        <f t="shared" si="2"/>
        <v>7.3999999999999996E-2</v>
      </c>
      <c r="K72" s="10">
        <v>133</v>
      </c>
      <c r="L72" s="11" t="s">
        <v>64</v>
      </c>
      <c r="M72" s="102">
        <f t="shared" si="3"/>
        <v>1.3300000000000001E-2</v>
      </c>
      <c r="N72" s="10">
        <v>113</v>
      </c>
      <c r="O72" s="11" t="s">
        <v>64</v>
      </c>
      <c r="P72" s="102">
        <f t="shared" si="4"/>
        <v>1.1300000000000001E-2</v>
      </c>
    </row>
    <row r="73" spans="1:16">
      <c r="A73" s="23">
        <f t="shared" si="5"/>
        <v>73</v>
      </c>
      <c r="B73" s="10">
        <v>225</v>
      </c>
      <c r="C73" s="11" t="s">
        <v>65</v>
      </c>
      <c r="D73" s="100">
        <f t="shared" si="0"/>
        <v>1.2430939226519338E-3</v>
      </c>
      <c r="E73" s="12">
        <v>1.585</v>
      </c>
      <c r="F73" s="13">
        <v>13.18</v>
      </c>
      <c r="G73" s="101">
        <f t="shared" si="1"/>
        <v>14.765000000000001</v>
      </c>
      <c r="H73" s="10">
        <v>809</v>
      </c>
      <c r="I73" s="11" t="s">
        <v>64</v>
      </c>
      <c r="J73" s="102">
        <f t="shared" si="2"/>
        <v>8.09E-2</v>
      </c>
      <c r="K73" s="10">
        <v>143</v>
      </c>
      <c r="L73" s="11" t="s">
        <v>64</v>
      </c>
      <c r="M73" s="102">
        <f t="shared" si="3"/>
        <v>1.4299999999999998E-2</v>
      </c>
      <c r="N73" s="10">
        <v>122</v>
      </c>
      <c r="O73" s="11" t="s">
        <v>64</v>
      </c>
      <c r="P73" s="102">
        <f t="shared" si="4"/>
        <v>1.2199999999999999E-2</v>
      </c>
    </row>
    <row r="74" spans="1:16">
      <c r="A74" s="23">
        <f t="shared" si="5"/>
        <v>74</v>
      </c>
      <c r="B74" s="10">
        <v>250</v>
      </c>
      <c r="C74" s="11" t="s">
        <v>65</v>
      </c>
      <c r="D74" s="100">
        <f t="shared" si="0"/>
        <v>1.3812154696132596E-3</v>
      </c>
      <c r="E74" s="12">
        <v>1.67</v>
      </c>
      <c r="F74" s="13">
        <v>13.25</v>
      </c>
      <c r="G74" s="101">
        <f t="shared" si="1"/>
        <v>14.92</v>
      </c>
      <c r="H74" s="10">
        <v>877</v>
      </c>
      <c r="I74" s="11" t="s">
        <v>64</v>
      </c>
      <c r="J74" s="102">
        <f t="shared" si="2"/>
        <v>8.77E-2</v>
      </c>
      <c r="K74" s="10">
        <v>153</v>
      </c>
      <c r="L74" s="11" t="s">
        <v>64</v>
      </c>
      <c r="M74" s="102">
        <f t="shared" si="3"/>
        <v>1.5299999999999999E-2</v>
      </c>
      <c r="N74" s="10">
        <v>132</v>
      </c>
      <c r="O74" s="11" t="s">
        <v>64</v>
      </c>
      <c r="P74" s="102">
        <f t="shared" si="4"/>
        <v>1.32E-2</v>
      </c>
    </row>
    <row r="75" spans="1:16">
      <c r="A75" s="23">
        <f t="shared" si="5"/>
        <v>75</v>
      </c>
      <c r="B75" s="10">
        <v>275</v>
      </c>
      <c r="C75" s="11" t="s">
        <v>65</v>
      </c>
      <c r="D75" s="100">
        <f t="shared" si="0"/>
        <v>1.5193370165745858E-3</v>
      </c>
      <c r="E75" s="12">
        <v>1.752</v>
      </c>
      <c r="F75" s="13">
        <v>13.3</v>
      </c>
      <c r="G75" s="101">
        <f t="shared" si="1"/>
        <v>15.052000000000001</v>
      </c>
      <c r="H75" s="10">
        <v>944</v>
      </c>
      <c r="I75" s="11" t="s">
        <v>64</v>
      </c>
      <c r="J75" s="102">
        <f t="shared" si="2"/>
        <v>9.4399999999999998E-2</v>
      </c>
      <c r="K75" s="10">
        <v>163</v>
      </c>
      <c r="L75" s="11" t="s">
        <v>64</v>
      </c>
      <c r="M75" s="102">
        <f t="shared" si="3"/>
        <v>1.6300000000000002E-2</v>
      </c>
      <c r="N75" s="10">
        <v>140</v>
      </c>
      <c r="O75" s="11" t="s">
        <v>64</v>
      </c>
      <c r="P75" s="102">
        <f t="shared" si="4"/>
        <v>1.4000000000000002E-2</v>
      </c>
    </row>
    <row r="76" spans="1:16">
      <c r="A76" s="23">
        <f t="shared" si="5"/>
        <v>76</v>
      </c>
      <c r="B76" s="10">
        <v>300</v>
      </c>
      <c r="C76" s="11" t="s">
        <v>65</v>
      </c>
      <c r="D76" s="100">
        <f t="shared" si="0"/>
        <v>1.6574585635359116E-3</v>
      </c>
      <c r="E76" s="12">
        <v>1.83</v>
      </c>
      <c r="F76" s="13">
        <v>13.32</v>
      </c>
      <c r="G76" s="101">
        <f t="shared" si="1"/>
        <v>15.15</v>
      </c>
      <c r="H76" s="10">
        <v>1011</v>
      </c>
      <c r="I76" s="11" t="s">
        <v>64</v>
      </c>
      <c r="J76" s="102">
        <f t="shared" si="2"/>
        <v>0.1011</v>
      </c>
      <c r="K76" s="10">
        <v>173</v>
      </c>
      <c r="L76" s="11" t="s">
        <v>64</v>
      </c>
      <c r="M76" s="102">
        <f t="shared" si="3"/>
        <v>1.7299999999999999E-2</v>
      </c>
      <c r="N76" s="10">
        <v>149</v>
      </c>
      <c r="O76" s="11" t="s">
        <v>64</v>
      </c>
      <c r="P76" s="102">
        <f t="shared" si="4"/>
        <v>1.49E-2</v>
      </c>
    </row>
    <row r="77" spans="1:16">
      <c r="A77" s="23">
        <f t="shared" si="5"/>
        <v>77</v>
      </c>
      <c r="B77" s="10">
        <v>325</v>
      </c>
      <c r="C77" s="11" t="s">
        <v>65</v>
      </c>
      <c r="D77" s="100">
        <f t="shared" si="0"/>
        <v>1.7955801104972376E-3</v>
      </c>
      <c r="E77" s="12">
        <v>1.9039999999999999</v>
      </c>
      <c r="F77" s="13">
        <v>13.33</v>
      </c>
      <c r="G77" s="101">
        <f t="shared" si="1"/>
        <v>15.234</v>
      </c>
      <c r="H77" s="10">
        <v>1078</v>
      </c>
      <c r="I77" s="11" t="s">
        <v>64</v>
      </c>
      <c r="J77" s="102">
        <f t="shared" si="2"/>
        <v>0.10780000000000001</v>
      </c>
      <c r="K77" s="10">
        <v>183</v>
      </c>
      <c r="L77" s="11" t="s">
        <v>64</v>
      </c>
      <c r="M77" s="102">
        <f t="shared" si="3"/>
        <v>1.83E-2</v>
      </c>
      <c r="N77" s="10">
        <v>158</v>
      </c>
      <c r="O77" s="11" t="s">
        <v>64</v>
      </c>
      <c r="P77" s="102">
        <f t="shared" si="4"/>
        <v>1.5800000000000002E-2</v>
      </c>
    </row>
    <row r="78" spans="1:16">
      <c r="A78" s="23">
        <f t="shared" si="5"/>
        <v>78</v>
      </c>
      <c r="B78" s="10">
        <v>350</v>
      </c>
      <c r="C78" s="11" t="s">
        <v>65</v>
      </c>
      <c r="D78" s="100">
        <f t="shared" si="0"/>
        <v>1.9337016574585634E-3</v>
      </c>
      <c r="E78" s="12">
        <v>1.976</v>
      </c>
      <c r="F78" s="13">
        <v>13.32</v>
      </c>
      <c r="G78" s="101">
        <f t="shared" si="1"/>
        <v>15.295999999999999</v>
      </c>
      <c r="H78" s="10">
        <v>1145</v>
      </c>
      <c r="I78" s="11" t="s">
        <v>64</v>
      </c>
      <c r="J78" s="102">
        <f t="shared" si="2"/>
        <v>0.1145</v>
      </c>
      <c r="K78" s="10">
        <v>192</v>
      </c>
      <c r="L78" s="11" t="s">
        <v>64</v>
      </c>
      <c r="M78" s="102">
        <f t="shared" si="3"/>
        <v>1.9200000000000002E-2</v>
      </c>
      <c r="N78" s="10">
        <v>167</v>
      </c>
      <c r="O78" s="11" t="s">
        <v>64</v>
      </c>
      <c r="P78" s="102">
        <f t="shared" si="4"/>
        <v>1.67E-2</v>
      </c>
    </row>
    <row r="79" spans="1:16">
      <c r="A79" s="23">
        <f t="shared" si="5"/>
        <v>79</v>
      </c>
      <c r="B79" s="10">
        <v>375</v>
      </c>
      <c r="C79" s="11" t="s">
        <v>65</v>
      </c>
      <c r="D79" s="100">
        <f t="shared" si="0"/>
        <v>2.0718232044198894E-3</v>
      </c>
      <c r="E79" s="12">
        <v>2.1269999999999998</v>
      </c>
      <c r="F79" s="13">
        <v>13.31</v>
      </c>
      <c r="G79" s="101">
        <f t="shared" si="1"/>
        <v>15.437000000000001</v>
      </c>
      <c r="H79" s="10">
        <v>1211</v>
      </c>
      <c r="I79" s="11" t="s">
        <v>64</v>
      </c>
      <c r="J79" s="102">
        <f t="shared" si="2"/>
        <v>0.12110000000000001</v>
      </c>
      <c r="K79" s="10">
        <v>202</v>
      </c>
      <c r="L79" s="11" t="s">
        <v>64</v>
      </c>
      <c r="M79" s="102">
        <f t="shared" si="3"/>
        <v>2.0200000000000003E-2</v>
      </c>
      <c r="N79" s="10">
        <v>175</v>
      </c>
      <c r="O79" s="11" t="s">
        <v>64</v>
      </c>
      <c r="P79" s="102">
        <f t="shared" si="4"/>
        <v>1.7499999999999998E-2</v>
      </c>
    </row>
    <row r="80" spans="1:16">
      <c r="A80" s="23">
        <f t="shared" si="5"/>
        <v>80</v>
      </c>
      <c r="B80" s="10">
        <v>400</v>
      </c>
      <c r="C80" s="11" t="s">
        <v>65</v>
      </c>
      <c r="D80" s="100">
        <f t="shared" si="0"/>
        <v>2.2099447513812156E-3</v>
      </c>
      <c r="E80" s="12">
        <v>2.3079999999999998</v>
      </c>
      <c r="F80" s="13">
        <v>13.28</v>
      </c>
      <c r="G80" s="101">
        <f t="shared" si="1"/>
        <v>15.587999999999999</v>
      </c>
      <c r="H80" s="10">
        <v>1276</v>
      </c>
      <c r="I80" s="11" t="s">
        <v>64</v>
      </c>
      <c r="J80" s="102">
        <f t="shared" si="2"/>
        <v>0.12759999999999999</v>
      </c>
      <c r="K80" s="10">
        <v>211</v>
      </c>
      <c r="L80" s="11" t="s">
        <v>64</v>
      </c>
      <c r="M80" s="102">
        <f t="shared" si="3"/>
        <v>2.1100000000000001E-2</v>
      </c>
      <c r="N80" s="10">
        <v>183</v>
      </c>
      <c r="O80" s="11" t="s">
        <v>64</v>
      </c>
      <c r="P80" s="102">
        <f t="shared" si="4"/>
        <v>1.83E-2</v>
      </c>
    </row>
    <row r="81" spans="1:16">
      <c r="A81" s="23">
        <f t="shared" si="5"/>
        <v>81</v>
      </c>
      <c r="B81" s="10">
        <v>450</v>
      </c>
      <c r="C81" s="11" t="s">
        <v>65</v>
      </c>
      <c r="D81" s="100">
        <f t="shared" si="0"/>
        <v>2.4861878453038676E-3</v>
      </c>
      <c r="E81" s="12">
        <v>2.544</v>
      </c>
      <c r="F81" s="13">
        <v>13.21</v>
      </c>
      <c r="G81" s="101">
        <f t="shared" si="1"/>
        <v>15.754000000000001</v>
      </c>
      <c r="H81" s="10">
        <v>1406</v>
      </c>
      <c r="I81" s="11" t="s">
        <v>64</v>
      </c>
      <c r="J81" s="102">
        <f t="shared" si="2"/>
        <v>0.1406</v>
      </c>
      <c r="K81" s="10">
        <v>229</v>
      </c>
      <c r="L81" s="11" t="s">
        <v>64</v>
      </c>
      <c r="M81" s="102">
        <f t="shared" si="3"/>
        <v>2.29E-2</v>
      </c>
      <c r="N81" s="10">
        <v>200</v>
      </c>
      <c r="O81" s="11" t="s">
        <v>64</v>
      </c>
      <c r="P81" s="102">
        <f t="shared" si="4"/>
        <v>0.02</v>
      </c>
    </row>
    <row r="82" spans="1:16">
      <c r="A82" s="23">
        <f t="shared" si="5"/>
        <v>82</v>
      </c>
      <c r="B82" s="10">
        <v>500</v>
      </c>
      <c r="C82" s="11" t="s">
        <v>65</v>
      </c>
      <c r="D82" s="100">
        <f t="shared" si="0"/>
        <v>2.7624309392265192E-3</v>
      </c>
      <c r="E82" s="12">
        <v>2.677</v>
      </c>
      <c r="F82" s="13">
        <v>13.12</v>
      </c>
      <c r="G82" s="101">
        <f t="shared" si="1"/>
        <v>15.796999999999999</v>
      </c>
      <c r="H82" s="10">
        <v>1536</v>
      </c>
      <c r="I82" s="11" t="s">
        <v>64</v>
      </c>
      <c r="J82" s="102">
        <f t="shared" si="2"/>
        <v>0.15360000000000001</v>
      </c>
      <c r="K82" s="10">
        <v>247</v>
      </c>
      <c r="L82" s="11" t="s">
        <v>64</v>
      </c>
      <c r="M82" s="102">
        <f t="shared" si="3"/>
        <v>2.47E-2</v>
      </c>
      <c r="N82" s="10">
        <v>216</v>
      </c>
      <c r="O82" s="11" t="s">
        <v>64</v>
      </c>
      <c r="P82" s="102">
        <f t="shared" si="4"/>
        <v>2.1600000000000001E-2</v>
      </c>
    </row>
    <row r="83" spans="1:16">
      <c r="A83" s="23">
        <f t="shared" si="5"/>
        <v>83</v>
      </c>
      <c r="B83" s="10">
        <v>550</v>
      </c>
      <c r="C83" s="11" t="s">
        <v>65</v>
      </c>
      <c r="D83" s="100">
        <f t="shared" si="0"/>
        <v>3.0386740331491717E-3</v>
      </c>
      <c r="E83" s="12">
        <v>2.758</v>
      </c>
      <c r="F83" s="13">
        <v>13.01</v>
      </c>
      <c r="G83" s="101">
        <f t="shared" si="1"/>
        <v>15.768000000000001</v>
      </c>
      <c r="H83" s="10">
        <v>1665</v>
      </c>
      <c r="I83" s="11" t="s">
        <v>64</v>
      </c>
      <c r="J83" s="102">
        <f t="shared" si="2"/>
        <v>0.16650000000000001</v>
      </c>
      <c r="K83" s="10">
        <v>264</v>
      </c>
      <c r="L83" s="11" t="s">
        <v>64</v>
      </c>
      <c r="M83" s="102">
        <f t="shared" si="3"/>
        <v>2.64E-2</v>
      </c>
      <c r="N83" s="10">
        <v>232</v>
      </c>
      <c r="O83" s="11" t="s">
        <v>64</v>
      </c>
      <c r="P83" s="102">
        <f t="shared" si="4"/>
        <v>2.3200000000000002E-2</v>
      </c>
    </row>
    <row r="84" spans="1:16">
      <c r="A84" s="23">
        <f t="shared" si="5"/>
        <v>84</v>
      </c>
      <c r="B84" s="10">
        <v>600</v>
      </c>
      <c r="C84" s="11" t="s">
        <v>65</v>
      </c>
      <c r="D84" s="100">
        <f t="shared" ref="D84:D88" si="6">B84/1000/$C$5</f>
        <v>3.3149171270718232E-3</v>
      </c>
      <c r="E84" s="12">
        <v>2.8140000000000001</v>
      </c>
      <c r="F84" s="13">
        <v>12.9</v>
      </c>
      <c r="G84" s="101">
        <f t="shared" ref="G84:G147" si="7">E84+F84</f>
        <v>15.714</v>
      </c>
      <c r="H84" s="10">
        <v>1795</v>
      </c>
      <c r="I84" s="11" t="s">
        <v>64</v>
      </c>
      <c r="J84" s="102">
        <f t="shared" ref="J84:J104" si="8">H84/1000/10</f>
        <v>0.17949999999999999</v>
      </c>
      <c r="K84" s="10">
        <v>281</v>
      </c>
      <c r="L84" s="11" t="s">
        <v>64</v>
      </c>
      <c r="M84" s="102">
        <f t="shared" ref="M84:M147" si="9">K84/1000/10</f>
        <v>2.8100000000000003E-2</v>
      </c>
      <c r="N84" s="10">
        <v>247</v>
      </c>
      <c r="O84" s="11" t="s">
        <v>64</v>
      </c>
      <c r="P84" s="102">
        <f t="shared" ref="P84:P147" si="10">N84/1000/10</f>
        <v>2.47E-2</v>
      </c>
    </row>
    <row r="85" spans="1:16">
      <c r="A85" s="23">
        <f t="shared" si="5"/>
        <v>85</v>
      </c>
      <c r="B85" s="10">
        <v>650</v>
      </c>
      <c r="C85" s="11" t="s">
        <v>65</v>
      </c>
      <c r="D85" s="100">
        <f t="shared" si="6"/>
        <v>3.5911602209944752E-3</v>
      </c>
      <c r="E85" s="12">
        <v>2.8620000000000001</v>
      </c>
      <c r="F85" s="13">
        <v>12.78</v>
      </c>
      <c r="G85" s="101">
        <f t="shared" si="7"/>
        <v>15.641999999999999</v>
      </c>
      <c r="H85" s="10">
        <v>1926</v>
      </c>
      <c r="I85" s="11" t="s">
        <v>64</v>
      </c>
      <c r="J85" s="102">
        <f t="shared" si="8"/>
        <v>0.19259999999999999</v>
      </c>
      <c r="K85" s="10">
        <v>299</v>
      </c>
      <c r="L85" s="11" t="s">
        <v>64</v>
      </c>
      <c r="M85" s="102">
        <f t="shared" si="9"/>
        <v>2.9899999999999999E-2</v>
      </c>
      <c r="N85" s="10">
        <v>263</v>
      </c>
      <c r="O85" s="11" t="s">
        <v>64</v>
      </c>
      <c r="P85" s="102">
        <f t="shared" si="10"/>
        <v>2.63E-2</v>
      </c>
    </row>
    <row r="86" spans="1:16">
      <c r="A86" s="23">
        <f t="shared" ref="A86:A149" si="11">A85+1</f>
        <v>86</v>
      </c>
      <c r="B86" s="10">
        <v>700</v>
      </c>
      <c r="C86" s="11" t="s">
        <v>65</v>
      </c>
      <c r="D86" s="100">
        <f t="shared" si="6"/>
        <v>3.8674033149171268E-3</v>
      </c>
      <c r="E86" s="12">
        <v>2.911</v>
      </c>
      <c r="F86" s="13">
        <v>12.65</v>
      </c>
      <c r="G86" s="101">
        <f t="shared" si="7"/>
        <v>15.561</v>
      </c>
      <c r="H86" s="10">
        <v>2057</v>
      </c>
      <c r="I86" s="11" t="s">
        <v>64</v>
      </c>
      <c r="J86" s="102">
        <f t="shared" si="8"/>
        <v>0.20569999999999999</v>
      </c>
      <c r="K86" s="10">
        <v>316</v>
      </c>
      <c r="L86" s="11" t="s">
        <v>64</v>
      </c>
      <c r="M86" s="102">
        <f t="shared" si="9"/>
        <v>3.1600000000000003E-2</v>
      </c>
      <c r="N86" s="10">
        <v>278</v>
      </c>
      <c r="O86" s="11" t="s">
        <v>64</v>
      </c>
      <c r="P86" s="102">
        <f t="shared" si="10"/>
        <v>2.7800000000000002E-2</v>
      </c>
    </row>
    <row r="87" spans="1:16">
      <c r="A87" s="23">
        <f t="shared" si="11"/>
        <v>87</v>
      </c>
      <c r="B87" s="10">
        <v>800</v>
      </c>
      <c r="C87" s="11" t="s">
        <v>65</v>
      </c>
      <c r="D87" s="100">
        <f t="shared" si="6"/>
        <v>4.4198895027624313E-3</v>
      </c>
      <c r="E87" s="12">
        <v>3.0230000000000001</v>
      </c>
      <c r="F87" s="13">
        <v>12.4</v>
      </c>
      <c r="G87" s="101">
        <f t="shared" si="7"/>
        <v>15.423</v>
      </c>
      <c r="H87" s="10">
        <v>2322</v>
      </c>
      <c r="I87" s="11" t="s">
        <v>64</v>
      </c>
      <c r="J87" s="102">
        <f t="shared" si="8"/>
        <v>0.23220000000000002</v>
      </c>
      <c r="K87" s="10">
        <v>350</v>
      </c>
      <c r="L87" s="11" t="s">
        <v>64</v>
      </c>
      <c r="M87" s="102">
        <f t="shared" si="9"/>
        <v>3.4999999999999996E-2</v>
      </c>
      <c r="N87" s="10">
        <v>309</v>
      </c>
      <c r="O87" s="11" t="s">
        <v>64</v>
      </c>
      <c r="P87" s="102">
        <f t="shared" si="10"/>
        <v>3.09E-2</v>
      </c>
    </row>
    <row r="88" spans="1:16">
      <c r="A88" s="23">
        <f t="shared" si="11"/>
        <v>88</v>
      </c>
      <c r="B88" s="10">
        <v>900</v>
      </c>
      <c r="C88" s="11" t="s">
        <v>65</v>
      </c>
      <c r="D88" s="100">
        <f t="shared" si="6"/>
        <v>4.9723756906077353E-3</v>
      </c>
      <c r="E88" s="12">
        <v>3.161</v>
      </c>
      <c r="F88" s="13">
        <v>12.14</v>
      </c>
      <c r="G88" s="101">
        <f t="shared" si="7"/>
        <v>15.301</v>
      </c>
      <c r="H88" s="10">
        <v>2590</v>
      </c>
      <c r="I88" s="11" t="s">
        <v>64</v>
      </c>
      <c r="J88" s="102">
        <f t="shared" si="8"/>
        <v>0.25900000000000001</v>
      </c>
      <c r="K88" s="10">
        <v>384</v>
      </c>
      <c r="L88" s="11" t="s">
        <v>64</v>
      </c>
      <c r="M88" s="102">
        <f t="shared" si="9"/>
        <v>3.8400000000000004E-2</v>
      </c>
      <c r="N88" s="10">
        <v>340</v>
      </c>
      <c r="O88" s="11" t="s">
        <v>64</v>
      </c>
      <c r="P88" s="102">
        <f t="shared" si="10"/>
        <v>3.4000000000000002E-2</v>
      </c>
    </row>
    <row r="89" spans="1:16">
      <c r="A89" s="23">
        <f t="shared" si="11"/>
        <v>89</v>
      </c>
      <c r="B89" s="10">
        <v>1</v>
      </c>
      <c r="C89" s="22" t="s">
        <v>67</v>
      </c>
      <c r="D89" s="100">
        <f t="shared" ref="D89:D152" si="12">B89/$C$5</f>
        <v>5.5248618784530384E-3</v>
      </c>
      <c r="E89" s="12">
        <v>3.319</v>
      </c>
      <c r="F89" s="13">
        <v>11.89</v>
      </c>
      <c r="G89" s="101">
        <f t="shared" si="7"/>
        <v>15.209</v>
      </c>
      <c r="H89" s="10">
        <v>2860</v>
      </c>
      <c r="I89" s="11" t="s">
        <v>64</v>
      </c>
      <c r="J89" s="102">
        <f t="shared" si="8"/>
        <v>0.28599999999999998</v>
      </c>
      <c r="K89" s="10">
        <v>418</v>
      </c>
      <c r="L89" s="11" t="s">
        <v>64</v>
      </c>
      <c r="M89" s="102">
        <f t="shared" si="9"/>
        <v>4.1799999999999997E-2</v>
      </c>
      <c r="N89" s="10">
        <v>370</v>
      </c>
      <c r="O89" s="11" t="s">
        <v>64</v>
      </c>
      <c r="P89" s="102">
        <f t="shared" si="10"/>
        <v>3.6999999999999998E-2</v>
      </c>
    </row>
    <row r="90" spans="1:16">
      <c r="A90" s="23">
        <f t="shared" si="11"/>
        <v>90</v>
      </c>
      <c r="B90" s="10">
        <v>1.1000000000000001</v>
      </c>
      <c r="C90" s="11" t="s">
        <v>67</v>
      </c>
      <c r="D90" s="100">
        <f t="shared" si="12"/>
        <v>6.0773480662983433E-3</v>
      </c>
      <c r="E90" s="12">
        <v>3.492</v>
      </c>
      <c r="F90" s="13">
        <v>11.64</v>
      </c>
      <c r="G90" s="101">
        <f t="shared" si="7"/>
        <v>15.132000000000001</v>
      </c>
      <c r="H90" s="10">
        <v>3132</v>
      </c>
      <c r="I90" s="11" t="s">
        <v>64</v>
      </c>
      <c r="J90" s="102">
        <f t="shared" si="8"/>
        <v>0.31320000000000003</v>
      </c>
      <c r="K90" s="10">
        <v>451</v>
      </c>
      <c r="L90" s="11" t="s">
        <v>64</v>
      </c>
      <c r="M90" s="102">
        <f t="shared" si="9"/>
        <v>4.5100000000000001E-2</v>
      </c>
      <c r="N90" s="10">
        <v>401</v>
      </c>
      <c r="O90" s="11" t="s">
        <v>64</v>
      </c>
      <c r="P90" s="102">
        <f t="shared" si="10"/>
        <v>4.0100000000000004E-2</v>
      </c>
    </row>
    <row r="91" spans="1:16">
      <c r="A91" s="23">
        <f t="shared" si="11"/>
        <v>91</v>
      </c>
      <c r="B91" s="10">
        <v>1.2</v>
      </c>
      <c r="C91" s="11" t="s">
        <v>67</v>
      </c>
      <c r="D91" s="100">
        <f t="shared" si="12"/>
        <v>6.6298342541436465E-3</v>
      </c>
      <c r="E91" s="12">
        <v>3.673</v>
      </c>
      <c r="F91" s="13">
        <v>11.4</v>
      </c>
      <c r="G91" s="101">
        <f t="shared" si="7"/>
        <v>15.073</v>
      </c>
      <c r="H91" s="10">
        <v>3405</v>
      </c>
      <c r="I91" s="11" t="s">
        <v>64</v>
      </c>
      <c r="J91" s="102">
        <f t="shared" si="8"/>
        <v>0.34049999999999997</v>
      </c>
      <c r="K91" s="10">
        <v>484</v>
      </c>
      <c r="L91" s="11" t="s">
        <v>64</v>
      </c>
      <c r="M91" s="102">
        <f t="shared" si="9"/>
        <v>4.8399999999999999E-2</v>
      </c>
      <c r="N91" s="10">
        <v>431</v>
      </c>
      <c r="O91" s="11" t="s">
        <v>64</v>
      </c>
      <c r="P91" s="102">
        <f t="shared" si="10"/>
        <v>4.3099999999999999E-2</v>
      </c>
    </row>
    <row r="92" spans="1:16">
      <c r="A92" s="23">
        <f t="shared" si="11"/>
        <v>92</v>
      </c>
      <c r="B92" s="10">
        <v>1.3</v>
      </c>
      <c r="C92" s="11" t="s">
        <v>67</v>
      </c>
      <c r="D92" s="100">
        <f t="shared" si="12"/>
        <v>7.1823204419889505E-3</v>
      </c>
      <c r="E92" s="12">
        <v>3.8580000000000001</v>
      </c>
      <c r="F92" s="13">
        <v>11.17</v>
      </c>
      <c r="G92" s="101">
        <f t="shared" si="7"/>
        <v>15.028</v>
      </c>
      <c r="H92" s="10">
        <v>3680</v>
      </c>
      <c r="I92" s="11" t="s">
        <v>64</v>
      </c>
      <c r="J92" s="102">
        <f t="shared" si="8"/>
        <v>0.36799999999999999</v>
      </c>
      <c r="K92" s="10">
        <v>516</v>
      </c>
      <c r="L92" s="11" t="s">
        <v>64</v>
      </c>
      <c r="M92" s="102">
        <f t="shared" si="9"/>
        <v>5.16E-2</v>
      </c>
      <c r="N92" s="10">
        <v>461</v>
      </c>
      <c r="O92" s="11" t="s">
        <v>64</v>
      </c>
      <c r="P92" s="102">
        <f t="shared" si="10"/>
        <v>4.6100000000000002E-2</v>
      </c>
    </row>
    <row r="93" spans="1:16">
      <c r="A93" s="23">
        <f t="shared" si="11"/>
        <v>93</v>
      </c>
      <c r="B93" s="10">
        <v>1.4</v>
      </c>
      <c r="C93" s="11" t="s">
        <v>67</v>
      </c>
      <c r="D93" s="100">
        <f t="shared" si="12"/>
        <v>7.7348066298342536E-3</v>
      </c>
      <c r="E93" s="12">
        <v>4.0439999999999996</v>
      </c>
      <c r="F93" s="13">
        <v>10.95</v>
      </c>
      <c r="G93" s="101">
        <f t="shared" si="7"/>
        <v>14.994</v>
      </c>
      <c r="H93" s="10">
        <v>3955</v>
      </c>
      <c r="I93" s="11" t="s">
        <v>64</v>
      </c>
      <c r="J93" s="102">
        <f t="shared" si="8"/>
        <v>0.39550000000000002</v>
      </c>
      <c r="K93" s="10">
        <v>547</v>
      </c>
      <c r="L93" s="11" t="s">
        <v>64</v>
      </c>
      <c r="M93" s="102">
        <f t="shared" si="9"/>
        <v>5.4700000000000006E-2</v>
      </c>
      <c r="N93" s="10">
        <v>491</v>
      </c>
      <c r="O93" s="11" t="s">
        <v>64</v>
      </c>
      <c r="P93" s="102">
        <f t="shared" si="10"/>
        <v>4.9099999999999998E-2</v>
      </c>
    </row>
    <row r="94" spans="1:16">
      <c r="A94" s="23">
        <f t="shared" si="11"/>
        <v>94</v>
      </c>
      <c r="B94" s="10">
        <v>1.5</v>
      </c>
      <c r="C94" s="11" t="s">
        <v>67</v>
      </c>
      <c r="D94" s="100">
        <f t="shared" si="12"/>
        <v>8.2872928176795577E-3</v>
      </c>
      <c r="E94" s="12">
        <v>4.2270000000000003</v>
      </c>
      <c r="F94" s="13">
        <v>10.73</v>
      </c>
      <c r="G94" s="101">
        <f t="shared" si="7"/>
        <v>14.957000000000001</v>
      </c>
      <c r="H94" s="10">
        <v>4232</v>
      </c>
      <c r="I94" s="11" t="s">
        <v>64</v>
      </c>
      <c r="J94" s="102">
        <f t="shared" si="8"/>
        <v>0.42320000000000002</v>
      </c>
      <c r="K94" s="10">
        <v>578</v>
      </c>
      <c r="L94" s="11" t="s">
        <v>64</v>
      </c>
      <c r="M94" s="102">
        <f t="shared" si="9"/>
        <v>5.7799999999999997E-2</v>
      </c>
      <c r="N94" s="10">
        <v>520</v>
      </c>
      <c r="O94" s="11" t="s">
        <v>64</v>
      </c>
      <c r="P94" s="102">
        <f t="shared" si="10"/>
        <v>5.2000000000000005E-2</v>
      </c>
    </row>
    <row r="95" spans="1:16">
      <c r="A95" s="23">
        <f t="shared" si="11"/>
        <v>95</v>
      </c>
      <c r="B95" s="10">
        <v>1.6</v>
      </c>
      <c r="C95" s="11" t="s">
        <v>67</v>
      </c>
      <c r="D95" s="100">
        <f t="shared" si="12"/>
        <v>8.8397790055248626E-3</v>
      </c>
      <c r="E95" s="12">
        <v>4.407</v>
      </c>
      <c r="F95" s="13">
        <v>10.53</v>
      </c>
      <c r="G95" s="101">
        <f t="shared" si="7"/>
        <v>14.936999999999999</v>
      </c>
      <c r="H95" s="10">
        <v>4509</v>
      </c>
      <c r="I95" s="11" t="s">
        <v>64</v>
      </c>
      <c r="J95" s="102">
        <f t="shared" si="8"/>
        <v>0.45090000000000002</v>
      </c>
      <c r="K95" s="10">
        <v>609</v>
      </c>
      <c r="L95" s="11" t="s">
        <v>64</v>
      </c>
      <c r="M95" s="102">
        <f t="shared" si="9"/>
        <v>6.0899999999999996E-2</v>
      </c>
      <c r="N95" s="10">
        <v>550</v>
      </c>
      <c r="O95" s="11" t="s">
        <v>64</v>
      </c>
      <c r="P95" s="102">
        <f t="shared" si="10"/>
        <v>5.5000000000000007E-2</v>
      </c>
    </row>
    <row r="96" spans="1:16">
      <c r="A96" s="23">
        <f t="shared" si="11"/>
        <v>96</v>
      </c>
      <c r="B96" s="10">
        <v>1.7</v>
      </c>
      <c r="C96" s="11" t="s">
        <v>67</v>
      </c>
      <c r="D96" s="100">
        <f t="shared" si="12"/>
        <v>9.3922651933701657E-3</v>
      </c>
      <c r="E96" s="12">
        <v>4.5830000000000002</v>
      </c>
      <c r="F96" s="13">
        <v>10.33</v>
      </c>
      <c r="G96" s="101">
        <f t="shared" si="7"/>
        <v>14.913</v>
      </c>
      <c r="H96" s="10">
        <v>4786</v>
      </c>
      <c r="I96" s="11" t="s">
        <v>64</v>
      </c>
      <c r="J96" s="102">
        <f t="shared" si="8"/>
        <v>0.47859999999999997</v>
      </c>
      <c r="K96" s="10">
        <v>639</v>
      </c>
      <c r="L96" s="11" t="s">
        <v>64</v>
      </c>
      <c r="M96" s="102">
        <f t="shared" si="9"/>
        <v>6.3899999999999998E-2</v>
      </c>
      <c r="N96" s="10">
        <v>579</v>
      </c>
      <c r="O96" s="11" t="s">
        <v>64</v>
      </c>
      <c r="P96" s="102">
        <f t="shared" si="10"/>
        <v>5.7899999999999993E-2</v>
      </c>
    </row>
    <row r="97" spans="1:16">
      <c r="A97" s="23">
        <f t="shared" si="11"/>
        <v>97</v>
      </c>
      <c r="B97" s="10">
        <v>1.8</v>
      </c>
      <c r="C97" s="11" t="s">
        <v>67</v>
      </c>
      <c r="D97" s="100">
        <f t="shared" si="12"/>
        <v>9.9447513812154706E-3</v>
      </c>
      <c r="E97" s="12">
        <v>4.7530000000000001</v>
      </c>
      <c r="F97" s="13">
        <v>10.14</v>
      </c>
      <c r="G97" s="101">
        <f t="shared" si="7"/>
        <v>14.893000000000001</v>
      </c>
      <c r="H97" s="10">
        <v>5065</v>
      </c>
      <c r="I97" s="11" t="s">
        <v>64</v>
      </c>
      <c r="J97" s="102">
        <f t="shared" si="8"/>
        <v>0.50650000000000006</v>
      </c>
      <c r="K97" s="10">
        <v>669</v>
      </c>
      <c r="L97" s="11" t="s">
        <v>64</v>
      </c>
      <c r="M97" s="102">
        <f t="shared" si="9"/>
        <v>6.6900000000000001E-2</v>
      </c>
      <c r="N97" s="10">
        <v>609</v>
      </c>
      <c r="O97" s="11" t="s">
        <v>64</v>
      </c>
      <c r="P97" s="102">
        <f t="shared" si="10"/>
        <v>6.0899999999999996E-2</v>
      </c>
    </row>
    <row r="98" spans="1:16">
      <c r="A98" s="23">
        <f t="shared" si="11"/>
        <v>98</v>
      </c>
      <c r="B98" s="10">
        <v>2</v>
      </c>
      <c r="C98" s="11" t="s">
        <v>67</v>
      </c>
      <c r="D98" s="100">
        <f t="shared" si="12"/>
        <v>1.1049723756906077E-2</v>
      </c>
      <c r="E98" s="12">
        <v>5.0759999999999996</v>
      </c>
      <c r="F98" s="13">
        <v>9.7859999999999996</v>
      </c>
      <c r="G98" s="101">
        <f t="shared" si="7"/>
        <v>14.861999999999998</v>
      </c>
      <c r="H98" s="10">
        <v>5623</v>
      </c>
      <c r="I98" s="11" t="s">
        <v>64</v>
      </c>
      <c r="J98" s="102">
        <f t="shared" si="8"/>
        <v>0.56230000000000002</v>
      </c>
      <c r="K98" s="10">
        <v>728</v>
      </c>
      <c r="L98" s="11" t="s">
        <v>64</v>
      </c>
      <c r="M98" s="102">
        <f t="shared" si="9"/>
        <v>7.2800000000000004E-2</v>
      </c>
      <c r="N98" s="10">
        <v>667</v>
      </c>
      <c r="O98" s="11" t="s">
        <v>64</v>
      </c>
      <c r="P98" s="102">
        <f t="shared" si="10"/>
        <v>6.6700000000000009E-2</v>
      </c>
    </row>
    <row r="99" spans="1:16">
      <c r="A99" s="23">
        <f t="shared" si="11"/>
        <v>99</v>
      </c>
      <c r="B99" s="10">
        <v>2.25</v>
      </c>
      <c r="C99" s="11" t="s">
        <v>67</v>
      </c>
      <c r="D99" s="100">
        <f t="shared" si="12"/>
        <v>1.2430939226519336E-2</v>
      </c>
      <c r="E99" s="12">
        <v>5.4470000000000001</v>
      </c>
      <c r="F99" s="13">
        <v>9.3780000000000001</v>
      </c>
      <c r="G99" s="101">
        <f t="shared" si="7"/>
        <v>14.824999999999999</v>
      </c>
      <c r="H99" s="10">
        <v>6324</v>
      </c>
      <c r="I99" s="11" t="s">
        <v>64</v>
      </c>
      <c r="J99" s="102">
        <f t="shared" si="8"/>
        <v>0.63239999999999996</v>
      </c>
      <c r="K99" s="10">
        <v>802</v>
      </c>
      <c r="L99" s="11" t="s">
        <v>64</v>
      </c>
      <c r="M99" s="102">
        <f t="shared" si="9"/>
        <v>8.0200000000000007E-2</v>
      </c>
      <c r="N99" s="10">
        <v>738</v>
      </c>
      <c r="O99" s="11" t="s">
        <v>64</v>
      </c>
      <c r="P99" s="102">
        <f t="shared" si="10"/>
        <v>7.3800000000000004E-2</v>
      </c>
    </row>
    <row r="100" spans="1:16">
      <c r="A100" s="23">
        <f t="shared" si="11"/>
        <v>100</v>
      </c>
      <c r="B100" s="10">
        <v>2.5</v>
      </c>
      <c r="C100" s="11" t="s">
        <v>67</v>
      </c>
      <c r="D100" s="100">
        <f t="shared" si="12"/>
        <v>1.3812154696132596E-2</v>
      </c>
      <c r="E100" s="12">
        <v>5.7850000000000001</v>
      </c>
      <c r="F100" s="13">
        <v>9.0079999999999991</v>
      </c>
      <c r="G100" s="101">
        <f t="shared" si="7"/>
        <v>14.792999999999999</v>
      </c>
      <c r="H100" s="10">
        <v>7027</v>
      </c>
      <c r="I100" s="11" t="s">
        <v>64</v>
      </c>
      <c r="J100" s="102">
        <f t="shared" si="8"/>
        <v>0.70269999999999999</v>
      </c>
      <c r="K100" s="10">
        <v>872</v>
      </c>
      <c r="L100" s="11" t="s">
        <v>64</v>
      </c>
      <c r="M100" s="102">
        <f t="shared" si="9"/>
        <v>8.72E-2</v>
      </c>
      <c r="N100" s="10">
        <v>809</v>
      </c>
      <c r="O100" s="11" t="s">
        <v>64</v>
      </c>
      <c r="P100" s="102">
        <f t="shared" si="10"/>
        <v>8.09E-2</v>
      </c>
    </row>
    <row r="101" spans="1:16">
      <c r="A101" s="23">
        <f t="shared" si="11"/>
        <v>101</v>
      </c>
      <c r="B101" s="10">
        <v>2.75</v>
      </c>
      <c r="C101" s="11" t="s">
        <v>67</v>
      </c>
      <c r="D101" s="100">
        <f t="shared" si="12"/>
        <v>1.5193370165745856E-2</v>
      </c>
      <c r="E101" s="12">
        <v>6.0919999999999996</v>
      </c>
      <c r="F101" s="13">
        <v>8.6709999999999994</v>
      </c>
      <c r="G101" s="101">
        <f t="shared" si="7"/>
        <v>14.762999999999998</v>
      </c>
      <c r="H101" s="10">
        <v>7733</v>
      </c>
      <c r="I101" s="11" t="s">
        <v>64</v>
      </c>
      <c r="J101" s="102">
        <f t="shared" si="8"/>
        <v>0.77329999999999999</v>
      </c>
      <c r="K101" s="10">
        <v>940</v>
      </c>
      <c r="L101" s="11" t="s">
        <v>64</v>
      </c>
      <c r="M101" s="102">
        <f t="shared" si="9"/>
        <v>9.4E-2</v>
      </c>
      <c r="N101" s="10">
        <v>878</v>
      </c>
      <c r="O101" s="11" t="s">
        <v>64</v>
      </c>
      <c r="P101" s="102">
        <f t="shared" si="10"/>
        <v>8.7800000000000003E-2</v>
      </c>
    </row>
    <row r="102" spans="1:16">
      <c r="A102" s="23">
        <f t="shared" si="11"/>
        <v>102</v>
      </c>
      <c r="B102" s="10">
        <v>3</v>
      </c>
      <c r="C102" s="11" t="s">
        <v>67</v>
      </c>
      <c r="D102" s="100">
        <f t="shared" si="12"/>
        <v>1.6574585635359115E-2</v>
      </c>
      <c r="E102" s="12">
        <v>6.3730000000000002</v>
      </c>
      <c r="F102" s="13">
        <v>8.3610000000000007</v>
      </c>
      <c r="G102" s="101">
        <f t="shared" si="7"/>
        <v>14.734000000000002</v>
      </c>
      <c r="H102" s="10">
        <v>8441</v>
      </c>
      <c r="I102" s="11" t="s">
        <v>64</v>
      </c>
      <c r="J102" s="102">
        <f t="shared" si="8"/>
        <v>0.84410000000000007</v>
      </c>
      <c r="K102" s="10">
        <v>1006</v>
      </c>
      <c r="L102" s="11" t="s">
        <v>64</v>
      </c>
      <c r="M102" s="102">
        <f t="shared" si="9"/>
        <v>0.10059999999999999</v>
      </c>
      <c r="N102" s="10">
        <v>947</v>
      </c>
      <c r="O102" s="11" t="s">
        <v>64</v>
      </c>
      <c r="P102" s="102">
        <f t="shared" si="10"/>
        <v>9.4699999999999993E-2</v>
      </c>
    </row>
    <row r="103" spans="1:16">
      <c r="A103" s="23">
        <f t="shared" si="11"/>
        <v>103</v>
      </c>
      <c r="B103" s="10">
        <v>3.25</v>
      </c>
      <c r="C103" s="11" t="s">
        <v>67</v>
      </c>
      <c r="D103" s="100">
        <f t="shared" si="12"/>
        <v>1.7955801104972375E-2</v>
      </c>
      <c r="E103" s="12">
        <v>6.6319999999999997</v>
      </c>
      <c r="F103" s="13">
        <v>8.077</v>
      </c>
      <c r="G103" s="101">
        <f t="shared" si="7"/>
        <v>14.709</v>
      </c>
      <c r="H103" s="10">
        <v>9151</v>
      </c>
      <c r="I103" s="11" t="s">
        <v>64</v>
      </c>
      <c r="J103" s="102">
        <f t="shared" si="8"/>
        <v>0.91510000000000002</v>
      </c>
      <c r="K103" s="10">
        <v>1070</v>
      </c>
      <c r="L103" s="11" t="s">
        <v>64</v>
      </c>
      <c r="M103" s="102">
        <f t="shared" si="9"/>
        <v>0.10700000000000001</v>
      </c>
      <c r="N103" s="10">
        <v>1015</v>
      </c>
      <c r="O103" s="11" t="s">
        <v>64</v>
      </c>
      <c r="P103" s="102">
        <f t="shared" si="10"/>
        <v>0.10149999999999999</v>
      </c>
    </row>
    <row r="104" spans="1:16">
      <c r="A104" s="23">
        <f t="shared" si="11"/>
        <v>104</v>
      </c>
      <c r="B104" s="10">
        <v>3.5</v>
      </c>
      <c r="C104" s="11" t="s">
        <v>67</v>
      </c>
      <c r="D104" s="100">
        <f t="shared" si="12"/>
        <v>1.9337016574585635E-2</v>
      </c>
      <c r="E104" s="12">
        <v>6.8730000000000002</v>
      </c>
      <c r="F104" s="13">
        <v>7.8140000000000001</v>
      </c>
      <c r="G104" s="101">
        <f t="shared" si="7"/>
        <v>14.687000000000001</v>
      </c>
      <c r="H104" s="10">
        <v>9863</v>
      </c>
      <c r="I104" s="11" t="s">
        <v>64</v>
      </c>
      <c r="J104" s="102">
        <f t="shared" si="8"/>
        <v>0.98629999999999995</v>
      </c>
      <c r="K104" s="10">
        <v>1132</v>
      </c>
      <c r="L104" s="11" t="s">
        <v>64</v>
      </c>
      <c r="M104" s="102">
        <f t="shared" si="9"/>
        <v>0.1132</v>
      </c>
      <c r="N104" s="10">
        <v>1082</v>
      </c>
      <c r="O104" s="11" t="s">
        <v>64</v>
      </c>
      <c r="P104" s="102">
        <f t="shared" si="10"/>
        <v>0.1082</v>
      </c>
    </row>
    <row r="105" spans="1:16">
      <c r="A105" s="23">
        <f t="shared" si="11"/>
        <v>105</v>
      </c>
      <c r="B105" s="10">
        <v>3.75</v>
      </c>
      <c r="C105" s="11" t="s">
        <v>67</v>
      </c>
      <c r="D105" s="100">
        <f t="shared" si="12"/>
        <v>2.0718232044198894E-2</v>
      </c>
      <c r="E105" s="12">
        <v>7.0970000000000004</v>
      </c>
      <c r="F105" s="13">
        <v>7.5709999999999997</v>
      </c>
      <c r="G105" s="101">
        <f t="shared" si="7"/>
        <v>14.667999999999999</v>
      </c>
      <c r="H105" s="10">
        <v>1.06</v>
      </c>
      <c r="I105" s="22" t="s">
        <v>66</v>
      </c>
      <c r="J105" s="105">
        <f t="shared" ref="J105:J168" si="13">H105</f>
        <v>1.06</v>
      </c>
      <c r="K105" s="10">
        <v>1192</v>
      </c>
      <c r="L105" s="11" t="s">
        <v>64</v>
      </c>
      <c r="M105" s="102">
        <f t="shared" si="9"/>
        <v>0.1192</v>
      </c>
      <c r="N105" s="10">
        <v>1148</v>
      </c>
      <c r="O105" s="11" t="s">
        <v>64</v>
      </c>
      <c r="P105" s="102">
        <f t="shared" si="10"/>
        <v>0.11479999999999999</v>
      </c>
    </row>
    <row r="106" spans="1:16">
      <c r="A106" s="23">
        <f t="shared" si="11"/>
        <v>106</v>
      </c>
      <c r="B106" s="10">
        <v>4</v>
      </c>
      <c r="C106" s="11" t="s">
        <v>67</v>
      </c>
      <c r="D106" s="100">
        <f t="shared" si="12"/>
        <v>2.2099447513812154E-2</v>
      </c>
      <c r="E106" s="12">
        <v>7.3090000000000002</v>
      </c>
      <c r="F106" s="13">
        <v>7.3449999999999998</v>
      </c>
      <c r="G106" s="101">
        <f t="shared" si="7"/>
        <v>14.654</v>
      </c>
      <c r="H106" s="10">
        <v>1.1299999999999999</v>
      </c>
      <c r="I106" s="11" t="s">
        <v>66</v>
      </c>
      <c r="J106" s="105">
        <f t="shared" si="13"/>
        <v>1.1299999999999999</v>
      </c>
      <c r="K106" s="10">
        <v>1250</v>
      </c>
      <c r="L106" s="11" t="s">
        <v>64</v>
      </c>
      <c r="M106" s="102">
        <f t="shared" si="9"/>
        <v>0.125</v>
      </c>
      <c r="N106" s="10">
        <v>1214</v>
      </c>
      <c r="O106" s="11" t="s">
        <v>64</v>
      </c>
      <c r="P106" s="102">
        <f t="shared" si="10"/>
        <v>0.12139999999999999</v>
      </c>
    </row>
    <row r="107" spans="1:16">
      <c r="A107" s="23">
        <f t="shared" si="11"/>
        <v>107</v>
      </c>
      <c r="B107" s="10">
        <v>4.5</v>
      </c>
      <c r="C107" s="11" t="s">
        <v>67</v>
      </c>
      <c r="D107" s="100">
        <f t="shared" si="12"/>
        <v>2.4861878453038673E-2</v>
      </c>
      <c r="E107" s="12">
        <v>7.7039999999999997</v>
      </c>
      <c r="F107" s="13">
        <v>6.9379999999999997</v>
      </c>
      <c r="G107" s="101">
        <f t="shared" si="7"/>
        <v>14.641999999999999</v>
      </c>
      <c r="H107" s="10">
        <v>1.27</v>
      </c>
      <c r="I107" s="11" t="s">
        <v>66</v>
      </c>
      <c r="J107" s="105">
        <f t="shared" si="13"/>
        <v>1.27</v>
      </c>
      <c r="K107" s="10">
        <v>1371</v>
      </c>
      <c r="L107" s="11" t="s">
        <v>64</v>
      </c>
      <c r="M107" s="102">
        <f t="shared" si="9"/>
        <v>0.1371</v>
      </c>
      <c r="N107" s="10">
        <v>1343</v>
      </c>
      <c r="O107" s="11" t="s">
        <v>64</v>
      </c>
      <c r="P107" s="102">
        <f t="shared" si="10"/>
        <v>0.1343</v>
      </c>
    </row>
    <row r="108" spans="1:16">
      <c r="A108" s="23">
        <f t="shared" si="11"/>
        <v>108</v>
      </c>
      <c r="B108" s="10">
        <v>5</v>
      </c>
      <c r="C108" s="11" t="s">
        <v>67</v>
      </c>
      <c r="D108" s="100">
        <f t="shared" si="12"/>
        <v>2.7624309392265192E-2</v>
      </c>
      <c r="E108" s="12">
        <v>8.0719999999999992</v>
      </c>
      <c r="F108" s="13">
        <v>6.5810000000000004</v>
      </c>
      <c r="G108" s="101">
        <f t="shared" si="7"/>
        <v>14.652999999999999</v>
      </c>
      <c r="H108" s="10">
        <v>1.42</v>
      </c>
      <c r="I108" s="11" t="s">
        <v>66</v>
      </c>
      <c r="J108" s="105">
        <f t="shared" si="13"/>
        <v>1.42</v>
      </c>
      <c r="K108" s="10">
        <v>1484</v>
      </c>
      <c r="L108" s="11" t="s">
        <v>64</v>
      </c>
      <c r="M108" s="102">
        <f t="shared" si="9"/>
        <v>0.1484</v>
      </c>
      <c r="N108" s="10">
        <v>1469</v>
      </c>
      <c r="O108" s="11" t="s">
        <v>64</v>
      </c>
      <c r="P108" s="102">
        <f t="shared" si="10"/>
        <v>0.1469</v>
      </c>
    </row>
    <row r="109" spans="1:16">
      <c r="A109" s="23">
        <f t="shared" si="11"/>
        <v>109</v>
      </c>
      <c r="B109" s="10">
        <v>5.5</v>
      </c>
      <c r="C109" s="11" t="s">
        <v>67</v>
      </c>
      <c r="D109" s="100">
        <f t="shared" si="12"/>
        <v>3.0386740331491711E-2</v>
      </c>
      <c r="E109" s="12">
        <v>8.4220000000000006</v>
      </c>
      <c r="F109" s="13">
        <v>6.2640000000000002</v>
      </c>
      <c r="G109" s="101">
        <f t="shared" si="7"/>
        <v>14.686</v>
      </c>
      <c r="H109" s="10">
        <v>1.56</v>
      </c>
      <c r="I109" s="11" t="s">
        <v>66</v>
      </c>
      <c r="J109" s="105">
        <f t="shared" si="13"/>
        <v>1.56</v>
      </c>
      <c r="K109" s="10">
        <v>1592</v>
      </c>
      <c r="L109" s="11" t="s">
        <v>64</v>
      </c>
      <c r="M109" s="102">
        <f t="shared" si="9"/>
        <v>0.15920000000000001</v>
      </c>
      <c r="N109" s="10">
        <v>1592</v>
      </c>
      <c r="O109" s="11" t="s">
        <v>64</v>
      </c>
      <c r="P109" s="102">
        <f t="shared" si="10"/>
        <v>0.15920000000000001</v>
      </c>
    </row>
    <row r="110" spans="1:16">
      <c r="A110" s="23">
        <f t="shared" si="11"/>
        <v>110</v>
      </c>
      <c r="B110" s="10">
        <v>6</v>
      </c>
      <c r="C110" s="11" t="s">
        <v>67</v>
      </c>
      <c r="D110" s="100">
        <f t="shared" si="12"/>
        <v>3.3149171270718231E-2</v>
      </c>
      <c r="E110" s="12">
        <v>8.7650000000000006</v>
      </c>
      <c r="F110" s="13">
        <v>5.9809999999999999</v>
      </c>
      <c r="G110" s="101">
        <f t="shared" si="7"/>
        <v>14.746</v>
      </c>
      <c r="H110" s="10">
        <v>1.7</v>
      </c>
      <c r="I110" s="11" t="s">
        <v>66</v>
      </c>
      <c r="J110" s="105">
        <f t="shared" si="13"/>
        <v>1.7</v>
      </c>
      <c r="K110" s="10">
        <v>1695</v>
      </c>
      <c r="L110" s="11" t="s">
        <v>64</v>
      </c>
      <c r="M110" s="102">
        <f t="shared" si="9"/>
        <v>0.16950000000000001</v>
      </c>
      <c r="N110" s="10">
        <v>1712</v>
      </c>
      <c r="O110" s="11" t="s">
        <v>64</v>
      </c>
      <c r="P110" s="102">
        <f t="shared" si="10"/>
        <v>0.17119999999999999</v>
      </c>
    </row>
    <row r="111" spans="1:16">
      <c r="A111" s="23">
        <f t="shared" si="11"/>
        <v>111</v>
      </c>
      <c r="B111" s="10">
        <v>6.5</v>
      </c>
      <c r="C111" s="11" t="s">
        <v>67</v>
      </c>
      <c r="D111" s="100">
        <f t="shared" si="12"/>
        <v>3.591160220994475E-2</v>
      </c>
      <c r="E111" s="12">
        <v>9.1029999999999998</v>
      </c>
      <c r="F111" s="13">
        <v>5.7270000000000003</v>
      </c>
      <c r="G111" s="101">
        <f t="shared" si="7"/>
        <v>14.83</v>
      </c>
      <c r="H111" s="10">
        <v>1.85</v>
      </c>
      <c r="I111" s="11" t="s">
        <v>66</v>
      </c>
      <c r="J111" s="105">
        <f t="shared" si="13"/>
        <v>1.85</v>
      </c>
      <c r="K111" s="10">
        <v>1793</v>
      </c>
      <c r="L111" s="11" t="s">
        <v>64</v>
      </c>
      <c r="M111" s="102">
        <f t="shared" si="9"/>
        <v>0.17929999999999999</v>
      </c>
      <c r="N111" s="10">
        <v>1829</v>
      </c>
      <c r="O111" s="11" t="s">
        <v>64</v>
      </c>
      <c r="P111" s="102">
        <f t="shared" si="10"/>
        <v>0.18290000000000001</v>
      </c>
    </row>
    <row r="112" spans="1:16">
      <c r="A112" s="23">
        <f t="shared" si="11"/>
        <v>112</v>
      </c>
      <c r="B112" s="10">
        <v>7</v>
      </c>
      <c r="C112" s="11" t="s">
        <v>67</v>
      </c>
      <c r="D112" s="100">
        <f t="shared" si="12"/>
        <v>3.8674033149171269E-2</v>
      </c>
      <c r="E112" s="12">
        <v>9.4420000000000002</v>
      </c>
      <c r="F112" s="13">
        <v>5.4969999999999999</v>
      </c>
      <c r="G112" s="101">
        <f t="shared" si="7"/>
        <v>14.939</v>
      </c>
      <c r="H112" s="10">
        <v>1.99</v>
      </c>
      <c r="I112" s="11" t="s">
        <v>66</v>
      </c>
      <c r="J112" s="105">
        <f t="shared" si="13"/>
        <v>1.99</v>
      </c>
      <c r="K112" s="10">
        <v>1887</v>
      </c>
      <c r="L112" s="11" t="s">
        <v>64</v>
      </c>
      <c r="M112" s="102">
        <f t="shared" si="9"/>
        <v>0.18870000000000001</v>
      </c>
      <c r="N112" s="10">
        <v>1943</v>
      </c>
      <c r="O112" s="11" t="s">
        <v>64</v>
      </c>
      <c r="P112" s="102">
        <f t="shared" si="10"/>
        <v>0.1943</v>
      </c>
    </row>
    <row r="113" spans="1:16">
      <c r="A113" s="23">
        <f t="shared" si="11"/>
        <v>113</v>
      </c>
      <c r="B113" s="10">
        <v>8</v>
      </c>
      <c r="C113" s="11" t="s">
        <v>67</v>
      </c>
      <c r="D113" s="100">
        <f t="shared" si="12"/>
        <v>4.4198895027624308E-2</v>
      </c>
      <c r="E113" s="12">
        <v>10.130000000000001</v>
      </c>
      <c r="F113" s="13">
        <v>5.0949999999999998</v>
      </c>
      <c r="G113" s="101">
        <f t="shared" si="7"/>
        <v>15.225000000000001</v>
      </c>
      <c r="H113" s="10">
        <v>2.27</v>
      </c>
      <c r="I113" s="11" t="s">
        <v>66</v>
      </c>
      <c r="J113" s="105">
        <f t="shared" si="13"/>
        <v>2.27</v>
      </c>
      <c r="K113" s="10">
        <v>2079</v>
      </c>
      <c r="L113" s="11" t="s">
        <v>64</v>
      </c>
      <c r="M113" s="102">
        <f t="shared" si="9"/>
        <v>0.20790000000000003</v>
      </c>
      <c r="N113" s="10">
        <v>2162</v>
      </c>
      <c r="O113" s="11" t="s">
        <v>64</v>
      </c>
      <c r="P113" s="102">
        <f t="shared" si="10"/>
        <v>0.2162</v>
      </c>
    </row>
    <row r="114" spans="1:16">
      <c r="A114" s="23">
        <f t="shared" si="11"/>
        <v>114</v>
      </c>
      <c r="B114" s="10">
        <v>9</v>
      </c>
      <c r="C114" s="11" t="s">
        <v>67</v>
      </c>
      <c r="D114" s="100">
        <f t="shared" si="12"/>
        <v>4.9723756906077346E-2</v>
      </c>
      <c r="E114" s="12">
        <v>10.84</v>
      </c>
      <c r="F114" s="13">
        <v>4.7560000000000002</v>
      </c>
      <c r="G114" s="101">
        <f t="shared" si="7"/>
        <v>15.596</v>
      </c>
      <c r="H114" s="10">
        <v>2.54</v>
      </c>
      <c r="I114" s="11" t="s">
        <v>66</v>
      </c>
      <c r="J114" s="105">
        <f t="shared" si="13"/>
        <v>2.54</v>
      </c>
      <c r="K114" s="10">
        <v>2253</v>
      </c>
      <c r="L114" s="11" t="s">
        <v>64</v>
      </c>
      <c r="M114" s="102">
        <f t="shared" si="9"/>
        <v>0.2253</v>
      </c>
      <c r="N114" s="10">
        <v>2370</v>
      </c>
      <c r="O114" s="11" t="s">
        <v>64</v>
      </c>
      <c r="P114" s="102">
        <f t="shared" si="10"/>
        <v>0.23700000000000002</v>
      </c>
    </row>
    <row r="115" spans="1:16">
      <c r="A115" s="23">
        <f t="shared" si="11"/>
        <v>115</v>
      </c>
      <c r="B115" s="10">
        <v>10</v>
      </c>
      <c r="C115" s="11" t="s">
        <v>67</v>
      </c>
      <c r="D115" s="100">
        <f t="shared" si="12"/>
        <v>5.5248618784530384E-2</v>
      </c>
      <c r="E115" s="12">
        <v>11.58</v>
      </c>
      <c r="F115" s="13">
        <v>4.4660000000000002</v>
      </c>
      <c r="G115" s="101">
        <f t="shared" si="7"/>
        <v>16.045999999999999</v>
      </c>
      <c r="H115" s="10">
        <v>2.81</v>
      </c>
      <c r="I115" s="11" t="s">
        <v>66</v>
      </c>
      <c r="J115" s="105">
        <f t="shared" si="13"/>
        <v>2.81</v>
      </c>
      <c r="K115" s="10">
        <v>2410</v>
      </c>
      <c r="L115" s="11" t="s">
        <v>64</v>
      </c>
      <c r="M115" s="102">
        <f t="shared" si="9"/>
        <v>0.24100000000000002</v>
      </c>
      <c r="N115" s="10">
        <v>2565</v>
      </c>
      <c r="O115" s="11" t="s">
        <v>64</v>
      </c>
      <c r="P115" s="102">
        <f t="shared" si="10"/>
        <v>0.25650000000000001</v>
      </c>
    </row>
    <row r="116" spans="1:16">
      <c r="A116" s="23">
        <f t="shared" si="11"/>
        <v>116</v>
      </c>
      <c r="B116" s="10">
        <v>11</v>
      </c>
      <c r="C116" s="11" t="s">
        <v>67</v>
      </c>
      <c r="D116" s="100">
        <f t="shared" si="12"/>
        <v>6.0773480662983423E-2</v>
      </c>
      <c r="E116" s="12">
        <v>12.34</v>
      </c>
      <c r="F116" s="13">
        <v>4.2140000000000004</v>
      </c>
      <c r="G116" s="101">
        <f t="shared" si="7"/>
        <v>16.554000000000002</v>
      </c>
      <c r="H116" s="10">
        <v>3.07</v>
      </c>
      <c r="I116" s="11" t="s">
        <v>66</v>
      </c>
      <c r="J116" s="105">
        <f t="shared" si="13"/>
        <v>3.07</v>
      </c>
      <c r="K116" s="10">
        <v>2551</v>
      </c>
      <c r="L116" s="11" t="s">
        <v>64</v>
      </c>
      <c r="M116" s="102">
        <f t="shared" si="9"/>
        <v>0.25509999999999999</v>
      </c>
      <c r="N116" s="10">
        <v>2748</v>
      </c>
      <c r="O116" s="11" t="s">
        <v>64</v>
      </c>
      <c r="P116" s="102">
        <f t="shared" si="10"/>
        <v>0.27480000000000004</v>
      </c>
    </row>
    <row r="117" spans="1:16">
      <c r="A117" s="23">
        <f t="shared" si="11"/>
        <v>117</v>
      </c>
      <c r="B117" s="10">
        <v>12</v>
      </c>
      <c r="C117" s="11" t="s">
        <v>67</v>
      </c>
      <c r="D117" s="100">
        <f t="shared" si="12"/>
        <v>6.6298342541436461E-2</v>
      </c>
      <c r="E117" s="12">
        <v>13.12</v>
      </c>
      <c r="F117" s="13">
        <v>3.992</v>
      </c>
      <c r="G117" s="101">
        <f t="shared" si="7"/>
        <v>17.111999999999998</v>
      </c>
      <c r="H117" s="10">
        <v>3.32</v>
      </c>
      <c r="I117" s="11" t="s">
        <v>66</v>
      </c>
      <c r="J117" s="105">
        <f t="shared" si="13"/>
        <v>3.32</v>
      </c>
      <c r="K117" s="10">
        <v>2680</v>
      </c>
      <c r="L117" s="11" t="s">
        <v>64</v>
      </c>
      <c r="M117" s="102">
        <f t="shared" si="9"/>
        <v>0.26800000000000002</v>
      </c>
      <c r="N117" s="10">
        <v>2920</v>
      </c>
      <c r="O117" s="11" t="s">
        <v>64</v>
      </c>
      <c r="P117" s="102">
        <f t="shared" si="10"/>
        <v>0.29199999999999998</v>
      </c>
    </row>
    <row r="118" spans="1:16">
      <c r="A118" s="23">
        <f t="shared" si="11"/>
        <v>118</v>
      </c>
      <c r="B118" s="10">
        <v>13</v>
      </c>
      <c r="C118" s="11" t="s">
        <v>67</v>
      </c>
      <c r="D118" s="100">
        <f t="shared" si="12"/>
        <v>7.18232044198895E-2</v>
      </c>
      <c r="E118" s="12">
        <v>13.91</v>
      </c>
      <c r="F118" s="13">
        <v>3.7959999999999998</v>
      </c>
      <c r="G118" s="101">
        <f t="shared" si="7"/>
        <v>17.706</v>
      </c>
      <c r="H118" s="10">
        <v>3.57</v>
      </c>
      <c r="I118" s="11" t="s">
        <v>66</v>
      </c>
      <c r="J118" s="105">
        <f t="shared" si="13"/>
        <v>3.57</v>
      </c>
      <c r="K118" s="10">
        <v>2797</v>
      </c>
      <c r="L118" s="11" t="s">
        <v>64</v>
      </c>
      <c r="M118" s="102">
        <f t="shared" si="9"/>
        <v>0.2797</v>
      </c>
      <c r="N118" s="10">
        <v>3081</v>
      </c>
      <c r="O118" s="11" t="s">
        <v>64</v>
      </c>
      <c r="P118" s="102">
        <f t="shared" si="10"/>
        <v>0.30809999999999998</v>
      </c>
    </row>
    <row r="119" spans="1:16">
      <c r="A119" s="23">
        <f t="shared" si="11"/>
        <v>119</v>
      </c>
      <c r="B119" s="10">
        <v>14</v>
      </c>
      <c r="C119" s="11" t="s">
        <v>67</v>
      </c>
      <c r="D119" s="100">
        <f t="shared" si="12"/>
        <v>7.7348066298342538E-2</v>
      </c>
      <c r="E119" s="12">
        <v>14.72</v>
      </c>
      <c r="F119" s="13">
        <v>3.621</v>
      </c>
      <c r="G119" s="101">
        <f t="shared" si="7"/>
        <v>18.341000000000001</v>
      </c>
      <c r="H119" s="10">
        <v>3.8</v>
      </c>
      <c r="I119" s="11" t="s">
        <v>66</v>
      </c>
      <c r="J119" s="105">
        <f t="shared" si="13"/>
        <v>3.8</v>
      </c>
      <c r="K119" s="10">
        <v>2903</v>
      </c>
      <c r="L119" s="11" t="s">
        <v>64</v>
      </c>
      <c r="M119" s="102">
        <f t="shared" si="9"/>
        <v>0.2903</v>
      </c>
      <c r="N119" s="10">
        <v>3231</v>
      </c>
      <c r="O119" s="11" t="s">
        <v>64</v>
      </c>
      <c r="P119" s="102">
        <f t="shared" si="10"/>
        <v>0.3231</v>
      </c>
    </row>
    <row r="120" spans="1:16">
      <c r="A120" s="23">
        <f t="shared" si="11"/>
        <v>120</v>
      </c>
      <c r="B120" s="10">
        <v>15</v>
      </c>
      <c r="C120" s="11" t="s">
        <v>67</v>
      </c>
      <c r="D120" s="100">
        <f t="shared" si="12"/>
        <v>8.2872928176795577E-2</v>
      </c>
      <c r="E120" s="12">
        <v>15.54</v>
      </c>
      <c r="F120" s="13">
        <v>3.4630000000000001</v>
      </c>
      <c r="G120" s="101">
        <f t="shared" si="7"/>
        <v>19.003</v>
      </c>
      <c r="H120" s="10">
        <v>4.03</v>
      </c>
      <c r="I120" s="11" t="s">
        <v>66</v>
      </c>
      <c r="J120" s="105">
        <f t="shared" si="13"/>
        <v>4.03</v>
      </c>
      <c r="K120" s="10">
        <v>2999</v>
      </c>
      <c r="L120" s="11" t="s">
        <v>64</v>
      </c>
      <c r="M120" s="102">
        <f t="shared" si="9"/>
        <v>0.2999</v>
      </c>
      <c r="N120" s="10">
        <v>3372</v>
      </c>
      <c r="O120" s="11" t="s">
        <v>64</v>
      </c>
      <c r="P120" s="102">
        <f t="shared" si="10"/>
        <v>0.3372</v>
      </c>
    </row>
    <row r="121" spans="1:16">
      <c r="A121" s="23">
        <f t="shared" si="11"/>
        <v>121</v>
      </c>
      <c r="B121" s="10">
        <v>16</v>
      </c>
      <c r="C121" s="11" t="s">
        <v>67</v>
      </c>
      <c r="D121" s="100">
        <f t="shared" si="12"/>
        <v>8.8397790055248615E-2</v>
      </c>
      <c r="E121" s="12">
        <v>16.36</v>
      </c>
      <c r="F121" s="13">
        <v>3.3210000000000002</v>
      </c>
      <c r="G121" s="101">
        <f t="shared" si="7"/>
        <v>19.681000000000001</v>
      </c>
      <c r="H121" s="10">
        <v>4.25</v>
      </c>
      <c r="I121" s="11" t="s">
        <v>66</v>
      </c>
      <c r="J121" s="105">
        <f t="shared" si="13"/>
        <v>4.25</v>
      </c>
      <c r="K121" s="10">
        <v>3088</v>
      </c>
      <c r="L121" s="11" t="s">
        <v>64</v>
      </c>
      <c r="M121" s="102">
        <f t="shared" si="9"/>
        <v>0.30880000000000002</v>
      </c>
      <c r="N121" s="10">
        <v>3504</v>
      </c>
      <c r="O121" s="11" t="s">
        <v>64</v>
      </c>
      <c r="P121" s="102">
        <f t="shared" si="10"/>
        <v>0.35039999999999999</v>
      </c>
    </row>
    <row r="122" spans="1:16">
      <c r="A122" s="23">
        <f t="shared" si="11"/>
        <v>122</v>
      </c>
      <c r="B122" s="10">
        <v>17</v>
      </c>
      <c r="C122" s="11" t="s">
        <v>67</v>
      </c>
      <c r="D122" s="100">
        <f t="shared" si="12"/>
        <v>9.3922651933701654E-2</v>
      </c>
      <c r="E122" s="12">
        <v>17.190000000000001</v>
      </c>
      <c r="F122" s="13">
        <v>3.1909999999999998</v>
      </c>
      <c r="G122" s="101">
        <f t="shared" si="7"/>
        <v>20.381</v>
      </c>
      <c r="H122" s="10">
        <v>4.46</v>
      </c>
      <c r="I122" s="11" t="s">
        <v>66</v>
      </c>
      <c r="J122" s="105">
        <f t="shared" si="13"/>
        <v>4.46</v>
      </c>
      <c r="K122" s="10">
        <v>3169</v>
      </c>
      <c r="L122" s="11" t="s">
        <v>64</v>
      </c>
      <c r="M122" s="102">
        <f t="shared" si="9"/>
        <v>0.31690000000000002</v>
      </c>
      <c r="N122" s="10">
        <v>3627</v>
      </c>
      <c r="O122" s="11" t="s">
        <v>64</v>
      </c>
      <c r="P122" s="102">
        <f t="shared" si="10"/>
        <v>0.36269999999999997</v>
      </c>
    </row>
    <row r="123" spans="1:16">
      <c r="A123" s="23">
        <f t="shared" si="11"/>
        <v>123</v>
      </c>
      <c r="B123" s="10">
        <v>18</v>
      </c>
      <c r="C123" s="11" t="s">
        <v>67</v>
      </c>
      <c r="D123" s="100">
        <f t="shared" si="12"/>
        <v>9.9447513812154692E-2</v>
      </c>
      <c r="E123" s="12">
        <v>18.02</v>
      </c>
      <c r="F123" s="13">
        <v>3.0720000000000001</v>
      </c>
      <c r="G123" s="101">
        <f t="shared" si="7"/>
        <v>21.091999999999999</v>
      </c>
      <c r="H123" s="10">
        <v>4.67</v>
      </c>
      <c r="I123" s="11" t="s">
        <v>66</v>
      </c>
      <c r="J123" s="105">
        <f t="shared" si="13"/>
        <v>4.67</v>
      </c>
      <c r="K123" s="10">
        <v>3243</v>
      </c>
      <c r="L123" s="11" t="s">
        <v>64</v>
      </c>
      <c r="M123" s="102">
        <f t="shared" si="9"/>
        <v>0.32429999999999998</v>
      </c>
      <c r="N123" s="10">
        <v>3743</v>
      </c>
      <c r="O123" s="11" t="s">
        <v>64</v>
      </c>
      <c r="P123" s="102">
        <f t="shared" si="10"/>
        <v>0.37429999999999997</v>
      </c>
    </row>
    <row r="124" spans="1:16">
      <c r="A124" s="23">
        <f t="shared" si="11"/>
        <v>124</v>
      </c>
      <c r="B124" s="10">
        <v>20</v>
      </c>
      <c r="C124" s="11" t="s">
        <v>67</v>
      </c>
      <c r="D124" s="100">
        <f t="shared" si="12"/>
        <v>0.11049723756906077</v>
      </c>
      <c r="E124" s="12">
        <v>19.66</v>
      </c>
      <c r="F124" s="13">
        <v>2.8620000000000001</v>
      </c>
      <c r="G124" s="101">
        <f t="shared" si="7"/>
        <v>22.521999999999998</v>
      </c>
      <c r="H124" s="10">
        <v>5.0599999999999996</v>
      </c>
      <c r="I124" s="11" t="s">
        <v>66</v>
      </c>
      <c r="J124" s="105">
        <f t="shared" si="13"/>
        <v>5.0599999999999996</v>
      </c>
      <c r="K124" s="10">
        <v>3397</v>
      </c>
      <c r="L124" s="11" t="s">
        <v>64</v>
      </c>
      <c r="M124" s="102">
        <f t="shared" si="9"/>
        <v>0.3397</v>
      </c>
      <c r="N124" s="10">
        <v>3953</v>
      </c>
      <c r="O124" s="11" t="s">
        <v>64</v>
      </c>
      <c r="P124" s="102">
        <f t="shared" si="10"/>
        <v>0.39529999999999998</v>
      </c>
    </row>
    <row r="125" spans="1:16">
      <c r="A125" s="23">
        <f t="shared" si="11"/>
        <v>125</v>
      </c>
      <c r="B125" s="103">
        <v>22.5</v>
      </c>
      <c r="C125" s="104" t="s">
        <v>67</v>
      </c>
      <c r="D125" s="100">
        <f t="shared" si="12"/>
        <v>0.12430939226519337</v>
      </c>
      <c r="E125" s="12">
        <v>21.67</v>
      </c>
      <c r="F125" s="13">
        <v>2.6419999999999999</v>
      </c>
      <c r="G125" s="101">
        <f t="shared" si="7"/>
        <v>24.312000000000001</v>
      </c>
      <c r="H125" s="10">
        <v>5.51</v>
      </c>
      <c r="I125" s="11" t="s">
        <v>66</v>
      </c>
      <c r="J125" s="105">
        <f t="shared" si="13"/>
        <v>5.51</v>
      </c>
      <c r="K125" s="10">
        <v>3569</v>
      </c>
      <c r="L125" s="11" t="s">
        <v>64</v>
      </c>
      <c r="M125" s="102">
        <f t="shared" si="9"/>
        <v>0.3569</v>
      </c>
      <c r="N125" s="10">
        <v>4183</v>
      </c>
      <c r="O125" s="11" t="s">
        <v>64</v>
      </c>
      <c r="P125" s="102">
        <f t="shared" si="10"/>
        <v>0.41830000000000001</v>
      </c>
    </row>
    <row r="126" spans="1:16">
      <c r="A126" s="23">
        <f t="shared" si="11"/>
        <v>126</v>
      </c>
      <c r="B126" s="103">
        <v>25</v>
      </c>
      <c r="C126" s="104" t="s">
        <v>67</v>
      </c>
      <c r="D126" s="100">
        <f t="shared" si="12"/>
        <v>0.13812154696132597</v>
      </c>
      <c r="E126" s="12">
        <v>23.62</v>
      </c>
      <c r="F126" s="13">
        <v>2.456</v>
      </c>
      <c r="G126" s="101">
        <f t="shared" si="7"/>
        <v>26.076000000000001</v>
      </c>
      <c r="H126" s="103">
        <v>5.94</v>
      </c>
      <c r="I126" s="104" t="s">
        <v>66</v>
      </c>
      <c r="J126" s="105">
        <f t="shared" si="13"/>
        <v>5.94</v>
      </c>
      <c r="K126" s="103">
        <v>3712</v>
      </c>
      <c r="L126" s="104" t="s">
        <v>64</v>
      </c>
      <c r="M126" s="102">
        <f t="shared" si="9"/>
        <v>0.37120000000000003</v>
      </c>
      <c r="N126" s="103">
        <v>4382</v>
      </c>
      <c r="O126" s="104" t="s">
        <v>64</v>
      </c>
      <c r="P126" s="102">
        <f t="shared" si="10"/>
        <v>0.43819999999999998</v>
      </c>
    </row>
    <row r="127" spans="1:16">
      <c r="A127" s="23">
        <f t="shared" si="11"/>
        <v>127</v>
      </c>
      <c r="B127" s="103">
        <v>27.5</v>
      </c>
      <c r="C127" s="104" t="s">
        <v>67</v>
      </c>
      <c r="D127" s="100">
        <f t="shared" si="12"/>
        <v>0.15193370165745856</v>
      </c>
      <c r="E127" s="12">
        <v>25.5</v>
      </c>
      <c r="F127" s="13">
        <v>2.298</v>
      </c>
      <c r="G127" s="101">
        <f t="shared" si="7"/>
        <v>27.798000000000002</v>
      </c>
      <c r="H127" s="103">
        <v>6.34</v>
      </c>
      <c r="I127" s="104" t="s">
        <v>66</v>
      </c>
      <c r="J127" s="105">
        <f t="shared" si="13"/>
        <v>6.34</v>
      </c>
      <c r="K127" s="103">
        <v>3833</v>
      </c>
      <c r="L127" s="104" t="s">
        <v>64</v>
      </c>
      <c r="M127" s="102">
        <f t="shared" si="9"/>
        <v>0.38330000000000003</v>
      </c>
      <c r="N127" s="103">
        <v>4557</v>
      </c>
      <c r="O127" s="104" t="s">
        <v>64</v>
      </c>
      <c r="P127" s="102">
        <f t="shared" si="10"/>
        <v>0.45570000000000005</v>
      </c>
    </row>
    <row r="128" spans="1:16">
      <c r="A128" s="23">
        <f t="shared" si="11"/>
        <v>128</v>
      </c>
      <c r="B128" s="10">
        <v>30</v>
      </c>
      <c r="C128" s="11" t="s">
        <v>67</v>
      </c>
      <c r="D128" s="100">
        <f t="shared" si="12"/>
        <v>0.16574585635359115</v>
      </c>
      <c r="E128" s="12">
        <v>27.3</v>
      </c>
      <c r="F128" s="13">
        <v>2.161</v>
      </c>
      <c r="G128" s="101">
        <f t="shared" si="7"/>
        <v>29.461000000000002</v>
      </c>
      <c r="H128" s="10">
        <v>6.71</v>
      </c>
      <c r="I128" s="11" t="s">
        <v>66</v>
      </c>
      <c r="J128" s="105">
        <f t="shared" si="13"/>
        <v>6.71</v>
      </c>
      <c r="K128" s="103">
        <v>3937</v>
      </c>
      <c r="L128" s="104" t="s">
        <v>64</v>
      </c>
      <c r="M128" s="102">
        <f t="shared" si="9"/>
        <v>0.39369999999999999</v>
      </c>
      <c r="N128" s="103">
        <v>4711</v>
      </c>
      <c r="O128" s="104" t="s">
        <v>64</v>
      </c>
      <c r="P128" s="102">
        <f t="shared" si="10"/>
        <v>0.47110000000000002</v>
      </c>
    </row>
    <row r="129" spans="1:16">
      <c r="A129" s="23">
        <f t="shared" si="11"/>
        <v>129</v>
      </c>
      <c r="B129" s="10">
        <v>32.5</v>
      </c>
      <c r="C129" s="11" t="s">
        <v>67</v>
      </c>
      <c r="D129" s="100">
        <f t="shared" si="12"/>
        <v>0.17955801104972377</v>
      </c>
      <c r="E129" s="12">
        <v>29.02</v>
      </c>
      <c r="F129" s="13">
        <v>2.0409999999999999</v>
      </c>
      <c r="G129" s="101">
        <f t="shared" si="7"/>
        <v>31.061</v>
      </c>
      <c r="H129" s="10">
        <v>7.06</v>
      </c>
      <c r="I129" s="11" t="s">
        <v>66</v>
      </c>
      <c r="J129" s="105">
        <f t="shared" si="13"/>
        <v>7.06</v>
      </c>
      <c r="K129" s="103">
        <v>4028</v>
      </c>
      <c r="L129" s="104" t="s">
        <v>64</v>
      </c>
      <c r="M129" s="102">
        <f t="shared" si="9"/>
        <v>0.40279999999999994</v>
      </c>
      <c r="N129" s="103">
        <v>4849</v>
      </c>
      <c r="O129" s="104" t="s">
        <v>64</v>
      </c>
      <c r="P129" s="102">
        <f t="shared" si="10"/>
        <v>0.4849</v>
      </c>
    </row>
    <row r="130" spans="1:16">
      <c r="A130" s="23">
        <f t="shared" si="11"/>
        <v>130</v>
      </c>
      <c r="B130" s="10">
        <v>35</v>
      </c>
      <c r="C130" s="11" t="s">
        <v>67</v>
      </c>
      <c r="D130" s="100">
        <f t="shared" si="12"/>
        <v>0.19337016574585636</v>
      </c>
      <c r="E130" s="12">
        <v>30.65</v>
      </c>
      <c r="F130" s="13">
        <v>1.9359999999999999</v>
      </c>
      <c r="G130" s="101">
        <f t="shared" si="7"/>
        <v>32.585999999999999</v>
      </c>
      <c r="H130" s="10">
        <v>7.4</v>
      </c>
      <c r="I130" s="11" t="s">
        <v>66</v>
      </c>
      <c r="J130" s="105">
        <f t="shared" si="13"/>
        <v>7.4</v>
      </c>
      <c r="K130" s="103">
        <v>4108</v>
      </c>
      <c r="L130" s="104" t="s">
        <v>64</v>
      </c>
      <c r="M130" s="102">
        <f t="shared" si="9"/>
        <v>0.41079999999999994</v>
      </c>
      <c r="N130" s="103">
        <v>4973</v>
      </c>
      <c r="O130" s="104" t="s">
        <v>64</v>
      </c>
      <c r="P130" s="102">
        <f t="shared" si="10"/>
        <v>0.49729999999999996</v>
      </c>
    </row>
    <row r="131" spans="1:16">
      <c r="A131" s="23">
        <f t="shared" si="11"/>
        <v>131</v>
      </c>
      <c r="B131" s="10">
        <v>37.5</v>
      </c>
      <c r="C131" s="11" t="s">
        <v>67</v>
      </c>
      <c r="D131" s="100">
        <f t="shared" si="12"/>
        <v>0.20718232044198895</v>
      </c>
      <c r="E131" s="12">
        <v>32.21</v>
      </c>
      <c r="F131" s="13">
        <v>1.841</v>
      </c>
      <c r="G131" s="101">
        <f t="shared" si="7"/>
        <v>34.051000000000002</v>
      </c>
      <c r="H131" s="10">
        <v>7.72</v>
      </c>
      <c r="I131" s="11" t="s">
        <v>66</v>
      </c>
      <c r="J131" s="105">
        <f t="shared" si="13"/>
        <v>7.72</v>
      </c>
      <c r="K131" s="103">
        <v>4179</v>
      </c>
      <c r="L131" s="104" t="s">
        <v>64</v>
      </c>
      <c r="M131" s="102">
        <f t="shared" si="9"/>
        <v>0.41790000000000005</v>
      </c>
      <c r="N131" s="103">
        <v>5085</v>
      </c>
      <c r="O131" s="104" t="s">
        <v>64</v>
      </c>
      <c r="P131" s="102">
        <f t="shared" si="10"/>
        <v>0.50849999999999995</v>
      </c>
    </row>
    <row r="132" spans="1:16">
      <c r="A132" s="23">
        <f t="shared" si="11"/>
        <v>132</v>
      </c>
      <c r="B132" s="10">
        <v>40</v>
      </c>
      <c r="C132" s="11" t="s">
        <v>67</v>
      </c>
      <c r="D132" s="100">
        <f t="shared" si="12"/>
        <v>0.22099447513812154</v>
      </c>
      <c r="E132" s="12">
        <v>33.69</v>
      </c>
      <c r="F132" s="13">
        <v>1.7569999999999999</v>
      </c>
      <c r="G132" s="101">
        <f t="shared" si="7"/>
        <v>35.446999999999996</v>
      </c>
      <c r="H132" s="10">
        <v>8.0299999999999994</v>
      </c>
      <c r="I132" s="11" t="s">
        <v>66</v>
      </c>
      <c r="J132" s="105">
        <f t="shared" si="13"/>
        <v>8.0299999999999994</v>
      </c>
      <c r="K132" s="103">
        <v>4242</v>
      </c>
      <c r="L132" s="104" t="s">
        <v>64</v>
      </c>
      <c r="M132" s="102">
        <f t="shared" si="9"/>
        <v>0.42420000000000002</v>
      </c>
      <c r="N132" s="103">
        <v>5187</v>
      </c>
      <c r="O132" s="104" t="s">
        <v>64</v>
      </c>
      <c r="P132" s="102">
        <f t="shared" si="10"/>
        <v>0.51870000000000005</v>
      </c>
    </row>
    <row r="133" spans="1:16">
      <c r="A133" s="23">
        <f t="shared" si="11"/>
        <v>133</v>
      </c>
      <c r="B133" s="10">
        <v>45</v>
      </c>
      <c r="C133" s="11" t="s">
        <v>67</v>
      </c>
      <c r="D133" s="100">
        <f t="shared" si="12"/>
        <v>0.24861878453038674</v>
      </c>
      <c r="E133" s="12">
        <v>36.450000000000003</v>
      </c>
      <c r="F133" s="13">
        <v>1.611</v>
      </c>
      <c r="G133" s="101">
        <f t="shared" si="7"/>
        <v>38.061</v>
      </c>
      <c r="H133" s="10">
        <v>8.61</v>
      </c>
      <c r="I133" s="11" t="s">
        <v>66</v>
      </c>
      <c r="J133" s="105">
        <f t="shared" si="13"/>
        <v>8.61</v>
      </c>
      <c r="K133" s="103">
        <v>4392</v>
      </c>
      <c r="L133" s="104" t="s">
        <v>64</v>
      </c>
      <c r="M133" s="102">
        <f t="shared" si="9"/>
        <v>0.43920000000000003</v>
      </c>
      <c r="N133" s="103">
        <v>5367</v>
      </c>
      <c r="O133" s="104" t="s">
        <v>64</v>
      </c>
      <c r="P133" s="102">
        <f t="shared" si="10"/>
        <v>0.53669999999999995</v>
      </c>
    </row>
    <row r="134" spans="1:16">
      <c r="A134" s="23">
        <f t="shared" si="11"/>
        <v>134</v>
      </c>
      <c r="B134" s="10">
        <v>50</v>
      </c>
      <c r="C134" s="11" t="s">
        <v>67</v>
      </c>
      <c r="D134" s="100">
        <f t="shared" si="12"/>
        <v>0.27624309392265195</v>
      </c>
      <c r="E134" s="12">
        <v>38.96</v>
      </c>
      <c r="F134" s="13">
        <v>1.49</v>
      </c>
      <c r="G134" s="101">
        <f t="shared" si="7"/>
        <v>40.450000000000003</v>
      </c>
      <c r="H134" s="10">
        <v>9.16</v>
      </c>
      <c r="I134" s="11" t="s">
        <v>66</v>
      </c>
      <c r="J134" s="105">
        <f t="shared" si="13"/>
        <v>9.16</v>
      </c>
      <c r="K134" s="103">
        <v>4517</v>
      </c>
      <c r="L134" s="104" t="s">
        <v>64</v>
      </c>
      <c r="M134" s="102">
        <f t="shared" si="9"/>
        <v>0.45170000000000005</v>
      </c>
      <c r="N134" s="103">
        <v>5522</v>
      </c>
      <c r="O134" s="104" t="s">
        <v>64</v>
      </c>
      <c r="P134" s="102">
        <f t="shared" si="10"/>
        <v>0.55220000000000002</v>
      </c>
    </row>
    <row r="135" spans="1:16">
      <c r="A135" s="23">
        <f t="shared" si="11"/>
        <v>135</v>
      </c>
      <c r="B135" s="10">
        <v>55</v>
      </c>
      <c r="C135" s="11" t="s">
        <v>67</v>
      </c>
      <c r="D135" s="100">
        <f t="shared" si="12"/>
        <v>0.30386740331491713</v>
      </c>
      <c r="E135" s="12">
        <v>41.26</v>
      </c>
      <c r="F135" s="13">
        <v>1.3879999999999999</v>
      </c>
      <c r="G135" s="101">
        <f t="shared" si="7"/>
        <v>42.647999999999996</v>
      </c>
      <c r="H135" s="10">
        <v>9.68</v>
      </c>
      <c r="I135" s="11" t="s">
        <v>66</v>
      </c>
      <c r="J135" s="105">
        <f t="shared" si="13"/>
        <v>9.68</v>
      </c>
      <c r="K135" s="103">
        <v>4624</v>
      </c>
      <c r="L135" s="104" t="s">
        <v>64</v>
      </c>
      <c r="M135" s="102">
        <f t="shared" si="9"/>
        <v>0.46239999999999998</v>
      </c>
      <c r="N135" s="103">
        <v>5657</v>
      </c>
      <c r="O135" s="104" t="s">
        <v>64</v>
      </c>
      <c r="P135" s="102">
        <f t="shared" si="10"/>
        <v>0.56569999999999998</v>
      </c>
    </row>
    <row r="136" spans="1:16">
      <c r="A136" s="23">
        <f t="shared" si="11"/>
        <v>136</v>
      </c>
      <c r="B136" s="10">
        <v>60</v>
      </c>
      <c r="C136" s="11" t="s">
        <v>67</v>
      </c>
      <c r="D136" s="100">
        <f t="shared" si="12"/>
        <v>0.33149171270718231</v>
      </c>
      <c r="E136" s="12">
        <v>43.38</v>
      </c>
      <c r="F136" s="13">
        <v>1.3</v>
      </c>
      <c r="G136" s="101">
        <f t="shared" si="7"/>
        <v>44.68</v>
      </c>
      <c r="H136" s="10">
        <v>10.17</v>
      </c>
      <c r="I136" s="11" t="s">
        <v>66</v>
      </c>
      <c r="J136" s="105">
        <f t="shared" si="13"/>
        <v>10.17</v>
      </c>
      <c r="K136" s="103">
        <v>4718</v>
      </c>
      <c r="L136" s="104" t="s">
        <v>64</v>
      </c>
      <c r="M136" s="102">
        <f t="shared" si="9"/>
        <v>0.4718</v>
      </c>
      <c r="N136" s="103">
        <v>5776</v>
      </c>
      <c r="O136" s="104" t="s">
        <v>64</v>
      </c>
      <c r="P136" s="102">
        <f t="shared" si="10"/>
        <v>0.5776</v>
      </c>
    </row>
    <row r="137" spans="1:16">
      <c r="A137" s="23">
        <f t="shared" si="11"/>
        <v>137</v>
      </c>
      <c r="B137" s="10">
        <v>65</v>
      </c>
      <c r="C137" s="11" t="s">
        <v>67</v>
      </c>
      <c r="D137" s="100">
        <f t="shared" si="12"/>
        <v>0.35911602209944754</v>
      </c>
      <c r="E137" s="12">
        <v>45.34</v>
      </c>
      <c r="F137" s="13">
        <v>1.224</v>
      </c>
      <c r="G137" s="101">
        <f t="shared" si="7"/>
        <v>46.564</v>
      </c>
      <c r="H137" s="10">
        <v>10.64</v>
      </c>
      <c r="I137" s="11" t="s">
        <v>66</v>
      </c>
      <c r="J137" s="105">
        <f t="shared" si="13"/>
        <v>10.64</v>
      </c>
      <c r="K137" s="103">
        <v>4802</v>
      </c>
      <c r="L137" s="104" t="s">
        <v>64</v>
      </c>
      <c r="M137" s="102">
        <f t="shared" si="9"/>
        <v>0.48019999999999996</v>
      </c>
      <c r="N137" s="103">
        <v>5883</v>
      </c>
      <c r="O137" s="104" t="s">
        <v>64</v>
      </c>
      <c r="P137" s="102">
        <f t="shared" si="10"/>
        <v>0.58830000000000005</v>
      </c>
    </row>
    <row r="138" spans="1:16">
      <c r="A138" s="23">
        <f t="shared" si="11"/>
        <v>138</v>
      </c>
      <c r="B138" s="10">
        <v>70</v>
      </c>
      <c r="C138" s="11" t="s">
        <v>67</v>
      </c>
      <c r="D138" s="100">
        <f t="shared" si="12"/>
        <v>0.38674033149171272</v>
      </c>
      <c r="E138" s="12">
        <v>47.17</v>
      </c>
      <c r="F138" s="13">
        <v>1.1559999999999999</v>
      </c>
      <c r="G138" s="101">
        <f t="shared" si="7"/>
        <v>48.326000000000001</v>
      </c>
      <c r="H138" s="10">
        <v>11.09</v>
      </c>
      <c r="I138" s="11" t="s">
        <v>66</v>
      </c>
      <c r="J138" s="105">
        <f t="shared" si="13"/>
        <v>11.09</v>
      </c>
      <c r="K138" s="103">
        <v>4877</v>
      </c>
      <c r="L138" s="104" t="s">
        <v>64</v>
      </c>
      <c r="M138" s="102">
        <f t="shared" si="9"/>
        <v>0.48769999999999997</v>
      </c>
      <c r="N138" s="103">
        <v>5979</v>
      </c>
      <c r="O138" s="104" t="s">
        <v>64</v>
      </c>
      <c r="P138" s="102">
        <f t="shared" si="10"/>
        <v>0.59789999999999999</v>
      </c>
    </row>
    <row r="139" spans="1:16">
      <c r="A139" s="23">
        <f t="shared" si="11"/>
        <v>139</v>
      </c>
      <c r="B139" s="10">
        <v>80</v>
      </c>
      <c r="C139" s="11" t="s">
        <v>67</v>
      </c>
      <c r="D139" s="100">
        <f t="shared" si="12"/>
        <v>0.44198895027624308</v>
      </c>
      <c r="E139" s="12">
        <v>50.5</v>
      </c>
      <c r="F139" s="13">
        <v>1.044</v>
      </c>
      <c r="G139" s="101">
        <f t="shared" si="7"/>
        <v>51.543999999999997</v>
      </c>
      <c r="H139" s="10">
        <v>11.95</v>
      </c>
      <c r="I139" s="11" t="s">
        <v>66</v>
      </c>
      <c r="J139" s="105">
        <f t="shared" si="13"/>
        <v>11.95</v>
      </c>
      <c r="K139" s="103">
        <v>5081</v>
      </c>
      <c r="L139" s="104" t="s">
        <v>64</v>
      </c>
      <c r="M139" s="102">
        <f t="shared" si="9"/>
        <v>0.5081</v>
      </c>
      <c r="N139" s="103">
        <v>6147</v>
      </c>
      <c r="O139" s="104" t="s">
        <v>64</v>
      </c>
      <c r="P139" s="102">
        <f t="shared" si="10"/>
        <v>0.61470000000000002</v>
      </c>
    </row>
    <row r="140" spans="1:16">
      <c r="A140" s="23">
        <f t="shared" si="11"/>
        <v>140</v>
      </c>
      <c r="B140" s="10">
        <v>90</v>
      </c>
      <c r="C140" s="14" t="s">
        <v>67</v>
      </c>
      <c r="D140" s="100">
        <f t="shared" si="12"/>
        <v>0.49723756906077349</v>
      </c>
      <c r="E140" s="12">
        <v>53.48</v>
      </c>
      <c r="F140" s="13">
        <v>0.95299999999999996</v>
      </c>
      <c r="G140" s="101">
        <f t="shared" si="7"/>
        <v>54.433</v>
      </c>
      <c r="H140" s="10">
        <v>12.76</v>
      </c>
      <c r="I140" s="11" t="s">
        <v>66</v>
      </c>
      <c r="J140" s="105">
        <f t="shared" si="13"/>
        <v>12.76</v>
      </c>
      <c r="K140" s="103">
        <v>5253</v>
      </c>
      <c r="L140" s="104" t="s">
        <v>64</v>
      </c>
      <c r="M140" s="102">
        <f t="shared" si="9"/>
        <v>0.52529999999999999</v>
      </c>
      <c r="N140" s="103">
        <v>6290</v>
      </c>
      <c r="O140" s="104" t="s">
        <v>64</v>
      </c>
      <c r="P140" s="102">
        <f t="shared" si="10"/>
        <v>0.629</v>
      </c>
    </row>
    <row r="141" spans="1:16">
      <c r="A141" s="23">
        <f t="shared" si="11"/>
        <v>141</v>
      </c>
      <c r="B141" s="10">
        <v>100</v>
      </c>
      <c r="C141" s="104" t="s">
        <v>67</v>
      </c>
      <c r="D141" s="100">
        <f t="shared" si="12"/>
        <v>0.5524861878453039</v>
      </c>
      <c r="E141" s="12">
        <v>56.17</v>
      </c>
      <c r="F141" s="13">
        <v>0.878</v>
      </c>
      <c r="G141" s="101">
        <f t="shared" si="7"/>
        <v>57.048000000000002</v>
      </c>
      <c r="H141" s="103">
        <v>13.54</v>
      </c>
      <c r="I141" s="104" t="s">
        <v>66</v>
      </c>
      <c r="J141" s="105">
        <f t="shared" si="13"/>
        <v>13.54</v>
      </c>
      <c r="K141" s="103">
        <v>5402</v>
      </c>
      <c r="L141" s="104" t="s">
        <v>64</v>
      </c>
      <c r="M141" s="102">
        <f t="shared" si="9"/>
        <v>0.54020000000000001</v>
      </c>
      <c r="N141" s="103">
        <v>6413</v>
      </c>
      <c r="O141" s="104" t="s">
        <v>64</v>
      </c>
      <c r="P141" s="102">
        <f t="shared" si="10"/>
        <v>0.64129999999999998</v>
      </c>
    </row>
    <row r="142" spans="1:16">
      <c r="A142" s="23">
        <f t="shared" si="11"/>
        <v>142</v>
      </c>
      <c r="B142" s="10">
        <v>110</v>
      </c>
      <c r="C142" s="104" t="s">
        <v>67</v>
      </c>
      <c r="D142" s="100">
        <f t="shared" si="12"/>
        <v>0.60773480662983426</v>
      </c>
      <c r="E142" s="12">
        <v>58.61</v>
      </c>
      <c r="F142" s="13">
        <v>0.81479999999999997</v>
      </c>
      <c r="G142" s="101">
        <f t="shared" si="7"/>
        <v>59.424799999999998</v>
      </c>
      <c r="H142" s="103">
        <v>14.28</v>
      </c>
      <c r="I142" s="104" t="s">
        <v>66</v>
      </c>
      <c r="J142" s="105">
        <f t="shared" si="13"/>
        <v>14.28</v>
      </c>
      <c r="K142" s="103">
        <v>5533</v>
      </c>
      <c r="L142" s="104" t="s">
        <v>64</v>
      </c>
      <c r="M142" s="102">
        <f t="shared" si="9"/>
        <v>0.55330000000000001</v>
      </c>
      <c r="N142" s="103">
        <v>6523</v>
      </c>
      <c r="O142" s="104" t="s">
        <v>64</v>
      </c>
      <c r="P142" s="102">
        <f t="shared" si="10"/>
        <v>0.65229999999999999</v>
      </c>
    </row>
    <row r="143" spans="1:16">
      <c r="A143" s="23">
        <f t="shared" si="11"/>
        <v>143</v>
      </c>
      <c r="B143" s="10">
        <v>120</v>
      </c>
      <c r="C143" s="104" t="s">
        <v>67</v>
      </c>
      <c r="D143" s="100">
        <f t="shared" si="12"/>
        <v>0.66298342541436461</v>
      </c>
      <c r="E143" s="12">
        <v>60.85</v>
      </c>
      <c r="F143" s="13">
        <v>0.76080000000000003</v>
      </c>
      <c r="G143" s="101">
        <f t="shared" si="7"/>
        <v>61.610800000000005</v>
      </c>
      <c r="H143" s="103">
        <v>14.99</v>
      </c>
      <c r="I143" s="104" t="s">
        <v>66</v>
      </c>
      <c r="J143" s="105">
        <f t="shared" si="13"/>
        <v>14.99</v>
      </c>
      <c r="K143" s="103">
        <v>5651</v>
      </c>
      <c r="L143" s="104" t="s">
        <v>64</v>
      </c>
      <c r="M143" s="102">
        <f t="shared" si="9"/>
        <v>0.56509999999999994</v>
      </c>
      <c r="N143" s="103">
        <v>6620</v>
      </c>
      <c r="O143" s="104" t="s">
        <v>64</v>
      </c>
      <c r="P143" s="102">
        <f t="shared" si="10"/>
        <v>0.66200000000000003</v>
      </c>
    </row>
    <row r="144" spans="1:16">
      <c r="A144" s="23">
        <f t="shared" si="11"/>
        <v>144</v>
      </c>
      <c r="B144" s="10">
        <v>130</v>
      </c>
      <c r="C144" s="104" t="s">
        <v>67</v>
      </c>
      <c r="D144" s="100">
        <f t="shared" si="12"/>
        <v>0.71823204419889508</v>
      </c>
      <c r="E144" s="12">
        <v>62.92</v>
      </c>
      <c r="F144" s="13">
        <v>0.71409999999999996</v>
      </c>
      <c r="G144" s="101">
        <f t="shared" si="7"/>
        <v>63.634100000000004</v>
      </c>
      <c r="H144" s="103">
        <v>15.67</v>
      </c>
      <c r="I144" s="104" t="s">
        <v>66</v>
      </c>
      <c r="J144" s="105">
        <f t="shared" si="13"/>
        <v>15.67</v>
      </c>
      <c r="K144" s="103">
        <v>5759</v>
      </c>
      <c r="L144" s="104" t="s">
        <v>64</v>
      </c>
      <c r="M144" s="102">
        <f t="shared" si="9"/>
        <v>0.57590000000000008</v>
      </c>
      <c r="N144" s="103">
        <v>6708</v>
      </c>
      <c r="O144" s="104" t="s">
        <v>64</v>
      </c>
      <c r="P144" s="102">
        <f t="shared" si="10"/>
        <v>0.67080000000000006</v>
      </c>
    </row>
    <row r="145" spans="1:16">
      <c r="A145" s="23">
        <f t="shared" si="11"/>
        <v>145</v>
      </c>
      <c r="B145" s="10">
        <v>140</v>
      </c>
      <c r="C145" s="104" t="s">
        <v>67</v>
      </c>
      <c r="D145" s="100">
        <f t="shared" si="12"/>
        <v>0.77348066298342544</v>
      </c>
      <c r="E145" s="12">
        <v>64.83</v>
      </c>
      <c r="F145" s="13">
        <v>0.67330000000000001</v>
      </c>
      <c r="G145" s="101">
        <f t="shared" si="7"/>
        <v>65.503299999999996</v>
      </c>
      <c r="H145" s="103">
        <v>16.34</v>
      </c>
      <c r="I145" s="104" t="s">
        <v>66</v>
      </c>
      <c r="J145" s="105">
        <f t="shared" si="13"/>
        <v>16.34</v>
      </c>
      <c r="K145" s="103">
        <v>5857</v>
      </c>
      <c r="L145" s="104" t="s">
        <v>64</v>
      </c>
      <c r="M145" s="102">
        <f t="shared" si="9"/>
        <v>0.5857</v>
      </c>
      <c r="N145" s="103">
        <v>6789</v>
      </c>
      <c r="O145" s="104" t="s">
        <v>64</v>
      </c>
      <c r="P145" s="102">
        <f t="shared" si="10"/>
        <v>0.67889999999999995</v>
      </c>
    </row>
    <row r="146" spans="1:16">
      <c r="A146" s="23">
        <f t="shared" si="11"/>
        <v>146</v>
      </c>
      <c r="B146" s="10">
        <v>150</v>
      </c>
      <c r="C146" s="104" t="s">
        <v>67</v>
      </c>
      <c r="D146" s="100">
        <f t="shared" si="12"/>
        <v>0.82872928176795579</v>
      </c>
      <c r="E146" s="12">
        <v>66.599999999999994</v>
      </c>
      <c r="F146" s="13">
        <v>0.63729999999999998</v>
      </c>
      <c r="G146" s="101">
        <f t="shared" si="7"/>
        <v>67.237299999999991</v>
      </c>
      <c r="H146" s="103">
        <v>16.989999999999998</v>
      </c>
      <c r="I146" s="104" t="s">
        <v>66</v>
      </c>
      <c r="J146" s="105">
        <f t="shared" si="13"/>
        <v>16.989999999999998</v>
      </c>
      <c r="K146" s="103">
        <v>5948</v>
      </c>
      <c r="L146" s="104" t="s">
        <v>64</v>
      </c>
      <c r="M146" s="102">
        <f t="shared" si="9"/>
        <v>0.5948</v>
      </c>
      <c r="N146" s="103">
        <v>6862</v>
      </c>
      <c r="O146" s="104" t="s">
        <v>64</v>
      </c>
      <c r="P146" s="102">
        <f t="shared" si="10"/>
        <v>0.68620000000000003</v>
      </c>
    </row>
    <row r="147" spans="1:16">
      <c r="A147" s="23">
        <f t="shared" si="11"/>
        <v>147</v>
      </c>
      <c r="B147" s="10">
        <v>160</v>
      </c>
      <c r="C147" s="104" t="s">
        <v>67</v>
      </c>
      <c r="D147" s="100">
        <f t="shared" si="12"/>
        <v>0.88397790055248615</v>
      </c>
      <c r="E147" s="12">
        <v>68.260000000000005</v>
      </c>
      <c r="F147" s="13">
        <v>0.60519999999999996</v>
      </c>
      <c r="G147" s="101">
        <f t="shared" si="7"/>
        <v>68.865200000000002</v>
      </c>
      <c r="H147" s="103">
        <v>17.62</v>
      </c>
      <c r="I147" s="104" t="s">
        <v>66</v>
      </c>
      <c r="J147" s="105">
        <f t="shared" si="13"/>
        <v>17.62</v>
      </c>
      <c r="K147" s="103">
        <v>6032</v>
      </c>
      <c r="L147" s="104" t="s">
        <v>64</v>
      </c>
      <c r="M147" s="102">
        <f t="shared" si="9"/>
        <v>0.60319999999999996</v>
      </c>
      <c r="N147" s="103">
        <v>6930</v>
      </c>
      <c r="O147" s="104" t="s">
        <v>64</v>
      </c>
      <c r="P147" s="102">
        <f t="shared" si="10"/>
        <v>0.69299999999999995</v>
      </c>
    </row>
    <row r="148" spans="1:16">
      <c r="A148" s="23">
        <f t="shared" si="11"/>
        <v>148</v>
      </c>
      <c r="B148" s="10">
        <v>170</v>
      </c>
      <c r="C148" s="104" t="s">
        <v>67</v>
      </c>
      <c r="D148" s="100">
        <f t="shared" si="12"/>
        <v>0.93922651933701662</v>
      </c>
      <c r="E148" s="12">
        <v>69.81</v>
      </c>
      <c r="F148" s="13">
        <v>0.57650000000000001</v>
      </c>
      <c r="G148" s="101">
        <f t="shared" ref="G148:G211" si="14">E148+F148</f>
        <v>70.386499999999998</v>
      </c>
      <c r="H148" s="103">
        <v>18.239999999999998</v>
      </c>
      <c r="I148" s="104" t="s">
        <v>66</v>
      </c>
      <c r="J148" s="105">
        <f t="shared" si="13"/>
        <v>18.239999999999998</v>
      </c>
      <c r="K148" s="103">
        <v>6111</v>
      </c>
      <c r="L148" s="104" t="s">
        <v>64</v>
      </c>
      <c r="M148" s="102">
        <f t="shared" ref="M148:M160" si="15">K148/1000/10</f>
        <v>0.61109999999999998</v>
      </c>
      <c r="N148" s="103">
        <v>6994</v>
      </c>
      <c r="O148" s="104" t="s">
        <v>64</v>
      </c>
      <c r="P148" s="102">
        <f t="shared" ref="P148:P174" si="16">N148/1000/10</f>
        <v>0.69940000000000002</v>
      </c>
    </row>
    <row r="149" spans="1:16">
      <c r="A149" s="23">
        <f t="shared" si="11"/>
        <v>149</v>
      </c>
      <c r="B149" s="10">
        <v>180</v>
      </c>
      <c r="C149" s="104" t="s">
        <v>67</v>
      </c>
      <c r="D149" s="100">
        <f t="shared" si="12"/>
        <v>0.99447513812154698</v>
      </c>
      <c r="E149" s="12">
        <v>71.25</v>
      </c>
      <c r="F149" s="13">
        <v>0.55049999999999999</v>
      </c>
      <c r="G149" s="101">
        <f t="shared" si="14"/>
        <v>71.8005</v>
      </c>
      <c r="H149" s="103">
        <v>18.850000000000001</v>
      </c>
      <c r="I149" s="104" t="s">
        <v>66</v>
      </c>
      <c r="J149" s="105">
        <f t="shared" si="13"/>
        <v>18.850000000000001</v>
      </c>
      <c r="K149" s="103">
        <v>6186</v>
      </c>
      <c r="L149" s="104" t="s">
        <v>64</v>
      </c>
      <c r="M149" s="102">
        <f t="shared" si="15"/>
        <v>0.61860000000000004</v>
      </c>
      <c r="N149" s="103">
        <v>7053</v>
      </c>
      <c r="O149" s="104" t="s">
        <v>64</v>
      </c>
      <c r="P149" s="102">
        <f t="shared" si="16"/>
        <v>0.70530000000000004</v>
      </c>
    </row>
    <row r="150" spans="1:16">
      <c r="A150" s="23">
        <f t="shared" ref="A150:A213" si="17">A149+1</f>
        <v>150</v>
      </c>
      <c r="B150" s="10">
        <v>200</v>
      </c>
      <c r="C150" s="104" t="s">
        <v>67</v>
      </c>
      <c r="D150" s="102">
        <f t="shared" si="12"/>
        <v>1.1049723756906078</v>
      </c>
      <c r="E150" s="12">
        <v>73.89</v>
      </c>
      <c r="F150" s="13">
        <v>0.50560000000000005</v>
      </c>
      <c r="G150" s="101">
        <f t="shared" si="14"/>
        <v>74.395600000000002</v>
      </c>
      <c r="H150" s="103">
        <v>20.02</v>
      </c>
      <c r="I150" s="104" t="s">
        <v>66</v>
      </c>
      <c r="J150" s="105">
        <f t="shared" si="13"/>
        <v>20.02</v>
      </c>
      <c r="K150" s="103">
        <v>6432</v>
      </c>
      <c r="L150" s="104" t="s">
        <v>64</v>
      </c>
      <c r="M150" s="102">
        <f t="shared" si="15"/>
        <v>0.64319999999999999</v>
      </c>
      <c r="N150" s="103">
        <v>7161</v>
      </c>
      <c r="O150" s="104" t="s">
        <v>64</v>
      </c>
      <c r="P150" s="102">
        <f t="shared" si="16"/>
        <v>0.71609999999999996</v>
      </c>
    </row>
    <row r="151" spans="1:16">
      <c r="A151" s="23">
        <f t="shared" si="17"/>
        <v>151</v>
      </c>
      <c r="B151" s="10">
        <v>225</v>
      </c>
      <c r="C151" s="104" t="s">
        <v>67</v>
      </c>
      <c r="D151" s="102">
        <f t="shared" si="12"/>
        <v>1.2430939226519337</v>
      </c>
      <c r="E151" s="12">
        <v>76.760000000000005</v>
      </c>
      <c r="F151" s="13">
        <v>0.45950000000000002</v>
      </c>
      <c r="G151" s="101">
        <f t="shared" si="14"/>
        <v>77.219500000000011</v>
      </c>
      <c r="H151" s="103">
        <v>21.44</v>
      </c>
      <c r="I151" s="104" t="s">
        <v>66</v>
      </c>
      <c r="J151" s="105">
        <f t="shared" si="13"/>
        <v>21.44</v>
      </c>
      <c r="K151" s="103">
        <v>6766</v>
      </c>
      <c r="L151" s="104" t="s">
        <v>64</v>
      </c>
      <c r="M151" s="102">
        <f t="shared" si="15"/>
        <v>0.67659999999999998</v>
      </c>
      <c r="N151" s="103">
        <v>7281</v>
      </c>
      <c r="O151" s="104" t="s">
        <v>64</v>
      </c>
      <c r="P151" s="102">
        <f t="shared" si="16"/>
        <v>0.72809999999999997</v>
      </c>
    </row>
    <row r="152" spans="1:16">
      <c r="A152" s="23">
        <f t="shared" si="17"/>
        <v>152</v>
      </c>
      <c r="B152" s="10">
        <v>250</v>
      </c>
      <c r="C152" s="104" t="s">
        <v>67</v>
      </c>
      <c r="D152" s="102">
        <f t="shared" si="12"/>
        <v>1.3812154696132597</v>
      </c>
      <c r="E152" s="12">
        <v>79.239999999999995</v>
      </c>
      <c r="F152" s="13">
        <v>0.42170000000000002</v>
      </c>
      <c r="G152" s="101">
        <f t="shared" si="14"/>
        <v>79.661699999999996</v>
      </c>
      <c r="H152" s="103">
        <v>22.82</v>
      </c>
      <c r="I152" s="104" t="s">
        <v>66</v>
      </c>
      <c r="J152" s="105">
        <f t="shared" si="13"/>
        <v>22.82</v>
      </c>
      <c r="K152" s="103">
        <v>7061</v>
      </c>
      <c r="L152" s="104" t="s">
        <v>64</v>
      </c>
      <c r="M152" s="102">
        <f t="shared" si="15"/>
        <v>0.70609999999999995</v>
      </c>
      <c r="N152" s="103">
        <v>7387</v>
      </c>
      <c r="O152" s="104" t="s">
        <v>64</v>
      </c>
      <c r="P152" s="102">
        <f t="shared" si="16"/>
        <v>0.73869999999999991</v>
      </c>
    </row>
    <row r="153" spans="1:16">
      <c r="A153" s="23">
        <f t="shared" si="17"/>
        <v>153</v>
      </c>
      <c r="B153" s="10">
        <v>275</v>
      </c>
      <c r="C153" s="104" t="s">
        <v>67</v>
      </c>
      <c r="D153" s="102">
        <f t="shared" ref="D153:D166" si="18">B153/$C$5</f>
        <v>1.5193370165745856</v>
      </c>
      <c r="E153" s="12">
        <v>81.39</v>
      </c>
      <c r="F153" s="13">
        <v>0.39</v>
      </c>
      <c r="G153" s="101">
        <f t="shared" si="14"/>
        <v>81.78</v>
      </c>
      <c r="H153" s="103">
        <v>24.15</v>
      </c>
      <c r="I153" s="104" t="s">
        <v>66</v>
      </c>
      <c r="J153" s="105">
        <f t="shared" si="13"/>
        <v>24.15</v>
      </c>
      <c r="K153" s="103">
        <v>7329</v>
      </c>
      <c r="L153" s="104" t="s">
        <v>64</v>
      </c>
      <c r="M153" s="102">
        <f t="shared" si="15"/>
        <v>0.7329</v>
      </c>
      <c r="N153" s="103">
        <v>7482</v>
      </c>
      <c r="O153" s="104" t="s">
        <v>64</v>
      </c>
      <c r="P153" s="102">
        <f t="shared" si="16"/>
        <v>0.74819999999999998</v>
      </c>
    </row>
    <row r="154" spans="1:16">
      <c r="A154" s="23">
        <f t="shared" si="17"/>
        <v>154</v>
      </c>
      <c r="B154" s="10">
        <v>300</v>
      </c>
      <c r="C154" s="104" t="s">
        <v>67</v>
      </c>
      <c r="D154" s="102">
        <f t="shared" si="18"/>
        <v>1.6574585635359116</v>
      </c>
      <c r="E154" s="12">
        <v>83.26</v>
      </c>
      <c r="F154" s="13">
        <v>0.36309999999999998</v>
      </c>
      <c r="G154" s="101">
        <f t="shared" si="14"/>
        <v>83.623100000000008</v>
      </c>
      <c r="H154" s="103">
        <v>25.45</v>
      </c>
      <c r="I154" s="104" t="s">
        <v>66</v>
      </c>
      <c r="J154" s="105">
        <f t="shared" si="13"/>
        <v>25.45</v>
      </c>
      <c r="K154" s="103">
        <v>7574</v>
      </c>
      <c r="L154" s="104" t="s">
        <v>64</v>
      </c>
      <c r="M154" s="102">
        <f t="shared" si="15"/>
        <v>0.75739999999999996</v>
      </c>
      <c r="N154" s="103">
        <v>7569</v>
      </c>
      <c r="O154" s="104" t="s">
        <v>64</v>
      </c>
      <c r="P154" s="102">
        <f t="shared" si="16"/>
        <v>0.75690000000000002</v>
      </c>
    </row>
    <row r="155" spans="1:16">
      <c r="A155" s="23">
        <f t="shared" si="17"/>
        <v>155</v>
      </c>
      <c r="B155" s="10">
        <v>325</v>
      </c>
      <c r="C155" s="104" t="s">
        <v>67</v>
      </c>
      <c r="D155" s="102">
        <f t="shared" si="18"/>
        <v>1.7955801104972375</v>
      </c>
      <c r="E155" s="12">
        <v>84.88</v>
      </c>
      <c r="F155" s="13">
        <v>0.33989999999999998</v>
      </c>
      <c r="G155" s="101">
        <f t="shared" si="14"/>
        <v>85.219899999999996</v>
      </c>
      <c r="H155" s="103">
        <v>26.73</v>
      </c>
      <c r="I155" s="104" t="s">
        <v>66</v>
      </c>
      <c r="J155" s="105">
        <f t="shared" si="13"/>
        <v>26.73</v>
      </c>
      <c r="K155" s="103">
        <v>7801</v>
      </c>
      <c r="L155" s="104" t="s">
        <v>64</v>
      </c>
      <c r="M155" s="102">
        <f t="shared" si="15"/>
        <v>0.78010000000000002</v>
      </c>
      <c r="N155" s="103">
        <v>7649</v>
      </c>
      <c r="O155" s="104" t="s">
        <v>64</v>
      </c>
      <c r="P155" s="102">
        <f t="shared" si="16"/>
        <v>0.76490000000000002</v>
      </c>
    </row>
    <row r="156" spans="1:16">
      <c r="A156" s="23">
        <f t="shared" si="17"/>
        <v>156</v>
      </c>
      <c r="B156" s="10">
        <v>350</v>
      </c>
      <c r="C156" s="104" t="s">
        <v>67</v>
      </c>
      <c r="D156" s="102">
        <f t="shared" si="18"/>
        <v>1.9337016574585635</v>
      </c>
      <c r="E156" s="12">
        <v>86.3</v>
      </c>
      <c r="F156" s="13">
        <v>0.31969999999999998</v>
      </c>
      <c r="G156" s="101">
        <f t="shared" si="14"/>
        <v>86.619699999999995</v>
      </c>
      <c r="H156" s="103">
        <v>27.98</v>
      </c>
      <c r="I156" s="104" t="s">
        <v>66</v>
      </c>
      <c r="J156" s="105">
        <f t="shared" si="13"/>
        <v>27.98</v>
      </c>
      <c r="K156" s="103">
        <v>8014</v>
      </c>
      <c r="L156" s="104" t="s">
        <v>64</v>
      </c>
      <c r="M156" s="102">
        <f t="shared" si="15"/>
        <v>0.80139999999999989</v>
      </c>
      <c r="N156" s="103">
        <v>7724</v>
      </c>
      <c r="O156" s="104" t="s">
        <v>64</v>
      </c>
      <c r="P156" s="102">
        <f t="shared" si="16"/>
        <v>0.77239999999999998</v>
      </c>
    </row>
    <row r="157" spans="1:16">
      <c r="A157" s="23">
        <f t="shared" si="17"/>
        <v>157</v>
      </c>
      <c r="B157" s="10">
        <v>375</v>
      </c>
      <c r="C157" s="104" t="s">
        <v>67</v>
      </c>
      <c r="D157" s="102">
        <f t="shared" si="18"/>
        <v>2.0718232044198897</v>
      </c>
      <c r="E157" s="12">
        <v>87.77</v>
      </c>
      <c r="F157" s="13">
        <v>0.3019</v>
      </c>
      <c r="G157" s="101">
        <f t="shared" si="14"/>
        <v>88.071899999999999</v>
      </c>
      <c r="H157" s="103">
        <v>29.22</v>
      </c>
      <c r="I157" s="104" t="s">
        <v>66</v>
      </c>
      <c r="J157" s="105">
        <f t="shared" si="13"/>
        <v>29.22</v>
      </c>
      <c r="K157" s="103">
        <v>8214</v>
      </c>
      <c r="L157" s="104" t="s">
        <v>64</v>
      </c>
      <c r="M157" s="102">
        <f t="shared" si="15"/>
        <v>0.82140000000000002</v>
      </c>
      <c r="N157" s="103">
        <v>7794</v>
      </c>
      <c r="O157" s="104" t="s">
        <v>64</v>
      </c>
      <c r="P157" s="102">
        <f t="shared" si="16"/>
        <v>0.77939999999999998</v>
      </c>
    </row>
    <row r="158" spans="1:16">
      <c r="A158" s="23">
        <f t="shared" si="17"/>
        <v>158</v>
      </c>
      <c r="B158" s="10">
        <v>400</v>
      </c>
      <c r="C158" s="104" t="s">
        <v>67</v>
      </c>
      <c r="D158" s="102">
        <f t="shared" si="18"/>
        <v>2.2099447513812156</v>
      </c>
      <c r="E158" s="12">
        <v>89</v>
      </c>
      <c r="F158" s="13">
        <v>0.28610000000000002</v>
      </c>
      <c r="G158" s="101">
        <f t="shared" si="14"/>
        <v>89.286100000000005</v>
      </c>
      <c r="H158" s="103">
        <v>30.43</v>
      </c>
      <c r="I158" s="104" t="s">
        <v>66</v>
      </c>
      <c r="J158" s="105">
        <f t="shared" si="13"/>
        <v>30.43</v>
      </c>
      <c r="K158" s="103">
        <v>8404</v>
      </c>
      <c r="L158" s="104" t="s">
        <v>64</v>
      </c>
      <c r="M158" s="102">
        <f t="shared" si="15"/>
        <v>0.84040000000000004</v>
      </c>
      <c r="N158" s="103">
        <v>7860</v>
      </c>
      <c r="O158" s="104" t="s">
        <v>64</v>
      </c>
      <c r="P158" s="102">
        <f t="shared" si="16"/>
        <v>0.78600000000000003</v>
      </c>
    </row>
    <row r="159" spans="1:16">
      <c r="A159" s="23">
        <f t="shared" si="17"/>
        <v>159</v>
      </c>
      <c r="B159" s="10">
        <v>450</v>
      </c>
      <c r="C159" s="104" t="s">
        <v>67</v>
      </c>
      <c r="D159" s="102">
        <f t="shared" si="18"/>
        <v>2.4861878453038675</v>
      </c>
      <c r="E159" s="12">
        <v>90.24</v>
      </c>
      <c r="F159" s="13">
        <v>0.25940000000000002</v>
      </c>
      <c r="G159" s="101">
        <f t="shared" si="14"/>
        <v>90.499399999999994</v>
      </c>
      <c r="H159" s="103">
        <v>32.83</v>
      </c>
      <c r="I159" s="104" t="s">
        <v>66</v>
      </c>
      <c r="J159" s="105">
        <f t="shared" si="13"/>
        <v>32.83</v>
      </c>
      <c r="K159" s="103">
        <v>9081</v>
      </c>
      <c r="L159" s="104" t="s">
        <v>64</v>
      </c>
      <c r="M159" s="102">
        <f t="shared" si="15"/>
        <v>0.90809999999999991</v>
      </c>
      <c r="N159" s="103">
        <v>7981</v>
      </c>
      <c r="O159" s="104" t="s">
        <v>64</v>
      </c>
      <c r="P159" s="102">
        <f t="shared" si="16"/>
        <v>0.79810000000000003</v>
      </c>
    </row>
    <row r="160" spans="1:16">
      <c r="A160" s="23">
        <f t="shared" si="17"/>
        <v>160</v>
      </c>
      <c r="B160" s="10">
        <v>500</v>
      </c>
      <c r="C160" s="104" t="s">
        <v>67</v>
      </c>
      <c r="D160" s="102">
        <f t="shared" si="18"/>
        <v>2.7624309392265194</v>
      </c>
      <c r="E160" s="12">
        <v>91.23</v>
      </c>
      <c r="F160" s="13">
        <v>0.23749999999999999</v>
      </c>
      <c r="G160" s="101">
        <f t="shared" si="14"/>
        <v>91.467500000000001</v>
      </c>
      <c r="H160" s="103">
        <v>35.19</v>
      </c>
      <c r="I160" s="104" t="s">
        <v>66</v>
      </c>
      <c r="J160" s="105">
        <f t="shared" si="13"/>
        <v>35.19</v>
      </c>
      <c r="K160" s="103">
        <v>9696</v>
      </c>
      <c r="L160" s="104" t="s">
        <v>64</v>
      </c>
      <c r="M160" s="102">
        <f t="shared" si="15"/>
        <v>0.96960000000000002</v>
      </c>
      <c r="N160" s="103">
        <v>8093</v>
      </c>
      <c r="O160" s="104" t="s">
        <v>64</v>
      </c>
      <c r="P160" s="102">
        <f t="shared" si="16"/>
        <v>0.80930000000000002</v>
      </c>
    </row>
    <row r="161" spans="1:16">
      <c r="A161" s="23">
        <f t="shared" si="17"/>
        <v>161</v>
      </c>
      <c r="B161" s="10">
        <v>550</v>
      </c>
      <c r="C161" s="104" t="s">
        <v>67</v>
      </c>
      <c r="D161" s="102">
        <f t="shared" si="18"/>
        <v>3.0386740331491713</v>
      </c>
      <c r="E161" s="12">
        <v>91.91</v>
      </c>
      <c r="F161" s="13">
        <v>0.21920000000000001</v>
      </c>
      <c r="G161" s="101">
        <f t="shared" si="14"/>
        <v>92.129199999999997</v>
      </c>
      <c r="H161" s="103">
        <v>37.54</v>
      </c>
      <c r="I161" s="104" t="s">
        <v>66</v>
      </c>
      <c r="J161" s="105">
        <f t="shared" si="13"/>
        <v>37.54</v>
      </c>
      <c r="K161" s="103">
        <v>1.03</v>
      </c>
      <c r="L161" s="106" t="s">
        <v>66</v>
      </c>
      <c r="M161" s="105">
        <f t="shared" ref="M161:M218" si="19">K161</f>
        <v>1.03</v>
      </c>
      <c r="N161" s="103">
        <v>8197</v>
      </c>
      <c r="O161" s="104" t="s">
        <v>64</v>
      </c>
      <c r="P161" s="102">
        <f t="shared" si="16"/>
        <v>0.81969999999999987</v>
      </c>
    </row>
    <row r="162" spans="1:16">
      <c r="A162" s="23">
        <f t="shared" si="17"/>
        <v>162</v>
      </c>
      <c r="B162" s="10">
        <v>600</v>
      </c>
      <c r="C162" s="104" t="s">
        <v>67</v>
      </c>
      <c r="D162" s="102">
        <f t="shared" si="18"/>
        <v>3.3149171270718232</v>
      </c>
      <c r="E162" s="12">
        <v>92.36</v>
      </c>
      <c r="F162" s="13">
        <v>0.20369999999999999</v>
      </c>
      <c r="G162" s="101">
        <f t="shared" si="14"/>
        <v>92.563699999999997</v>
      </c>
      <c r="H162" s="103">
        <v>39.869999999999997</v>
      </c>
      <c r="I162" s="104" t="s">
        <v>66</v>
      </c>
      <c r="J162" s="105">
        <f t="shared" si="13"/>
        <v>39.869999999999997</v>
      </c>
      <c r="K162" s="103">
        <v>1.08</v>
      </c>
      <c r="L162" s="104" t="s">
        <v>66</v>
      </c>
      <c r="M162" s="105">
        <f t="shared" si="19"/>
        <v>1.08</v>
      </c>
      <c r="N162" s="103">
        <v>8295</v>
      </c>
      <c r="O162" s="104" t="s">
        <v>64</v>
      </c>
      <c r="P162" s="102">
        <f t="shared" si="16"/>
        <v>0.82950000000000002</v>
      </c>
    </row>
    <row r="163" spans="1:16">
      <c r="A163" s="23">
        <f t="shared" si="17"/>
        <v>163</v>
      </c>
      <c r="B163" s="10">
        <v>650</v>
      </c>
      <c r="C163" s="104" t="s">
        <v>67</v>
      </c>
      <c r="D163" s="102">
        <f t="shared" si="18"/>
        <v>3.5911602209944751</v>
      </c>
      <c r="E163" s="12">
        <v>92.61</v>
      </c>
      <c r="F163" s="13">
        <v>0.19040000000000001</v>
      </c>
      <c r="G163" s="101">
        <f t="shared" si="14"/>
        <v>92.800399999999996</v>
      </c>
      <c r="H163" s="103">
        <v>42.2</v>
      </c>
      <c r="I163" s="104" t="s">
        <v>66</v>
      </c>
      <c r="J163" s="105">
        <f t="shared" si="13"/>
        <v>42.2</v>
      </c>
      <c r="K163" s="103">
        <v>1.1299999999999999</v>
      </c>
      <c r="L163" s="104" t="s">
        <v>66</v>
      </c>
      <c r="M163" s="105">
        <f t="shared" si="19"/>
        <v>1.1299999999999999</v>
      </c>
      <c r="N163" s="103">
        <v>8388</v>
      </c>
      <c r="O163" s="104" t="s">
        <v>64</v>
      </c>
      <c r="P163" s="102">
        <f t="shared" si="16"/>
        <v>0.83879999999999999</v>
      </c>
    </row>
    <row r="164" spans="1:16">
      <c r="A164" s="23">
        <f t="shared" si="17"/>
        <v>164</v>
      </c>
      <c r="B164" s="10">
        <v>700</v>
      </c>
      <c r="C164" s="104" t="s">
        <v>67</v>
      </c>
      <c r="D164" s="102">
        <f t="shared" si="18"/>
        <v>3.867403314917127</v>
      </c>
      <c r="E164" s="12">
        <v>92.72</v>
      </c>
      <c r="F164" s="13">
        <v>0.17879999999999999</v>
      </c>
      <c r="G164" s="101">
        <f t="shared" si="14"/>
        <v>92.898799999999994</v>
      </c>
      <c r="H164" s="103">
        <v>44.52</v>
      </c>
      <c r="I164" s="104" t="s">
        <v>66</v>
      </c>
      <c r="J164" s="105">
        <f t="shared" si="13"/>
        <v>44.52</v>
      </c>
      <c r="K164" s="103">
        <v>1.18</v>
      </c>
      <c r="L164" s="104" t="s">
        <v>66</v>
      </c>
      <c r="M164" s="105">
        <f t="shared" si="19"/>
        <v>1.18</v>
      </c>
      <c r="N164" s="103">
        <v>8478</v>
      </c>
      <c r="O164" s="104" t="s">
        <v>64</v>
      </c>
      <c r="P164" s="102">
        <f t="shared" si="16"/>
        <v>0.8478</v>
      </c>
    </row>
    <row r="165" spans="1:16">
      <c r="A165" s="23">
        <f t="shared" si="17"/>
        <v>165</v>
      </c>
      <c r="B165" s="10">
        <v>800</v>
      </c>
      <c r="C165" s="104" t="s">
        <v>67</v>
      </c>
      <c r="D165" s="102">
        <f t="shared" si="18"/>
        <v>4.4198895027624312</v>
      </c>
      <c r="E165" s="12">
        <v>92.59</v>
      </c>
      <c r="F165" s="13">
        <v>0.15970000000000001</v>
      </c>
      <c r="G165" s="101">
        <f t="shared" si="14"/>
        <v>92.749700000000004</v>
      </c>
      <c r="H165" s="103">
        <v>49.16</v>
      </c>
      <c r="I165" s="104" t="s">
        <v>66</v>
      </c>
      <c r="J165" s="105">
        <f t="shared" si="13"/>
        <v>49.16</v>
      </c>
      <c r="K165" s="103">
        <v>1.35</v>
      </c>
      <c r="L165" s="104" t="s">
        <v>66</v>
      </c>
      <c r="M165" s="105">
        <f t="shared" si="19"/>
        <v>1.35</v>
      </c>
      <c r="N165" s="103">
        <v>8646</v>
      </c>
      <c r="O165" s="104" t="s">
        <v>64</v>
      </c>
      <c r="P165" s="102">
        <f t="shared" si="16"/>
        <v>0.86460000000000004</v>
      </c>
    </row>
    <row r="166" spans="1:16">
      <c r="A166" s="23">
        <f t="shared" si="17"/>
        <v>166</v>
      </c>
      <c r="B166" s="10">
        <v>900</v>
      </c>
      <c r="C166" s="104" t="s">
        <v>67</v>
      </c>
      <c r="D166" s="102">
        <f t="shared" si="18"/>
        <v>4.972375690607735</v>
      </c>
      <c r="E166" s="12">
        <v>92.13</v>
      </c>
      <c r="F166" s="13">
        <v>0.1444</v>
      </c>
      <c r="G166" s="101">
        <f t="shared" si="14"/>
        <v>92.2744</v>
      </c>
      <c r="H166" s="103">
        <v>53.82</v>
      </c>
      <c r="I166" s="104" t="s">
        <v>66</v>
      </c>
      <c r="J166" s="105">
        <f t="shared" si="13"/>
        <v>53.82</v>
      </c>
      <c r="K166" s="103">
        <v>1.5</v>
      </c>
      <c r="L166" s="104" t="s">
        <v>66</v>
      </c>
      <c r="M166" s="105">
        <f t="shared" si="19"/>
        <v>1.5</v>
      </c>
      <c r="N166" s="103">
        <v>8805</v>
      </c>
      <c r="O166" s="104" t="s">
        <v>64</v>
      </c>
      <c r="P166" s="102">
        <f t="shared" si="16"/>
        <v>0.88049999999999995</v>
      </c>
    </row>
    <row r="167" spans="1:16">
      <c r="A167" s="23">
        <f t="shared" si="17"/>
        <v>167</v>
      </c>
      <c r="B167" s="10">
        <v>1</v>
      </c>
      <c r="C167" s="106" t="s">
        <v>70</v>
      </c>
      <c r="D167" s="102">
        <f t="shared" ref="D167:D228" si="20">B167*1000/$C$5</f>
        <v>5.5248618784530388</v>
      </c>
      <c r="E167" s="12">
        <v>91.46</v>
      </c>
      <c r="F167" s="13">
        <v>0.13200000000000001</v>
      </c>
      <c r="G167" s="101">
        <f t="shared" si="14"/>
        <v>91.591999999999999</v>
      </c>
      <c r="H167" s="103">
        <v>58.51</v>
      </c>
      <c r="I167" s="104" t="s">
        <v>66</v>
      </c>
      <c r="J167" s="105">
        <f t="shared" si="13"/>
        <v>58.51</v>
      </c>
      <c r="K167" s="103">
        <v>1.64</v>
      </c>
      <c r="L167" s="104" t="s">
        <v>66</v>
      </c>
      <c r="M167" s="105">
        <f t="shared" si="19"/>
        <v>1.64</v>
      </c>
      <c r="N167" s="103">
        <v>8958</v>
      </c>
      <c r="O167" s="104" t="s">
        <v>64</v>
      </c>
      <c r="P167" s="102">
        <f t="shared" si="16"/>
        <v>0.89580000000000004</v>
      </c>
    </row>
    <row r="168" spans="1:16">
      <c r="A168" s="23">
        <f t="shared" si="17"/>
        <v>168</v>
      </c>
      <c r="B168" s="10">
        <v>1.1000000000000001</v>
      </c>
      <c r="C168" s="104" t="s">
        <v>70</v>
      </c>
      <c r="D168" s="102">
        <f t="shared" si="20"/>
        <v>6.0773480662983426</v>
      </c>
      <c r="E168" s="12">
        <v>90.66</v>
      </c>
      <c r="F168" s="13">
        <v>0.1217</v>
      </c>
      <c r="G168" s="101">
        <f t="shared" si="14"/>
        <v>90.781700000000001</v>
      </c>
      <c r="H168" s="103">
        <v>63.24</v>
      </c>
      <c r="I168" s="104" t="s">
        <v>66</v>
      </c>
      <c r="J168" s="105">
        <f t="shared" si="13"/>
        <v>63.24</v>
      </c>
      <c r="K168" s="103">
        <v>1.78</v>
      </c>
      <c r="L168" s="104" t="s">
        <v>66</v>
      </c>
      <c r="M168" s="105">
        <f t="shared" si="19"/>
        <v>1.78</v>
      </c>
      <c r="N168" s="103">
        <v>9105</v>
      </c>
      <c r="O168" s="104" t="s">
        <v>64</v>
      </c>
      <c r="P168" s="102">
        <f t="shared" si="16"/>
        <v>0.91050000000000009</v>
      </c>
    </row>
    <row r="169" spans="1:16">
      <c r="A169" s="23">
        <f t="shared" si="17"/>
        <v>169</v>
      </c>
      <c r="B169" s="10">
        <v>1.2</v>
      </c>
      <c r="C169" s="104" t="s">
        <v>70</v>
      </c>
      <c r="D169" s="102">
        <f t="shared" si="20"/>
        <v>6.6298342541436464</v>
      </c>
      <c r="E169" s="12">
        <v>89.76</v>
      </c>
      <c r="F169" s="13">
        <v>0.1129</v>
      </c>
      <c r="G169" s="101">
        <f t="shared" si="14"/>
        <v>89.872900000000001</v>
      </c>
      <c r="H169" s="103">
        <v>68.010000000000005</v>
      </c>
      <c r="I169" s="104" t="s">
        <v>66</v>
      </c>
      <c r="J169" s="105">
        <f t="shared" ref="J169:J195" si="21">H169</f>
        <v>68.010000000000005</v>
      </c>
      <c r="K169" s="103">
        <v>1.9</v>
      </c>
      <c r="L169" s="104" t="s">
        <v>66</v>
      </c>
      <c r="M169" s="105">
        <f t="shared" si="19"/>
        <v>1.9</v>
      </c>
      <c r="N169" s="103">
        <v>9249</v>
      </c>
      <c r="O169" s="104" t="s">
        <v>64</v>
      </c>
      <c r="P169" s="102">
        <f t="shared" si="16"/>
        <v>0.92490000000000006</v>
      </c>
    </row>
    <row r="170" spans="1:16">
      <c r="A170" s="23">
        <f t="shared" si="17"/>
        <v>170</v>
      </c>
      <c r="B170" s="10">
        <v>1.3</v>
      </c>
      <c r="C170" s="104" t="s">
        <v>70</v>
      </c>
      <c r="D170" s="102">
        <f t="shared" si="20"/>
        <v>7.1823204419889501</v>
      </c>
      <c r="E170" s="12">
        <v>88.81</v>
      </c>
      <c r="F170" s="13">
        <v>0.10539999999999999</v>
      </c>
      <c r="G170" s="101">
        <f t="shared" si="14"/>
        <v>88.915400000000005</v>
      </c>
      <c r="H170" s="103">
        <v>72.83</v>
      </c>
      <c r="I170" s="104" t="s">
        <v>66</v>
      </c>
      <c r="J170" s="105">
        <f t="shared" si="21"/>
        <v>72.83</v>
      </c>
      <c r="K170" s="103">
        <v>2.02</v>
      </c>
      <c r="L170" s="104" t="s">
        <v>66</v>
      </c>
      <c r="M170" s="105">
        <f t="shared" si="19"/>
        <v>2.02</v>
      </c>
      <c r="N170" s="103">
        <v>9390</v>
      </c>
      <c r="O170" s="104" t="s">
        <v>64</v>
      </c>
      <c r="P170" s="102">
        <f t="shared" si="16"/>
        <v>0.93900000000000006</v>
      </c>
    </row>
    <row r="171" spans="1:16">
      <c r="A171" s="23">
        <f t="shared" si="17"/>
        <v>171</v>
      </c>
      <c r="B171" s="10">
        <v>1.4</v>
      </c>
      <c r="C171" s="104" t="s">
        <v>70</v>
      </c>
      <c r="D171" s="102">
        <f t="shared" si="20"/>
        <v>7.7348066298342539</v>
      </c>
      <c r="E171" s="12">
        <v>87.83</v>
      </c>
      <c r="F171" s="13">
        <v>9.8900000000000002E-2</v>
      </c>
      <c r="G171" s="101">
        <f t="shared" si="14"/>
        <v>87.928899999999999</v>
      </c>
      <c r="H171" s="103">
        <v>77.709999999999994</v>
      </c>
      <c r="I171" s="104" t="s">
        <v>66</v>
      </c>
      <c r="J171" s="105">
        <f t="shared" si="21"/>
        <v>77.709999999999994</v>
      </c>
      <c r="K171" s="103">
        <v>2.14</v>
      </c>
      <c r="L171" s="104" t="s">
        <v>66</v>
      </c>
      <c r="M171" s="105">
        <f t="shared" si="19"/>
        <v>2.14</v>
      </c>
      <c r="N171" s="103">
        <v>9529</v>
      </c>
      <c r="O171" s="104" t="s">
        <v>64</v>
      </c>
      <c r="P171" s="102">
        <f t="shared" si="16"/>
        <v>0.95289999999999997</v>
      </c>
    </row>
    <row r="172" spans="1:16">
      <c r="A172" s="23">
        <f t="shared" si="17"/>
        <v>172</v>
      </c>
      <c r="B172" s="10">
        <v>1.5</v>
      </c>
      <c r="C172" s="104" t="s">
        <v>70</v>
      </c>
      <c r="D172" s="102">
        <f t="shared" si="20"/>
        <v>8.2872928176795586</v>
      </c>
      <c r="E172" s="12">
        <v>86.82</v>
      </c>
      <c r="F172" s="13">
        <v>9.3189999999999995E-2</v>
      </c>
      <c r="G172" s="101">
        <f t="shared" si="14"/>
        <v>86.91319</v>
      </c>
      <c r="H172" s="103">
        <v>82.64</v>
      </c>
      <c r="I172" s="104" t="s">
        <v>66</v>
      </c>
      <c r="J172" s="105">
        <f t="shared" si="21"/>
        <v>82.64</v>
      </c>
      <c r="K172" s="103">
        <v>2.25</v>
      </c>
      <c r="L172" s="104" t="s">
        <v>66</v>
      </c>
      <c r="M172" s="105">
        <f t="shared" si="19"/>
        <v>2.25</v>
      </c>
      <c r="N172" s="103">
        <v>9667</v>
      </c>
      <c r="O172" s="104" t="s">
        <v>64</v>
      </c>
      <c r="P172" s="102">
        <f t="shared" si="16"/>
        <v>0.9667</v>
      </c>
    </row>
    <row r="173" spans="1:16">
      <c r="A173" s="23">
        <f t="shared" si="17"/>
        <v>173</v>
      </c>
      <c r="B173" s="10">
        <v>1.6</v>
      </c>
      <c r="C173" s="104" t="s">
        <v>70</v>
      </c>
      <c r="D173" s="102">
        <f t="shared" si="20"/>
        <v>8.8397790055248624</v>
      </c>
      <c r="E173" s="12">
        <v>85.81</v>
      </c>
      <c r="F173" s="13">
        <v>8.813E-2</v>
      </c>
      <c r="G173" s="101">
        <f t="shared" si="14"/>
        <v>85.898130000000009</v>
      </c>
      <c r="H173" s="103">
        <v>87.62</v>
      </c>
      <c r="I173" s="104" t="s">
        <v>66</v>
      </c>
      <c r="J173" s="105">
        <f t="shared" si="21"/>
        <v>87.62</v>
      </c>
      <c r="K173" s="103">
        <v>2.36</v>
      </c>
      <c r="L173" s="104" t="s">
        <v>66</v>
      </c>
      <c r="M173" s="105">
        <f t="shared" si="19"/>
        <v>2.36</v>
      </c>
      <c r="N173" s="103">
        <v>9804</v>
      </c>
      <c r="O173" s="104" t="s">
        <v>64</v>
      </c>
      <c r="P173" s="102">
        <f t="shared" si="16"/>
        <v>0.98040000000000005</v>
      </c>
    </row>
    <row r="174" spans="1:16">
      <c r="A174" s="23">
        <f t="shared" si="17"/>
        <v>174</v>
      </c>
      <c r="B174" s="10">
        <v>1.7</v>
      </c>
      <c r="C174" s="104" t="s">
        <v>70</v>
      </c>
      <c r="D174" s="102">
        <f t="shared" si="20"/>
        <v>9.3922651933701662</v>
      </c>
      <c r="E174" s="12">
        <v>84.8</v>
      </c>
      <c r="F174" s="13">
        <v>8.3629999999999996E-2</v>
      </c>
      <c r="G174" s="101">
        <f t="shared" si="14"/>
        <v>84.883629999999997</v>
      </c>
      <c r="H174" s="103">
        <v>92.67</v>
      </c>
      <c r="I174" s="104" t="s">
        <v>66</v>
      </c>
      <c r="J174" s="105">
        <f t="shared" si="21"/>
        <v>92.67</v>
      </c>
      <c r="K174" s="103">
        <v>2.46</v>
      </c>
      <c r="L174" s="104" t="s">
        <v>66</v>
      </c>
      <c r="M174" s="105">
        <f t="shared" si="19"/>
        <v>2.46</v>
      </c>
      <c r="N174" s="103">
        <v>9940</v>
      </c>
      <c r="O174" s="104" t="s">
        <v>64</v>
      </c>
      <c r="P174" s="102">
        <f t="shared" si="16"/>
        <v>0.99399999999999999</v>
      </c>
    </row>
    <row r="175" spans="1:16">
      <c r="A175" s="23">
        <f t="shared" si="17"/>
        <v>175</v>
      </c>
      <c r="B175" s="10">
        <v>1.8</v>
      </c>
      <c r="C175" s="104" t="s">
        <v>70</v>
      </c>
      <c r="D175" s="102">
        <f t="shared" si="20"/>
        <v>9.94475138121547</v>
      </c>
      <c r="E175" s="12">
        <v>83.8</v>
      </c>
      <c r="F175" s="13">
        <v>7.9589999999999994E-2</v>
      </c>
      <c r="G175" s="101">
        <f t="shared" si="14"/>
        <v>83.879589999999993</v>
      </c>
      <c r="H175" s="103">
        <v>97.78</v>
      </c>
      <c r="I175" s="104" t="s">
        <v>66</v>
      </c>
      <c r="J175" s="105">
        <f t="shared" si="21"/>
        <v>97.78</v>
      </c>
      <c r="K175" s="103">
        <v>2.57</v>
      </c>
      <c r="L175" s="104" t="s">
        <v>66</v>
      </c>
      <c r="M175" s="105">
        <f t="shared" si="19"/>
        <v>2.57</v>
      </c>
      <c r="N175" s="103">
        <v>1.01</v>
      </c>
      <c r="O175" s="106" t="s">
        <v>66</v>
      </c>
      <c r="P175" s="105">
        <f t="shared" ref="P175:P228" si="22">N175</f>
        <v>1.01</v>
      </c>
    </row>
    <row r="176" spans="1:16">
      <c r="A176" s="23">
        <f t="shared" si="17"/>
        <v>176</v>
      </c>
      <c r="B176" s="10">
        <v>2</v>
      </c>
      <c r="C176" s="104" t="s">
        <v>70</v>
      </c>
      <c r="D176" s="102">
        <f t="shared" si="20"/>
        <v>11.049723756906078</v>
      </c>
      <c r="E176" s="12">
        <v>81.83</v>
      </c>
      <c r="F176" s="13">
        <v>7.2639999999999996E-2</v>
      </c>
      <c r="G176" s="101">
        <f t="shared" si="14"/>
        <v>81.902640000000005</v>
      </c>
      <c r="H176" s="103">
        <v>108.18</v>
      </c>
      <c r="I176" s="104" t="s">
        <v>66</v>
      </c>
      <c r="J176" s="105">
        <f t="shared" si="21"/>
        <v>108.18</v>
      </c>
      <c r="K176" s="103">
        <v>2.96</v>
      </c>
      <c r="L176" s="104" t="s">
        <v>66</v>
      </c>
      <c r="M176" s="105">
        <f t="shared" si="19"/>
        <v>2.96</v>
      </c>
      <c r="N176" s="103">
        <v>1.03</v>
      </c>
      <c r="O176" s="104" t="s">
        <v>66</v>
      </c>
      <c r="P176" s="105">
        <f t="shared" si="22"/>
        <v>1.03</v>
      </c>
    </row>
    <row r="177" spans="1:16">
      <c r="A177" s="23">
        <f t="shared" si="17"/>
        <v>177</v>
      </c>
      <c r="B177" s="10">
        <v>2.25</v>
      </c>
      <c r="C177" s="104" t="s">
        <v>70</v>
      </c>
      <c r="D177" s="102">
        <f t="shared" si="20"/>
        <v>12.430939226519337</v>
      </c>
      <c r="E177" s="12">
        <v>79.45</v>
      </c>
      <c r="F177" s="13">
        <v>6.5570000000000003E-2</v>
      </c>
      <c r="G177" s="101">
        <f t="shared" si="14"/>
        <v>79.515569999999997</v>
      </c>
      <c r="H177" s="103">
        <v>121.54</v>
      </c>
      <c r="I177" s="104" t="s">
        <v>66</v>
      </c>
      <c r="J177" s="105">
        <f t="shared" si="21"/>
        <v>121.54</v>
      </c>
      <c r="K177" s="103">
        <v>3.51</v>
      </c>
      <c r="L177" s="104" t="s">
        <v>66</v>
      </c>
      <c r="M177" s="105">
        <f t="shared" si="19"/>
        <v>3.51</v>
      </c>
      <c r="N177" s="103">
        <v>1.07</v>
      </c>
      <c r="O177" s="104" t="s">
        <v>66</v>
      </c>
      <c r="P177" s="105">
        <f t="shared" si="22"/>
        <v>1.07</v>
      </c>
    </row>
    <row r="178" spans="1:16">
      <c r="A178" s="23">
        <f t="shared" si="17"/>
        <v>178</v>
      </c>
      <c r="B178" s="103">
        <v>2.5</v>
      </c>
      <c r="C178" s="104" t="s">
        <v>70</v>
      </c>
      <c r="D178" s="102">
        <f t="shared" si="20"/>
        <v>13.812154696132596</v>
      </c>
      <c r="E178" s="12">
        <v>77.17</v>
      </c>
      <c r="F178" s="13">
        <v>5.9810000000000002E-2</v>
      </c>
      <c r="G178" s="101">
        <f t="shared" si="14"/>
        <v>77.229810000000001</v>
      </c>
      <c r="H178" s="103">
        <v>135.29</v>
      </c>
      <c r="I178" s="104" t="s">
        <v>66</v>
      </c>
      <c r="J178" s="105">
        <f t="shared" si="21"/>
        <v>135.29</v>
      </c>
      <c r="K178" s="103">
        <v>4.0199999999999996</v>
      </c>
      <c r="L178" s="104" t="s">
        <v>66</v>
      </c>
      <c r="M178" s="105">
        <f t="shared" si="19"/>
        <v>4.0199999999999996</v>
      </c>
      <c r="N178" s="103">
        <v>1.1000000000000001</v>
      </c>
      <c r="O178" s="104" t="s">
        <v>66</v>
      </c>
      <c r="P178" s="105">
        <f t="shared" si="22"/>
        <v>1.1000000000000001</v>
      </c>
    </row>
    <row r="179" spans="1:16">
      <c r="A179" s="23">
        <f t="shared" si="17"/>
        <v>179</v>
      </c>
      <c r="B179" s="10">
        <v>2.75</v>
      </c>
      <c r="C179" s="11" t="s">
        <v>70</v>
      </c>
      <c r="D179" s="102">
        <f t="shared" si="20"/>
        <v>15.193370165745856</v>
      </c>
      <c r="E179" s="12">
        <v>75.010000000000005</v>
      </c>
      <c r="F179" s="13">
        <v>5.5039999999999999E-2</v>
      </c>
      <c r="G179" s="101">
        <f t="shared" si="14"/>
        <v>75.06504000000001</v>
      </c>
      <c r="H179" s="103">
        <v>149.44999999999999</v>
      </c>
      <c r="I179" s="104" t="s">
        <v>66</v>
      </c>
      <c r="J179" s="105">
        <f t="shared" si="21"/>
        <v>149.44999999999999</v>
      </c>
      <c r="K179" s="103">
        <v>4.49</v>
      </c>
      <c r="L179" s="104" t="s">
        <v>66</v>
      </c>
      <c r="M179" s="105">
        <f t="shared" si="19"/>
        <v>4.49</v>
      </c>
      <c r="N179" s="103">
        <v>1.1399999999999999</v>
      </c>
      <c r="O179" s="104" t="s">
        <v>66</v>
      </c>
      <c r="P179" s="105">
        <f t="shared" si="22"/>
        <v>1.1399999999999999</v>
      </c>
    </row>
    <row r="180" spans="1:16">
      <c r="A180" s="23">
        <f t="shared" si="17"/>
        <v>180</v>
      </c>
      <c r="B180" s="10">
        <v>3</v>
      </c>
      <c r="C180" s="11" t="s">
        <v>70</v>
      </c>
      <c r="D180" s="102">
        <f t="shared" si="20"/>
        <v>16.574585635359117</v>
      </c>
      <c r="E180" s="12">
        <v>72.95</v>
      </c>
      <c r="F180" s="13">
        <v>5.101E-2</v>
      </c>
      <c r="G180" s="101">
        <f t="shared" si="14"/>
        <v>73.001010000000008</v>
      </c>
      <c r="H180" s="103">
        <v>164.01</v>
      </c>
      <c r="I180" s="104" t="s">
        <v>66</v>
      </c>
      <c r="J180" s="105">
        <f t="shared" si="21"/>
        <v>164.01</v>
      </c>
      <c r="K180" s="103">
        <v>4.9400000000000004</v>
      </c>
      <c r="L180" s="104" t="s">
        <v>66</v>
      </c>
      <c r="M180" s="105">
        <f t="shared" si="19"/>
        <v>4.9400000000000004</v>
      </c>
      <c r="N180" s="103">
        <v>1.17</v>
      </c>
      <c r="O180" s="104" t="s">
        <v>66</v>
      </c>
      <c r="P180" s="105">
        <f t="shared" si="22"/>
        <v>1.17</v>
      </c>
    </row>
    <row r="181" spans="1:16">
      <c r="A181" s="23">
        <f t="shared" si="17"/>
        <v>181</v>
      </c>
      <c r="B181" s="10">
        <v>3.25</v>
      </c>
      <c r="C181" s="11" t="s">
        <v>70</v>
      </c>
      <c r="D181" s="102">
        <f t="shared" si="20"/>
        <v>17.955801104972377</v>
      </c>
      <c r="E181" s="12">
        <v>71</v>
      </c>
      <c r="F181" s="13">
        <v>4.7550000000000002E-2</v>
      </c>
      <c r="G181" s="101">
        <f t="shared" si="14"/>
        <v>71.047550000000001</v>
      </c>
      <c r="H181" s="103">
        <v>178.97</v>
      </c>
      <c r="I181" s="104" t="s">
        <v>66</v>
      </c>
      <c r="J181" s="105">
        <f t="shared" si="21"/>
        <v>178.97</v>
      </c>
      <c r="K181" s="103">
        <v>5.38</v>
      </c>
      <c r="L181" s="104" t="s">
        <v>66</v>
      </c>
      <c r="M181" s="105">
        <f t="shared" si="19"/>
        <v>5.38</v>
      </c>
      <c r="N181" s="103">
        <v>1.21</v>
      </c>
      <c r="O181" s="104" t="s">
        <v>66</v>
      </c>
      <c r="P181" s="105">
        <f t="shared" si="22"/>
        <v>1.21</v>
      </c>
    </row>
    <row r="182" spans="1:16">
      <c r="A182" s="23">
        <f t="shared" si="17"/>
        <v>182</v>
      </c>
      <c r="B182" s="10">
        <v>3.5</v>
      </c>
      <c r="C182" s="11" t="s">
        <v>70</v>
      </c>
      <c r="D182" s="102">
        <f t="shared" si="20"/>
        <v>19.337016574585636</v>
      </c>
      <c r="E182" s="12">
        <v>69.150000000000006</v>
      </c>
      <c r="F182" s="13">
        <v>4.4560000000000002E-2</v>
      </c>
      <c r="G182" s="101">
        <f t="shared" si="14"/>
        <v>69.19456000000001</v>
      </c>
      <c r="H182" s="103">
        <v>194.34</v>
      </c>
      <c r="I182" s="104" t="s">
        <v>66</v>
      </c>
      <c r="J182" s="105">
        <f t="shared" si="21"/>
        <v>194.34</v>
      </c>
      <c r="K182" s="103">
        <v>5.8</v>
      </c>
      <c r="L182" s="104" t="s">
        <v>66</v>
      </c>
      <c r="M182" s="105">
        <f t="shared" si="19"/>
        <v>5.8</v>
      </c>
      <c r="N182" s="103">
        <v>1.25</v>
      </c>
      <c r="O182" s="104" t="s">
        <v>66</v>
      </c>
      <c r="P182" s="105">
        <f t="shared" si="22"/>
        <v>1.25</v>
      </c>
    </row>
    <row r="183" spans="1:16">
      <c r="A183" s="23">
        <f t="shared" si="17"/>
        <v>183</v>
      </c>
      <c r="B183" s="10">
        <v>3.75</v>
      </c>
      <c r="C183" s="11" t="s">
        <v>70</v>
      </c>
      <c r="D183" s="102">
        <f t="shared" si="20"/>
        <v>20.718232044198896</v>
      </c>
      <c r="E183" s="12">
        <v>67.400000000000006</v>
      </c>
      <c r="F183" s="13">
        <v>4.1939999999999998E-2</v>
      </c>
      <c r="G183" s="101">
        <f t="shared" si="14"/>
        <v>67.441940000000002</v>
      </c>
      <c r="H183" s="103">
        <v>210.12</v>
      </c>
      <c r="I183" s="104" t="s">
        <v>66</v>
      </c>
      <c r="J183" s="105">
        <f t="shared" si="21"/>
        <v>210.12</v>
      </c>
      <c r="K183" s="103">
        <v>6.22</v>
      </c>
      <c r="L183" s="104" t="s">
        <v>66</v>
      </c>
      <c r="M183" s="105">
        <f t="shared" si="19"/>
        <v>6.22</v>
      </c>
      <c r="N183" s="103">
        <v>1.29</v>
      </c>
      <c r="O183" s="104" t="s">
        <v>66</v>
      </c>
      <c r="P183" s="105">
        <f t="shared" si="22"/>
        <v>1.29</v>
      </c>
    </row>
    <row r="184" spans="1:16">
      <c r="A184" s="23">
        <f t="shared" si="17"/>
        <v>184</v>
      </c>
      <c r="B184" s="10">
        <v>4</v>
      </c>
      <c r="C184" s="11" t="s">
        <v>70</v>
      </c>
      <c r="D184" s="102">
        <f t="shared" si="20"/>
        <v>22.099447513812155</v>
      </c>
      <c r="E184" s="12">
        <v>65.75</v>
      </c>
      <c r="F184" s="13">
        <v>3.9620000000000002E-2</v>
      </c>
      <c r="G184" s="101">
        <f t="shared" si="14"/>
        <v>65.789619999999999</v>
      </c>
      <c r="H184" s="103">
        <v>226.3</v>
      </c>
      <c r="I184" s="104" t="s">
        <v>66</v>
      </c>
      <c r="J184" s="105">
        <f t="shared" si="21"/>
        <v>226.3</v>
      </c>
      <c r="K184" s="103">
        <v>6.63</v>
      </c>
      <c r="L184" s="104" t="s">
        <v>66</v>
      </c>
      <c r="M184" s="105">
        <f t="shared" si="19"/>
        <v>6.63</v>
      </c>
      <c r="N184" s="103">
        <v>1.33</v>
      </c>
      <c r="O184" s="104" t="s">
        <v>66</v>
      </c>
      <c r="P184" s="105">
        <f t="shared" si="22"/>
        <v>1.33</v>
      </c>
    </row>
    <row r="185" spans="1:16">
      <c r="A185" s="23">
        <f t="shared" si="17"/>
        <v>185</v>
      </c>
      <c r="B185" s="10">
        <v>4.5</v>
      </c>
      <c r="C185" s="11" t="s">
        <v>70</v>
      </c>
      <c r="D185" s="102">
        <f t="shared" si="20"/>
        <v>24.861878453038674</v>
      </c>
      <c r="E185" s="12">
        <v>62.71</v>
      </c>
      <c r="F185" s="13">
        <v>3.5720000000000002E-2</v>
      </c>
      <c r="G185" s="101">
        <f t="shared" si="14"/>
        <v>62.745719999999999</v>
      </c>
      <c r="H185" s="103">
        <v>259.86</v>
      </c>
      <c r="I185" s="104" t="s">
        <v>66</v>
      </c>
      <c r="J185" s="105">
        <f t="shared" si="21"/>
        <v>259.86</v>
      </c>
      <c r="K185" s="103">
        <v>8.15</v>
      </c>
      <c r="L185" s="104" t="s">
        <v>66</v>
      </c>
      <c r="M185" s="105">
        <f t="shared" si="19"/>
        <v>8.15</v>
      </c>
      <c r="N185" s="103">
        <v>1.41</v>
      </c>
      <c r="O185" s="104" t="s">
        <v>66</v>
      </c>
      <c r="P185" s="105">
        <f t="shared" si="22"/>
        <v>1.41</v>
      </c>
    </row>
    <row r="186" spans="1:16">
      <c r="A186" s="23">
        <f t="shared" si="17"/>
        <v>186</v>
      </c>
      <c r="B186" s="10">
        <v>5</v>
      </c>
      <c r="C186" s="11" t="s">
        <v>70</v>
      </c>
      <c r="D186" s="102">
        <f t="shared" si="20"/>
        <v>27.624309392265193</v>
      </c>
      <c r="E186" s="12">
        <v>60</v>
      </c>
      <c r="F186" s="13">
        <v>3.2550000000000003E-2</v>
      </c>
      <c r="G186" s="101">
        <f t="shared" si="14"/>
        <v>60.032550000000001</v>
      </c>
      <c r="H186" s="103">
        <v>294.98</v>
      </c>
      <c r="I186" s="104" t="s">
        <v>66</v>
      </c>
      <c r="J186" s="105">
        <f t="shared" si="21"/>
        <v>294.98</v>
      </c>
      <c r="K186" s="103">
        <v>9.5500000000000007</v>
      </c>
      <c r="L186" s="104" t="s">
        <v>66</v>
      </c>
      <c r="M186" s="105">
        <f t="shared" si="19"/>
        <v>9.5500000000000007</v>
      </c>
      <c r="N186" s="103">
        <v>1.49</v>
      </c>
      <c r="O186" s="104" t="s">
        <v>66</v>
      </c>
      <c r="P186" s="105">
        <f t="shared" si="22"/>
        <v>1.49</v>
      </c>
    </row>
    <row r="187" spans="1:16">
      <c r="A187" s="23">
        <f t="shared" si="17"/>
        <v>187</v>
      </c>
      <c r="B187" s="10">
        <v>5.5</v>
      </c>
      <c r="C187" s="11" t="s">
        <v>70</v>
      </c>
      <c r="D187" s="102">
        <f t="shared" si="20"/>
        <v>30.386740331491712</v>
      </c>
      <c r="E187" s="12">
        <v>57.54</v>
      </c>
      <c r="F187" s="13">
        <v>2.9919999999999999E-2</v>
      </c>
      <c r="G187" s="101">
        <f t="shared" si="14"/>
        <v>57.569919999999996</v>
      </c>
      <c r="H187" s="103">
        <v>331.65</v>
      </c>
      <c r="I187" s="104" t="s">
        <v>66</v>
      </c>
      <c r="J187" s="105">
        <f t="shared" si="21"/>
        <v>331.65</v>
      </c>
      <c r="K187" s="103">
        <v>10.87</v>
      </c>
      <c r="L187" s="104" t="s">
        <v>66</v>
      </c>
      <c r="M187" s="105">
        <f t="shared" si="19"/>
        <v>10.87</v>
      </c>
      <c r="N187" s="103">
        <v>1.58</v>
      </c>
      <c r="O187" s="104" t="s">
        <v>66</v>
      </c>
      <c r="P187" s="105">
        <f t="shared" si="22"/>
        <v>1.58</v>
      </c>
    </row>
    <row r="188" spans="1:16">
      <c r="A188" s="23">
        <f t="shared" si="17"/>
        <v>188</v>
      </c>
      <c r="B188" s="10">
        <v>6</v>
      </c>
      <c r="C188" s="11" t="s">
        <v>70</v>
      </c>
      <c r="D188" s="102">
        <f t="shared" si="20"/>
        <v>33.149171270718234</v>
      </c>
      <c r="E188" s="12">
        <v>54.99</v>
      </c>
      <c r="F188" s="13">
        <v>2.7699999999999999E-2</v>
      </c>
      <c r="G188" s="101">
        <f t="shared" si="14"/>
        <v>55.017700000000005</v>
      </c>
      <c r="H188" s="103">
        <v>369.96</v>
      </c>
      <c r="I188" s="104" t="s">
        <v>66</v>
      </c>
      <c r="J188" s="105">
        <f t="shared" si="21"/>
        <v>369.96</v>
      </c>
      <c r="K188" s="103">
        <v>12.15</v>
      </c>
      <c r="L188" s="104" t="s">
        <v>66</v>
      </c>
      <c r="M188" s="105">
        <f t="shared" si="19"/>
        <v>12.15</v>
      </c>
      <c r="N188" s="103">
        <v>1.67</v>
      </c>
      <c r="O188" s="104" t="s">
        <v>66</v>
      </c>
      <c r="P188" s="105">
        <f t="shared" si="22"/>
        <v>1.67</v>
      </c>
    </row>
    <row r="189" spans="1:16">
      <c r="A189" s="23">
        <f t="shared" si="17"/>
        <v>189</v>
      </c>
      <c r="B189" s="10">
        <v>6.5</v>
      </c>
      <c r="C189" s="11" t="s">
        <v>70</v>
      </c>
      <c r="D189" s="102">
        <f t="shared" si="20"/>
        <v>35.911602209944753</v>
      </c>
      <c r="E189" s="12">
        <v>52.68</v>
      </c>
      <c r="F189" s="13">
        <v>2.581E-2</v>
      </c>
      <c r="G189" s="101">
        <f t="shared" si="14"/>
        <v>52.70581</v>
      </c>
      <c r="H189" s="103">
        <v>409.99</v>
      </c>
      <c r="I189" s="104" t="s">
        <v>66</v>
      </c>
      <c r="J189" s="105">
        <f t="shared" si="21"/>
        <v>409.99</v>
      </c>
      <c r="K189" s="103">
        <v>13.4</v>
      </c>
      <c r="L189" s="104" t="s">
        <v>66</v>
      </c>
      <c r="M189" s="105">
        <f t="shared" si="19"/>
        <v>13.4</v>
      </c>
      <c r="N189" s="103">
        <v>1.77</v>
      </c>
      <c r="O189" s="104" t="s">
        <v>66</v>
      </c>
      <c r="P189" s="105">
        <f t="shared" si="22"/>
        <v>1.77</v>
      </c>
    </row>
    <row r="190" spans="1:16">
      <c r="A190" s="23">
        <f t="shared" si="17"/>
        <v>190</v>
      </c>
      <c r="B190" s="10">
        <v>7</v>
      </c>
      <c r="C190" s="11" t="s">
        <v>70</v>
      </c>
      <c r="D190" s="102">
        <f t="shared" si="20"/>
        <v>38.674033149171272</v>
      </c>
      <c r="E190" s="12">
        <v>50.58</v>
      </c>
      <c r="F190" s="13">
        <v>2.4160000000000001E-2</v>
      </c>
      <c r="G190" s="101">
        <f t="shared" si="14"/>
        <v>50.60416</v>
      </c>
      <c r="H190" s="103">
        <v>451.73</v>
      </c>
      <c r="I190" s="104" t="s">
        <v>66</v>
      </c>
      <c r="J190" s="105">
        <f t="shared" si="21"/>
        <v>451.73</v>
      </c>
      <c r="K190" s="103">
        <v>14.65</v>
      </c>
      <c r="L190" s="104" t="s">
        <v>66</v>
      </c>
      <c r="M190" s="105">
        <f t="shared" si="19"/>
        <v>14.65</v>
      </c>
      <c r="N190" s="103">
        <v>1.86</v>
      </c>
      <c r="O190" s="104" t="s">
        <v>66</v>
      </c>
      <c r="P190" s="105">
        <f t="shared" si="22"/>
        <v>1.86</v>
      </c>
    </row>
    <row r="191" spans="1:16">
      <c r="A191" s="23">
        <f t="shared" si="17"/>
        <v>191</v>
      </c>
      <c r="B191" s="10">
        <v>8</v>
      </c>
      <c r="C191" s="11" t="s">
        <v>70</v>
      </c>
      <c r="D191" s="102">
        <f t="shared" si="20"/>
        <v>44.19889502762431</v>
      </c>
      <c r="E191" s="12">
        <v>46.92</v>
      </c>
      <c r="F191" s="13">
        <v>2.146E-2</v>
      </c>
      <c r="G191" s="101">
        <f t="shared" si="14"/>
        <v>46.941459999999999</v>
      </c>
      <c r="H191" s="103">
        <v>540.22</v>
      </c>
      <c r="I191" s="104" t="s">
        <v>66</v>
      </c>
      <c r="J191" s="105">
        <f t="shared" si="21"/>
        <v>540.22</v>
      </c>
      <c r="K191" s="103">
        <v>19.27</v>
      </c>
      <c r="L191" s="104" t="s">
        <v>66</v>
      </c>
      <c r="M191" s="105">
        <f t="shared" si="19"/>
        <v>19.27</v>
      </c>
      <c r="N191" s="103">
        <v>2.0699999999999998</v>
      </c>
      <c r="O191" s="104" t="s">
        <v>66</v>
      </c>
      <c r="P191" s="105">
        <f t="shared" si="22"/>
        <v>2.0699999999999998</v>
      </c>
    </row>
    <row r="192" spans="1:16">
      <c r="A192" s="23">
        <f t="shared" si="17"/>
        <v>192</v>
      </c>
      <c r="B192" s="10">
        <v>9</v>
      </c>
      <c r="C192" s="11" t="s">
        <v>70</v>
      </c>
      <c r="D192" s="102">
        <f t="shared" si="20"/>
        <v>49.723756906077348</v>
      </c>
      <c r="E192" s="12">
        <v>43.82</v>
      </c>
      <c r="F192" s="13">
        <v>1.933E-2</v>
      </c>
      <c r="G192" s="101">
        <f t="shared" si="14"/>
        <v>43.839329999999997</v>
      </c>
      <c r="H192" s="103">
        <v>635.29</v>
      </c>
      <c r="I192" s="104" t="s">
        <v>66</v>
      </c>
      <c r="J192" s="105">
        <f t="shared" si="21"/>
        <v>635.29</v>
      </c>
      <c r="K192" s="103">
        <v>23.5</v>
      </c>
      <c r="L192" s="104" t="s">
        <v>66</v>
      </c>
      <c r="M192" s="105">
        <f t="shared" si="19"/>
        <v>23.5</v>
      </c>
      <c r="N192" s="103">
        <v>2.2999999999999998</v>
      </c>
      <c r="O192" s="104" t="s">
        <v>66</v>
      </c>
      <c r="P192" s="105">
        <f t="shared" si="22"/>
        <v>2.2999999999999998</v>
      </c>
    </row>
    <row r="193" spans="1:16">
      <c r="A193" s="23">
        <f t="shared" si="17"/>
        <v>193</v>
      </c>
      <c r="B193" s="10">
        <v>10</v>
      </c>
      <c r="C193" s="11" t="s">
        <v>70</v>
      </c>
      <c r="D193" s="102">
        <f t="shared" si="20"/>
        <v>55.248618784530386</v>
      </c>
      <c r="E193" s="12">
        <v>41.16</v>
      </c>
      <c r="F193" s="13">
        <v>1.7590000000000001E-2</v>
      </c>
      <c r="G193" s="101">
        <f t="shared" si="14"/>
        <v>41.177589999999995</v>
      </c>
      <c r="H193" s="103">
        <v>736.78</v>
      </c>
      <c r="I193" s="104" t="s">
        <v>66</v>
      </c>
      <c r="J193" s="105">
        <f t="shared" si="21"/>
        <v>736.78</v>
      </c>
      <c r="K193" s="103">
        <v>27.54</v>
      </c>
      <c r="L193" s="104" t="s">
        <v>66</v>
      </c>
      <c r="M193" s="105">
        <f t="shared" si="19"/>
        <v>27.54</v>
      </c>
      <c r="N193" s="103">
        <v>2.54</v>
      </c>
      <c r="O193" s="104" t="s">
        <v>66</v>
      </c>
      <c r="P193" s="105">
        <f t="shared" si="22"/>
        <v>2.54</v>
      </c>
    </row>
    <row r="194" spans="1:16">
      <c r="A194" s="23">
        <f t="shared" si="17"/>
        <v>194</v>
      </c>
      <c r="B194" s="10">
        <v>11</v>
      </c>
      <c r="C194" s="11" t="s">
        <v>70</v>
      </c>
      <c r="D194" s="102">
        <f t="shared" si="20"/>
        <v>60.773480662983424</v>
      </c>
      <c r="E194" s="12">
        <v>38.869999999999997</v>
      </c>
      <c r="F194" s="13">
        <v>1.6160000000000001E-2</v>
      </c>
      <c r="G194" s="101">
        <f t="shared" si="14"/>
        <v>38.886159999999997</v>
      </c>
      <c r="H194" s="103">
        <v>844.53</v>
      </c>
      <c r="I194" s="104" t="s">
        <v>66</v>
      </c>
      <c r="J194" s="105">
        <f t="shared" si="21"/>
        <v>844.53</v>
      </c>
      <c r="K194" s="103">
        <v>31.48</v>
      </c>
      <c r="L194" s="104" t="s">
        <v>66</v>
      </c>
      <c r="M194" s="105">
        <f t="shared" si="19"/>
        <v>31.48</v>
      </c>
      <c r="N194" s="103">
        <v>2.79</v>
      </c>
      <c r="O194" s="104" t="s">
        <v>66</v>
      </c>
      <c r="P194" s="105">
        <f t="shared" si="22"/>
        <v>2.79</v>
      </c>
    </row>
    <row r="195" spans="1:16">
      <c r="A195" s="23">
        <f t="shared" si="17"/>
        <v>195</v>
      </c>
      <c r="B195" s="10">
        <v>12</v>
      </c>
      <c r="C195" s="11" t="s">
        <v>70</v>
      </c>
      <c r="D195" s="102">
        <f t="shared" si="20"/>
        <v>66.298342541436469</v>
      </c>
      <c r="E195" s="12">
        <v>36.86</v>
      </c>
      <c r="F195" s="13">
        <v>1.495E-2</v>
      </c>
      <c r="G195" s="101">
        <f t="shared" si="14"/>
        <v>36.874949999999998</v>
      </c>
      <c r="H195" s="103">
        <v>958.4</v>
      </c>
      <c r="I195" s="104" t="s">
        <v>66</v>
      </c>
      <c r="J195" s="105">
        <f t="shared" si="21"/>
        <v>958.4</v>
      </c>
      <c r="K195" s="103">
        <v>35.369999999999997</v>
      </c>
      <c r="L195" s="104" t="s">
        <v>66</v>
      </c>
      <c r="M195" s="105">
        <f t="shared" si="19"/>
        <v>35.369999999999997</v>
      </c>
      <c r="N195" s="103">
        <v>3.06</v>
      </c>
      <c r="O195" s="104" t="s">
        <v>66</v>
      </c>
      <c r="P195" s="105">
        <f t="shared" si="22"/>
        <v>3.06</v>
      </c>
    </row>
    <row r="196" spans="1:16">
      <c r="A196" s="23">
        <f t="shared" si="17"/>
        <v>196</v>
      </c>
      <c r="B196" s="10">
        <v>13</v>
      </c>
      <c r="C196" s="11" t="s">
        <v>70</v>
      </c>
      <c r="D196" s="102">
        <f t="shared" si="20"/>
        <v>71.823204419889507</v>
      </c>
      <c r="E196" s="12">
        <v>35.090000000000003</v>
      </c>
      <c r="F196" s="13">
        <v>1.392E-2</v>
      </c>
      <c r="G196" s="101">
        <f t="shared" si="14"/>
        <v>35.103920000000002</v>
      </c>
      <c r="H196" s="103">
        <v>1.08</v>
      </c>
      <c r="I196" s="106" t="s">
        <v>68</v>
      </c>
      <c r="J196" s="107">
        <f t="shared" ref="J196:J228" si="23">H196*1000</f>
        <v>1080</v>
      </c>
      <c r="K196" s="103">
        <v>39.22</v>
      </c>
      <c r="L196" s="104" t="s">
        <v>66</v>
      </c>
      <c r="M196" s="105">
        <f t="shared" si="19"/>
        <v>39.22</v>
      </c>
      <c r="N196" s="103">
        <v>3.34</v>
      </c>
      <c r="O196" s="104" t="s">
        <v>66</v>
      </c>
      <c r="P196" s="105">
        <f t="shared" si="22"/>
        <v>3.34</v>
      </c>
    </row>
    <row r="197" spans="1:16">
      <c r="A197" s="23">
        <f t="shared" si="17"/>
        <v>197</v>
      </c>
      <c r="B197" s="10">
        <v>14</v>
      </c>
      <c r="C197" s="11" t="s">
        <v>70</v>
      </c>
      <c r="D197" s="102">
        <f t="shared" si="20"/>
        <v>77.348066298342545</v>
      </c>
      <c r="E197" s="12">
        <v>33.520000000000003</v>
      </c>
      <c r="F197" s="13">
        <v>1.302E-2</v>
      </c>
      <c r="G197" s="101">
        <f t="shared" si="14"/>
        <v>33.53302</v>
      </c>
      <c r="H197" s="103">
        <v>1.2</v>
      </c>
      <c r="I197" s="104" t="s">
        <v>68</v>
      </c>
      <c r="J197" s="107">
        <f t="shared" si="23"/>
        <v>1200</v>
      </c>
      <c r="K197" s="103">
        <v>43.06</v>
      </c>
      <c r="L197" s="104" t="s">
        <v>66</v>
      </c>
      <c r="M197" s="105">
        <f t="shared" si="19"/>
        <v>43.06</v>
      </c>
      <c r="N197" s="103">
        <v>3.64</v>
      </c>
      <c r="O197" s="104" t="s">
        <v>66</v>
      </c>
      <c r="P197" s="105">
        <f t="shared" si="22"/>
        <v>3.64</v>
      </c>
    </row>
    <row r="198" spans="1:16">
      <c r="A198" s="23">
        <f t="shared" si="17"/>
        <v>198</v>
      </c>
      <c r="B198" s="10">
        <v>15</v>
      </c>
      <c r="C198" s="11" t="s">
        <v>70</v>
      </c>
      <c r="D198" s="102">
        <f t="shared" si="20"/>
        <v>82.872928176795583</v>
      </c>
      <c r="E198" s="12">
        <v>32.11</v>
      </c>
      <c r="F198" s="13">
        <v>1.2239999999999999E-2</v>
      </c>
      <c r="G198" s="101">
        <f t="shared" si="14"/>
        <v>32.122239999999998</v>
      </c>
      <c r="H198" s="103">
        <v>1.34</v>
      </c>
      <c r="I198" s="104" t="s">
        <v>68</v>
      </c>
      <c r="J198" s="107">
        <f t="shared" si="23"/>
        <v>1340</v>
      </c>
      <c r="K198" s="103">
        <v>46.9</v>
      </c>
      <c r="L198" s="104" t="s">
        <v>66</v>
      </c>
      <c r="M198" s="105">
        <f t="shared" si="19"/>
        <v>46.9</v>
      </c>
      <c r="N198" s="103">
        <v>3.94</v>
      </c>
      <c r="O198" s="104" t="s">
        <v>66</v>
      </c>
      <c r="P198" s="105">
        <f t="shared" si="22"/>
        <v>3.94</v>
      </c>
    </row>
    <row r="199" spans="1:16">
      <c r="A199" s="23">
        <f t="shared" si="17"/>
        <v>199</v>
      </c>
      <c r="B199" s="10">
        <v>16</v>
      </c>
      <c r="C199" s="11" t="s">
        <v>70</v>
      </c>
      <c r="D199" s="102">
        <f t="shared" si="20"/>
        <v>88.39779005524862</v>
      </c>
      <c r="E199" s="12">
        <v>30.85</v>
      </c>
      <c r="F199" s="13">
        <v>1.155E-2</v>
      </c>
      <c r="G199" s="101">
        <f t="shared" si="14"/>
        <v>30.861550000000001</v>
      </c>
      <c r="H199" s="103">
        <v>1.47</v>
      </c>
      <c r="I199" s="104" t="s">
        <v>68</v>
      </c>
      <c r="J199" s="107">
        <f t="shared" si="23"/>
        <v>1470</v>
      </c>
      <c r="K199" s="103">
        <v>50.75</v>
      </c>
      <c r="L199" s="104" t="s">
        <v>66</v>
      </c>
      <c r="M199" s="105">
        <f t="shared" si="19"/>
        <v>50.75</v>
      </c>
      <c r="N199" s="103">
        <v>4.26</v>
      </c>
      <c r="O199" s="104" t="s">
        <v>66</v>
      </c>
      <c r="P199" s="105">
        <f t="shared" si="22"/>
        <v>4.26</v>
      </c>
    </row>
    <row r="200" spans="1:16">
      <c r="A200" s="23">
        <f t="shared" si="17"/>
        <v>200</v>
      </c>
      <c r="B200" s="10">
        <v>17</v>
      </c>
      <c r="C200" s="11" t="s">
        <v>70</v>
      </c>
      <c r="D200" s="102">
        <f t="shared" si="20"/>
        <v>93.922651933701658</v>
      </c>
      <c r="E200" s="12">
        <v>29.7</v>
      </c>
      <c r="F200" s="13">
        <v>1.094E-2</v>
      </c>
      <c r="G200" s="101">
        <f t="shared" si="14"/>
        <v>29.710940000000001</v>
      </c>
      <c r="H200" s="103">
        <v>1.61</v>
      </c>
      <c r="I200" s="104" t="s">
        <v>68</v>
      </c>
      <c r="J200" s="107">
        <f t="shared" si="23"/>
        <v>1610</v>
      </c>
      <c r="K200" s="103">
        <v>54.6</v>
      </c>
      <c r="L200" s="104" t="s">
        <v>66</v>
      </c>
      <c r="M200" s="105">
        <f t="shared" si="19"/>
        <v>54.6</v>
      </c>
      <c r="N200" s="103">
        <v>4.59</v>
      </c>
      <c r="O200" s="104" t="s">
        <v>66</v>
      </c>
      <c r="P200" s="105">
        <f t="shared" si="22"/>
        <v>4.59</v>
      </c>
    </row>
    <row r="201" spans="1:16">
      <c r="A201" s="23">
        <f t="shared" si="17"/>
        <v>201</v>
      </c>
      <c r="B201" s="10">
        <v>18</v>
      </c>
      <c r="C201" s="11" t="s">
        <v>70</v>
      </c>
      <c r="D201" s="102">
        <f t="shared" si="20"/>
        <v>99.447513812154696</v>
      </c>
      <c r="E201" s="12">
        <v>28.66</v>
      </c>
      <c r="F201" s="13">
        <v>1.039E-2</v>
      </c>
      <c r="G201" s="101">
        <f t="shared" si="14"/>
        <v>28.670390000000001</v>
      </c>
      <c r="H201" s="103">
        <v>1.76</v>
      </c>
      <c r="I201" s="104" t="s">
        <v>68</v>
      </c>
      <c r="J201" s="107">
        <f t="shared" si="23"/>
        <v>1760</v>
      </c>
      <c r="K201" s="103">
        <v>58.47</v>
      </c>
      <c r="L201" s="104" t="s">
        <v>66</v>
      </c>
      <c r="M201" s="105">
        <f t="shared" si="19"/>
        <v>58.47</v>
      </c>
      <c r="N201" s="103">
        <v>4.93</v>
      </c>
      <c r="O201" s="104" t="s">
        <v>66</v>
      </c>
      <c r="P201" s="105">
        <f t="shared" si="22"/>
        <v>4.93</v>
      </c>
    </row>
    <row r="202" spans="1:16">
      <c r="A202" s="23">
        <f t="shared" si="17"/>
        <v>202</v>
      </c>
      <c r="B202" s="10">
        <v>20</v>
      </c>
      <c r="C202" s="11" t="s">
        <v>70</v>
      </c>
      <c r="D202" s="108">
        <f t="shared" si="20"/>
        <v>110.49723756906077</v>
      </c>
      <c r="E202" s="12">
        <v>26.84</v>
      </c>
      <c r="F202" s="13">
        <v>9.4549999999999999E-3</v>
      </c>
      <c r="G202" s="101">
        <f t="shared" si="14"/>
        <v>26.849454999999999</v>
      </c>
      <c r="H202" s="103">
        <v>2.0699999999999998</v>
      </c>
      <c r="I202" s="104" t="s">
        <v>68</v>
      </c>
      <c r="J202" s="107">
        <f t="shared" si="23"/>
        <v>2070</v>
      </c>
      <c r="K202" s="103">
        <v>73.16</v>
      </c>
      <c r="L202" s="104" t="s">
        <v>66</v>
      </c>
      <c r="M202" s="105">
        <f t="shared" si="19"/>
        <v>73.16</v>
      </c>
      <c r="N202" s="103">
        <v>5.64</v>
      </c>
      <c r="O202" s="104" t="s">
        <v>66</v>
      </c>
      <c r="P202" s="105">
        <f t="shared" si="22"/>
        <v>5.64</v>
      </c>
    </row>
    <row r="203" spans="1:16">
      <c r="A203" s="23">
        <f t="shared" si="17"/>
        <v>203</v>
      </c>
      <c r="B203" s="10">
        <v>22.5</v>
      </c>
      <c r="C203" s="11" t="s">
        <v>70</v>
      </c>
      <c r="D203" s="108">
        <f t="shared" si="20"/>
        <v>124.30939226519337</v>
      </c>
      <c r="E203" s="12">
        <v>24.95</v>
      </c>
      <c r="F203" s="13">
        <v>8.5039999999999994E-3</v>
      </c>
      <c r="G203" s="101">
        <f t="shared" si="14"/>
        <v>24.958503999999998</v>
      </c>
      <c r="H203" s="103">
        <v>2.4900000000000002</v>
      </c>
      <c r="I203" s="104" t="s">
        <v>68</v>
      </c>
      <c r="J203" s="107">
        <f t="shared" si="23"/>
        <v>2490</v>
      </c>
      <c r="K203" s="103">
        <v>93.94</v>
      </c>
      <c r="L203" s="104" t="s">
        <v>66</v>
      </c>
      <c r="M203" s="105">
        <f t="shared" si="19"/>
        <v>93.94</v>
      </c>
      <c r="N203" s="103">
        <v>6.58</v>
      </c>
      <c r="O203" s="104" t="s">
        <v>66</v>
      </c>
      <c r="P203" s="105">
        <f t="shared" si="22"/>
        <v>6.58</v>
      </c>
    </row>
    <row r="204" spans="1:16">
      <c r="A204" s="23">
        <f t="shared" si="17"/>
        <v>204</v>
      </c>
      <c r="B204" s="10">
        <v>25</v>
      </c>
      <c r="C204" s="11" t="s">
        <v>70</v>
      </c>
      <c r="D204" s="108">
        <f t="shared" si="20"/>
        <v>138.12154696132598</v>
      </c>
      <c r="E204" s="12">
        <v>23.38</v>
      </c>
      <c r="F204" s="13">
        <v>7.7330000000000003E-3</v>
      </c>
      <c r="G204" s="101">
        <f t="shared" si="14"/>
        <v>23.387733000000001</v>
      </c>
      <c r="H204" s="103">
        <v>2.94</v>
      </c>
      <c r="I204" s="104" t="s">
        <v>68</v>
      </c>
      <c r="J204" s="107">
        <f t="shared" si="23"/>
        <v>2940</v>
      </c>
      <c r="K204" s="103">
        <v>113.18</v>
      </c>
      <c r="L204" s="104" t="s">
        <v>66</v>
      </c>
      <c r="M204" s="105">
        <f t="shared" si="19"/>
        <v>113.18</v>
      </c>
      <c r="N204" s="103">
        <v>7.57</v>
      </c>
      <c r="O204" s="104" t="s">
        <v>66</v>
      </c>
      <c r="P204" s="105">
        <f t="shared" si="22"/>
        <v>7.57</v>
      </c>
    </row>
    <row r="205" spans="1:16">
      <c r="A205" s="23">
        <f t="shared" si="17"/>
        <v>205</v>
      </c>
      <c r="B205" s="10">
        <v>27.5</v>
      </c>
      <c r="C205" s="11" t="s">
        <v>70</v>
      </c>
      <c r="D205" s="108">
        <f t="shared" si="20"/>
        <v>151.93370165745856</v>
      </c>
      <c r="E205" s="12">
        <v>22.07</v>
      </c>
      <c r="F205" s="13">
        <v>7.0959999999999999E-3</v>
      </c>
      <c r="G205" s="101">
        <f t="shared" si="14"/>
        <v>22.077096000000001</v>
      </c>
      <c r="H205" s="103">
        <v>3.41</v>
      </c>
      <c r="I205" s="104" t="s">
        <v>68</v>
      </c>
      <c r="J205" s="107">
        <f t="shared" si="23"/>
        <v>3410</v>
      </c>
      <c r="K205" s="103">
        <v>131.59</v>
      </c>
      <c r="L205" s="104" t="s">
        <v>66</v>
      </c>
      <c r="M205" s="105">
        <f t="shared" si="19"/>
        <v>131.59</v>
      </c>
      <c r="N205" s="103">
        <v>8.6199999999999992</v>
      </c>
      <c r="O205" s="104" t="s">
        <v>66</v>
      </c>
      <c r="P205" s="105">
        <f t="shared" si="22"/>
        <v>8.6199999999999992</v>
      </c>
    </row>
    <row r="206" spans="1:16">
      <c r="A206" s="23">
        <f t="shared" si="17"/>
        <v>206</v>
      </c>
      <c r="B206" s="10">
        <v>30</v>
      </c>
      <c r="C206" s="11" t="s">
        <v>70</v>
      </c>
      <c r="D206" s="108">
        <f t="shared" si="20"/>
        <v>165.74585635359117</v>
      </c>
      <c r="E206" s="12">
        <v>20.94</v>
      </c>
      <c r="F206" s="13">
        <v>6.5599999999999999E-3</v>
      </c>
      <c r="G206" s="101">
        <f t="shared" si="14"/>
        <v>20.946560000000002</v>
      </c>
      <c r="H206" s="103">
        <v>3.91</v>
      </c>
      <c r="I206" s="104" t="s">
        <v>68</v>
      </c>
      <c r="J206" s="107">
        <f t="shared" si="23"/>
        <v>3910</v>
      </c>
      <c r="K206" s="103">
        <v>149.49</v>
      </c>
      <c r="L206" s="104" t="s">
        <v>66</v>
      </c>
      <c r="M206" s="105">
        <f t="shared" si="19"/>
        <v>149.49</v>
      </c>
      <c r="N206" s="103">
        <v>9.7200000000000006</v>
      </c>
      <c r="O206" s="104" t="s">
        <v>66</v>
      </c>
      <c r="P206" s="105">
        <f t="shared" si="22"/>
        <v>9.7200000000000006</v>
      </c>
    </row>
    <row r="207" spans="1:16">
      <c r="A207" s="23">
        <f t="shared" si="17"/>
        <v>207</v>
      </c>
      <c r="B207" s="10">
        <v>32.5</v>
      </c>
      <c r="C207" s="11" t="s">
        <v>70</v>
      </c>
      <c r="D207" s="108">
        <f t="shared" si="20"/>
        <v>179.55801104972375</v>
      </c>
      <c r="E207" s="12">
        <v>19.97</v>
      </c>
      <c r="F207" s="13">
        <v>6.1019999999999998E-3</v>
      </c>
      <c r="G207" s="101">
        <f t="shared" si="14"/>
        <v>19.976101999999997</v>
      </c>
      <c r="H207" s="103">
        <v>4.4400000000000004</v>
      </c>
      <c r="I207" s="104" t="s">
        <v>68</v>
      </c>
      <c r="J207" s="107">
        <f t="shared" si="23"/>
        <v>4440</v>
      </c>
      <c r="K207" s="103">
        <v>167.04</v>
      </c>
      <c r="L207" s="104" t="s">
        <v>66</v>
      </c>
      <c r="M207" s="105">
        <f t="shared" si="19"/>
        <v>167.04</v>
      </c>
      <c r="N207" s="103">
        <v>10.86</v>
      </c>
      <c r="O207" s="104" t="s">
        <v>66</v>
      </c>
      <c r="P207" s="105">
        <f t="shared" si="22"/>
        <v>10.86</v>
      </c>
    </row>
    <row r="208" spans="1:16">
      <c r="A208" s="23">
        <f t="shared" si="17"/>
        <v>208</v>
      </c>
      <c r="B208" s="10">
        <v>35</v>
      </c>
      <c r="C208" s="11" t="s">
        <v>70</v>
      </c>
      <c r="D208" s="108">
        <f t="shared" si="20"/>
        <v>193.37016574585635</v>
      </c>
      <c r="E208" s="12">
        <v>19.13</v>
      </c>
      <c r="F208" s="13">
        <v>5.7060000000000001E-3</v>
      </c>
      <c r="G208" s="101">
        <f t="shared" si="14"/>
        <v>19.135705999999999</v>
      </c>
      <c r="H208" s="103">
        <v>4.99</v>
      </c>
      <c r="I208" s="104" t="s">
        <v>68</v>
      </c>
      <c r="J208" s="107">
        <f t="shared" si="23"/>
        <v>4990</v>
      </c>
      <c r="K208" s="103">
        <v>184.36</v>
      </c>
      <c r="L208" s="104" t="s">
        <v>66</v>
      </c>
      <c r="M208" s="105">
        <f t="shared" si="19"/>
        <v>184.36</v>
      </c>
      <c r="N208" s="103">
        <v>12.04</v>
      </c>
      <c r="O208" s="104" t="s">
        <v>66</v>
      </c>
      <c r="P208" s="105">
        <f t="shared" si="22"/>
        <v>12.04</v>
      </c>
    </row>
    <row r="209" spans="1:16">
      <c r="A209" s="23">
        <f t="shared" si="17"/>
        <v>209</v>
      </c>
      <c r="B209" s="10">
        <v>37.5</v>
      </c>
      <c r="C209" s="11" t="s">
        <v>70</v>
      </c>
      <c r="D209" s="108">
        <f t="shared" si="20"/>
        <v>207.18232044198896</v>
      </c>
      <c r="E209" s="12">
        <v>18.38</v>
      </c>
      <c r="F209" s="13">
        <v>5.3600000000000002E-3</v>
      </c>
      <c r="G209" s="101">
        <f t="shared" si="14"/>
        <v>18.385359999999999</v>
      </c>
      <c r="H209" s="103">
        <v>5.56</v>
      </c>
      <c r="I209" s="104" t="s">
        <v>68</v>
      </c>
      <c r="J209" s="107">
        <f t="shared" si="23"/>
        <v>5560</v>
      </c>
      <c r="K209" s="103">
        <v>201.49</v>
      </c>
      <c r="L209" s="104" t="s">
        <v>66</v>
      </c>
      <c r="M209" s="105">
        <f t="shared" si="19"/>
        <v>201.49</v>
      </c>
      <c r="N209" s="103">
        <v>13.26</v>
      </c>
      <c r="O209" s="104" t="s">
        <v>66</v>
      </c>
      <c r="P209" s="105">
        <f t="shared" si="22"/>
        <v>13.26</v>
      </c>
    </row>
    <row r="210" spans="1:16">
      <c r="A210" s="23">
        <f t="shared" si="17"/>
        <v>210</v>
      </c>
      <c r="B210" s="10">
        <v>40</v>
      </c>
      <c r="C210" s="11" t="s">
        <v>70</v>
      </c>
      <c r="D210" s="108">
        <f t="shared" si="20"/>
        <v>220.99447513812154</v>
      </c>
      <c r="E210" s="12">
        <v>17.73</v>
      </c>
      <c r="F210" s="13">
        <v>5.0559999999999997E-3</v>
      </c>
      <c r="G210" s="101">
        <f t="shared" si="14"/>
        <v>17.735056</v>
      </c>
      <c r="H210" s="103">
        <v>6.16</v>
      </c>
      <c r="I210" s="104" t="s">
        <v>68</v>
      </c>
      <c r="J210" s="107">
        <f t="shared" si="23"/>
        <v>6160</v>
      </c>
      <c r="K210" s="103">
        <v>218.47</v>
      </c>
      <c r="L210" s="104" t="s">
        <v>66</v>
      </c>
      <c r="M210" s="105">
        <f t="shared" si="19"/>
        <v>218.47</v>
      </c>
      <c r="N210" s="103">
        <v>14.52</v>
      </c>
      <c r="O210" s="104" t="s">
        <v>66</v>
      </c>
      <c r="P210" s="105">
        <f t="shared" si="22"/>
        <v>14.52</v>
      </c>
    </row>
    <row r="211" spans="1:16">
      <c r="A211" s="23">
        <f t="shared" si="17"/>
        <v>211</v>
      </c>
      <c r="B211" s="10">
        <v>45</v>
      </c>
      <c r="C211" s="11" t="s">
        <v>70</v>
      </c>
      <c r="D211" s="108">
        <f t="shared" si="20"/>
        <v>248.61878453038673</v>
      </c>
      <c r="E211" s="12">
        <v>16.61</v>
      </c>
      <c r="F211" s="13">
        <v>4.5440000000000003E-3</v>
      </c>
      <c r="G211" s="101">
        <f t="shared" si="14"/>
        <v>16.614543999999999</v>
      </c>
      <c r="H211" s="103">
        <v>7.42</v>
      </c>
      <c r="I211" s="104" t="s">
        <v>68</v>
      </c>
      <c r="J211" s="107">
        <f t="shared" si="23"/>
        <v>7420</v>
      </c>
      <c r="K211" s="103">
        <v>281.63</v>
      </c>
      <c r="L211" s="104" t="s">
        <v>66</v>
      </c>
      <c r="M211" s="105">
        <f t="shared" si="19"/>
        <v>281.63</v>
      </c>
      <c r="N211" s="103">
        <v>17.13</v>
      </c>
      <c r="O211" s="104" t="s">
        <v>66</v>
      </c>
      <c r="P211" s="105">
        <f t="shared" si="22"/>
        <v>17.13</v>
      </c>
    </row>
    <row r="212" spans="1:16">
      <c r="A212" s="23">
        <f t="shared" si="17"/>
        <v>212</v>
      </c>
      <c r="B212" s="10">
        <v>50</v>
      </c>
      <c r="C212" s="11" t="s">
        <v>70</v>
      </c>
      <c r="D212" s="108">
        <f t="shared" si="20"/>
        <v>276.24309392265195</v>
      </c>
      <c r="E212" s="12">
        <v>15.69</v>
      </c>
      <c r="F212" s="13">
        <v>4.1289999999999999E-3</v>
      </c>
      <c r="G212" s="101">
        <f t="shared" ref="G212:G228" si="24">E212+F212</f>
        <v>15.694129</v>
      </c>
      <c r="H212" s="103">
        <v>8.75</v>
      </c>
      <c r="I212" s="104" t="s">
        <v>68</v>
      </c>
      <c r="J212" s="107">
        <f t="shared" si="23"/>
        <v>8750</v>
      </c>
      <c r="K212" s="103">
        <v>339.12</v>
      </c>
      <c r="L212" s="104" t="s">
        <v>66</v>
      </c>
      <c r="M212" s="105">
        <f t="shared" si="19"/>
        <v>339.12</v>
      </c>
      <c r="N212" s="103">
        <v>19.850000000000001</v>
      </c>
      <c r="O212" s="104" t="s">
        <v>66</v>
      </c>
      <c r="P212" s="105">
        <f t="shared" si="22"/>
        <v>19.850000000000001</v>
      </c>
    </row>
    <row r="213" spans="1:16">
      <c r="A213" s="23">
        <f t="shared" si="17"/>
        <v>213</v>
      </c>
      <c r="B213" s="10">
        <v>55</v>
      </c>
      <c r="C213" s="11" t="s">
        <v>70</v>
      </c>
      <c r="D213" s="108">
        <f t="shared" si="20"/>
        <v>303.86740331491711</v>
      </c>
      <c r="E213" s="12">
        <v>14.93</v>
      </c>
      <c r="F213" s="13">
        <v>3.787E-3</v>
      </c>
      <c r="G213" s="101">
        <f t="shared" si="24"/>
        <v>14.933787000000001</v>
      </c>
      <c r="H213" s="103">
        <v>10.16</v>
      </c>
      <c r="I213" s="104" t="s">
        <v>68</v>
      </c>
      <c r="J213" s="107">
        <f t="shared" si="23"/>
        <v>10160</v>
      </c>
      <c r="K213" s="103">
        <v>393.32</v>
      </c>
      <c r="L213" s="104" t="s">
        <v>66</v>
      </c>
      <c r="M213" s="105">
        <f t="shared" si="19"/>
        <v>393.32</v>
      </c>
      <c r="N213" s="103">
        <v>22.68</v>
      </c>
      <c r="O213" s="104" t="s">
        <v>66</v>
      </c>
      <c r="P213" s="105">
        <f t="shared" si="22"/>
        <v>22.68</v>
      </c>
    </row>
    <row r="214" spans="1:16">
      <c r="A214" s="23">
        <f t="shared" ref="A214:A277" si="25">A213+1</f>
        <v>214</v>
      </c>
      <c r="B214" s="10">
        <v>60</v>
      </c>
      <c r="C214" s="11" t="s">
        <v>70</v>
      </c>
      <c r="D214" s="108">
        <f t="shared" si="20"/>
        <v>331.49171270718233</v>
      </c>
      <c r="E214" s="12">
        <v>14.29</v>
      </c>
      <c r="F214" s="13">
        <v>3.4989999999999999E-3</v>
      </c>
      <c r="G214" s="101">
        <f t="shared" si="24"/>
        <v>14.293498999999999</v>
      </c>
      <c r="H214" s="103">
        <v>11.64</v>
      </c>
      <c r="I214" s="104" t="s">
        <v>68</v>
      </c>
      <c r="J214" s="107">
        <f t="shared" si="23"/>
        <v>11640</v>
      </c>
      <c r="K214" s="103">
        <v>445.29</v>
      </c>
      <c r="L214" s="104" t="s">
        <v>66</v>
      </c>
      <c r="M214" s="105">
        <f t="shared" si="19"/>
        <v>445.29</v>
      </c>
      <c r="N214" s="103">
        <v>25.6</v>
      </c>
      <c r="O214" s="104" t="s">
        <v>66</v>
      </c>
      <c r="P214" s="105">
        <f t="shared" si="22"/>
        <v>25.6</v>
      </c>
    </row>
    <row r="215" spans="1:16">
      <c r="A215" s="23">
        <f t="shared" si="25"/>
        <v>215</v>
      </c>
      <c r="B215" s="10">
        <v>65</v>
      </c>
      <c r="C215" s="11" t="s">
        <v>70</v>
      </c>
      <c r="D215" s="108">
        <f t="shared" si="20"/>
        <v>359.11602209944749</v>
      </c>
      <c r="E215" s="12">
        <v>13.75</v>
      </c>
      <c r="F215" s="13">
        <v>3.2529999999999998E-3</v>
      </c>
      <c r="G215" s="101">
        <f t="shared" si="24"/>
        <v>13.753253000000001</v>
      </c>
      <c r="H215" s="103">
        <v>13.18</v>
      </c>
      <c r="I215" s="104" t="s">
        <v>68</v>
      </c>
      <c r="J215" s="107">
        <f t="shared" si="23"/>
        <v>13180</v>
      </c>
      <c r="K215" s="103">
        <v>495.58</v>
      </c>
      <c r="L215" s="104" t="s">
        <v>66</v>
      </c>
      <c r="M215" s="105">
        <f t="shared" si="19"/>
        <v>495.58</v>
      </c>
      <c r="N215" s="103">
        <v>28.6</v>
      </c>
      <c r="O215" s="104" t="s">
        <v>66</v>
      </c>
      <c r="P215" s="105">
        <f t="shared" si="22"/>
        <v>28.6</v>
      </c>
    </row>
    <row r="216" spans="1:16">
      <c r="A216" s="23">
        <f t="shared" si="25"/>
        <v>216</v>
      </c>
      <c r="B216" s="10">
        <v>70</v>
      </c>
      <c r="C216" s="11" t="s">
        <v>70</v>
      </c>
      <c r="D216" s="108">
        <f t="shared" si="20"/>
        <v>386.74033149171271</v>
      </c>
      <c r="E216" s="12">
        <v>13.28</v>
      </c>
      <c r="F216" s="13">
        <v>3.0409999999999999E-3</v>
      </c>
      <c r="G216" s="101">
        <f t="shared" si="24"/>
        <v>13.283040999999999</v>
      </c>
      <c r="H216" s="103">
        <v>14.77</v>
      </c>
      <c r="I216" s="104" t="s">
        <v>68</v>
      </c>
      <c r="J216" s="107">
        <f t="shared" si="23"/>
        <v>14770</v>
      </c>
      <c r="K216" s="103">
        <v>544.53</v>
      </c>
      <c r="L216" s="104" t="s">
        <v>66</v>
      </c>
      <c r="M216" s="105">
        <f t="shared" si="19"/>
        <v>544.53</v>
      </c>
      <c r="N216" s="103">
        <v>31.66</v>
      </c>
      <c r="O216" s="104" t="s">
        <v>66</v>
      </c>
      <c r="P216" s="105">
        <f t="shared" si="22"/>
        <v>31.66</v>
      </c>
    </row>
    <row r="217" spans="1:16">
      <c r="A217" s="23">
        <f t="shared" si="25"/>
        <v>217</v>
      </c>
      <c r="B217" s="10">
        <v>80</v>
      </c>
      <c r="C217" s="11" t="s">
        <v>70</v>
      </c>
      <c r="D217" s="108">
        <f t="shared" si="20"/>
        <v>441.98895027624309</v>
      </c>
      <c r="E217" s="12">
        <v>12.52</v>
      </c>
      <c r="F217" s="13">
        <v>2.6919999999999999E-3</v>
      </c>
      <c r="G217" s="101">
        <f t="shared" si="24"/>
        <v>12.522691999999999</v>
      </c>
      <c r="H217" s="103">
        <v>18.11</v>
      </c>
      <c r="I217" s="104" t="s">
        <v>68</v>
      </c>
      <c r="J217" s="107">
        <f t="shared" si="23"/>
        <v>18110</v>
      </c>
      <c r="K217" s="103">
        <v>721.22</v>
      </c>
      <c r="L217" s="104" t="s">
        <v>66</v>
      </c>
      <c r="M217" s="105">
        <f t="shared" si="19"/>
        <v>721.22</v>
      </c>
      <c r="N217" s="103">
        <v>37.96</v>
      </c>
      <c r="O217" s="104" t="s">
        <v>66</v>
      </c>
      <c r="P217" s="105">
        <f t="shared" si="22"/>
        <v>37.96</v>
      </c>
    </row>
    <row r="218" spans="1:16">
      <c r="A218" s="23">
        <f t="shared" si="25"/>
        <v>218</v>
      </c>
      <c r="B218" s="10">
        <v>90</v>
      </c>
      <c r="C218" s="11" t="s">
        <v>70</v>
      </c>
      <c r="D218" s="108">
        <f t="shared" si="20"/>
        <v>497.23756906077347</v>
      </c>
      <c r="E218" s="12">
        <v>11.94</v>
      </c>
      <c r="F218" s="13">
        <v>2.418E-3</v>
      </c>
      <c r="G218" s="101">
        <f t="shared" si="24"/>
        <v>11.942418</v>
      </c>
      <c r="H218" s="103">
        <v>21.64</v>
      </c>
      <c r="I218" s="104" t="s">
        <v>68</v>
      </c>
      <c r="J218" s="107">
        <f t="shared" si="23"/>
        <v>21640</v>
      </c>
      <c r="K218" s="103">
        <v>876.9</v>
      </c>
      <c r="L218" s="104" t="s">
        <v>66</v>
      </c>
      <c r="M218" s="105">
        <f t="shared" si="19"/>
        <v>876.9</v>
      </c>
      <c r="N218" s="103">
        <v>44.43</v>
      </c>
      <c r="O218" s="104" t="s">
        <v>66</v>
      </c>
      <c r="P218" s="105">
        <f t="shared" si="22"/>
        <v>44.43</v>
      </c>
    </row>
    <row r="219" spans="1:16">
      <c r="A219" s="23">
        <f t="shared" si="25"/>
        <v>219</v>
      </c>
      <c r="B219" s="10">
        <v>100</v>
      </c>
      <c r="C219" s="11" t="s">
        <v>70</v>
      </c>
      <c r="D219" s="108">
        <f t="shared" si="20"/>
        <v>552.4861878453039</v>
      </c>
      <c r="E219" s="12">
        <v>11.47</v>
      </c>
      <c r="F219" s="13">
        <v>2.196E-3</v>
      </c>
      <c r="G219" s="101">
        <f t="shared" si="24"/>
        <v>11.472196</v>
      </c>
      <c r="H219" s="103">
        <v>25.32</v>
      </c>
      <c r="I219" s="104" t="s">
        <v>68</v>
      </c>
      <c r="J219" s="107">
        <f t="shared" si="23"/>
        <v>25320</v>
      </c>
      <c r="K219" s="103">
        <v>1.02</v>
      </c>
      <c r="L219" s="106" t="s">
        <v>68</v>
      </c>
      <c r="M219" s="107">
        <f t="shared" ref="M219:M228" si="26">K219*1000</f>
        <v>1020</v>
      </c>
      <c r="N219" s="103">
        <v>51.02</v>
      </c>
      <c r="O219" s="104" t="s">
        <v>66</v>
      </c>
      <c r="P219" s="105">
        <f t="shared" si="22"/>
        <v>51.02</v>
      </c>
    </row>
    <row r="220" spans="1:16">
      <c r="A220" s="23">
        <f t="shared" si="25"/>
        <v>220</v>
      </c>
      <c r="B220" s="10">
        <v>110</v>
      </c>
      <c r="C220" s="11" t="s">
        <v>70</v>
      </c>
      <c r="D220" s="108">
        <f t="shared" si="20"/>
        <v>607.73480662983422</v>
      </c>
      <c r="E220" s="12">
        <v>11.1</v>
      </c>
      <c r="F220" s="13">
        <v>2.013E-3</v>
      </c>
      <c r="G220" s="101">
        <f t="shared" si="24"/>
        <v>11.102012999999999</v>
      </c>
      <c r="H220" s="103">
        <v>29.14</v>
      </c>
      <c r="I220" s="104" t="s">
        <v>68</v>
      </c>
      <c r="J220" s="107">
        <f t="shared" si="23"/>
        <v>29140</v>
      </c>
      <c r="K220" s="103">
        <v>1.1499999999999999</v>
      </c>
      <c r="L220" s="104" t="s">
        <v>68</v>
      </c>
      <c r="M220" s="107">
        <f t="shared" si="26"/>
        <v>1150</v>
      </c>
      <c r="N220" s="103">
        <v>57.7</v>
      </c>
      <c r="O220" s="104" t="s">
        <v>66</v>
      </c>
      <c r="P220" s="105">
        <f t="shared" si="22"/>
        <v>57.7</v>
      </c>
    </row>
    <row r="221" spans="1:16">
      <c r="A221" s="23">
        <f t="shared" si="25"/>
        <v>221</v>
      </c>
      <c r="B221" s="10">
        <v>120</v>
      </c>
      <c r="C221" s="11" t="s">
        <v>70</v>
      </c>
      <c r="D221" s="108">
        <f t="shared" si="20"/>
        <v>662.98342541436466</v>
      </c>
      <c r="E221" s="12">
        <v>10.79</v>
      </c>
      <c r="F221" s="13">
        <v>1.859E-3</v>
      </c>
      <c r="G221" s="101">
        <f t="shared" si="24"/>
        <v>10.791858999999999</v>
      </c>
      <c r="H221" s="103">
        <v>33.08</v>
      </c>
      <c r="I221" s="104" t="s">
        <v>68</v>
      </c>
      <c r="J221" s="107">
        <f t="shared" si="23"/>
        <v>33080</v>
      </c>
      <c r="K221" s="103">
        <v>1.28</v>
      </c>
      <c r="L221" s="104" t="s">
        <v>68</v>
      </c>
      <c r="M221" s="107">
        <f t="shared" si="26"/>
        <v>1280</v>
      </c>
      <c r="N221" s="103">
        <v>64.44</v>
      </c>
      <c r="O221" s="104" t="s">
        <v>66</v>
      </c>
      <c r="P221" s="105">
        <f t="shared" si="22"/>
        <v>64.44</v>
      </c>
    </row>
    <row r="222" spans="1:16">
      <c r="A222" s="23">
        <f t="shared" si="25"/>
        <v>222</v>
      </c>
      <c r="B222" s="10">
        <v>130</v>
      </c>
      <c r="C222" s="11" t="s">
        <v>70</v>
      </c>
      <c r="D222" s="108">
        <f t="shared" si="20"/>
        <v>718.23204419889498</v>
      </c>
      <c r="E222" s="12">
        <v>10.53</v>
      </c>
      <c r="F222" s="13">
        <v>1.727E-3</v>
      </c>
      <c r="G222" s="101">
        <f t="shared" si="24"/>
        <v>10.531727</v>
      </c>
      <c r="H222" s="103">
        <v>37.130000000000003</v>
      </c>
      <c r="I222" s="104" t="s">
        <v>68</v>
      </c>
      <c r="J222" s="107">
        <f t="shared" si="23"/>
        <v>37130</v>
      </c>
      <c r="K222" s="103">
        <v>1.4</v>
      </c>
      <c r="L222" s="104" t="s">
        <v>68</v>
      </c>
      <c r="M222" s="107">
        <f t="shared" si="26"/>
        <v>1400</v>
      </c>
      <c r="N222" s="103">
        <v>71.19</v>
      </c>
      <c r="O222" s="104" t="s">
        <v>66</v>
      </c>
      <c r="P222" s="105">
        <f t="shared" si="22"/>
        <v>71.19</v>
      </c>
    </row>
    <row r="223" spans="1:16">
      <c r="A223" s="23">
        <f t="shared" si="25"/>
        <v>223</v>
      </c>
      <c r="B223" s="10">
        <v>140</v>
      </c>
      <c r="C223" s="11" t="s">
        <v>70</v>
      </c>
      <c r="D223" s="108">
        <f t="shared" si="20"/>
        <v>773.48066298342542</v>
      </c>
      <c r="E223" s="12">
        <v>10.32</v>
      </c>
      <c r="F223" s="13">
        <v>1.614E-3</v>
      </c>
      <c r="G223" s="101">
        <f t="shared" si="24"/>
        <v>10.321614</v>
      </c>
      <c r="H223" s="103">
        <v>41.26</v>
      </c>
      <c r="I223" s="104" t="s">
        <v>68</v>
      </c>
      <c r="J223" s="107">
        <f t="shared" si="23"/>
        <v>41260</v>
      </c>
      <c r="K223" s="103">
        <v>1.52</v>
      </c>
      <c r="L223" s="104" t="s">
        <v>68</v>
      </c>
      <c r="M223" s="107">
        <f t="shared" si="26"/>
        <v>1520</v>
      </c>
      <c r="N223" s="103">
        <v>77.959999999999994</v>
      </c>
      <c r="O223" s="104" t="s">
        <v>66</v>
      </c>
      <c r="P223" s="105">
        <f t="shared" si="22"/>
        <v>77.959999999999994</v>
      </c>
    </row>
    <row r="224" spans="1:16">
      <c r="A224" s="23">
        <f t="shared" si="25"/>
        <v>224</v>
      </c>
      <c r="B224" s="10">
        <v>150</v>
      </c>
      <c r="C224" s="11" t="s">
        <v>70</v>
      </c>
      <c r="D224" s="108">
        <f t="shared" si="20"/>
        <v>828.72928176795585</v>
      </c>
      <c r="E224" s="12">
        <v>10.14</v>
      </c>
      <c r="F224" s="13">
        <v>1.5150000000000001E-3</v>
      </c>
      <c r="G224" s="101">
        <f t="shared" si="24"/>
        <v>10.141515</v>
      </c>
      <c r="H224" s="103">
        <v>45.47</v>
      </c>
      <c r="I224" s="104" t="s">
        <v>68</v>
      </c>
      <c r="J224" s="107">
        <f t="shared" si="23"/>
        <v>45470</v>
      </c>
      <c r="K224" s="103">
        <v>1.63</v>
      </c>
      <c r="L224" s="104" t="s">
        <v>68</v>
      </c>
      <c r="M224" s="107">
        <f t="shared" si="26"/>
        <v>1630</v>
      </c>
      <c r="N224" s="103">
        <v>84.72</v>
      </c>
      <c r="O224" s="104" t="s">
        <v>66</v>
      </c>
      <c r="P224" s="105">
        <f t="shared" si="22"/>
        <v>84.72</v>
      </c>
    </row>
    <row r="225" spans="1:16">
      <c r="A225" s="23">
        <f t="shared" si="25"/>
        <v>225</v>
      </c>
      <c r="B225" s="10">
        <v>160</v>
      </c>
      <c r="C225" s="11" t="s">
        <v>70</v>
      </c>
      <c r="D225" s="108">
        <f t="shared" si="20"/>
        <v>883.97790055248618</v>
      </c>
      <c r="E225" s="12">
        <v>9.9870000000000001</v>
      </c>
      <c r="F225" s="13">
        <v>1.428E-3</v>
      </c>
      <c r="G225" s="101">
        <f t="shared" si="24"/>
        <v>9.9884280000000008</v>
      </c>
      <c r="H225" s="103">
        <v>49.76</v>
      </c>
      <c r="I225" s="104" t="s">
        <v>68</v>
      </c>
      <c r="J225" s="107">
        <f t="shared" si="23"/>
        <v>49760</v>
      </c>
      <c r="K225" s="103">
        <v>1.74</v>
      </c>
      <c r="L225" s="104" t="s">
        <v>68</v>
      </c>
      <c r="M225" s="107">
        <f t="shared" si="26"/>
        <v>1740</v>
      </c>
      <c r="N225" s="103">
        <v>91.45</v>
      </c>
      <c r="O225" s="104" t="s">
        <v>66</v>
      </c>
      <c r="P225" s="105">
        <f t="shared" si="22"/>
        <v>91.45</v>
      </c>
    </row>
    <row r="226" spans="1:16">
      <c r="A226" s="23">
        <f t="shared" si="25"/>
        <v>226</v>
      </c>
      <c r="B226" s="10">
        <v>170</v>
      </c>
      <c r="C226" s="11" t="s">
        <v>70</v>
      </c>
      <c r="D226" s="108">
        <f t="shared" si="20"/>
        <v>939.22651933701661</v>
      </c>
      <c r="E226" s="12">
        <v>9.8569999999999993</v>
      </c>
      <c r="F226" s="13">
        <v>1.351E-3</v>
      </c>
      <c r="G226" s="101">
        <f t="shared" si="24"/>
        <v>9.858350999999999</v>
      </c>
      <c r="H226" s="103">
        <v>54.1</v>
      </c>
      <c r="I226" s="104" t="s">
        <v>68</v>
      </c>
      <c r="J226" s="107">
        <f t="shared" si="23"/>
        <v>54100</v>
      </c>
      <c r="K226" s="103">
        <v>1.85</v>
      </c>
      <c r="L226" s="104" t="s">
        <v>68</v>
      </c>
      <c r="M226" s="107">
        <f t="shared" si="26"/>
        <v>1850</v>
      </c>
      <c r="N226" s="103">
        <v>98.15</v>
      </c>
      <c r="O226" s="104" t="s">
        <v>66</v>
      </c>
      <c r="P226" s="105">
        <f t="shared" si="22"/>
        <v>98.15</v>
      </c>
    </row>
    <row r="227" spans="1:16">
      <c r="A227" s="23">
        <f t="shared" si="25"/>
        <v>227</v>
      </c>
      <c r="B227" s="10">
        <v>180</v>
      </c>
      <c r="C227" s="11" t="s">
        <v>70</v>
      </c>
      <c r="D227" s="108">
        <f t="shared" si="20"/>
        <v>994.47513812154693</v>
      </c>
      <c r="E227" s="12">
        <v>9.7439999999999998</v>
      </c>
      <c r="F227" s="13">
        <v>1.2819999999999999E-3</v>
      </c>
      <c r="G227" s="101">
        <f t="shared" si="24"/>
        <v>9.7452819999999996</v>
      </c>
      <c r="H227" s="103">
        <v>58.5</v>
      </c>
      <c r="I227" s="104" t="s">
        <v>68</v>
      </c>
      <c r="J227" s="107">
        <f t="shared" si="23"/>
        <v>58500</v>
      </c>
      <c r="K227" s="103">
        <v>1.95</v>
      </c>
      <c r="L227" s="104" t="s">
        <v>68</v>
      </c>
      <c r="M227" s="107">
        <f t="shared" si="26"/>
        <v>1950</v>
      </c>
      <c r="N227" s="103">
        <v>104.82</v>
      </c>
      <c r="O227" s="104" t="s">
        <v>66</v>
      </c>
      <c r="P227" s="105">
        <f t="shared" si="22"/>
        <v>104.82</v>
      </c>
    </row>
    <row r="228" spans="1:16">
      <c r="A228" s="26">
        <f t="shared" si="25"/>
        <v>228</v>
      </c>
      <c r="B228" s="10">
        <v>181</v>
      </c>
      <c r="C228" s="11" t="s">
        <v>70</v>
      </c>
      <c r="D228" s="105">
        <f t="shared" si="20"/>
        <v>1000</v>
      </c>
      <c r="E228" s="12">
        <v>9.7349999999999994</v>
      </c>
      <c r="F228" s="13">
        <v>1.2750000000000001E-3</v>
      </c>
      <c r="G228" s="101">
        <f t="shared" si="24"/>
        <v>9.7362749999999991</v>
      </c>
      <c r="H228" s="103">
        <v>58.94</v>
      </c>
      <c r="I228" s="104" t="s">
        <v>68</v>
      </c>
      <c r="J228" s="107">
        <f t="shared" si="23"/>
        <v>58940</v>
      </c>
      <c r="K228" s="103">
        <v>1.95</v>
      </c>
      <c r="L228" s="104" t="s">
        <v>68</v>
      </c>
      <c r="M228" s="107">
        <f t="shared" si="26"/>
        <v>1950</v>
      </c>
      <c r="N228" s="103">
        <v>105.48</v>
      </c>
      <c r="O228" s="104" t="s">
        <v>66</v>
      </c>
      <c r="P228" s="105">
        <f t="shared" si="22"/>
        <v>105.48</v>
      </c>
    </row>
    <row r="229" spans="1:16">
      <c r="A229" s="23">
        <f t="shared" si="25"/>
        <v>229</v>
      </c>
      <c r="B229" s="10"/>
      <c r="C229" s="11"/>
      <c r="D229" s="105" t="e">
        <v>#N/A</v>
      </c>
      <c r="E229" s="12"/>
      <c r="F229" s="13"/>
      <c r="G229" s="101" t="e">
        <v>#N/A</v>
      </c>
      <c r="H229" s="103"/>
      <c r="I229" s="104"/>
      <c r="J229" s="107" t="e">
        <v>#N/A</v>
      </c>
      <c r="K229" s="103"/>
      <c r="L229" s="104"/>
      <c r="M229" s="107" t="e">
        <v>#N/A</v>
      </c>
      <c r="N229" s="103"/>
      <c r="O229" s="104"/>
      <c r="P229" s="110" t="e">
        <v>#N/A</v>
      </c>
    </row>
    <row r="230" spans="1:16">
      <c r="A230" s="23">
        <f t="shared" si="25"/>
        <v>230</v>
      </c>
      <c r="B230" s="10"/>
      <c r="C230" s="11"/>
      <c r="D230" s="105" t="e">
        <v>#N/A</v>
      </c>
      <c r="E230" s="12"/>
      <c r="F230" s="13"/>
      <c r="G230" s="101" t="e">
        <v>#N/A</v>
      </c>
      <c r="H230" s="103"/>
      <c r="I230" s="104"/>
      <c r="J230" s="107" t="e">
        <v>#N/A</v>
      </c>
      <c r="K230" s="103"/>
      <c r="L230" s="104"/>
      <c r="M230" s="107" t="e">
        <v>#N/A</v>
      </c>
      <c r="N230" s="103"/>
      <c r="O230" s="104"/>
      <c r="P230" s="110" t="e">
        <v>#N/A</v>
      </c>
    </row>
    <row r="231" spans="1:16">
      <c r="A231" s="23">
        <f t="shared" si="25"/>
        <v>231</v>
      </c>
      <c r="B231" s="10"/>
      <c r="C231" s="11"/>
      <c r="D231" s="105" t="e">
        <v>#N/A</v>
      </c>
      <c r="E231" s="12"/>
      <c r="F231" s="13"/>
      <c r="G231" s="101" t="e">
        <v>#N/A</v>
      </c>
      <c r="H231" s="103"/>
      <c r="I231" s="104"/>
      <c r="J231" s="107" t="e">
        <v>#N/A</v>
      </c>
      <c r="K231" s="103"/>
      <c r="L231" s="104"/>
      <c r="M231" s="107" t="e">
        <v>#N/A</v>
      </c>
      <c r="N231" s="103"/>
      <c r="O231" s="104"/>
      <c r="P231" s="110" t="e">
        <v>#N/A</v>
      </c>
    </row>
    <row r="232" spans="1:16">
      <c r="A232" s="23">
        <f t="shared" si="25"/>
        <v>232</v>
      </c>
      <c r="B232" s="10"/>
      <c r="C232" s="11"/>
      <c r="D232" s="105" t="e">
        <v>#N/A</v>
      </c>
      <c r="E232" s="12"/>
      <c r="F232" s="13"/>
      <c r="G232" s="101" t="e">
        <v>#N/A</v>
      </c>
      <c r="H232" s="103"/>
      <c r="I232" s="104"/>
      <c r="J232" s="107" t="e">
        <v>#N/A</v>
      </c>
      <c r="K232" s="103"/>
      <c r="L232" s="104"/>
      <c r="M232" s="107" t="e">
        <v>#N/A</v>
      </c>
      <c r="N232" s="103"/>
      <c r="O232" s="104"/>
      <c r="P232" s="110" t="e">
        <v>#N/A</v>
      </c>
    </row>
    <row r="233" spans="1:16">
      <c r="A233" s="23">
        <f t="shared" si="25"/>
        <v>233</v>
      </c>
      <c r="B233" s="10"/>
      <c r="C233" s="11"/>
      <c r="D233" s="105" t="e">
        <v>#N/A</v>
      </c>
      <c r="E233" s="12"/>
      <c r="F233" s="13"/>
      <c r="G233" s="101" t="e">
        <v>#N/A</v>
      </c>
      <c r="H233" s="103"/>
      <c r="I233" s="104"/>
      <c r="J233" s="107" t="e">
        <v>#N/A</v>
      </c>
      <c r="K233" s="103"/>
      <c r="L233" s="104"/>
      <c r="M233" s="107" t="e">
        <v>#N/A</v>
      </c>
      <c r="N233" s="103"/>
      <c r="O233" s="104"/>
      <c r="P233" s="110" t="e">
        <v>#N/A</v>
      </c>
    </row>
    <row r="234" spans="1:16">
      <c r="A234" s="23">
        <f t="shared" si="25"/>
        <v>234</v>
      </c>
      <c r="B234" s="10"/>
      <c r="C234" s="11"/>
      <c r="D234" s="105" t="e">
        <v>#N/A</v>
      </c>
      <c r="E234" s="12"/>
      <c r="F234" s="13"/>
      <c r="G234" s="101" t="e">
        <v>#N/A</v>
      </c>
      <c r="H234" s="103"/>
      <c r="I234" s="104"/>
      <c r="J234" s="107" t="e">
        <v>#N/A</v>
      </c>
      <c r="K234" s="103"/>
      <c r="L234" s="104"/>
      <c r="M234" s="107" t="e">
        <v>#N/A</v>
      </c>
      <c r="N234" s="103"/>
      <c r="O234" s="104"/>
      <c r="P234" s="110" t="e">
        <v>#N/A</v>
      </c>
    </row>
    <row r="235" spans="1:16">
      <c r="A235" s="23">
        <f t="shared" si="25"/>
        <v>235</v>
      </c>
      <c r="B235" s="10"/>
      <c r="C235" s="11"/>
      <c r="D235" s="105" t="e">
        <v>#N/A</v>
      </c>
      <c r="E235" s="12"/>
      <c r="F235" s="13"/>
      <c r="G235" s="101" t="e">
        <v>#N/A</v>
      </c>
      <c r="H235" s="103"/>
      <c r="I235" s="104"/>
      <c r="J235" s="107" t="e">
        <v>#N/A</v>
      </c>
      <c r="K235" s="103"/>
      <c r="L235" s="104"/>
      <c r="M235" s="107" t="e">
        <v>#N/A</v>
      </c>
      <c r="N235" s="103"/>
      <c r="O235" s="104"/>
      <c r="P235" s="110" t="e">
        <v>#N/A</v>
      </c>
    </row>
    <row r="236" spans="1:16">
      <c r="A236" s="23">
        <f t="shared" si="25"/>
        <v>236</v>
      </c>
      <c r="B236" s="10"/>
      <c r="C236" s="11"/>
      <c r="D236" s="105" t="e">
        <v>#N/A</v>
      </c>
      <c r="E236" s="12"/>
      <c r="F236" s="13"/>
      <c r="G236" s="101" t="e">
        <v>#N/A</v>
      </c>
      <c r="H236" s="103"/>
      <c r="I236" s="104"/>
      <c r="J236" s="107" t="e">
        <v>#N/A</v>
      </c>
      <c r="K236" s="103"/>
      <c r="L236" s="104"/>
      <c r="M236" s="107" t="e">
        <v>#N/A</v>
      </c>
      <c r="N236" s="103"/>
      <c r="O236" s="104"/>
      <c r="P236" s="110" t="e">
        <v>#N/A</v>
      </c>
    </row>
    <row r="237" spans="1:16">
      <c r="A237" s="23">
        <f t="shared" si="25"/>
        <v>237</v>
      </c>
      <c r="B237" s="10"/>
      <c r="C237" s="11"/>
      <c r="D237" s="105" t="e">
        <v>#N/A</v>
      </c>
      <c r="E237" s="12"/>
      <c r="F237" s="13"/>
      <c r="G237" s="101" t="e">
        <v>#N/A</v>
      </c>
      <c r="H237" s="103"/>
      <c r="I237" s="104"/>
      <c r="J237" s="107" t="e">
        <v>#N/A</v>
      </c>
      <c r="K237" s="103"/>
      <c r="L237" s="104"/>
      <c r="M237" s="107" t="e">
        <v>#N/A</v>
      </c>
      <c r="N237" s="103"/>
      <c r="O237" s="104"/>
      <c r="P237" s="110" t="e">
        <v>#N/A</v>
      </c>
    </row>
    <row r="238" spans="1:16">
      <c r="A238" s="23">
        <f t="shared" si="25"/>
        <v>238</v>
      </c>
      <c r="B238" s="10"/>
      <c r="C238" s="11"/>
      <c r="D238" s="105" t="e">
        <v>#N/A</v>
      </c>
      <c r="E238" s="12"/>
      <c r="F238" s="13"/>
      <c r="G238" s="101" t="e">
        <v>#N/A</v>
      </c>
      <c r="H238" s="103"/>
      <c r="I238" s="104"/>
      <c r="J238" s="107" t="e">
        <v>#N/A</v>
      </c>
      <c r="K238" s="103"/>
      <c r="L238" s="104"/>
      <c r="M238" s="107" t="e">
        <v>#N/A</v>
      </c>
      <c r="N238" s="103"/>
      <c r="O238" s="104"/>
      <c r="P238" s="110" t="e">
        <v>#N/A</v>
      </c>
    </row>
    <row r="239" spans="1:16">
      <c r="A239" s="23">
        <f t="shared" si="25"/>
        <v>239</v>
      </c>
      <c r="B239" s="10"/>
      <c r="C239" s="11"/>
      <c r="D239" s="105" t="e">
        <v>#N/A</v>
      </c>
      <c r="E239" s="12"/>
      <c r="F239" s="13"/>
      <c r="G239" s="101" t="e">
        <v>#N/A</v>
      </c>
      <c r="H239" s="103"/>
      <c r="I239" s="104"/>
      <c r="J239" s="107" t="e">
        <v>#N/A</v>
      </c>
      <c r="K239" s="103"/>
      <c r="L239" s="104"/>
      <c r="M239" s="107" t="e">
        <v>#N/A</v>
      </c>
      <c r="N239" s="103"/>
      <c r="O239" s="104"/>
      <c r="P239" s="110" t="e">
        <v>#N/A</v>
      </c>
    </row>
    <row r="240" spans="1:16">
      <c r="A240" s="23">
        <f t="shared" si="25"/>
        <v>240</v>
      </c>
      <c r="B240" s="10"/>
      <c r="C240" s="11"/>
      <c r="D240" s="105" t="e">
        <v>#N/A</v>
      </c>
      <c r="E240" s="12"/>
      <c r="F240" s="13"/>
      <c r="G240" s="101" t="e">
        <v>#N/A</v>
      </c>
      <c r="H240" s="103"/>
      <c r="I240" s="104"/>
      <c r="J240" s="107" t="e">
        <v>#N/A</v>
      </c>
      <c r="K240" s="103"/>
      <c r="L240" s="104"/>
      <c r="M240" s="107" t="e">
        <v>#N/A</v>
      </c>
      <c r="N240" s="103"/>
      <c r="O240" s="104"/>
      <c r="P240" s="110" t="e">
        <v>#N/A</v>
      </c>
    </row>
    <row r="241" spans="1:16">
      <c r="A241" s="23">
        <f t="shared" si="25"/>
        <v>241</v>
      </c>
      <c r="B241" s="10"/>
      <c r="C241" s="11"/>
      <c r="D241" s="105" t="e">
        <v>#N/A</v>
      </c>
      <c r="E241" s="12"/>
      <c r="F241" s="13"/>
      <c r="G241" s="101" t="e">
        <v>#N/A</v>
      </c>
      <c r="H241" s="103"/>
      <c r="I241" s="104"/>
      <c r="J241" s="107" t="e">
        <v>#N/A</v>
      </c>
      <c r="K241" s="103"/>
      <c r="L241" s="104"/>
      <c r="M241" s="107" t="e">
        <v>#N/A</v>
      </c>
      <c r="N241" s="103"/>
      <c r="O241" s="104"/>
      <c r="P241" s="110" t="e">
        <v>#N/A</v>
      </c>
    </row>
    <row r="242" spans="1:16">
      <c r="A242" s="23">
        <f t="shared" si="25"/>
        <v>242</v>
      </c>
      <c r="B242" s="10"/>
      <c r="C242" s="11"/>
      <c r="D242" s="105" t="e">
        <v>#N/A</v>
      </c>
      <c r="E242" s="12"/>
      <c r="F242" s="13"/>
      <c r="G242" s="101" t="e">
        <v>#N/A</v>
      </c>
      <c r="H242" s="103"/>
      <c r="I242" s="104"/>
      <c r="J242" s="107" t="e">
        <v>#N/A</v>
      </c>
      <c r="K242" s="103"/>
      <c r="L242" s="104"/>
      <c r="M242" s="107" t="e">
        <v>#N/A</v>
      </c>
      <c r="N242" s="103"/>
      <c r="O242" s="104"/>
      <c r="P242" s="110" t="e">
        <v>#N/A</v>
      </c>
    </row>
    <row r="243" spans="1:16">
      <c r="A243" s="23">
        <f t="shared" si="25"/>
        <v>243</v>
      </c>
      <c r="B243" s="10"/>
      <c r="C243" s="11"/>
      <c r="D243" s="105" t="e">
        <v>#N/A</v>
      </c>
      <c r="E243" s="12"/>
      <c r="F243" s="13"/>
      <c r="G243" s="101" t="e">
        <v>#N/A</v>
      </c>
      <c r="H243" s="103"/>
      <c r="I243" s="104"/>
      <c r="J243" s="107" t="e">
        <v>#N/A</v>
      </c>
      <c r="K243" s="103"/>
      <c r="L243" s="104"/>
      <c r="M243" s="107" t="e">
        <v>#N/A</v>
      </c>
      <c r="N243" s="103"/>
      <c r="O243" s="104"/>
      <c r="P243" s="110" t="e">
        <v>#N/A</v>
      </c>
    </row>
    <row r="244" spans="1:16">
      <c r="A244" s="23">
        <f t="shared" si="25"/>
        <v>244</v>
      </c>
      <c r="B244" s="10"/>
      <c r="C244" s="11"/>
      <c r="D244" s="105" t="e">
        <v>#N/A</v>
      </c>
      <c r="E244" s="12"/>
      <c r="F244" s="13"/>
      <c r="G244" s="101" t="e">
        <v>#N/A</v>
      </c>
      <c r="H244" s="103"/>
      <c r="I244" s="104"/>
      <c r="J244" s="107" t="e">
        <v>#N/A</v>
      </c>
      <c r="K244" s="103"/>
      <c r="L244" s="104"/>
      <c r="M244" s="107" t="e">
        <v>#N/A</v>
      </c>
      <c r="N244" s="103"/>
      <c r="O244" s="104"/>
      <c r="P244" s="110" t="e">
        <v>#N/A</v>
      </c>
    </row>
    <row r="245" spans="1:16">
      <c r="A245" s="23">
        <f t="shared" si="25"/>
        <v>245</v>
      </c>
      <c r="B245" s="10"/>
      <c r="C245" s="11"/>
      <c r="D245" s="105" t="e">
        <v>#N/A</v>
      </c>
      <c r="E245" s="12"/>
      <c r="F245" s="13"/>
      <c r="G245" s="101" t="e">
        <v>#N/A</v>
      </c>
      <c r="H245" s="103"/>
      <c r="I245" s="104"/>
      <c r="J245" s="107" t="e">
        <v>#N/A</v>
      </c>
      <c r="K245" s="103"/>
      <c r="L245" s="104"/>
      <c r="M245" s="107" t="e">
        <v>#N/A</v>
      </c>
      <c r="N245" s="103"/>
      <c r="O245" s="104"/>
      <c r="P245" s="110" t="e">
        <v>#N/A</v>
      </c>
    </row>
    <row r="246" spans="1:16">
      <c r="A246" s="23">
        <f t="shared" si="25"/>
        <v>246</v>
      </c>
      <c r="B246" s="10"/>
      <c r="C246" s="11"/>
      <c r="D246" s="105" t="e">
        <v>#N/A</v>
      </c>
      <c r="E246" s="12"/>
      <c r="F246" s="13"/>
      <c r="G246" s="101" t="e">
        <v>#N/A</v>
      </c>
      <c r="H246" s="103"/>
      <c r="I246" s="104"/>
      <c r="J246" s="107" t="e">
        <v>#N/A</v>
      </c>
      <c r="K246" s="103"/>
      <c r="L246" s="104"/>
      <c r="M246" s="107" t="e">
        <v>#N/A</v>
      </c>
      <c r="N246" s="103"/>
      <c r="O246" s="104"/>
      <c r="P246" s="110" t="e">
        <v>#N/A</v>
      </c>
    </row>
    <row r="247" spans="1:16">
      <c r="A247" s="23">
        <f t="shared" si="25"/>
        <v>247</v>
      </c>
      <c r="B247" s="10"/>
      <c r="C247" s="11"/>
      <c r="D247" s="105" t="e">
        <v>#N/A</v>
      </c>
      <c r="E247" s="12"/>
      <c r="F247" s="13"/>
      <c r="G247" s="101" t="e">
        <v>#N/A</v>
      </c>
      <c r="H247" s="103"/>
      <c r="I247" s="104"/>
      <c r="J247" s="107" t="e">
        <v>#N/A</v>
      </c>
      <c r="K247" s="103"/>
      <c r="L247" s="104"/>
      <c r="M247" s="107" t="e">
        <v>#N/A</v>
      </c>
      <c r="N247" s="103"/>
      <c r="O247" s="104"/>
      <c r="P247" s="110" t="e">
        <v>#N/A</v>
      </c>
    </row>
    <row r="248" spans="1:16">
      <c r="A248" s="23">
        <f t="shared" si="25"/>
        <v>248</v>
      </c>
      <c r="B248" s="10"/>
      <c r="C248" s="11"/>
      <c r="D248" s="105" t="e">
        <v>#N/A</v>
      </c>
      <c r="E248" s="12"/>
      <c r="F248" s="13"/>
      <c r="G248" s="101" t="e">
        <v>#N/A</v>
      </c>
      <c r="H248" s="103"/>
      <c r="I248" s="104"/>
      <c r="J248" s="107" t="e">
        <v>#N/A</v>
      </c>
      <c r="K248" s="103"/>
      <c r="L248" s="104"/>
      <c r="M248" s="107" t="e">
        <v>#N/A</v>
      </c>
      <c r="N248" s="103"/>
      <c r="O248" s="104"/>
      <c r="P248" s="110" t="e">
        <v>#N/A</v>
      </c>
    </row>
    <row r="249" spans="1:16">
      <c r="A249" s="23">
        <f t="shared" si="25"/>
        <v>249</v>
      </c>
      <c r="B249" s="10"/>
      <c r="C249" s="11"/>
      <c r="D249" s="105" t="e">
        <v>#N/A</v>
      </c>
      <c r="E249" s="12"/>
      <c r="F249" s="13"/>
      <c r="G249" s="101" t="e">
        <v>#N/A</v>
      </c>
      <c r="H249" s="103"/>
      <c r="I249" s="104"/>
      <c r="J249" s="107" t="e">
        <v>#N/A</v>
      </c>
      <c r="K249" s="103"/>
      <c r="L249" s="104"/>
      <c r="M249" s="107" t="e">
        <v>#N/A</v>
      </c>
      <c r="N249" s="103"/>
      <c r="O249" s="104"/>
      <c r="P249" s="110" t="e">
        <v>#N/A</v>
      </c>
    </row>
    <row r="250" spans="1:16">
      <c r="A250" s="23">
        <f t="shared" si="25"/>
        <v>250</v>
      </c>
      <c r="B250" s="10"/>
      <c r="C250" s="11"/>
      <c r="D250" s="105" t="e">
        <v>#N/A</v>
      </c>
      <c r="E250" s="12"/>
      <c r="F250" s="13"/>
      <c r="G250" s="101" t="e">
        <v>#N/A</v>
      </c>
      <c r="H250" s="103"/>
      <c r="I250" s="104"/>
      <c r="J250" s="107" t="e">
        <v>#N/A</v>
      </c>
      <c r="K250" s="103"/>
      <c r="L250" s="104"/>
      <c r="M250" s="107" t="e">
        <v>#N/A</v>
      </c>
      <c r="N250" s="103"/>
      <c r="O250" s="104"/>
      <c r="P250" s="110" t="e">
        <v>#N/A</v>
      </c>
    </row>
    <row r="251" spans="1:16">
      <c r="A251" s="23">
        <f t="shared" si="25"/>
        <v>251</v>
      </c>
      <c r="B251" s="10"/>
      <c r="C251" s="11"/>
      <c r="D251" s="105" t="e">
        <v>#N/A</v>
      </c>
      <c r="E251" s="12"/>
      <c r="F251" s="13"/>
      <c r="G251" s="101" t="e">
        <v>#N/A</v>
      </c>
      <c r="H251" s="103"/>
      <c r="I251" s="104"/>
      <c r="J251" s="107" t="e">
        <v>#N/A</v>
      </c>
      <c r="K251" s="103"/>
      <c r="L251" s="104"/>
      <c r="M251" s="107" t="e">
        <v>#N/A</v>
      </c>
      <c r="N251" s="103"/>
      <c r="O251" s="104"/>
      <c r="P251" s="110" t="e">
        <v>#N/A</v>
      </c>
    </row>
    <row r="252" spans="1:16">
      <c r="A252" s="23">
        <f t="shared" si="25"/>
        <v>252</v>
      </c>
      <c r="B252" s="10"/>
      <c r="C252" s="11"/>
      <c r="D252" s="105" t="e">
        <v>#N/A</v>
      </c>
      <c r="E252" s="12"/>
      <c r="F252" s="13"/>
      <c r="G252" s="101" t="e">
        <v>#N/A</v>
      </c>
      <c r="H252" s="103"/>
      <c r="I252" s="104"/>
      <c r="J252" s="107" t="e">
        <v>#N/A</v>
      </c>
      <c r="K252" s="103"/>
      <c r="L252" s="104"/>
      <c r="M252" s="107" t="e">
        <v>#N/A</v>
      </c>
      <c r="N252" s="103"/>
      <c r="O252" s="104"/>
      <c r="P252" s="110" t="e">
        <v>#N/A</v>
      </c>
    </row>
    <row r="253" spans="1:16">
      <c r="A253" s="23">
        <f t="shared" si="25"/>
        <v>253</v>
      </c>
      <c r="B253" s="10"/>
      <c r="C253" s="11"/>
      <c r="D253" s="105" t="e">
        <v>#N/A</v>
      </c>
      <c r="E253" s="12"/>
      <c r="F253" s="13"/>
      <c r="G253" s="101" t="e">
        <v>#N/A</v>
      </c>
      <c r="H253" s="103"/>
      <c r="I253" s="104"/>
      <c r="J253" s="107" t="e">
        <v>#N/A</v>
      </c>
      <c r="K253" s="103"/>
      <c r="L253" s="104"/>
      <c r="M253" s="107" t="e">
        <v>#N/A</v>
      </c>
      <c r="N253" s="103"/>
      <c r="O253" s="104"/>
      <c r="P253" s="110" t="e">
        <v>#N/A</v>
      </c>
    </row>
    <row r="254" spans="1:16">
      <c r="A254" s="23">
        <f t="shared" si="25"/>
        <v>254</v>
      </c>
      <c r="B254" s="10"/>
      <c r="C254" s="11"/>
      <c r="D254" s="105" t="e">
        <v>#N/A</v>
      </c>
      <c r="E254" s="12"/>
      <c r="F254" s="13"/>
      <c r="G254" s="101" t="e">
        <v>#N/A</v>
      </c>
      <c r="H254" s="103"/>
      <c r="I254" s="104"/>
      <c r="J254" s="107" t="e">
        <v>#N/A</v>
      </c>
      <c r="K254" s="103"/>
      <c r="L254" s="104"/>
      <c r="M254" s="107" t="e">
        <v>#N/A</v>
      </c>
      <c r="N254" s="103"/>
      <c r="O254" s="104"/>
      <c r="P254" s="110" t="e">
        <v>#N/A</v>
      </c>
    </row>
    <row r="255" spans="1:16">
      <c r="A255" s="23">
        <f t="shared" si="25"/>
        <v>255</v>
      </c>
      <c r="B255" s="10"/>
      <c r="C255" s="11"/>
      <c r="D255" s="105" t="e">
        <v>#N/A</v>
      </c>
      <c r="E255" s="12"/>
      <c r="F255" s="13"/>
      <c r="G255" s="101" t="e">
        <v>#N/A</v>
      </c>
      <c r="H255" s="103"/>
      <c r="I255" s="104"/>
      <c r="J255" s="107" t="e">
        <v>#N/A</v>
      </c>
      <c r="K255" s="103"/>
      <c r="L255" s="104"/>
      <c r="M255" s="107" t="e">
        <v>#N/A</v>
      </c>
      <c r="N255" s="103"/>
      <c r="O255" s="104"/>
      <c r="P255" s="110" t="e">
        <v>#N/A</v>
      </c>
    </row>
    <row r="256" spans="1:16">
      <c r="A256" s="23">
        <f t="shared" si="25"/>
        <v>256</v>
      </c>
      <c r="B256" s="10"/>
      <c r="C256" s="11"/>
      <c r="D256" s="105" t="e">
        <v>#N/A</v>
      </c>
      <c r="E256" s="12"/>
      <c r="F256" s="13"/>
      <c r="G256" s="101" t="e">
        <v>#N/A</v>
      </c>
      <c r="H256" s="103"/>
      <c r="I256" s="104"/>
      <c r="J256" s="107" t="e">
        <v>#N/A</v>
      </c>
      <c r="K256" s="103"/>
      <c r="L256" s="104"/>
      <c r="M256" s="107" t="e">
        <v>#N/A</v>
      </c>
      <c r="N256" s="103"/>
      <c r="O256" s="104"/>
      <c r="P256" s="110" t="e">
        <v>#N/A</v>
      </c>
    </row>
    <row r="257" spans="1:16">
      <c r="A257" s="23">
        <f t="shared" si="25"/>
        <v>257</v>
      </c>
      <c r="B257" s="10"/>
      <c r="C257" s="11"/>
      <c r="D257" s="105" t="e">
        <v>#N/A</v>
      </c>
      <c r="E257" s="12"/>
      <c r="F257" s="13"/>
      <c r="G257" s="101" t="e">
        <v>#N/A</v>
      </c>
      <c r="H257" s="103"/>
      <c r="I257" s="104"/>
      <c r="J257" s="107" t="e">
        <v>#N/A</v>
      </c>
      <c r="K257" s="103"/>
      <c r="L257" s="104"/>
      <c r="M257" s="107" t="e">
        <v>#N/A</v>
      </c>
      <c r="N257" s="103"/>
      <c r="O257" s="104"/>
      <c r="P257" s="110" t="e">
        <v>#N/A</v>
      </c>
    </row>
    <row r="258" spans="1:16">
      <c r="A258" s="23">
        <f t="shared" si="25"/>
        <v>258</v>
      </c>
      <c r="B258" s="10"/>
      <c r="C258" s="11"/>
      <c r="D258" s="105" t="e">
        <v>#N/A</v>
      </c>
      <c r="E258" s="12"/>
      <c r="F258" s="13"/>
      <c r="G258" s="101" t="e">
        <v>#N/A</v>
      </c>
      <c r="H258" s="103"/>
      <c r="I258" s="104"/>
      <c r="J258" s="107" t="e">
        <v>#N/A</v>
      </c>
      <c r="K258" s="103"/>
      <c r="L258" s="104"/>
      <c r="M258" s="107" t="e">
        <v>#N/A</v>
      </c>
      <c r="N258" s="103"/>
      <c r="O258" s="104"/>
      <c r="P258" s="110" t="e">
        <v>#N/A</v>
      </c>
    </row>
    <row r="259" spans="1:16">
      <c r="A259" s="23">
        <f t="shared" si="25"/>
        <v>259</v>
      </c>
      <c r="B259" s="10"/>
      <c r="C259" s="11"/>
      <c r="D259" s="105" t="e">
        <v>#N/A</v>
      </c>
      <c r="E259" s="12"/>
      <c r="F259" s="13"/>
      <c r="G259" s="101" t="e">
        <v>#N/A</v>
      </c>
      <c r="H259" s="103"/>
      <c r="I259" s="104"/>
      <c r="J259" s="107" t="e">
        <v>#N/A</v>
      </c>
      <c r="K259" s="103"/>
      <c r="L259" s="104"/>
      <c r="M259" s="107" t="e">
        <v>#N/A</v>
      </c>
      <c r="N259" s="103"/>
      <c r="O259" s="104"/>
      <c r="P259" s="110" t="e">
        <v>#N/A</v>
      </c>
    </row>
    <row r="260" spans="1:16">
      <c r="A260" s="23">
        <f t="shared" si="25"/>
        <v>260</v>
      </c>
      <c r="B260" s="10"/>
      <c r="C260" s="11"/>
      <c r="D260" s="105" t="e">
        <v>#N/A</v>
      </c>
      <c r="E260" s="12"/>
      <c r="F260" s="13"/>
      <c r="G260" s="101" t="e">
        <v>#N/A</v>
      </c>
      <c r="H260" s="103"/>
      <c r="I260" s="104"/>
      <c r="J260" s="107" t="e">
        <v>#N/A</v>
      </c>
      <c r="K260" s="103"/>
      <c r="L260" s="104"/>
      <c r="M260" s="107" t="e">
        <v>#N/A</v>
      </c>
      <c r="N260" s="103"/>
      <c r="O260" s="104"/>
      <c r="P260" s="110" t="e">
        <v>#N/A</v>
      </c>
    </row>
    <row r="261" spans="1:16">
      <c r="A261" s="23">
        <f t="shared" si="25"/>
        <v>261</v>
      </c>
      <c r="B261" s="10"/>
      <c r="C261" s="11"/>
      <c r="D261" s="105" t="e">
        <v>#N/A</v>
      </c>
      <c r="E261" s="12"/>
      <c r="F261" s="13"/>
      <c r="G261" s="101" t="e">
        <v>#N/A</v>
      </c>
      <c r="H261" s="103"/>
      <c r="I261" s="104"/>
      <c r="J261" s="107" t="e">
        <v>#N/A</v>
      </c>
      <c r="K261" s="103"/>
      <c r="L261" s="104"/>
      <c r="M261" s="107" t="e">
        <v>#N/A</v>
      </c>
      <c r="N261" s="103"/>
      <c r="O261" s="104"/>
      <c r="P261" s="110" t="e">
        <v>#N/A</v>
      </c>
    </row>
    <row r="262" spans="1:16">
      <c r="A262" s="23">
        <f t="shared" si="25"/>
        <v>262</v>
      </c>
      <c r="B262" s="10"/>
      <c r="C262" s="11"/>
      <c r="D262" s="105" t="e">
        <v>#N/A</v>
      </c>
      <c r="E262" s="12"/>
      <c r="F262" s="13"/>
      <c r="G262" s="101" t="e">
        <v>#N/A</v>
      </c>
      <c r="H262" s="103"/>
      <c r="I262" s="104"/>
      <c r="J262" s="107" t="e">
        <v>#N/A</v>
      </c>
      <c r="K262" s="103"/>
      <c r="L262" s="104"/>
      <c r="M262" s="107" t="e">
        <v>#N/A</v>
      </c>
      <c r="N262" s="103"/>
      <c r="O262" s="104"/>
      <c r="P262" s="110" t="e">
        <v>#N/A</v>
      </c>
    </row>
    <row r="263" spans="1:16">
      <c r="A263" s="23">
        <f t="shared" si="25"/>
        <v>263</v>
      </c>
      <c r="B263" s="10"/>
      <c r="C263" s="11"/>
      <c r="D263" s="105" t="e">
        <v>#N/A</v>
      </c>
      <c r="E263" s="12"/>
      <c r="F263" s="13"/>
      <c r="G263" s="101" t="e">
        <v>#N/A</v>
      </c>
      <c r="H263" s="103"/>
      <c r="I263" s="104"/>
      <c r="J263" s="107" t="e">
        <v>#N/A</v>
      </c>
      <c r="K263" s="103"/>
      <c r="L263" s="104"/>
      <c r="M263" s="107" t="e">
        <v>#N/A</v>
      </c>
      <c r="N263" s="103"/>
      <c r="O263" s="104"/>
      <c r="P263" s="110" t="e">
        <v>#N/A</v>
      </c>
    </row>
    <row r="264" spans="1:16">
      <c r="A264" s="23">
        <f t="shared" si="25"/>
        <v>264</v>
      </c>
      <c r="B264" s="10"/>
      <c r="C264" s="11"/>
      <c r="D264" s="105" t="e">
        <v>#N/A</v>
      </c>
      <c r="E264" s="12"/>
      <c r="F264" s="13"/>
      <c r="G264" s="101" t="e">
        <v>#N/A</v>
      </c>
      <c r="H264" s="103"/>
      <c r="I264" s="104"/>
      <c r="J264" s="107" t="e">
        <v>#N/A</v>
      </c>
      <c r="K264" s="103"/>
      <c r="L264" s="104"/>
      <c r="M264" s="107" t="e">
        <v>#N/A</v>
      </c>
      <c r="N264" s="103"/>
      <c r="O264" s="104"/>
      <c r="P264" s="110" t="e">
        <v>#N/A</v>
      </c>
    </row>
    <row r="265" spans="1:16">
      <c r="A265" s="23">
        <f t="shared" si="25"/>
        <v>265</v>
      </c>
      <c r="B265" s="10"/>
      <c r="C265" s="11"/>
      <c r="D265" s="105" t="e">
        <v>#N/A</v>
      </c>
      <c r="E265" s="12"/>
      <c r="F265" s="13"/>
      <c r="G265" s="101" t="e">
        <v>#N/A</v>
      </c>
      <c r="H265" s="103"/>
      <c r="I265" s="104"/>
      <c r="J265" s="107" t="e">
        <v>#N/A</v>
      </c>
      <c r="K265" s="103"/>
      <c r="L265" s="104"/>
      <c r="M265" s="107" t="e">
        <v>#N/A</v>
      </c>
      <c r="N265" s="103"/>
      <c r="O265" s="104"/>
      <c r="P265" s="110" t="e">
        <v>#N/A</v>
      </c>
    </row>
    <row r="266" spans="1:16">
      <c r="A266" s="23">
        <f t="shared" si="25"/>
        <v>266</v>
      </c>
      <c r="B266" s="10"/>
      <c r="C266" s="11"/>
      <c r="D266" s="105" t="e">
        <v>#N/A</v>
      </c>
      <c r="E266" s="12"/>
      <c r="F266" s="13"/>
      <c r="G266" s="101" t="e">
        <v>#N/A</v>
      </c>
      <c r="H266" s="103"/>
      <c r="I266" s="104"/>
      <c r="J266" s="107" t="e">
        <v>#N/A</v>
      </c>
      <c r="K266" s="103"/>
      <c r="L266" s="104"/>
      <c r="M266" s="107" t="e">
        <v>#N/A</v>
      </c>
      <c r="N266" s="103"/>
      <c r="O266" s="104"/>
      <c r="P266" s="110" t="e">
        <v>#N/A</v>
      </c>
    </row>
    <row r="267" spans="1:16">
      <c r="A267" s="23">
        <f t="shared" si="25"/>
        <v>267</v>
      </c>
      <c r="B267" s="10"/>
      <c r="C267" s="11"/>
      <c r="D267" s="105" t="e">
        <v>#N/A</v>
      </c>
      <c r="E267" s="12"/>
      <c r="F267" s="13"/>
      <c r="G267" s="101" t="e">
        <v>#N/A</v>
      </c>
      <c r="H267" s="103"/>
      <c r="I267" s="104"/>
      <c r="J267" s="107" t="e">
        <v>#N/A</v>
      </c>
      <c r="K267" s="103"/>
      <c r="L267" s="104"/>
      <c r="M267" s="107" t="e">
        <v>#N/A</v>
      </c>
      <c r="N267" s="103"/>
      <c r="O267" s="104"/>
      <c r="P267" s="110" t="e">
        <v>#N/A</v>
      </c>
    </row>
    <row r="268" spans="1:16">
      <c r="A268" s="23">
        <f t="shared" si="25"/>
        <v>268</v>
      </c>
      <c r="B268" s="10"/>
      <c r="C268" s="11"/>
      <c r="D268" s="105" t="e">
        <v>#N/A</v>
      </c>
      <c r="E268" s="12"/>
      <c r="F268" s="13"/>
      <c r="G268" s="101" t="e">
        <v>#N/A</v>
      </c>
      <c r="H268" s="103"/>
      <c r="I268" s="104"/>
      <c r="J268" s="107" t="e">
        <v>#N/A</v>
      </c>
      <c r="K268" s="103"/>
      <c r="L268" s="104"/>
      <c r="M268" s="107" t="e">
        <v>#N/A</v>
      </c>
      <c r="N268" s="103"/>
      <c r="O268" s="104"/>
      <c r="P268" s="110" t="e">
        <v>#N/A</v>
      </c>
    </row>
    <row r="269" spans="1:16">
      <c r="A269" s="23">
        <f t="shared" si="25"/>
        <v>269</v>
      </c>
      <c r="B269" s="10"/>
      <c r="C269" s="11"/>
      <c r="D269" s="105" t="e">
        <v>#N/A</v>
      </c>
      <c r="E269" s="12"/>
      <c r="F269" s="13"/>
      <c r="G269" s="101" t="e">
        <v>#N/A</v>
      </c>
      <c r="H269" s="103"/>
      <c r="I269" s="104"/>
      <c r="J269" s="107" t="e">
        <v>#N/A</v>
      </c>
      <c r="K269" s="103"/>
      <c r="L269" s="104"/>
      <c r="M269" s="107" t="e">
        <v>#N/A</v>
      </c>
      <c r="N269" s="103"/>
      <c r="O269" s="104"/>
      <c r="P269" s="110" t="e">
        <v>#N/A</v>
      </c>
    </row>
    <row r="270" spans="1:16">
      <c r="A270" s="23">
        <f t="shared" si="25"/>
        <v>270</v>
      </c>
      <c r="B270" s="10"/>
      <c r="C270" s="11"/>
      <c r="D270" s="105" t="e">
        <v>#N/A</v>
      </c>
      <c r="E270" s="12"/>
      <c r="F270" s="13"/>
      <c r="G270" s="101" t="e">
        <v>#N/A</v>
      </c>
      <c r="H270" s="103"/>
      <c r="I270" s="104"/>
      <c r="J270" s="107" t="e">
        <v>#N/A</v>
      </c>
      <c r="K270" s="103"/>
      <c r="L270" s="104"/>
      <c r="M270" s="107" t="e">
        <v>#N/A</v>
      </c>
      <c r="N270" s="103"/>
      <c r="O270" s="104"/>
      <c r="P270" s="110" t="e">
        <v>#N/A</v>
      </c>
    </row>
    <row r="271" spans="1:16">
      <c r="A271" s="23">
        <f t="shared" si="25"/>
        <v>271</v>
      </c>
      <c r="B271" s="10"/>
      <c r="C271" s="11"/>
      <c r="D271" s="105" t="e">
        <v>#N/A</v>
      </c>
      <c r="E271" s="12"/>
      <c r="F271" s="13"/>
      <c r="G271" s="101" t="e">
        <v>#N/A</v>
      </c>
      <c r="H271" s="103"/>
      <c r="I271" s="104"/>
      <c r="J271" s="107" t="e">
        <v>#N/A</v>
      </c>
      <c r="K271" s="103"/>
      <c r="L271" s="104"/>
      <c r="M271" s="107" t="e">
        <v>#N/A</v>
      </c>
      <c r="N271" s="103"/>
      <c r="O271" s="104"/>
      <c r="P271" s="110" t="e">
        <v>#N/A</v>
      </c>
    </row>
    <row r="272" spans="1:16">
      <c r="A272" s="23">
        <f t="shared" si="25"/>
        <v>272</v>
      </c>
      <c r="B272" s="10"/>
      <c r="C272" s="11"/>
      <c r="D272" s="105" t="e">
        <v>#N/A</v>
      </c>
      <c r="E272" s="12"/>
      <c r="F272" s="13"/>
      <c r="G272" s="101" t="e">
        <v>#N/A</v>
      </c>
      <c r="H272" s="103"/>
      <c r="I272" s="104"/>
      <c r="J272" s="107" t="e">
        <v>#N/A</v>
      </c>
      <c r="K272" s="103"/>
      <c r="L272" s="104"/>
      <c r="M272" s="107" t="e">
        <v>#N/A</v>
      </c>
      <c r="N272" s="103"/>
      <c r="O272" s="104"/>
      <c r="P272" s="110" t="e">
        <v>#N/A</v>
      </c>
    </row>
    <row r="273" spans="1:16">
      <c r="A273" s="23">
        <f t="shared" si="25"/>
        <v>273</v>
      </c>
      <c r="B273" s="10"/>
      <c r="C273" s="11"/>
      <c r="D273" s="105" t="e">
        <v>#N/A</v>
      </c>
      <c r="E273" s="12"/>
      <c r="F273" s="13"/>
      <c r="G273" s="101" t="e">
        <v>#N/A</v>
      </c>
      <c r="H273" s="103"/>
      <c r="I273" s="104"/>
      <c r="J273" s="107" t="e">
        <v>#N/A</v>
      </c>
      <c r="K273" s="103"/>
      <c r="L273" s="104"/>
      <c r="M273" s="107" t="e">
        <v>#N/A</v>
      </c>
      <c r="N273" s="103"/>
      <c r="O273" s="104"/>
      <c r="P273" s="110" t="e">
        <v>#N/A</v>
      </c>
    </row>
    <row r="274" spans="1:16">
      <c r="A274" s="23">
        <f t="shared" si="25"/>
        <v>274</v>
      </c>
      <c r="B274" s="10"/>
      <c r="C274" s="11"/>
      <c r="D274" s="105" t="e">
        <v>#N/A</v>
      </c>
      <c r="E274" s="12"/>
      <c r="F274" s="13"/>
      <c r="G274" s="101" t="e">
        <v>#N/A</v>
      </c>
      <c r="H274" s="103"/>
      <c r="I274" s="104"/>
      <c r="J274" s="107" t="e">
        <v>#N/A</v>
      </c>
      <c r="K274" s="103"/>
      <c r="L274" s="104"/>
      <c r="M274" s="107" t="e">
        <v>#N/A</v>
      </c>
      <c r="N274" s="103"/>
      <c r="O274" s="104"/>
      <c r="P274" s="110" t="e">
        <v>#N/A</v>
      </c>
    </row>
    <row r="275" spans="1:16">
      <c r="A275" s="23">
        <f t="shared" si="25"/>
        <v>275</v>
      </c>
      <c r="B275" s="10"/>
      <c r="C275" s="11"/>
      <c r="D275" s="105" t="e">
        <v>#N/A</v>
      </c>
      <c r="E275" s="12"/>
      <c r="F275" s="13"/>
      <c r="G275" s="101" t="e">
        <v>#N/A</v>
      </c>
      <c r="H275" s="103"/>
      <c r="I275" s="104"/>
      <c r="J275" s="107" t="e">
        <v>#N/A</v>
      </c>
      <c r="K275" s="103"/>
      <c r="L275" s="104"/>
      <c r="M275" s="107" t="e">
        <v>#N/A</v>
      </c>
      <c r="N275" s="103"/>
      <c r="O275" s="104"/>
      <c r="P275" s="110" t="e">
        <v>#N/A</v>
      </c>
    </row>
    <row r="276" spans="1:16">
      <c r="A276" s="23">
        <f t="shared" si="25"/>
        <v>276</v>
      </c>
      <c r="B276" s="10"/>
      <c r="C276" s="11"/>
      <c r="D276" s="105" t="e">
        <v>#N/A</v>
      </c>
      <c r="E276" s="12"/>
      <c r="F276" s="13"/>
      <c r="G276" s="101" t="e">
        <v>#N/A</v>
      </c>
      <c r="H276" s="103"/>
      <c r="I276" s="104"/>
      <c r="J276" s="107" t="e">
        <v>#N/A</v>
      </c>
      <c r="K276" s="103"/>
      <c r="L276" s="104"/>
      <c r="M276" s="107" t="e">
        <v>#N/A</v>
      </c>
      <c r="N276" s="103"/>
      <c r="O276" s="104"/>
      <c r="P276" s="110" t="e">
        <v>#N/A</v>
      </c>
    </row>
    <row r="277" spans="1:16">
      <c r="A277" s="23">
        <f t="shared" si="25"/>
        <v>277</v>
      </c>
      <c r="B277" s="10"/>
      <c r="C277" s="11"/>
      <c r="D277" s="105" t="e">
        <v>#N/A</v>
      </c>
      <c r="E277" s="12"/>
      <c r="F277" s="13"/>
      <c r="G277" s="101" t="e">
        <v>#N/A</v>
      </c>
      <c r="H277" s="103"/>
      <c r="I277" s="104"/>
      <c r="J277" s="107" t="e">
        <v>#N/A</v>
      </c>
      <c r="K277" s="103"/>
      <c r="L277" s="104"/>
      <c r="M277" s="107" t="e">
        <v>#N/A</v>
      </c>
      <c r="N277" s="103"/>
      <c r="O277" s="104"/>
      <c r="P277" s="110" t="e">
        <v>#N/A</v>
      </c>
    </row>
    <row r="278" spans="1:16">
      <c r="A278" s="23">
        <f t="shared" ref="A278:A300" si="27">A277+1</f>
        <v>278</v>
      </c>
      <c r="B278" s="10"/>
      <c r="C278" s="11"/>
      <c r="D278" s="105" t="e">
        <v>#N/A</v>
      </c>
      <c r="E278" s="12"/>
      <c r="F278" s="13"/>
      <c r="G278" s="101" t="e">
        <v>#N/A</v>
      </c>
      <c r="H278" s="103"/>
      <c r="I278" s="104"/>
      <c r="J278" s="107" t="e">
        <v>#N/A</v>
      </c>
      <c r="K278" s="103"/>
      <c r="L278" s="104"/>
      <c r="M278" s="107" t="e">
        <v>#N/A</v>
      </c>
      <c r="N278" s="103"/>
      <c r="O278" s="104"/>
      <c r="P278" s="110" t="e">
        <v>#N/A</v>
      </c>
    </row>
    <row r="279" spans="1:16">
      <c r="A279" s="23">
        <f t="shared" si="27"/>
        <v>279</v>
      </c>
      <c r="B279" s="10"/>
      <c r="C279" s="11"/>
      <c r="D279" s="105" t="e">
        <v>#N/A</v>
      </c>
      <c r="E279" s="12"/>
      <c r="F279" s="13"/>
      <c r="G279" s="101" t="e">
        <v>#N/A</v>
      </c>
      <c r="H279" s="103"/>
      <c r="I279" s="104"/>
      <c r="J279" s="107" t="e">
        <v>#N/A</v>
      </c>
      <c r="K279" s="103"/>
      <c r="L279" s="104"/>
      <c r="M279" s="107" t="e">
        <v>#N/A</v>
      </c>
      <c r="N279" s="103"/>
      <c r="O279" s="104"/>
      <c r="P279" s="110" t="e">
        <v>#N/A</v>
      </c>
    </row>
    <row r="280" spans="1:16">
      <c r="A280" s="23">
        <f t="shared" si="27"/>
        <v>280</v>
      </c>
      <c r="B280" s="10"/>
      <c r="C280" s="11"/>
      <c r="D280" s="105" t="e">
        <v>#N/A</v>
      </c>
      <c r="E280" s="12"/>
      <c r="F280" s="13"/>
      <c r="G280" s="101" t="e">
        <v>#N/A</v>
      </c>
      <c r="H280" s="103"/>
      <c r="I280" s="104"/>
      <c r="J280" s="107" t="e">
        <v>#N/A</v>
      </c>
      <c r="K280" s="103"/>
      <c r="L280" s="104"/>
      <c r="M280" s="107" t="e">
        <v>#N/A</v>
      </c>
      <c r="N280" s="103"/>
      <c r="O280" s="104"/>
      <c r="P280" s="110" t="e">
        <v>#N/A</v>
      </c>
    </row>
    <row r="281" spans="1:16">
      <c r="A281" s="23">
        <f t="shared" si="27"/>
        <v>281</v>
      </c>
      <c r="B281" s="10"/>
      <c r="C281" s="11"/>
      <c r="D281" s="105" t="e">
        <v>#N/A</v>
      </c>
      <c r="E281" s="12"/>
      <c r="F281" s="13"/>
      <c r="G281" s="101" t="e">
        <v>#N/A</v>
      </c>
      <c r="H281" s="103"/>
      <c r="I281" s="104"/>
      <c r="J281" s="107" t="e">
        <v>#N/A</v>
      </c>
      <c r="K281" s="103"/>
      <c r="L281" s="104"/>
      <c r="M281" s="107" t="e">
        <v>#N/A</v>
      </c>
      <c r="N281" s="103"/>
      <c r="O281" s="104"/>
      <c r="P281" s="110" t="e">
        <v>#N/A</v>
      </c>
    </row>
    <row r="282" spans="1:16">
      <c r="A282" s="23">
        <f t="shared" si="27"/>
        <v>282</v>
      </c>
      <c r="B282" s="10"/>
      <c r="C282" s="11"/>
      <c r="D282" s="105" t="e">
        <v>#N/A</v>
      </c>
      <c r="E282" s="12"/>
      <c r="F282" s="13"/>
      <c r="G282" s="101" t="e">
        <v>#N/A</v>
      </c>
      <c r="H282" s="103"/>
      <c r="I282" s="104"/>
      <c r="J282" s="107" t="e">
        <v>#N/A</v>
      </c>
      <c r="K282" s="103"/>
      <c r="L282" s="104"/>
      <c r="M282" s="107" t="e">
        <v>#N/A</v>
      </c>
      <c r="N282" s="103"/>
      <c r="O282" s="104"/>
      <c r="P282" s="110" t="e">
        <v>#N/A</v>
      </c>
    </row>
    <row r="283" spans="1:16">
      <c r="A283" s="23">
        <f t="shared" si="27"/>
        <v>283</v>
      </c>
      <c r="B283" s="10"/>
      <c r="C283" s="11"/>
      <c r="D283" s="105" t="e">
        <v>#N/A</v>
      </c>
      <c r="E283" s="12"/>
      <c r="F283" s="13"/>
      <c r="G283" s="101" t="e">
        <v>#N/A</v>
      </c>
      <c r="H283" s="103"/>
      <c r="I283" s="104"/>
      <c r="J283" s="107" t="e">
        <v>#N/A</v>
      </c>
      <c r="K283" s="103"/>
      <c r="L283" s="104"/>
      <c r="M283" s="107" t="e">
        <v>#N/A</v>
      </c>
      <c r="N283" s="103"/>
      <c r="O283" s="104"/>
      <c r="P283" s="110" t="e">
        <v>#N/A</v>
      </c>
    </row>
    <row r="284" spans="1:16">
      <c r="A284" s="23">
        <f t="shared" si="27"/>
        <v>284</v>
      </c>
      <c r="B284" s="10"/>
      <c r="C284" s="11"/>
      <c r="D284" s="105" t="e">
        <v>#N/A</v>
      </c>
      <c r="E284" s="12"/>
      <c r="F284" s="13"/>
      <c r="G284" s="101" t="e">
        <v>#N/A</v>
      </c>
      <c r="H284" s="103"/>
      <c r="I284" s="104"/>
      <c r="J284" s="107" t="e">
        <v>#N/A</v>
      </c>
      <c r="K284" s="103"/>
      <c r="L284" s="104"/>
      <c r="M284" s="107" t="e">
        <v>#N/A</v>
      </c>
      <c r="N284" s="103"/>
      <c r="O284" s="104"/>
      <c r="P284" s="110" t="e">
        <v>#N/A</v>
      </c>
    </row>
    <row r="285" spans="1:16">
      <c r="A285" s="23">
        <f t="shared" si="27"/>
        <v>285</v>
      </c>
      <c r="B285" s="10"/>
      <c r="C285" s="11"/>
      <c r="D285" s="105" t="e">
        <v>#N/A</v>
      </c>
      <c r="E285" s="12"/>
      <c r="F285" s="13"/>
      <c r="G285" s="101" t="e">
        <v>#N/A</v>
      </c>
      <c r="H285" s="103"/>
      <c r="I285" s="104"/>
      <c r="J285" s="107" t="e">
        <v>#N/A</v>
      </c>
      <c r="K285" s="103"/>
      <c r="L285" s="104"/>
      <c r="M285" s="107" t="e">
        <v>#N/A</v>
      </c>
      <c r="N285" s="103"/>
      <c r="O285" s="104"/>
      <c r="P285" s="110" t="e">
        <v>#N/A</v>
      </c>
    </row>
    <row r="286" spans="1:16">
      <c r="A286" s="23">
        <f t="shared" si="27"/>
        <v>286</v>
      </c>
      <c r="B286" s="10"/>
      <c r="C286" s="11"/>
      <c r="D286" s="105" t="e">
        <v>#N/A</v>
      </c>
      <c r="E286" s="12"/>
      <c r="F286" s="13"/>
      <c r="G286" s="101" t="e">
        <v>#N/A</v>
      </c>
      <c r="H286" s="103"/>
      <c r="I286" s="104"/>
      <c r="J286" s="107" t="e">
        <v>#N/A</v>
      </c>
      <c r="K286" s="103"/>
      <c r="L286" s="104"/>
      <c r="M286" s="107" t="e">
        <v>#N/A</v>
      </c>
      <c r="N286" s="103"/>
      <c r="O286" s="104"/>
      <c r="P286" s="110" t="e">
        <v>#N/A</v>
      </c>
    </row>
    <row r="287" spans="1:16">
      <c r="A287" s="23">
        <f t="shared" si="27"/>
        <v>287</v>
      </c>
      <c r="B287" s="10"/>
      <c r="C287" s="11"/>
      <c r="D287" s="105" t="e">
        <v>#N/A</v>
      </c>
      <c r="E287" s="12"/>
      <c r="F287" s="13"/>
      <c r="G287" s="101" t="e">
        <v>#N/A</v>
      </c>
      <c r="H287" s="103"/>
      <c r="I287" s="104"/>
      <c r="J287" s="107" t="e">
        <v>#N/A</v>
      </c>
      <c r="K287" s="103"/>
      <c r="L287" s="104"/>
      <c r="M287" s="107" t="e">
        <v>#N/A</v>
      </c>
      <c r="N287" s="103"/>
      <c r="O287" s="104"/>
      <c r="P287" s="110" t="e">
        <v>#N/A</v>
      </c>
    </row>
    <row r="288" spans="1:16">
      <c r="A288" s="23">
        <f t="shared" si="27"/>
        <v>288</v>
      </c>
      <c r="B288" s="10"/>
      <c r="C288" s="11"/>
      <c r="D288" s="105" t="e">
        <v>#N/A</v>
      </c>
      <c r="E288" s="12"/>
      <c r="F288" s="13"/>
      <c r="G288" s="101" t="e">
        <v>#N/A</v>
      </c>
      <c r="H288" s="103"/>
      <c r="I288" s="104"/>
      <c r="J288" s="107" t="e">
        <v>#N/A</v>
      </c>
      <c r="K288" s="103"/>
      <c r="L288" s="104"/>
      <c r="M288" s="107" t="e">
        <v>#N/A</v>
      </c>
      <c r="N288" s="103"/>
      <c r="O288" s="104"/>
      <c r="P288" s="110" t="e">
        <v>#N/A</v>
      </c>
    </row>
    <row r="289" spans="1:16">
      <c r="A289" s="23">
        <f t="shared" si="27"/>
        <v>289</v>
      </c>
      <c r="B289" s="10"/>
      <c r="C289" s="11"/>
      <c r="D289" s="105" t="e">
        <v>#N/A</v>
      </c>
      <c r="E289" s="12"/>
      <c r="F289" s="13"/>
      <c r="G289" s="101" t="e">
        <v>#N/A</v>
      </c>
      <c r="H289" s="103"/>
      <c r="I289" s="104"/>
      <c r="J289" s="107" t="e">
        <v>#N/A</v>
      </c>
      <c r="K289" s="103"/>
      <c r="L289" s="104"/>
      <c r="M289" s="107" t="e">
        <v>#N/A</v>
      </c>
      <c r="N289" s="103"/>
      <c r="O289" s="104"/>
      <c r="P289" s="110" t="e">
        <v>#N/A</v>
      </c>
    </row>
    <row r="290" spans="1:16">
      <c r="A290" s="23">
        <f t="shared" si="27"/>
        <v>290</v>
      </c>
      <c r="B290" s="10"/>
      <c r="C290" s="11"/>
      <c r="D290" s="105" t="e">
        <v>#N/A</v>
      </c>
      <c r="E290" s="12"/>
      <c r="F290" s="13"/>
      <c r="G290" s="101" t="e">
        <v>#N/A</v>
      </c>
      <c r="H290" s="103"/>
      <c r="I290" s="104"/>
      <c r="J290" s="107" t="e">
        <v>#N/A</v>
      </c>
      <c r="K290" s="103"/>
      <c r="L290" s="104"/>
      <c r="M290" s="107" t="e">
        <v>#N/A</v>
      </c>
      <c r="N290" s="103"/>
      <c r="O290" s="104"/>
      <c r="P290" s="110" t="e">
        <v>#N/A</v>
      </c>
    </row>
    <row r="291" spans="1:16">
      <c r="A291" s="23">
        <f t="shared" si="27"/>
        <v>291</v>
      </c>
      <c r="B291" s="10"/>
      <c r="C291" s="11"/>
      <c r="D291" s="105" t="e">
        <v>#N/A</v>
      </c>
      <c r="E291" s="12"/>
      <c r="F291" s="13"/>
      <c r="G291" s="101" t="e">
        <v>#N/A</v>
      </c>
      <c r="H291" s="103"/>
      <c r="I291" s="104"/>
      <c r="J291" s="107" t="e">
        <v>#N/A</v>
      </c>
      <c r="K291" s="103"/>
      <c r="L291" s="104"/>
      <c r="M291" s="107" t="e">
        <v>#N/A</v>
      </c>
      <c r="N291" s="103"/>
      <c r="O291" s="104"/>
      <c r="P291" s="110" t="e">
        <v>#N/A</v>
      </c>
    </row>
    <row r="292" spans="1:16">
      <c r="A292" s="23">
        <f t="shared" si="27"/>
        <v>292</v>
      </c>
      <c r="B292" s="10"/>
      <c r="C292" s="11"/>
      <c r="D292" s="105" t="e">
        <v>#N/A</v>
      </c>
      <c r="E292" s="12"/>
      <c r="F292" s="13"/>
      <c r="G292" s="101" t="e">
        <v>#N/A</v>
      </c>
      <c r="H292" s="103"/>
      <c r="I292" s="104"/>
      <c r="J292" s="107" t="e">
        <v>#N/A</v>
      </c>
      <c r="K292" s="103"/>
      <c r="L292" s="104"/>
      <c r="M292" s="107" t="e">
        <v>#N/A</v>
      </c>
      <c r="N292" s="103"/>
      <c r="O292" s="104"/>
      <c r="P292" s="110" t="e">
        <v>#N/A</v>
      </c>
    </row>
    <row r="293" spans="1:16">
      <c r="A293" s="23">
        <f t="shared" si="27"/>
        <v>293</v>
      </c>
      <c r="B293" s="10"/>
      <c r="C293" s="11"/>
      <c r="D293" s="105" t="e">
        <v>#N/A</v>
      </c>
      <c r="E293" s="12"/>
      <c r="F293" s="13"/>
      <c r="G293" s="101" t="e">
        <v>#N/A</v>
      </c>
      <c r="H293" s="103"/>
      <c r="I293" s="104"/>
      <c r="J293" s="107" t="e">
        <v>#N/A</v>
      </c>
      <c r="K293" s="103"/>
      <c r="L293" s="104"/>
      <c r="M293" s="107" t="e">
        <v>#N/A</v>
      </c>
      <c r="N293" s="103"/>
      <c r="O293" s="104"/>
      <c r="P293" s="110" t="e">
        <v>#N/A</v>
      </c>
    </row>
    <row r="294" spans="1:16">
      <c r="A294" s="23">
        <f t="shared" si="27"/>
        <v>294</v>
      </c>
      <c r="B294" s="10"/>
      <c r="C294" s="11"/>
      <c r="D294" s="105" t="e">
        <v>#N/A</v>
      </c>
      <c r="E294" s="12"/>
      <c r="F294" s="13"/>
      <c r="G294" s="101" t="e">
        <v>#N/A</v>
      </c>
      <c r="H294" s="103"/>
      <c r="I294" s="104"/>
      <c r="J294" s="107" t="e">
        <v>#N/A</v>
      </c>
      <c r="K294" s="103"/>
      <c r="L294" s="104"/>
      <c r="M294" s="107" t="e">
        <v>#N/A</v>
      </c>
      <c r="N294" s="103"/>
      <c r="O294" s="104"/>
      <c r="P294" s="110" t="e">
        <v>#N/A</v>
      </c>
    </row>
    <row r="295" spans="1:16">
      <c r="A295" s="23">
        <f t="shared" si="27"/>
        <v>295</v>
      </c>
      <c r="B295" s="10"/>
      <c r="C295" s="11"/>
      <c r="D295" s="105" t="e">
        <v>#N/A</v>
      </c>
      <c r="E295" s="12"/>
      <c r="F295" s="13"/>
      <c r="G295" s="101" t="e">
        <v>#N/A</v>
      </c>
      <c r="H295" s="103"/>
      <c r="I295" s="104"/>
      <c r="J295" s="107" t="e">
        <v>#N/A</v>
      </c>
      <c r="K295" s="103"/>
      <c r="L295" s="104"/>
      <c r="M295" s="107" t="e">
        <v>#N/A</v>
      </c>
      <c r="N295" s="103"/>
      <c r="O295" s="104"/>
      <c r="P295" s="110" t="e">
        <v>#N/A</v>
      </c>
    </row>
    <row r="296" spans="1:16">
      <c r="A296" s="23">
        <f t="shared" si="27"/>
        <v>296</v>
      </c>
      <c r="B296" s="10"/>
      <c r="C296" s="11"/>
      <c r="D296" s="105" t="e">
        <v>#N/A</v>
      </c>
      <c r="E296" s="12"/>
      <c r="F296" s="13"/>
      <c r="G296" s="101" t="e">
        <v>#N/A</v>
      </c>
      <c r="H296" s="103"/>
      <c r="I296" s="104"/>
      <c r="J296" s="107" t="e">
        <v>#N/A</v>
      </c>
      <c r="K296" s="103"/>
      <c r="L296" s="104"/>
      <c r="M296" s="107" t="e">
        <v>#N/A</v>
      </c>
      <c r="N296" s="103"/>
      <c r="O296" s="104"/>
      <c r="P296" s="110" t="e">
        <v>#N/A</v>
      </c>
    </row>
    <row r="297" spans="1:16">
      <c r="A297" s="23">
        <f t="shared" si="27"/>
        <v>297</v>
      </c>
      <c r="B297" s="10"/>
      <c r="C297" s="11"/>
      <c r="D297" s="105" t="e">
        <v>#N/A</v>
      </c>
      <c r="E297" s="12"/>
      <c r="F297" s="13"/>
      <c r="G297" s="101" t="e">
        <v>#N/A</v>
      </c>
      <c r="H297" s="103"/>
      <c r="I297" s="104"/>
      <c r="J297" s="107" t="e">
        <v>#N/A</v>
      </c>
      <c r="K297" s="103"/>
      <c r="L297" s="104"/>
      <c r="M297" s="107" t="e">
        <v>#N/A</v>
      </c>
      <c r="N297" s="103"/>
      <c r="O297" s="104"/>
      <c r="P297" s="110" t="e">
        <v>#N/A</v>
      </c>
    </row>
    <row r="298" spans="1:16">
      <c r="A298" s="23">
        <f t="shared" si="27"/>
        <v>298</v>
      </c>
      <c r="B298" s="10"/>
      <c r="C298" s="11"/>
      <c r="D298" s="105" t="e">
        <v>#N/A</v>
      </c>
      <c r="E298" s="12"/>
      <c r="F298" s="13"/>
      <c r="G298" s="101" t="e">
        <v>#N/A</v>
      </c>
      <c r="H298" s="103"/>
      <c r="I298" s="104"/>
      <c r="J298" s="107" t="e">
        <v>#N/A</v>
      </c>
      <c r="K298" s="103"/>
      <c r="L298" s="104"/>
      <c r="M298" s="107" t="e">
        <v>#N/A</v>
      </c>
      <c r="N298" s="103"/>
      <c r="O298" s="104"/>
      <c r="P298" s="110" t="e">
        <v>#N/A</v>
      </c>
    </row>
    <row r="299" spans="1:16">
      <c r="A299" s="23">
        <f t="shared" si="27"/>
        <v>299</v>
      </c>
      <c r="B299" s="10"/>
      <c r="C299" s="11"/>
      <c r="D299" s="105" t="e">
        <v>#N/A</v>
      </c>
      <c r="E299" s="12"/>
      <c r="F299" s="13"/>
      <c r="G299" s="101" t="e">
        <v>#N/A</v>
      </c>
      <c r="H299" s="103"/>
      <c r="I299" s="104"/>
      <c r="J299" s="107" t="e">
        <v>#N/A</v>
      </c>
      <c r="K299" s="103"/>
      <c r="L299" s="104"/>
      <c r="M299" s="107" t="e">
        <v>#N/A</v>
      </c>
      <c r="N299" s="103"/>
      <c r="O299" s="104"/>
      <c r="P299" s="110" t="e">
        <v>#N/A</v>
      </c>
    </row>
    <row r="300" spans="1:16">
      <c r="A300" s="23">
        <f t="shared" si="27"/>
        <v>300</v>
      </c>
      <c r="B300" s="10"/>
      <c r="C300" s="11"/>
      <c r="D300" s="105" t="e">
        <v>#N/A</v>
      </c>
      <c r="E300" s="12"/>
      <c r="F300" s="13"/>
      <c r="G300" s="101" t="e">
        <v>#N/A</v>
      </c>
      <c r="H300" s="103"/>
      <c r="I300" s="104"/>
      <c r="J300" s="107" t="e">
        <v>#N/A</v>
      </c>
      <c r="K300" s="103"/>
      <c r="L300" s="104"/>
      <c r="M300" s="107" t="e">
        <v>#N/A</v>
      </c>
      <c r="N300" s="103"/>
      <c r="O300" s="104"/>
      <c r="P300" s="110" t="e">
        <v>#N/A</v>
      </c>
    </row>
  </sheetData>
  <mergeCells count="1">
    <mergeCell ref="E18:G18"/>
  </mergeCells>
  <phoneticPr fontId="25"/>
  <pageMargins left="0.23622047244094491" right="0.23622047244094491" top="0.74803149606299213" bottom="0" header="0.31496062992125984" footer="0"/>
  <pageSetup paperSize="9" scale="70" fitToHeight="0" orientation="landscape" horizontalDpi="300" verticalDpi="300" r:id="rId1"/>
  <headerFooter>
    <oddHeader>&amp;L&amp;F &amp;A</oddHead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29046E-6559-453E-B55A-33303EDA2D80}">
  <dimension ref="A1:Y300"/>
  <sheetViews>
    <sheetView zoomScale="70" zoomScaleNormal="70" workbookViewId="0">
      <selection activeCell="F10" sqref="F10"/>
    </sheetView>
  </sheetViews>
  <sheetFormatPr defaultColWidth="9" defaultRowHeight="12"/>
  <cols>
    <col min="1" max="1" width="4.375" style="23" customWidth="1"/>
    <col min="2" max="2" width="9.875" style="23" customWidth="1"/>
    <col min="3" max="3" width="8.625" style="23" customWidth="1"/>
    <col min="4" max="4" width="7.75" style="23" customWidth="1"/>
    <col min="5" max="7" width="8.875" style="23" customWidth="1"/>
    <col min="8" max="8" width="6.625" style="23" customWidth="1"/>
    <col min="9" max="9" width="5.125" style="23" customWidth="1"/>
    <col min="10" max="11" width="8.875" style="23" customWidth="1"/>
    <col min="12" max="12" width="3.75" style="23" customWidth="1"/>
    <col min="13" max="13" width="8.875" style="23" customWidth="1"/>
    <col min="14" max="14" width="6.625" style="23" customWidth="1"/>
    <col min="15" max="15" width="3.875" style="23" customWidth="1"/>
    <col min="16" max="16" width="8.875" style="23" customWidth="1"/>
    <col min="17" max="17" width="3.125" style="23" customWidth="1"/>
    <col min="18" max="18" width="10.625" style="27" customWidth="1"/>
    <col min="19" max="19" width="10.625" style="61" customWidth="1"/>
    <col min="20" max="29" width="10.625" style="23" customWidth="1"/>
    <col min="30" max="16384" width="9" style="23"/>
  </cols>
  <sheetData>
    <row r="1" spans="1:25">
      <c r="A1" s="23">
        <v>1</v>
      </c>
      <c r="B1" s="24">
        <v>2</v>
      </c>
      <c r="C1" s="25">
        <v>3</v>
      </c>
      <c r="D1" s="25">
        <v>4</v>
      </c>
      <c r="E1" s="25">
        <v>5</v>
      </c>
      <c r="F1" s="25">
        <v>6</v>
      </c>
      <c r="G1" s="25">
        <v>7</v>
      </c>
      <c r="H1" s="24">
        <v>8</v>
      </c>
      <c r="I1" s="24">
        <v>9</v>
      </c>
      <c r="J1" s="25">
        <v>10</v>
      </c>
      <c r="K1" s="26">
        <v>11</v>
      </c>
      <c r="L1" s="23">
        <v>12</v>
      </c>
      <c r="M1" s="26">
        <v>13</v>
      </c>
      <c r="N1" s="23">
        <v>14</v>
      </c>
      <c r="O1" s="23">
        <v>15</v>
      </c>
      <c r="P1" s="26">
        <v>16</v>
      </c>
      <c r="S1" s="28"/>
    </row>
    <row r="2" spans="1:25" ht="18.75">
      <c r="A2" s="23">
        <v>2</v>
      </c>
      <c r="B2" s="29" t="s">
        <v>0</v>
      </c>
      <c r="F2" s="30"/>
      <c r="G2" s="30"/>
      <c r="L2" s="27" t="s">
        <v>1</v>
      </c>
      <c r="M2" s="15" t="s">
        <v>73</v>
      </c>
      <c r="N2" s="31" t="s">
        <v>2</v>
      </c>
      <c r="R2" s="27" t="s">
        <v>74</v>
      </c>
      <c r="S2" s="16" t="s">
        <v>75</v>
      </c>
      <c r="T2" s="31" t="s">
        <v>76</v>
      </c>
      <c r="U2" s="27"/>
      <c r="V2" s="32"/>
    </row>
    <row r="3" spans="1:25">
      <c r="A3" s="26">
        <v>3</v>
      </c>
      <c r="B3" s="33" t="s">
        <v>3</v>
      </c>
      <c r="C3" s="34" t="s">
        <v>4</v>
      </c>
      <c r="E3" s="33" t="s">
        <v>5</v>
      </c>
      <c r="F3" s="35"/>
      <c r="G3" s="36" t="s">
        <v>6</v>
      </c>
      <c r="H3" s="36"/>
      <c r="I3" s="36"/>
      <c r="K3" s="37"/>
      <c r="L3" s="27" t="s">
        <v>7</v>
      </c>
      <c r="M3" s="17" t="s">
        <v>77</v>
      </c>
      <c r="N3" s="31" t="s">
        <v>8</v>
      </c>
      <c r="O3" s="31"/>
      <c r="R3" s="23"/>
      <c r="S3" s="23"/>
      <c r="U3" s="27"/>
      <c r="V3" s="38"/>
      <c r="W3" s="39"/>
    </row>
    <row r="4" spans="1:25">
      <c r="A4" s="26">
        <v>4</v>
      </c>
      <c r="B4" s="33" t="s">
        <v>9</v>
      </c>
      <c r="C4" s="40">
        <v>79</v>
      </c>
      <c r="D4" s="41"/>
      <c r="F4" s="36" t="s">
        <v>10</v>
      </c>
      <c r="G4" s="36" t="s">
        <v>10</v>
      </c>
      <c r="H4" s="36" t="s">
        <v>11</v>
      </c>
      <c r="I4" s="36" t="s">
        <v>12</v>
      </c>
      <c r="J4" s="31"/>
      <c r="K4" s="42" t="s">
        <v>13</v>
      </c>
      <c r="L4" s="31"/>
      <c r="M4" s="31"/>
      <c r="N4" s="31"/>
      <c r="O4" s="31"/>
      <c r="S4" s="43"/>
      <c r="V4" s="44"/>
    </row>
    <row r="5" spans="1:25">
      <c r="A5" s="23">
        <v>5</v>
      </c>
      <c r="B5" s="33" t="s">
        <v>14</v>
      </c>
      <c r="C5" s="40">
        <v>197</v>
      </c>
      <c r="D5" s="41" t="s">
        <v>15</v>
      </c>
      <c r="F5" s="36" t="s">
        <v>16</v>
      </c>
      <c r="G5" s="36" t="s">
        <v>17</v>
      </c>
      <c r="H5" s="36" t="s">
        <v>18</v>
      </c>
      <c r="I5" s="36" t="s">
        <v>18</v>
      </c>
      <c r="J5" s="45" t="s">
        <v>19</v>
      </c>
      <c r="K5" s="27" t="s">
        <v>20</v>
      </c>
      <c r="L5" s="36"/>
      <c r="M5" s="36"/>
      <c r="N5" s="31"/>
      <c r="O5" s="37" t="s">
        <v>21</v>
      </c>
      <c r="P5" s="46" t="str">
        <f ca="1">RIGHT(CELL("filename",A1),LEN(CELL("filename",A1))-FIND("]",CELL("filename",A1)))</f>
        <v>srim197Au_SiO2</v>
      </c>
      <c r="S5" s="43"/>
      <c r="T5" s="47"/>
      <c r="U5" s="28"/>
      <c r="V5" s="48"/>
    </row>
    <row r="6" spans="1:25">
      <c r="A6" s="26">
        <v>6</v>
      </c>
      <c r="B6" s="33" t="s">
        <v>22</v>
      </c>
      <c r="C6" s="49" t="s">
        <v>79</v>
      </c>
      <c r="D6" s="41" t="s">
        <v>23</v>
      </c>
      <c r="F6" s="1" t="s">
        <v>71</v>
      </c>
      <c r="G6" s="2">
        <v>8</v>
      </c>
      <c r="H6" s="2">
        <v>66.67</v>
      </c>
      <c r="I6" s="3">
        <v>53.26</v>
      </c>
      <c r="J6" s="26">
        <v>1</v>
      </c>
      <c r="K6" s="18">
        <v>23.199000000000002</v>
      </c>
      <c r="L6" s="42" t="s">
        <v>25</v>
      </c>
      <c r="M6" s="31"/>
      <c r="N6" s="31"/>
      <c r="O6" s="37" t="s">
        <v>26</v>
      </c>
      <c r="P6" s="50" t="s">
        <v>78</v>
      </c>
      <c r="S6" s="43"/>
      <c r="T6" s="41"/>
      <c r="U6" s="28"/>
      <c r="V6" s="48"/>
    </row>
    <row r="7" spans="1:25">
      <c r="A7" s="23">
        <v>7</v>
      </c>
      <c r="B7" s="51"/>
      <c r="C7" s="49" t="s">
        <v>80</v>
      </c>
      <c r="F7" s="52" t="s">
        <v>24</v>
      </c>
      <c r="G7" s="53">
        <v>14</v>
      </c>
      <c r="H7" s="53">
        <v>33.33</v>
      </c>
      <c r="I7" s="54">
        <v>46.74</v>
      </c>
      <c r="J7" s="26">
        <v>2</v>
      </c>
      <c r="K7" s="19">
        <v>231.99</v>
      </c>
      <c r="L7" s="42" t="s">
        <v>27</v>
      </c>
      <c r="M7" s="31"/>
      <c r="N7" s="31"/>
      <c r="S7" s="43"/>
      <c r="U7" s="28"/>
      <c r="V7" s="48"/>
      <c r="X7" s="24"/>
    </row>
    <row r="8" spans="1:25">
      <c r="A8" s="23">
        <v>8</v>
      </c>
      <c r="B8" s="33" t="s">
        <v>28</v>
      </c>
      <c r="C8" s="55">
        <v>2.3199999999999998</v>
      </c>
      <c r="D8" s="56" t="s">
        <v>29</v>
      </c>
      <c r="F8" s="52"/>
      <c r="G8" s="53"/>
      <c r="H8" s="53"/>
      <c r="I8" s="54"/>
      <c r="J8" s="26">
        <v>3</v>
      </c>
      <c r="K8" s="19">
        <v>231.99</v>
      </c>
      <c r="L8" s="42" t="s">
        <v>30</v>
      </c>
      <c r="M8" s="31"/>
      <c r="N8" s="31"/>
      <c r="O8" s="31"/>
      <c r="S8" s="43"/>
      <c r="U8" s="28"/>
      <c r="V8" s="57"/>
      <c r="X8" s="58"/>
      <c r="Y8" s="4"/>
    </row>
    <row r="9" spans="1:25">
      <c r="A9" s="23">
        <v>9</v>
      </c>
      <c r="B9" s="51"/>
      <c r="C9" s="55">
        <v>6.9758999999999998E+22</v>
      </c>
      <c r="D9" s="41" t="s">
        <v>31</v>
      </c>
      <c r="F9" s="52"/>
      <c r="G9" s="53"/>
      <c r="H9" s="53"/>
      <c r="I9" s="54"/>
      <c r="J9" s="26">
        <v>4</v>
      </c>
      <c r="K9" s="19">
        <v>1</v>
      </c>
      <c r="L9" s="42" t="s">
        <v>32</v>
      </c>
      <c r="M9" s="31"/>
      <c r="N9" s="31"/>
      <c r="O9" s="31"/>
      <c r="S9" s="59"/>
      <c r="T9" s="56"/>
      <c r="U9" s="28"/>
      <c r="V9" s="57"/>
      <c r="X9" s="58"/>
      <c r="Y9" s="4"/>
    </row>
    <row r="10" spans="1:25">
      <c r="A10" s="23">
        <v>10</v>
      </c>
      <c r="B10" s="33" t="s">
        <v>33</v>
      </c>
      <c r="C10" s="5">
        <v>0</v>
      </c>
      <c r="D10" s="41"/>
      <c r="F10" s="52"/>
      <c r="G10" s="53"/>
      <c r="H10" s="53"/>
      <c r="I10" s="54"/>
      <c r="J10" s="26">
        <v>5</v>
      </c>
      <c r="K10" s="19">
        <v>1</v>
      </c>
      <c r="L10" s="42" t="s">
        <v>34</v>
      </c>
      <c r="M10" s="31"/>
      <c r="N10" s="31"/>
      <c r="O10" s="31"/>
      <c r="S10" s="59"/>
      <c r="T10" s="41"/>
      <c r="U10" s="28"/>
      <c r="V10" s="57"/>
      <c r="X10" s="58"/>
      <c r="Y10" s="4"/>
    </row>
    <row r="11" spans="1:25">
      <c r="A11" s="23">
        <v>11</v>
      </c>
      <c r="C11" s="60" t="s">
        <v>35</v>
      </c>
      <c r="D11" s="30" t="s">
        <v>36</v>
      </c>
      <c r="F11" s="52"/>
      <c r="G11" s="53"/>
      <c r="H11" s="53"/>
      <c r="I11" s="54"/>
      <c r="J11" s="26">
        <v>6</v>
      </c>
      <c r="K11" s="19">
        <v>1000</v>
      </c>
      <c r="L11" s="42" t="s">
        <v>37</v>
      </c>
      <c r="M11" s="31"/>
      <c r="N11" s="31"/>
      <c r="O11" s="31"/>
      <c r="V11" s="24"/>
      <c r="W11" s="24"/>
      <c r="X11" s="24"/>
    </row>
    <row r="12" spans="1:25">
      <c r="A12" s="23">
        <v>12</v>
      </c>
      <c r="B12" s="27" t="s">
        <v>38</v>
      </c>
      <c r="C12" s="62">
        <v>20</v>
      </c>
      <c r="D12" s="63">
        <f>$C$5/100</f>
        <v>1.97</v>
      </c>
      <c r="E12" s="41" t="s">
        <v>39</v>
      </c>
      <c r="F12" s="52"/>
      <c r="G12" s="53"/>
      <c r="H12" s="53"/>
      <c r="I12" s="54"/>
      <c r="J12" s="26">
        <v>7</v>
      </c>
      <c r="K12" s="19">
        <v>33.256</v>
      </c>
      <c r="L12" s="42" t="s">
        <v>40</v>
      </c>
      <c r="M12" s="31"/>
      <c r="V12" s="48"/>
      <c r="W12" s="48"/>
      <c r="X12" s="48"/>
    </row>
    <row r="13" spans="1:25">
      <c r="A13" s="23">
        <v>13</v>
      </c>
      <c r="B13" s="27" t="s">
        <v>41</v>
      </c>
      <c r="C13" s="64">
        <v>228</v>
      </c>
      <c r="D13" s="63">
        <f>$C$5*1000000</f>
        <v>197000000</v>
      </c>
      <c r="E13" s="41" t="s">
        <v>42</v>
      </c>
      <c r="F13" s="65"/>
      <c r="G13" s="66"/>
      <c r="H13" s="66"/>
      <c r="I13" s="67"/>
      <c r="J13" s="26">
        <v>8</v>
      </c>
      <c r="K13" s="20">
        <v>2.6315999999999999E-2</v>
      </c>
      <c r="L13" s="42" t="s">
        <v>43</v>
      </c>
      <c r="R13" s="27" t="s">
        <v>72</v>
      </c>
      <c r="U13" s="27"/>
      <c r="V13" s="48"/>
      <c r="W13" s="48"/>
      <c r="X13" s="57"/>
    </row>
    <row r="14" spans="1:25" ht="13.5">
      <c r="A14" s="23">
        <v>14</v>
      </c>
      <c r="B14" s="27" t="s">
        <v>44</v>
      </c>
      <c r="C14" s="68"/>
      <c r="D14" s="41" t="s">
        <v>45</v>
      </c>
      <c r="H14" s="69">
        <f>SUM(H6:H13)</f>
        <v>100</v>
      </c>
      <c r="I14" s="70">
        <f>SUM(I6:I13)</f>
        <v>100</v>
      </c>
      <c r="J14" s="26">
        <v>0</v>
      </c>
      <c r="K14" s="71" t="s">
        <v>46</v>
      </c>
      <c r="L14" s="72"/>
      <c r="N14" s="60"/>
      <c r="O14" s="60"/>
      <c r="P14" s="60"/>
      <c r="U14" s="27"/>
      <c r="V14" s="73"/>
      <c r="W14" s="73"/>
      <c r="X14" s="74"/>
    </row>
    <row r="15" spans="1:25" ht="13.5">
      <c r="A15" s="23">
        <v>15</v>
      </c>
      <c r="B15" s="27" t="s">
        <v>47</v>
      </c>
      <c r="C15" s="75"/>
      <c r="D15" s="76" t="s">
        <v>48</v>
      </c>
      <c r="E15" s="77"/>
      <c r="F15" s="77"/>
      <c r="G15" s="77"/>
      <c r="H15" s="41"/>
      <c r="I15" s="41"/>
      <c r="J15" s="78"/>
      <c r="K15" s="79"/>
      <c r="L15" s="80"/>
      <c r="M15" s="78"/>
      <c r="N15" s="41"/>
      <c r="O15" s="41"/>
      <c r="P15" s="78"/>
      <c r="V15" s="81"/>
      <c r="W15" s="81"/>
      <c r="X15" s="58"/>
    </row>
    <row r="16" spans="1:25" ht="13.5">
      <c r="A16" s="23">
        <v>16</v>
      </c>
      <c r="B16" s="41"/>
      <c r="C16" s="82"/>
      <c r="D16" s="83"/>
      <c r="F16" s="84" t="s">
        <v>49</v>
      </c>
      <c r="G16" s="77"/>
      <c r="H16" s="85"/>
      <c r="I16" s="6" t="s">
        <v>81</v>
      </c>
      <c r="J16" s="86"/>
      <c r="K16" s="79"/>
      <c r="L16" s="80"/>
      <c r="M16" s="41"/>
      <c r="N16" s="41"/>
      <c r="O16" s="41"/>
      <c r="P16" s="41"/>
      <c r="V16" s="81"/>
      <c r="W16" s="81"/>
      <c r="X16" s="58"/>
    </row>
    <row r="17" spans="1:16">
      <c r="A17" s="23">
        <v>17</v>
      </c>
      <c r="B17" s="87" t="s">
        <v>50</v>
      </c>
      <c r="C17" s="88"/>
      <c r="D17" s="89"/>
      <c r="E17" s="87" t="s">
        <v>51</v>
      </c>
      <c r="F17" s="90" t="s">
        <v>52</v>
      </c>
      <c r="G17" s="91" t="s">
        <v>53</v>
      </c>
      <c r="H17" s="87" t="s">
        <v>54</v>
      </c>
      <c r="I17" s="88"/>
      <c r="J17" s="89"/>
      <c r="K17" s="87" t="s">
        <v>55</v>
      </c>
      <c r="L17" s="92"/>
      <c r="M17" s="93"/>
      <c r="N17" s="87" t="s">
        <v>56</v>
      </c>
      <c r="O17" s="88"/>
      <c r="P17" s="89"/>
    </row>
    <row r="18" spans="1:16">
      <c r="A18" s="23">
        <v>18</v>
      </c>
      <c r="B18" s="94" t="s">
        <v>57</v>
      </c>
      <c r="D18" s="95" t="s">
        <v>58</v>
      </c>
      <c r="E18" s="111" t="s">
        <v>59</v>
      </c>
      <c r="F18" s="112"/>
      <c r="G18" s="113"/>
      <c r="H18" s="94" t="s">
        <v>60</v>
      </c>
      <c r="J18" s="95" t="s">
        <v>61</v>
      </c>
      <c r="K18" s="94" t="s">
        <v>62</v>
      </c>
      <c r="L18" s="96"/>
      <c r="M18" s="95" t="s">
        <v>61</v>
      </c>
      <c r="N18" s="94" t="s">
        <v>62</v>
      </c>
      <c r="P18" s="95" t="s">
        <v>61</v>
      </c>
    </row>
    <row r="19" spans="1:16">
      <c r="A19" s="23">
        <v>19</v>
      </c>
      <c r="B19" s="97"/>
      <c r="C19" s="98"/>
      <c r="D19" s="99"/>
      <c r="E19" s="97"/>
      <c r="F19" s="98"/>
      <c r="G19" s="99"/>
      <c r="H19" s="97"/>
      <c r="I19" s="98"/>
      <c r="J19" s="99"/>
      <c r="K19" s="97"/>
      <c r="L19" s="98"/>
      <c r="M19" s="99"/>
      <c r="N19" s="97"/>
      <c r="O19" s="98"/>
      <c r="P19" s="99"/>
    </row>
    <row r="20" spans="1:16">
      <c r="A20" s="26">
        <v>20</v>
      </c>
      <c r="B20" s="7">
        <v>2</v>
      </c>
      <c r="C20" s="21" t="s">
        <v>65</v>
      </c>
      <c r="D20" s="100">
        <f t="shared" ref="D20:D83" si="0">B20/1000/$C$5</f>
        <v>1.0152284263959391E-5</v>
      </c>
      <c r="E20" s="8">
        <v>0.25340000000000001</v>
      </c>
      <c r="F20" s="9">
        <v>2.9980000000000002</v>
      </c>
      <c r="G20" s="101">
        <f t="shared" ref="G20:G83" si="1">E20+F20</f>
        <v>3.2514000000000003</v>
      </c>
      <c r="H20" s="7">
        <v>56</v>
      </c>
      <c r="I20" s="21" t="s">
        <v>64</v>
      </c>
      <c r="J20" s="102">
        <f t="shared" ref="J20:J83" si="2">H20/1000/10</f>
        <v>5.5999999999999999E-3</v>
      </c>
      <c r="K20" s="7">
        <v>14</v>
      </c>
      <c r="L20" s="21" t="s">
        <v>64</v>
      </c>
      <c r="M20" s="102">
        <f t="shared" ref="M20:M83" si="3">K20/1000/10</f>
        <v>1.4E-3</v>
      </c>
      <c r="N20" s="7">
        <v>10</v>
      </c>
      <c r="O20" s="21" t="s">
        <v>64</v>
      </c>
      <c r="P20" s="102">
        <f t="shared" ref="P20:P83" si="4">N20/1000/10</f>
        <v>1E-3</v>
      </c>
    </row>
    <row r="21" spans="1:16">
      <c r="A21" s="23">
        <f>A20+1</f>
        <v>21</v>
      </c>
      <c r="B21" s="10">
        <v>2.25</v>
      </c>
      <c r="C21" s="11" t="s">
        <v>65</v>
      </c>
      <c r="D21" s="100">
        <f t="shared" si="0"/>
        <v>1.1421319796954314E-5</v>
      </c>
      <c r="E21" s="12">
        <v>0.26879999999999998</v>
      </c>
      <c r="F21" s="13">
        <v>3.1819999999999999</v>
      </c>
      <c r="G21" s="101">
        <f t="shared" si="1"/>
        <v>3.4508000000000001</v>
      </c>
      <c r="H21" s="10">
        <v>59</v>
      </c>
      <c r="I21" s="11" t="s">
        <v>64</v>
      </c>
      <c r="J21" s="102">
        <f t="shared" si="2"/>
        <v>5.8999999999999999E-3</v>
      </c>
      <c r="K21" s="10">
        <v>15</v>
      </c>
      <c r="L21" s="11" t="s">
        <v>64</v>
      </c>
      <c r="M21" s="102">
        <f t="shared" si="3"/>
        <v>1.5E-3</v>
      </c>
      <c r="N21" s="10">
        <v>10</v>
      </c>
      <c r="O21" s="11" t="s">
        <v>64</v>
      </c>
      <c r="P21" s="102">
        <f t="shared" si="4"/>
        <v>1E-3</v>
      </c>
    </row>
    <row r="22" spans="1:16">
      <c r="A22" s="23">
        <f t="shared" ref="A22:A85" si="5">A21+1</f>
        <v>22</v>
      </c>
      <c r="B22" s="10">
        <v>2.5</v>
      </c>
      <c r="C22" s="11" t="s">
        <v>65</v>
      </c>
      <c r="D22" s="100">
        <f t="shared" si="0"/>
        <v>1.2690355329949238E-5</v>
      </c>
      <c r="E22" s="12">
        <v>0.2833</v>
      </c>
      <c r="F22" s="13">
        <v>3.3540000000000001</v>
      </c>
      <c r="G22" s="101">
        <f t="shared" si="1"/>
        <v>3.6373000000000002</v>
      </c>
      <c r="H22" s="10">
        <v>61</v>
      </c>
      <c r="I22" s="11" t="s">
        <v>64</v>
      </c>
      <c r="J22" s="102">
        <f t="shared" si="2"/>
        <v>6.0999999999999995E-3</v>
      </c>
      <c r="K22" s="10">
        <v>15</v>
      </c>
      <c r="L22" s="11" t="s">
        <v>64</v>
      </c>
      <c r="M22" s="102">
        <f t="shared" si="3"/>
        <v>1.5E-3</v>
      </c>
      <c r="N22" s="10">
        <v>11</v>
      </c>
      <c r="O22" s="11" t="s">
        <v>64</v>
      </c>
      <c r="P22" s="102">
        <f t="shared" si="4"/>
        <v>1.0999999999999998E-3</v>
      </c>
    </row>
    <row r="23" spans="1:16">
      <c r="A23" s="23">
        <f t="shared" si="5"/>
        <v>23</v>
      </c>
      <c r="B23" s="10">
        <v>2.75</v>
      </c>
      <c r="C23" s="11" t="s">
        <v>65</v>
      </c>
      <c r="D23" s="100">
        <f t="shared" si="0"/>
        <v>1.3959390862944161E-5</v>
      </c>
      <c r="E23" s="12">
        <v>0.29720000000000002</v>
      </c>
      <c r="F23" s="13">
        <v>3.5150000000000001</v>
      </c>
      <c r="G23" s="101">
        <f t="shared" si="1"/>
        <v>3.8122000000000003</v>
      </c>
      <c r="H23" s="10">
        <v>64</v>
      </c>
      <c r="I23" s="11" t="s">
        <v>64</v>
      </c>
      <c r="J23" s="102">
        <f t="shared" si="2"/>
        <v>6.4000000000000003E-3</v>
      </c>
      <c r="K23" s="10">
        <v>16</v>
      </c>
      <c r="L23" s="11" t="s">
        <v>64</v>
      </c>
      <c r="M23" s="102">
        <f t="shared" si="3"/>
        <v>1.6000000000000001E-3</v>
      </c>
      <c r="N23" s="10">
        <v>11</v>
      </c>
      <c r="O23" s="11" t="s">
        <v>64</v>
      </c>
      <c r="P23" s="102">
        <f t="shared" si="4"/>
        <v>1.0999999999999998E-3</v>
      </c>
    </row>
    <row r="24" spans="1:16">
      <c r="A24" s="23">
        <f t="shared" si="5"/>
        <v>24</v>
      </c>
      <c r="B24" s="10">
        <v>3</v>
      </c>
      <c r="C24" s="11" t="s">
        <v>65</v>
      </c>
      <c r="D24" s="100">
        <f t="shared" si="0"/>
        <v>1.5228426395939086E-5</v>
      </c>
      <c r="E24" s="12">
        <v>0.31040000000000001</v>
      </c>
      <c r="F24" s="13">
        <v>3.6680000000000001</v>
      </c>
      <c r="G24" s="101">
        <f t="shared" si="1"/>
        <v>3.9784000000000002</v>
      </c>
      <c r="H24" s="10">
        <v>67</v>
      </c>
      <c r="I24" s="11" t="s">
        <v>64</v>
      </c>
      <c r="J24" s="102">
        <f t="shared" si="2"/>
        <v>6.7000000000000002E-3</v>
      </c>
      <c r="K24" s="10">
        <v>16</v>
      </c>
      <c r="L24" s="11" t="s">
        <v>64</v>
      </c>
      <c r="M24" s="102">
        <f t="shared" si="3"/>
        <v>1.6000000000000001E-3</v>
      </c>
      <c r="N24" s="10">
        <v>12</v>
      </c>
      <c r="O24" s="11" t="s">
        <v>64</v>
      </c>
      <c r="P24" s="102">
        <f t="shared" si="4"/>
        <v>1.2000000000000001E-3</v>
      </c>
    </row>
    <row r="25" spans="1:16">
      <c r="A25" s="23">
        <f t="shared" si="5"/>
        <v>25</v>
      </c>
      <c r="B25" s="10">
        <v>3.25</v>
      </c>
      <c r="C25" s="11" t="s">
        <v>65</v>
      </c>
      <c r="D25" s="100">
        <f t="shared" si="0"/>
        <v>1.6497461928934009E-5</v>
      </c>
      <c r="E25" s="12">
        <v>0.32300000000000001</v>
      </c>
      <c r="F25" s="13">
        <v>3.8130000000000002</v>
      </c>
      <c r="G25" s="101">
        <f t="shared" si="1"/>
        <v>4.1360000000000001</v>
      </c>
      <c r="H25" s="10">
        <v>69</v>
      </c>
      <c r="I25" s="11" t="s">
        <v>64</v>
      </c>
      <c r="J25" s="102">
        <f t="shared" si="2"/>
        <v>6.9000000000000008E-3</v>
      </c>
      <c r="K25" s="10">
        <v>17</v>
      </c>
      <c r="L25" s="11" t="s">
        <v>64</v>
      </c>
      <c r="M25" s="102">
        <f t="shared" si="3"/>
        <v>1.7000000000000001E-3</v>
      </c>
      <c r="N25" s="10">
        <v>12</v>
      </c>
      <c r="O25" s="11" t="s">
        <v>64</v>
      </c>
      <c r="P25" s="102">
        <f t="shared" si="4"/>
        <v>1.2000000000000001E-3</v>
      </c>
    </row>
    <row r="26" spans="1:16">
      <c r="A26" s="23">
        <f t="shared" si="5"/>
        <v>26</v>
      </c>
      <c r="B26" s="10">
        <v>3.5</v>
      </c>
      <c r="C26" s="11" t="s">
        <v>65</v>
      </c>
      <c r="D26" s="100">
        <f t="shared" si="0"/>
        <v>1.7766497461928935E-5</v>
      </c>
      <c r="E26" s="12">
        <v>0.3352</v>
      </c>
      <c r="F26" s="13">
        <v>3.95</v>
      </c>
      <c r="G26" s="101">
        <f t="shared" si="1"/>
        <v>4.2852000000000006</v>
      </c>
      <c r="H26" s="10">
        <v>71</v>
      </c>
      <c r="I26" s="11" t="s">
        <v>64</v>
      </c>
      <c r="J26" s="102">
        <f t="shared" si="2"/>
        <v>7.0999999999999995E-3</v>
      </c>
      <c r="K26" s="10">
        <v>18</v>
      </c>
      <c r="L26" s="11" t="s">
        <v>64</v>
      </c>
      <c r="M26" s="102">
        <f t="shared" si="3"/>
        <v>1.8E-3</v>
      </c>
      <c r="N26" s="10">
        <v>12</v>
      </c>
      <c r="O26" s="11" t="s">
        <v>64</v>
      </c>
      <c r="P26" s="102">
        <f t="shared" si="4"/>
        <v>1.2000000000000001E-3</v>
      </c>
    </row>
    <row r="27" spans="1:16">
      <c r="A27" s="23">
        <f t="shared" si="5"/>
        <v>27</v>
      </c>
      <c r="B27" s="10">
        <v>3.75</v>
      </c>
      <c r="C27" s="11" t="s">
        <v>65</v>
      </c>
      <c r="D27" s="100">
        <f t="shared" si="0"/>
        <v>1.9035532994923858E-5</v>
      </c>
      <c r="E27" s="12">
        <v>0.34699999999999998</v>
      </c>
      <c r="F27" s="13">
        <v>4.0819999999999999</v>
      </c>
      <c r="G27" s="101">
        <f t="shared" si="1"/>
        <v>4.4290000000000003</v>
      </c>
      <c r="H27" s="10">
        <v>73</v>
      </c>
      <c r="I27" s="11" t="s">
        <v>64</v>
      </c>
      <c r="J27" s="102">
        <f t="shared" si="2"/>
        <v>7.2999999999999992E-3</v>
      </c>
      <c r="K27" s="10">
        <v>18</v>
      </c>
      <c r="L27" s="11" t="s">
        <v>64</v>
      </c>
      <c r="M27" s="102">
        <f t="shared" si="3"/>
        <v>1.8E-3</v>
      </c>
      <c r="N27" s="10">
        <v>13</v>
      </c>
      <c r="O27" s="11" t="s">
        <v>64</v>
      </c>
      <c r="P27" s="102">
        <f t="shared" si="4"/>
        <v>1.2999999999999999E-3</v>
      </c>
    </row>
    <row r="28" spans="1:16">
      <c r="A28" s="23">
        <f t="shared" si="5"/>
        <v>28</v>
      </c>
      <c r="B28" s="10">
        <v>4</v>
      </c>
      <c r="C28" s="11" t="s">
        <v>65</v>
      </c>
      <c r="D28" s="100">
        <f t="shared" si="0"/>
        <v>2.0304568527918781E-5</v>
      </c>
      <c r="E28" s="12">
        <v>0.3584</v>
      </c>
      <c r="F28" s="13">
        <v>4.2069999999999999</v>
      </c>
      <c r="G28" s="101">
        <f t="shared" si="1"/>
        <v>4.5653999999999995</v>
      </c>
      <c r="H28" s="10">
        <v>76</v>
      </c>
      <c r="I28" s="11" t="s">
        <v>64</v>
      </c>
      <c r="J28" s="102">
        <f t="shared" si="2"/>
        <v>7.6E-3</v>
      </c>
      <c r="K28" s="10">
        <v>19</v>
      </c>
      <c r="L28" s="11" t="s">
        <v>64</v>
      </c>
      <c r="M28" s="102">
        <f t="shared" si="3"/>
        <v>1.9E-3</v>
      </c>
      <c r="N28" s="10">
        <v>13</v>
      </c>
      <c r="O28" s="11" t="s">
        <v>64</v>
      </c>
      <c r="P28" s="102">
        <f t="shared" si="4"/>
        <v>1.2999999999999999E-3</v>
      </c>
    </row>
    <row r="29" spans="1:16">
      <c r="A29" s="23">
        <f t="shared" si="5"/>
        <v>29</v>
      </c>
      <c r="B29" s="10">
        <v>4.5</v>
      </c>
      <c r="C29" s="11" t="s">
        <v>65</v>
      </c>
      <c r="D29" s="100">
        <f t="shared" si="0"/>
        <v>2.2842639593908627E-5</v>
      </c>
      <c r="E29" s="12">
        <v>0.38009999999999999</v>
      </c>
      <c r="F29" s="13">
        <v>4.444</v>
      </c>
      <c r="G29" s="101">
        <f t="shared" si="1"/>
        <v>4.8240999999999996</v>
      </c>
      <c r="H29" s="10">
        <v>80</v>
      </c>
      <c r="I29" s="11" t="s">
        <v>64</v>
      </c>
      <c r="J29" s="102">
        <f t="shared" si="2"/>
        <v>8.0000000000000002E-3</v>
      </c>
      <c r="K29" s="10">
        <v>19</v>
      </c>
      <c r="L29" s="11" t="s">
        <v>64</v>
      </c>
      <c r="M29" s="102">
        <f t="shared" si="3"/>
        <v>1.9E-3</v>
      </c>
      <c r="N29" s="10">
        <v>14</v>
      </c>
      <c r="O29" s="11" t="s">
        <v>64</v>
      </c>
      <c r="P29" s="102">
        <f t="shared" si="4"/>
        <v>1.4E-3</v>
      </c>
    </row>
    <row r="30" spans="1:16">
      <c r="A30" s="23">
        <f t="shared" si="5"/>
        <v>30</v>
      </c>
      <c r="B30" s="10">
        <v>5</v>
      </c>
      <c r="C30" s="11" t="s">
        <v>65</v>
      </c>
      <c r="D30" s="100">
        <f t="shared" si="0"/>
        <v>2.5380710659898476E-5</v>
      </c>
      <c r="E30" s="12">
        <v>0.4007</v>
      </c>
      <c r="F30" s="13">
        <v>4.6630000000000003</v>
      </c>
      <c r="G30" s="101">
        <f t="shared" si="1"/>
        <v>5.0636999999999999</v>
      </c>
      <c r="H30" s="10">
        <v>84</v>
      </c>
      <c r="I30" s="11" t="s">
        <v>64</v>
      </c>
      <c r="J30" s="102">
        <f t="shared" si="2"/>
        <v>8.4000000000000012E-3</v>
      </c>
      <c r="K30" s="10">
        <v>20</v>
      </c>
      <c r="L30" s="11" t="s">
        <v>64</v>
      </c>
      <c r="M30" s="102">
        <f t="shared" si="3"/>
        <v>2E-3</v>
      </c>
      <c r="N30" s="10">
        <v>14</v>
      </c>
      <c r="O30" s="11" t="s">
        <v>64</v>
      </c>
      <c r="P30" s="102">
        <f t="shared" si="4"/>
        <v>1.4E-3</v>
      </c>
    </row>
    <row r="31" spans="1:16">
      <c r="A31" s="23">
        <f t="shared" si="5"/>
        <v>31</v>
      </c>
      <c r="B31" s="10">
        <v>5.5</v>
      </c>
      <c r="C31" s="11" t="s">
        <v>65</v>
      </c>
      <c r="D31" s="100">
        <f t="shared" si="0"/>
        <v>2.7918781725888322E-5</v>
      </c>
      <c r="E31" s="12">
        <v>0.42020000000000002</v>
      </c>
      <c r="F31" s="13">
        <v>4.867</v>
      </c>
      <c r="G31" s="101">
        <f t="shared" si="1"/>
        <v>5.2872000000000003</v>
      </c>
      <c r="H31" s="10">
        <v>87</v>
      </c>
      <c r="I31" s="11" t="s">
        <v>64</v>
      </c>
      <c r="J31" s="102">
        <f t="shared" si="2"/>
        <v>8.6999999999999994E-3</v>
      </c>
      <c r="K31" s="10">
        <v>21</v>
      </c>
      <c r="L31" s="11" t="s">
        <v>64</v>
      </c>
      <c r="M31" s="102">
        <f t="shared" si="3"/>
        <v>2.1000000000000003E-3</v>
      </c>
      <c r="N31" s="10">
        <v>15</v>
      </c>
      <c r="O31" s="11" t="s">
        <v>64</v>
      </c>
      <c r="P31" s="102">
        <f t="shared" si="4"/>
        <v>1.5E-3</v>
      </c>
    </row>
    <row r="32" spans="1:16">
      <c r="A32" s="23">
        <f t="shared" si="5"/>
        <v>32</v>
      </c>
      <c r="B32" s="10">
        <v>6</v>
      </c>
      <c r="C32" s="11" t="s">
        <v>65</v>
      </c>
      <c r="D32" s="100">
        <f t="shared" si="0"/>
        <v>3.0456852791878172E-5</v>
      </c>
      <c r="E32" s="12">
        <v>0.43890000000000001</v>
      </c>
      <c r="F32" s="13">
        <v>5.0590000000000002</v>
      </c>
      <c r="G32" s="101">
        <f t="shared" si="1"/>
        <v>5.4979000000000005</v>
      </c>
      <c r="H32" s="10">
        <v>91</v>
      </c>
      <c r="I32" s="11" t="s">
        <v>64</v>
      </c>
      <c r="J32" s="102">
        <f t="shared" si="2"/>
        <v>9.1000000000000004E-3</v>
      </c>
      <c r="K32" s="10">
        <v>22</v>
      </c>
      <c r="L32" s="11" t="s">
        <v>64</v>
      </c>
      <c r="M32" s="102">
        <f t="shared" si="3"/>
        <v>2.1999999999999997E-3</v>
      </c>
      <c r="N32" s="10">
        <v>16</v>
      </c>
      <c r="O32" s="11" t="s">
        <v>64</v>
      </c>
      <c r="P32" s="102">
        <f t="shared" si="4"/>
        <v>1.6000000000000001E-3</v>
      </c>
    </row>
    <row r="33" spans="1:16">
      <c r="A33" s="23">
        <f t="shared" si="5"/>
        <v>33</v>
      </c>
      <c r="B33" s="10">
        <v>6.5</v>
      </c>
      <c r="C33" s="11" t="s">
        <v>65</v>
      </c>
      <c r="D33" s="100">
        <f t="shared" si="0"/>
        <v>3.2994923857868018E-5</v>
      </c>
      <c r="E33" s="12">
        <v>0.45679999999999998</v>
      </c>
      <c r="F33" s="13">
        <v>5.2389999999999999</v>
      </c>
      <c r="G33" s="101">
        <f t="shared" si="1"/>
        <v>5.6958000000000002</v>
      </c>
      <c r="H33" s="10">
        <v>94</v>
      </c>
      <c r="I33" s="11" t="s">
        <v>64</v>
      </c>
      <c r="J33" s="102">
        <f t="shared" si="2"/>
        <v>9.4000000000000004E-3</v>
      </c>
      <c r="K33" s="10">
        <v>23</v>
      </c>
      <c r="L33" s="11" t="s">
        <v>64</v>
      </c>
      <c r="M33" s="102">
        <f t="shared" si="3"/>
        <v>2.3E-3</v>
      </c>
      <c r="N33" s="10">
        <v>16</v>
      </c>
      <c r="O33" s="11" t="s">
        <v>64</v>
      </c>
      <c r="P33" s="102">
        <f t="shared" si="4"/>
        <v>1.6000000000000001E-3</v>
      </c>
    </row>
    <row r="34" spans="1:16">
      <c r="A34" s="23">
        <f t="shared" si="5"/>
        <v>34</v>
      </c>
      <c r="B34" s="10">
        <v>7</v>
      </c>
      <c r="C34" s="11" t="s">
        <v>65</v>
      </c>
      <c r="D34" s="100">
        <f t="shared" si="0"/>
        <v>3.553299492385787E-5</v>
      </c>
      <c r="E34" s="12">
        <v>0.47410000000000002</v>
      </c>
      <c r="F34" s="13">
        <v>5.41</v>
      </c>
      <c r="G34" s="101">
        <f t="shared" si="1"/>
        <v>5.8841000000000001</v>
      </c>
      <c r="H34" s="10">
        <v>98</v>
      </c>
      <c r="I34" s="11" t="s">
        <v>64</v>
      </c>
      <c r="J34" s="102">
        <f t="shared" si="2"/>
        <v>9.7999999999999997E-3</v>
      </c>
      <c r="K34" s="10">
        <v>23</v>
      </c>
      <c r="L34" s="11" t="s">
        <v>64</v>
      </c>
      <c r="M34" s="102">
        <f t="shared" si="3"/>
        <v>2.3E-3</v>
      </c>
      <c r="N34" s="10">
        <v>17</v>
      </c>
      <c r="O34" s="11" t="s">
        <v>64</v>
      </c>
      <c r="P34" s="102">
        <f t="shared" si="4"/>
        <v>1.7000000000000001E-3</v>
      </c>
    </row>
    <row r="35" spans="1:16">
      <c r="A35" s="23">
        <f t="shared" si="5"/>
        <v>35</v>
      </c>
      <c r="B35" s="10">
        <v>8</v>
      </c>
      <c r="C35" s="11" t="s">
        <v>65</v>
      </c>
      <c r="D35" s="100">
        <f t="shared" si="0"/>
        <v>4.0609137055837562E-5</v>
      </c>
      <c r="E35" s="12">
        <v>0.50680000000000003</v>
      </c>
      <c r="F35" s="13">
        <v>5.726</v>
      </c>
      <c r="G35" s="101">
        <f t="shared" si="1"/>
        <v>6.2328000000000001</v>
      </c>
      <c r="H35" s="10">
        <v>104</v>
      </c>
      <c r="I35" s="11" t="s">
        <v>64</v>
      </c>
      <c r="J35" s="102">
        <f t="shared" si="2"/>
        <v>1.04E-2</v>
      </c>
      <c r="K35" s="10">
        <v>25</v>
      </c>
      <c r="L35" s="11" t="s">
        <v>64</v>
      </c>
      <c r="M35" s="102">
        <f t="shared" si="3"/>
        <v>2.5000000000000001E-3</v>
      </c>
      <c r="N35" s="10">
        <v>18</v>
      </c>
      <c r="O35" s="11" t="s">
        <v>64</v>
      </c>
      <c r="P35" s="102">
        <f t="shared" si="4"/>
        <v>1.8E-3</v>
      </c>
    </row>
    <row r="36" spans="1:16">
      <c r="A36" s="23">
        <f t="shared" si="5"/>
        <v>36</v>
      </c>
      <c r="B36" s="10">
        <v>9</v>
      </c>
      <c r="C36" s="11" t="s">
        <v>65</v>
      </c>
      <c r="D36" s="100">
        <f t="shared" si="0"/>
        <v>4.5685279187817254E-5</v>
      </c>
      <c r="E36" s="12">
        <v>0.53759999999999997</v>
      </c>
      <c r="F36" s="13">
        <v>6.0140000000000002</v>
      </c>
      <c r="G36" s="101">
        <f t="shared" si="1"/>
        <v>6.5516000000000005</v>
      </c>
      <c r="H36" s="10">
        <v>110</v>
      </c>
      <c r="I36" s="11" t="s">
        <v>64</v>
      </c>
      <c r="J36" s="102">
        <f t="shared" si="2"/>
        <v>1.0999999999999999E-2</v>
      </c>
      <c r="K36" s="10">
        <v>26</v>
      </c>
      <c r="L36" s="11" t="s">
        <v>64</v>
      </c>
      <c r="M36" s="102">
        <f t="shared" si="3"/>
        <v>2.5999999999999999E-3</v>
      </c>
      <c r="N36" s="10">
        <v>19</v>
      </c>
      <c r="O36" s="11" t="s">
        <v>64</v>
      </c>
      <c r="P36" s="102">
        <f t="shared" si="4"/>
        <v>1.9E-3</v>
      </c>
    </row>
    <row r="37" spans="1:16">
      <c r="A37" s="23">
        <f t="shared" si="5"/>
        <v>37</v>
      </c>
      <c r="B37" s="10">
        <v>10</v>
      </c>
      <c r="C37" s="11" t="s">
        <v>65</v>
      </c>
      <c r="D37" s="100">
        <f t="shared" si="0"/>
        <v>5.0761421319796953E-5</v>
      </c>
      <c r="E37" s="12">
        <v>0.56669999999999998</v>
      </c>
      <c r="F37" s="13">
        <v>6.2779999999999996</v>
      </c>
      <c r="G37" s="101">
        <f t="shared" si="1"/>
        <v>6.8446999999999996</v>
      </c>
      <c r="H37" s="10">
        <v>116</v>
      </c>
      <c r="I37" s="11" t="s">
        <v>64</v>
      </c>
      <c r="J37" s="102">
        <f t="shared" si="2"/>
        <v>1.1600000000000001E-2</v>
      </c>
      <c r="K37" s="10">
        <v>27</v>
      </c>
      <c r="L37" s="11" t="s">
        <v>64</v>
      </c>
      <c r="M37" s="102">
        <f t="shared" si="3"/>
        <v>2.7000000000000001E-3</v>
      </c>
      <c r="N37" s="10">
        <v>20</v>
      </c>
      <c r="O37" s="11" t="s">
        <v>64</v>
      </c>
      <c r="P37" s="102">
        <f t="shared" si="4"/>
        <v>2E-3</v>
      </c>
    </row>
    <row r="38" spans="1:16">
      <c r="A38" s="23">
        <f t="shared" si="5"/>
        <v>38</v>
      </c>
      <c r="B38" s="10">
        <v>11</v>
      </c>
      <c r="C38" s="11" t="s">
        <v>65</v>
      </c>
      <c r="D38" s="100">
        <f t="shared" si="0"/>
        <v>5.5837563451776645E-5</v>
      </c>
      <c r="E38" s="12">
        <v>0.59430000000000005</v>
      </c>
      <c r="F38" s="13">
        <v>6.5220000000000002</v>
      </c>
      <c r="G38" s="101">
        <f t="shared" si="1"/>
        <v>7.1163000000000007</v>
      </c>
      <c r="H38" s="10">
        <v>122</v>
      </c>
      <c r="I38" s="11" t="s">
        <v>64</v>
      </c>
      <c r="J38" s="102">
        <f t="shared" si="2"/>
        <v>1.2199999999999999E-2</v>
      </c>
      <c r="K38" s="10">
        <v>28</v>
      </c>
      <c r="L38" s="11" t="s">
        <v>64</v>
      </c>
      <c r="M38" s="102">
        <f t="shared" si="3"/>
        <v>2.8E-3</v>
      </c>
      <c r="N38" s="10">
        <v>21</v>
      </c>
      <c r="O38" s="11" t="s">
        <v>64</v>
      </c>
      <c r="P38" s="102">
        <f t="shared" si="4"/>
        <v>2.1000000000000003E-3</v>
      </c>
    </row>
    <row r="39" spans="1:16">
      <c r="A39" s="23">
        <f t="shared" si="5"/>
        <v>39</v>
      </c>
      <c r="B39" s="10">
        <v>12</v>
      </c>
      <c r="C39" s="11" t="s">
        <v>65</v>
      </c>
      <c r="D39" s="100">
        <f t="shared" si="0"/>
        <v>6.0913705583756343E-5</v>
      </c>
      <c r="E39" s="12">
        <v>0.62070000000000003</v>
      </c>
      <c r="F39" s="13">
        <v>6.7480000000000002</v>
      </c>
      <c r="G39" s="101">
        <f t="shared" si="1"/>
        <v>7.3687000000000005</v>
      </c>
      <c r="H39" s="10">
        <v>127</v>
      </c>
      <c r="I39" s="11" t="s">
        <v>64</v>
      </c>
      <c r="J39" s="102">
        <f t="shared" si="2"/>
        <v>1.2699999999999999E-2</v>
      </c>
      <c r="K39" s="10">
        <v>29</v>
      </c>
      <c r="L39" s="11" t="s">
        <v>64</v>
      </c>
      <c r="M39" s="102">
        <f t="shared" si="3"/>
        <v>2.9000000000000002E-3</v>
      </c>
      <c r="N39" s="10">
        <v>21</v>
      </c>
      <c r="O39" s="11" t="s">
        <v>64</v>
      </c>
      <c r="P39" s="102">
        <f t="shared" si="4"/>
        <v>2.1000000000000003E-3</v>
      </c>
    </row>
    <row r="40" spans="1:16">
      <c r="A40" s="23">
        <f t="shared" si="5"/>
        <v>40</v>
      </c>
      <c r="B40" s="10">
        <v>13</v>
      </c>
      <c r="C40" s="11" t="s">
        <v>65</v>
      </c>
      <c r="D40" s="100">
        <f t="shared" si="0"/>
        <v>6.5989847715736035E-5</v>
      </c>
      <c r="E40" s="12">
        <v>0.64610000000000001</v>
      </c>
      <c r="F40" s="13">
        <v>6.96</v>
      </c>
      <c r="G40" s="101">
        <f t="shared" si="1"/>
        <v>7.6060999999999996</v>
      </c>
      <c r="H40" s="10">
        <v>133</v>
      </c>
      <c r="I40" s="11" t="s">
        <v>64</v>
      </c>
      <c r="J40" s="102">
        <f t="shared" si="2"/>
        <v>1.3300000000000001E-2</v>
      </c>
      <c r="K40" s="10">
        <v>30</v>
      </c>
      <c r="L40" s="11" t="s">
        <v>64</v>
      </c>
      <c r="M40" s="102">
        <f t="shared" si="3"/>
        <v>3.0000000000000001E-3</v>
      </c>
      <c r="N40" s="10">
        <v>22</v>
      </c>
      <c r="O40" s="11" t="s">
        <v>64</v>
      </c>
      <c r="P40" s="102">
        <f t="shared" si="4"/>
        <v>2.1999999999999997E-3</v>
      </c>
    </row>
    <row r="41" spans="1:16">
      <c r="A41" s="23">
        <f t="shared" si="5"/>
        <v>41</v>
      </c>
      <c r="B41" s="10">
        <v>14</v>
      </c>
      <c r="C41" s="11" t="s">
        <v>65</v>
      </c>
      <c r="D41" s="100">
        <f t="shared" si="0"/>
        <v>7.1065989847715741E-5</v>
      </c>
      <c r="E41" s="12">
        <v>0.67049999999999998</v>
      </c>
      <c r="F41" s="13">
        <v>7.1589999999999998</v>
      </c>
      <c r="G41" s="101">
        <f t="shared" si="1"/>
        <v>7.8294999999999995</v>
      </c>
      <c r="H41" s="10">
        <v>138</v>
      </c>
      <c r="I41" s="11" t="s">
        <v>64</v>
      </c>
      <c r="J41" s="102">
        <f t="shared" si="2"/>
        <v>1.3800000000000002E-2</v>
      </c>
      <c r="K41" s="10">
        <v>31</v>
      </c>
      <c r="L41" s="11" t="s">
        <v>64</v>
      </c>
      <c r="M41" s="102">
        <f t="shared" si="3"/>
        <v>3.0999999999999999E-3</v>
      </c>
      <c r="N41" s="10">
        <v>23</v>
      </c>
      <c r="O41" s="11" t="s">
        <v>64</v>
      </c>
      <c r="P41" s="102">
        <f t="shared" si="4"/>
        <v>2.3E-3</v>
      </c>
    </row>
    <row r="42" spans="1:16">
      <c r="A42" s="23">
        <f t="shared" si="5"/>
        <v>42</v>
      </c>
      <c r="B42" s="10">
        <v>15</v>
      </c>
      <c r="C42" s="11" t="s">
        <v>65</v>
      </c>
      <c r="D42" s="100">
        <f t="shared" si="0"/>
        <v>7.6142131979695433E-5</v>
      </c>
      <c r="E42" s="12">
        <v>0.69399999999999995</v>
      </c>
      <c r="F42" s="13">
        <v>7.3460000000000001</v>
      </c>
      <c r="G42" s="101">
        <f t="shared" si="1"/>
        <v>8.0399999999999991</v>
      </c>
      <c r="H42" s="10">
        <v>143</v>
      </c>
      <c r="I42" s="11" t="s">
        <v>64</v>
      </c>
      <c r="J42" s="102">
        <f t="shared" si="2"/>
        <v>1.4299999999999998E-2</v>
      </c>
      <c r="K42" s="10">
        <v>32</v>
      </c>
      <c r="L42" s="11" t="s">
        <v>64</v>
      </c>
      <c r="M42" s="102">
        <f t="shared" si="3"/>
        <v>3.2000000000000002E-3</v>
      </c>
      <c r="N42" s="10">
        <v>24</v>
      </c>
      <c r="O42" s="11" t="s">
        <v>64</v>
      </c>
      <c r="P42" s="102">
        <f t="shared" si="4"/>
        <v>2.4000000000000002E-3</v>
      </c>
    </row>
    <row r="43" spans="1:16">
      <c r="A43" s="23">
        <f t="shared" si="5"/>
        <v>43</v>
      </c>
      <c r="B43" s="10">
        <v>16</v>
      </c>
      <c r="C43" s="11" t="s">
        <v>65</v>
      </c>
      <c r="D43" s="100">
        <f t="shared" si="0"/>
        <v>8.1218274111675124E-5</v>
      </c>
      <c r="E43" s="12">
        <v>0.71679999999999999</v>
      </c>
      <c r="F43" s="13">
        <v>7.5229999999999997</v>
      </c>
      <c r="G43" s="101">
        <f t="shared" si="1"/>
        <v>8.2397999999999989</v>
      </c>
      <c r="H43" s="10">
        <v>147</v>
      </c>
      <c r="I43" s="11" t="s">
        <v>64</v>
      </c>
      <c r="J43" s="102">
        <f t="shared" si="2"/>
        <v>1.47E-2</v>
      </c>
      <c r="K43" s="10">
        <v>33</v>
      </c>
      <c r="L43" s="11" t="s">
        <v>64</v>
      </c>
      <c r="M43" s="102">
        <f t="shared" si="3"/>
        <v>3.3E-3</v>
      </c>
      <c r="N43" s="10">
        <v>25</v>
      </c>
      <c r="O43" s="11" t="s">
        <v>64</v>
      </c>
      <c r="P43" s="102">
        <f t="shared" si="4"/>
        <v>2.5000000000000001E-3</v>
      </c>
    </row>
    <row r="44" spans="1:16">
      <c r="A44" s="23">
        <f t="shared" si="5"/>
        <v>44</v>
      </c>
      <c r="B44" s="10">
        <v>17</v>
      </c>
      <c r="C44" s="11" t="s">
        <v>65</v>
      </c>
      <c r="D44" s="100">
        <f t="shared" si="0"/>
        <v>8.629441624365483E-5</v>
      </c>
      <c r="E44" s="12">
        <v>0.73880000000000001</v>
      </c>
      <c r="F44" s="13">
        <v>7.6909999999999998</v>
      </c>
      <c r="G44" s="101">
        <f t="shared" si="1"/>
        <v>8.4298000000000002</v>
      </c>
      <c r="H44" s="10">
        <v>152</v>
      </c>
      <c r="I44" s="11" t="s">
        <v>64</v>
      </c>
      <c r="J44" s="102">
        <f t="shared" si="2"/>
        <v>1.52E-2</v>
      </c>
      <c r="K44" s="10">
        <v>34</v>
      </c>
      <c r="L44" s="11" t="s">
        <v>64</v>
      </c>
      <c r="M44" s="102">
        <f t="shared" si="3"/>
        <v>3.4000000000000002E-3</v>
      </c>
      <c r="N44" s="10">
        <v>25</v>
      </c>
      <c r="O44" s="11" t="s">
        <v>64</v>
      </c>
      <c r="P44" s="102">
        <f t="shared" si="4"/>
        <v>2.5000000000000001E-3</v>
      </c>
    </row>
    <row r="45" spans="1:16">
      <c r="A45" s="23">
        <f t="shared" si="5"/>
        <v>45</v>
      </c>
      <c r="B45" s="10">
        <v>18</v>
      </c>
      <c r="C45" s="11" t="s">
        <v>65</v>
      </c>
      <c r="D45" s="100">
        <f t="shared" si="0"/>
        <v>9.1370558375634508E-5</v>
      </c>
      <c r="E45" s="12">
        <v>0.76019999999999999</v>
      </c>
      <c r="F45" s="13">
        <v>7.85</v>
      </c>
      <c r="G45" s="101">
        <f t="shared" si="1"/>
        <v>8.610199999999999</v>
      </c>
      <c r="H45" s="10">
        <v>157</v>
      </c>
      <c r="I45" s="11" t="s">
        <v>64</v>
      </c>
      <c r="J45" s="102">
        <f t="shared" si="2"/>
        <v>1.5699999999999999E-2</v>
      </c>
      <c r="K45" s="10">
        <v>35</v>
      </c>
      <c r="L45" s="11" t="s">
        <v>64</v>
      </c>
      <c r="M45" s="102">
        <f t="shared" si="3"/>
        <v>3.5000000000000005E-3</v>
      </c>
      <c r="N45" s="10">
        <v>26</v>
      </c>
      <c r="O45" s="11" t="s">
        <v>64</v>
      </c>
      <c r="P45" s="102">
        <f t="shared" si="4"/>
        <v>2.5999999999999999E-3</v>
      </c>
    </row>
    <row r="46" spans="1:16">
      <c r="A46" s="23">
        <f t="shared" si="5"/>
        <v>46</v>
      </c>
      <c r="B46" s="10">
        <v>20</v>
      </c>
      <c r="C46" s="11" t="s">
        <v>65</v>
      </c>
      <c r="D46" s="100">
        <f t="shared" si="0"/>
        <v>1.0152284263959391E-4</v>
      </c>
      <c r="E46" s="12">
        <v>0.8014</v>
      </c>
      <c r="F46" s="13">
        <v>8.1460000000000008</v>
      </c>
      <c r="G46" s="101">
        <f t="shared" si="1"/>
        <v>8.9474</v>
      </c>
      <c r="H46" s="10">
        <v>166</v>
      </c>
      <c r="I46" s="11" t="s">
        <v>64</v>
      </c>
      <c r="J46" s="102">
        <f t="shared" si="2"/>
        <v>1.66E-2</v>
      </c>
      <c r="K46" s="10">
        <v>37</v>
      </c>
      <c r="L46" s="11" t="s">
        <v>64</v>
      </c>
      <c r="M46" s="102">
        <f t="shared" si="3"/>
        <v>3.6999999999999997E-3</v>
      </c>
      <c r="N46" s="10">
        <v>27</v>
      </c>
      <c r="O46" s="11" t="s">
        <v>64</v>
      </c>
      <c r="P46" s="102">
        <f t="shared" si="4"/>
        <v>2.7000000000000001E-3</v>
      </c>
    </row>
    <row r="47" spans="1:16">
      <c r="A47" s="23">
        <f t="shared" si="5"/>
        <v>47</v>
      </c>
      <c r="B47" s="10">
        <v>22.5</v>
      </c>
      <c r="C47" s="11" t="s">
        <v>65</v>
      </c>
      <c r="D47" s="100">
        <f t="shared" si="0"/>
        <v>1.1421319796954314E-4</v>
      </c>
      <c r="E47" s="12">
        <v>0.85</v>
      </c>
      <c r="F47" s="13">
        <v>8.48</v>
      </c>
      <c r="G47" s="101">
        <f t="shared" si="1"/>
        <v>9.33</v>
      </c>
      <c r="H47" s="10">
        <v>177</v>
      </c>
      <c r="I47" s="11" t="s">
        <v>64</v>
      </c>
      <c r="J47" s="102">
        <f t="shared" si="2"/>
        <v>1.77E-2</v>
      </c>
      <c r="K47" s="10">
        <v>39</v>
      </c>
      <c r="L47" s="11" t="s">
        <v>64</v>
      </c>
      <c r="M47" s="102">
        <f t="shared" si="3"/>
        <v>3.8999999999999998E-3</v>
      </c>
      <c r="N47" s="10">
        <v>29</v>
      </c>
      <c r="O47" s="11" t="s">
        <v>64</v>
      </c>
      <c r="P47" s="102">
        <f t="shared" si="4"/>
        <v>2.9000000000000002E-3</v>
      </c>
    </row>
    <row r="48" spans="1:16">
      <c r="A48" s="23">
        <f t="shared" si="5"/>
        <v>48</v>
      </c>
      <c r="B48" s="10">
        <v>25</v>
      </c>
      <c r="C48" s="11" t="s">
        <v>65</v>
      </c>
      <c r="D48" s="100">
        <f t="shared" si="0"/>
        <v>1.2690355329949239E-4</v>
      </c>
      <c r="E48" s="12">
        <v>0.89600000000000002</v>
      </c>
      <c r="F48" s="13">
        <v>8.782</v>
      </c>
      <c r="G48" s="101">
        <f t="shared" si="1"/>
        <v>9.6780000000000008</v>
      </c>
      <c r="H48" s="10">
        <v>187</v>
      </c>
      <c r="I48" s="11" t="s">
        <v>64</v>
      </c>
      <c r="J48" s="102">
        <f t="shared" si="2"/>
        <v>1.8700000000000001E-2</v>
      </c>
      <c r="K48" s="10">
        <v>41</v>
      </c>
      <c r="L48" s="11" t="s">
        <v>64</v>
      </c>
      <c r="M48" s="102">
        <f t="shared" si="3"/>
        <v>4.1000000000000003E-3</v>
      </c>
      <c r="N48" s="10">
        <v>31</v>
      </c>
      <c r="O48" s="11" t="s">
        <v>64</v>
      </c>
      <c r="P48" s="102">
        <f t="shared" si="4"/>
        <v>3.0999999999999999E-3</v>
      </c>
    </row>
    <row r="49" spans="1:16">
      <c r="A49" s="23">
        <f t="shared" si="5"/>
        <v>49</v>
      </c>
      <c r="B49" s="10">
        <v>27.5</v>
      </c>
      <c r="C49" s="11" t="s">
        <v>65</v>
      </c>
      <c r="D49" s="100">
        <f t="shared" si="0"/>
        <v>1.3959390862944163E-4</v>
      </c>
      <c r="E49" s="12">
        <v>0.93969999999999998</v>
      </c>
      <c r="F49" s="13">
        <v>9.0570000000000004</v>
      </c>
      <c r="G49" s="101">
        <f t="shared" si="1"/>
        <v>9.9967000000000006</v>
      </c>
      <c r="H49" s="10">
        <v>197</v>
      </c>
      <c r="I49" s="11" t="s">
        <v>64</v>
      </c>
      <c r="J49" s="102">
        <f t="shared" si="2"/>
        <v>1.9700000000000002E-2</v>
      </c>
      <c r="K49" s="10">
        <v>42</v>
      </c>
      <c r="L49" s="11" t="s">
        <v>64</v>
      </c>
      <c r="M49" s="102">
        <f t="shared" si="3"/>
        <v>4.2000000000000006E-3</v>
      </c>
      <c r="N49" s="10">
        <v>32</v>
      </c>
      <c r="O49" s="11" t="s">
        <v>64</v>
      </c>
      <c r="P49" s="102">
        <f t="shared" si="4"/>
        <v>3.2000000000000002E-3</v>
      </c>
    </row>
    <row r="50" spans="1:16">
      <c r="A50" s="23">
        <f t="shared" si="5"/>
        <v>50</v>
      </c>
      <c r="B50" s="10">
        <v>30</v>
      </c>
      <c r="C50" s="11" t="s">
        <v>65</v>
      </c>
      <c r="D50" s="100">
        <f t="shared" si="0"/>
        <v>1.5228426395939087E-4</v>
      </c>
      <c r="E50" s="12">
        <v>0.98150000000000004</v>
      </c>
      <c r="F50" s="13">
        <v>9.3079999999999998</v>
      </c>
      <c r="G50" s="101">
        <f t="shared" si="1"/>
        <v>10.2895</v>
      </c>
      <c r="H50" s="10">
        <v>207</v>
      </c>
      <c r="I50" s="11" t="s">
        <v>64</v>
      </c>
      <c r="J50" s="102">
        <f t="shared" si="2"/>
        <v>2.07E-2</v>
      </c>
      <c r="K50" s="10">
        <v>44</v>
      </c>
      <c r="L50" s="11" t="s">
        <v>64</v>
      </c>
      <c r="M50" s="102">
        <f t="shared" si="3"/>
        <v>4.3999999999999994E-3</v>
      </c>
      <c r="N50" s="10">
        <v>34</v>
      </c>
      <c r="O50" s="11" t="s">
        <v>64</v>
      </c>
      <c r="P50" s="102">
        <f t="shared" si="4"/>
        <v>3.4000000000000002E-3</v>
      </c>
    </row>
    <row r="51" spans="1:16">
      <c r="A51" s="23">
        <f t="shared" si="5"/>
        <v>51</v>
      </c>
      <c r="B51" s="10">
        <v>32.5</v>
      </c>
      <c r="C51" s="11" t="s">
        <v>65</v>
      </c>
      <c r="D51" s="100">
        <f t="shared" si="0"/>
        <v>1.649746192893401E-4</v>
      </c>
      <c r="E51" s="12">
        <v>1.022</v>
      </c>
      <c r="F51" s="13">
        <v>9.5389999999999997</v>
      </c>
      <c r="G51" s="101">
        <f t="shared" si="1"/>
        <v>10.561</v>
      </c>
      <c r="H51" s="10">
        <v>216</v>
      </c>
      <c r="I51" s="11" t="s">
        <v>64</v>
      </c>
      <c r="J51" s="102">
        <f t="shared" si="2"/>
        <v>2.1600000000000001E-2</v>
      </c>
      <c r="K51" s="10">
        <v>46</v>
      </c>
      <c r="L51" s="11" t="s">
        <v>64</v>
      </c>
      <c r="M51" s="102">
        <f t="shared" si="3"/>
        <v>4.5999999999999999E-3</v>
      </c>
      <c r="N51" s="10">
        <v>35</v>
      </c>
      <c r="O51" s="11" t="s">
        <v>64</v>
      </c>
      <c r="P51" s="102">
        <f t="shared" si="4"/>
        <v>3.5000000000000005E-3</v>
      </c>
    </row>
    <row r="52" spans="1:16">
      <c r="A52" s="23">
        <f t="shared" si="5"/>
        <v>52</v>
      </c>
      <c r="B52" s="10">
        <v>35</v>
      </c>
      <c r="C52" s="11" t="s">
        <v>65</v>
      </c>
      <c r="D52" s="100">
        <f t="shared" si="0"/>
        <v>1.7766497461928937E-4</v>
      </c>
      <c r="E52" s="12">
        <v>1.06</v>
      </c>
      <c r="F52" s="13">
        <v>9.7530000000000001</v>
      </c>
      <c r="G52" s="101">
        <f t="shared" si="1"/>
        <v>10.813000000000001</v>
      </c>
      <c r="H52" s="10">
        <v>226</v>
      </c>
      <c r="I52" s="11" t="s">
        <v>64</v>
      </c>
      <c r="J52" s="102">
        <f t="shared" si="2"/>
        <v>2.2600000000000002E-2</v>
      </c>
      <c r="K52" s="10">
        <v>47</v>
      </c>
      <c r="L52" s="11" t="s">
        <v>64</v>
      </c>
      <c r="M52" s="102">
        <f t="shared" si="3"/>
        <v>4.7000000000000002E-3</v>
      </c>
      <c r="N52" s="10">
        <v>37</v>
      </c>
      <c r="O52" s="11" t="s">
        <v>64</v>
      </c>
      <c r="P52" s="102">
        <f t="shared" si="4"/>
        <v>3.6999999999999997E-3</v>
      </c>
    </row>
    <row r="53" spans="1:16">
      <c r="A53" s="23">
        <f t="shared" si="5"/>
        <v>53</v>
      </c>
      <c r="B53" s="10">
        <v>37.5</v>
      </c>
      <c r="C53" s="11" t="s">
        <v>65</v>
      </c>
      <c r="D53" s="100">
        <f t="shared" si="0"/>
        <v>1.9035532994923857E-4</v>
      </c>
      <c r="E53" s="12">
        <v>1.097</v>
      </c>
      <c r="F53" s="13">
        <v>9.9529999999999994</v>
      </c>
      <c r="G53" s="101">
        <f t="shared" si="1"/>
        <v>11.049999999999999</v>
      </c>
      <c r="H53" s="10">
        <v>235</v>
      </c>
      <c r="I53" s="11" t="s">
        <v>64</v>
      </c>
      <c r="J53" s="102">
        <f t="shared" si="2"/>
        <v>2.35E-2</v>
      </c>
      <c r="K53" s="10">
        <v>49</v>
      </c>
      <c r="L53" s="11" t="s">
        <v>64</v>
      </c>
      <c r="M53" s="102">
        <f t="shared" si="3"/>
        <v>4.8999999999999998E-3</v>
      </c>
      <c r="N53" s="10">
        <v>38</v>
      </c>
      <c r="O53" s="11" t="s">
        <v>64</v>
      </c>
      <c r="P53" s="102">
        <f t="shared" si="4"/>
        <v>3.8E-3</v>
      </c>
    </row>
    <row r="54" spans="1:16">
      <c r="A54" s="23">
        <f t="shared" si="5"/>
        <v>54</v>
      </c>
      <c r="B54" s="10">
        <v>40</v>
      </c>
      <c r="C54" s="11" t="s">
        <v>65</v>
      </c>
      <c r="D54" s="100">
        <f t="shared" si="0"/>
        <v>2.0304568527918781E-4</v>
      </c>
      <c r="E54" s="12">
        <v>1.133</v>
      </c>
      <c r="F54" s="13">
        <v>10.14</v>
      </c>
      <c r="G54" s="101">
        <f t="shared" si="1"/>
        <v>11.273</v>
      </c>
      <c r="H54" s="10">
        <v>244</v>
      </c>
      <c r="I54" s="11" t="s">
        <v>64</v>
      </c>
      <c r="J54" s="102">
        <f t="shared" si="2"/>
        <v>2.4399999999999998E-2</v>
      </c>
      <c r="K54" s="10">
        <v>50</v>
      </c>
      <c r="L54" s="11" t="s">
        <v>64</v>
      </c>
      <c r="M54" s="102">
        <f t="shared" si="3"/>
        <v>5.0000000000000001E-3</v>
      </c>
      <c r="N54" s="10">
        <v>39</v>
      </c>
      <c r="O54" s="11" t="s">
        <v>64</v>
      </c>
      <c r="P54" s="102">
        <f t="shared" si="4"/>
        <v>3.8999999999999998E-3</v>
      </c>
    </row>
    <row r="55" spans="1:16">
      <c r="A55" s="23">
        <f t="shared" si="5"/>
        <v>55</v>
      </c>
      <c r="B55" s="10">
        <v>45</v>
      </c>
      <c r="C55" s="11" t="s">
        <v>65</v>
      </c>
      <c r="D55" s="100">
        <f t="shared" si="0"/>
        <v>2.2842639593908628E-4</v>
      </c>
      <c r="E55" s="12">
        <v>1.202</v>
      </c>
      <c r="F55" s="13">
        <v>10.48</v>
      </c>
      <c r="G55" s="101">
        <f t="shared" si="1"/>
        <v>11.682</v>
      </c>
      <c r="H55" s="10">
        <v>261</v>
      </c>
      <c r="I55" s="11" t="s">
        <v>64</v>
      </c>
      <c r="J55" s="102">
        <f t="shared" si="2"/>
        <v>2.6100000000000002E-2</v>
      </c>
      <c r="K55" s="10">
        <v>53</v>
      </c>
      <c r="L55" s="11" t="s">
        <v>64</v>
      </c>
      <c r="M55" s="102">
        <f t="shared" si="3"/>
        <v>5.3E-3</v>
      </c>
      <c r="N55" s="10">
        <v>42</v>
      </c>
      <c r="O55" s="11" t="s">
        <v>64</v>
      </c>
      <c r="P55" s="102">
        <f t="shared" si="4"/>
        <v>4.2000000000000006E-3</v>
      </c>
    </row>
    <row r="56" spans="1:16">
      <c r="A56" s="23">
        <f t="shared" si="5"/>
        <v>56</v>
      </c>
      <c r="B56" s="10">
        <v>50</v>
      </c>
      <c r="C56" s="11" t="s">
        <v>65</v>
      </c>
      <c r="D56" s="100">
        <f t="shared" si="0"/>
        <v>2.5380710659898478E-4</v>
      </c>
      <c r="E56" s="12">
        <v>1.2669999999999999</v>
      </c>
      <c r="F56" s="13">
        <v>10.77</v>
      </c>
      <c r="G56" s="101">
        <f t="shared" si="1"/>
        <v>12.036999999999999</v>
      </c>
      <c r="H56" s="10">
        <v>278</v>
      </c>
      <c r="I56" s="11" t="s">
        <v>64</v>
      </c>
      <c r="J56" s="102">
        <f t="shared" si="2"/>
        <v>2.7800000000000002E-2</v>
      </c>
      <c r="K56" s="10">
        <v>56</v>
      </c>
      <c r="L56" s="11" t="s">
        <v>64</v>
      </c>
      <c r="M56" s="102">
        <f t="shared" si="3"/>
        <v>5.5999999999999999E-3</v>
      </c>
      <c r="N56" s="10">
        <v>44</v>
      </c>
      <c r="O56" s="11" t="s">
        <v>64</v>
      </c>
      <c r="P56" s="102">
        <f t="shared" si="4"/>
        <v>4.3999999999999994E-3</v>
      </c>
    </row>
    <row r="57" spans="1:16">
      <c r="A57" s="23">
        <f t="shared" si="5"/>
        <v>57</v>
      </c>
      <c r="B57" s="10">
        <v>55</v>
      </c>
      <c r="C57" s="11" t="s">
        <v>65</v>
      </c>
      <c r="D57" s="100">
        <f t="shared" si="0"/>
        <v>2.7918781725888326E-4</v>
      </c>
      <c r="E57" s="12">
        <v>1.329</v>
      </c>
      <c r="F57" s="13">
        <v>11.04</v>
      </c>
      <c r="G57" s="101">
        <f t="shared" si="1"/>
        <v>12.369</v>
      </c>
      <c r="H57" s="10">
        <v>294</v>
      </c>
      <c r="I57" s="11" t="s">
        <v>64</v>
      </c>
      <c r="J57" s="102">
        <f t="shared" si="2"/>
        <v>2.9399999999999999E-2</v>
      </c>
      <c r="K57" s="10">
        <v>59</v>
      </c>
      <c r="L57" s="11" t="s">
        <v>64</v>
      </c>
      <c r="M57" s="102">
        <f t="shared" si="3"/>
        <v>5.8999999999999999E-3</v>
      </c>
      <c r="N57" s="10">
        <v>47</v>
      </c>
      <c r="O57" s="11" t="s">
        <v>64</v>
      </c>
      <c r="P57" s="102">
        <f t="shared" si="4"/>
        <v>4.7000000000000002E-3</v>
      </c>
    </row>
    <row r="58" spans="1:16">
      <c r="A58" s="23">
        <f t="shared" si="5"/>
        <v>58</v>
      </c>
      <c r="B58" s="10">
        <v>60</v>
      </c>
      <c r="C58" s="11" t="s">
        <v>65</v>
      </c>
      <c r="D58" s="100">
        <f t="shared" si="0"/>
        <v>3.0456852791878173E-4</v>
      </c>
      <c r="E58" s="12">
        <v>1.3879999999999999</v>
      </c>
      <c r="F58" s="13">
        <v>11.28</v>
      </c>
      <c r="G58" s="101">
        <f t="shared" si="1"/>
        <v>12.667999999999999</v>
      </c>
      <c r="H58" s="10">
        <v>310</v>
      </c>
      <c r="I58" s="11" t="s">
        <v>64</v>
      </c>
      <c r="J58" s="102">
        <f t="shared" si="2"/>
        <v>3.1E-2</v>
      </c>
      <c r="K58" s="10">
        <v>61</v>
      </c>
      <c r="L58" s="11" t="s">
        <v>64</v>
      </c>
      <c r="M58" s="102">
        <f t="shared" si="3"/>
        <v>6.0999999999999995E-3</v>
      </c>
      <c r="N58" s="10">
        <v>49</v>
      </c>
      <c r="O58" s="11" t="s">
        <v>64</v>
      </c>
      <c r="P58" s="102">
        <f t="shared" si="4"/>
        <v>4.8999999999999998E-3</v>
      </c>
    </row>
    <row r="59" spans="1:16">
      <c r="A59" s="23">
        <f t="shared" si="5"/>
        <v>59</v>
      </c>
      <c r="B59" s="10">
        <v>65</v>
      </c>
      <c r="C59" s="11" t="s">
        <v>65</v>
      </c>
      <c r="D59" s="100">
        <f t="shared" si="0"/>
        <v>3.299492385786802E-4</v>
      </c>
      <c r="E59" s="12">
        <v>1.4450000000000001</v>
      </c>
      <c r="F59" s="13">
        <v>11.5</v>
      </c>
      <c r="G59" s="101">
        <f t="shared" si="1"/>
        <v>12.945</v>
      </c>
      <c r="H59" s="10">
        <v>326</v>
      </c>
      <c r="I59" s="11" t="s">
        <v>64</v>
      </c>
      <c r="J59" s="102">
        <f t="shared" si="2"/>
        <v>3.2600000000000004E-2</v>
      </c>
      <c r="K59" s="10">
        <v>64</v>
      </c>
      <c r="L59" s="11" t="s">
        <v>64</v>
      </c>
      <c r="M59" s="102">
        <f t="shared" si="3"/>
        <v>6.4000000000000003E-3</v>
      </c>
      <c r="N59" s="10">
        <v>51</v>
      </c>
      <c r="O59" s="11" t="s">
        <v>64</v>
      </c>
      <c r="P59" s="102">
        <f t="shared" si="4"/>
        <v>5.0999999999999995E-3</v>
      </c>
    </row>
    <row r="60" spans="1:16">
      <c r="A60" s="23">
        <f t="shared" si="5"/>
        <v>60</v>
      </c>
      <c r="B60" s="10">
        <v>70</v>
      </c>
      <c r="C60" s="11" t="s">
        <v>65</v>
      </c>
      <c r="D60" s="100">
        <f t="shared" si="0"/>
        <v>3.5532994923857873E-4</v>
      </c>
      <c r="E60" s="12">
        <v>1.4990000000000001</v>
      </c>
      <c r="F60" s="13">
        <v>11.69</v>
      </c>
      <c r="G60" s="101">
        <f t="shared" si="1"/>
        <v>13.189</v>
      </c>
      <c r="H60" s="10">
        <v>341</v>
      </c>
      <c r="I60" s="11" t="s">
        <v>64</v>
      </c>
      <c r="J60" s="102">
        <f t="shared" si="2"/>
        <v>3.4100000000000005E-2</v>
      </c>
      <c r="K60" s="10">
        <v>66</v>
      </c>
      <c r="L60" s="11" t="s">
        <v>64</v>
      </c>
      <c r="M60" s="102">
        <f t="shared" si="3"/>
        <v>6.6E-3</v>
      </c>
      <c r="N60" s="10">
        <v>53</v>
      </c>
      <c r="O60" s="11" t="s">
        <v>64</v>
      </c>
      <c r="P60" s="102">
        <f t="shared" si="4"/>
        <v>5.3E-3</v>
      </c>
    </row>
    <row r="61" spans="1:16">
      <c r="A61" s="23">
        <f t="shared" si="5"/>
        <v>61</v>
      </c>
      <c r="B61" s="10">
        <v>80</v>
      </c>
      <c r="C61" s="11" t="s">
        <v>65</v>
      </c>
      <c r="D61" s="100">
        <f t="shared" si="0"/>
        <v>4.0609137055837562E-4</v>
      </c>
      <c r="E61" s="12">
        <v>1.603</v>
      </c>
      <c r="F61" s="13">
        <v>12.04</v>
      </c>
      <c r="G61" s="101">
        <f t="shared" si="1"/>
        <v>13.642999999999999</v>
      </c>
      <c r="H61" s="10">
        <v>371</v>
      </c>
      <c r="I61" s="11" t="s">
        <v>64</v>
      </c>
      <c r="J61" s="102">
        <f t="shared" si="2"/>
        <v>3.7100000000000001E-2</v>
      </c>
      <c r="K61" s="10">
        <v>71</v>
      </c>
      <c r="L61" s="11" t="s">
        <v>64</v>
      </c>
      <c r="M61" s="102">
        <f t="shared" si="3"/>
        <v>7.0999999999999995E-3</v>
      </c>
      <c r="N61" s="10">
        <v>58</v>
      </c>
      <c r="O61" s="11" t="s">
        <v>64</v>
      </c>
      <c r="P61" s="102">
        <f t="shared" si="4"/>
        <v>5.8000000000000005E-3</v>
      </c>
    </row>
    <row r="62" spans="1:16">
      <c r="A62" s="23">
        <f t="shared" si="5"/>
        <v>62</v>
      </c>
      <c r="B62" s="10">
        <v>90</v>
      </c>
      <c r="C62" s="11" t="s">
        <v>65</v>
      </c>
      <c r="D62" s="100">
        <f t="shared" si="0"/>
        <v>4.5685279187817257E-4</v>
      </c>
      <c r="E62" s="12">
        <v>1.7</v>
      </c>
      <c r="F62" s="13">
        <v>12.34</v>
      </c>
      <c r="G62" s="101">
        <f t="shared" si="1"/>
        <v>14.04</v>
      </c>
      <c r="H62" s="10">
        <v>400</v>
      </c>
      <c r="I62" s="11" t="s">
        <v>64</v>
      </c>
      <c r="J62" s="102">
        <f t="shared" si="2"/>
        <v>0.04</v>
      </c>
      <c r="K62" s="10">
        <v>76</v>
      </c>
      <c r="L62" s="11" t="s">
        <v>64</v>
      </c>
      <c r="M62" s="102">
        <f t="shared" si="3"/>
        <v>7.6E-3</v>
      </c>
      <c r="N62" s="10">
        <v>62</v>
      </c>
      <c r="O62" s="11" t="s">
        <v>64</v>
      </c>
      <c r="P62" s="102">
        <f t="shared" si="4"/>
        <v>6.1999999999999998E-3</v>
      </c>
    </row>
    <row r="63" spans="1:16">
      <c r="A63" s="23">
        <f t="shared" si="5"/>
        <v>63</v>
      </c>
      <c r="B63" s="10">
        <v>100</v>
      </c>
      <c r="C63" s="11" t="s">
        <v>65</v>
      </c>
      <c r="D63" s="100">
        <f t="shared" si="0"/>
        <v>5.0761421319796957E-4</v>
      </c>
      <c r="E63" s="12">
        <v>1.792</v>
      </c>
      <c r="F63" s="13">
        <v>12.59</v>
      </c>
      <c r="G63" s="101">
        <f t="shared" si="1"/>
        <v>14.382</v>
      </c>
      <c r="H63" s="10">
        <v>428</v>
      </c>
      <c r="I63" s="11" t="s">
        <v>64</v>
      </c>
      <c r="J63" s="102">
        <f t="shared" si="2"/>
        <v>4.2799999999999998E-2</v>
      </c>
      <c r="K63" s="10">
        <v>80</v>
      </c>
      <c r="L63" s="11" t="s">
        <v>64</v>
      </c>
      <c r="M63" s="102">
        <f t="shared" si="3"/>
        <v>8.0000000000000002E-3</v>
      </c>
      <c r="N63" s="10">
        <v>66</v>
      </c>
      <c r="O63" s="11" t="s">
        <v>64</v>
      </c>
      <c r="P63" s="102">
        <f t="shared" si="4"/>
        <v>6.6E-3</v>
      </c>
    </row>
    <row r="64" spans="1:16">
      <c r="A64" s="23">
        <f t="shared" si="5"/>
        <v>64</v>
      </c>
      <c r="B64" s="10">
        <v>110</v>
      </c>
      <c r="C64" s="11" t="s">
        <v>65</v>
      </c>
      <c r="D64" s="100">
        <f t="shared" si="0"/>
        <v>5.5837563451776651E-4</v>
      </c>
      <c r="E64" s="12">
        <v>1.879</v>
      </c>
      <c r="F64" s="13">
        <v>12.81</v>
      </c>
      <c r="G64" s="101">
        <f t="shared" si="1"/>
        <v>14.689</v>
      </c>
      <c r="H64" s="10">
        <v>456</v>
      </c>
      <c r="I64" s="11" t="s">
        <v>64</v>
      </c>
      <c r="J64" s="102">
        <f t="shared" si="2"/>
        <v>4.5600000000000002E-2</v>
      </c>
      <c r="K64" s="10">
        <v>84</v>
      </c>
      <c r="L64" s="11" t="s">
        <v>64</v>
      </c>
      <c r="M64" s="102">
        <f t="shared" si="3"/>
        <v>8.4000000000000012E-3</v>
      </c>
      <c r="N64" s="10">
        <v>70</v>
      </c>
      <c r="O64" s="11" t="s">
        <v>64</v>
      </c>
      <c r="P64" s="102">
        <f t="shared" si="4"/>
        <v>7.000000000000001E-3</v>
      </c>
    </row>
    <row r="65" spans="1:16">
      <c r="A65" s="23">
        <f t="shared" si="5"/>
        <v>65</v>
      </c>
      <c r="B65" s="10">
        <v>120</v>
      </c>
      <c r="C65" s="11" t="s">
        <v>65</v>
      </c>
      <c r="D65" s="100">
        <f t="shared" si="0"/>
        <v>6.0913705583756346E-4</v>
      </c>
      <c r="E65" s="12">
        <v>1.9630000000000001</v>
      </c>
      <c r="F65" s="13">
        <v>13</v>
      </c>
      <c r="G65" s="101">
        <f t="shared" si="1"/>
        <v>14.963000000000001</v>
      </c>
      <c r="H65" s="10">
        <v>483</v>
      </c>
      <c r="I65" s="11" t="s">
        <v>64</v>
      </c>
      <c r="J65" s="102">
        <f t="shared" si="2"/>
        <v>4.8299999999999996E-2</v>
      </c>
      <c r="K65" s="10">
        <v>88</v>
      </c>
      <c r="L65" s="11" t="s">
        <v>64</v>
      </c>
      <c r="M65" s="102">
        <f t="shared" si="3"/>
        <v>8.7999999999999988E-3</v>
      </c>
      <c r="N65" s="10">
        <v>73</v>
      </c>
      <c r="O65" s="11" t="s">
        <v>64</v>
      </c>
      <c r="P65" s="102">
        <f t="shared" si="4"/>
        <v>7.2999999999999992E-3</v>
      </c>
    </row>
    <row r="66" spans="1:16">
      <c r="A66" s="23">
        <f t="shared" si="5"/>
        <v>66</v>
      </c>
      <c r="B66" s="10">
        <v>130</v>
      </c>
      <c r="C66" s="11" t="s">
        <v>65</v>
      </c>
      <c r="D66" s="100">
        <f t="shared" si="0"/>
        <v>6.5989847715736041E-4</v>
      </c>
      <c r="E66" s="12">
        <v>2.0430000000000001</v>
      </c>
      <c r="F66" s="13">
        <v>13.17</v>
      </c>
      <c r="G66" s="101">
        <f t="shared" si="1"/>
        <v>15.213000000000001</v>
      </c>
      <c r="H66" s="10">
        <v>510</v>
      </c>
      <c r="I66" s="11" t="s">
        <v>64</v>
      </c>
      <c r="J66" s="102">
        <f t="shared" si="2"/>
        <v>5.1000000000000004E-2</v>
      </c>
      <c r="K66" s="10">
        <v>92</v>
      </c>
      <c r="L66" s="11" t="s">
        <v>64</v>
      </c>
      <c r="M66" s="102">
        <f t="shared" si="3"/>
        <v>9.1999999999999998E-3</v>
      </c>
      <c r="N66" s="10">
        <v>77</v>
      </c>
      <c r="O66" s="11" t="s">
        <v>64</v>
      </c>
      <c r="P66" s="102">
        <f t="shared" si="4"/>
        <v>7.7000000000000002E-3</v>
      </c>
    </row>
    <row r="67" spans="1:16">
      <c r="A67" s="23">
        <f t="shared" si="5"/>
        <v>67</v>
      </c>
      <c r="B67" s="10">
        <v>140</v>
      </c>
      <c r="C67" s="11" t="s">
        <v>65</v>
      </c>
      <c r="D67" s="100">
        <f t="shared" si="0"/>
        <v>7.1065989847715746E-4</v>
      </c>
      <c r="E67" s="12">
        <v>2.12</v>
      </c>
      <c r="F67" s="13">
        <v>13.32</v>
      </c>
      <c r="G67" s="101">
        <f t="shared" si="1"/>
        <v>15.440000000000001</v>
      </c>
      <c r="H67" s="10">
        <v>536</v>
      </c>
      <c r="I67" s="11" t="s">
        <v>64</v>
      </c>
      <c r="J67" s="102">
        <f t="shared" si="2"/>
        <v>5.3600000000000002E-2</v>
      </c>
      <c r="K67" s="10">
        <v>96</v>
      </c>
      <c r="L67" s="11" t="s">
        <v>64</v>
      </c>
      <c r="M67" s="102">
        <f t="shared" si="3"/>
        <v>9.6000000000000009E-3</v>
      </c>
      <c r="N67" s="10">
        <v>81</v>
      </c>
      <c r="O67" s="11" t="s">
        <v>64</v>
      </c>
      <c r="P67" s="102">
        <f t="shared" si="4"/>
        <v>8.0999999999999996E-3</v>
      </c>
    </row>
    <row r="68" spans="1:16">
      <c r="A68" s="23">
        <f t="shared" si="5"/>
        <v>68</v>
      </c>
      <c r="B68" s="10">
        <v>150</v>
      </c>
      <c r="C68" s="11" t="s">
        <v>65</v>
      </c>
      <c r="D68" s="100">
        <f t="shared" si="0"/>
        <v>7.614213197969543E-4</v>
      </c>
      <c r="E68" s="12">
        <v>2.1949999999999998</v>
      </c>
      <c r="F68" s="13">
        <v>13.45</v>
      </c>
      <c r="G68" s="101">
        <f t="shared" si="1"/>
        <v>15.645</v>
      </c>
      <c r="H68" s="10">
        <v>562</v>
      </c>
      <c r="I68" s="11" t="s">
        <v>64</v>
      </c>
      <c r="J68" s="102">
        <f t="shared" si="2"/>
        <v>5.6200000000000007E-2</v>
      </c>
      <c r="K68" s="10">
        <v>100</v>
      </c>
      <c r="L68" s="11" t="s">
        <v>64</v>
      </c>
      <c r="M68" s="102">
        <f t="shared" si="3"/>
        <v>0.01</v>
      </c>
      <c r="N68" s="10">
        <v>84</v>
      </c>
      <c r="O68" s="11" t="s">
        <v>64</v>
      </c>
      <c r="P68" s="102">
        <f t="shared" si="4"/>
        <v>8.4000000000000012E-3</v>
      </c>
    </row>
    <row r="69" spans="1:16">
      <c r="A69" s="23">
        <f t="shared" si="5"/>
        <v>69</v>
      </c>
      <c r="B69" s="10">
        <v>160</v>
      </c>
      <c r="C69" s="11" t="s">
        <v>65</v>
      </c>
      <c r="D69" s="100">
        <f t="shared" si="0"/>
        <v>8.1218274111675124E-4</v>
      </c>
      <c r="E69" s="12">
        <v>2.2669999999999999</v>
      </c>
      <c r="F69" s="13">
        <v>13.56</v>
      </c>
      <c r="G69" s="101">
        <f t="shared" si="1"/>
        <v>15.827</v>
      </c>
      <c r="H69" s="10">
        <v>588</v>
      </c>
      <c r="I69" s="11" t="s">
        <v>64</v>
      </c>
      <c r="J69" s="102">
        <f t="shared" si="2"/>
        <v>5.8799999999999998E-2</v>
      </c>
      <c r="K69" s="10">
        <v>104</v>
      </c>
      <c r="L69" s="11" t="s">
        <v>64</v>
      </c>
      <c r="M69" s="102">
        <f t="shared" si="3"/>
        <v>1.04E-2</v>
      </c>
      <c r="N69" s="10">
        <v>87</v>
      </c>
      <c r="O69" s="11" t="s">
        <v>64</v>
      </c>
      <c r="P69" s="102">
        <f t="shared" si="4"/>
        <v>8.6999999999999994E-3</v>
      </c>
    </row>
    <row r="70" spans="1:16">
      <c r="A70" s="23">
        <f t="shared" si="5"/>
        <v>70</v>
      </c>
      <c r="B70" s="10">
        <v>170</v>
      </c>
      <c r="C70" s="11" t="s">
        <v>65</v>
      </c>
      <c r="D70" s="100">
        <f t="shared" si="0"/>
        <v>8.629441624365483E-4</v>
      </c>
      <c r="E70" s="12">
        <v>2.3359999999999999</v>
      </c>
      <c r="F70" s="13">
        <v>13.67</v>
      </c>
      <c r="G70" s="101">
        <f t="shared" si="1"/>
        <v>16.006</v>
      </c>
      <c r="H70" s="10">
        <v>613</v>
      </c>
      <c r="I70" s="11" t="s">
        <v>64</v>
      </c>
      <c r="J70" s="102">
        <f t="shared" si="2"/>
        <v>6.13E-2</v>
      </c>
      <c r="K70" s="10">
        <v>107</v>
      </c>
      <c r="L70" s="11" t="s">
        <v>64</v>
      </c>
      <c r="M70" s="102">
        <f t="shared" si="3"/>
        <v>1.0699999999999999E-2</v>
      </c>
      <c r="N70" s="10">
        <v>91</v>
      </c>
      <c r="O70" s="11" t="s">
        <v>64</v>
      </c>
      <c r="P70" s="102">
        <f t="shared" si="4"/>
        <v>9.1000000000000004E-3</v>
      </c>
    </row>
    <row r="71" spans="1:16">
      <c r="A71" s="23">
        <f t="shared" si="5"/>
        <v>71</v>
      </c>
      <c r="B71" s="10">
        <v>180</v>
      </c>
      <c r="C71" s="11" t="s">
        <v>65</v>
      </c>
      <c r="D71" s="100">
        <f t="shared" si="0"/>
        <v>9.1370558375634514E-4</v>
      </c>
      <c r="E71" s="12">
        <v>2.4039999999999999</v>
      </c>
      <c r="F71" s="13">
        <v>13.76</v>
      </c>
      <c r="G71" s="101">
        <f t="shared" si="1"/>
        <v>16.164000000000001</v>
      </c>
      <c r="H71" s="10">
        <v>639</v>
      </c>
      <c r="I71" s="11" t="s">
        <v>64</v>
      </c>
      <c r="J71" s="102">
        <f t="shared" si="2"/>
        <v>6.3899999999999998E-2</v>
      </c>
      <c r="K71" s="10">
        <v>111</v>
      </c>
      <c r="L71" s="11" t="s">
        <v>64</v>
      </c>
      <c r="M71" s="102">
        <f t="shared" si="3"/>
        <v>1.11E-2</v>
      </c>
      <c r="N71" s="10">
        <v>94</v>
      </c>
      <c r="O71" s="11" t="s">
        <v>64</v>
      </c>
      <c r="P71" s="102">
        <f t="shared" si="4"/>
        <v>9.4000000000000004E-3</v>
      </c>
    </row>
    <row r="72" spans="1:16">
      <c r="A72" s="23">
        <f t="shared" si="5"/>
        <v>72</v>
      </c>
      <c r="B72" s="10">
        <v>200</v>
      </c>
      <c r="C72" s="11" t="s">
        <v>65</v>
      </c>
      <c r="D72" s="100">
        <f t="shared" si="0"/>
        <v>1.0152284263959391E-3</v>
      </c>
      <c r="E72" s="12">
        <v>2.5339999999999998</v>
      </c>
      <c r="F72" s="13">
        <v>13.91</v>
      </c>
      <c r="G72" s="101">
        <f t="shared" si="1"/>
        <v>16.443999999999999</v>
      </c>
      <c r="H72" s="10">
        <v>688</v>
      </c>
      <c r="I72" s="11" t="s">
        <v>64</v>
      </c>
      <c r="J72" s="102">
        <f t="shared" si="2"/>
        <v>6.88E-2</v>
      </c>
      <c r="K72" s="10">
        <v>118</v>
      </c>
      <c r="L72" s="11" t="s">
        <v>64</v>
      </c>
      <c r="M72" s="102">
        <f t="shared" si="3"/>
        <v>1.18E-2</v>
      </c>
      <c r="N72" s="10">
        <v>101</v>
      </c>
      <c r="O72" s="11" t="s">
        <v>64</v>
      </c>
      <c r="P72" s="102">
        <f t="shared" si="4"/>
        <v>1.0100000000000001E-2</v>
      </c>
    </row>
    <row r="73" spans="1:16">
      <c r="A73" s="23">
        <f t="shared" si="5"/>
        <v>73</v>
      </c>
      <c r="B73" s="10">
        <v>225</v>
      </c>
      <c r="C73" s="11" t="s">
        <v>65</v>
      </c>
      <c r="D73" s="100">
        <f t="shared" si="0"/>
        <v>1.1421319796954316E-3</v>
      </c>
      <c r="E73" s="12">
        <v>2.6880000000000002</v>
      </c>
      <c r="F73" s="13">
        <v>14.06</v>
      </c>
      <c r="G73" s="101">
        <f t="shared" si="1"/>
        <v>16.748000000000001</v>
      </c>
      <c r="H73" s="10">
        <v>750</v>
      </c>
      <c r="I73" s="11" t="s">
        <v>64</v>
      </c>
      <c r="J73" s="102">
        <f t="shared" si="2"/>
        <v>7.4999999999999997E-2</v>
      </c>
      <c r="K73" s="10">
        <v>127</v>
      </c>
      <c r="L73" s="11" t="s">
        <v>64</v>
      </c>
      <c r="M73" s="102">
        <f t="shared" si="3"/>
        <v>1.2699999999999999E-2</v>
      </c>
      <c r="N73" s="10">
        <v>109</v>
      </c>
      <c r="O73" s="11" t="s">
        <v>64</v>
      </c>
      <c r="P73" s="102">
        <f t="shared" si="4"/>
        <v>1.09E-2</v>
      </c>
    </row>
    <row r="74" spans="1:16">
      <c r="A74" s="23">
        <f t="shared" si="5"/>
        <v>74</v>
      </c>
      <c r="B74" s="10">
        <v>250</v>
      </c>
      <c r="C74" s="11" t="s">
        <v>65</v>
      </c>
      <c r="D74" s="100">
        <f t="shared" si="0"/>
        <v>1.2690355329949238E-3</v>
      </c>
      <c r="E74" s="12">
        <v>2.8330000000000002</v>
      </c>
      <c r="F74" s="13">
        <v>14.17</v>
      </c>
      <c r="G74" s="101">
        <f t="shared" si="1"/>
        <v>17.003</v>
      </c>
      <c r="H74" s="10">
        <v>810</v>
      </c>
      <c r="I74" s="11" t="s">
        <v>64</v>
      </c>
      <c r="J74" s="102">
        <f t="shared" si="2"/>
        <v>8.1000000000000003E-2</v>
      </c>
      <c r="K74" s="10">
        <v>135</v>
      </c>
      <c r="L74" s="11" t="s">
        <v>64</v>
      </c>
      <c r="M74" s="102">
        <f t="shared" si="3"/>
        <v>1.3500000000000002E-2</v>
      </c>
      <c r="N74" s="10">
        <v>116</v>
      </c>
      <c r="O74" s="11" t="s">
        <v>64</v>
      </c>
      <c r="P74" s="102">
        <f t="shared" si="4"/>
        <v>1.1600000000000001E-2</v>
      </c>
    </row>
    <row r="75" spans="1:16">
      <c r="A75" s="23">
        <f t="shared" si="5"/>
        <v>75</v>
      </c>
      <c r="B75" s="10">
        <v>275</v>
      </c>
      <c r="C75" s="11" t="s">
        <v>65</v>
      </c>
      <c r="D75" s="100">
        <f t="shared" si="0"/>
        <v>1.3959390862944164E-3</v>
      </c>
      <c r="E75" s="12">
        <v>2.972</v>
      </c>
      <c r="F75" s="13">
        <v>14.26</v>
      </c>
      <c r="G75" s="101">
        <f t="shared" si="1"/>
        <v>17.231999999999999</v>
      </c>
      <c r="H75" s="10">
        <v>869</v>
      </c>
      <c r="I75" s="11" t="s">
        <v>64</v>
      </c>
      <c r="J75" s="102">
        <f t="shared" si="2"/>
        <v>8.6900000000000005E-2</v>
      </c>
      <c r="K75" s="10">
        <v>144</v>
      </c>
      <c r="L75" s="11" t="s">
        <v>64</v>
      </c>
      <c r="M75" s="102">
        <f t="shared" si="3"/>
        <v>1.44E-2</v>
      </c>
      <c r="N75" s="10">
        <v>124</v>
      </c>
      <c r="O75" s="11" t="s">
        <v>64</v>
      </c>
      <c r="P75" s="102">
        <f t="shared" si="4"/>
        <v>1.24E-2</v>
      </c>
    </row>
    <row r="76" spans="1:16">
      <c r="A76" s="23">
        <f t="shared" si="5"/>
        <v>76</v>
      </c>
      <c r="B76" s="10">
        <v>300</v>
      </c>
      <c r="C76" s="11" t="s">
        <v>65</v>
      </c>
      <c r="D76" s="100">
        <f t="shared" si="0"/>
        <v>1.5228426395939086E-3</v>
      </c>
      <c r="E76" s="12">
        <v>3.1040000000000001</v>
      </c>
      <c r="F76" s="13">
        <v>14.31</v>
      </c>
      <c r="G76" s="101">
        <f t="shared" si="1"/>
        <v>17.414000000000001</v>
      </c>
      <c r="H76" s="10">
        <v>928</v>
      </c>
      <c r="I76" s="11" t="s">
        <v>64</v>
      </c>
      <c r="J76" s="102">
        <f t="shared" si="2"/>
        <v>9.2800000000000007E-2</v>
      </c>
      <c r="K76" s="10">
        <v>152</v>
      </c>
      <c r="L76" s="11" t="s">
        <v>64</v>
      </c>
      <c r="M76" s="102">
        <f t="shared" si="3"/>
        <v>1.52E-2</v>
      </c>
      <c r="N76" s="10">
        <v>131</v>
      </c>
      <c r="O76" s="11" t="s">
        <v>64</v>
      </c>
      <c r="P76" s="102">
        <f t="shared" si="4"/>
        <v>1.3100000000000001E-2</v>
      </c>
    </row>
    <row r="77" spans="1:16">
      <c r="A77" s="23">
        <f t="shared" si="5"/>
        <v>77</v>
      </c>
      <c r="B77" s="10">
        <v>325</v>
      </c>
      <c r="C77" s="11" t="s">
        <v>65</v>
      </c>
      <c r="D77" s="100">
        <f t="shared" si="0"/>
        <v>1.649746192893401E-3</v>
      </c>
      <c r="E77" s="12">
        <v>3.2309999999999999</v>
      </c>
      <c r="F77" s="13">
        <v>14.35</v>
      </c>
      <c r="G77" s="101">
        <f t="shared" si="1"/>
        <v>17.581</v>
      </c>
      <c r="H77" s="10">
        <v>986</v>
      </c>
      <c r="I77" s="11" t="s">
        <v>64</v>
      </c>
      <c r="J77" s="102">
        <f t="shared" si="2"/>
        <v>9.8599999999999993E-2</v>
      </c>
      <c r="K77" s="10">
        <v>160</v>
      </c>
      <c r="L77" s="11" t="s">
        <v>64</v>
      </c>
      <c r="M77" s="102">
        <f t="shared" si="3"/>
        <v>1.6E-2</v>
      </c>
      <c r="N77" s="10">
        <v>138</v>
      </c>
      <c r="O77" s="11" t="s">
        <v>64</v>
      </c>
      <c r="P77" s="102">
        <f t="shared" si="4"/>
        <v>1.3800000000000002E-2</v>
      </c>
    </row>
    <row r="78" spans="1:16">
      <c r="A78" s="23">
        <f t="shared" si="5"/>
        <v>78</v>
      </c>
      <c r="B78" s="10">
        <v>350</v>
      </c>
      <c r="C78" s="11" t="s">
        <v>65</v>
      </c>
      <c r="D78" s="100">
        <f t="shared" si="0"/>
        <v>1.7766497461928932E-3</v>
      </c>
      <c r="E78" s="12">
        <v>3.3530000000000002</v>
      </c>
      <c r="F78" s="13">
        <v>14.38</v>
      </c>
      <c r="G78" s="101">
        <f t="shared" si="1"/>
        <v>17.733000000000001</v>
      </c>
      <c r="H78" s="10">
        <v>1044</v>
      </c>
      <c r="I78" s="11" t="s">
        <v>64</v>
      </c>
      <c r="J78" s="102">
        <f t="shared" si="2"/>
        <v>0.10440000000000001</v>
      </c>
      <c r="K78" s="10">
        <v>167</v>
      </c>
      <c r="L78" s="11" t="s">
        <v>64</v>
      </c>
      <c r="M78" s="102">
        <f t="shared" si="3"/>
        <v>1.67E-2</v>
      </c>
      <c r="N78" s="10">
        <v>146</v>
      </c>
      <c r="O78" s="11" t="s">
        <v>64</v>
      </c>
      <c r="P78" s="102">
        <f t="shared" si="4"/>
        <v>1.4599999999999998E-2</v>
      </c>
    </row>
    <row r="79" spans="1:16">
      <c r="A79" s="23">
        <f t="shared" si="5"/>
        <v>79</v>
      </c>
      <c r="B79" s="10">
        <v>375</v>
      </c>
      <c r="C79" s="11" t="s">
        <v>65</v>
      </c>
      <c r="D79" s="100">
        <f t="shared" si="0"/>
        <v>1.9035532994923859E-3</v>
      </c>
      <c r="E79" s="12">
        <v>3.47</v>
      </c>
      <c r="F79" s="13">
        <v>14.39</v>
      </c>
      <c r="G79" s="101">
        <f t="shared" si="1"/>
        <v>17.86</v>
      </c>
      <c r="H79" s="10">
        <v>1102</v>
      </c>
      <c r="I79" s="11" t="s">
        <v>64</v>
      </c>
      <c r="J79" s="102">
        <f t="shared" si="2"/>
        <v>0.11020000000000001</v>
      </c>
      <c r="K79" s="10">
        <v>175</v>
      </c>
      <c r="L79" s="11" t="s">
        <v>64</v>
      </c>
      <c r="M79" s="102">
        <f t="shared" si="3"/>
        <v>1.7499999999999998E-2</v>
      </c>
      <c r="N79" s="10">
        <v>153</v>
      </c>
      <c r="O79" s="11" t="s">
        <v>64</v>
      </c>
      <c r="P79" s="102">
        <f t="shared" si="4"/>
        <v>1.5299999999999999E-2</v>
      </c>
    </row>
    <row r="80" spans="1:16">
      <c r="A80" s="23">
        <f t="shared" si="5"/>
        <v>80</v>
      </c>
      <c r="B80" s="10">
        <v>400</v>
      </c>
      <c r="C80" s="11" t="s">
        <v>65</v>
      </c>
      <c r="D80" s="100">
        <f t="shared" si="0"/>
        <v>2.0304568527918783E-3</v>
      </c>
      <c r="E80" s="12">
        <v>3.629</v>
      </c>
      <c r="F80" s="13">
        <v>14.38</v>
      </c>
      <c r="G80" s="101">
        <f t="shared" si="1"/>
        <v>18.009</v>
      </c>
      <c r="H80" s="10">
        <v>1159</v>
      </c>
      <c r="I80" s="11" t="s">
        <v>64</v>
      </c>
      <c r="J80" s="102">
        <f t="shared" si="2"/>
        <v>0.1159</v>
      </c>
      <c r="K80" s="10">
        <v>182</v>
      </c>
      <c r="L80" s="11" t="s">
        <v>64</v>
      </c>
      <c r="M80" s="102">
        <f t="shared" si="3"/>
        <v>1.8200000000000001E-2</v>
      </c>
      <c r="N80" s="10">
        <v>159</v>
      </c>
      <c r="O80" s="11" t="s">
        <v>64</v>
      </c>
      <c r="P80" s="102">
        <f t="shared" si="4"/>
        <v>1.5900000000000001E-2</v>
      </c>
    </row>
    <row r="81" spans="1:16">
      <c r="A81" s="23">
        <f t="shared" si="5"/>
        <v>81</v>
      </c>
      <c r="B81" s="10">
        <v>450</v>
      </c>
      <c r="C81" s="11" t="s">
        <v>65</v>
      </c>
      <c r="D81" s="100">
        <f t="shared" si="0"/>
        <v>2.2842639593908631E-3</v>
      </c>
      <c r="E81" s="12">
        <v>4.1310000000000002</v>
      </c>
      <c r="F81" s="13">
        <v>14.36</v>
      </c>
      <c r="G81" s="101">
        <f t="shared" si="1"/>
        <v>18.491</v>
      </c>
      <c r="H81" s="10">
        <v>1271</v>
      </c>
      <c r="I81" s="11" t="s">
        <v>64</v>
      </c>
      <c r="J81" s="102">
        <f t="shared" si="2"/>
        <v>0.12709999999999999</v>
      </c>
      <c r="K81" s="10">
        <v>197</v>
      </c>
      <c r="L81" s="11" t="s">
        <v>64</v>
      </c>
      <c r="M81" s="102">
        <f t="shared" si="3"/>
        <v>1.9700000000000002E-2</v>
      </c>
      <c r="N81" s="10">
        <v>173</v>
      </c>
      <c r="O81" s="11" t="s">
        <v>64</v>
      </c>
      <c r="P81" s="102">
        <f t="shared" si="4"/>
        <v>1.7299999999999999E-2</v>
      </c>
    </row>
    <row r="82" spans="1:16">
      <c r="A82" s="23">
        <f t="shared" si="5"/>
        <v>82</v>
      </c>
      <c r="B82" s="10">
        <v>500</v>
      </c>
      <c r="C82" s="11" t="s">
        <v>65</v>
      </c>
      <c r="D82" s="100">
        <f t="shared" si="0"/>
        <v>2.5380710659898475E-3</v>
      </c>
      <c r="E82" s="12">
        <v>4.4989999999999997</v>
      </c>
      <c r="F82" s="13">
        <v>14.3</v>
      </c>
      <c r="G82" s="101">
        <f t="shared" si="1"/>
        <v>18.798999999999999</v>
      </c>
      <c r="H82" s="10">
        <v>1381</v>
      </c>
      <c r="I82" s="11" t="s">
        <v>64</v>
      </c>
      <c r="J82" s="102">
        <f t="shared" si="2"/>
        <v>0.1381</v>
      </c>
      <c r="K82" s="10">
        <v>211</v>
      </c>
      <c r="L82" s="11" t="s">
        <v>64</v>
      </c>
      <c r="M82" s="102">
        <f t="shared" si="3"/>
        <v>2.1100000000000001E-2</v>
      </c>
      <c r="N82" s="10">
        <v>186</v>
      </c>
      <c r="O82" s="11" t="s">
        <v>64</v>
      </c>
      <c r="P82" s="102">
        <f t="shared" si="4"/>
        <v>1.8599999999999998E-2</v>
      </c>
    </row>
    <row r="83" spans="1:16">
      <c r="A83" s="23">
        <f t="shared" si="5"/>
        <v>83</v>
      </c>
      <c r="B83" s="10">
        <v>550</v>
      </c>
      <c r="C83" s="11" t="s">
        <v>65</v>
      </c>
      <c r="D83" s="100">
        <f t="shared" si="0"/>
        <v>2.7918781725888328E-3</v>
      </c>
      <c r="E83" s="12">
        <v>4.7729999999999997</v>
      </c>
      <c r="F83" s="13">
        <v>14.23</v>
      </c>
      <c r="G83" s="101">
        <f t="shared" si="1"/>
        <v>19.003</v>
      </c>
      <c r="H83" s="10">
        <v>1489</v>
      </c>
      <c r="I83" s="11" t="s">
        <v>64</v>
      </c>
      <c r="J83" s="102">
        <f t="shared" si="2"/>
        <v>0.1489</v>
      </c>
      <c r="K83" s="10">
        <v>225</v>
      </c>
      <c r="L83" s="11" t="s">
        <v>64</v>
      </c>
      <c r="M83" s="102">
        <f t="shared" si="3"/>
        <v>2.2499999999999999E-2</v>
      </c>
      <c r="N83" s="10">
        <v>199</v>
      </c>
      <c r="O83" s="11" t="s">
        <v>64</v>
      </c>
      <c r="P83" s="102">
        <f t="shared" si="4"/>
        <v>1.9900000000000001E-2</v>
      </c>
    </row>
    <row r="84" spans="1:16">
      <c r="A84" s="23">
        <f t="shared" si="5"/>
        <v>84</v>
      </c>
      <c r="B84" s="10">
        <v>600</v>
      </c>
      <c r="C84" s="11" t="s">
        <v>65</v>
      </c>
      <c r="D84" s="100">
        <f t="shared" ref="D84:D88" si="6">B84/1000/$C$5</f>
        <v>3.0456852791878172E-3</v>
      </c>
      <c r="E84" s="12">
        <v>4.9820000000000002</v>
      </c>
      <c r="F84" s="13">
        <v>14.14</v>
      </c>
      <c r="G84" s="101">
        <f t="shared" ref="G84:G147" si="7">E84+F84</f>
        <v>19.122</v>
      </c>
      <c r="H84" s="10">
        <v>1597</v>
      </c>
      <c r="I84" s="11" t="s">
        <v>64</v>
      </c>
      <c r="J84" s="102">
        <f t="shared" ref="J84:J106" si="8">H84/1000/10</f>
        <v>0.15970000000000001</v>
      </c>
      <c r="K84" s="10">
        <v>238</v>
      </c>
      <c r="L84" s="11" t="s">
        <v>64</v>
      </c>
      <c r="M84" s="102">
        <f t="shared" ref="M84:M147" si="9">K84/1000/10</f>
        <v>2.3799999999999998E-2</v>
      </c>
      <c r="N84" s="10">
        <v>211</v>
      </c>
      <c r="O84" s="11" t="s">
        <v>64</v>
      </c>
      <c r="P84" s="102">
        <f t="shared" ref="P84:P147" si="10">N84/1000/10</f>
        <v>2.1100000000000001E-2</v>
      </c>
    </row>
    <row r="85" spans="1:16">
      <c r="A85" s="23">
        <f t="shared" si="5"/>
        <v>85</v>
      </c>
      <c r="B85" s="10">
        <v>650</v>
      </c>
      <c r="C85" s="11" t="s">
        <v>65</v>
      </c>
      <c r="D85" s="100">
        <f t="shared" si="6"/>
        <v>3.299492385786802E-3</v>
      </c>
      <c r="E85" s="12">
        <v>5.1479999999999997</v>
      </c>
      <c r="F85" s="13">
        <v>14.05</v>
      </c>
      <c r="G85" s="101">
        <f t="shared" si="7"/>
        <v>19.198</v>
      </c>
      <c r="H85" s="10">
        <v>1705</v>
      </c>
      <c r="I85" s="11" t="s">
        <v>64</v>
      </c>
      <c r="J85" s="102">
        <f t="shared" si="8"/>
        <v>0.17050000000000001</v>
      </c>
      <c r="K85" s="10">
        <v>251</v>
      </c>
      <c r="L85" s="11" t="s">
        <v>64</v>
      </c>
      <c r="M85" s="102">
        <f t="shared" si="9"/>
        <v>2.5100000000000001E-2</v>
      </c>
      <c r="N85" s="10">
        <v>223</v>
      </c>
      <c r="O85" s="11" t="s">
        <v>64</v>
      </c>
      <c r="P85" s="102">
        <f t="shared" si="10"/>
        <v>2.23E-2</v>
      </c>
    </row>
    <row r="86" spans="1:16">
      <c r="A86" s="23">
        <f t="shared" ref="A86:A149" si="11">A85+1</f>
        <v>86</v>
      </c>
      <c r="B86" s="10">
        <v>700</v>
      </c>
      <c r="C86" s="11" t="s">
        <v>65</v>
      </c>
      <c r="D86" s="100">
        <f t="shared" si="6"/>
        <v>3.5532994923857864E-3</v>
      </c>
      <c r="E86" s="12">
        <v>5.2850000000000001</v>
      </c>
      <c r="F86" s="13">
        <v>13.94</v>
      </c>
      <c r="G86" s="101">
        <f t="shared" si="7"/>
        <v>19.225000000000001</v>
      </c>
      <c r="H86" s="10">
        <v>1812</v>
      </c>
      <c r="I86" s="11" t="s">
        <v>64</v>
      </c>
      <c r="J86" s="102">
        <f t="shared" si="8"/>
        <v>0.1812</v>
      </c>
      <c r="K86" s="10">
        <v>264</v>
      </c>
      <c r="L86" s="11" t="s">
        <v>64</v>
      </c>
      <c r="M86" s="102">
        <f t="shared" si="9"/>
        <v>2.64E-2</v>
      </c>
      <c r="N86" s="10">
        <v>235</v>
      </c>
      <c r="O86" s="11" t="s">
        <v>64</v>
      </c>
      <c r="P86" s="102">
        <f t="shared" si="10"/>
        <v>2.35E-2</v>
      </c>
    </row>
    <row r="87" spans="1:16">
      <c r="A87" s="23">
        <f t="shared" si="11"/>
        <v>87</v>
      </c>
      <c r="B87" s="10">
        <v>800</v>
      </c>
      <c r="C87" s="11" t="s">
        <v>65</v>
      </c>
      <c r="D87" s="100">
        <f t="shared" si="6"/>
        <v>4.0609137055837565E-3</v>
      </c>
      <c r="E87" s="12">
        <v>5.508</v>
      </c>
      <c r="F87" s="13">
        <v>13.72</v>
      </c>
      <c r="G87" s="101">
        <f t="shared" si="7"/>
        <v>19.228000000000002</v>
      </c>
      <c r="H87" s="10">
        <v>2026</v>
      </c>
      <c r="I87" s="11" t="s">
        <v>64</v>
      </c>
      <c r="J87" s="102">
        <f t="shared" si="8"/>
        <v>0.20259999999999997</v>
      </c>
      <c r="K87" s="10">
        <v>290</v>
      </c>
      <c r="L87" s="11" t="s">
        <v>64</v>
      </c>
      <c r="M87" s="102">
        <f t="shared" si="9"/>
        <v>2.8999999999999998E-2</v>
      </c>
      <c r="N87" s="10">
        <v>259</v>
      </c>
      <c r="O87" s="11" t="s">
        <v>64</v>
      </c>
      <c r="P87" s="102">
        <f t="shared" si="10"/>
        <v>2.5899999999999999E-2</v>
      </c>
    </row>
    <row r="88" spans="1:16">
      <c r="A88" s="23">
        <f t="shared" si="11"/>
        <v>88</v>
      </c>
      <c r="B88" s="10">
        <v>900</v>
      </c>
      <c r="C88" s="11" t="s">
        <v>65</v>
      </c>
      <c r="D88" s="100">
        <f t="shared" si="6"/>
        <v>4.5685279187817262E-3</v>
      </c>
      <c r="E88" s="12">
        <v>5.6950000000000003</v>
      </c>
      <c r="F88" s="13">
        <v>13.49</v>
      </c>
      <c r="G88" s="101">
        <f t="shared" si="7"/>
        <v>19.185000000000002</v>
      </c>
      <c r="H88" s="10">
        <v>2242</v>
      </c>
      <c r="I88" s="11" t="s">
        <v>64</v>
      </c>
      <c r="J88" s="102">
        <f t="shared" si="8"/>
        <v>0.22420000000000001</v>
      </c>
      <c r="K88" s="10">
        <v>315</v>
      </c>
      <c r="L88" s="11" t="s">
        <v>64</v>
      </c>
      <c r="M88" s="102">
        <f t="shared" si="9"/>
        <v>3.15E-2</v>
      </c>
      <c r="N88" s="10">
        <v>282</v>
      </c>
      <c r="O88" s="11" t="s">
        <v>64</v>
      </c>
      <c r="P88" s="102">
        <f t="shared" si="10"/>
        <v>2.8199999999999996E-2</v>
      </c>
    </row>
    <row r="89" spans="1:16">
      <c r="A89" s="23">
        <f t="shared" si="11"/>
        <v>89</v>
      </c>
      <c r="B89" s="10">
        <v>1</v>
      </c>
      <c r="C89" s="22" t="s">
        <v>67</v>
      </c>
      <c r="D89" s="100">
        <f t="shared" ref="D89:D152" si="12">B89/$C$5</f>
        <v>5.076142131979695E-3</v>
      </c>
      <c r="E89" s="12">
        <v>5.8630000000000004</v>
      </c>
      <c r="F89" s="13">
        <v>13.25</v>
      </c>
      <c r="G89" s="101">
        <f t="shared" si="7"/>
        <v>19.113</v>
      </c>
      <c r="H89" s="10">
        <v>2458</v>
      </c>
      <c r="I89" s="11" t="s">
        <v>64</v>
      </c>
      <c r="J89" s="102">
        <f t="shared" si="8"/>
        <v>0.24580000000000002</v>
      </c>
      <c r="K89" s="10">
        <v>340</v>
      </c>
      <c r="L89" s="11" t="s">
        <v>64</v>
      </c>
      <c r="M89" s="102">
        <f t="shared" si="9"/>
        <v>3.4000000000000002E-2</v>
      </c>
      <c r="N89" s="10">
        <v>305</v>
      </c>
      <c r="O89" s="11" t="s">
        <v>64</v>
      </c>
      <c r="P89" s="102">
        <f t="shared" si="10"/>
        <v>3.0499999999999999E-2</v>
      </c>
    </row>
    <row r="90" spans="1:16">
      <c r="A90" s="23">
        <f t="shared" si="11"/>
        <v>90</v>
      </c>
      <c r="B90" s="10">
        <v>1.1000000000000001</v>
      </c>
      <c r="C90" s="11" t="s">
        <v>67</v>
      </c>
      <c r="D90" s="100">
        <f t="shared" si="12"/>
        <v>5.5837563451776656E-3</v>
      </c>
      <c r="E90" s="12">
        <v>6.0220000000000002</v>
      </c>
      <c r="F90" s="13">
        <v>13.02</v>
      </c>
      <c r="G90" s="101">
        <f t="shared" si="7"/>
        <v>19.042000000000002</v>
      </c>
      <c r="H90" s="10">
        <v>2675</v>
      </c>
      <c r="I90" s="11" t="s">
        <v>64</v>
      </c>
      <c r="J90" s="102">
        <f t="shared" si="8"/>
        <v>0.26749999999999996</v>
      </c>
      <c r="K90" s="10">
        <v>364</v>
      </c>
      <c r="L90" s="11" t="s">
        <v>64</v>
      </c>
      <c r="M90" s="102">
        <f t="shared" si="9"/>
        <v>3.6400000000000002E-2</v>
      </c>
      <c r="N90" s="10">
        <v>328</v>
      </c>
      <c r="O90" s="11" t="s">
        <v>64</v>
      </c>
      <c r="P90" s="102">
        <f t="shared" si="10"/>
        <v>3.2800000000000003E-2</v>
      </c>
    </row>
    <row r="91" spans="1:16">
      <c r="A91" s="23">
        <f t="shared" si="11"/>
        <v>91</v>
      </c>
      <c r="B91" s="10">
        <v>1.2</v>
      </c>
      <c r="C91" s="11" t="s">
        <v>67</v>
      </c>
      <c r="D91" s="100">
        <f t="shared" si="12"/>
        <v>6.0913705583756344E-3</v>
      </c>
      <c r="E91" s="12">
        <v>6.1749999999999998</v>
      </c>
      <c r="F91" s="13">
        <v>12.79</v>
      </c>
      <c r="G91" s="101">
        <f t="shared" si="7"/>
        <v>18.965</v>
      </c>
      <c r="H91" s="10">
        <v>2893</v>
      </c>
      <c r="I91" s="11" t="s">
        <v>64</v>
      </c>
      <c r="J91" s="102">
        <f t="shared" si="8"/>
        <v>0.2893</v>
      </c>
      <c r="K91" s="10">
        <v>388</v>
      </c>
      <c r="L91" s="11" t="s">
        <v>64</v>
      </c>
      <c r="M91" s="102">
        <f t="shared" si="9"/>
        <v>3.8800000000000001E-2</v>
      </c>
      <c r="N91" s="10">
        <v>350</v>
      </c>
      <c r="O91" s="11" t="s">
        <v>64</v>
      </c>
      <c r="P91" s="102">
        <f t="shared" si="10"/>
        <v>3.4999999999999996E-2</v>
      </c>
    </row>
    <row r="92" spans="1:16">
      <c r="A92" s="23">
        <f t="shared" si="11"/>
        <v>92</v>
      </c>
      <c r="B92" s="10">
        <v>1.3</v>
      </c>
      <c r="C92" s="11" t="s">
        <v>67</v>
      </c>
      <c r="D92" s="100">
        <f t="shared" si="12"/>
        <v>6.5989847715736041E-3</v>
      </c>
      <c r="E92" s="12">
        <v>6.3239999999999998</v>
      </c>
      <c r="F92" s="13">
        <v>12.56</v>
      </c>
      <c r="G92" s="101">
        <f t="shared" si="7"/>
        <v>18.884</v>
      </c>
      <c r="H92" s="10">
        <v>3113</v>
      </c>
      <c r="I92" s="11" t="s">
        <v>64</v>
      </c>
      <c r="J92" s="102">
        <f t="shared" si="8"/>
        <v>0.31130000000000002</v>
      </c>
      <c r="K92" s="10">
        <v>412</v>
      </c>
      <c r="L92" s="11" t="s">
        <v>64</v>
      </c>
      <c r="M92" s="102">
        <f t="shared" si="9"/>
        <v>4.1200000000000001E-2</v>
      </c>
      <c r="N92" s="10">
        <v>372</v>
      </c>
      <c r="O92" s="11" t="s">
        <v>64</v>
      </c>
      <c r="P92" s="102">
        <f t="shared" si="10"/>
        <v>3.7199999999999997E-2</v>
      </c>
    </row>
    <row r="93" spans="1:16">
      <c r="A93" s="23">
        <f t="shared" si="11"/>
        <v>93</v>
      </c>
      <c r="B93" s="10">
        <v>1.4</v>
      </c>
      <c r="C93" s="11" t="s">
        <v>67</v>
      </c>
      <c r="D93" s="100">
        <f t="shared" si="12"/>
        <v>7.1065989847715729E-3</v>
      </c>
      <c r="E93" s="12">
        <v>6.4690000000000003</v>
      </c>
      <c r="F93" s="13">
        <v>12.34</v>
      </c>
      <c r="G93" s="101">
        <f t="shared" si="7"/>
        <v>18.809000000000001</v>
      </c>
      <c r="H93" s="10">
        <v>3333</v>
      </c>
      <c r="I93" s="11" t="s">
        <v>64</v>
      </c>
      <c r="J93" s="102">
        <f t="shared" si="8"/>
        <v>0.33330000000000004</v>
      </c>
      <c r="K93" s="10">
        <v>435</v>
      </c>
      <c r="L93" s="11" t="s">
        <v>64</v>
      </c>
      <c r="M93" s="102">
        <f t="shared" si="9"/>
        <v>4.3499999999999997E-2</v>
      </c>
      <c r="N93" s="10">
        <v>394</v>
      </c>
      <c r="O93" s="11" t="s">
        <v>64</v>
      </c>
      <c r="P93" s="102">
        <f t="shared" si="10"/>
        <v>3.9400000000000004E-2</v>
      </c>
    </row>
    <row r="94" spans="1:16">
      <c r="A94" s="23">
        <f t="shared" si="11"/>
        <v>94</v>
      </c>
      <c r="B94" s="10">
        <v>1.5</v>
      </c>
      <c r="C94" s="11" t="s">
        <v>67</v>
      </c>
      <c r="D94" s="100">
        <f t="shared" si="12"/>
        <v>7.6142131979695434E-3</v>
      </c>
      <c r="E94" s="12">
        <v>6.6120000000000001</v>
      </c>
      <c r="F94" s="13">
        <v>12.13</v>
      </c>
      <c r="G94" s="101">
        <f t="shared" si="7"/>
        <v>18.742000000000001</v>
      </c>
      <c r="H94" s="10">
        <v>3555</v>
      </c>
      <c r="I94" s="11" t="s">
        <v>64</v>
      </c>
      <c r="J94" s="102">
        <f t="shared" si="8"/>
        <v>0.35550000000000004</v>
      </c>
      <c r="K94" s="10">
        <v>458</v>
      </c>
      <c r="L94" s="11" t="s">
        <v>64</v>
      </c>
      <c r="M94" s="102">
        <f t="shared" si="9"/>
        <v>4.58E-2</v>
      </c>
      <c r="N94" s="10">
        <v>416</v>
      </c>
      <c r="O94" s="11" t="s">
        <v>64</v>
      </c>
      <c r="P94" s="102">
        <f t="shared" si="10"/>
        <v>4.1599999999999998E-2</v>
      </c>
    </row>
    <row r="95" spans="1:16">
      <c r="A95" s="23">
        <f t="shared" si="11"/>
        <v>95</v>
      </c>
      <c r="B95" s="10">
        <v>1.6</v>
      </c>
      <c r="C95" s="11" t="s">
        <v>67</v>
      </c>
      <c r="D95" s="100">
        <f t="shared" si="12"/>
        <v>8.1218274111675131E-3</v>
      </c>
      <c r="E95" s="12">
        <v>6.7519999999999998</v>
      </c>
      <c r="F95" s="13">
        <v>11.92</v>
      </c>
      <c r="G95" s="101">
        <f t="shared" si="7"/>
        <v>18.672000000000001</v>
      </c>
      <c r="H95" s="10">
        <v>3777</v>
      </c>
      <c r="I95" s="11" t="s">
        <v>64</v>
      </c>
      <c r="J95" s="102">
        <f t="shared" si="8"/>
        <v>0.37770000000000004</v>
      </c>
      <c r="K95" s="10">
        <v>480</v>
      </c>
      <c r="L95" s="11" t="s">
        <v>64</v>
      </c>
      <c r="M95" s="102">
        <f t="shared" si="9"/>
        <v>4.8000000000000001E-2</v>
      </c>
      <c r="N95" s="10">
        <v>438</v>
      </c>
      <c r="O95" s="11" t="s">
        <v>64</v>
      </c>
      <c r="P95" s="102">
        <f t="shared" si="10"/>
        <v>4.3799999999999999E-2</v>
      </c>
    </row>
    <row r="96" spans="1:16">
      <c r="A96" s="23">
        <f t="shared" si="11"/>
        <v>96</v>
      </c>
      <c r="B96" s="10">
        <v>1.7</v>
      </c>
      <c r="C96" s="11" t="s">
        <v>67</v>
      </c>
      <c r="D96" s="100">
        <f t="shared" si="12"/>
        <v>8.6294416243654828E-3</v>
      </c>
      <c r="E96" s="12">
        <v>6.89</v>
      </c>
      <c r="F96" s="13">
        <v>11.72</v>
      </c>
      <c r="G96" s="101">
        <f t="shared" si="7"/>
        <v>18.61</v>
      </c>
      <c r="H96" s="10">
        <v>4001</v>
      </c>
      <c r="I96" s="11" t="s">
        <v>64</v>
      </c>
      <c r="J96" s="102">
        <f t="shared" si="8"/>
        <v>0.40010000000000001</v>
      </c>
      <c r="K96" s="10">
        <v>503</v>
      </c>
      <c r="L96" s="11" t="s">
        <v>64</v>
      </c>
      <c r="M96" s="102">
        <f t="shared" si="9"/>
        <v>5.0299999999999997E-2</v>
      </c>
      <c r="N96" s="10">
        <v>460</v>
      </c>
      <c r="O96" s="11" t="s">
        <v>64</v>
      </c>
      <c r="P96" s="102">
        <f t="shared" si="10"/>
        <v>4.5999999999999999E-2</v>
      </c>
    </row>
    <row r="97" spans="1:16">
      <c r="A97" s="23">
        <f t="shared" si="11"/>
        <v>97</v>
      </c>
      <c r="B97" s="10">
        <v>1.8</v>
      </c>
      <c r="C97" s="11" t="s">
        <v>67</v>
      </c>
      <c r="D97" s="100">
        <f t="shared" si="12"/>
        <v>9.1370558375634525E-3</v>
      </c>
      <c r="E97" s="12">
        <v>7.0250000000000004</v>
      </c>
      <c r="F97" s="13">
        <v>11.53</v>
      </c>
      <c r="G97" s="101">
        <f t="shared" si="7"/>
        <v>18.555</v>
      </c>
      <c r="H97" s="10">
        <v>4225</v>
      </c>
      <c r="I97" s="11" t="s">
        <v>64</v>
      </c>
      <c r="J97" s="102">
        <f t="shared" si="8"/>
        <v>0.42249999999999999</v>
      </c>
      <c r="K97" s="10">
        <v>525</v>
      </c>
      <c r="L97" s="11" t="s">
        <v>64</v>
      </c>
      <c r="M97" s="102">
        <f t="shared" si="9"/>
        <v>5.2500000000000005E-2</v>
      </c>
      <c r="N97" s="10">
        <v>482</v>
      </c>
      <c r="O97" s="11" t="s">
        <v>64</v>
      </c>
      <c r="P97" s="102">
        <f t="shared" si="10"/>
        <v>4.82E-2</v>
      </c>
    </row>
    <row r="98" spans="1:16">
      <c r="A98" s="23">
        <f t="shared" si="11"/>
        <v>98</v>
      </c>
      <c r="B98" s="10">
        <v>2</v>
      </c>
      <c r="C98" s="11" t="s">
        <v>67</v>
      </c>
      <c r="D98" s="100">
        <f t="shared" si="12"/>
        <v>1.015228426395939E-2</v>
      </c>
      <c r="E98" s="12">
        <v>7.2880000000000003</v>
      </c>
      <c r="F98" s="13">
        <v>11.16</v>
      </c>
      <c r="G98" s="101">
        <f t="shared" si="7"/>
        <v>18.448</v>
      </c>
      <c r="H98" s="10">
        <v>4676</v>
      </c>
      <c r="I98" s="11" t="s">
        <v>64</v>
      </c>
      <c r="J98" s="102">
        <f t="shared" si="8"/>
        <v>0.46760000000000002</v>
      </c>
      <c r="K98" s="10">
        <v>570</v>
      </c>
      <c r="L98" s="11" t="s">
        <v>64</v>
      </c>
      <c r="M98" s="102">
        <f t="shared" si="9"/>
        <v>5.6999999999999995E-2</v>
      </c>
      <c r="N98" s="10">
        <v>525</v>
      </c>
      <c r="O98" s="11" t="s">
        <v>64</v>
      </c>
      <c r="P98" s="102">
        <f t="shared" si="10"/>
        <v>5.2500000000000005E-2</v>
      </c>
    </row>
    <row r="99" spans="1:16">
      <c r="A99" s="23">
        <f t="shared" si="11"/>
        <v>99</v>
      </c>
      <c r="B99" s="10">
        <v>2.25</v>
      </c>
      <c r="C99" s="11" t="s">
        <v>67</v>
      </c>
      <c r="D99" s="100">
        <f t="shared" si="12"/>
        <v>1.1421319796954314E-2</v>
      </c>
      <c r="E99" s="12">
        <v>7.6020000000000003</v>
      </c>
      <c r="F99" s="13">
        <v>10.74</v>
      </c>
      <c r="G99" s="101">
        <f t="shared" si="7"/>
        <v>18.341999999999999</v>
      </c>
      <c r="H99" s="10">
        <v>5244</v>
      </c>
      <c r="I99" s="11" t="s">
        <v>64</v>
      </c>
      <c r="J99" s="102">
        <f t="shared" si="8"/>
        <v>0.52439999999999998</v>
      </c>
      <c r="K99" s="10">
        <v>626</v>
      </c>
      <c r="L99" s="11" t="s">
        <v>64</v>
      </c>
      <c r="M99" s="102">
        <f t="shared" si="9"/>
        <v>6.2600000000000003E-2</v>
      </c>
      <c r="N99" s="10">
        <v>578</v>
      </c>
      <c r="O99" s="11" t="s">
        <v>64</v>
      </c>
      <c r="P99" s="102">
        <f t="shared" si="10"/>
        <v>5.7799999999999997E-2</v>
      </c>
    </row>
    <row r="100" spans="1:16">
      <c r="A100" s="23">
        <f t="shared" si="11"/>
        <v>100</v>
      </c>
      <c r="B100" s="10">
        <v>2.5</v>
      </c>
      <c r="C100" s="11" t="s">
        <v>67</v>
      </c>
      <c r="D100" s="100">
        <f t="shared" si="12"/>
        <v>1.2690355329949238E-2</v>
      </c>
      <c r="E100" s="12">
        <v>7.8979999999999997</v>
      </c>
      <c r="F100" s="13">
        <v>10.35</v>
      </c>
      <c r="G100" s="101">
        <f t="shared" si="7"/>
        <v>18.247999999999998</v>
      </c>
      <c r="H100" s="10">
        <v>5816</v>
      </c>
      <c r="I100" s="11" t="s">
        <v>64</v>
      </c>
      <c r="J100" s="102">
        <f t="shared" si="8"/>
        <v>0.58160000000000001</v>
      </c>
      <c r="K100" s="10">
        <v>680</v>
      </c>
      <c r="L100" s="11" t="s">
        <v>64</v>
      </c>
      <c r="M100" s="102">
        <f t="shared" si="9"/>
        <v>6.8000000000000005E-2</v>
      </c>
      <c r="N100" s="10">
        <v>631</v>
      </c>
      <c r="O100" s="11" t="s">
        <v>64</v>
      </c>
      <c r="P100" s="102">
        <f t="shared" si="10"/>
        <v>6.3100000000000003E-2</v>
      </c>
    </row>
    <row r="101" spans="1:16">
      <c r="A101" s="23">
        <f t="shared" si="11"/>
        <v>101</v>
      </c>
      <c r="B101" s="10">
        <v>2.75</v>
      </c>
      <c r="C101" s="11" t="s">
        <v>67</v>
      </c>
      <c r="D101" s="100">
        <f t="shared" si="12"/>
        <v>1.3959390862944163E-2</v>
      </c>
      <c r="E101" s="12">
        <v>8.1750000000000007</v>
      </c>
      <c r="F101" s="13">
        <v>9.9930000000000003</v>
      </c>
      <c r="G101" s="101">
        <f t="shared" si="7"/>
        <v>18.167999999999999</v>
      </c>
      <c r="H101" s="10">
        <v>6391</v>
      </c>
      <c r="I101" s="11" t="s">
        <v>64</v>
      </c>
      <c r="J101" s="102">
        <f t="shared" si="8"/>
        <v>0.6391</v>
      </c>
      <c r="K101" s="10">
        <v>732</v>
      </c>
      <c r="L101" s="11" t="s">
        <v>64</v>
      </c>
      <c r="M101" s="102">
        <f t="shared" si="9"/>
        <v>7.3200000000000001E-2</v>
      </c>
      <c r="N101" s="10">
        <v>684</v>
      </c>
      <c r="O101" s="11" t="s">
        <v>64</v>
      </c>
      <c r="P101" s="102">
        <f t="shared" si="10"/>
        <v>6.8400000000000002E-2</v>
      </c>
    </row>
    <row r="102" spans="1:16">
      <c r="A102" s="23">
        <f t="shared" si="11"/>
        <v>102</v>
      </c>
      <c r="B102" s="10">
        <v>3</v>
      </c>
      <c r="C102" s="11" t="s">
        <v>67</v>
      </c>
      <c r="D102" s="100">
        <f t="shared" si="12"/>
        <v>1.5228426395939087E-2</v>
      </c>
      <c r="E102" s="12">
        <v>8.4339999999999993</v>
      </c>
      <c r="F102" s="13">
        <v>9.6630000000000003</v>
      </c>
      <c r="G102" s="101">
        <f t="shared" si="7"/>
        <v>18.097000000000001</v>
      </c>
      <c r="H102" s="10">
        <v>6969</v>
      </c>
      <c r="I102" s="11" t="s">
        <v>64</v>
      </c>
      <c r="J102" s="102">
        <f t="shared" si="8"/>
        <v>0.69690000000000007</v>
      </c>
      <c r="K102" s="10">
        <v>783</v>
      </c>
      <c r="L102" s="11" t="s">
        <v>64</v>
      </c>
      <c r="M102" s="102">
        <f t="shared" si="9"/>
        <v>7.8300000000000008E-2</v>
      </c>
      <c r="N102" s="10">
        <v>735</v>
      </c>
      <c r="O102" s="11" t="s">
        <v>64</v>
      </c>
      <c r="P102" s="102">
        <f t="shared" si="10"/>
        <v>7.3499999999999996E-2</v>
      </c>
    </row>
    <row r="103" spans="1:16">
      <c r="A103" s="23">
        <f t="shared" si="11"/>
        <v>103</v>
      </c>
      <c r="B103" s="10">
        <v>3.25</v>
      </c>
      <c r="C103" s="11" t="s">
        <v>67</v>
      </c>
      <c r="D103" s="100">
        <f t="shared" si="12"/>
        <v>1.6497461928934011E-2</v>
      </c>
      <c r="E103" s="12">
        <v>8.6760000000000002</v>
      </c>
      <c r="F103" s="13">
        <v>9.3559999999999999</v>
      </c>
      <c r="G103" s="101">
        <f t="shared" si="7"/>
        <v>18.032</v>
      </c>
      <c r="H103" s="10">
        <v>7550</v>
      </c>
      <c r="I103" s="11" t="s">
        <v>64</v>
      </c>
      <c r="J103" s="102">
        <f t="shared" si="8"/>
        <v>0.755</v>
      </c>
      <c r="K103" s="10">
        <v>833</v>
      </c>
      <c r="L103" s="11" t="s">
        <v>64</v>
      </c>
      <c r="M103" s="102">
        <f t="shared" si="9"/>
        <v>8.3299999999999999E-2</v>
      </c>
      <c r="N103" s="10">
        <v>787</v>
      </c>
      <c r="O103" s="11" t="s">
        <v>64</v>
      </c>
      <c r="P103" s="102">
        <f t="shared" si="10"/>
        <v>7.8700000000000006E-2</v>
      </c>
    </row>
    <row r="104" spans="1:16">
      <c r="A104" s="23">
        <f t="shared" si="11"/>
        <v>104</v>
      </c>
      <c r="B104" s="10">
        <v>3.5</v>
      </c>
      <c r="C104" s="11" t="s">
        <v>67</v>
      </c>
      <c r="D104" s="100">
        <f t="shared" si="12"/>
        <v>1.7766497461928935E-2</v>
      </c>
      <c r="E104" s="12">
        <v>8.9009999999999998</v>
      </c>
      <c r="F104" s="13">
        <v>9.0719999999999992</v>
      </c>
      <c r="G104" s="101">
        <f t="shared" si="7"/>
        <v>17.972999999999999</v>
      </c>
      <c r="H104" s="10">
        <v>8133</v>
      </c>
      <c r="I104" s="11" t="s">
        <v>64</v>
      </c>
      <c r="J104" s="102">
        <f t="shared" si="8"/>
        <v>0.81329999999999991</v>
      </c>
      <c r="K104" s="10">
        <v>881</v>
      </c>
      <c r="L104" s="11" t="s">
        <v>64</v>
      </c>
      <c r="M104" s="102">
        <f t="shared" si="9"/>
        <v>8.8099999999999998E-2</v>
      </c>
      <c r="N104" s="10">
        <v>838</v>
      </c>
      <c r="O104" s="11" t="s">
        <v>64</v>
      </c>
      <c r="P104" s="102">
        <f t="shared" si="10"/>
        <v>8.3799999999999999E-2</v>
      </c>
    </row>
    <row r="105" spans="1:16">
      <c r="A105" s="23">
        <f t="shared" si="11"/>
        <v>105</v>
      </c>
      <c r="B105" s="10">
        <v>3.75</v>
      </c>
      <c r="C105" s="11" t="s">
        <v>67</v>
      </c>
      <c r="D105" s="100">
        <f t="shared" si="12"/>
        <v>1.9035532994923859E-2</v>
      </c>
      <c r="E105" s="12">
        <v>9.1110000000000007</v>
      </c>
      <c r="F105" s="13">
        <v>8.8070000000000004</v>
      </c>
      <c r="G105" s="101">
        <f t="shared" si="7"/>
        <v>17.917999999999999</v>
      </c>
      <c r="H105" s="10">
        <v>8719</v>
      </c>
      <c r="I105" s="11" t="s">
        <v>64</v>
      </c>
      <c r="J105" s="102">
        <f t="shared" si="8"/>
        <v>0.8718999999999999</v>
      </c>
      <c r="K105" s="10">
        <v>928</v>
      </c>
      <c r="L105" s="11" t="s">
        <v>64</v>
      </c>
      <c r="M105" s="102">
        <f t="shared" si="9"/>
        <v>9.2800000000000007E-2</v>
      </c>
      <c r="N105" s="10">
        <v>888</v>
      </c>
      <c r="O105" s="11" t="s">
        <v>64</v>
      </c>
      <c r="P105" s="102">
        <f t="shared" si="10"/>
        <v>8.8800000000000004E-2</v>
      </c>
    </row>
    <row r="106" spans="1:16">
      <c r="A106" s="23">
        <f t="shared" si="11"/>
        <v>106</v>
      </c>
      <c r="B106" s="10">
        <v>4</v>
      </c>
      <c r="C106" s="11" t="s">
        <v>67</v>
      </c>
      <c r="D106" s="100">
        <f t="shared" si="12"/>
        <v>2.030456852791878E-2</v>
      </c>
      <c r="E106" s="12">
        <v>9.3049999999999997</v>
      </c>
      <c r="F106" s="13">
        <v>8.56</v>
      </c>
      <c r="G106" s="101">
        <f t="shared" si="7"/>
        <v>17.865000000000002</v>
      </c>
      <c r="H106" s="10">
        <v>9306</v>
      </c>
      <c r="I106" s="11" t="s">
        <v>64</v>
      </c>
      <c r="J106" s="102">
        <f t="shared" si="8"/>
        <v>0.93059999999999987</v>
      </c>
      <c r="K106" s="10">
        <v>974</v>
      </c>
      <c r="L106" s="11" t="s">
        <v>64</v>
      </c>
      <c r="M106" s="102">
        <f t="shared" si="9"/>
        <v>9.74E-2</v>
      </c>
      <c r="N106" s="10">
        <v>938</v>
      </c>
      <c r="O106" s="11" t="s">
        <v>64</v>
      </c>
      <c r="P106" s="102">
        <f t="shared" si="10"/>
        <v>9.3799999999999994E-2</v>
      </c>
    </row>
    <row r="107" spans="1:16">
      <c r="A107" s="23">
        <f t="shared" si="11"/>
        <v>107</v>
      </c>
      <c r="B107" s="10">
        <v>4.5</v>
      </c>
      <c r="C107" s="11" t="s">
        <v>67</v>
      </c>
      <c r="D107" s="100">
        <f t="shared" si="12"/>
        <v>2.2842639593908629E-2</v>
      </c>
      <c r="E107" s="12">
        <v>9.6530000000000005</v>
      </c>
      <c r="F107" s="13">
        <v>8.1120000000000001</v>
      </c>
      <c r="G107" s="101">
        <f t="shared" si="7"/>
        <v>17.765000000000001</v>
      </c>
      <c r="H107" s="10">
        <v>1.05</v>
      </c>
      <c r="I107" s="22" t="s">
        <v>66</v>
      </c>
      <c r="J107" s="105">
        <f t="shared" ref="J107:J170" si="13">H107</f>
        <v>1.05</v>
      </c>
      <c r="K107" s="10">
        <v>1070</v>
      </c>
      <c r="L107" s="11" t="s">
        <v>64</v>
      </c>
      <c r="M107" s="102">
        <f t="shared" si="9"/>
        <v>0.10700000000000001</v>
      </c>
      <c r="N107" s="10">
        <v>1038</v>
      </c>
      <c r="O107" s="11" t="s">
        <v>64</v>
      </c>
      <c r="P107" s="102">
        <f t="shared" si="10"/>
        <v>0.1038</v>
      </c>
    </row>
    <row r="108" spans="1:16">
      <c r="A108" s="23">
        <f t="shared" si="11"/>
        <v>108</v>
      </c>
      <c r="B108" s="10">
        <v>5</v>
      </c>
      <c r="C108" s="11" t="s">
        <v>67</v>
      </c>
      <c r="D108" s="100">
        <f t="shared" si="12"/>
        <v>2.5380710659898477E-2</v>
      </c>
      <c r="E108" s="12">
        <v>9.9550000000000001</v>
      </c>
      <c r="F108" s="13">
        <v>7.7160000000000002</v>
      </c>
      <c r="G108" s="101">
        <f t="shared" si="7"/>
        <v>17.670999999999999</v>
      </c>
      <c r="H108" s="10">
        <v>1.17</v>
      </c>
      <c r="I108" s="11" t="s">
        <v>66</v>
      </c>
      <c r="J108" s="105">
        <f t="shared" si="13"/>
        <v>1.17</v>
      </c>
      <c r="K108" s="10">
        <v>1162</v>
      </c>
      <c r="L108" s="11" t="s">
        <v>64</v>
      </c>
      <c r="M108" s="102">
        <f t="shared" si="9"/>
        <v>0.1162</v>
      </c>
      <c r="N108" s="10">
        <v>1135</v>
      </c>
      <c r="O108" s="11" t="s">
        <v>64</v>
      </c>
      <c r="P108" s="102">
        <f t="shared" si="10"/>
        <v>0.1135</v>
      </c>
    </row>
    <row r="109" spans="1:16">
      <c r="A109" s="23">
        <f t="shared" si="11"/>
        <v>109</v>
      </c>
      <c r="B109" s="10">
        <v>5.5</v>
      </c>
      <c r="C109" s="11" t="s">
        <v>67</v>
      </c>
      <c r="D109" s="100">
        <f t="shared" si="12"/>
        <v>2.7918781725888325E-2</v>
      </c>
      <c r="E109" s="12">
        <v>10.220000000000001</v>
      </c>
      <c r="F109" s="13">
        <v>7.3630000000000004</v>
      </c>
      <c r="G109" s="101">
        <f t="shared" si="7"/>
        <v>17.583000000000002</v>
      </c>
      <c r="H109" s="10">
        <v>1.29</v>
      </c>
      <c r="I109" s="11" t="s">
        <v>66</v>
      </c>
      <c r="J109" s="105">
        <f t="shared" si="13"/>
        <v>1.29</v>
      </c>
      <c r="K109" s="10">
        <v>1249</v>
      </c>
      <c r="L109" s="11" t="s">
        <v>64</v>
      </c>
      <c r="M109" s="102">
        <f t="shared" si="9"/>
        <v>0.12490000000000001</v>
      </c>
      <c r="N109" s="10">
        <v>1231</v>
      </c>
      <c r="O109" s="11" t="s">
        <v>64</v>
      </c>
      <c r="P109" s="102">
        <f t="shared" si="10"/>
        <v>0.12310000000000001</v>
      </c>
    </row>
    <row r="110" spans="1:16">
      <c r="A110" s="23">
        <f t="shared" si="11"/>
        <v>110</v>
      </c>
      <c r="B110" s="10">
        <v>6</v>
      </c>
      <c r="C110" s="11" t="s">
        <v>67</v>
      </c>
      <c r="D110" s="100">
        <f t="shared" si="12"/>
        <v>3.0456852791878174E-2</v>
      </c>
      <c r="E110" s="12">
        <v>10.45</v>
      </c>
      <c r="F110" s="13">
        <v>7.0460000000000003</v>
      </c>
      <c r="G110" s="101">
        <f t="shared" si="7"/>
        <v>17.495999999999999</v>
      </c>
      <c r="H110" s="10">
        <v>1.41</v>
      </c>
      <c r="I110" s="11" t="s">
        <v>66</v>
      </c>
      <c r="J110" s="105">
        <f t="shared" si="13"/>
        <v>1.41</v>
      </c>
      <c r="K110" s="10">
        <v>1334</v>
      </c>
      <c r="L110" s="11" t="s">
        <v>64</v>
      </c>
      <c r="M110" s="102">
        <f t="shared" si="9"/>
        <v>0.13340000000000002</v>
      </c>
      <c r="N110" s="10">
        <v>1326</v>
      </c>
      <c r="O110" s="11" t="s">
        <v>64</v>
      </c>
      <c r="P110" s="102">
        <f t="shared" si="10"/>
        <v>0.1326</v>
      </c>
    </row>
    <row r="111" spans="1:16">
      <c r="A111" s="23">
        <f t="shared" si="11"/>
        <v>111</v>
      </c>
      <c r="B111" s="10">
        <v>6.5</v>
      </c>
      <c r="C111" s="11" t="s">
        <v>67</v>
      </c>
      <c r="D111" s="100">
        <f t="shared" si="12"/>
        <v>3.2994923857868022E-2</v>
      </c>
      <c r="E111" s="12">
        <v>10.65</v>
      </c>
      <c r="F111" s="13">
        <v>6.7590000000000003</v>
      </c>
      <c r="G111" s="101">
        <f t="shared" si="7"/>
        <v>17.408999999999999</v>
      </c>
      <c r="H111" s="10">
        <v>1.53</v>
      </c>
      <c r="I111" s="11" t="s">
        <v>66</v>
      </c>
      <c r="J111" s="105">
        <f t="shared" si="13"/>
        <v>1.53</v>
      </c>
      <c r="K111" s="10">
        <v>1416</v>
      </c>
      <c r="L111" s="11" t="s">
        <v>64</v>
      </c>
      <c r="M111" s="102">
        <f t="shared" si="9"/>
        <v>0.1416</v>
      </c>
      <c r="N111" s="10">
        <v>1420</v>
      </c>
      <c r="O111" s="11" t="s">
        <v>64</v>
      </c>
      <c r="P111" s="102">
        <f t="shared" si="10"/>
        <v>0.14199999999999999</v>
      </c>
    </row>
    <row r="112" spans="1:16">
      <c r="A112" s="23">
        <f t="shared" si="11"/>
        <v>112</v>
      </c>
      <c r="B112" s="10">
        <v>7</v>
      </c>
      <c r="C112" s="11" t="s">
        <v>67</v>
      </c>
      <c r="D112" s="100">
        <f t="shared" si="12"/>
        <v>3.553299492385787E-2</v>
      </c>
      <c r="E112" s="12">
        <v>10.84</v>
      </c>
      <c r="F112" s="13">
        <v>6.4989999999999997</v>
      </c>
      <c r="G112" s="101">
        <f t="shared" si="7"/>
        <v>17.338999999999999</v>
      </c>
      <c r="H112" s="10">
        <v>1.65</v>
      </c>
      <c r="I112" s="11" t="s">
        <v>66</v>
      </c>
      <c r="J112" s="105">
        <f t="shared" si="13"/>
        <v>1.65</v>
      </c>
      <c r="K112" s="10">
        <v>1495</v>
      </c>
      <c r="L112" s="11" t="s">
        <v>64</v>
      </c>
      <c r="M112" s="102">
        <f t="shared" si="9"/>
        <v>0.14950000000000002</v>
      </c>
      <c r="N112" s="10">
        <v>1513</v>
      </c>
      <c r="O112" s="11" t="s">
        <v>64</v>
      </c>
      <c r="P112" s="102">
        <f t="shared" si="10"/>
        <v>0.15129999999999999</v>
      </c>
    </row>
    <row r="113" spans="1:16">
      <c r="A113" s="23">
        <f t="shared" si="11"/>
        <v>113</v>
      </c>
      <c r="B113" s="10">
        <v>8</v>
      </c>
      <c r="C113" s="11" t="s">
        <v>67</v>
      </c>
      <c r="D113" s="100">
        <f t="shared" si="12"/>
        <v>4.060913705583756E-2</v>
      </c>
      <c r="E113" s="12">
        <v>11.17</v>
      </c>
      <c r="F113" s="13">
        <v>6.0419999999999998</v>
      </c>
      <c r="G113" s="101">
        <f t="shared" si="7"/>
        <v>17.212</v>
      </c>
      <c r="H113" s="10">
        <v>1.9</v>
      </c>
      <c r="I113" s="11" t="s">
        <v>66</v>
      </c>
      <c r="J113" s="105">
        <f t="shared" si="13"/>
        <v>1.9</v>
      </c>
      <c r="K113" s="10">
        <v>1665</v>
      </c>
      <c r="L113" s="11" t="s">
        <v>64</v>
      </c>
      <c r="M113" s="102">
        <f t="shared" si="9"/>
        <v>0.16650000000000001</v>
      </c>
      <c r="N113" s="10">
        <v>1695</v>
      </c>
      <c r="O113" s="11" t="s">
        <v>64</v>
      </c>
      <c r="P113" s="102">
        <f t="shared" si="10"/>
        <v>0.16950000000000001</v>
      </c>
    </row>
    <row r="114" spans="1:16">
      <c r="A114" s="23">
        <f t="shared" si="11"/>
        <v>114</v>
      </c>
      <c r="B114" s="10">
        <v>9</v>
      </c>
      <c r="C114" s="11" t="s">
        <v>67</v>
      </c>
      <c r="D114" s="100">
        <f t="shared" si="12"/>
        <v>4.5685279187817257E-2</v>
      </c>
      <c r="E114" s="12">
        <v>11.47</v>
      </c>
      <c r="F114" s="13">
        <v>5.6550000000000002</v>
      </c>
      <c r="G114" s="101">
        <f t="shared" si="7"/>
        <v>17.125</v>
      </c>
      <c r="H114" s="10">
        <v>2.14</v>
      </c>
      <c r="I114" s="11" t="s">
        <v>66</v>
      </c>
      <c r="J114" s="105">
        <f t="shared" si="13"/>
        <v>2.14</v>
      </c>
      <c r="K114" s="10">
        <v>1825</v>
      </c>
      <c r="L114" s="11" t="s">
        <v>64</v>
      </c>
      <c r="M114" s="102">
        <f t="shared" si="9"/>
        <v>0.1825</v>
      </c>
      <c r="N114" s="10">
        <v>1873</v>
      </c>
      <c r="O114" s="11" t="s">
        <v>64</v>
      </c>
      <c r="P114" s="102">
        <f t="shared" si="10"/>
        <v>0.18729999999999999</v>
      </c>
    </row>
    <row r="115" spans="1:16">
      <c r="A115" s="23">
        <f t="shared" si="11"/>
        <v>115</v>
      </c>
      <c r="B115" s="10">
        <v>10</v>
      </c>
      <c r="C115" s="11" t="s">
        <v>67</v>
      </c>
      <c r="D115" s="100">
        <f t="shared" si="12"/>
        <v>5.0761421319796954E-2</v>
      </c>
      <c r="E115" s="12">
        <v>11.76</v>
      </c>
      <c r="F115" s="13">
        <v>5.3209999999999997</v>
      </c>
      <c r="G115" s="101">
        <f t="shared" si="7"/>
        <v>17.081</v>
      </c>
      <c r="H115" s="10">
        <v>2.39</v>
      </c>
      <c r="I115" s="11" t="s">
        <v>66</v>
      </c>
      <c r="J115" s="105">
        <f t="shared" si="13"/>
        <v>2.39</v>
      </c>
      <c r="K115" s="10">
        <v>1976</v>
      </c>
      <c r="L115" s="11" t="s">
        <v>64</v>
      </c>
      <c r="M115" s="102">
        <f t="shared" si="9"/>
        <v>0.1976</v>
      </c>
      <c r="N115" s="10">
        <v>2047</v>
      </c>
      <c r="O115" s="11" t="s">
        <v>64</v>
      </c>
      <c r="P115" s="102">
        <f t="shared" si="10"/>
        <v>0.20470000000000002</v>
      </c>
    </row>
    <row r="116" spans="1:16">
      <c r="A116" s="23">
        <f t="shared" si="11"/>
        <v>116</v>
      </c>
      <c r="B116" s="10">
        <v>11</v>
      </c>
      <c r="C116" s="11" t="s">
        <v>67</v>
      </c>
      <c r="D116" s="100">
        <f t="shared" si="12"/>
        <v>5.5837563451776651E-2</v>
      </c>
      <c r="E116" s="12">
        <v>12.06</v>
      </c>
      <c r="F116" s="13">
        <v>5.0309999999999997</v>
      </c>
      <c r="G116" s="101">
        <f t="shared" si="7"/>
        <v>17.091000000000001</v>
      </c>
      <c r="H116" s="10">
        <v>2.64</v>
      </c>
      <c r="I116" s="11" t="s">
        <v>66</v>
      </c>
      <c r="J116" s="105">
        <f t="shared" si="13"/>
        <v>2.64</v>
      </c>
      <c r="K116" s="10">
        <v>2119</v>
      </c>
      <c r="L116" s="11" t="s">
        <v>64</v>
      </c>
      <c r="M116" s="102">
        <f t="shared" si="9"/>
        <v>0.21190000000000003</v>
      </c>
      <c r="N116" s="10">
        <v>2217</v>
      </c>
      <c r="O116" s="11" t="s">
        <v>64</v>
      </c>
      <c r="P116" s="102">
        <f t="shared" si="10"/>
        <v>0.22170000000000001</v>
      </c>
    </row>
    <row r="117" spans="1:16">
      <c r="A117" s="23">
        <f t="shared" si="11"/>
        <v>117</v>
      </c>
      <c r="B117" s="10">
        <v>12</v>
      </c>
      <c r="C117" s="11" t="s">
        <v>67</v>
      </c>
      <c r="D117" s="100">
        <f t="shared" si="12"/>
        <v>6.0913705583756347E-2</v>
      </c>
      <c r="E117" s="12">
        <v>12.38</v>
      </c>
      <c r="F117" s="13">
        <v>4.774</v>
      </c>
      <c r="G117" s="101">
        <f t="shared" si="7"/>
        <v>17.154</v>
      </c>
      <c r="H117" s="10">
        <v>2.89</v>
      </c>
      <c r="I117" s="11" t="s">
        <v>66</v>
      </c>
      <c r="J117" s="105">
        <f t="shared" si="13"/>
        <v>2.89</v>
      </c>
      <c r="K117" s="10">
        <v>2254</v>
      </c>
      <c r="L117" s="11" t="s">
        <v>64</v>
      </c>
      <c r="M117" s="102">
        <f t="shared" si="9"/>
        <v>0.22539999999999999</v>
      </c>
      <c r="N117" s="10">
        <v>2383</v>
      </c>
      <c r="O117" s="11" t="s">
        <v>64</v>
      </c>
      <c r="P117" s="102">
        <f t="shared" si="10"/>
        <v>0.23830000000000001</v>
      </c>
    </row>
    <row r="118" spans="1:16">
      <c r="A118" s="23">
        <f t="shared" si="11"/>
        <v>118</v>
      </c>
      <c r="B118" s="10">
        <v>13</v>
      </c>
      <c r="C118" s="11" t="s">
        <v>67</v>
      </c>
      <c r="D118" s="100">
        <f t="shared" si="12"/>
        <v>6.5989847715736044E-2</v>
      </c>
      <c r="E118" s="12">
        <v>12.72</v>
      </c>
      <c r="F118" s="13">
        <v>4.5460000000000003</v>
      </c>
      <c r="G118" s="101">
        <f t="shared" si="7"/>
        <v>17.266000000000002</v>
      </c>
      <c r="H118" s="10">
        <v>3.13</v>
      </c>
      <c r="I118" s="11" t="s">
        <v>66</v>
      </c>
      <c r="J118" s="105">
        <f t="shared" si="13"/>
        <v>3.13</v>
      </c>
      <c r="K118" s="10">
        <v>2383</v>
      </c>
      <c r="L118" s="11" t="s">
        <v>64</v>
      </c>
      <c r="M118" s="102">
        <f t="shared" si="9"/>
        <v>0.23830000000000001</v>
      </c>
      <c r="N118" s="10">
        <v>2544</v>
      </c>
      <c r="O118" s="11" t="s">
        <v>64</v>
      </c>
      <c r="P118" s="102">
        <f t="shared" si="10"/>
        <v>0.25440000000000002</v>
      </c>
    </row>
    <row r="119" spans="1:16">
      <c r="A119" s="23">
        <f t="shared" si="11"/>
        <v>119</v>
      </c>
      <c r="B119" s="10">
        <v>14</v>
      </c>
      <c r="C119" s="11" t="s">
        <v>67</v>
      </c>
      <c r="D119" s="100">
        <f t="shared" si="12"/>
        <v>7.1065989847715741E-2</v>
      </c>
      <c r="E119" s="12">
        <v>13.1</v>
      </c>
      <c r="F119" s="13">
        <v>4.3419999999999996</v>
      </c>
      <c r="G119" s="101">
        <f t="shared" si="7"/>
        <v>17.442</v>
      </c>
      <c r="H119" s="10">
        <v>3.38</v>
      </c>
      <c r="I119" s="11" t="s">
        <v>66</v>
      </c>
      <c r="J119" s="105">
        <f t="shared" si="13"/>
        <v>3.38</v>
      </c>
      <c r="K119" s="10">
        <v>2505</v>
      </c>
      <c r="L119" s="11" t="s">
        <v>64</v>
      </c>
      <c r="M119" s="102">
        <f t="shared" si="9"/>
        <v>0.2505</v>
      </c>
      <c r="N119" s="10">
        <v>2701</v>
      </c>
      <c r="O119" s="11" t="s">
        <v>64</v>
      </c>
      <c r="P119" s="102">
        <f t="shared" si="10"/>
        <v>0.27010000000000001</v>
      </c>
    </row>
    <row r="120" spans="1:16">
      <c r="A120" s="23">
        <f t="shared" si="11"/>
        <v>120</v>
      </c>
      <c r="B120" s="10">
        <v>15</v>
      </c>
      <c r="C120" s="11" t="s">
        <v>67</v>
      </c>
      <c r="D120" s="100">
        <f t="shared" si="12"/>
        <v>7.6142131979695438E-2</v>
      </c>
      <c r="E120" s="12">
        <v>13.5</v>
      </c>
      <c r="F120" s="13">
        <v>4.1580000000000004</v>
      </c>
      <c r="G120" s="101">
        <f t="shared" si="7"/>
        <v>17.658000000000001</v>
      </c>
      <c r="H120" s="10">
        <v>3.62</v>
      </c>
      <c r="I120" s="11" t="s">
        <v>66</v>
      </c>
      <c r="J120" s="105">
        <f t="shared" si="13"/>
        <v>3.62</v>
      </c>
      <c r="K120" s="10">
        <v>2620</v>
      </c>
      <c r="L120" s="11" t="s">
        <v>64</v>
      </c>
      <c r="M120" s="102">
        <f t="shared" si="9"/>
        <v>0.26200000000000001</v>
      </c>
      <c r="N120" s="10">
        <v>2853</v>
      </c>
      <c r="O120" s="11" t="s">
        <v>64</v>
      </c>
      <c r="P120" s="102">
        <f t="shared" si="10"/>
        <v>0.2853</v>
      </c>
    </row>
    <row r="121" spans="1:16">
      <c r="A121" s="23">
        <f t="shared" si="11"/>
        <v>121</v>
      </c>
      <c r="B121" s="10">
        <v>16</v>
      </c>
      <c r="C121" s="11" t="s">
        <v>67</v>
      </c>
      <c r="D121" s="100">
        <f t="shared" si="12"/>
        <v>8.1218274111675121E-2</v>
      </c>
      <c r="E121" s="12">
        <v>13.94</v>
      </c>
      <c r="F121" s="13">
        <v>3.9910000000000001</v>
      </c>
      <c r="G121" s="101">
        <f t="shared" si="7"/>
        <v>17.931000000000001</v>
      </c>
      <c r="H121" s="10">
        <v>3.86</v>
      </c>
      <c r="I121" s="11" t="s">
        <v>66</v>
      </c>
      <c r="J121" s="105">
        <f t="shared" si="13"/>
        <v>3.86</v>
      </c>
      <c r="K121" s="10">
        <v>2729</v>
      </c>
      <c r="L121" s="11" t="s">
        <v>64</v>
      </c>
      <c r="M121" s="102">
        <f t="shared" si="9"/>
        <v>0.27290000000000003</v>
      </c>
      <c r="N121" s="10">
        <v>2999</v>
      </c>
      <c r="O121" s="11" t="s">
        <v>64</v>
      </c>
      <c r="P121" s="102">
        <f t="shared" si="10"/>
        <v>0.2999</v>
      </c>
    </row>
    <row r="122" spans="1:16">
      <c r="A122" s="23">
        <f t="shared" si="11"/>
        <v>122</v>
      </c>
      <c r="B122" s="10">
        <v>17</v>
      </c>
      <c r="C122" s="11" t="s">
        <v>67</v>
      </c>
      <c r="D122" s="100">
        <f t="shared" si="12"/>
        <v>8.6294416243654817E-2</v>
      </c>
      <c r="E122" s="12">
        <v>14.41</v>
      </c>
      <c r="F122" s="13">
        <v>3.839</v>
      </c>
      <c r="G122" s="101">
        <f t="shared" si="7"/>
        <v>18.248999999999999</v>
      </c>
      <c r="H122" s="10">
        <v>4.0999999999999996</v>
      </c>
      <c r="I122" s="11" t="s">
        <v>66</v>
      </c>
      <c r="J122" s="105">
        <f t="shared" si="13"/>
        <v>4.0999999999999996</v>
      </c>
      <c r="K122" s="10">
        <v>2832</v>
      </c>
      <c r="L122" s="11" t="s">
        <v>64</v>
      </c>
      <c r="M122" s="102">
        <f t="shared" si="9"/>
        <v>0.28320000000000001</v>
      </c>
      <c r="N122" s="10">
        <v>3141</v>
      </c>
      <c r="O122" s="11" t="s">
        <v>64</v>
      </c>
      <c r="P122" s="102">
        <f t="shared" si="10"/>
        <v>0.31409999999999999</v>
      </c>
    </row>
    <row r="123" spans="1:16">
      <c r="A123" s="23">
        <f t="shared" si="11"/>
        <v>123</v>
      </c>
      <c r="B123" s="10">
        <v>18</v>
      </c>
      <c r="C123" s="11" t="s">
        <v>67</v>
      </c>
      <c r="D123" s="100">
        <f t="shared" si="12"/>
        <v>9.1370558375634514E-2</v>
      </c>
      <c r="E123" s="12">
        <v>14.91</v>
      </c>
      <c r="F123" s="13">
        <v>3.7</v>
      </c>
      <c r="G123" s="101">
        <f t="shared" si="7"/>
        <v>18.61</v>
      </c>
      <c r="H123" s="10">
        <v>4.33</v>
      </c>
      <c r="I123" s="11" t="s">
        <v>66</v>
      </c>
      <c r="J123" s="105">
        <f t="shared" si="13"/>
        <v>4.33</v>
      </c>
      <c r="K123" s="10">
        <v>2929</v>
      </c>
      <c r="L123" s="11" t="s">
        <v>64</v>
      </c>
      <c r="M123" s="102">
        <f t="shared" si="9"/>
        <v>0.29289999999999999</v>
      </c>
      <c r="N123" s="10">
        <v>3277</v>
      </c>
      <c r="O123" s="11" t="s">
        <v>64</v>
      </c>
      <c r="P123" s="102">
        <f t="shared" si="10"/>
        <v>0.32769999999999999</v>
      </c>
    </row>
    <row r="124" spans="1:16">
      <c r="A124" s="23">
        <f t="shared" si="11"/>
        <v>124</v>
      </c>
      <c r="B124" s="10">
        <v>20</v>
      </c>
      <c r="C124" s="11" t="s">
        <v>67</v>
      </c>
      <c r="D124" s="100">
        <f t="shared" si="12"/>
        <v>0.10152284263959391</v>
      </c>
      <c r="E124" s="12">
        <v>15.99</v>
      </c>
      <c r="F124" s="13">
        <v>3.4529999999999998</v>
      </c>
      <c r="G124" s="101">
        <f t="shared" si="7"/>
        <v>19.443000000000001</v>
      </c>
      <c r="H124" s="10">
        <v>4.78</v>
      </c>
      <c r="I124" s="11" t="s">
        <v>66</v>
      </c>
      <c r="J124" s="105">
        <f t="shared" si="13"/>
        <v>4.78</v>
      </c>
      <c r="K124" s="10">
        <v>3138</v>
      </c>
      <c r="L124" s="11" t="s">
        <v>64</v>
      </c>
      <c r="M124" s="102">
        <f t="shared" si="9"/>
        <v>0.31379999999999997</v>
      </c>
      <c r="N124" s="10">
        <v>3533</v>
      </c>
      <c r="O124" s="11" t="s">
        <v>64</v>
      </c>
      <c r="P124" s="102">
        <f t="shared" si="10"/>
        <v>0.3533</v>
      </c>
    </row>
    <row r="125" spans="1:16">
      <c r="A125" s="23">
        <f t="shared" si="11"/>
        <v>125</v>
      </c>
      <c r="B125" s="103">
        <v>22.5</v>
      </c>
      <c r="C125" s="104" t="s">
        <v>67</v>
      </c>
      <c r="D125" s="100">
        <f t="shared" si="12"/>
        <v>0.11421319796954314</v>
      </c>
      <c r="E125" s="12">
        <v>17.47</v>
      </c>
      <c r="F125" s="13">
        <v>3.1920000000000002</v>
      </c>
      <c r="G125" s="101">
        <f t="shared" si="7"/>
        <v>20.661999999999999</v>
      </c>
      <c r="H125" s="10">
        <v>5.31</v>
      </c>
      <c r="I125" s="11" t="s">
        <v>66</v>
      </c>
      <c r="J125" s="105">
        <f t="shared" si="13"/>
        <v>5.31</v>
      </c>
      <c r="K125" s="10">
        <v>3378</v>
      </c>
      <c r="L125" s="11" t="s">
        <v>64</v>
      </c>
      <c r="M125" s="102">
        <f t="shared" si="9"/>
        <v>0.33779999999999999</v>
      </c>
      <c r="N125" s="10">
        <v>3823</v>
      </c>
      <c r="O125" s="11" t="s">
        <v>64</v>
      </c>
      <c r="P125" s="102">
        <f t="shared" si="10"/>
        <v>0.38229999999999997</v>
      </c>
    </row>
    <row r="126" spans="1:16">
      <c r="A126" s="23">
        <f t="shared" si="11"/>
        <v>126</v>
      </c>
      <c r="B126" s="103">
        <v>25</v>
      </c>
      <c r="C126" s="104" t="s">
        <v>67</v>
      </c>
      <c r="D126" s="100">
        <f t="shared" si="12"/>
        <v>0.12690355329949238</v>
      </c>
      <c r="E126" s="12">
        <v>19.07</v>
      </c>
      <c r="F126" s="13">
        <v>2.9729999999999999</v>
      </c>
      <c r="G126" s="101">
        <f t="shared" si="7"/>
        <v>22.042999999999999</v>
      </c>
      <c r="H126" s="103">
        <v>5.81</v>
      </c>
      <c r="I126" s="104" t="s">
        <v>66</v>
      </c>
      <c r="J126" s="105">
        <f t="shared" si="13"/>
        <v>5.81</v>
      </c>
      <c r="K126" s="103">
        <v>3581</v>
      </c>
      <c r="L126" s="104" t="s">
        <v>64</v>
      </c>
      <c r="M126" s="102">
        <f t="shared" si="9"/>
        <v>0.35809999999999997</v>
      </c>
      <c r="N126" s="103">
        <v>4083</v>
      </c>
      <c r="O126" s="104" t="s">
        <v>64</v>
      </c>
      <c r="P126" s="102">
        <f t="shared" si="10"/>
        <v>0.4083</v>
      </c>
    </row>
    <row r="127" spans="1:16">
      <c r="A127" s="23">
        <f t="shared" si="11"/>
        <v>127</v>
      </c>
      <c r="B127" s="103">
        <v>27.5</v>
      </c>
      <c r="C127" s="104" t="s">
        <v>67</v>
      </c>
      <c r="D127" s="100">
        <f t="shared" si="12"/>
        <v>0.13959390862944163</v>
      </c>
      <c r="E127" s="12">
        <v>20.75</v>
      </c>
      <c r="F127" s="13">
        <v>2.7850000000000001</v>
      </c>
      <c r="G127" s="101">
        <f t="shared" si="7"/>
        <v>23.535</v>
      </c>
      <c r="H127" s="103">
        <v>6.28</v>
      </c>
      <c r="I127" s="104" t="s">
        <v>66</v>
      </c>
      <c r="J127" s="105">
        <f t="shared" si="13"/>
        <v>6.28</v>
      </c>
      <c r="K127" s="103">
        <v>3753</v>
      </c>
      <c r="L127" s="104" t="s">
        <v>64</v>
      </c>
      <c r="M127" s="102">
        <f t="shared" si="9"/>
        <v>0.37530000000000002</v>
      </c>
      <c r="N127" s="103">
        <v>4314</v>
      </c>
      <c r="O127" s="104" t="s">
        <v>64</v>
      </c>
      <c r="P127" s="102">
        <f t="shared" si="10"/>
        <v>0.43140000000000001</v>
      </c>
    </row>
    <row r="128" spans="1:16">
      <c r="A128" s="23">
        <f t="shared" si="11"/>
        <v>128</v>
      </c>
      <c r="B128" s="10">
        <v>30</v>
      </c>
      <c r="C128" s="11" t="s">
        <v>67</v>
      </c>
      <c r="D128" s="100">
        <f t="shared" si="12"/>
        <v>0.15228426395939088</v>
      </c>
      <c r="E128" s="12">
        <v>22.48</v>
      </c>
      <c r="F128" s="13">
        <v>2.6219999999999999</v>
      </c>
      <c r="G128" s="101">
        <f t="shared" si="7"/>
        <v>25.102</v>
      </c>
      <c r="H128" s="10">
        <v>6.72</v>
      </c>
      <c r="I128" s="11" t="s">
        <v>66</v>
      </c>
      <c r="J128" s="105">
        <f t="shared" si="13"/>
        <v>6.72</v>
      </c>
      <c r="K128" s="103">
        <v>3900</v>
      </c>
      <c r="L128" s="104" t="s">
        <v>64</v>
      </c>
      <c r="M128" s="102">
        <f t="shared" si="9"/>
        <v>0.39</v>
      </c>
      <c r="N128" s="103">
        <v>4521</v>
      </c>
      <c r="O128" s="104" t="s">
        <v>64</v>
      </c>
      <c r="P128" s="102">
        <f t="shared" si="10"/>
        <v>0.4521</v>
      </c>
    </row>
    <row r="129" spans="1:16">
      <c r="A129" s="23">
        <f t="shared" si="11"/>
        <v>129</v>
      </c>
      <c r="B129" s="10">
        <v>32.5</v>
      </c>
      <c r="C129" s="11" t="s">
        <v>67</v>
      </c>
      <c r="D129" s="100">
        <f t="shared" si="12"/>
        <v>0.1649746192893401</v>
      </c>
      <c r="E129" s="12">
        <v>24.24</v>
      </c>
      <c r="F129" s="13">
        <v>2.4790000000000001</v>
      </c>
      <c r="G129" s="101">
        <f t="shared" si="7"/>
        <v>26.718999999999998</v>
      </c>
      <c r="H129" s="10">
        <v>7.13</v>
      </c>
      <c r="I129" s="11" t="s">
        <v>66</v>
      </c>
      <c r="J129" s="105">
        <f t="shared" si="13"/>
        <v>7.13</v>
      </c>
      <c r="K129" s="103">
        <v>4026</v>
      </c>
      <c r="L129" s="104" t="s">
        <v>64</v>
      </c>
      <c r="M129" s="102">
        <f t="shared" si="9"/>
        <v>0.40259999999999996</v>
      </c>
      <c r="N129" s="103">
        <v>4705</v>
      </c>
      <c r="O129" s="104" t="s">
        <v>64</v>
      </c>
      <c r="P129" s="102">
        <f t="shared" si="10"/>
        <v>0.47050000000000003</v>
      </c>
    </row>
    <row r="130" spans="1:16">
      <c r="A130" s="23">
        <f t="shared" si="11"/>
        <v>130</v>
      </c>
      <c r="B130" s="10">
        <v>35</v>
      </c>
      <c r="C130" s="11" t="s">
        <v>67</v>
      </c>
      <c r="D130" s="100">
        <f t="shared" si="12"/>
        <v>0.17766497461928935</v>
      </c>
      <c r="E130" s="12">
        <v>26</v>
      </c>
      <c r="F130" s="13">
        <v>2.3530000000000002</v>
      </c>
      <c r="G130" s="101">
        <f t="shared" si="7"/>
        <v>28.353000000000002</v>
      </c>
      <c r="H130" s="10">
        <v>7.52</v>
      </c>
      <c r="I130" s="11" t="s">
        <v>66</v>
      </c>
      <c r="J130" s="105">
        <f t="shared" si="13"/>
        <v>7.52</v>
      </c>
      <c r="K130" s="103">
        <v>4136</v>
      </c>
      <c r="L130" s="104" t="s">
        <v>64</v>
      </c>
      <c r="M130" s="102">
        <f t="shared" si="9"/>
        <v>0.41360000000000002</v>
      </c>
      <c r="N130" s="103">
        <v>4871</v>
      </c>
      <c r="O130" s="104" t="s">
        <v>64</v>
      </c>
      <c r="P130" s="102">
        <f t="shared" si="10"/>
        <v>0.48710000000000003</v>
      </c>
    </row>
    <row r="131" spans="1:16">
      <c r="A131" s="23">
        <f t="shared" si="11"/>
        <v>131</v>
      </c>
      <c r="B131" s="10">
        <v>37.5</v>
      </c>
      <c r="C131" s="11" t="s">
        <v>67</v>
      </c>
      <c r="D131" s="100">
        <f t="shared" si="12"/>
        <v>0.19035532994923857</v>
      </c>
      <c r="E131" s="12">
        <v>27.74</v>
      </c>
      <c r="F131" s="13">
        <v>2.2400000000000002</v>
      </c>
      <c r="G131" s="101">
        <f t="shared" si="7"/>
        <v>29.979999999999997</v>
      </c>
      <c r="H131" s="10">
        <v>7.89</v>
      </c>
      <c r="I131" s="11" t="s">
        <v>66</v>
      </c>
      <c r="J131" s="105">
        <f t="shared" si="13"/>
        <v>7.89</v>
      </c>
      <c r="K131" s="103">
        <v>4233</v>
      </c>
      <c r="L131" s="104" t="s">
        <v>64</v>
      </c>
      <c r="M131" s="102">
        <f t="shared" si="9"/>
        <v>0.42329999999999995</v>
      </c>
      <c r="N131" s="103">
        <v>5020</v>
      </c>
      <c r="O131" s="104" t="s">
        <v>64</v>
      </c>
      <c r="P131" s="102">
        <f t="shared" si="10"/>
        <v>0.502</v>
      </c>
    </row>
    <row r="132" spans="1:16">
      <c r="A132" s="23">
        <f t="shared" si="11"/>
        <v>132</v>
      </c>
      <c r="B132" s="10">
        <v>40</v>
      </c>
      <c r="C132" s="11" t="s">
        <v>67</v>
      </c>
      <c r="D132" s="100">
        <f t="shared" si="12"/>
        <v>0.20304568527918782</v>
      </c>
      <c r="E132" s="12">
        <v>29.47</v>
      </c>
      <c r="F132" s="13">
        <v>2.1389999999999998</v>
      </c>
      <c r="G132" s="101">
        <f t="shared" si="7"/>
        <v>31.608999999999998</v>
      </c>
      <c r="H132" s="10">
        <v>8.23</v>
      </c>
      <c r="I132" s="11" t="s">
        <v>66</v>
      </c>
      <c r="J132" s="105">
        <f t="shared" si="13"/>
        <v>8.23</v>
      </c>
      <c r="K132" s="103">
        <v>4317</v>
      </c>
      <c r="L132" s="104" t="s">
        <v>64</v>
      </c>
      <c r="M132" s="102">
        <f t="shared" si="9"/>
        <v>0.43170000000000003</v>
      </c>
      <c r="N132" s="103">
        <v>5154</v>
      </c>
      <c r="O132" s="104" t="s">
        <v>64</v>
      </c>
      <c r="P132" s="102">
        <f t="shared" si="10"/>
        <v>0.51539999999999997</v>
      </c>
    </row>
    <row r="133" spans="1:16">
      <c r="A133" s="23">
        <f t="shared" si="11"/>
        <v>133</v>
      </c>
      <c r="B133" s="10">
        <v>45</v>
      </c>
      <c r="C133" s="11" t="s">
        <v>67</v>
      </c>
      <c r="D133" s="100">
        <f t="shared" si="12"/>
        <v>0.22842639593908629</v>
      </c>
      <c r="E133" s="12">
        <v>32.81</v>
      </c>
      <c r="F133" s="13">
        <v>1.9650000000000001</v>
      </c>
      <c r="G133" s="101">
        <f t="shared" si="7"/>
        <v>34.775000000000006</v>
      </c>
      <c r="H133" s="10">
        <v>8.8800000000000008</v>
      </c>
      <c r="I133" s="11" t="s">
        <v>66</v>
      </c>
      <c r="J133" s="105">
        <f t="shared" si="13"/>
        <v>8.8800000000000008</v>
      </c>
      <c r="K133" s="103">
        <v>4507</v>
      </c>
      <c r="L133" s="104" t="s">
        <v>64</v>
      </c>
      <c r="M133" s="102">
        <f t="shared" si="9"/>
        <v>0.45069999999999999</v>
      </c>
      <c r="N133" s="103">
        <v>5389</v>
      </c>
      <c r="O133" s="104" t="s">
        <v>64</v>
      </c>
      <c r="P133" s="102">
        <f t="shared" si="10"/>
        <v>0.53890000000000005</v>
      </c>
    </row>
    <row r="134" spans="1:16">
      <c r="A134" s="23">
        <f t="shared" si="11"/>
        <v>134</v>
      </c>
      <c r="B134" s="10">
        <v>50</v>
      </c>
      <c r="C134" s="11" t="s">
        <v>67</v>
      </c>
      <c r="D134" s="100">
        <f t="shared" si="12"/>
        <v>0.25380710659898476</v>
      </c>
      <c r="E134" s="12">
        <v>35.979999999999997</v>
      </c>
      <c r="F134" s="13">
        <v>1.819</v>
      </c>
      <c r="G134" s="101">
        <f t="shared" si="7"/>
        <v>37.798999999999999</v>
      </c>
      <c r="H134" s="10">
        <v>9.4700000000000006</v>
      </c>
      <c r="I134" s="11" t="s">
        <v>66</v>
      </c>
      <c r="J134" s="105">
        <f t="shared" si="13"/>
        <v>9.4700000000000006</v>
      </c>
      <c r="K134" s="103">
        <v>4659</v>
      </c>
      <c r="L134" s="104" t="s">
        <v>64</v>
      </c>
      <c r="M134" s="102">
        <f t="shared" si="9"/>
        <v>0.46589999999999998</v>
      </c>
      <c r="N134" s="103">
        <v>5585</v>
      </c>
      <c r="O134" s="104" t="s">
        <v>64</v>
      </c>
      <c r="P134" s="102">
        <f t="shared" si="10"/>
        <v>0.5585</v>
      </c>
    </row>
    <row r="135" spans="1:16">
      <c r="A135" s="23">
        <f t="shared" si="11"/>
        <v>135</v>
      </c>
      <c r="B135" s="10">
        <v>55</v>
      </c>
      <c r="C135" s="11" t="s">
        <v>67</v>
      </c>
      <c r="D135" s="100">
        <f t="shared" si="12"/>
        <v>0.27918781725888325</v>
      </c>
      <c r="E135" s="12">
        <v>38.950000000000003</v>
      </c>
      <c r="F135" s="13">
        <v>1.696</v>
      </c>
      <c r="G135" s="101">
        <f t="shared" si="7"/>
        <v>40.646000000000001</v>
      </c>
      <c r="H135" s="10">
        <v>10.02</v>
      </c>
      <c r="I135" s="11" t="s">
        <v>66</v>
      </c>
      <c r="J135" s="105">
        <f t="shared" si="13"/>
        <v>10.02</v>
      </c>
      <c r="K135" s="103">
        <v>4785</v>
      </c>
      <c r="L135" s="104" t="s">
        <v>64</v>
      </c>
      <c r="M135" s="102">
        <f t="shared" si="9"/>
        <v>0.47850000000000004</v>
      </c>
      <c r="N135" s="103">
        <v>5753</v>
      </c>
      <c r="O135" s="104" t="s">
        <v>64</v>
      </c>
      <c r="P135" s="102">
        <f t="shared" si="10"/>
        <v>0.57530000000000003</v>
      </c>
    </row>
    <row r="136" spans="1:16">
      <c r="A136" s="23">
        <f t="shared" si="11"/>
        <v>136</v>
      </c>
      <c r="B136" s="10">
        <v>60</v>
      </c>
      <c r="C136" s="11" t="s">
        <v>67</v>
      </c>
      <c r="D136" s="100">
        <f t="shared" si="12"/>
        <v>0.30456852791878175</v>
      </c>
      <c r="E136" s="12">
        <v>41.72</v>
      </c>
      <c r="F136" s="13">
        <v>1.59</v>
      </c>
      <c r="G136" s="101">
        <f t="shared" si="7"/>
        <v>43.31</v>
      </c>
      <c r="H136" s="10">
        <v>10.53</v>
      </c>
      <c r="I136" s="11" t="s">
        <v>66</v>
      </c>
      <c r="J136" s="105">
        <f t="shared" si="13"/>
        <v>10.53</v>
      </c>
      <c r="K136" s="103">
        <v>4892</v>
      </c>
      <c r="L136" s="104" t="s">
        <v>64</v>
      </c>
      <c r="M136" s="102">
        <f t="shared" si="9"/>
        <v>0.48920000000000002</v>
      </c>
      <c r="N136" s="103">
        <v>5899</v>
      </c>
      <c r="O136" s="104" t="s">
        <v>64</v>
      </c>
      <c r="P136" s="102">
        <f t="shared" si="10"/>
        <v>0.58989999999999998</v>
      </c>
    </row>
    <row r="137" spans="1:16">
      <c r="A137" s="23">
        <f t="shared" si="11"/>
        <v>137</v>
      </c>
      <c r="B137" s="10">
        <v>65</v>
      </c>
      <c r="C137" s="11" t="s">
        <v>67</v>
      </c>
      <c r="D137" s="100">
        <f t="shared" si="12"/>
        <v>0.32994923857868019</v>
      </c>
      <c r="E137" s="12">
        <v>44.31</v>
      </c>
      <c r="F137" s="13">
        <v>1.4970000000000001</v>
      </c>
      <c r="G137" s="101">
        <f t="shared" si="7"/>
        <v>45.807000000000002</v>
      </c>
      <c r="H137" s="10">
        <v>11.01</v>
      </c>
      <c r="I137" s="11" t="s">
        <v>66</v>
      </c>
      <c r="J137" s="105">
        <f t="shared" si="13"/>
        <v>11.01</v>
      </c>
      <c r="K137" s="103">
        <v>4985</v>
      </c>
      <c r="L137" s="104" t="s">
        <v>64</v>
      </c>
      <c r="M137" s="102">
        <f t="shared" si="9"/>
        <v>0.49850000000000005</v>
      </c>
      <c r="N137" s="103">
        <v>6027</v>
      </c>
      <c r="O137" s="104" t="s">
        <v>64</v>
      </c>
      <c r="P137" s="102">
        <f t="shared" si="10"/>
        <v>0.60270000000000001</v>
      </c>
    </row>
    <row r="138" spans="1:16">
      <c r="A138" s="23">
        <f t="shared" si="11"/>
        <v>138</v>
      </c>
      <c r="B138" s="10">
        <v>70</v>
      </c>
      <c r="C138" s="11" t="s">
        <v>67</v>
      </c>
      <c r="D138" s="100">
        <f t="shared" si="12"/>
        <v>0.35532994923857869</v>
      </c>
      <c r="E138" s="12">
        <v>46.71</v>
      </c>
      <c r="F138" s="13">
        <v>1.4159999999999999</v>
      </c>
      <c r="G138" s="101">
        <f t="shared" si="7"/>
        <v>48.125999999999998</v>
      </c>
      <c r="H138" s="10">
        <v>11.47</v>
      </c>
      <c r="I138" s="11" t="s">
        <v>66</v>
      </c>
      <c r="J138" s="105">
        <f t="shared" si="13"/>
        <v>11.47</v>
      </c>
      <c r="K138" s="103">
        <v>5066</v>
      </c>
      <c r="L138" s="104" t="s">
        <v>64</v>
      </c>
      <c r="M138" s="102">
        <f t="shared" si="9"/>
        <v>0.50659999999999994</v>
      </c>
      <c r="N138" s="103">
        <v>6141</v>
      </c>
      <c r="O138" s="104" t="s">
        <v>64</v>
      </c>
      <c r="P138" s="102">
        <f t="shared" si="10"/>
        <v>0.61409999999999998</v>
      </c>
    </row>
    <row r="139" spans="1:16">
      <c r="A139" s="23">
        <f t="shared" si="11"/>
        <v>139</v>
      </c>
      <c r="B139" s="10">
        <v>80</v>
      </c>
      <c r="C139" s="11" t="s">
        <v>67</v>
      </c>
      <c r="D139" s="100">
        <f t="shared" si="12"/>
        <v>0.40609137055837563</v>
      </c>
      <c r="E139" s="12">
        <v>51.05</v>
      </c>
      <c r="F139" s="13">
        <v>1.28</v>
      </c>
      <c r="G139" s="101">
        <f t="shared" si="7"/>
        <v>52.33</v>
      </c>
      <c r="H139" s="10">
        <v>12.32</v>
      </c>
      <c r="I139" s="11" t="s">
        <v>66</v>
      </c>
      <c r="J139" s="105">
        <f t="shared" si="13"/>
        <v>12.32</v>
      </c>
      <c r="K139" s="103">
        <v>5272</v>
      </c>
      <c r="L139" s="104" t="s">
        <v>64</v>
      </c>
      <c r="M139" s="102">
        <f t="shared" si="9"/>
        <v>0.5272</v>
      </c>
      <c r="N139" s="103">
        <v>6335</v>
      </c>
      <c r="O139" s="104" t="s">
        <v>64</v>
      </c>
      <c r="P139" s="102">
        <f t="shared" si="10"/>
        <v>0.63349999999999995</v>
      </c>
    </row>
    <row r="140" spans="1:16">
      <c r="A140" s="23">
        <f t="shared" si="11"/>
        <v>140</v>
      </c>
      <c r="B140" s="10">
        <v>90</v>
      </c>
      <c r="C140" s="14" t="s">
        <v>67</v>
      </c>
      <c r="D140" s="100">
        <f t="shared" si="12"/>
        <v>0.45685279187817257</v>
      </c>
      <c r="E140" s="12">
        <v>54.85</v>
      </c>
      <c r="F140" s="13">
        <v>1.17</v>
      </c>
      <c r="G140" s="101">
        <f t="shared" si="7"/>
        <v>56.02</v>
      </c>
      <c r="H140" s="10">
        <v>13.12</v>
      </c>
      <c r="I140" s="11" t="s">
        <v>66</v>
      </c>
      <c r="J140" s="105">
        <f t="shared" si="13"/>
        <v>13.12</v>
      </c>
      <c r="K140" s="103">
        <v>5441</v>
      </c>
      <c r="L140" s="104" t="s">
        <v>64</v>
      </c>
      <c r="M140" s="102">
        <f t="shared" si="9"/>
        <v>0.54410000000000003</v>
      </c>
      <c r="N140" s="103">
        <v>6497</v>
      </c>
      <c r="O140" s="104" t="s">
        <v>64</v>
      </c>
      <c r="P140" s="102">
        <f t="shared" si="10"/>
        <v>0.64969999999999994</v>
      </c>
    </row>
    <row r="141" spans="1:16">
      <c r="A141" s="23">
        <f t="shared" si="11"/>
        <v>141</v>
      </c>
      <c r="B141" s="10">
        <v>100</v>
      </c>
      <c r="C141" s="104" t="s">
        <v>67</v>
      </c>
      <c r="D141" s="100">
        <f t="shared" si="12"/>
        <v>0.50761421319796951</v>
      </c>
      <c r="E141" s="12">
        <v>58.19</v>
      </c>
      <c r="F141" s="13">
        <v>1.0780000000000001</v>
      </c>
      <c r="G141" s="101">
        <f t="shared" si="7"/>
        <v>59.268000000000001</v>
      </c>
      <c r="H141" s="103">
        <v>13.86</v>
      </c>
      <c r="I141" s="104" t="s">
        <v>66</v>
      </c>
      <c r="J141" s="105">
        <f t="shared" si="13"/>
        <v>13.86</v>
      </c>
      <c r="K141" s="103">
        <v>5584</v>
      </c>
      <c r="L141" s="104" t="s">
        <v>64</v>
      </c>
      <c r="M141" s="102">
        <f t="shared" si="9"/>
        <v>0.55840000000000001</v>
      </c>
      <c r="N141" s="103">
        <v>6634</v>
      </c>
      <c r="O141" s="104" t="s">
        <v>64</v>
      </c>
      <c r="P141" s="102">
        <f t="shared" si="10"/>
        <v>0.66339999999999999</v>
      </c>
    </row>
    <row r="142" spans="1:16">
      <c r="A142" s="23">
        <f t="shared" si="11"/>
        <v>142</v>
      </c>
      <c r="B142" s="10">
        <v>110</v>
      </c>
      <c r="C142" s="104" t="s">
        <v>67</v>
      </c>
      <c r="D142" s="100">
        <f t="shared" si="12"/>
        <v>0.55837563451776651</v>
      </c>
      <c r="E142" s="12">
        <v>61.16</v>
      </c>
      <c r="F142" s="13">
        <v>1.002</v>
      </c>
      <c r="G142" s="101">
        <f t="shared" si="7"/>
        <v>62.161999999999999</v>
      </c>
      <c r="H142" s="103">
        <v>14.57</v>
      </c>
      <c r="I142" s="104" t="s">
        <v>66</v>
      </c>
      <c r="J142" s="105">
        <f t="shared" si="13"/>
        <v>14.57</v>
      </c>
      <c r="K142" s="103">
        <v>5709</v>
      </c>
      <c r="L142" s="104" t="s">
        <v>64</v>
      </c>
      <c r="M142" s="102">
        <f t="shared" si="9"/>
        <v>0.57089999999999996</v>
      </c>
      <c r="N142" s="103">
        <v>6754</v>
      </c>
      <c r="O142" s="104" t="s">
        <v>64</v>
      </c>
      <c r="P142" s="102">
        <f t="shared" si="10"/>
        <v>0.6754</v>
      </c>
    </row>
    <row r="143" spans="1:16">
      <c r="A143" s="23">
        <f t="shared" si="11"/>
        <v>143</v>
      </c>
      <c r="B143" s="10">
        <v>120</v>
      </c>
      <c r="C143" s="104" t="s">
        <v>67</v>
      </c>
      <c r="D143" s="100">
        <f t="shared" si="12"/>
        <v>0.6091370558375635</v>
      </c>
      <c r="E143" s="12">
        <v>63.81</v>
      </c>
      <c r="F143" s="13">
        <v>0.93589999999999995</v>
      </c>
      <c r="G143" s="101">
        <f t="shared" si="7"/>
        <v>64.745900000000006</v>
      </c>
      <c r="H143" s="103">
        <v>15.25</v>
      </c>
      <c r="I143" s="104" t="s">
        <v>66</v>
      </c>
      <c r="J143" s="105">
        <f t="shared" si="13"/>
        <v>15.25</v>
      </c>
      <c r="K143" s="103">
        <v>5819</v>
      </c>
      <c r="L143" s="104" t="s">
        <v>64</v>
      </c>
      <c r="M143" s="102">
        <f t="shared" si="9"/>
        <v>0.58189999999999997</v>
      </c>
      <c r="N143" s="103">
        <v>6859</v>
      </c>
      <c r="O143" s="104" t="s">
        <v>64</v>
      </c>
      <c r="P143" s="102">
        <f t="shared" si="10"/>
        <v>0.68589999999999995</v>
      </c>
    </row>
    <row r="144" spans="1:16">
      <c r="A144" s="23">
        <f t="shared" si="11"/>
        <v>144</v>
      </c>
      <c r="B144" s="10">
        <v>130</v>
      </c>
      <c r="C144" s="104" t="s">
        <v>67</v>
      </c>
      <c r="D144" s="100">
        <f t="shared" si="12"/>
        <v>0.65989847715736039</v>
      </c>
      <c r="E144" s="12">
        <v>66.19</v>
      </c>
      <c r="F144" s="13">
        <v>0.879</v>
      </c>
      <c r="G144" s="101">
        <f t="shared" si="7"/>
        <v>67.069000000000003</v>
      </c>
      <c r="H144" s="103">
        <v>15.9</v>
      </c>
      <c r="I144" s="104" t="s">
        <v>66</v>
      </c>
      <c r="J144" s="105">
        <f t="shared" si="13"/>
        <v>15.9</v>
      </c>
      <c r="K144" s="103">
        <v>5918</v>
      </c>
      <c r="L144" s="104" t="s">
        <v>64</v>
      </c>
      <c r="M144" s="102">
        <f t="shared" si="9"/>
        <v>0.59179999999999999</v>
      </c>
      <c r="N144" s="103">
        <v>6953</v>
      </c>
      <c r="O144" s="104" t="s">
        <v>64</v>
      </c>
      <c r="P144" s="102">
        <f t="shared" si="10"/>
        <v>0.69530000000000003</v>
      </c>
    </row>
    <row r="145" spans="1:16">
      <c r="A145" s="23">
        <f t="shared" si="11"/>
        <v>145</v>
      </c>
      <c r="B145" s="10">
        <v>140</v>
      </c>
      <c r="C145" s="104" t="s">
        <v>67</v>
      </c>
      <c r="D145" s="100">
        <f t="shared" si="12"/>
        <v>0.71065989847715738</v>
      </c>
      <c r="E145" s="12">
        <v>68.349999999999994</v>
      </c>
      <c r="F145" s="13">
        <v>0.82920000000000005</v>
      </c>
      <c r="G145" s="101">
        <f t="shared" si="7"/>
        <v>69.179199999999994</v>
      </c>
      <c r="H145" s="103">
        <v>16.53</v>
      </c>
      <c r="I145" s="104" t="s">
        <v>66</v>
      </c>
      <c r="J145" s="105">
        <f t="shared" si="13"/>
        <v>16.53</v>
      </c>
      <c r="K145" s="103">
        <v>6009</v>
      </c>
      <c r="L145" s="104" t="s">
        <v>64</v>
      </c>
      <c r="M145" s="102">
        <f t="shared" si="9"/>
        <v>0.60089999999999999</v>
      </c>
      <c r="N145" s="103">
        <v>7038</v>
      </c>
      <c r="O145" s="104" t="s">
        <v>64</v>
      </c>
      <c r="P145" s="102">
        <f t="shared" si="10"/>
        <v>0.70379999999999998</v>
      </c>
    </row>
    <row r="146" spans="1:16">
      <c r="A146" s="23">
        <f t="shared" si="11"/>
        <v>146</v>
      </c>
      <c r="B146" s="10">
        <v>150</v>
      </c>
      <c r="C146" s="104" t="s">
        <v>67</v>
      </c>
      <c r="D146" s="100">
        <f t="shared" si="12"/>
        <v>0.76142131979695427</v>
      </c>
      <c r="E146" s="12">
        <v>70.319999999999993</v>
      </c>
      <c r="F146" s="13">
        <v>0.78520000000000001</v>
      </c>
      <c r="G146" s="101">
        <f t="shared" si="7"/>
        <v>71.105199999999996</v>
      </c>
      <c r="H146" s="103">
        <v>17.149999999999999</v>
      </c>
      <c r="I146" s="104" t="s">
        <v>66</v>
      </c>
      <c r="J146" s="105">
        <f t="shared" si="13"/>
        <v>17.149999999999999</v>
      </c>
      <c r="K146" s="103">
        <v>6093</v>
      </c>
      <c r="L146" s="104" t="s">
        <v>64</v>
      </c>
      <c r="M146" s="102">
        <f t="shared" si="9"/>
        <v>0.60929999999999995</v>
      </c>
      <c r="N146" s="103">
        <v>7116</v>
      </c>
      <c r="O146" s="104" t="s">
        <v>64</v>
      </c>
      <c r="P146" s="102">
        <f t="shared" si="10"/>
        <v>0.71160000000000001</v>
      </c>
    </row>
    <row r="147" spans="1:16">
      <c r="A147" s="23">
        <f t="shared" si="11"/>
        <v>147</v>
      </c>
      <c r="B147" s="10">
        <v>160</v>
      </c>
      <c r="C147" s="104" t="s">
        <v>67</v>
      </c>
      <c r="D147" s="100">
        <f t="shared" si="12"/>
        <v>0.81218274111675126</v>
      </c>
      <c r="E147" s="12">
        <v>72.12</v>
      </c>
      <c r="F147" s="13">
        <v>0.746</v>
      </c>
      <c r="G147" s="101">
        <f t="shared" si="7"/>
        <v>72.866</v>
      </c>
      <c r="H147" s="103">
        <v>17.75</v>
      </c>
      <c r="I147" s="104" t="s">
        <v>66</v>
      </c>
      <c r="J147" s="105">
        <f t="shared" si="13"/>
        <v>17.75</v>
      </c>
      <c r="K147" s="103">
        <v>6170</v>
      </c>
      <c r="L147" s="104" t="s">
        <v>64</v>
      </c>
      <c r="M147" s="102">
        <f t="shared" si="9"/>
        <v>0.61699999999999999</v>
      </c>
      <c r="N147" s="103">
        <v>7188</v>
      </c>
      <c r="O147" s="104" t="s">
        <v>64</v>
      </c>
      <c r="P147" s="102">
        <f t="shared" si="10"/>
        <v>0.71879999999999999</v>
      </c>
    </row>
    <row r="148" spans="1:16">
      <c r="A148" s="23">
        <f t="shared" si="11"/>
        <v>148</v>
      </c>
      <c r="B148" s="10">
        <v>170</v>
      </c>
      <c r="C148" s="104" t="s">
        <v>67</v>
      </c>
      <c r="D148" s="100">
        <f t="shared" si="12"/>
        <v>0.86294416243654826</v>
      </c>
      <c r="E148" s="12">
        <v>73.78</v>
      </c>
      <c r="F148" s="13">
        <v>0.71079999999999999</v>
      </c>
      <c r="G148" s="101">
        <f t="shared" ref="G148:G211" si="14">E148+F148</f>
        <v>74.490800000000007</v>
      </c>
      <c r="H148" s="103">
        <v>18.329999999999998</v>
      </c>
      <c r="I148" s="104" t="s">
        <v>66</v>
      </c>
      <c r="J148" s="105">
        <f t="shared" si="13"/>
        <v>18.329999999999998</v>
      </c>
      <c r="K148" s="103">
        <v>6243</v>
      </c>
      <c r="L148" s="104" t="s">
        <v>64</v>
      </c>
      <c r="M148" s="102">
        <f t="shared" ref="M148:M160" si="15">K148/1000/10</f>
        <v>0.62430000000000008</v>
      </c>
      <c r="N148" s="103">
        <v>7254</v>
      </c>
      <c r="O148" s="104" t="s">
        <v>64</v>
      </c>
      <c r="P148" s="102">
        <f t="shared" ref="P148:P173" si="16">N148/1000/10</f>
        <v>0.72539999999999993</v>
      </c>
    </row>
    <row r="149" spans="1:16">
      <c r="A149" s="23">
        <f t="shared" si="11"/>
        <v>149</v>
      </c>
      <c r="B149" s="10">
        <v>180</v>
      </c>
      <c r="C149" s="104" t="s">
        <v>67</v>
      </c>
      <c r="D149" s="100">
        <f t="shared" si="12"/>
        <v>0.91370558375634514</v>
      </c>
      <c r="E149" s="12">
        <v>75.31</v>
      </c>
      <c r="F149" s="13">
        <v>0.67910000000000004</v>
      </c>
      <c r="G149" s="101">
        <f t="shared" si="14"/>
        <v>75.989100000000008</v>
      </c>
      <c r="H149" s="103">
        <v>18.899999999999999</v>
      </c>
      <c r="I149" s="104" t="s">
        <v>66</v>
      </c>
      <c r="J149" s="105">
        <f t="shared" si="13"/>
        <v>18.899999999999999</v>
      </c>
      <c r="K149" s="103">
        <v>6311</v>
      </c>
      <c r="L149" s="104" t="s">
        <v>64</v>
      </c>
      <c r="M149" s="102">
        <f t="shared" si="15"/>
        <v>0.63109999999999999</v>
      </c>
      <c r="N149" s="103">
        <v>7315</v>
      </c>
      <c r="O149" s="104" t="s">
        <v>64</v>
      </c>
      <c r="P149" s="102">
        <f t="shared" si="16"/>
        <v>0.73150000000000004</v>
      </c>
    </row>
    <row r="150" spans="1:16">
      <c r="A150" s="23">
        <f t="shared" ref="A150:A213" si="17">A149+1</f>
        <v>150</v>
      </c>
      <c r="B150" s="10">
        <v>200</v>
      </c>
      <c r="C150" s="104" t="s">
        <v>67</v>
      </c>
      <c r="D150" s="102">
        <f t="shared" si="12"/>
        <v>1.015228426395939</v>
      </c>
      <c r="E150" s="12">
        <v>78.06</v>
      </c>
      <c r="F150" s="13">
        <v>0.62409999999999999</v>
      </c>
      <c r="G150" s="101">
        <f t="shared" si="14"/>
        <v>78.684100000000001</v>
      </c>
      <c r="H150" s="103">
        <v>20.02</v>
      </c>
      <c r="I150" s="104" t="s">
        <v>66</v>
      </c>
      <c r="J150" s="105">
        <f t="shared" si="13"/>
        <v>20.02</v>
      </c>
      <c r="K150" s="103">
        <v>6532</v>
      </c>
      <c r="L150" s="104" t="s">
        <v>64</v>
      </c>
      <c r="M150" s="102">
        <f t="shared" si="15"/>
        <v>0.6532</v>
      </c>
      <c r="N150" s="103">
        <v>7427</v>
      </c>
      <c r="O150" s="104" t="s">
        <v>64</v>
      </c>
      <c r="P150" s="102">
        <f t="shared" si="16"/>
        <v>0.74269999999999992</v>
      </c>
    </row>
    <row r="151" spans="1:16">
      <c r="A151" s="23">
        <f t="shared" si="17"/>
        <v>151</v>
      </c>
      <c r="B151" s="10">
        <v>225</v>
      </c>
      <c r="C151" s="104" t="s">
        <v>67</v>
      </c>
      <c r="D151" s="102">
        <f t="shared" si="12"/>
        <v>1.1421319796954315</v>
      </c>
      <c r="E151" s="12">
        <v>81.02</v>
      </c>
      <c r="F151" s="13">
        <v>0.56759999999999999</v>
      </c>
      <c r="G151" s="101">
        <f t="shared" si="14"/>
        <v>81.587599999999995</v>
      </c>
      <c r="H151" s="103">
        <v>21.36</v>
      </c>
      <c r="I151" s="104" t="s">
        <v>66</v>
      </c>
      <c r="J151" s="105">
        <f t="shared" si="13"/>
        <v>21.36</v>
      </c>
      <c r="K151" s="103">
        <v>6832</v>
      </c>
      <c r="L151" s="104" t="s">
        <v>64</v>
      </c>
      <c r="M151" s="102">
        <f t="shared" si="15"/>
        <v>0.68320000000000003</v>
      </c>
      <c r="N151" s="103">
        <v>7550</v>
      </c>
      <c r="O151" s="104" t="s">
        <v>64</v>
      </c>
      <c r="P151" s="102">
        <f t="shared" si="16"/>
        <v>0.755</v>
      </c>
    </row>
    <row r="152" spans="1:16">
      <c r="A152" s="23">
        <f t="shared" si="17"/>
        <v>152</v>
      </c>
      <c r="B152" s="10">
        <v>250</v>
      </c>
      <c r="C152" s="104" t="s">
        <v>67</v>
      </c>
      <c r="D152" s="102">
        <f t="shared" si="12"/>
        <v>1.2690355329949239</v>
      </c>
      <c r="E152" s="12">
        <v>83.54</v>
      </c>
      <c r="F152" s="13">
        <v>0.5212</v>
      </c>
      <c r="G152" s="101">
        <f t="shared" si="14"/>
        <v>84.061199999999999</v>
      </c>
      <c r="H152" s="103">
        <v>22.66</v>
      </c>
      <c r="I152" s="104" t="s">
        <v>66</v>
      </c>
      <c r="J152" s="105">
        <f t="shared" si="13"/>
        <v>22.66</v>
      </c>
      <c r="K152" s="103">
        <v>7100</v>
      </c>
      <c r="L152" s="104" t="s">
        <v>64</v>
      </c>
      <c r="M152" s="102">
        <f t="shared" si="15"/>
        <v>0.71</v>
      </c>
      <c r="N152" s="103">
        <v>7659</v>
      </c>
      <c r="O152" s="104" t="s">
        <v>64</v>
      </c>
      <c r="P152" s="102">
        <f t="shared" si="16"/>
        <v>0.76590000000000003</v>
      </c>
    </row>
    <row r="153" spans="1:16">
      <c r="A153" s="23">
        <f t="shared" si="17"/>
        <v>153</v>
      </c>
      <c r="B153" s="10">
        <v>275</v>
      </c>
      <c r="C153" s="104" t="s">
        <v>67</v>
      </c>
      <c r="D153" s="102">
        <f t="shared" ref="D153:D166" si="18">B153/$C$5</f>
        <v>1.3959390862944163</v>
      </c>
      <c r="E153" s="12">
        <v>85.73</v>
      </c>
      <c r="F153" s="13">
        <v>0.48230000000000001</v>
      </c>
      <c r="G153" s="101">
        <f t="shared" si="14"/>
        <v>86.212299999999999</v>
      </c>
      <c r="H153" s="103">
        <v>23.92</v>
      </c>
      <c r="I153" s="104" t="s">
        <v>66</v>
      </c>
      <c r="J153" s="105">
        <f t="shared" si="13"/>
        <v>23.92</v>
      </c>
      <c r="K153" s="103">
        <v>7343</v>
      </c>
      <c r="L153" s="104" t="s">
        <v>64</v>
      </c>
      <c r="M153" s="102">
        <f t="shared" si="15"/>
        <v>0.73429999999999995</v>
      </c>
      <c r="N153" s="103">
        <v>7756</v>
      </c>
      <c r="O153" s="104" t="s">
        <v>64</v>
      </c>
      <c r="P153" s="102">
        <f t="shared" si="16"/>
        <v>0.77560000000000007</v>
      </c>
    </row>
    <row r="154" spans="1:16">
      <c r="A154" s="23">
        <f t="shared" si="17"/>
        <v>154</v>
      </c>
      <c r="B154" s="10">
        <v>300</v>
      </c>
      <c r="C154" s="104" t="s">
        <v>67</v>
      </c>
      <c r="D154" s="102">
        <f t="shared" si="18"/>
        <v>1.5228426395939085</v>
      </c>
      <c r="E154" s="12">
        <v>87.65</v>
      </c>
      <c r="F154" s="13">
        <v>0.44919999999999999</v>
      </c>
      <c r="G154" s="101">
        <f t="shared" si="14"/>
        <v>88.09920000000001</v>
      </c>
      <c r="H154" s="103">
        <v>25.16</v>
      </c>
      <c r="I154" s="104" t="s">
        <v>66</v>
      </c>
      <c r="J154" s="105">
        <f t="shared" si="13"/>
        <v>25.16</v>
      </c>
      <c r="K154" s="103">
        <v>7566</v>
      </c>
      <c r="L154" s="104" t="s">
        <v>64</v>
      </c>
      <c r="M154" s="102">
        <f t="shared" si="15"/>
        <v>0.75659999999999994</v>
      </c>
      <c r="N154" s="103">
        <v>7845</v>
      </c>
      <c r="O154" s="104" t="s">
        <v>64</v>
      </c>
      <c r="P154" s="102">
        <f t="shared" si="16"/>
        <v>0.78449999999999998</v>
      </c>
    </row>
    <row r="155" spans="1:16">
      <c r="A155" s="23">
        <f t="shared" si="17"/>
        <v>155</v>
      </c>
      <c r="B155" s="10">
        <v>325</v>
      </c>
      <c r="C155" s="104" t="s">
        <v>67</v>
      </c>
      <c r="D155" s="102">
        <f t="shared" si="18"/>
        <v>1.649746192893401</v>
      </c>
      <c r="E155" s="12">
        <v>89.33</v>
      </c>
      <c r="F155" s="13">
        <v>0.42070000000000002</v>
      </c>
      <c r="G155" s="101">
        <f t="shared" si="14"/>
        <v>89.750699999999995</v>
      </c>
      <c r="H155" s="103">
        <v>26.37</v>
      </c>
      <c r="I155" s="104" t="s">
        <v>66</v>
      </c>
      <c r="J155" s="105">
        <f t="shared" si="13"/>
        <v>26.37</v>
      </c>
      <c r="K155" s="103">
        <v>7774</v>
      </c>
      <c r="L155" s="104" t="s">
        <v>64</v>
      </c>
      <c r="M155" s="102">
        <f t="shared" si="15"/>
        <v>0.77739999999999998</v>
      </c>
      <c r="N155" s="103">
        <v>7926</v>
      </c>
      <c r="O155" s="104" t="s">
        <v>64</v>
      </c>
      <c r="P155" s="102">
        <f t="shared" si="16"/>
        <v>0.79259999999999997</v>
      </c>
    </row>
    <row r="156" spans="1:16">
      <c r="A156" s="23">
        <f t="shared" si="17"/>
        <v>156</v>
      </c>
      <c r="B156" s="10">
        <v>350</v>
      </c>
      <c r="C156" s="104" t="s">
        <v>67</v>
      </c>
      <c r="D156" s="102">
        <f t="shared" si="18"/>
        <v>1.7766497461928934</v>
      </c>
      <c r="E156" s="12">
        <v>90.82</v>
      </c>
      <c r="F156" s="13">
        <v>0.39579999999999999</v>
      </c>
      <c r="G156" s="101">
        <f t="shared" si="14"/>
        <v>91.215799999999987</v>
      </c>
      <c r="H156" s="103">
        <v>27.56</v>
      </c>
      <c r="I156" s="104" t="s">
        <v>66</v>
      </c>
      <c r="J156" s="105">
        <f t="shared" si="13"/>
        <v>27.56</v>
      </c>
      <c r="K156" s="103">
        <v>7970</v>
      </c>
      <c r="L156" s="104" t="s">
        <v>64</v>
      </c>
      <c r="M156" s="102">
        <f t="shared" si="15"/>
        <v>0.79699999999999993</v>
      </c>
      <c r="N156" s="103">
        <v>8002</v>
      </c>
      <c r="O156" s="104" t="s">
        <v>64</v>
      </c>
      <c r="P156" s="102">
        <f t="shared" si="16"/>
        <v>0.80020000000000002</v>
      </c>
    </row>
    <row r="157" spans="1:16">
      <c r="A157" s="23">
        <f t="shared" si="17"/>
        <v>157</v>
      </c>
      <c r="B157" s="10">
        <v>375</v>
      </c>
      <c r="C157" s="104" t="s">
        <v>67</v>
      </c>
      <c r="D157" s="102">
        <f t="shared" si="18"/>
        <v>1.9035532994923858</v>
      </c>
      <c r="E157" s="12">
        <v>92.14</v>
      </c>
      <c r="F157" s="13">
        <v>0.374</v>
      </c>
      <c r="G157" s="101">
        <f t="shared" si="14"/>
        <v>92.513999999999996</v>
      </c>
      <c r="H157" s="103">
        <v>28.73</v>
      </c>
      <c r="I157" s="104" t="s">
        <v>66</v>
      </c>
      <c r="J157" s="105">
        <f t="shared" si="13"/>
        <v>28.73</v>
      </c>
      <c r="K157" s="103">
        <v>8154</v>
      </c>
      <c r="L157" s="104" t="s">
        <v>64</v>
      </c>
      <c r="M157" s="102">
        <f t="shared" si="15"/>
        <v>0.81540000000000001</v>
      </c>
      <c r="N157" s="103">
        <v>8073</v>
      </c>
      <c r="O157" s="104" t="s">
        <v>64</v>
      </c>
      <c r="P157" s="102">
        <f t="shared" si="16"/>
        <v>0.80730000000000002</v>
      </c>
    </row>
    <row r="158" spans="1:16">
      <c r="A158" s="23">
        <f t="shared" si="17"/>
        <v>158</v>
      </c>
      <c r="B158" s="10">
        <v>400</v>
      </c>
      <c r="C158" s="104" t="s">
        <v>67</v>
      </c>
      <c r="D158" s="102">
        <f t="shared" si="18"/>
        <v>2.030456852791878</v>
      </c>
      <c r="E158" s="12">
        <v>93.43</v>
      </c>
      <c r="F158" s="13">
        <v>0.35449999999999998</v>
      </c>
      <c r="G158" s="101">
        <f t="shared" si="14"/>
        <v>93.784500000000008</v>
      </c>
      <c r="H158" s="103">
        <v>29.89</v>
      </c>
      <c r="I158" s="104" t="s">
        <v>66</v>
      </c>
      <c r="J158" s="105">
        <f t="shared" si="13"/>
        <v>29.89</v>
      </c>
      <c r="K158" s="103">
        <v>8329</v>
      </c>
      <c r="L158" s="104" t="s">
        <v>64</v>
      </c>
      <c r="M158" s="102">
        <f t="shared" si="15"/>
        <v>0.83290000000000008</v>
      </c>
      <c r="N158" s="103">
        <v>8139</v>
      </c>
      <c r="O158" s="104" t="s">
        <v>64</v>
      </c>
      <c r="P158" s="102">
        <f t="shared" si="16"/>
        <v>0.81389999999999996</v>
      </c>
    </row>
    <row r="159" spans="1:16">
      <c r="A159" s="23">
        <f t="shared" si="17"/>
        <v>159</v>
      </c>
      <c r="B159" s="10">
        <v>450</v>
      </c>
      <c r="C159" s="104" t="s">
        <v>67</v>
      </c>
      <c r="D159" s="102">
        <f t="shared" si="18"/>
        <v>2.2842639593908629</v>
      </c>
      <c r="E159" s="12">
        <v>95.64</v>
      </c>
      <c r="F159" s="13">
        <v>0.3216</v>
      </c>
      <c r="G159" s="101">
        <f t="shared" si="14"/>
        <v>95.961600000000004</v>
      </c>
      <c r="H159" s="103">
        <v>32.159999999999997</v>
      </c>
      <c r="I159" s="104" t="s">
        <v>66</v>
      </c>
      <c r="J159" s="105">
        <f t="shared" si="13"/>
        <v>32.159999999999997</v>
      </c>
      <c r="K159" s="103">
        <v>8948</v>
      </c>
      <c r="L159" s="104" t="s">
        <v>64</v>
      </c>
      <c r="M159" s="102">
        <f t="shared" si="15"/>
        <v>0.89480000000000004</v>
      </c>
      <c r="N159" s="103">
        <v>8261</v>
      </c>
      <c r="O159" s="104" t="s">
        <v>64</v>
      </c>
      <c r="P159" s="102">
        <f t="shared" si="16"/>
        <v>0.82609999999999995</v>
      </c>
    </row>
    <row r="160" spans="1:16">
      <c r="A160" s="23">
        <f t="shared" si="17"/>
        <v>160</v>
      </c>
      <c r="B160" s="10">
        <v>500</v>
      </c>
      <c r="C160" s="104" t="s">
        <v>67</v>
      </c>
      <c r="D160" s="102">
        <f t="shared" si="18"/>
        <v>2.5380710659898478</v>
      </c>
      <c r="E160" s="12">
        <v>96.69</v>
      </c>
      <c r="F160" s="13">
        <v>0.29459999999999997</v>
      </c>
      <c r="G160" s="101">
        <f t="shared" si="14"/>
        <v>96.9846</v>
      </c>
      <c r="H160" s="103">
        <v>34.39</v>
      </c>
      <c r="I160" s="104" t="s">
        <v>66</v>
      </c>
      <c r="J160" s="105">
        <f t="shared" si="13"/>
        <v>34.39</v>
      </c>
      <c r="K160" s="103">
        <v>9507</v>
      </c>
      <c r="L160" s="104" t="s">
        <v>64</v>
      </c>
      <c r="M160" s="102">
        <f t="shared" si="15"/>
        <v>0.95069999999999999</v>
      </c>
      <c r="N160" s="103">
        <v>8372</v>
      </c>
      <c r="O160" s="104" t="s">
        <v>64</v>
      </c>
      <c r="P160" s="102">
        <f t="shared" si="16"/>
        <v>0.83719999999999994</v>
      </c>
    </row>
    <row r="161" spans="1:16">
      <c r="A161" s="23">
        <f t="shared" si="17"/>
        <v>161</v>
      </c>
      <c r="B161" s="10">
        <v>550</v>
      </c>
      <c r="C161" s="104" t="s">
        <v>67</v>
      </c>
      <c r="D161" s="102">
        <f t="shared" si="18"/>
        <v>2.7918781725888326</v>
      </c>
      <c r="E161" s="12">
        <v>97.66</v>
      </c>
      <c r="F161" s="13">
        <v>0.27200000000000002</v>
      </c>
      <c r="G161" s="101">
        <f t="shared" si="14"/>
        <v>97.932000000000002</v>
      </c>
      <c r="H161" s="103">
        <v>36.6</v>
      </c>
      <c r="I161" s="104" t="s">
        <v>66</v>
      </c>
      <c r="J161" s="105">
        <f t="shared" si="13"/>
        <v>36.6</v>
      </c>
      <c r="K161" s="103">
        <v>1</v>
      </c>
      <c r="L161" s="106" t="s">
        <v>66</v>
      </c>
      <c r="M161" s="105">
        <f t="shared" ref="M161:M220" si="19">K161</f>
        <v>1</v>
      </c>
      <c r="N161" s="103">
        <v>8475</v>
      </c>
      <c r="O161" s="104" t="s">
        <v>64</v>
      </c>
      <c r="P161" s="102">
        <f t="shared" si="16"/>
        <v>0.84749999999999992</v>
      </c>
    </row>
    <row r="162" spans="1:16">
      <c r="A162" s="23">
        <f t="shared" si="17"/>
        <v>162</v>
      </c>
      <c r="B162" s="10">
        <v>600</v>
      </c>
      <c r="C162" s="104" t="s">
        <v>67</v>
      </c>
      <c r="D162" s="102">
        <f t="shared" si="18"/>
        <v>3.0456852791878171</v>
      </c>
      <c r="E162" s="12">
        <v>98.4</v>
      </c>
      <c r="F162" s="13">
        <v>0.25290000000000001</v>
      </c>
      <c r="G162" s="101">
        <f t="shared" si="14"/>
        <v>98.652900000000002</v>
      </c>
      <c r="H162" s="103">
        <v>38.799999999999997</v>
      </c>
      <c r="I162" s="104" t="s">
        <v>66</v>
      </c>
      <c r="J162" s="105">
        <f t="shared" si="13"/>
        <v>38.799999999999997</v>
      </c>
      <c r="K162" s="103">
        <v>1.05</v>
      </c>
      <c r="L162" s="104" t="s">
        <v>66</v>
      </c>
      <c r="M162" s="105">
        <f t="shared" si="19"/>
        <v>1.05</v>
      </c>
      <c r="N162" s="103">
        <v>8572</v>
      </c>
      <c r="O162" s="104" t="s">
        <v>64</v>
      </c>
      <c r="P162" s="102">
        <f t="shared" si="16"/>
        <v>0.85719999999999996</v>
      </c>
    </row>
    <row r="163" spans="1:16">
      <c r="A163" s="23">
        <f t="shared" si="17"/>
        <v>163</v>
      </c>
      <c r="B163" s="10">
        <v>650</v>
      </c>
      <c r="C163" s="104" t="s">
        <v>67</v>
      </c>
      <c r="D163" s="102">
        <f t="shared" si="18"/>
        <v>3.2994923857868019</v>
      </c>
      <c r="E163" s="12">
        <v>98.96</v>
      </c>
      <c r="F163" s="13">
        <v>0.23649999999999999</v>
      </c>
      <c r="G163" s="101">
        <f t="shared" si="14"/>
        <v>99.1965</v>
      </c>
      <c r="H163" s="103">
        <v>40.97</v>
      </c>
      <c r="I163" s="104" t="s">
        <v>66</v>
      </c>
      <c r="J163" s="105">
        <f t="shared" si="13"/>
        <v>40.97</v>
      </c>
      <c r="K163" s="103">
        <v>1.1000000000000001</v>
      </c>
      <c r="L163" s="104" t="s">
        <v>66</v>
      </c>
      <c r="M163" s="105">
        <f t="shared" si="19"/>
        <v>1.1000000000000001</v>
      </c>
      <c r="N163" s="103">
        <v>8662</v>
      </c>
      <c r="O163" s="104" t="s">
        <v>64</v>
      </c>
      <c r="P163" s="102">
        <f t="shared" si="16"/>
        <v>0.86620000000000008</v>
      </c>
    </row>
    <row r="164" spans="1:16">
      <c r="A164" s="23">
        <f t="shared" si="17"/>
        <v>164</v>
      </c>
      <c r="B164" s="10">
        <v>700</v>
      </c>
      <c r="C164" s="104" t="s">
        <v>67</v>
      </c>
      <c r="D164" s="102">
        <f t="shared" si="18"/>
        <v>3.5532994923857868</v>
      </c>
      <c r="E164" s="12">
        <v>99.37</v>
      </c>
      <c r="F164" s="13">
        <v>0.22220000000000001</v>
      </c>
      <c r="G164" s="101">
        <f t="shared" si="14"/>
        <v>99.592200000000005</v>
      </c>
      <c r="H164" s="103">
        <v>43.14</v>
      </c>
      <c r="I164" s="104" t="s">
        <v>66</v>
      </c>
      <c r="J164" s="105">
        <f t="shared" si="13"/>
        <v>43.14</v>
      </c>
      <c r="K164" s="103">
        <v>1.1399999999999999</v>
      </c>
      <c r="L164" s="104" t="s">
        <v>66</v>
      </c>
      <c r="M164" s="105">
        <f t="shared" si="19"/>
        <v>1.1399999999999999</v>
      </c>
      <c r="N164" s="103">
        <v>8749</v>
      </c>
      <c r="O164" s="104" t="s">
        <v>64</v>
      </c>
      <c r="P164" s="102">
        <f t="shared" si="16"/>
        <v>0.87490000000000001</v>
      </c>
    </row>
    <row r="165" spans="1:16">
      <c r="A165" s="23">
        <f t="shared" si="17"/>
        <v>165</v>
      </c>
      <c r="B165" s="10">
        <v>800</v>
      </c>
      <c r="C165" s="104" t="s">
        <v>67</v>
      </c>
      <c r="D165" s="102">
        <f t="shared" si="18"/>
        <v>4.0609137055837561</v>
      </c>
      <c r="E165" s="12">
        <v>99.84</v>
      </c>
      <c r="F165" s="13">
        <v>0.19850000000000001</v>
      </c>
      <c r="G165" s="101">
        <f t="shared" si="14"/>
        <v>100.0385</v>
      </c>
      <c r="H165" s="103">
        <v>47.46</v>
      </c>
      <c r="I165" s="104" t="s">
        <v>66</v>
      </c>
      <c r="J165" s="105">
        <f t="shared" si="13"/>
        <v>47.46</v>
      </c>
      <c r="K165" s="103">
        <v>1.29</v>
      </c>
      <c r="L165" s="104" t="s">
        <v>66</v>
      </c>
      <c r="M165" s="105">
        <f t="shared" si="19"/>
        <v>1.29</v>
      </c>
      <c r="N165" s="103">
        <v>8911</v>
      </c>
      <c r="O165" s="104" t="s">
        <v>64</v>
      </c>
      <c r="P165" s="102">
        <f t="shared" si="16"/>
        <v>0.8911</v>
      </c>
    </row>
    <row r="166" spans="1:16">
      <c r="A166" s="23">
        <f t="shared" si="17"/>
        <v>166</v>
      </c>
      <c r="B166" s="10">
        <v>900</v>
      </c>
      <c r="C166" s="104" t="s">
        <v>67</v>
      </c>
      <c r="D166" s="102">
        <f t="shared" si="18"/>
        <v>4.5685279187817258</v>
      </c>
      <c r="E166" s="12">
        <v>99.95</v>
      </c>
      <c r="F166" s="13">
        <v>0.17960000000000001</v>
      </c>
      <c r="G166" s="101">
        <f t="shared" si="14"/>
        <v>100.1296</v>
      </c>
      <c r="H166" s="103">
        <v>51.77</v>
      </c>
      <c r="I166" s="104" t="s">
        <v>66</v>
      </c>
      <c r="J166" s="105">
        <f t="shared" si="13"/>
        <v>51.77</v>
      </c>
      <c r="K166" s="103">
        <v>1.43</v>
      </c>
      <c r="L166" s="104" t="s">
        <v>66</v>
      </c>
      <c r="M166" s="105">
        <f t="shared" si="19"/>
        <v>1.43</v>
      </c>
      <c r="N166" s="103">
        <v>9063</v>
      </c>
      <c r="O166" s="104" t="s">
        <v>64</v>
      </c>
      <c r="P166" s="102">
        <f t="shared" si="16"/>
        <v>0.90630000000000011</v>
      </c>
    </row>
    <row r="167" spans="1:16">
      <c r="A167" s="23">
        <f t="shared" si="17"/>
        <v>167</v>
      </c>
      <c r="B167" s="10">
        <v>1</v>
      </c>
      <c r="C167" s="106" t="s">
        <v>70</v>
      </c>
      <c r="D167" s="102">
        <f t="shared" ref="D167:D228" si="20">B167*1000/$C$5</f>
        <v>5.0761421319796955</v>
      </c>
      <c r="E167" s="12">
        <v>99.79</v>
      </c>
      <c r="F167" s="13">
        <v>0.16420000000000001</v>
      </c>
      <c r="G167" s="101">
        <f t="shared" si="14"/>
        <v>99.9542</v>
      </c>
      <c r="H167" s="103">
        <v>56.07</v>
      </c>
      <c r="I167" s="104" t="s">
        <v>66</v>
      </c>
      <c r="J167" s="105">
        <f t="shared" si="13"/>
        <v>56.07</v>
      </c>
      <c r="K167" s="103">
        <v>1.56</v>
      </c>
      <c r="L167" s="104" t="s">
        <v>66</v>
      </c>
      <c r="M167" s="105">
        <f t="shared" si="19"/>
        <v>1.56</v>
      </c>
      <c r="N167" s="103">
        <v>9206</v>
      </c>
      <c r="O167" s="104" t="s">
        <v>64</v>
      </c>
      <c r="P167" s="102">
        <f t="shared" si="16"/>
        <v>0.92059999999999997</v>
      </c>
    </row>
    <row r="168" spans="1:16">
      <c r="A168" s="23">
        <f t="shared" si="17"/>
        <v>168</v>
      </c>
      <c r="B168" s="10">
        <v>1.1000000000000001</v>
      </c>
      <c r="C168" s="104" t="s">
        <v>70</v>
      </c>
      <c r="D168" s="102">
        <f t="shared" si="20"/>
        <v>5.5837563451776653</v>
      </c>
      <c r="E168" s="12">
        <v>99.44</v>
      </c>
      <c r="F168" s="13">
        <v>0.15140000000000001</v>
      </c>
      <c r="G168" s="101">
        <f t="shared" si="14"/>
        <v>99.591399999999993</v>
      </c>
      <c r="H168" s="103">
        <v>60.39</v>
      </c>
      <c r="I168" s="104" t="s">
        <v>66</v>
      </c>
      <c r="J168" s="105">
        <f t="shared" si="13"/>
        <v>60.39</v>
      </c>
      <c r="K168" s="103">
        <v>1.67</v>
      </c>
      <c r="L168" s="104" t="s">
        <v>66</v>
      </c>
      <c r="M168" s="105">
        <f t="shared" si="19"/>
        <v>1.67</v>
      </c>
      <c r="N168" s="103">
        <v>9344</v>
      </c>
      <c r="O168" s="104" t="s">
        <v>64</v>
      </c>
      <c r="P168" s="102">
        <f t="shared" si="16"/>
        <v>0.9343999999999999</v>
      </c>
    </row>
    <row r="169" spans="1:16">
      <c r="A169" s="23">
        <f t="shared" si="17"/>
        <v>169</v>
      </c>
      <c r="B169" s="10">
        <v>1.2</v>
      </c>
      <c r="C169" s="104" t="s">
        <v>70</v>
      </c>
      <c r="D169" s="102">
        <f t="shared" si="20"/>
        <v>6.0913705583756341</v>
      </c>
      <c r="E169" s="12">
        <v>98.95</v>
      </c>
      <c r="F169" s="13">
        <v>0.1406</v>
      </c>
      <c r="G169" s="101">
        <f t="shared" si="14"/>
        <v>99.090600000000009</v>
      </c>
      <c r="H169" s="103">
        <v>64.73</v>
      </c>
      <c r="I169" s="104" t="s">
        <v>66</v>
      </c>
      <c r="J169" s="105">
        <f t="shared" si="13"/>
        <v>64.73</v>
      </c>
      <c r="K169" s="103">
        <v>1.78</v>
      </c>
      <c r="L169" s="104" t="s">
        <v>66</v>
      </c>
      <c r="M169" s="105">
        <f t="shared" si="19"/>
        <v>1.78</v>
      </c>
      <c r="N169" s="103">
        <v>9477</v>
      </c>
      <c r="O169" s="104" t="s">
        <v>64</v>
      </c>
      <c r="P169" s="102">
        <f t="shared" si="16"/>
        <v>0.94769999999999999</v>
      </c>
    </row>
    <row r="170" spans="1:16">
      <c r="A170" s="23">
        <f t="shared" si="17"/>
        <v>170</v>
      </c>
      <c r="B170" s="10">
        <v>1.3</v>
      </c>
      <c r="C170" s="104" t="s">
        <v>70</v>
      </c>
      <c r="D170" s="102">
        <f t="shared" si="20"/>
        <v>6.5989847715736039</v>
      </c>
      <c r="E170" s="12">
        <v>98.34</v>
      </c>
      <c r="F170" s="13">
        <v>0.1313</v>
      </c>
      <c r="G170" s="101">
        <f t="shared" si="14"/>
        <v>98.471299999999999</v>
      </c>
      <c r="H170" s="103">
        <v>69.09</v>
      </c>
      <c r="I170" s="104" t="s">
        <v>66</v>
      </c>
      <c r="J170" s="105">
        <f t="shared" si="13"/>
        <v>69.09</v>
      </c>
      <c r="K170" s="103">
        <v>1.89</v>
      </c>
      <c r="L170" s="104" t="s">
        <v>66</v>
      </c>
      <c r="M170" s="105">
        <f t="shared" si="19"/>
        <v>1.89</v>
      </c>
      <c r="N170" s="103">
        <v>9605</v>
      </c>
      <c r="O170" s="104" t="s">
        <v>64</v>
      </c>
      <c r="P170" s="102">
        <f t="shared" si="16"/>
        <v>0.96050000000000002</v>
      </c>
    </row>
    <row r="171" spans="1:16">
      <c r="A171" s="23">
        <f t="shared" si="17"/>
        <v>171</v>
      </c>
      <c r="B171" s="10">
        <v>1.4</v>
      </c>
      <c r="C171" s="104" t="s">
        <v>70</v>
      </c>
      <c r="D171" s="102">
        <f t="shared" si="20"/>
        <v>7.1065989847715736</v>
      </c>
      <c r="E171" s="12">
        <v>97.65</v>
      </c>
      <c r="F171" s="13">
        <v>0.1232</v>
      </c>
      <c r="G171" s="101">
        <f t="shared" si="14"/>
        <v>97.773200000000003</v>
      </c>
      <c r="H171" s="103">
        <v>73.489999999999995</v>
      </c>
      <c r="I171" s="104" t="s">
        <v>66</v>
      </c>
      <c r="J171" s="105">
        <f t="shared" ref="J171:J196" si="21">H171</f>
        <v>73.489999999999995</v>
      </c>
      <c r="K171" s="103">
        <v>1.99</v>
      </c>
      <c r="L171" s="104" t="s">
        <v>66</v>
      </c>
      <c r="M171" s="105">
        <f t="shared" si="19"/>
        <v>1.99</v>
      </c>
      <c r="N171" s="103">
        <v>9732</v>
      </c>
      <c r="O171" s="104" t="s">
        <v>64</v>
      </c>
      <c r="P171" s="102">
        <f t="shared" si="16"/>
        <v>0.97319999999999995</v>
      </c>
    </row>
    <row r="172" spans="1:16">
      <c r="A172" s="23">
        <f t="shared" si="17"/>
        <v>172</v>
      </c>
      <c r="B172" s="10">
        <v>1.5</v>
      </c>
      <c r="C172" s="104" t="s">
        <v>70</v>
      </c>
      <c r="D172" s="102">
        <f t="shared" si="20"/>
        <v>7.6142131979695433</v>
      </c>
      <c r="E172" s="12">
        <v>96.89</v>
      </c>
      <c r="F172" s="13">
        <v>0.11609999999999999</v>
      </c>
      <c r="G172" s="101">
        <f t="shared" si="14"/>
        <v>97.006100000000004</v>
      </c>
      <c r="H172" s="103">
        <v>77.91</v>
      </c>
      <c r="I172" s="104" t="s">
        <v>66</v>
      </c>
      <c r="J172" s="105">
        <f t="shared" si="21"/>
        <v>77.91</v>
      </c>
      <c r="K172" s="103">
        <v>2.09</v>
      </c>
      <c r="L172" s="104" t="s">
        <v>66</v>
      </c>
      <c r="M172" s="105">
        <f t="shared" si="19"/>
        <v>2.09</v>
      </c>
      <c r="N172" s="103">
        <v>9855</v>
      </c>
      <c r="O172" s="104" t="s">
        <v>64</v>
      </c>
      <c r="P172" s="102">
        <f t="shared" si="16"/>
        <v>0.98550000000000004</v>
      </c>
    </row>
    <row r="173" spans="1:16">
      <c r="A173" s="23">
        <f t="shared" si="17"/>
        <v>173</v>
      </c>
      <c r="B173" s="10">
        <v>1.6</v>
      </c>
      <c r="C173" s="104" t="s">
        <v>70</v>
      </c>
      <c r="D173" s="102">
        <f t="shared" si="20"/>
        <v>8.1218274111675122</v>
      </c>
      <c r="E173" s="12">
        <v>96.09</v>
      </c>
      <c r="F173" s="13">
        <v>0.10979999999999999</v>
      </c>
      <c r="G173" s="101">
        <f t="shared" si="14"/>
        <v>96.19980000000001</v>
      </c>
      <c r="H173" s="103">
        <v>82.38</v>
      </c>
      <c r="I173" s="104" t="s">
        <v>66</v>
      </c>
      <c r="J173" s="105">
        <f t="shared" si="21"/>
        <v>82.38</v>
      </c>
      <c r="K173" s="103">
        <v>2.1800000000000002</v>
      </c>
      <c r="L173" s="104" t="s">
        <v>66</v>
      </c>
      <c r="M173" s="105">
        <f t="shared" si="19"/>
        <v>2.1800000000000002</v>
      </c>
      <c r="N173" s="103">
        <v>9977</v>
      </c>
      <c r="O173" s="104" t="s">
        <v>64</v>
      </c>
      <c r="P173" s="102">
        <f t="shared" si="16"/>
        <v>0.99770000000000003</v>
      </c>
    </row>
    <row r="174" spans="1:16">
      <c r="A174" s="23">
        <f t="shared" si="17"/>
        <v>174</v>
      </c>
      <c r="B174" s="10">
        <v>1.7</v>
      </c>
      <c r="C174" s="104" t="s">
        <v>70</v>
      </c>
      <c r="D174" s="102">
        <f t="shared" si="20"/>
        <v>8.6294416243654819</v>
      </c>
      <c r="E174" s="12">
        <v>95.24</v>
      </c>
      <c r="F174" s="13">
        <v>0.1042</v>
      </c>
      <c r="G174" s="101">
        <f t="shared" si="14"/>
        <v>95.344200000000001</v>
      </c>
      <c r="H174" s="103">
        <v>86.88</v>
      </c>
      <c r="I174" s="104" t="s">
        <v>66</v>
      </c>
      <c r="J174" s="105">
        <f t="shared" si="21"/>
        <v>86.88</v>
      </c>
      <c r="K174" s="103">
        <v>2.27</v>
      </c>
      <c r="L174" s="104" t="s">
        <v>66</v>
      </c>
      <c r="M174" s="105">
        <f t="shared" si="19"/>
        <v>2.27</v>
      </c>
      <c r="N174" s="103">
        <v>1.01</v>
      </c>
      <c r="O174" s="106" t="s">
        <v>66</v>
      </c>
      <c r="P174" s="105">
        <f t="shared" ref="P174:P228" si="22">N174</f>
        <v>1.01</v>
      </c>
    </row>
    <row r="175" spans="1:16">
      <c r="A175" s="23">
        <f t="shared" si="17"/>
        <v>175</v>
      </c>
      <c r="B175" s="10">
        <v>1.8</v>
      </c>
      <c r="C175" s="104" t="s">
        <v>70</v>
      </c>
      <c r="D175" s="102">
        <f t="shared" si="20"/>
        <v>9.1370558375634516</v>
      </c>
      <c r="E175" s="12">
        <v>94.37</v>
      </c>
      <c r="F175" s="13">
        <v>9.9199999999999997E-2</v>
      </c>
      <c r="G175" s="101">
        <f t="shared" si="14"/>
        <v>94.469200000000001</v>
      </c>
      <c r="H175" s="103">
        <v>91.42</v>
      </c>
      <c r="I175" s="104" t="s">
        <v>66</v>
      </c>
      <c r="J175" s="105">
        <f t="shared" si="21"/>
        <v>91.42</v>
      </c>
      <c r="K175" s="103">
        <v>2.36</v>
      </c>
      <c r="L175" s="104" t="s">
        <v>66</v>
      </c>
      <c r="M175" s="105">
        <f t="shared" si="19"/>
        <v>2.36</v>
      </c>
      <c r="N175" s="103">
        <v>1.02</v>
      </c>
      <c r="O175" s="104" t="s">
        <v>66</v>
      </c>
      <c r="P175" s="105">
        <f t="shared" si="22"/>
        <v>1.02</v>
      </c>
    </row>
    <row r="176" spans="1:16">
      <c r="A176" s="23">
        <f t="shared" si="17"/>
        <v>176</v>
      </c>
      <c r="B176" s="10">
        <v>2</v>
      </c>
      <c r="C176" s="104" t="s">
        <v>70</v>
      </c>
      <c r="D176" s="102">
        <f t="shared" si="20"/>
        <v>10.152284263959391</v>
      </c>
      <c r="E176" s="12">
        <v>92.57</v>
      </c>
      <c r="F176" s="13">
        <v>9.0569999999999998E-2</v>
      </c>
      <c r="G176" s="101">
        <f t="shared" si="14"/>
        <v>92.660569999999993</v>
      </c>
      <c r="H176" s="103">
        <v>100.63</v>
      </c>
      <c r="I176" s="104" t="s">
        <v>66</v>
      </c>
      <c r="J176" s="105">
        <f t="shared" si="21"/>
        <v>100.63</v>
      </c>
      <c r="K176" s="103">
        <v>2.7</v>
      </c>
      <c r="L176" s="104" t="s">
        <v>66</v>
      </c>
      <c r="M176" s="105">
        <f t="shared" si="19"/>
        <v>2.7</v>
      </c>
      <c r="N176" s="103">
        <v>1.05</v>
      </c>
      <c r="O176" s="104" t="s">
        <v>66</v>
      </c>
      <c r="P176" s="105">
        <f t="shared" si="22"/>
        <v>1.05</v>
      </c>
    </row>
    <row r="177" spans="1:16">
      <c r="A177" s="23">
        <f t="shared" si="17"/>
        <v>177</v>
      </c>
      <c r="B177" s="10">
        <v>2.25</v>
      </c>
      <c r="C177" s="104" t="s">
        <v>70</v>
      </c>
      <c r="D177" s="102">
        <f t="shared" si="20"/>
        <v>11.421319796954315</v>
      </c>
      <c r="E177" s="12">
        <v>90.26</v>
      </c>
      <c r="F177" s="13">
        <v>8.1780000000000005E-2</v>
      </c>
      <c r="G177" s="101">
        <f t="shared" si="14"/>
        <v>90.34178</v>
      </c>
      <c r="H177" s="103">
        <v>112.41</v>
      </c>
      <c r="I177" s="104" t="s">
        <v>66</v>
      </c>
      <c r="J177" s="105">
        <f t="shared" si="21"/>
        <v>112.41</v>
      </c>
      <c r="K177" s="103">
        <v>3.17</v>
      </c>
      <c r="L177" s="104" t="s">
        <v>66</v>
      </c>
      <c r="M177" s="105">
        <f t="shared" si="19"/>
        <v>3.17</v>
      </c>
      <c r="N177" s="103">
        <v>1.08</v>
      </c>
      <c r="O177" s="104" t="s">
        <v>66</v>
      </c>
      <c r="P177" s="105">
        <f t="shared" si="22"/>
        <v>1.08</v>
      </c>
    </row>
    <row r="178" spans="1:16">
      <c r="A178" s="23">
        <f t="shared" si="17"/>
        <v>178</v>
      </c>
      <c r="B178" s="103">
        <v>2.5</v>
      </c>
      <c r="C178" s="104" t="s">
        <v>70</v>
      </c>
      <c r="D178" s="102">
        <f t="shared" si="20"/>
        <v>12.690355329949238</v>
      </c>
      <c r="E178" s="12">
        <v>87.95</v>
      </c>
      <c r="F178" s="13">
        <v>7.4630000000000002E-2</v>
      </c>
      <c r="G178" s="101">
        <f t="shared" si="14"/>
        <v>88.024630000000002</v>
      </c>
      <c r="H178" s="103">
        <v>124.5</v>
      </c>
      <c r="I178" s="104" t="s">
        <v>66</v>
      </c>
      <c r="J178" s="105">
        <f t="shared" si="21"/>
        <v>124.5</v>
      </c>
      <c r="K178" s="103">
        <v>3.61</v>
      </c>
      <c r="L178" s="104" t="s">
        <v>66</v>
      </c>
      <c r="M178" s="105">
        <f t="shared" si="19"/>
        <v>3.61</v>
      </c>
      <c r="N178" s="103">
        <v>1.1000000000000001</v>
      </c>
      <c r="O178" s="104" t="s">
        <v>66</v>
      </c>
      <c r="P178" s="105">
        <f t="shared" si="22"/>
        <v>1.1000000000000001</v>
      </c>
    </row>
    <row r="179" spans="1:16">
      <c r="A179" s="23">
        <f t="shared" si="17"/>
        <v>179</v>
      </c>
      <c r="B179" s="10">
        <v>2.75</v>
      </c>
      <c r="C179" s="11" t="s">
        <v>70</v>
      </c>
      <c r="D179" s="102">
        <f t="shared" si="20"/>
        <v>13.959390862944163</v>
      </c>
      <c r="E179" s="12">
        <v>85.66</v>
      </c>
      <c r="F179" s="13">
        <v>6.8690000000000001E-2</v>
      </c>
      <c r="G179" s="101">
        <f t="shared" si="14"/>
        <v>85.72869</v>
      </c>
      <c r="H179" s="103">
        <v>136.91</v>
      </c>
      <c r="I179" s="104" t="s">
        <v>66</v>
      </c>
      <c r="J179" s="105">
        <f t="shared" si="21"/>
        <v>136.91</v>
      </c>
      <c r="K179" s="103">
        <v>4.01</v>
      </c>
      <c r="L179" s="104" t="s">
        <v>66</v>
      </c>
      <c r="M179" s="105">
        <f t="shared" si="19"/>
        <v>4.01</v>
      </c>
      <c r="N179" s="103">
        <v>1.1299999999999999</v>
      </c>
      <c r="O179" s="104" t="s">
        <v>66</v>
      </c>
      <c r="P179" s="105">
        <f t="shared" si="22"/>
        <v>1.1299999999999999</v>
      </c>
    </row>
    <row r="180" spans="1:16">
      <c r="A180" s="23">
        <f t="shared" si="17"/>
        <v>180</v>
      </c>
      <c r="B180" s="10">
        <v>3</v>
      </c>
      <c r="C180" s="11" t="s">
        <v>70</v>
      </c>
      <c r="D180" s="102">
        <f t="shared" si="20"/>
        <v>15.228426395939087</v>
      </c>
      <c r="E180" s="12">
        <v>83.43</v>
      </c>
      <c r="F180" s="13">
        <v>6.3670000000000004E-2</v>
      </c>
      <c r="G180" s="101">
        <f t="shared" si="14"/>
        <v>83.493670000000009</v>
      </c>
      <c r="H180" s="103">
        <v>149.63999999999999</v>
      </c>
      <c r="I180" s="104" t="s">
        <v>66</v>
      </c>
      <c r="J180" s="105">
        <f t="shared" si="21"/>
        <v>149.63999999999999</v>
      </c>
      <c r="K180" s="103">
        <v>4.4000000000000004</v>
      </c>
      <c r="L180" s="104" t="s">
        <v>66</v>
      </c>
      <c r="M180" s="105">
        <f t="shared" si="19"/>
        <v>4.4000000000000004</v>
      </c>
      <c r="N180" s="103">
        <v>1.17</v>
      </c>
      <c r="O180" s="104" t="s">
        <v>66</v>
      </c>
      <c r="P180" s="105">
        <f t="shared" si="22"/>
        <v>1.17</v>
      </c>
    </row>
    <row r="181" spans="1:16">
      <c r="A181" s="23">
        <f t="shared" si="17"/>
        <v>181</v>
      </c>
      <c r="B181" s="10">
        <v>3.25</v>
      </c>
      <c r="C181" s="11" t="s">
        <v>70</v>
      </c>
      <c r="D181" s="102">
        <f t="shared" si="20"/>
        <v>16.497461928934012</v>
      </c>
      <c r="E181" s="12">
        <v>81.260000000000005</v>
      </c>
      <c r="F181" s="13">
        <v>5.9369999999999999E-2</v>
      </c>
      <c r="G181" s="101">
        <f t="shared" si="14"/>
        <v>81.319370000000006</v>
      </c>
      <c r="H181" s="103">
        <v>162.72</v>
      </c>
      <c r="I181" s="104" t="s">
        <v>66</v>
      </c>
      <c r="J181" s="105">
        <f t="shared" si="21"/>
        <v>162.72</v>
      </c>
      <c r="K181" s="103">
        <v>4.7699999999999996</v>
      </c>
      <c r="L181" s="104" t="s">
        <v>66</v>
      </c>
      <c r="M181" s="105">
        <f t="shared" si="19"/>
        <v>4.7699999999999996</v>
      </c>
      <c r="N181" s="103">
        <v>1.2</v>
      </c>
      <c r="O181" s="104" t="s">
        <v>66</v>
      </c>
      <c r="P181" s="105">
        <f t="shared" si="22"/>
        <v>1.2</v>
      </c>
    </row>
    <row r="182" spans="1:16">
      <c r="A182" s="23">
        <f t="shared" si="17"/>
        <v>182</v>
      </c>
      <c r="B182" s="10">
        <v>3.5</v>
      </c>
      <c r="C182" s="11" t="s">
        <v>70</v>
      </c>
      <c r="D182" s="102">
        <f t="shared" si="20"/>
        <v>17.766497461928935</v>
      </c>
      <c r="E182" s="12">
        <v>79.16</v>
      </c>
      <c r="F182" s="13">
        <v>5.5640000000000002E-2</v>
      </c>
      <c r="G182" s="101">
        <f t="shared" si="14"/>
        <v>79.215639999999993</v>
      </c>
      <c r="H182" s="103">
        <v>176.15</v>
      </c>
      <c r="I182" s="104" t="s">
        <v>66</v>
      </c>
      <c r="J182" s="105">
        <f t="shared" si="21"/>
        <v>176.15</v>
      </c>
      <c r="K182" s="103">
        <v>5.14</v>
      </c>
      <c r="L182" s="104" t="s">
        <v>66</v>
      </c>
      <c r="M182" s="105">
        <f t="shared" si="19"/>
        <v>5.14</v>
      </c>
      <c r="N182" s="103">
        <v>1.23</v>
      </c>
      <c r="O182" s="104" t="s">
        <v>66</v>
      </c>
      <c r="P182" s="105">
        <f t="shared" si="22"/>
        <v>1.23</v>
      </c>
    </row>
    <row r="183" spans="1:16">
      <c r="A183" s="23">
        <f t="shared" si="17"/>
        <v>183</v>
      </c>
      <c r="B183" s="10">
        <v>3.75</v>
      </c>
      <c r="C183" s="11" t="s">
        <v>70</v>
      </c>
      <c r="D183" s="102">
        <f t="shared" si="20"/>
        <v>19.035532994923859</v>
      </c>
      <c r="E183" s="12">
        <v>77.150000000000006</v>
      </c>
      <c r="F183" s="13">
        <v>5.2380000000000003E-2</v>
      </c>
      <c r="G183" s="101">
        <f t="shared" si="14"/>
        <v>77.202380000000005</v>
      </c>
      <c r="H183" s="103">
        <v>189.93</v>
      </c>
      <c r="I183" s="104" t="s">
        <v>66</v>
      </c>
      <c r="J183" s="105">
        <f t="shared" si="21"/>
        <v>189.93</v>
      </c>
      <c r="K183" s="103">
        <v>5.5</v>
      </c>
      <c r="L183" s="104" t="s">
        <v>66</v>
      </c>
      <c r="M183" s="105">
        <f t="shared" si="19"/>
        <v>5.5</v>
      </c>
      <c r="N183" s="103">
        <v>1.26</v>
      </c>
      <c r="O183" s="104" t="s">
        <v>66</v>
      </c>
      <c r="P183" s="105">
        <f t="shared" si="22"/>
        <v>1.26</v>
      </c>
    </row>
    <row r="184" spans="1:16">
      <c r="A184" s="23">
        <f t="shared" si="17"/>
        <v>184</v>
      </c>
      <c r="B184" s="10">
        <v>4</v>
      </c>
      <c r="C184" s="11" t="s">
        <v>70</v>
      </c>
      <c r="D184" s="102">
        <f t="shared" si="20"/>
        <v>20.304568527918782</v>
      </c>
      <c r="E184" s="12">
        <v>75.23</v>
      </c>
      <c r="F184" s="13">
        <v>4.9500000000000002E-2</v>
      </c>
      <c r="G184" s="101">
        <f t="shared" si="14"/>
        <v>75.279499999999999</v>
      </c>
      <c r="H184" s="103">
        <v>204.07</v>
      </c>
      <c r="I184" s="104" t="s">
        <v>66</v>
      </c>
      <c r="J184" s="105">
        <f t="shared" si="21"/>
        <v>204.07</v>
      </c>
      <c r="K184" s="103">
        <v>5.85</v>
      </c>
      <c r="L184" s="104" t="s">
        <v>66</v>
      </c>
      <c r="M184" s="105">
        <f t="shared" si="19"/>
        <v>5.85</v>
      </c>
      <c r="N184" s="103">
        <v>1.29</v>
      </c>
      <c r="O184" s="104" t="s">
        <v>66</v>
      </c>
      <c r="P184" s="105">
        <f t="shared" si="22"/>
        <v>1.29</v>
      </c>
    </row>
    <row r="185" spans="1:16">
      <c r="A185" s="23">
        <f t="shared" si="17"/>
        <v>185</v>
      </c>
      <c r="B185" s="10">
        <v>4.5</v>
      </c>
      <c r="C185" s="11" t="s">
        <v>70</v>
      </c>
      <c r="D185" s="102">
        <f t="shared" si="20"/>
        <v>22.842639593908629</v>
      </c>
      <c r="E185" s="12">
        <v>71.64</v>
      </c>
      <c r="F185" s="13">
        <v>4.4639999999999999E-2</v>
      </c>
      <c r="G185" s="101">
        <f t="shared" si="14"/>
        <v>71.684640000000002</v>
      </c>
      <c r="H185" s="103">
        <v>233.42</v>
      </c>
      <c r="I185" s="104" t="s">
        <v>66</v>
      </c>
      <c r="J185" s="105">
        <f t="shared" si="21"/>
        <v>233.42</v>
      </c>
      <c r="K185" s="103">
        <v>7.18</v>
      </c>
      <c r="L185" s="104" t="s">
        <v>66</v>
      </c>
      <c r="M185" s="105">
        <f t="shared" si="19"/>
        <v>7.18</v>
      </c>
      <c r="N185" s="103">
        <v>1.36</v>
      </c>
      <c r="O185" s="104" t="s">
        <v>66</v>
      </c>
      <c r="P185" s="105">
        <f t="shared" si="22"/>
        <v>1.36</v>
      </c>
    </row>
    <row r="186" spans="1:16">
      <c r="A186" s="23">
        <f t="shared" si="17"/>
        <v>186</v>
      </c>
      <c r="B186" s="10">
        <v>5</v>
      </c>
      <c r="C186" s="11" t="s">
        <v>70</v>
      </c>
      <c r="D186" s="102">
        <f t="shared" si="20"/>
        <v>25.380710659898476</v>
      </c>
      <c r="E186" s="12">
        <v>68.42</v>
      </c>
      <c r="F186" s="13">
        <v>4.0680000000000001E-2</v>
      </c>
      <c r="G186" s="101">
        <f t="shared" si="14"/>
        <v>68.460679999999996</v>
      </c>
      <c r="H186" s="103">
        <v>264.19</v>
      </c>
      <c r="I186" s="104" t="s">
        <v>66</v>
      </c>
      <c r="J186" s="105">
        <f t="shared" si="21"/>
        <v>264.19</v>
      </c>
      <c r="K186" s="103">
        <v>8.39</v>
      </c>
      <c r="L186" s="104" t="s">
        <v>66</v>
      </c>
      <c r="M186" s="105">
        <f t="shared" si="19"/>
        <v>8.39</v>
      </c>
      <c r="N186" s="103">
        <v>1.43</v>
      </c>
      <c r="O186" s="104" t="s">
        <v>66</v>
      </c>
      <c r="P186" s="105">
        <f t="shared" si="22"/>
        <v>1.43</v>
      </c>
    </row>
    <row r="187" spans="1:16">
      <c r="A187" s="23">
        <f t="shared" si="17"/>
        <v>187</v>
      </c>
      <c r="B187" s="10">
        <v>5.5</v>
      </c>
      <c r="C187" s="11" t="s">
        <v>70</v>
      </c>
      <c r="D187" s="102">
        <f t="shared" si="20"/>
        <v>27.918781725888326</v>
      </c>
      <c r="E187" s="12">
        <v>65.55</v>
      </c>
      <c r="F187" s="13">
        <v>3.7409999999999999E-2</v>
      </c>
      <c r="G187" s="101">
        <f t="shared" si="14"/>
        <v>65.587409999999991</v>
      </c>
      <c r="H187" s="103">
        <v>296.37</v>
      </c>
      <c r="I187" s="104" t="s">
        <v>66</v>
      </c>
      <c r="J187" s="105">
        <f t="shared" si="21"/>
        <v>296.37</v>
      </c>
      <c r="K187" s="103">
        <v>9.5500000000000007</v>
      </c>
      <c r="L187" s="104" t="s">
        <v>66</v>
      </c>
      <c r="M187" s="105">
        <f t="shared" si="19"/>
        <v>9.5500000000000007</v>
      </c>
      <c r="N187" s="103">
        <v>1.5</v>
      </c>
      <c r="O187" s="104" t="s">
        <v>66</v>
      </c>
      <c r="P187" s="105">
        <f t="shared" si="22"/>
        <v>1.5</v>
      </c>
    </row>
    <row r="188" spans="1:16">
      <c r="A188" s="23">
        <f t="shared" si="17"/>
        <v>188</v>
      </c>
      <c r="B188" s="10">
        <v>6</v>
      </c>
      <c r="C188" s="11" t="s">
        <v>70</v>
      </c>
      <c r="D188" s="102">
        <f t="shared" si="20"/>
        <v>30.456852791878173</v>
      </c>
      <c r="E188" s="12">
        <v>63.04</v>
      </c>
      <c r="F188" s="13">
        <v>3.4639999999999997E-2</v>
      </c>
      <c r="G188" s="101">
        <f t="shared" si="14"/>
        <v>63.074640000000002</v>
      </c>
      <c r="H188" s="103">
        <v>329.88</v>
      </c>
      <c r="I188" s="104" t="s">
        <v>66</v>
      </c>
      <c r="J188" s="105">
        <f t="shared" si="21"/>
        <v>329.88</v>
      </c>
      <c r="K188" s="103">
        <v>10.66</v>
      </c>
      <c r="L188" s="104" t="s">
        <v>66</v>
      </c>
      <c r="M188" s="105">
        <f t="shared" si="19"/>
        <v>10.66</v>
      </c>
      <c r="N188" s="103">
        <v>1.58</v>
      </c>
      <c r="O188" s="104" t="s">
        <v>66</v>
      </c>
      <c r="P188" s="105">
        <f t="shared" si="22"/>
        <v>1.58</v>
      </c>
    </row>
    <row r="189" spans="1:16">
      <c r="A189" s="23">
        <f t="shared" si="17"/>
        <v>189</v>
      </c>
      <c r="B189" s="10">
        <v>6.5</v>
      </c>
      <c r="C189" s="11" t="s">
        <v>70</v>
      </c>
      <c r="D189" s="102">
        <f t="shared" si="20"/>
        <v>32.994923857868024</v>
      </c>
      <c r="E189" s="12">
        <v>60.87</v>
      </c>
      <c r="F189" s="13">
        <v>3.227E-2</v>
      </c>
      <c r="G189" s="101">
        <f t="shared" si="14"/>
        <v>60.902269999999994</v>
      </c>
      <c r="H189" s="103">
        <v>364.67</v>
      </c>
      <c r="I189" s="104" t="s">
        <v>66</v>
      </c>
      <c r="J189" s="105">
        <f t="shared" si="21"/>
        <v>364.67</v>
      </c>
      <c r="K189" s="103">
        <v>11.75</v>
      </c>
      <c r="L189" s="104" t="s">
        <v>66</v>
      </c>
      <c r="M189" s="105">
        <f t="shared" si="19"/>
        <v>11.75</v>
      </c>
      <c r="N189" s="103">
        <v>1.66</v>
      </c>
      <c r="O189" s="104" t="s">
        <v>66</v>
      </c>
      <c r="P189" s="105">
        <f t="shared" si="22"/>
        <v>1.66</v>
      </c>
    </row>
    <row r="190" spans="1:16">
      <c r="A190" s="23">
        <f t="shared" si="17"/>
        <v>190</v>
      </c>
      <c r="B190" s="10">
        <v>7</v>
      </c>
      <c r="C190" s="11" t="s">
        <v>70</v>
      </c>
      <c r="D190" s="102">
        <f t="shared" si="20"/>
        <v>35.532994923857871</v>
      </c>
      <c r="E190" s="12">
        <v>58.84</v>
      </c>
      <c r="F190" s="13">
        <v>3.023E-2</v>
      </c>
      <c r="G190" s="101">
        <f t="shared" si="14"/>
        <v>58.870230000000006</v>
      </c>
      <c r="H190" s="103">
        <v>400.67</v>
      </c>
      <c r="I190" s="104" t="s">
        <v>66</v>
      </c>
      <c r="J190" s="105">
        <f t="shared" si="21"/>
        <v>400.67</v>
      </c>
      <c r="K190" s="103">
        <v>12.8</v>
      </c>
      <c r="L190" s="104" t="s">
        <v>66</v>
      </c>
      <c r="M190" s="105">
        <f t="shared" si="19"/>
        <v>12.8</v>
      </c>
      <c r="N190" s="103">
        <v>1.74</v>
      </c>
      <c r="O190" s="104" t="s">
        <v>66</v>
      </c>
      <c r="P190" s="105">
        <f t="shared" si="22"/>
        <v>1.74</v>
      </c>
    </row>
    <row r="191" spans="1:16">
      <c r="A191" s="23">
        <f t="shared" si="17"/>
        <v>191</v>
      </c>
      <c r="B191" s="10">
        <v>8</v>
      </c>
      <c r="C191" s="11" t="s">
        <v>70</v>
      </c>
      <c r="D191" s="102">
        <f t="shared" si="20"/>
        <v>40.609137055837564</v>
      </c>
      <c r="E191" s="12">
        <v>55.2</v>
      </c>
      <c r="F191" s="13">
        <v>2.6849999999999999E-2</v>
      </c>
      <c r="G191" s="101">
        <f t="shared" si="14"/>
        <v>55.226850000000006</v>
      </c>
      <c r="H191" s="103">
        <v>476.3</v>
      </c>
      <c r="I191" s="104" t="s">
        <v>66</v>
      </c>
      <c r="J191" s="105">
        <f t="shared" si="21"/>
        <v>476.3</v>
      </c>
      <c r="K191" s="103">
        <v>16.690000000000001</v>
      </c>
      <c r="L191" s="104" t="s">
        <v>66</v>
      </c>
      <c r="M191" s="105">
        <f t="shared" si="19"/>
        <v>16.690000000000001</v>
      </c>
      <c r="N191" s="103">
        <v>1.92</v>
      </c>
      <c r="O191" s="104" t="s">
        <v>66</v>
      </c>
      <c r="P191" s="105">
        <f t="shared" si="22"/>
        <v>1.92</v>
      </c>
    </row>
    <row r="192" spans="1:16">
      <c r="A192" s="23">
        <f t="shared" si="17"/>
        <v>192</v>
      </c>
      <c r="B192" s="10">
        <v>9</v>
      </c>
      <c r="C192" s="11" t="s">
        <v>70</v>
      </c>
      <c r="D192" s="102">
        <f t="shared" si="20"/>
        <v>45.685279187817258</v>
      </c>
      <c r="E192" s="12">
        <v>52.02</v>
      </c>
      <c r="F192" s="13">
        <v>2.419E-2</v>
      </c>
      <c r="G192" s="101">
        <f t="shared" si="14"/>
        <v>52.04419</v>
      </c>
      <c r="H192" s="103">
        <v>556.73</v>
      </c>
      <c r="I192" s="104" t="s">
        <v>66</v>
      </c>
      <c r="J192" s="105">
        <f t="shared" si="21"/>
        <v>556.73</v>
      </c>
      <c r="K192" s="103">
        <v>20.2</v>
      </c>
      <c r="L192" s="104" t="s">
        <v>66</v>
      </c>
      <c r="M192" s="105">
        <f t="shared" si="19"/>
        <v>20.2</v>
      </c>
      <c r="N192" s="103">
        <v>2.1</v>
      </c>
      <c r="O192" s="104" t="s">
        <v>66</v>
      </c>
      <c r="P192" s="105">
        <f t="shared" si="22"/>
        <v>2.1</v>
      </c>
    </row>
    <row r="193" spans="1:16">
      <c r="A193" s="23">
        <f t="shared" si="17"/>
        <v>193</v>
      </c>
      <c r="B193" s="10">
        <v>10</v>
      </c>
      <c r="C193" s="11" t="s">
        <v>70</v>
      </c>
      <c r="D193" s="102">
        <f t="shared" si="20"/>
        <v>50.761421319796952</v>
      </c>
      <c r="E193" s="12">
        <v>49.23</v>
      </c>
      <c r="F193" s="13">
        <v>2.2020000000000001E-2</v>
      </c>
      <c r="G193" s="101">
        <f t="shared" si="14"/>
        <v>49.252019999999995</v>
      </c>
      <c r="H193" s="103">
        <v>641.9</v>
      </c>
      <c r="I193" s="104" t="s">
        <v>66</v>
      </c>
      <c r="J193" s="105">
        <f t="shared" si="21"/>
        <v>641.9</v>
      </c>
      <c r="K193" s="103">
        <v>23.52</v>
      </c>
      <c r="L193" s="104" t="s">
        <v>66</v>
      </c>
      <c r="M193" s="105">
        <f t="shared" si="19"/>
        <v>23.52</v>
      </c>
      <c r="N193" s="103">
        <v>2.2999999999999998</v>
      </c>
      <c r="O193" s="104" t="s">
        <v>66</v>
      </c>
      <c r="P193" s="105">
        <f t="shared" si="22"/>
        <v>2.2999999999999998</v>
      </c>
    </row>
    <row r="194" spans="1:16">
      <c r="A194" s="23">
        <f t="shared" si="17"/>
        <v>194</v>
      </c>
      <c r="B194" s="10">
        <v>11</v>
      </c>
      <c r="C194" s="11" t="s">
        <v>70</v>
      </c>
      <c r="D194" s="102">
        <f t="shared" si="20"/>
        <v>55.837563451776653</v>
      </c>
      <c r="E194" s="12">
        <v>46.76</v>
      </c>
      <c r="F194" s="13">
        <v>2.0230000000000001E-2</v>
      </c>
      <c r="G194" s="101">
        <f t="shared" si="14"/>
        <v>46.780229999999996</v>
      </c>
      <c r="H194" s="103">
        <v>731.73</v>
      </c>
      <c r="I194" s="104" t="s">
        <v>66</v>
      </c>
      <c r="J194" s="105">
        <f t="shared" si="21"/>
        <v>731.73</v>
      </c>
      <c r="K194" s="103">
        <v>26.74</v>
      </c>
      <c r="L194" s="104" t="s">
        <v>66</v>
      </c>
      <c r="M194" s="105">
        <f t="shared" si="19"/>
        <v>26.74</v>
      </c>
      <c r="N194" s="103">
        <v>2.5</v>
      </c>
      <c r="O194" s="104" t="s">
        <v>66</v>
      </c>
      <c r="P194" s="105">
        <f t="shared" si="22"/>
        <v>2.5</v>
      </c>
    </row>
    <row r="195" spans="1:16">
      <c r="A195" s="23">
        <f t="shared" si="17"/>
        <v>195</v>
      </c>
      <c r="B195" s="10">
        <v>12</v>
      </c>
      <c r="C195" s="11" t="s">
        <v>70</v>
      </c>
      <c r="D195" s="102">
        <f t="shared" si="20"/>
        <v>60.913705583756347</v>
      </c>
      <c r="E195" s="12">
        <v>44.57</v>
      </c>
      <c r="F195" s="13">
        <v>1.8720000000000001E-2</v>
      </c>
      <c r="G195" s="101">
        <f t="shared" si="14"/>
        <v>44.588720000000002</v>
      </c>
      <c r="H195" s="103">
        <v>826.13</v>
      </c>
      <c r="I195" s="104" t="s">
        <v>66</v>
      </c>
      <c r="J195" s="105">
        <f t="shared" si="21"/>
        <v>826.13</v>
      </c>
      <c r="K195" s="103">
        <v>29.89</v>
      </c>
      <c r="L195" s="104" t="s">
        <v>66</v>
      </c>
      <c r="M195" s="105">
        <f t="shared" si="19"/>
        <v>29.89</v>
      </c>
      <c r="N195" s="103">
        <v>2.72</v>
      </c>
      <c r="O195" s="104" t="s">
        <v>66</v>
      </c>
      <c r="P195" s="105">
        <f t="shared" si="22"/>
        <v>2.72</v>
      </c>
    </row>
    <row r="196" spans="1:16">
      <c r="A196" s="23">
        <f t="shared" si="17"/>
        <v>196</v>
      </c>
      <c r="B196" s="10">
        <v>13</v>
      </c>
      <c r="C196" s="11" t="s">
        <v>70</v>
      </c>
      <c r="D196" s="102">
        <f t="shared" si="20"/>
        <v>65.989847715736047</v>
      </c>
      <c r="E196" s="12">
        <v>42.61</v>
      </c>
      <c r="F196" s="13">
        <v>1.7430000000000001E-2</v>
      </c>
      <c r="G196" s="101">
        <f t="shared" si="14"/>
        <v>42.627429999999997</v>
      </c>
      <c r="H196" s="103">
        <v>925.04</v>
      </c>
      <c r="I196" s="104" t="s">
        <v>66</v>
      </c>
      <c r="J196" s="105">
        <f t="shared" si="21"/>
        <v>925.04</v>
      </c>
      <c r="K196" s="103">
        <v>33</v>
      </c>
      <c r="L196" s="104" t="s">
        <v>66</v>
      </c>
      <c r="M196" s="105">
        <f t="shared" si="19"/>
        <v>33</v>
      </c>
      <c r="N196" s="103">
        <v>2.94</v>
      </c>
      <c r="O196" s="104" t="s">
        <v>66</v>
      </c>
      <c r="P196" s="105">
        <f t="shared" si="22"/>
        <v>2.94</v>
      </c>
    </row>
    <row r="197" spans="1:16">
      <c r="A197" s="23">
        <f t="shared" si="17"/>
        <v>197</v>
      </c>
      <c r="B197" s="10">
        <v>14</v>
      </c>
      <c r="C197" s="11" t="s">
        <v>70</v>
      </c>
      <c r="D197" s="102">
        <f t="shared" si="20"/>
        <v>71.065989847715741</v>
      </c>
      <c r="E197" s="12">
        <v>40.840000000000003</v>
      </c>
      <c r="F197" s="13">
        <v>1.6310000000000002E-2</v>
      </c>
      <c r="G197" s="101">
        <f t="shared" si="14"/>
        <v>40.856310000000001</v>
      </c>
      <c r="H197" s="103">
        <v>1.03</v>
      </c>
      <c r="I197" s="106" t="s">
        <v>68</v>
      </c>
      <c r="J197" s="107">
        <f t="shared" ref="J197:J228" si="23">H197*1000</f>
        <v>1030</v>
      </c>
      <c r="K197" s="103">
        <v>36.090000000000003</v>
      </c>
      <c r="L197" s="104" t="s">
        <v>66</v>
      </c>
      <c r="M197" s="105">
        <f t="shared" si="19"/>
        <v>36.090000000000003</v>
      </c>
      <c r="N197" s="103">
        <v>3.18</v>
      </c>
      <c r="O197" s="104" t="s">
        <v>66</v>
      </c>
      <c r="P197" s="105">
        <f t="shared" si="22"/>
        <v>3.18</v>
      </c>
    </row>
    <row r="198" spans="1:16">
      <c r="A198" s="23">
        <f t="shared" si="17"/>
        <v>198</v>
      </c>
      <c r="B198" s="10">
        <v>15</v>
      </c>
      <c r="C198" s="11" t="s">
        <v>70</v>
      </c>
      <c r="D198" s="102">
        <f t="shared" si="20"/>
        <v>76.142131979695435</v>
      </c>
      <c r="E198" s="12">
        <v>39.25</v>
      </c>
      <c r="F198" s="13">
        <v>1.5339999999999999E-2</v>
      </c>
      <c r="G198" s="101">
        <f t="shared" si="14"/>
        <v>39.265340000000002</v>
      </c>
      <c r="H198" s="103">
        <v>1.1399999999999999</v>
      </c>
      <c r="I198" s="104" t="s">
        <v>68</v>
      </c>
      <c r="J198" s="107">
        <f t="shared" si="23"/>
        <v>1140</v>
      </c>
      <c r="K198" s="103">
        <v>39.18</v>
      </c>
      <c r="L198" s="104" t="s">
        <v>66</v>
      </c>
      <c r="M198" s="105">
        <f t="shared" si="19"/>
        <v>39.18</v>
      </c>
      <c r="N198" s="103">
        <v>3.42</v>
      </c>
      <c r="O198" s="104" t="s">
        <v>66</v>
      </c>
      <c r="P198" s="105">
        <f t="shared" si="22"/>
        <v>3.42</v>
      </c>
    </row>
    <row r="199" spans="1:16">
      <c r="A199" s="23">
        <f t="shared" si="17"/>
        <v>199</v>
      </c>
      <c r="B199" s="10">
        <v>16</v>
      </c>
      <c r="C199" s="11" t="s">
        <v>70</v>
      </c>
      <c r="D199" s="102">
        <f t="shared" si="20"/>
        <v>81.218274111675129</v>
      </c>
      <c r="E199" s="12">
        <v>37.799999999999997</v>
      </c>
      <c r="F199" s="13">
        <v>1.448E-2</v>
      </c>
      <c r="G199" s="101">
        <f t="shared" si="14"/>
        <v>37.814479999999996</v>
      </c>
      <c r="H199" s="103">
        <v>1.25</v>
      </c>
      <c r="I199" s="104" t="s">
        <v>68</v>
      </c>
      <c r="J199" s="107">
        <f t="shared" si="23"/>
        <v>1250</v>
      </c>
      <c r="K199" s="103">
        <v>42.26</v>
      </c>
      <c r="L199" s="104" t="s">
        <v>66</v>
      </c>
      <c r="M199" s="105">
        <f t="shared" si="19"/>
        <v>42.26</v>
      </c>
      <c r="N199" s="103">
        <v>3.67</v>
      </c>
      <c r="O199" s="104" t="s">
        <v>66</v>
      </c>
      <c r="P199" s="105">
        <f t="shared" si="22"/>
        <v>3.67</v>
      </c>
    </row>
    <row r="200" spans="1:16">
      <c r="A200" s="23">
        <f t="shared" si="17"/>
        <v>200</v>
      </c>
      <c r="B200" s="10">
        <v>17</v>
      </c>
      <c r="C200" s="11" t="s">
        <v>70</v>
      </c>
      <c r="D200" s="102">
        <f t="shared" si="20"/>
        <v>86.294416243654823</v>
      </c>
      <c r="E200" s="12">
        <v>36.479999999999997</v>
      </c>
      <c r="F200" s="13">
        <v>1.371E-2</v>
      </c>
      <c r="G200" s="101">
        <f t="shared" si="14"/>
        <v>36.49371</v>
      </c>
      <c r="H200" s="103">
        <v>1.36</v>
      </c>
      <c r="I200" s="104" t="s">
        <v>68</v>
      </c>
      <c r="J200" s="107">
        <f t="shared" si="23"/>
        <v>1360</v>
      </c>
      <c r="K200" s="103">
        <v>45.34</v>
      </c>
      <c r="L200" s="104" t="s">
        <v>66</v>
      </c>
      <c r="M200" s="105">
        <f t="shared" si="19"/>
        <v>45.34</v>
      </c>
      <c r="N200" s="103">
        <v>3.93</v>
      </c>
      <c r="O200" s="104" t="s">
        <v>66</v>
      </c>
      <c r="P200" s="105">
        <f t="shared" si="22"/>
        <v>3.93</v>
      </c>
    </row>
    <row r="201" spans="1:16">
      <c r="A201" s="23">
        <f t="shared" si="17"/>
        <v>201</v>
      </c>
      <c r="B201" s="10">
        <v>18</v>
      </c>
      <c r="C201" s="11" t="s">
        <v>70</v>
      </c>
      <c r="D201" s="102">
        <f t="shared" si="20"/>
        <v>91.370558375634516</v>
      </c>
      <c r="E201" s="12">
        <v>35.270000000000003</v>
      </c>
      <c r="F201" s="13">
        <v>1.303E-2</v>
      </c>
      <c r="G201" s="101">
        <f t="shared" si="14"/>
        <v>35.283030000000004</v>
      </c>
      <c r="H201" s="103">
        <v>1.48</v>
      </c>
      <c r="I201" s="104" t="s">
        <v>68</v>
      </c>
      <c r="J201" s="107">
        <f t="shared" si="23"/>
        <v>1480</v>
      </c>
      <c r="K201" s="103">
        <v>48.42</v>
      </c>
      <c r="L201" s="104" t="s">
        <v>66</v>
      </c>
      <c r="M201" s="105">
        <f t="shared" si="19"/>
        <v>48.42</v>
      </c>
      <c r="N201" s="103">
        <v>4.1900000000000004</v>
      </c>
      <c r="O201" s="104" t="s">
        <v>66</v>
      </c>
      <c r="P201" s="105">
        <f t="shared" si="22"/>
        <v>4.1900000000000004</v>
      </c>
    </row>
    <row r="202" spans="1:16">
      <c r="A202" s="23">
        <f t="shared" si="17"/>
        <v>202</v>
      </c>
      <c r="B202" s="10">
        <v>20</v>
      </c>
      <c r="C202" s="11" t="s">
        <v>70</v>
      </c>
      <c r="D202" s="108">
        <f t="shared" si="20"/>
        <v>101.5228426395939</v>
      </c>
      <c r="E202" s="12">
        <v>33.130000000000003</v>
      </c>
      <c r="F202" s="13">
        <v>1.1849999999999999E-2</v>
      </c>
      <c r="G202" s="101">
        <f t="shared" si="14"/>
        <v>33.141850000000005</v>
      </c>
      <c r="H202" s="103">
        <v>1.74</v>
      </c>
      <c r="I202" s="104" t="s">
        <v>68</v>
      </c>
      <c r="J202" s="107">
        <f t="shared" si="23"/>
        <v>1740</v>
      </c>
      <c r="K202" s="103">
        <v>60.15</v>
      </c>
      <c r="L202" s="104" t="s">
        <v>66</v>
      </c>
      <c r="M202" s="105">
        <f t="shared" si="19"/>
        <v>60.15</v>
      </c>
      <c r="N202" s="103">
        <v>4.75</v>
      </c>
      <c r="O202" s="104" t="s">
        <v>66</v>
      </c>
      <c r="P202" s="105">
        <f t="shared" si="22"/>
        <v>4.75</v>
      </c>
    </row>
    <row r="203" spans="1:16">
      <c r="A203" s="23">
        <f t="shared" si="17"/>
        <v>203</v>
      </c>
      <c r="B203" s="10">
        <v>22.5</v>
      </c>
      <c r="C203" s="11" t="s">
        <v>70</v>
      </c>
      <c r="D203" s="108">
        <f t="shared" si="20"/>
        <v>114.21319796954315</v>
      </c>
      <c r="E203" s="12">
        <v>30.88</v>
      </c>
      <c r="F203" s="13">
        <v>1.0659999999999999E-2</v>
      </c>
      <c r="G203" s="101">
        <f t="shared" si="14"/>
        <v>30.89066</v>
      </c>
      <c r="H203" s="103">
        <v>2.0699999999999998</v>
      </c>
      <c r="I203" s="104" t="s">
        <v>68</v>
      </c>
      <c r="J203" s="107">
        <f t="shared" si="23"/>
        <v>2070</v>
      </c>
      <c r="K203" s="103">
        <v>76.75</v>
      </c>
      <c r="L203" s="104" t="s">
        <v>66</v>
      </c>
      <c r="M203" s="105">
        <f t="shared" si="19"/>
        <v>76.75</v>
      </c>
      <c r="N203" s="103">
        <v>5.48</v>
      </c>
      <c r="O203" s="104" t="s">
        <v>66</v>
      </c>
      <c r="P203" s="105">
        <f t="shared" si="22"/>
        <v>5.48</v>
      </c>
    </row>
    <row r="204" spans="1:16">
      <c r="A204" s="23">
        <f t="shared" si="17"/>
        <v>204</v>
      </c>
      <c r="B204" s="10">
        <v>25</v>
      </c>
      <c r="C204" s="11" t="s">
        <v>70</v>
      </c>
      <c r="D204" s="108">
        <f t="shared" si="20"/>
        <v>126.90355329949239</v>
      </c>
      <c r="E204" s="12">
        <v>29</v>
      </c>
      <c r="F204" s="13">
        <v>9.6959999999999998E-3</v>
      </c>
      <c r="G204" s="101">
        <f t="shared" si="14"/>
        <v>29.009696000000002</v>
      </c>
      <c r="H204" s="103">
        <v>2.4300000000000002</v>
      </c>
      <c r="I204" s="104" t="s">
        <v>68</v>
      </c>
      <c r="J204" s="107">
        <f t="shared" si="23"/>
        <v>2430</v>
      </c>
      <c r="K204" s="103">
        <v>92.12</v>
      </c>
      <c r="L204" s="104" t="s">
        <v>66</v>
      </c>
      <c r="M204" s="105">
        <f t="shared" si="19"/>
        <v>92.12</v>
      </c>
      <c r="N204" s="103">
        <v>6.25</v>
      </c>
      <c r="O204" s="104" t="s">
        <v>66</v>
      </c>
      <c r="P204" s="105">
        <f t="shared" si="22"/>
        <v>6.25</v>
      </c>
    </row>
    <row r="205" spans="1:16">
      <c r="A205" s="23">
        <f t="shared" si="17"/>
        <v>205</v>
      </c>
      <c r="B205" s="10">
        <v>27.5</v>
      </c>
      <c r="C205" s="11" t="s">
        <v>70</v>
      </c>
      <c r="D205" s="108">
        <f t="shared" si="20"/>
        <v>139.59390862944161</v>
      </c>
      <c r="E205" s="12">
        <v>27.41</v>
      </c>
      <c r="F205" s="13">
        <v>8.8990000000000007E-3</v>
      </c>
      <c r="G205" s="101">
        <f t="shared" si="14"/>
        <v>27.418899</v>
      </c>
      <c r="H205" s="103">
        <v>2.82</v>
      </c>
      <c r="I205" s="104" t="s">
        <v>68</v>
      </c>
      <c r="J205" s="107">
        <f t="shared" si="23"/>
        <v>2820</v>
      </c>
      <c r="K205" s="103">
        <v>106.82</v>
      </c>
      <c r="L205" s="104" t="s">
        <v>66</v>
      </c>
      <c r="M205" s="105">
        <f t="shared" si="19"/>
        <v>106.82</v>
      </c>
      <c r="N205" s="103">
        <v>7.06</v>
      </c>
      <c r="O205" s="104" t="s">
        <v>66</v>
      </c>
      <c r="P205" s="105">
        <f t="shared" si="22"/>
        <v>7.06</v>
      </c>
    </row>
    <row r="206" spans="1:16">
      <c r="A206" s="23">
        <f t="shared" si="17"/>
        <v>206</v>
      </c>
      <c r="B206" s="10">
        <v>30</v>
      </c>
      <c r="C206" s="11" t="s">
        <v>70</v>
      </c>
      <c r="D206" s="108">
        <f t="shared" si="20"/>
        <v>152.28426395939087</v>
      </c>
      <c r="E206" s="12">
        <v>26.04</v>
      </c>
      <c r="F206" s="13">
        <v>8.2269999999999999E-3</v>
      </c>
      <c r="G206" s="101">
        <f t="shared" si="14"/>
        <v>26.048227000000001</v>
      </c>
      <c r="H206" s="103">
        <v>3.22</v>
      </c>
      <c r="I206" s="104" t="s">
        <v>68</v>
      </c>
      <c r="J206" s="107">
        <f t="shared" si="23"/>
        <v>3220</v>
      </c>
      <c r="K206" s="103">
        <v>121.11</v>
      </c>
      <c r="L206" s="104" t="s">
        <v>66</v>
      </c>
      <c r="M206" s="105">
        <f t="shared" si="19"/>
        <v>121.11</v>
      </c>
      <c r="N206" s="103">
        <v>7.91</v>
      </c>
      <c r="O206" s="104" t="s">
        <v>66</v>
      </c>
      <c r="P206" s="105">
        <f t="shared" si="22"/>
        <v>7.91</v>
      </c>
    </row>
    <row r="207" spans="1:16">
      <c r="A207" s="23">
        <f t="shared" si="17"/>
        <v>207</v>
      </c>
      <c r="B207" s="10">
        <v>32.5</v>
      </c>
      <c r="C207" s="11" t="s">
        <v>70</v>
      </c>
      <c r="D207" s="108">
        <f t="shared" si="20"/>
        <v>164.9746192893401</v>
      </c>
      <c r="E207" s="12">
        <v>24.85</v>
      </c>
      <c r="F207" s="13">
        <v>7.6540000000000002E-3</v>
      </c>
      <c r="G207" s="101">
        <f t="shared" si="14"/>
        <v>24.857654</v>
      </c>
      <c r="H207" s="103">
        <v>3.64</v>
      </c>
      <c r="I207" s="104" t="s">
        <v>68</v>
      </c>
      <c r="J207" s="107">
        <f t="shared" si="23"/>
        <v>3640</v>
      </c>
      <c r="K207" s="103">
        <v>135.12</v>
      </c>
      <c r="L207" s="104" t="s">
        <v>66</v>
      </c>
      <c r="M207" s="105">
        <f t="shared" si="19"/>
        <v>135.12</v>
      </c>
      <c r="N207" s="103">
        <v>8.7899999999999991</v>
      </c>
      <c r="O207" s="104" t="s">
        <v>66</v>
      </c>
      <c r="P207" s="105">
        <f t="shared" si="22"/>
        <v>8.7899999999999991</v>
      </c>
    </row>
    <row r="208" spans="1:16">
      <c r="A208" s="23">
        <f t="shared" si="17"/>
        <v>208</v>
      </c>
      <c r="B208" s="10">
        <v>35</v>
      </c>
      <c r="C208" s="11" t="s">
        <v>70</v>
      </c>
      <c r="D208" s="108">
        <f t="shared" si="20"/>
        <v>177.66497461928935</v>
      </c>
      <c r="E208" s="12">
        <v>23.81</v>
      </c>
      <c r="F208" s="13">
        <v>7.1580000000000003E-3</v>
      </c>
      <c r="G208" s="101">
        <f t="shared" si="14"/>
        <v>23.817157999999999</v>
      </c>
      <c r="H208" s="103">
        <v>4.09</v>
      </c>
      <c r="I208" s="104" t="s">
        <v>68</v>
      </c>
      <c r="J208" s="107">
        <f t="shared" si="23"/>
        <v>4090</v>
      </c>
      <c r="K208" s="103">
        <v>148.94999999999999</v>
      </c>
      <c r="L208" s="104" t="s">
        <v>66</v>
      </c>
      <c r="M208" s="105">
        <f t="shared" si="19"/>
        <v>148.94999999999999</v>
      </c>
      <c r="N208" s="103">
        <v>9.7100000000000009</v>
      </c>
      <c r="O208" s="104" t="s">
        <v>66</v>
      </c>
      <c r="P208" s="105">
        <f t="shared" si="22"/>
        <v>9.7100000000000009</v>
      </c>
    </row>
    <row r="209" spans="1:16">
      <c r="A209" s="23">
        <f t="shared" si="17"/>
        <v>209</v>
      </c>
      <c r="B209" s="10">
        <v>37.5</v>
      </c>
      <c r="C209" s="11" t="s">
        <v>70</v>
      </c>
      <c r="D209" s="108">
        <f t="shared" si="20"/>
        <v>190.35532994923858</v>
      </c>
      <c r="E209" s="12">
        <v>22.89</v>
      </c>
      <c r="F209" s="13">
        <v>6.7260000000000002E-3</v>
      </c>
      <c r="G209" s="101">
        <f t="shared" si="14"/>
        <v>22.896726000000001</v>
      </c>
      <c r="H209" s="103">
        <v>4.55</v>
      </c>
      <c r="I209" s="104" t="s">
        <v>68</v>
      </c>
      <c r="J209" s="107">
        <f t="shared" si="23"/>
        <v>4550</v>
      </c>
      <c r="K209" s="103">
        <v>162.63999999999999</v>
      </c>
      <c r="L209" s="104" t="s">
        <v>66</v>
      </c>
      <c r="M209" s="105">
        <f t="shared" si="19"/>
        <v>162.63999999999999</v>
      </c>
      <c r="N209" s="103">
        <v>10.65</v>
      </c>
      <c r="O209" s="104" t="s">
        <v>66</v>
      </c>
      <c r="P209" s="105">
        <f t="shared" si="22"/>
        <v>10.65</v>
      </c>
    </row>
    <row r="210" spans="1:16">
      <c r="A210" s="23">
        <f t="shared" si="17"/>
        <v>210</v>
      </c>
      <c r="B210" s="10">
        <v>40</v>
      </c>
      <c r="C210" s="11" t="s">
        <v>70</v>
      </c>
      <c r="D210" s="108">
        <f t="shared" si="20"/>
        <v>203.04568527918781</v>
      </c>
      <c r="E210" s="12">
        <v>22.07</v>
      </c>
      <c r="F210" s="13">
        <v>6.3439999999999998E-3</v>
      </c>
      <c r="G210" s="101">
        <f t="shared" si="14"/>
        <v>22.076343999999999</v>
      </c>
      <c r="H210" s="103">
        <v>5.03</v>
      </c>
      <c r="I210" s="104" t="s">
        <v>68</v>
      </c>
      <c r="J210" s="107">
        <f t="shared" si="23"/>
        <v>5030</v>
      </c>
      <c r="K210" s="103">
        <v>176.22</v>
      </c>
      <c r="L210" s="104" t="s">
        <v>66</v>
      </c>
      <c r="M210" s="105">
        <f t="shared" si="19"/>
        <v>176.22</v>
      </c>
      <c r="N210" s="103">
        <v>11.62</v>
      </c>
      <c r="O210" s="104" t="s">
        <v>66</v>
      </c>
      <c r="P210" s="105">
        <f t="shared" si="22"/>
        <v>11.62</v>
      </c>
    </row>
    <row r="211" spans="1:16">
      <c r="A211" s="23">
        <f t="shared" si="17"/>
        <v>211</v>
      </c>
      <c r="B211" s="10">
        <v>45</v>
      </c>
      <c r="C211" s="11" t="s">
        <v>70</v>
      </c>
      <c r="D211" s="108">
        <f t="shared" si="20"/>
        <v>228.42639593908629</v>
      </c>
      <c r="E211" s="12">
        <v>20.68</v>
      </c>
      <c r="F211" s="13">
        <v>5.7029999999999997E-3</v>
      </c>
      <c r="G211" s="101">
        <f t="shared" si="14"/>
        <v>20.685703</v>
      </c>
      <c r="H211" s="103">
        <v>6.04</v>
      </c>
      <c r="I211" s="104" t="s">
        <v>68</v>
      </c>
      <c r="J211" s="107">
        <f t="shared" si="23"/>
        <v>6040</v>
      </c>
      <c r="K211" s="103">
        <v>226.8</v>
      </c>
      <c r="L211" s="104" t="s">
        <v>66</v>
      </c>
      <c r="M211" s="105">
        <f t="shared" si="19"/>
        <v>226.8</v>
      </c>
      <c r="N211" s="103">
        <v>13.63</v>
      </c>
      <c r="O211" s="104" t="s">
        <v>66</v>
      </c>
      <c r="P211" s="105">
        <f t="shared" si="22"/>
        <v>13.63</v>
      </c>
    </row>
    <row r="212" spans="1:16">
      <c r="A212" s="23">
        <f t="shared" si="17"/>
        <v>212</v>
      </c>
      <c r="B212" s="10">
        <v>50</v>
      </c>
      <c r="C212" s="11" t="s">
        <v>70</v>
      </c>
      <c r="D212" s="108">
        <f t="shared" si="20"/>
        <v>253.80710659898477</v>
      </c>
      <c r="E212" s="12">
        <v>19.54</v>
      </c>
      <c r="F212" s="13">
        <v>5.1830000000000001E-3</v>
      </c>
      <c r="G212" s="101">
        <f t="shared" ref="G212:G228" si="24">E212+F212</f>
        <v>19.545182999999998</v>
      </c>
      <c r="H212" s="103">
        <v>7.11</v>
      </c>
      <c r="I212" s="104" t="s">
        <v>68</v>
      </c>
      <c r="J212" s="107">
        <f t="shared" si="23"/>
        <v>7110</v>
      </c>
      <c r="K212" s="103">
        <v>272.86</v>
      </c>
      <c r="L212" s="104" t="s">
        <v>66</v>
      </c>
      <c r="M212" s="105">
        <f t="shared" si="19"/>
        <v>272.86</v>
      </c>
      <c r="N212" s="103">
        <v>15.74</v>
      </c>
      <c r="O212" s="104" t="s">
        <v>66</v>
      </c>
      <c r="P212" s="105">
        <f t="shared" si="22"/>
        <v>15.74</v>
      </c>
    </row>
    <row r="213" spans="1:16">
      <c r="A213" s="23">
        <f t="shared" si="17"/>
        <v>213</v>
      </c>
      <c r="B213" s="10">
        <v>55</v>
      </c>
      <c r="C213" s="11" t="s">
        <v>70</v>
      </c>
      <c r="D213" s="108">
        <f t="shared" si="20"/>
        <v>279.18781725888323</v>
      </c>
      <c r="E213" s="12">
        <v>18.59</v>
      </c>
      <c r="F213" s="13">
        <v>4.7540000000000004E-3</v>
      </c>
      <c r="G213" s="101">
        <f t="shared" si="24"/>
        <v>18.594753999999998</v>
      </c>
      <c r="H213" s="103">
        <v>8.24</v>
      </c>
      <c r="I213" s="104" t="s">
        <v>68</v>
      </c>
      <c r="J213" s="107">
        <f t="shared" si="23"/>
        <v>8240</v>
      </c>
      <c r="K213" s="103">
        <v>316.3</v>
      </c>
      <c r="L213" s="104" t="s">
        <v>66</v>
      </c>
      <c r="M213" s="105">
        <f t="shared" si="19"/>
        <v>316.3</v>
      </c>
      <c r="N213" s="103">
        <v>17.920000000000002</v>
      </c>
      <c r="O213" s="104" t="s">
        <v>66</v>
      </c>
      <c r="P213" s="105">
        <f t="shared" si="22"/>
        <v>17.920000000000002</v>
      </c>
    </row>
    <row r="214" spans="1:16">
      <c r="A214" s="23">
        <f t="shared" ref="A214:A277" si="25">A213+1</f>
        <v>214</v>
      </c>
      <c r="B214" s="10">
        <v>60</v>
      </c>
      <c r="C214" s="11" t="s">
        <v>70</v>
      </c>
      <c r="D214" s="108">
        <f t="shared" si="20"/>
        <v>304.56852791878174</v>
      </c>
      <c r="E214" s="12">
        <v>17.79</v>
      </c>
      <c r="F214" s="13">
        <v>4.3930000000000002E-3</v>
      </c>
      <c r="G214" s="101">
        <f t="shared" si="24"/>
        <v>17.794392999999999</v>
      </c>
      <c r="H214" s="103">
        <v>9.42</v>
      </c>
      <c r="I214" s="104" t="s">
        <v>68</v>
      </c>
      <c r="J214" s="107">
        <f t="shared" si="23"/>
        <v>9420</v>
      </c>
      <c r="K214" s="103">
        <v>357.98</v>
      </c>
      <c r="L214" s="104" t="s">
        <v>66</v>
      </c>
      <c r="M214" s="105">
        <f t="shared" si="19"/>
        <v>357.98</v>
      </c>
      <c r="N214" s="103">
        <v>20.170000000000002</v>
      </c>
      <c r="O214" s="104" t="s">
        <v>66</v>
      </c>
      <c r="P214" s="105">
        <f t="shared" si="22"/>
        <v>20.170000000000002</v>
      </c>
    </row>
    <row r="215" spans="1:16">
      <c r="A215" s="23">
        <f t="shared" si="25"/>
        <v>215</v>
      </c>
      <c r="B215" s="10">
        <v>65</v>
      </c>
      <c r="C215" s="11" t="s">
        <v>70</v>
      </c>
      <c r="D215" s="108">
        <f t="shared" si="20"/>
        <v>329.94923857868019</v>
      </c>
      <c r="E215" s="12">
        <v>17.11</v>
      </c>
      <c r="F215" s="13">
        <v>4.0850000000000001E-3</v>
      </c>
      <c r="G215" s="101">
        <f t="shared" si="24"/>
        <v>17.114084999999999</v>
      </c>
      <c r="H215" s="103">
        <v>10.66</v>
      </c>
      <c r="I215" s="104" t="s">
        <v>68</v>
      </c>
      <c r="J215" s="107">
        <f t="shared" si="23"/>
        <v>10660</v>
      </c>
      <c r="K215" s="103">
        <v>398.34</v>
      </c>
      <c r="L215" s="104" t="s">
        <v>66</v>
      </c>
      <c r="M215" s="105">
        <f t="shared" si="19"/>
        <v>398.34</v>
      </c>
      <c r="N215" s="103">
        <v>22.49</v>
      </c>
      <c r="O215" s="104" t="s">
        <v>66</v>
      </c>
      <c r="P215" s="105">
        <f t="shared" si="22"/>
        <v>22.49</v>
      </c>
    </row>
    <row r="216" spans="1:16">
      <c r="A216" s="23">
        <f t="shared" si="25"/>
        <v>216</v>
      </c>
      <c r="B216" s="10">
        <v>70</v>
      </c>
      <c r="C216" s="11" t="s">
        <v>70</v>
      </c>
      <c r="D216" s="108">
        <f t="shared" si="20"/>
        <v>355.32994923857871</v>
      </c>
      <c r="E216" s="12">
        <v>16.52</v>
      </c>
      <c r="F216" s="13">
        <v>3.8180000000000002E-3</v>
      </c>
      <c r="G216" s="101">
        <f t="shared" si="24"/>
        <v>16.523817999999999</v>
      </c>
      <c r="H216" s="103">
        <v>11.94</v>
      </c>
      <c r="I216" s="104" t="s">
        <v>68</v>
      </c>
      <c r="J216" s="107">
        <f t="shared" si="23"/>
        <v>11940</v>
      </c>
      <c r="K216" s="103">
        <v>437.67</v>
      </c>
      <c r="L216" s="104" t="s">
        <v>66</v>
      </c>
      <c r="M216" s="105">
        <f t="shared" si="19"/>
        <v>437.67</v>
      </c>
      <c r="N216" s="103">
        <v>24.86</v>
      </c>
      <c r="O216" s="104" t="s">
        <v>66</v>
      </c>
      <c r="P216" s="105">
        <f t="shared" si="22"/>
        <v>24.86</v>
      </c>
    </row>
    <row r="217" spans="1:16">
      <c r="A217" s="23">
        <f t="shared" si="25"/>
        <v>217</v>
      </c>
      <c r="B217" s="10">
        <v>80</v>
      </c>
      <c r="C217" s="11" t="s">
        <v>70</v>
      </c>
      <c r="D217" s="108">
        <f t="shared" si="20"/>
        <v>406.09137055837562</v>
      </c>
      <c r="E217" s="12">
        <v>15.55</v>
      </c>
      <c r="F217" s="13">
        <v>3.3809999999999999E-3</v>
      </c>
      <c r="G217" s="101">
        <f t="shared" si="24"/>
        <v>15.553381</v>
      </c>
      <c r="H217" s="103">
        <v>14.63</v>
      </c>
      <c r="I217" s="104" t="s">
        <v>68</v>
      </c>
      <c r="J217" s="107">
        <f t="shared" si="23"/>
        <v>14630</v>
      </c>
      <c r="K217" s="103">
        <v>579.97</v>
      </c>
      <c r="L217" s="104" t="s">
        <v>66</v>
      </c>
      <c r="M217" s="105">
        <f t="shared" si="19"/>
        <v>579.97</v>
      </c>
      <c r="N217" s="103">
        <v>29.73</v>
      </c>
      <c r="O217" s="104" t="s">
        <v>66</v>
      </c>
      <c r="P217" s="105">
        <f t="shared" si="22"/>
        <v>29.73</v>
      </c>
    </row>
    <row r="218" spans="1:16">
      <c r="A218" s="23">
        <f t="shared" si="25"/>
        <v>218</v>
      </c>
      <c r="B218" s="10">
        <v>90</v>
      </c>
      <c r="C218" s="11" t="s">
        <v>70</v>
      </c>
      <c r="D218" s="108">
        <f t="shared" si="20"/>
        <v>456.85279187817258</v>
      </c>
      <c r="E218" s="12">
        <v>14.79</v>
      </c>
      <c r="F218" s="13">
        <v>3.0370000000000002E-3</v>
      </c>
      <c r="G218" s="101">
        <f t="shared" si="24"/>
        <v>14.793037</v>
      </c>
      <c r="H218" s="103">
        <v>17.47</v>
      </c>
      <c r="I218" s="104" t="s">
        <v>68</v>
      </c>
      <c r="J218" s="107">
        <f t="shared" si="23"/>
        <v>17470</v>
      </c>
      <c r="K218" s="103">
        <v>705.75</v>
      </c>
      <c r="L218" s="104" t="s">
        <v>66</v>
      </c>
      <c r="M218" s="105">
        <f t="shared" si="19"/>
        <v>705.75</v>
      </c>
      <c r="N218" s="103">
        <v>34.76</v>
      </c>
      <c r="O218" s="104" t="s">
        <v>66</v>
      </c>
      <c r="P218" s="105">
        <f t="shared" si="22"/>
        <v>34.76</v>
      </c>
    </row>
    <row r="219" spans="1:16">
      <c r="A219" s="23">
        <f t="shared" si="25"/>
        <v>219</v>
      </c>
      <c r="B219" s="10">
        <v>100</v>
      </c>
      <c r="C219" s="11" t="s">
        <v>70</v>
      </c>
      <c r="D219" s="108">
        <f t="shared" si="20"/>
        <v>507.61421319796955</v>
      </c>
      <c r="E219" s="12">
        <v>14.19</v>
      </c>
      <c r="F219" s="13">
        <v>2.7590000000000002E-3</v>
      </c>
      <c r="G219" s="101">
        <f t="shared" si="24"/>
        <v>14.192758999999999</v>
      </c>
      <c r="H219" s="103">
        <v>20.45</v>
      </c>
      <c r="I219" s="104" t="s">
        <v>68</v>
      </c>
      <c r="J219" s="107">
        <f t="shared" si="23"/>
        <v>20450</v>
      </c>
      <c r="K219" s="103">
        <v>821.77</v>
      </c>
      <c r="L219" s="104" t="s">
        <v>66</v>
      </c>
      <c r="M219" s="105">
        <f t="shared" si="19"/>
        <v>821.77</v>
      </c>
      <c r="N219" s="103">
        <v>39.89</v>
      </c>
      <c r="O219" s="104" t="s">
        <v>66</v>
      </c>
      <c r="P219" s="105">
        <f t="shared" si="22"/>
        <v>39.89</v>
      </c>
    </row>
    <row r="220" spans="1:16">
      <c r="A220" s="23">
        <f t="shared" si="25"/>
        <v>220</v>
      </c>
      <c r="B220" s="10">
        <v>110</v>
      </c>
      <c r="C220" s="11" t="s">
        <v>70</v>
      </c>
      <c r="D220" s="108">
        <f t="shared" si="20"/>
        <v>558.37563451776646</v>
      </c>
      <c r="E220" s="12">
        <v>13.7</v>
      </c>
      <c r="F220" s="13">
        <v>2.529E-3</v>
      </c>
      <c r="G220" s="101">
        <f t="shared" si="24"/>
        <v>13.702528999999998</v>
      </c>
      <c r="H220" s="103">
        <v>23.54</v>
      </c>
      <c r="I220" s="104" t="s">
        <v>68</v>
      </c>
      <c r="J220" s="107">
        <f t="shared" si="23"/>
        <v>23540</v>
      </c>
      <c r="K220" s="103">
        <v>930.94</v>
      </c>
      <c r="L220" s="104" t="s">
        <v>66</v>
      </c>
      <c r="M220" s="105">
        <f t="shared" si="19"/>
        <v>930.94</v>
      </c>
      <c r="N220" s="103">
        <v>45.1</v>
      </c>
      <c r="O220" s="104" t="s">
        <v>66</v>
      </c>
      <c r="P220" s="105">
        <f t="shared" si="22"/>
        <v>45.1</v>
      </c>
    </row>
    <row r="221" spans="1:16">
      <c r="A221" s="23">
        <f t="shared" si="25"/>
        <v>221</v>
      </c>
      <c r="B221" s="10">
        <v>120</v>
      </c>
      <c r="C221" s="11" t="s">
        <v>70</v>
      </c>
      <c r="D221" s="108">
        <f t="shared" si="20"/>
        <v>609.13705583756348</v>
      </c>
      <c r="E221" s="12">
        <v>13.29</v>
      </c>
      <c r="F221" s="13">
        <v>2.336E-3</v>
      </c>
      <c r="G221" s="101">
        <f t="shared" si="24"/>
        <v>13.292335999999999</v>
      </c>
      <c r="H221" s="103">
        <v>26.74</v>
      </c>
      <c r="I221" s="104" t="s">
        <v>68</v>
      </c>
      <c r="J221" s="107">
        <f t="shared" si="23"/>
        <v>26740</v>
      </c>
      <c r="K221" s="103">
        <v>1.03</v>
      </c>
      <c r="L221" s="106" t="s">
        <v>68</v>
      </c>
      <c r="M221" s="107">
        <f t="shared" ref="M221:M228" si="26">K221*1000</f>
        <v>1030</v>
      </c>
      <c r="N221" s="103">
        <v>50.37</v>
      </c>
      <c r="O221" s="104" t="s">
        <v>66</v>
      </c>
      <c r="P221" s="105">
        <f t="shared" si="22"/>
        <v>50.37</v>
      </c>
    </row>
    <row r="222" spans="1:16">
      <c r="A222" s="23">
        <f t="shared" si="25"/>
        <v>222</v>
      </c>
      <c r="B222" s="10">
        <v>130</v>
      </c>
      <c r="C222" s="11" t="s">
        <v>70</v>
      </c>
      <c r="D222" s="108">
        <f t="shared" si="20"/>
        <v>659.89847715736039</v>
      </c>
      <c r="E222" s="12">
        <v>12.96</v>
      </c>
      <c r="F222" s="13">
        <v>2.1710000000000002E-3</v>
      </c>
      <c r="G222" s="101">
        <f t="shared" si="24"/>
        <v>12.962171000000001</v>
      </c>
      <c r="H222" s="103">
        <v>30.02</v>
      </c>
      <c r="I222" s="104" t="s">
        <v>68</v>
      </c>
      <c r="J222" s="107">
        <f t="shared" si="23"/>
        <v>30020</v>
      </c>
      <c r="K222" s="103">
        <v>1.1299999999999999</v>
      </c>
      <c r="L222" s="104" t="s">
        <v>68</v>
      </c>
      <c r="M222" s="107">
        <f t="shared" si="26"/>
        <v>1130</v>
      </c>
      <c r="N222" s="103">
        <v>55.68</v>
      </c>
      <c r="O222" s="104" t="s">
        <v>66</v>
      </c>
      <c r="P222" s="105">
        <f t="shared" si="22"/>
        <v>55.68</v>
      </c>
    </row>
    <row r="223" spans="1:16">
      <c r="A223" s="23">
        <f t="shared" si="25"/>
        <v>223</v>
      </c>
      <c r="B223" s="10">
        <v>140</v>
      </c>
      <c r="C223" s="11" t="s">
        <v>70</v>
      </c>
      <c r="D223" s="108">
        <f t="shared" si="20"/>
        <v>710.65989847715741</v>
      </c>
      <c r="E223" s="12">
        <v>12.68</v>
      </c>
      <c r="F223" s="13">
        <v>2.029E-3</v>
      </c>
      <c r="G223" s="101">
        <f t="shared" si="24"/>
        <v>12.682029</v>
      </c>
      <c r="H223" s="103">
        <v>33.39</v>
      </c>
      <c r="I223" s="104" t="s">
        <v>68</v>
      </c>
      <c r="J223" s="107">
        <f t="shared" si="23"/>
        <v>33390</v>
      </c>
      <c r="K223" s="103">
        <v>1.23</v>
      </c>
      <c r="L223" s="104" t="s">
        <v>68</v>
      </c>
      <c r="M223" s="107">
        <f t="shared" si="26"/>
        <v>1230</v>
      </c>
      <c r="N223" s="103">
        <v>61</v>
      </c>
      <c r="O223" s="104" t="s">
        <v>66</v>
      </c>
      <c r="P223" s="105">
        <f t="shared" si="22"/>
        <v>61</v>
      </c>
    </row>
    <row r="224" spans="1:16">
      <c r="A224" s="23">
        <f t="shared" si="25"/>
        <v>224</v>
      </c>
      <c r="B224" s="10">
        <v>150</v>
      </c>
      <c r="C224" s="11" t="s">
        <v>70</v>
      </c>
      <c r="D224" s="108">
        <f t="shared" si="20"/>
        <v>761.42131979695432</v>
      </c>
      <c r="E224" s="12">
        <v>12.44</v>
      </c>
      <c r="F224" s="13">
        <v>1.905E-3</v>
      </c>
      <c r="G224" s="101">
        <f t="shared" si="24"/>
        <v>12.441905</v>
      </c>
      <c r="H224" s="103">
        <v>36.82</v>
      </c>
      <c r="I224" s="104" t="s">
        <v>68</v>
      </c>
      <c r="J224" s="107">
        <f t="shared" si="23"/>
        <v>36820</v>
      </c>
      <c r="K224" s="103">
        <v>1.32</v>
      </c>
      <c r="L224" s="104" t="s">
        <v>68</v>
      </c>
      <c r="M224" s="107">
        <f t="shared" si="26"/>
        <v>1320</v>
      </c>
      <c r="N224" s="103">
        <v>66.319999999999993</v>
      </c>
      <c r="O224" s="104" t="s">
        <v>66</v>
      </c>
      <c r="P224" s="105">
        <f t="shared" si="22"/>
        <v>66.319999999999993</v>
      </c>
    </row>
    <row r="225" spans="1:16">
      <c r="A225" s="23">
        <f t="shared" si="25"/>
        <v>225</v>
      </c>
      <c r="B225" s="10">
        <v>160</v>
      </c>
      <c r="C225" s="11" t="s">
        <v>70</v>
      </c>
      <c r="D225" s="108">
        <f t="shared" si="20"/>
        <v>812.18274111675123</v>
      </c>
      <c r="E225" s="12">
        <v>12.23</v>
      </c>
      <c r="F225" s="13">
        <v>1.7949999999999999E-3</v>
      </c>
      <c r="G225" s="101">
        <f t="shared" si="24"/>
        <v>12.231795</v>
      </c>
      <c r="H225" s="103">
        <v>40.31</v>
      </c>
      <c r="I225" s="104" t="s">
        <v>68</v>
      </c>
      <c r="J225" s="107">
        <f t="shared" si="23"/>
        <v>40310</v>
      </c>
      <c r="K225" s="103">
        <v>1.41</v>
      </c>
      <c r="L225" s="104" t="s">
        <v>68</v>
      </c>
      <c r="M225" s="107">
        <f t="shared" si="26"/>
        <v>1410</v>
      </c>
      <c r="N225" s="103">
        <v>71.64</v>
      </c>
      <c r="O225" s="104" t="s">
        <v>66</v>
      </c>
      <c r="P225" s="105">
        <f t="shared" si="22"/>
        <v>71.64</v>
      </c>
    </row>
    <row r="226" spans="1:16">
      <c r="A226" s="23">
        <f t="shared" si="25"/>
        <v>226</v>
      </c>
      <c r="B226" s="10">
        <v>170</v>
      </c>
      <c r="C226" s="11" t="s">
        <v>70</v>
      </c>
      <c r="D226" s="108">
        <f t="shared" si="20"/>
        <v>862.94416243654825</v>
      </c>
      <c r="E226" s="12">
        <v>12.05</v>
      </c>
      <c r="F226" s="13">
        <v>1.6980000000000001E-3</v>
      </c>
      <c r="G226" s="101">
        <f t="shared" si="24"/>
        <v>12.051698</v>
      </c>
      <c r="H226" s="103">
        <v>43.86</v>
      </c>
      <c r="I226" s="104" t="s">
        <v>68</v>
      </c>
      <c r="J226" s="107">
        <f t="shared" si="23"/>
        <v>43860</v>
      </c>
      <c r="K226" s="103">
        <v>1.5</v>
      </c>
      <c r="L226" s="104" t="s">
        <v>68</v>
      </c>
      <c r="M226" s="107">
        <f t="shared" si="26"/>
        <v>1500</v>
      </c>
      <c r="N226" s="103">
        <v>76.95</v>
      </c>
      <c r="O226" s="104" t="s">
        <v>66</v>
      </c>
      <c r="P226" s="105">
        <f t="shared" si="22"/>
        <v>76.95</v>
      </c>
    </row>
    <row r="227" spans="1:16">
      <c r="A227" s="23">
        <f t="shared" si="25"/>
        <v>227</v>
      </c>
      <c r="B227" s="10">
        <v>180</v>
      </c>
      <c r="C227" s="11" t="s">
        <v>70</v>
      </c>
      <c r="D227" s="108">
        <f t="shared" si="20"/>
        <v>913.70558375634516</v>
      </c>
      <c r="E227" s="12">
        <v>11.9</v>
      </c>
      <c r="F227" s="13">
        <v>1.6119999999999999E-3</v>
      </c>
      <c r="G227" s="101">
        <f t="shared" si="24"/>
        <v>11.901612</v>
      </c>
      <c r="H227" s="103">
        <v>47.46</v>
      </c>
      <c r="I227" s="104" t="s">
        <v>68</v>
      </c>
      <c r="J227" s="107">
        <f t="shared" si="23"/>
        <v>47460</v>
      </c>
      <c r="K227" s="103">
        <v>1.58</v>
      </c>
      <c r="L227" s="104" t="s">
        <v>68</v>
      </c>
      <c r="M227" s="107">
        <f t="shared" si="26"/>
        <v>1580</v>
      </c>
      <c r="N227" s="103">
        <v>82.23</v>
      </c>
      <c r="O227" s="104" t="s">
        <v>66</v>
      </c>
      <c r="P227" s="105">
        <f t="shared" si="22"/>
        <v>82.23</v>
      </c>
    </row>
    <row r="228" spans="1:16">
      <c r="A228" s="26">
        <f t="shared" si="25"/>
        <v>228</v>
      </c>
      <c r="B228" s="10">
        <v>197</v>
      </c>
      <c r="C228" s="11" t="s">
        <v>70</v>
      </c>
      <c r="D228" s="105">
        <f t="shared" si="20"/>
        <v>1000</v>
      </c>
      <c r="E228" s="12">
        <v>11.69</v>
      </c>
      <c r="F228" s="13">
        <v>1.4840000000000001E-3</v>
      </c>
      <c r="G228" s="101">
        <f t="shared" si="24"/>
        <v>11.691483999999999</v>
      </c>
      <c r="H228" s="103">
        <v>53.67</v>
      </c>
      <c r="I228" s="104" t="s">
        <v>68</v>
      </c>
      <c r="J228" s="107">
        <f t="shared" si="23"/>
        <v>53670</v>
      </c>
      <c r="K228" s="103">
        <v>1.81</v>
      </c>
      <c r="L228" s="104" t="s">
        <v>68</v>
      </c>
      <c r="M228" s="107">
        <f t="shared" si="26"/>
        <v>1810</v>
      </c>
      <c r="N228" s="103">
        <v>91.15</v>
      </c>
      <c r="O228" s="104" t="s">
        <v>66</v>
      </c>
      <c r="P228" s="105">
        <f t="shared" si="22"/>
        <v>91.15</v>
      </c>
    </row>
    <row r="229" spans="1:16">
      <c r="A229" s="23">
        <f t="shared" si="25"/>
        <v>229</v>
      </c>
      <c r="B229" s="10"/>
      <c r="C229" s="11"/>
      <c r="D229" s="105" t="e">
        <v>#N/A</v>
      </c>
      <c r="E229" s="12"/>
      <c r="F229" s="13"/>
      <c r="G229" s="101" t="e">
        <v>#N/A</v>
      </c>
      <c r="H229" s="103"/>
      <c r="I229" s="104"/>
      <c r="J229" s="107" t="e">
        <v>#N/A</v>
      </c>
      <c r="K229" s="103"/>
      <c r="L229" s="104"/>
      <c r="M229" s="107" t="e">
        <v>#N/A</v>
      </c>
      <c r="N229" s="103"/>
      <c r="O229" s="104"/>
      <c r="P229" s="110" t="e">
        <v>#N/A</v>
      </c>
    </row>
    <row r="230" spans="1:16">
      <c r="A230" s="23">
        <f t="shared" si="25"/>
        <v>230</v>
      </c>
      <c r="B230" s="10"/>
      <c r="C230" s="11"/>
      <c r="D230" s="105" t="e">
        <v>#N/A</v>
      </c>
      <c r="E230" s="12"/>
      <c r="F230" s="13"/>
      <c r="G230" s="101" t="e">
        <v>#N/A</v>
      </c>
      <c r="H230" s="103"/>
      <c r="I230" s="104"/>
      <c r="J230" s="107" t="e">
        <v>#N/A</v>
      </c>
      <c r="K230" s="103"/>
      <c r="L230" s="104"/>
      <c r="M230" s="107" t="e">
        <v>#N/A</v>
      </c>
      <c r="N230" s="103"/>
      <c r="O230" s="104"/>
      <c r="P230" s="110" t="e">
        <v>#N/A</v>
      </c>
    </row>
    <row r="231" spans="1:16">
      <c r="A231" s="23">
        <f t="shared" si="25"/>
        <v>231</v>
      </c>
      <c r="B231" s="10"/>
      <c r="C231" s="11"/>
      <c r="D231" s="105" t="e">
        <v>#N/A</v>
      </c>
      <c r="E231" s="12"/>
      <c r="F231" s="13"/>
      <c r="G231" s="101" t="e">
        <v>#N/A</v>
      </c>
      <c r="H231" s="103"/>
      <c r="I231" s="104"/>
      <c r="J231" s="107" t="e">
        <v>#N/A</v>
      </c>
      <c r="K231" s="103"/>
      <c r="L231" s="104"/>
      <c r="M231" s="107" t="e">
        <v>#N/A</v>
      </c>
      <c r="N231" s="103"/>
      <c r="O231" s="104"/>
      <c r="P231" s="110" t="e">
        <v>#N/A</v>
      </c>
    </row>
    <row r="232" spans="1:16">
      <c r="A232" s="23">
        <f t="shared" si="25"/>
        <v>232</v>
      </c>
      <c r="B232" s="10"/>
      <c r="C232" s="11"/>
      <c r="D232" s="105" t="e">
        <v>#N/A</v>
      </c>
      <c r="E232" s="12"/>
      <c r="F232" s="13"/>
      <c r="G232" s="101" t="e">
        <v>#N/A</v>
      </c>
      <c r="H232" s="103"/>
      <c r="I232" s="104"/>
      <c r="J232" s="107" t="e">
        <v>#N/A</v>
      </c>
      <c r="K232" s="103"/>
      <c r="L232" s="104"/>
      <c r="M232" s="107" t="e">
        <v>#N/A</v>
      </c>
      <c r="N232" s="103"/>
      <c r="O232" s="104"/>
      <c r="P232" s="110" t="e">
        <v>#N/A</v>
      </c>
    </row>
    <row r="233" spans="1:16">
      <c r="A233" s="23">
        <f t="shared" si="25"/>
        <v>233</v>
      </c>
      <c r="B233" s="10"/>
      <c r="C233" s="11"/>
      <c r="D233" s="105" t="e">
        <v>#N/A</v>
      </c>
      <c r="E233" s="12"/>
      <c r="F233" s="13"/>
      <c r="G233" s="101" t="e">
        <v>#N/A</v>
      </c>
      <c r="H233" s="103"/>
      <c r="I233" s="104"/>
      <c r="J233" s="107" t="e">
        <v>#N/A</v>
      </c>
      <c r="K233" s="103"/>
      <c r="L233" s="104"/>
      <c r="M233" s="107" t="e">
        <v>#N/A</v>
      </c>
      <c r="N233" s="103"/>
      <c r="O233" s="104"/>
      <c r="P233" s="110" t="e">
        <v>#N/A</v>
      </c>
    </row>
    <row r="234" spans="1:16">
      <c r="A234" s="23">
        <f t="shared" si="25"/>
        <v>234</v>
      </c>
      <c r="B234" s="10"/>
      <c r="C234" s="11"/>
      <c r="D234" s="105" t="e">
        <v>#N/A</v>
      </c>
      <c r="E234" s="12"/>
      <c r="F234" s="13"/>
      <c r="G234" s="101" t="e">
        <v>#N/A</v>
      </c>
      <c r="H234" s="103"/>
      <c r="I234" s="104"/>
      <c r="J234" s="107" t="e">
        <v>#N/A</v>
      </c>
      <c r="K234" s="103"/>
      <c r="L234" s="104"/>
      <c r="M234" s="107" t="e">
        <v>#N/A</v>
      </c>
      <c r="N234" s="103"/>
      <c r="O234" s="104"/>
      <c r="P234" s="110" t="e">
        <v>#N/A</v>
      </c>
    </row>
    <row r="235" spans="1:16">
      <c r="A235" s="23">
        <f t="shared" si="25"/>
        <v>235</v>
      </c>
      <c r="B235" s="10"/>
      <c r="C235" s="11"/>
      <c r="D235" s="105" t="e">
        <v>#N/A</v>
      </c>
      <c r="E235" s="12"/>
      <c r="F235" s="13"/>
      <c r="G235" s="101" t="e">
        <v>#N/A</v>
      </c>
      <c r="H235" s="103"/>
      <c r="I235" s="104"/>
      <c r="J235" s="107" t="e">
        <v>#N/A</v>
      </c>
      <c r="K235" s="103"/>
      <c r="L235" s="104"/>
      <c r="M235" s="107" t="e">
        <v>#N/A</v>
      </c>
      <c r="N235" s="103"/>
      <c r="O235" s="104"/>
      <c r="P235" s="110" t="e">
        <v>#N/A</v>
      </c>
    </row>
    <row r="236" spans="1:16">
      <c r="A236" s="23">
        <f t="shared" si="25"/>
        <v>236</v>
      </c>
      <c r="B236" s="10"/>
      <c r="C236" s="11"/>
      <c r="D236" s="105" t="e">
        <v>#N/A</v>
      </c>
      <c r="E236" s="12"/>
      <c r="F236" s="13"/>
      <c r="G236" s="101" t="e">
        <v>#N/A</v>
      </c>
      <c r="H236" s="103"/>
      <c r="I236" s="104"/>
      <c r="J236" s="107" t="e">
        <v>#N/A</v>
      </c>
      <c r="K236" s="103"/>
      <c r="L236" s="104"/>
      <c r="M236" s="107" t="e">
        <v>#N/A</v>
      </c>
      <c r="N236" s="103"/>
      <c r="O236" s="104"/>
      <c r="P236" s="110" t="e">
        <v>#N/A</v>
      </c>
    </row>
    <row r="237" spans="1:16">
      <c r="A237" s="23">
        <f t="shared" si="25"/>
        <v>237</v>
      </c>
      <c r="B237" s="10"/>
      <c r="C237" s="11"/>
      <c r="D237" s="105" t="e">
        <v>#N/A</v>
      </c>
      <c r="E237" s="12"/>
      <c r="F237" s="13"/>
      <c r="G237" s="101" t="e">
        <v>#N/A</v>
      </c>
      <c r="H237" s="103"/>
      <c r="I237" s="104"/>
      <c r="J237" s="107" t="e">
        <v>#N/A</v>
      </c>
      <c r="K237" s="103"/>
      <c r="L237" s="104"/>
      <c r="M237" s="107" t="e">
        <v>#N/A</v>
      </c>
      <c r="N237" s="103"/>
      <c r="O237" s="104"/>
      <c r="P237" s="110" t="e">
        <v>#N/A</v>
      </c>
    </row>
    <row r="238" spans="1:16">
      <c r="A238" s="23">
        <f t="shared" si="25"/>
        <v>238</v>
      </c>
      <c r="B238" s="10"/>
      <c r="C238" s="11"/>
      <c r="D238" s="105" t="e">
        <v>#N/A</v>
      </c>
      <c r="E238" s="12"/>
      <c r="F238" s="13"/>
      <c r="G238" s="101" t="e">
        <v>#N/A</v>
      </c>
      <c r="H238" s="103"/>
      <c r="I238" s="104"/>
      <c r="J238" s="107" t="e">
        <v>#N/A</v>
      </c>
      <c r="K238" s="103"/>
      <c r="L238" s="104"/>
      <c r="M238" s="107" t="e">
        <v>#N/A</v>
      </c>
      <c r="N238" s="103"/>
      <c r="O238" s="104"/>
      <c r="P238" s="110" t="e">
        <v>#N/A</v>
      </c>
    </row>
    <row r="239" spans="1:16">
      <c r="A239" s="23">
        <f t="shared" si="25"/>
        <v>239</v>
      </c>
      <c r="B239" s="10"/>
      <c r="C239" s="11"/>
      <c r="D239" s="105" t="e">
        <v>#N/A</v>
      </c>
      <c r="E239" s="12"/>
      <c r="F239" s="13"/>
      <c r="G239" s="101" t="e">
        <v>#N/A</v>
      </c>
      <c r="H239" s="103"/>
      <c r="I239" s="104"/>
      <c r="J239" s="107" t="e">
        <v>#N/A</v>
      </c>
      <c r="K239" s="103"/>
      <c r="L239" s="104"/>
      <c r="M239" s="107" t="e">
        <v>#N/A</v>
      </c>
      <c r="N239" s="103"/>
      <c r="O239" s="104"/>
      <c r="P239" s="110" t="e">
        <v>#N/A</v>
      </c>
    </row>
    <row r="240" spans="1:16">
      <c r="A240" s="23">
        <f t="shared" si="25"/>
        <v>240</v>
      </c>
      <c r="B240" s="10"/>
      <c r="C240" s="11"/>
      <c r="D240" s="105" t="e">
        <v>#N/A</v>
      </c>
      <c r="E240" s="12"/>
      <c r="F240" s="13"/>
      <c r="G240" s="101" t="e">
        <v>#N/A</v>
      </c>
      <c r="H240" s="103"/>
      <c r="I240" s="104"/>
      <c r="J240" s="107" t="e">
        <v>#N/A</v>
      </c>
      <c r="K240" s="103"/>
      <c r="L240" s="104"/>
      <c r="M240" s="107" t="e">
        <v>#N/A</v>
      </c>
      <c r="N240" s="103"/>
      <c r="O240" s="104"/>
      <c r="P240" s="110" t="e">
        <v>#N/A</v>
      </c>
    </row>
    <row r="241" spans="1:16">
      <c r="A241" s="23">
        <f t="shared" si="25"/>
        <v>241</v>
      </c>
      <c r="B241" s="10"/>
      <c r="C241" s="11"/>
      <c r="D241" s="105" t="e">
        <v>#N/A</v>
      </c>
      <c r="E241" s="12"/>
      <c r="F241" s="13"/>
      <c r="G241" s="101" t="e">
        <v>#N/A</v>
      </c>
      <c r="H241" s="103"/>
      <c r="I241" s="104"/>
      <c r="J241" s="107" t="e">
        <v>#N/A</v>
      </c>
      <c r="K241" s="103"/>
      <c r="L241" s="104"/>
      <c r="M241" s="107" t="e">
        <v>#N/A</v>
      </c>
      <c r="N241" s="103"/>
      <c r="O241" s="104"/>
      <c r="P241" s="110" t="e">
        <v>#N/A</v>
      </c>
    </row>
    <row r="242" spans="1:16">
      <c r="A242" s="23">
        <f t="shared" si="25"/>
        <v>242</v>
      </c>
      <c r="B242" s="10"/>
      <c r="C242" s="11"/>
      <c r="D242" s="105" t="e">
        <v>#N/A</v>
      </c>
      <c r="E242" s="12"/>
      <c r="F242" s="13"/>
      <c r="G242" s="101" t="e">
        <v>#N/A</v>
      </c>
      <c r="H242" s="103"/>
      <c r="I242" s="104"/>
      <c r="J242" s="107" t="e">
        <v>#N/A</v>
      </c>
      <c r="K242" s="103"/>
      <c r="L242" s="104"/>
      <c r="M242" s="107" t="e">
        <v>#N/A</v>
      </c>
      <c r="N242" s="103"/>
      <c r="O242" s="104"/>
      <c r="P242" s="110" t="e">
        <v>#N/A</v>
      </c>
    </row>
    <row r="243" spans="1:16">
      <c r="A243" s="23">
        <f t="shared" si="25"/>
        <v>243</v>
      </c>
      <c r="B243" s="10"/>
      <c r="C243" s="11"/>
      <c r="D243" s="105" t="e">
        <v>#N/A</v>
      </c>
      <c r="E243" s="12"/>
      <c r="F243" s="13"/>
      <c r="G243" s="101" t="e">
        <v>#N/A</v>
      </c>
      <c r="H243" s="103"/>
      <c r="I243" s="104"/>
      <c r="J243" s="107" t="e">
        <v>#N/A</v>
      </c>
      <c r="K243" s="103"/>
      <c r="L243" s="104"/>
      <c r="M243" s="107" t="e">
        <v>#N/A</v>
      </c>
      <c r="N243" s="103"/>
      <c r="O243" s="104"/>
      <c r="P243" s="110" t="e">
        <v>#N/A</v>
      </c>
    </row>
    <row r="244" spans="1:16">
      <c r="A244" s="23">
        <f t="shared" si="25"/>
        <v>244</v>
      </c>
      <c r="B244" s="10"/>
      <c r="C244" s="11"/>
      <c r="D244" s="105" t="e">
        <v>#N/A</v>
      </c>
      <c r="E244" s="12"/>
      <c r="F244" s="13"/>
      <c r="G244" s="101" t="e">
        <v>#N/A</v>
      </c>
      <c r="H244" s="103"/>
      <c r="I244" s="104"/>
      <c r="J244" s="107" t="e">
        <v>#N/A</v>
      </c>
      <c r="K244" s="103"/>
      <c r="L244" s="104"/>
      <c r="M244" s="107" t="e">
        <v>#N/A</v>
      </c>
      <c r="N244" s="103"/>
      <c r="O244" s="104"/>
      <c r="P244" s="110" t="e">
        <v>#N/A</v>
      </c>
    </row>
    <row r="245" spans="1:16">
      <c r="A245" s="23">
        <f t="shared" si="25"/>
        <v>245</v>
      </c>
      <c r="B245" s="10"/>
      <c r="C245" s="11"/>
      <c r="D245" s="105" t="e">
        <v>#N/A</v>
      </c>
      <c r="E245" s="12"/>
      <c r="F245" s="13"/>
      <c r="G245" s="101" t="e">
        <v>#N/A</v>
      </c>
      <c r="H245" s="103"/>
      <c r="I245" s="104"/>
      <c r="J245" s="107" t="e">
        <v>#N/A</v>
      </c>
      <c r="K245" s="103"/>
      <c r="L245" s="104"/>
      <c r="M245" s="107" t="e">
        <v>#N/A</v>
      </c>
      <c r="N245" s="103"/>
      <c r="O245" s="104"/>
      <c r="P245" s="110" t="e">
        <v>#N/A</v>
      </c>
    </row>
    <row r="246" spans="1:16">
      <c r="A246" s="23">
        <f t="shared" si="25"/>
        <v>246</v>
      </c>
      <c r="B246" s="10"/>
      <c r="C246" s="11"/>
      <c r="D246" s="105" t="e">
        <v>#N/A</v>
      </c>
      <c r="E246" s="12"/>
      <c r="F246" s="13"/>
      <c r="G246" s="101" t="e">
        <v>#N/A</v>
      </c>
      <c r="H246" s="103"/>
      <c r="I246" s="104"/>
      <c r="J246" s="107" t="e">
        <v>#N/A</v>
      </c>
      <c r="K246" s="103"/>
      <c r="L246" s="104"/>
      <c r="M246" s="107" t="e">
        <v>#N/A</v>
      </c>
      <c r="N246" s="103"/>
      <c r="O246" s="104"/>
      <c r="P246" s="110" t="e">
        <v>#N/A</v>
      </c>
    </row>
    <row r="247" spans="1:16">
      <c r="A247" s="23">
        <f t="shared" si="25"/>
        <v>247</v>
      </c>
      <c r="B247" s="10"/>
      <c r="C247" s="11"/>
      <c r="D247" s="105" t="e">
        <v>#N/A</v>
      </c>
      <c r="E247" s="12"/>
      <c r="F247" s="13"/>
      <c r="G247" s="101" t="e">
        <v>#N/A</v>
      </c>
      <c r="H247" s="103"/>
      <c r="I247" s="104"/>
      <c r="J247" s="107" t="e">
        <v>#N/A</v>
      </c>
      <c r="K247" s="103"/>
      <c r="L247" s="104"/>
      <c r="M247" s="107" t="e">
        <v>#N/A</v>
      </c>
      <c r="N247" s="103"/>
      <c r="O247" s="104"/>
      <c r="P247" s="110" t="e">
        <v>#N/A</v>
      </c>
    </row>
    <row r="248" spans="1:16">
      <c r="A248" s="23">
        <f t="shared" si="25"/>
        <v>248</v>
      </c>
      <c r="B248" s="10"/>
      <c r="C248" s="11"/>
      <c r="D248" s="105" t="e">
        <v>#N/A</v>
      </c>
      <c r="E248" s="12"/>
      <c r="F248" s="13"/>
      <c r="G248" s="101" t="e">
        <v>#N/A</v>
      </c>
      <c r="H248" s="103"/>
      <c r="I248" s="104"/>
      <c r="J248" s="107" t="e">
        <v>#N/A</v>
      </c>
      <c r="K248" s="103"/>
      <c r="L248" s="104"/>
      <c r="M248" s="107" t="e">
        <v>#N/A</v>
      </c>
      <c r="N248" s="103"/>
      <c r="O248" s="104"/>
      <c r="P248" s="110" t="e">
        <v>#N/A</v>
      </c>
    </row>
    <row r="249" spans="1:16">
      <c r="A249" s="23">
        <f t="shared" si="25"/>
        <v>249</v>
      </c>
      <c r="B249" s="10"/>
      <c r="C249" s="11"/>
      <c r="D249" s="105" t="e">
        <v>#N/A</v>
      </c>
      <c r="E249" s="12"/>
      <c r="F249" s="13"/>
      <c r="G249" s="101" t="e">
        <v>#N/A</v>
      </c>
      <c r="H249" s="103"/>
      <c r="I249" s="104"/>
      <c r="J249" s="107" t="e">
        <v>#N/A</v>
      </c>
      <c r="K249" s="103"/>
      <c r="L249" s="104"/>
      <c r="M249" s="107" t="e">
        <v>#N/A</v>
      </c>
      <c r="N249" s="103"/>
      <c r="O249" s="104"/>
      <c r="P249" s="110" t="e">
        <v>#N/A</v>
      </c>
    </row>
    <row r="250" spans="1:16">
      <c r="A250" s="23">
        <f t="shared" si="25"/>
        <v>250</v>
      </c>
      <c r="B250" s="10"/>
      <c r="C250" s="11"/>
      <c r="D250" s="105" t="e">
        <v>#N/A</v>
      </c>
      <c r="E250" s="12"/>
      <c r="F250" s="13"/>
      <c r="G250" s="101" t="e">
        <v>#N/A</v>
      </c>
      <c r="H250" s="103"/>
      <c r="I250" s="104"/>
      <c r="J250" s="107" t="e">
        <v>#N/A</v>
      </c>
      <c r="K250" s="103"/>
      <c r="L250" s="104"/>
      <c r="M250" s="107" t="e">
        <v>#N/A</v>
      </c>
      <c r="N250" s="103"/>
      <c r="O250" s="104"/>
      <c r="P250" s="110" t="e">
        <v>#N/A</v>
      </c>
    </row>
    <row r="251" spans="1:16">
      <c r="A251" s="23">
        <f t="shared" si="25"/>
        <v>251</v>
      </c>
      <c r="B251" s="10"/>
      <c r="C251" s="11"/>
      <c r="D251" s="105" t="e">
        <v>#N/A</v>
      </c>
      <c r="E251" s="12"/>
      <c r="F251" s="13"/>
      <c r="G251" s="101" t="e">
        <v>#N/A</v>
      </c>
      <c r="H251" s="103"/>
      <c r="I251" s="104"/>
      <c r="J251" s="107" t="e">
        <v>#N/A</v>
      </c>
      <c r="K251" s="103"/>
      <c r="L251" s="104"/>
      <c r="M251" s="107" t="e">
        <v>#N/A</v>
      </c>
      <c r="N251" s="103"/>
      <c r="O251" s="104"/>
      <c r="P251" s="110" t="e">
        <v>#N/A</v>
      </c>
    </row>
    <row r="252" spans="1:16">
      <c r="A252" s="23">
        <f t="shared" si="25"/>
        <v>252</v>
      </c>
      <c r="B252" s="10"/>
      <c r="C252" s="11"/>
      <c r="D252" s="105" t="e">
        <v>#N/A</v>
      </c>
      <c r="E252" s="12"/>
      <c r="F252" s="13"/>
      <c r="G252" s="101" t="e">
        <v>#N/A</v>
      </c>
      <c r="H252" s="103"/>
      <c r="I252" s="104"/>
      <c r="J252" s="107" t="e">
        <v>#N/A</v>
      </c>
      <c r="K252" s="103"/>
      <c r="L252" s="104"/>
      <c r="M252" s="107" t="e">
        <v>#N/A</v>
      </c>
      <c r="N252" s="103"/>
      <c r="O252" s="104"/>
      <c r="P252" s="110" t="e">
        <v>#N/A</v>
      </c>
    </row>
    <row r="253" spans="1:16">
      <c r="A253" s="23">
        <f t="shared" si="25"/>
        <v>253</v>
      </c>
      <c r="B253" s="10"/>
      <c r="C253" s="11"/>
      <c r="D253" s="105" t="e">
        <v>#N/A</v>
      </c>
      <c r="E253" s="12"/>
      <c r="F253" s="13"/>
      <c r="G253" s="101" t="e">
        <v>#N/A</v>
      </c>
      <c r="H253" s="103"/>
      <c r="I253" s="104"/>
      <c r="J253" s="107" t="e">
        <v>#N/A</v>
      </c>
      <c r="K253" s="103"/>
      <c r="L253" s="104"/>
      <c r="M253" s="107" t="e">
        <v>#N/A</v>
      </c>
      <c r="N253" s="103"/>
      <c r="O253" s="104"/>
      <c r="P253" s="110" t="e">
        <v>#N/A</v>
      </c>
    </row>
    <row r="254" spans="1:16">
      <c r="A254" s="23">
        <f t="shared" si="25"/>
        <v>254</v>
      </c>
      <c r="B254" s="10"/>
      <c r="C254" s="11"/>
      <c r="D254" s="105" t="e">
        <v>#N/A</v>
      </c>
      <c r="E254" s="12"/>
      <c r="F254" s="13"/>
      <c r="G254" s="101" t="e">
        <v>#N/A</v>
      </c>
      <c r="H254" s="103"/>
      <c r="I254" s="104"/>
      <c r="J254" s="107" t="e">
        <v>#N/A</v>
      </c>
      <c r="K254" s="103"/>
      <c r="L254" s="104"/>
      <c r="M254" s="107" t="e">
        <v>#N/A</v>
      </c>
      <c r="N254" s="103"/>
      <c r="O254" s="104"/>
      <c r="P254" s="110" t="e">
        <v>#N/A</v>
      </c>
    </row>
    <row r="255" spans="1:16">
      <c r="A255" s="23">
        <f t="shared" si="25"/>
        <v>255</v>
      </c>
      <c r="B255" s="10"/>
      <c r="C255" s="11"/>
      <c r="D255" s="105" t="e">
        <v>#N/A</v>
      </c>
      <c r="E255" s="12"/>
      <c r="F255" s="13"/>
      <c r="G255" s="101" t="e">
        <v>#N/A</v>
      </c>
      <c r="H255" s="103"/>
      <c r="I255" s="104"/>
      <c r="J255" s="107" t="e">
        <v>#N/A</v>
      </c>
      <c r="K255" s="103"/>
      <c r="L255" s="104"/>
      <c r="M255" s="107" t="e">
        <v>#N/A</v>
      </c>
      <c r="N255" s="103"/>
      <c r="O255" s="104"/>
      <c r="P255" s="110" t="e">
        <v>#N/A</v>
      </c>
    </row>
    <row r="256" spans="1:16">
      <c r="A256" s="23">
        <f t="shared" si="25"/>
        <v>256</v>
      </c>
      <c r="B256" s="10"/>
      <c r="C256" s="11"/>
      <c r="D256" s="105" t="e">
        <v>#N/A</v>
      </c>
      <c r="E256" s="12"/>
      <c r="F256" s="13"/>
      <c r="G256" s="101" t="e">
        <v>#N/A</v>
      </c>
      <c r="H256" s="103"/>
      <c r="I256" s="104"/>
      <c r="J256" s="107" t="e">
        <v>#N/A</v>
      </c>
      <c r="K256" s="103"/>
      <c r="L256" s="104"/>
      <c r="M256" s="107" t="e">
        <v>#N/A</v>
      </c>
      <c r="N256" s="103"/>
      <c r="O256" s="104"/>
      <c r="P256" s="110" t="e">
        <v>#N/A</v>
      </c>
    </row>
    <row r="257" spans="1:16">
      <c r="A257" s="23">
        <f t="shared" si="25"/>
        <v>257</v>
      </c>
      <c r="B257" s="10"/>
      <c r="C257" s="11"/>
      <c r="D257" s="105" t="e">
        <v>#N/A</v>
      </c>
      <c r="E257" s="12"/>
      <c r="F257" s="13"/>
      <c r="G257" s="101" t="e">
        <v>#N/A</v>
      </c>
      <c r="H257" s="103"/>
      <c r="I257" s="104"/>
      <c r="J257" s="107" t="e">
        <v>#N/A</v>
      </c>
      <c r="K257" s="103"/>
      <c r="L257" s="104"/>
      <c r="M257" s="107" t="e">
        <v>#N/A</v>
      </c>
      <c r="N257" s="103"/>
      <c r="O257" s="104"/>
      <c r="P257" s="110" t="e">
        <v>#N/A</v>
      </c>
    </row>
    <row r="258" spans="1:16">
      <c r="A258" s="23">
        <f t="shared" si="25"/>
        <v>258</v>
      </c>
      <c r="B258" s="10"/>
      <c r="C258" s="11"/>
      <c r="D258" s="105" t="e">
        <v>#N/A</v>
      </c>
      <c r="E258" s="12"/>
      <c r="F258" s="13"/>
      <c r="G258" s="101" t="e">
        <v>#N/A</v>
      </c>
      <c r="H258" s="103"/>
      <c r="I258" s="104"/>
      <c r="J258" s="107" t="e">
        <v>#N/A</v>
      </c>
      <c r="K258" s="103"/>
      <c r="L258" s="104"/>
      <c r="M258" s="107" t="e">
        <v>#N/A</v>
      </c>
      <c r="N258" s="103"/>
      <c r="O258" s="104"/>
      <c r="P258" s="110" t="e">
        <v>#N/A</v>
      </c>
    </row>
    <row r="259" spans="1:16">
      <c r="A259" s="23">
        <f t="shared" si="25"/>
        <v>259</v>
      </c>
      <c r="B259" s="10"/>
      <c r="C259" s="11"/>
      <c r="D259" s="105" t="e">
        <v>#N/A</v>
      </c>
      <c r="E259" s="12"/>
      <c r="F259" s="13"/>
      <c r="G259" s="101" t="e">
        <v>#N/A</v>
      </c>
      <c r="H259" s="103"/>
      <c r="I259" s="104"/>
      <c r="J259" s="107" t="e">
        <v>#N/A</v>
      </c>
      <c r="K259" s="103"/>
      <c r="L259" s="104"/>
      <c r="M259" s="107" t="e">
        <v>#N/A</v>
      </c>
      <c r="N259" s="103"/>
      <c r="O259" s="104"/>
      <c r="P259" s="110" t="e">
        <v>#N/A</v>
      </c>
    </row>
    <row r="260" spans="1:16">
      <c r="A260" s="23">
        <f t="shared" si="25"/>
        <v>260</v>
      </c>
      <c r="B260" s="10"/>
      <c r="C260" s="11"/>
      <c r="D260" s="105" t="e">
        <v>#N/A</v>
      </c>
      <c r="E260" s="12"/>
      <c r="F260" s="13"/>
      <c r="G260" s="101" t="e">
        <v>#N/A</v>
      </c>
      <c r="H260" s="103"/>
      <c r="I260" s="104"/>
      <c r="J260" s="107" t="e">
        <v>#N/A</v>
      </c>
      <c r="K260" s="103"/>
      <c r="L260" s="104"/>
      <c r="M260" s="107" t="e">
        <v>#N/A</v>
      </c>
      <c r="N260" s="103"/>
      <c r="O260" s="104"/>
      <c r="P260" s="110" t="e">
        <v>#N/A</v>
      </c>
    </row>
    <row r="261" spans="1:16">
      <c r="A261" s="23">
        <f t="shared" si="25"/>
        <v>261</v>
      </c>
      <c r="B261" s="10"/>
      <c r="C261" s="11"/>
      <c r="D261" s="105" t="e">
        <v>#N/A</v>
      </c>
      <c r="E261" s="12"/>
      <c r="F261" s="13"/>
      <c r="G261" s="101" t="e">
        <v>#N/A</v>
      </c>
      <c r="H261" s="103"/>
      <c r="I261" s="104"/>
      <c r="J261" s="107" t="e">
        <v>#N/A</v>
      </c>
      <c r="K261" s="103"/>
      <c r="L261" s="104"/>
      <c r="M261" s="107" t="e">
        <v>#N/A</v>
      </c>
      <c r="N261" s="103"/>
      <c r="O261" s="104"/>
      <c r="P261" s="110" t="e">
        <v>#N/A</v>
      </c>
    </row>
    <row r="262" spans="1:16">
      <c r="A262" s="23">
        <f t="shared" si="25"/>
        <v>262</v>
      </c>
      <c r="B262" s="10"/>
      <c r="C262" s="11"/>
      <c r="D262" s="105" t="e">
        <v>#N/A</v>
      </c>
      <c r="E262" s="12"/>
      <c r="F262" s="13"/>
      <c r="G262" s="101" t="e">
        <v>#N/A</v>
      </c>
      <c r="H262" s="103"/>
      <c r="I262" s="104"/>
      <c r="J262" s="107" t="e">
        <v>#N/A</v>
      </c>
      <c r="K262" s="103"/>
      <c r="L262" s="104"/>
      <c r="M262" s="107" t="e">
        <v>#N/A</v>
      </c>
      <c r="N262" s="103"/>
      <c r="O262" s="104"/>
      <c r="P262" s="110" t="e">
        <v>#N/A</v>
      </c>
    </row>
    <row r="263" spans="1:16">
      <c r="A263" s="23">
        <f t="shared" si="25"/>
        <v>263</v>
      </c>
      <c r="B263" s="10"/>
      <c r="C263" s="11"/>
      <c r="D263" s="105" t="e">
        <v>#N/A</v>
      </c>
      <c r="E263" s="12"/>
      <c r="F263" s="13"/>
      <c r="G263" s="101" t="e">
        <v>#N/A</v>
      </c>
      <c r="H263" s="103"/>
      <c r="I263" s="104"/>
      <c r="J263" s="107" t="e">
        <v>#N/A</v>
      </c>
      <c r="K263" s="103"/>
      <c r="L263" s="104"/>
      <c r="M263" s="107" t="e">
        <v>#N/A</v>
      </c>
      <c r="N263" s="103"/>
      <c r="O263" s="104"/>
      <c r="P263" s="110" t="e">
        <v>#N/A</v>
      </c>
    </row>
    <row r="264" spans="1:16">
      <c r="A264" s="23">
        <f t="shared" si="25"/>
        <v>264</v>
      </c>
      <c r="B264" s="10"/>
      <c r="C264" s="11"/>
      <c r="D264" s="105" t="e">
        <v>#N/A</v>
      </c>
      <c r="E264" s="12"/>
      <c r="F264" s="13"/>
      <c r="G264" s="101" t="e">
        <v>#N/A</v>
      </c>
      <c r="H264" s="103"/>
      <c r="I264" s="104"/>
      <c r="J264" s="107" t="e">
        <v>#N/A</v>
      </c>
      <c r="K264" s="103"/>
      <c r="L264" s="104"/>
      <c r="M264" s="107" t="e">
        <v>#N/A</v>
      </c>
      <c r="N264" s="103"/>
      <c r="O264" s="104"/>
      <c r="P264" s="110" t="e">
        <v>#N/A</v>
      </c>
    </row>
    <row r="265" spans="1:16">
      <c r="A265" s="23">
        <f t="shared" si="25"/>
        <v>265</v>
      </c>
      <c r="B265" s="10"/>
      <c r="C265" s="11"/>
      <c r="D265" s="105" t="e">
        <v>#N/A</v>
      </c>
      <c r="E265" s="12"/>
      <c r="F265" s="13"/>
      <c r="G265" s="101" t="e">
        <v>#N/A</v>
      </c>
      <c r="H265" s="103"/>
      <c r="I265" s="104"/>
      <c r="J265" s="107" t="e">
        <v>#N/A</v>
      </c>
      <c r="K265" s="103"/>
      <c r="L265" s="104"/>
      <c r="M265" s="107" t="e">
        <v>#N/A</v>
      </c>
      <c r="N265" s="103"/>
      <c r="O265" s="104"/>
      <c r="P265" s="110" t="e">
        <v>#N/A</v>
      </c>
    </row>
    <row r="266" spans="1:16">
      <c r="A266" s="23">
        <f t="shared" si="25"/>
        <v>266</v>
      </c>
      <c r="B266" s="10"/>
      <c r="C266" s="11"/>
      <c r="D266" s="105" t="e">
        <v>#N/A</v>
      </c>
      <c r="E266" s="12"/>
      <c r="F266" s="13"/>
      <c r="G266" s="101" t="e">
        <v>#N/A</v>
      </c>
      <c r="H266" s="103"/>
      <c r="I266" s="104"/>
      <c r="J266" s="107" t="e">
        <v>#N/A</v>
      </c>
      <c r="K266" s="103"/>
      <c r="L266" s="104"/>
      <c r="M266" s="107" t="e">
        <v>#N/A</v>
      </c>
      <c r="N266" s="103"/>
      <c r="O266" s="104"/>
      <c r="P266" s="110" t="e">
        <v>#N/A</v>
      </c>
    </row>
    <row r="267" spans="1:16">
      <c r="A267" s="23">
        <f t="shared" si="25"/>
        <v>267</v>
      </c>
      <c r="B267" s="10"/>
      <c r="C267" s="11"/>
      <c r="D267" s="105" t="e">
        <v>#N/A</v>
      </c>
      <c r="E267" s="12"/>
      <c r="F267" s="13"/>
      <c r="G267" s="101" t="e">
        <v>#N/A</v>
      </c>
      <c r="H267" s="103"/>
      <c r="I267" s="104"/>
      <c r="J267" s="107" t="e">
        <v>#N/A</v>
      </c>
      <c r="K267" s="103"/>
      <c r="L267" s="104"/>
      <c r="M267" s="107" t="e">
        <v>#N/A</v>
      </c>
      <c r="N267" s="103"/>
      <c r="O267" s="104"/>
      <c r="P267" s="110" t="e">
        <v>#N/A</v>
      </c>
    </row>
    <row r="268" spans="1:16">
      <c r="A268" s="23">
        <f t="shared" si="25"/>
        <v>268</v>
      </c>
      <c r="B268" s="10"/>
      <c r="C268" s="11"/>
      <c r="D268" s="105" t="e">
        <v>#N/A</v>
      </c>
      <c r="E268" s="12"/>
      <c r="F268" s="13"/>
      <c r="G268" s="101" t="e">
        <v>#N/A</v>
      </c>
      <c r="H268" s="103"/>
      <c r="I268" s="104"/>
      <c r="J268" s="107" t="e">
        <v>#N/A</v>
      </c>
      <c r="K268" s="103"/>
      <c r="L268" s="104"/>
      <c r="M268" s="107" t="e">
        <v>#N/A</v>
      </c>
      <c r="N268" s="103"/>
      <c r="O268" s="104"/>
      <c r="P268" s="110" t="e">
        <v>#N/A</v>
      </c>
    </row>
    <row r="269" spans="1:16">
      <c r="A269" s="23">
        <f t="shared" si="25"/>
        <v>269</v>
      </c>
      <c r="B269" s="10"/>
      <c r="C269" s="11"/>
      <c r="D269" s="105" t="e">
        <v>#N/A</v>
      </c>
      <c r="E269" s="12"/>
      <c r="F269" s="13"/>
      <c r="G269" s="101" t="e">
        <v>#N/A</v>
      </c>
      <c r="H269" s="103"/>
      <c r="I269" s="104"/>
      <c r="J269" s="107" t="e">
        <v>#N/A</v>
      </c>
      <c r="K269" s="103"/>
      <c r="L269" s="104"/>
      <c r="M269" s="107" t="e">
        <v>#N/A</v>
      </c>
      <c r="N269" s="103"/>
      <c r="O269" s="104"/>
      <c r="P269" s="110" t="e">
        <v>#N/A</v>
      </c>
    </row>
    <row r="270" spans="1:16">
      <c r="A270" s="23">
        <f t="shared" si="25"/>
        <v>270</v>
      </c>
      <c r="B270" s="10"/>
      <c r="C270" s="11"/>
      <c r="D270" s="105" t="e">
        <v>#N/A</v>
      </c>
      <c r="E270" s="12"/>
      <c r="F270" s="13"/>
      <c r="G270" s="101" t="e">
        <v>#N/A</v>
      </c>
      <c r="H270" s="103"/>
      <c r="I270" s="104"/>
      <c r="J270" s="107" t="e">
        <v>#N/A</v>
      </c>
      <c r="K270" s="103"/>
      <c r="L270" s="104"/>
      <c r="M270" s="107" t="e">
        <v>#N/A</v>
      </c>
      <c r="N270" s="103"/>
      <c r="O270" s="104"/>
      <c r="P270" s="110" t="e">
        <v>#N/A</v>
      </c>
    </row>
    <row r="271" spans="1:16">
      <c r="A271" s="23">
        <f t="shared" si="25"/>
        <v>271</v>
      </c>
      <c r="B271" s="10"/>
      <c r="C271" s="11"/>
      <c r="D271" s="105" t="e">
        <v>#N/A</v>
      </c>
      <c r="E271" s="12"/>
      <c r="F271" s="13"/>
      <c r="G271" s="101" t="e">
        <v>#N/A</v>
      </c>
      <c r="H271" s="103"/>
      <c r="I271" s="104"/>
      <c r="J271" s="107" t="e">
        <v>#N/A</v>
      </c>
      <c r="K271" s="103"/>
      <c r="L271" s="104"/>
      <c r="M271" s="107" t="e">
        <v>#N/A</v>
      </c>
      <c r="N271" s="103"/>
      <c r="O271" s="104"/>
      <c r="P271" s="110" t="e">
        <v>#N/A</v>
      </c>
    </row>
    <row r="272" spans="1:16">
      <c r="A272" s="23">
        <f t="shared" si="25"/>
        <v>272</v>
      </c>
      <c r="B272" s="10"/>
      <c r="C272" s="11"/>
      <c r="D272" s="105" t="e">
        <v>#N/A</v>
      </c>
      <c r="E272" s="12"/>
      <c r="F272" s="13"/>
      <c r="G272" s="101" t="e">
        <v>#N/A</v>
      </c>
      <c r="H272" s="103"/>
      <c r="I272" s="104"/>
      <c r="J272" s="107" t="e">
        <v>#N/A</v>
      </c>
      <c r="K272" s="103"/>
      <c r="L272" s="104"/>
      <c r="M272" s="107" t="e">
        <v>#N/A</v>
      </c>
      <c r="N272" s="103"/>
      <c r="O272" s="104"/>
      <c r="P272" s="110" t="e">
        <v>#N/A</v>
      </c>
    </row>
    <row r="273" spans="1:16">
      <c r="A273" s="23">
        <f t="shared" si="25"/>
        <v>273</v>
      </c>
      <c r="B273" s="10"/>
      <c r="C273" s="11"/>
      <c r="D273" s="105" t="e">
        <v>#N/A</v>
      </c>
      <c r="E273" s="12"/>
      <c r="F273" s="13"/>
      <c r="G273" s="101" t="e">
        <v>#N/A</v>
      </c>
      <c r="H273" s="103"/>
      <c r="I273" s="104"/>
      <c r="J273" s="107" t="e">
        <v>#N/A</v>
      </c>
      <c r="K273" s="103"/>
      <c r="L273" s="104"/>
      <c r="M273" s="107" t="e">
        <v>#N/A</v>
      </c>
      <c r="N273" s="103"/>
      <c r="O273" s="104"/>
      <c r="P273" s="110" t="e">
        <v>#N/A</v>
      </c>
    </row>
    <row r="274" spans="1:16">
      <c r="A274" s="23">
        <f t="shared" si="25"/>
        <v>274</v>
      </c>
      <c r="B274" s="10"/>
      <c r="C274" s="11"/>
      <c r="D274" s="105" t="e">
        <v>#N/A</v>
      </c>
      <c r="E274" s="12"/>
      <c r="F274" s="13"/>
      <c r="G274" s="101" t="e">
        <v>#N/A</v>
      </c>
      <c r="H274" s="103"/>
      <c r="I274" s="104"/>
      <c r="J274" s="107" t="e">
        <v>#N/A</v>
      </c>
      <c r="K274" s="103"/>
      <c r="L274" s="104"/>
      <c r="M274" s="107" t="e">
        <v>#N/A</v>
      </c>
      <c r="N274" s="103"/>
      <c r="O274" s="104"/>
      <c r="P274" s="110" t="e">
        <v>#N/A</v>
      </c>
    </row>
    <row r="275" spans="1:16">
      <c r="A275" s="23">
        <f t="shared" si="25"/>
        <v>275</v>
      </c>
      <c r="B275" s="10"/>
      <c r="C275" s="11"/>
      <c r="D275" s="105" t="e">
        <v>#N/A</v>
      </c>
      <c r="E275" s="12"/>
      <c r="F275" s="13"/>
      <c r="G275" s="101" t="e">
        <v>#N/A</v>
      </c>
      <c r="H275" s="103"/>
      <c r="I275" s="104"/>
      <c r="J275" s="107" t="e">
        <v>#N/A</v>
      </c>
      <c r="K275" s="103"/>
      <c r="L275" s="104"/>
      <c r="M275" s="107" t="e">
        <v>#N/A</v>
      </c>
      <c r="N275" s="103"/>
      <c r="O275" s="104"/>
      <c r="P275" s="110" t="e">
        <v>#N/A</v>
      </c>
    </row>
    <row r="276" spans="1:16">
      <c r="A276" s="23">
        <f t="shared" si="25"/>
        <v>276</v>
      </c>
      <c r="B276" s="10"/>
      <c r="C276" s="11"/>
      <c r="D276" s="105" t="e">
        <v>#N/A</v>
      </c>
      <c r="E276" s="12"/>
      <c r="F276" s="13"/>
      <c r="G276" s="101" t="e">
        <v>#N/A</v>
      </c>
      <c r="H276" s="103"/>
      <c r="I276" s="104"/>
      <c r="J276" s="107" t="e">
        <v>#N/A</v>
      </c>
      <c r="K276" s="103"/>
      <c r="L276" s="104"/>
      <c r="M276" s="107" t="e">
        <v>#N/A</v>
      </c>
      <c r="N276" s="103"/>
      <c r="O276" s="104"/>
      <c r="P276" s="110" t="e">
        <v>#N/A</v>
      </c>
    </row>
    <row r="277" spans="1:16">
      <c r="A277" s="23">
        <f t="shared" si="25"/>
        <v>277</v>
      </c>
      <c r="B277" s="10"/>
      <c r="C277" s="11"/>
      <c r="D277" s="105" t="e">
        <v>#N/A</v>
      </c>
      <c r="E277" s="12"/>
      <c r="F277" s="13"/>
      <c r="G277" s="101" t="e">
        <v>#N/A</v>
      </c>
      <c r="H277" s="103"/>
      <c r="I277" s="104"/>
      <c r="J277" s="107" t="e">
        <v>#N/A</v>
      </c>
      <c r="K277" s="103"/>
      <c r="L277" s="104"/>
      <c r="M277" s="107" t="e">
        <v>#N/A</v>
      </c>
      <c r="N277" s="103"/>
      <c r="O277" s="104"/>
      <c r="P277" s="110" t="e">
        <v>#N/A</v>
      </c>
    </row>
    <row r="278" spans="1:16">
      <c r="A278" s="23">
        <f t="shared" ref="A278:A300" si="27">A277+1</f>
        <v>278</v>
      </c>
      <c r="B278" s="10"/>
      <c r="C278" s="11"/>
      <c r="D278" s="105" t="e">
        <v>#N/A</v>
      </c>
      <c r="E278" s="12"/>
      <c r="F278" s="13"/>
      <c r="G278" s="101" t="e">
        <v>#N/A</v>
      </c>
      <c r="H278" s="103"/>
      <c r="I278" s="104"/>
      <c r="J278" s="107" t="e">
        <v>#N/A</v>
      </c>
      <c r="K278" s="103"/>
      <c r="L278" s="104"/>
      <c r="M278" s="107" t="e">
        <v>#N/A</v>
      </c>
      <c r="N278" s="103"/>
      <c r="O278" s="104"/>
      <c r="P278" s="110" t="e">
        <v>#N/A</v>
      </c>
    </row>
    <row r="279" spans="1:16">
      <c r="A279" s="23">
        <f t="shared" si="27"/>
        <v>279</v>
      </c>
      <c r="B279" s="10"/>
      <c r="C279" s="11"/>
      <c r="D279" s="105" t="e">
        <v>#N/A</v>
      </c>
      <c r="E279" s="12"/>
      <c r="F279" s="13"/>
      <c r="G279" s="101" t="e">
        <v>#N/A</v>
      </c>
      <c r="H279" s="103"/>
      <c r="I279" s="104"/>
      <c r="J279" s="107" t="e">
        <v>#N/A</v>
      </c>
      <c r="K279" s="103"/>
      <c r="L279" s="104"/>
      <c r="M279" s="107" t="e">
        <v>#N/A</v>
      </c>
      <c r="N279" s="103"/>
      <c r="O279" s="104"/>
      <c r="P279" s="110" t="e">
        <v>#N/A</v>
      </c>
    </row>
    <row r="280" spans="1:16">
      <c r="A280" s="23">
        <f t="shared" si="27"/>
        <v>280</v>
      </c>
      <c r="B280" s="10"/>
      <c r="C280" s="11"/>
      <c r="D280" s="105" t="e">
        <v>#N/A</v>
      </c>
      <c r="E280" s="12"/>
      <c r="F280" s="13"/>
      <c r="G280" s="101" t="e">
        <v>#N/A</v>
      </c>
      <c r="H280" s="103"/>
      <c r="I280" s="104"/>
      <c r="J280" s="107" t="e">
        <v>#N/A</v>
      </c>
      <c r="K280" s="103"/>
      <c r="L280" s="104"/>
      <c r="M280" s="107" t="e">
        <v>#N/A</v>
      </c>
      <c r="N280" s="103"/>
      <c r="O280" s="104"/>
      <c r="P280" s="110" t="e">
        <v>#N/A</v>
      </c>
    </row>
    <row r="281" spans="1:16">
      <c r="A281" s="23">
        <f t="shared" si="27"/>
        <v>281</v>
      </c>
      <c r="B281" s="10"/>
      <c r="C281" s="11"/>
      <c r="D281" s="105" t="e">
        <v>#N/A</v>
      </c>
      <c r="E281" s="12"/>
      <c r="F281" s="13"/>
      <c r="G281" s="101" t="e">
        <v>#N/A</v>
      </c>
      <c r="H281" s="103"/>
      <c r="I281" s="104"/>
      <c r="J281" s="107" t="e">
        <v>#N/A</v>
      </c>
      <c r="K281" s="103"/>
      <c r="L281" s="104"/>
      <c r="M281" s="107" t="e">
        <v>#N/A</v>
      </c>
      <c r="N281" s="103"/>
      <c r="O281" s="104"/>
      <c r="P281" s="110" t="e">
        <v>#N/A</v>
      </c>
    </row>
    <row r="282" spans="1:16">
      <c r="A282" s="23">
        <f t="shared" si="27"/>
        <v>282</v>
      </c>
      <c r="B282" s="10"/>
      <c r="C282" s="11"/>
      <c r="D282" s="105" t="e">
        <v>#N/A</v>
      </c>
      <c r="E282" s="12"/>
      <c r="F282" s="13"/>
      <c r="G282" s="101" t="e">
        <v>#N/A</v>
      </c>
      <c r="H282" s="103"/>
      <c r="I282" s="104"/>
      <c r="J282" s="107" t="e">
        <v>#N/A</v>
      </c>
      <c r="K282" s="103"/>
      <c r="L282" s="104"/>
      <c r="M282" s="107" t="e">
        <v>#N/A</v>
      </c>
      <c r="N282" s="103"/>
      <c r="O282" s="104"/>
      <c r="P282" s="110" t="e">
        <v>#N/A</v>
      </c>
    </row>
    <row r="283" spans="1:16">
      <c r="A283" s="23">
        <f t="shared" si="27"/>
        <v>283</v>
      </c>
      <c r="B283" s="10"/>
      <c r="C283" s="11"/>
      <c r="D283" s="105" t="e">
        <v>#N/A</v>
      </c>
      <c r="E283" s="12"/>
      <c r="F283" s="13"/>
      <c r="G283" s="101" t="e">
        <v>#N/A</v>
      </c>
      <c r="H283" s="103"/>
      <c r="I283" s="104"/>
      <c r="J283" s="107" t="e">
        <v>#N/A</v>
      </c>
      <c r="K283" s="103"/>
      <c r="L283" s="104"/>
      <c r="M283" s="107" t="e">
        <v>#N/A</v>
      </c>
      <c r="N283" s="103"/>
      <c r="O283" s="104"/>
      <c r="P283" s="110" t="e">
        <v>#N/A</v>
      </c>
    </row>
    <row r="284" spans="1:16">
      <c r="A284" s="23">
        <f t="shared" si="27"/>
        <v>284</v>
      </c>
      <c r="B284" s="10"/>
      <c r="C284" s="11"/>
      <c r="D284" s="105" t="e">
        <v>#N/A</v>
      </c>
      <c r="E284" s="12"/>
      <c r="F284" s="13"/>
      <c r="G284" s="101" t="e">
        <v>#N/A</v>
      </c>
      <c r="H284" s="103"/>
      <c r="I284" s="104"/>
      <c r="J284" s="107" t="e">
        <v>#N/A</v>
      </c>
      <c r="K284" s="103"/>
      <c r="L284" s="104"/>
      <c r="M284" s="107" t="e">
        <v>#N/A</v>
      </c>
      <c r="N284" s="103"/>
      <c r="O284" s="104"/>
      <c r="P284" s="110" t="e">
        <v>#N/A</v>
      </c>
    </row>
    <row r="285" spans="1:16">
      <c r="A285" s="23">
        <f t="shared" si="27"/>
        <v>285</v>
      </c>
      <c r="B285" s="10"/>
      <c r="C285" s="11"/>
      <c r="D285" s="105" t="e">
        <v>#N/A</v>
      </c>
      <c r="E285" s="12"/>
      <c r="F285" s="13"/>
      <c r="G285" s="101" t="e">
        <v>#N/A</v>
      </c>
      <c r="H285" s="103"/>
      <c r="I285" s="104"/>
      <c r="J285" s="107" t="e">
        <v>#N/A</v>
      </c>
      <c r="K285" s="103"/>
      <c r="L285" s="104"/>
      <c r="M285" s="107" t="e">
        <v>#N/A</v>
      </c>
      <c r="N285" s="103"/>
      <c r="O285" s="104"/>
      <c r="P285" s="110" t="e">
        <v>#N/A</v>
      </c>
    </row>
    <row r="286" spans="1:16">
      <c r="A286" s="23">
        <f t="shared" si="27"/>
        <v>286</v>
      </c>
      <c r="B286" s="10"/>
      <c r="C286" s="11"/>
      <c r="D286" s="105" t="e">
        <v>#N/A</v>
      </c>
      <c r="E286" s="12"/>
      <c r="F286" s="13"/>
      <c r="G286" s="101" t="e">
        <v>#N/A</v>
      </c>
      <c r="H286" s="103"/>
      <c r="I286" s="104"/>
      <c r="J286" s="107" t="e">
        <v>#N/A</v>
      </c>
      <c r="K286" s="103"/>
      <c r="L286" s="104"/>
      <c r="M286" s="107" t="e">
        <v>#N/A</v>
      </c>
      <c r="N286" s="103"/>
      <c r="O286" s="104"/>
      <c r="P286" s="110" t="e">
        <v>#N/A</v>
      </c>
    </row>
    <row r="287" spans="1:16">
      <c r="A287" s="23">
        <f t="shared" si="27"/>
        <v>287</v>
      </c>
      <c r="B287" s="10"/>
      <c r="C287" s="11"/>
      <c r="D287" s="105" t="e">
        <v>#N/A</v>
      </c>
      <c r="E287" s="12"/>
      <c r="F287" s="13"/>
      <c r="G287" s="101" t="e">
        <v>#N/A</v>
      </c>
      <c r="H287" s="103"/>
      <c r="I287" s="104"/>
      <c r="J287" s="107" t="e">
        <v>#N/A</v>
      </c>
      <c r="K287" s="103"/>
      <c r="L287" s="104"/>
      <c r="M287" s="107" t="e">
        <v>#N/A</v>
      </c>
      <c r="N287" s="103"/>
      <c r="O287" s="104"/>
      <c r="P287" s="110" t="e">
        <v>#N/A</v>
      </c>
    </row>
    <row r="288" spans="1:16">
      <c r="A288" s="23">
        <f t="shared" si="27"/>
        <v>288</v>
      </c>
      <c r="B288" s="10"/>
      <c r="C288" s="11"/>
      <c r="D288" s="105" t="e">
        <v>#N/A</v>
      </c>
      <c r="E288" s="12"/>
      <c r="F288" s="13"/>
      <c r="G288" s="101" t="e">
        <v>#N/A</v>
      </c>
      <c r="H288" s="103"/>
      <c r="I288" s="104"/>
      <c r="J288" s="107" t="e">
        <v>#N/A</v>
      </c>
      <c r="K288" s="103"/>
      <c r="L288" s="104"/>
      <c r="M288" s="107" t="e">
        <v>#N/A</v>
      </c>
      <c r="N288" s="103"/>
      <c r="O288" s="104"/>
      <c r="P288" s="110" t="e">
        <v>#N/A</v>
      </c>
    </row>
    <row r="289" spans="1:16">
      <c r="A289" s="23">
        <f t="shared" si="27"/>
        <v>289</v>
      </c>
      <c r="B289" s="10"/>
      <c r="C289" s="11"/>
      <c r="D289" s="105" t="e">
        <v>#N/A</v>
      </c>
      <c r="E289" s="12"/>
      <c r="F289" s="13"/>
      <c r="G289" s="101" t="e">
        <v>#N/A</v>
      </c>
      <c r="H289" s="103"/>
      <c r="I289" s="104"/>
      <c r="J289" s="107" t="e">
        <v>#N/A</v>
      </c>
      <c r="K289" s="103"/>
      <c r="L289" s="104"/>
      <c r="M289" s="107" t="e">
        <v>#N/A</v>
      </c>
      <c r="N289" s="103"/>
      <c r="O289" s="104"/>
      <c r="P289" s="110" t="e">
        <v>#N/A</v>
      </c>
    </row>
    <row r="290" spans="1:16">
      <c r="A290" s="23">
        <f t="shared" si="27"/>
        <v>290</v>
      </c>
      <c r="B290" s="10"/>
      <c r="C290" s="11"/>
      <c r="D290" s="105" t="e">
        <v>#N/A</v>
      </c>
      <c r="E290" s="12"/>
      <c r="F290" s="13"/>
      <c r="G290" s="101" t="e">
        <v>#N/A</v>
      </c>
      <c r="H290" s="103"/>
      <c r="I290" s="104"/>
      <c r="J290" s="107" t="e">
        <v>#N/A</v>
      </c>
      <c r="K290" s="103"/>
      <c r="L290" s="104"/>
      <c r="M290" s="107" t="e">
        <v>#N/A</v>
      </c>
      <c r="N290" s="103"/>
      <c r="O290" s="104"/>
      <c r="P290" s="110" t="e">
        <v>#N/A</v>
      </c>
    </row>
    <row r="291" spans="1:16">
      <c r="A291" s="23">
        <f t="shared" si="27"/>
        <v>291</v>
      </c>
      <c r="B291" s="10"/>
      <c r="C291" s="11"/>
      <c r="D291" s="105" t="e">
        <v>#N/A</v>
      </c>
      <c r="E291" s="12"/>
      <c r="F291" s="13"/>
      <c r="G291" s="101" t="e">
        <v>#N/A</v>
      </c>
      <c r="H291" s="103"/>
      <c r="I291" s="104"/>
      <c r="J291" s="107" t="e">
        <v>#N/A</v>
      </c>
      <c r="K291" s="103"/>
      <c r="L291" s="104"/>
      <c r="M291" s="107" t="e">
        <v>#N/A</v>
      </c>
      <c r="N291" s="103"/>
      <c r="O291" s="104"/>
      <c r="P291" s="110" t="e">
        <v>#N/A</v>
      </c>
    </row>
    <row r="292" spans="1:16">
      <c r="A292" s="23">
        <f t="shared" si="27"/>
        <v>292</v>
      </c>
      <c r="B292" s="10"/>
      <c r="C292" s="11"/>
      <c r="D292" s="105" t="e">
        <v>#N/A</v>
      </c>
      <c r="E292" s="12"/>
      <c r="F292" s="13"/>
      <c r="G292" s="101" t="e">
        <v>#N/A</v>
      </c>
      <c r="H292" s="103"/>
      <c r="I292" s="104"/>
      <c r="J292" s="107" t="e">
        <v>#N/A</v>
      </c>
      <c r="K292" s="103"/>
      <c r="L292" s="104"/>
      <c r="M292" s="107" t="e">
        <v>#N/A</v>
      </c>
      <c r="N292" s="103"/>
      <c r="O292" s="104"/>
      <c r="P292" s="110" t="e">
        <v>#N/A</v>
      </c>
    </row>
    <row r="293" spans="1:16">
      <c r="A293" s="23">
        <f t="shared" si="27"/>
        <v>293</v>
      </c>
      <c r="B293" s="10"/>
      <c r="C293" s="11"/>
      <c r="D293" s="105" t="e">
        <v>#N/A</v>
      </c>
      <c r="E293" s="12"/>
      <c r="F293" s="13"/>
      <c r="G293" s="101" t="e">
        <v>#N/A</v>
      </c>
      <c r="H293" s="103"/>
      <c r="I293" s="104"/>
      <c r="J293" s="107" t="e">
        <v>#N/A</v>
      </c>
      <c r="K293" s="103"/>
      <c r="L293" s="104"/>
      <c r="M293" s="107" t="e">
        <v>#N/A</v>
      </c>
      <c r="N293" s="103"/>
      <c r="O293" s="104"/>
      <c r="P293" s="110" t="e">
        <v>#N/A</v>
      </c>
    </row>
    <row r="294" spans="1:16">
      <c r="A294" s="23">
        <f t="shared" si="27"/>
        <v>294</v>
      </c>
      <c r="B294" s="10"/>
      <c r="C294" s="11"/>
      <c r="D294" s="105" t="e">
        <v>#N/A</v>
      </c>
      <c r="E294" s="12"/>
      <c r="F294" s="13"/>
      <c r="G294" s="101" t="e">
        <v>#N/A</v>
      </c>
      <c r="H294" s="103"/>
      <c r="I294" s="104"/>
      <c r="J294" s="107" t="e">
        <v>#N/A</v>
      </c>
      <c r="K294" s="103"/>
      <c r="L294" s="104"/>
      <c r="M294" s="107" t="e">
        <v>#N/A</v>
      </c>
      <c r="N294" s="103"/>
      <c r="O294" s="104"/>
      <c r="P294" s="110" t="e">
        <v>#N/A</v>
      </c>
    </row>
    <row r="295" spans="1:16">
      <c r="A295" s="23">
        <f t="shared" si="27"/>
        <v>295</v>
      </c>
      <c r="B295" s="10"/>
      <c r="C295" s="11"/>
      <c r="D295" s="105" t="e">
        <v>#N/A</v>
      </c>
      <c r="E295" s="12"/>
      <c r="F295" s="13"/>
      <c r="G295" s="101" t="e">
        <v>#N/A</v>
      </c>
      <c r="H295" s="103"/>
      <c r="I295" s="104"/>
      <c r="J295" s="107" t="e">
        <v>#N/A</v>
      </c>
      <c r="K295" s="103"/>
      <c r="L295" s="104"/>
      <c r="M295" s="107" t="e">
        <v>#N/A</v>
      </c>
      <c r="N295" s="103"/>
      <c r="O295" s="104"/>
      <c r="P295" s="110" t="e">
        <v>#N/A</v>
      </c>
    </row>
    <row r="296" spans="1:16">
      <c r="A296" s="23">
        <f t="shared" si="27"/>
        <v>296</v>
      </c>
      <c r="B296" s="10"/>
      <c r="C296" s="11"/>
      <c r="D296" s="105" t="e">
        <v>#N/A</v>
      </c>
      <c r="E296" s="12"/>
      <c r="F296" s="13"/>
      <c r="G296" s="101" t="e">
        <v>#N/A</v>
      </c>
      <c r="H296" s="103"/>
      <c r="I296" s="104"/>
      <c r="J296" s="107" t="e">
        <v>#N/A</v>
      </c>
      <c r="K296" s="103"/>
      <c r="L296" s="104"/>
      <c r="M296" s="107" t="e">
        <v>#N/A</v>
      </c>
      <c r="N296" s="103"/>
      <c r="O296" s="104"/>
      <c r="P296" s="110" t="e">
        <v>#N/A</v>
      </c>
    </row>
    <row r="297" spans="1:16">
      <c r="A297" s="23">
        <f t="shared" si="27"/>
        <v>297</v>
      </c>
      <c r="B297" s="10"/>
      <c r="C297" s="11"/>
      <c r="D297" s="105" t="e">
        <v>#N/A</v>
      </c>
      <c r="E297" s="12"/>
      <c r="F297" s="13"/>
      <c r="G297" s="101" t="e">
        <v>#N/A</v>
      </c>
      <c r="H297" s="103"/>
      <c r="I297" s="104"/>
      <c r="J297" s="107" t="e">
        <v>#N/A</v>
      </c>
      <c r="K297" s="103"/>
      <c r="L297" s="104"/>
      <c r="M297" s="107" t="e">
        <v>#N/A</v>
      </c>
      <c r="N297" s="103"/>
      <c r="O297" s="104"/>
      <c r="P297" s="110" t="e">
        <v>#N/A</v>
      </c>
    </row>
    <row r="298" spans="1:16">
      <c r="A298" s="23">
        <f t="shared" si="27"/>
        <v>298</v>
      </c>
      <c r="B298" s="10"/>
      <c r="C298" s="11"/>
      <c r="D298" s="105" t="e">
        <v>#N/A</v>
      </c>
      <c r="E298" s="12"/>
      <c r="F298" s="13"/>
      <c r="G298" s="101" t="e">
        <v>#N/A</v>
      </c>
      <c r="H298" s="103"/>
      <c r="I298" s="104"/>
      <c r="J298" s="107" t="e">
        <v>#N/A</v>
      </c>
      <c r="K298" s="103"/>
      <c r="L298" s="104"/>
      <c r="M298" s="107" t="e">
        <v>#N/A</v>
      </c>
      <c r="N298" s="103"/>
      <c r="O298" s="104"/>
      <c r="P298" s="110" t="e">
        <v>#N/A</v>
      </c>
    </row>
    <row r="299" spans="1:16">
      <c r="A299" s="23">
        <f t="shared" si="27"/>
        <v>299</v>
      </c>
      <c r="B299" s="10"/>
      <c r="C299" s="11"/>
      <c r="D299" s="105" t="e">
        <v>#N/A</v>
      </c>
      <c r="E299" s="12"/>
      <c r="F299" s="13"/>
      <c r="G299" s="101" t="e">
        <v>#N/A</v>
      </c>
      <c r="H299" s="103"/>
      <c r="I299" s="104"/>
      <c r="J299" s="107" t="e">
        <v>#N/A</v>
      </c>
      <c r="K299" s="103"/>
      <c r="L299" s="104"/>
      <c r="M299" s="107" t="e">
        <v>#N/A</v>
      </c>
      <c r="N299" s="103"/>
      <c r="O299" s="104"/>
      <c r="P299" s="110" t="e">
        <v>#N/A</v>
      </c>
    </row>
    <row r="300" spans="1:16">
      <c r="A300" s="23">
        <f t="shared" si="27"/>
        <v>300</v>
      </c>
      <c r="B300" s="10"/>
      <c r="C300" s="11"/>
      <c r="D300" s="105" t="e">
        <v>#N/A</v>
      </c>
      <c r="E300" s="12"/>
      <c r="F300" s="13"/>
      <c r="G300" s="101" t="e">
        <v>#N/A</v>
      </c>
      <c r="H300" s="103"/>
      <c r="I300" s="104"/>
      <c r="J300" s="107" t="e">
        <v>#N/A</v>
      </c>
      <c r="K300" s="103"/>
      <c r="L300" s="104"/>
      <c r="M300" s="107" t="e">
        <v>#N/A</v>
      </c>
      <c r="N300" s="103"/>
      <c r="O300" s="104"/>
      <c r="P300" s="110" t="e">
        <v>#N/A</v>
      </c>
    </row>
  </sheetData>
  <mergeCells count="1">
    <mergeCell ref="E18:G18"/>
  </mergeCells>
  <phoneticPr fontId="25"/>
  <pageMargins left="0.23622047244094491" right="0.23622047244094491" top="0.74803149606299213" bottom="0" header="0.31496062992125984" footer="0"/>
  <pageSetup paperSize="9" scale="70" fitToHeight="0" orientation="landscape" horizontalDpi="300" verticalDpi="300" r:id="rId1"/>
  <headerFooter>
    <oddHeader>&amp;L&amp;F &amp;A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AD639C-9E8C-4AA9-89B6-363394C5DDB5}">
  <dimension ref="A1:Y300"/>
  <sheetViews>
    <sheetView zoomScale="70" zoomScaleNormal="70" workbookViewId="0">
      <selection activeCell="F10" sqref="F10"/>
    </sheetView>
  </sheetViews>
  <sheetFormatPr defaultColWidth="9" defaultRowHeight="12"/>
  <cols>
    <col min="1" max="1" width="4.375" style="23" customWidth="1"/>
    <col min="2" max="2" width="9.875" style="23" customWidth="1"/>
    <col min="3" max="3" width="8.625" style="23" customWidth="1"/>
    <col min="4" max="4" width="7.75" style="23" customWidth="1"/>
    <col min="5" max="7" width="8.875" style="23" customWidth="1"/>
    <col min="8" max="8" width="6.625" style="23" customWidth="1"/>
    <col min="9" max="9" width="5.125" style="23" customWidth="1"/>
    <col min="10" max="11" width="8.875" style="23" customWidth="1"/>
    <col min="12" max="12" width="3.75" style="23" customWidth="1"/>
    <col min="13" max="13" width="8.875" style="23" customWidth="1"/>
    <col min="14" max="14" width="6.625" style="23" customWidth="1"/>
    <col min="15" max="15" width="3.875" style="23" customWidth="1"/>
    <col min="16" max="16" width="8.875" style="23" customWidth="1"/>
    <col min="17" max="17" width="3.125" style="23" customWidth="1"/>
    <col min="18" max="18" width="10.625" style="27" customWidth="1"/>
    <col min="19" max="19" width="10.625" style="61" customWidth="1"/>
    <col min="20" max="29" width="10.625" style="23" customWidth="1"/>
    <col min="30" max="16384" width="9" style="23"/>
  </cols>
  <sheetData>
    <row r="1" spans="1:25">
      <c r="A1" s="23">
        <v>1</v>
      </c>
      <c r="B1" s="24">
        <v>2</v>
      </c>
      <c r="C1" s="25">
        <v>3</v>
      </c>
      <c r="D1" s="25">
        <v>4</v>
      </c>
      <c r="E1" s="25">
        <v>5</v>
      </c>
      <c r="F1" s="25">
        <v>6</v>
      </c>
      <c r="G1" s="25">
        <v>7</v>
      </c>
      <c r="H1" s="24">
        <v>8</v>
      </c>
      <c r="I1" s="24">
        <v>9</v>
      </c>
      <c r="J1" s="25">
        <v>10</v>
      </c>
      <c r="K1" s="26">
        <v>11</v>
      </c>
      <c r="L1" s="23">
        <v>12</v>
      </c>
      <c r="M1" s="26">
        <v>13</v>
      </c>
      <c r="N1" s="23">
        <v>14</v>
      </c>
      <c r="O1" s="23">
        <v>15</v>
      </c>
      <c r="P1" s="26">
        <v>16</v>
      </c>
      <c r="S1" s="28"/>
    </row>
    <row r="2" spans="1:25" ht="18.75">
      <c r="A2" s="23">
        <v>2</v>
      </c>
      <c r="B2" s="29" t="s">
        <v>0</v>
      </c>
      <c r="F2" s="30"/>
      <c r="G2" s="30"/>
      <c r="L2" s="27" t="s">
        <v>1</v>
      </c>
      <c r="M2" s="15" t="s">
        <v>73</v>
      </c>
      <c r="N2" s="31" t="s">
        <v>2</v>
      </c>
      <c r="R2" s="27" t="s">
        <v>74</v>
      </c>
      <c r="S2" s="16" t="s">
        <v>75</v>
      </c>
      <c r="T2" s="31" t="s">
        <v>76</v>
      </c>
      <c r="U2" s="27"/>
      <c r="V2" s="32"/>
    </row>
    <row r="3" spans="1:25">
      <c r="A3" s="26">
        <v>3</v>
      </c>
      <c r="B3" s="33" t="s">
        <v>3</v>
      </c>
      <c r="C3" s="34" t="s">
        <v>4</v>
      </c>
      <c r="E3" s="33" t="s">
        <v>5</v>
      </c>
      <c r="F3" s="35"/>
      <c r="G3" s="36" t="s">
        <v>6</v>
      </c>
      <c r="H3" s="36"/>
      <c r="I3" s="36"/>
      <c r="K3" s="37"/>
      <c r="L3" s="27" t="s">
        <v>7</v>
      </c>
      <c r="M3" s="17" t="s">
        <v>77</v>
      </c>
      <c r="N3" s="31" t="s">
        <v>8</v>
      </c>
      <c r="O3" s="31"/>
      <c r="R3" s="23"/>
      <c r="S3" s="23"/>
      <c r="U3" s="27"/>
      <c r="V3" s="38"/>
      <c r="W3" s="39"/>
    </row>
    <row r="4" spans="1:25">
      <c r="A4" s="26">
        <v>4</v>
      </c>
      <c r="B4" s="33" t="s">
        <v>9</v>
      </c>
      <c r="C4" s="40">
        <v>1</v>
      </c>
      <c r="D4" s="41"/>
      <c r="F4" s="36" t="s">
        <v>10</v>
      </c>
      <c r="G4" s="36" t="s">
        <v>10</v>
      </c>
      <c r="H4" s="36" t="s">
        <v>11</v>
      </c>
      <c r="I4" s="36" t="s">
        <v>12</v>
      </c>
      <c r="J4" s="31"/>
      <c r="K4" s="42" t="s">
        <v>13</v>
      </c>
      <c r="L4" s="31"/>
      <c r="M4" s="31"/>
      <c r="N4" s="31"/>
      <c r="O4" s="31"/>
      <c r="S4" s="43"/>
      <c r="V4" s="44"/>
    </row>
    <row r="5" spans="1:25">
      <c r="A5" s="23">
        <v>5</v>
      </c>
      <c r="B5" s="33" t="s">
        <v>14</v>
      </c>
      <c r="C5" s="40">
        <v>2</v>
      </c>
      <c r="D5" s="41" t="s">
        <v>15</v>
      </c>
      <c r="F5" s="36" t="s">
        <v>16</v>
      </c>
      <c r="G5" s="36" t="s">
        <v>17</v>
      </c>
      <c r="H5" s="36" t="s">
        <v>18</v>
      </c>
      <c r="I5" s="36" t="s">
        <v>18</v>
      </c>
      <c r="J5" s="45" t="s">
        <v>19</v>
      </c>
      <c r="K5" s="27" t="s">
        <v>20</v>
      </c>
      <c r="L5" s="36"/>
      <c r="M5" s="36"/>
      <c r="N5" s="31"/>
      <c r="O5" s="37" t="s">
        <v>21</v>
      </c>
      <c r="P5" s="46" t="str">
        <f ca="1">RIGHT(CELL("filename",A1),LEN(CELL("filename",A1))-FIND("]",CELL("filename",A1)))</f>
        <v>srim2H_SiO2</v>
      </c>
      <c r="S5" s="43"/>
      <c r="T5" s="47"/>
      <c r="U5" s="28"/>
      <c r="V5" s="48"/>
    </row>
    <row r="6" spans="1:25">
      <c r="A6" s="26">
        <v>6</v>
      </c>
      <c r="B6" s="33" t="s">
        <v>22</v>
      </c>
      <c r="C6" s="49" t="s">
        <v>79</v>
      </c>
      <c r="D6" s="41" t="s">
        <v>23</v>
      </c>
      <c r="F6" s="1" t="s">
        <v>71</v>
      </c>
      <c r="G6" s="2">
        <v>8</v>
      </c>
      <c r="H6" s="2">
        <v>66.67</v>
      </c>
      <c r="I6" s="3">
        <v>53.26</v>
      </c>
      <c r="J6" s="26">
        <v>1</v>
      </c>
      <c r="K6" s="18">
        <v>23.199000000000002</v>
      </c>
      <c r="L6" s="42" t="s">
        <v>25</v>
      </c>
      <c r="M6" s="31"/>
      <c r="N6" s="31"/>
      <c r="O6" s="37" t="s">
        <v>26</v>
      </c>
      <c r="P6" s="50" t="s">
        <v>78</v>
      </c>
      <c r="S6" s="43"/>
      <c r="T6" s="41"/>
      <c r="U6" s="28"/>
      <c r="V6" s="48"/>
    </row>
    <row r="7" spans="1:25">
      <c r="A7" s="23">
        <v>7</v>
      </c>
      <c r="B7" s="51"/>
      <c r="C7" s="49" t="s">
        <v>80</v>
      </c>
      <c r="F7" s="52" t="s">
        <v>24</v>
      </c>
      <c r="G7" s="53">
        <v>14</v>
      </c>
      <c r="H7" s="53">
        <v>33.33</v>
      </c>
      <c r="I7" s="54">
        <v>46.74</v>
      </c>
      <c r="J7" s="26">
        <v>2</v>
      </c>
      <c r="K7" s="19">
        <v>231.99</v>
      </c>
      <c r="L7" s="42" t="s">
        <v>27</v>
      </c>
      <c r="M7" s="31"/>
      <c r="N7" s="31"/>
      <c r="S7" s="43"/>
      <c r="U7" s="28"/>
      <c r="V7" s="48"/>
      <c r="X7" s="24"/>
    </row>
    <row r="8" spans="1:25">
      <c r="A8" s="23">
        <v>8</v>
      </c>
      <c r="B8" s="33" t="s">
        <v>28</v>
      </c>
      <c r="C8" s="55">
        <v>2.3199999999999998</v>
      </c>
      <c r="D8" s="56" t="s">
        <v>29</v>
      </c>
      <c r="F8" s="52"/>
      <c r="G8" s="53"/>
      <c r="H8" s="53"/>
      <c r="I8" s="54"/>
      <c r="J8" s="26">
        <v>3</v>
      </c>
      <c r="K8" s="19">
        <v>231.99</v>
      </c>
      <c r="L8" s="42" t="s">
        <v>30</v>
      </c>
      <c r="M8" s="31"/>
      <c r="N8" s="31"/>
      <c r="O8" s="31"/>
      <c r="S8" s="43"/>
      <c r="U8" s="28"/>
      <c r="V8" s="57"/>
      <c r="X8" s="58"/>
      <c r="Y8" s="4"/>
    </row>
    <row r="9" spans="1:25">
      <c r="A9" s="23">
        <v>9</v>
      </c>
      <c r="B9" s="51"/>
      <c r="C9" s="55">
        <v>6.9758999999999998E+22</v>
      </c>
      <c r="D9" s="41" t="s">
        <v>31</v>
      </c>
      <c r="F9" s="52"/>
      <c r="G9" s="53"/>
      <c r="H9" s="53"/>
      <c r="I9" s="54"/>
      <c r="J9" s="26">
        <v>4</v>
      </c>
      <c r="K9" s="19">
        <v>1</v>
      </c>
      <c r="L9" s="42" t="s">
        <v>32</v>
      </c>
      <c r="M9" s="31"/>
      <c r="N9" s="31"/>
      <c r="O9" s="31"/>
      <c r="S9" s="59"/>
      <c r="T9" s="56"/>
      <c r="U9" s="28"/>
      <c r="V9" s="57"/>
      <c r="X9" s="58"/>
      <c r="Y9" s="4"/>
    </row>
    <row r="10" spans="1:25">
      <c r="A10" s="23">
        <v>10</v>
      </c>
      <c r="B10" s="33" t="s">
        <v>33</v>
      </c>
      <c r="C10" s="5">
        <v>0</v>
      </c>
      <c r="D10" s="41"/>
      <c r="F10" s="52"/>
      <c r="G10" s="53"/>
      <c r="H10" s="53"/>
      <c r="I10" s="54"/>
      <c r="J10" s="26">
        <v>5</v>
      </c>
      <c r="K10" s="19">
        <v>1</v>
      </c>
      <c r="L10" s="42" t="s">
        <v>34</v>
      </c>
      <c r="M10" s="31"/>
      <c r="N10" s="31"/>
      <c r="O10" s="31"/>
      <c r="S10" s="59"/>
      <c r="T10" s="41"/>
      <c r="U10" s="28"/>
      <c r="V10" s="57"/>
      <c r="X10" s="58"/>
      <c r="Y10" s="4"/>
    </row>
    <row r="11" spans="1:25">
      <c r="A11" s="23">
        <v>11</v>
      </c>
      <c r="C11" s="60" t="s">
        <v>35</v>
      </c>
      <c r="D11" s="30" t="s">
        <v>36</v>
      </c>
      <c r="F11" s="52"/>
      <c r="G11" s="53"/>
      <c r="H11" s="53"/>
      <c r="I11" s="54"/>
      <c r="J11" s="26">
        <v>6</v>
      </c>
      <c r="K11" s="19">
        <v>1000</v>
      </c>
      <c r="L11" s="42" t="s">
        <v>37</v>
      </c>
      <c r="M11" s="31"/>
      <c r="N11" s="31"/>
      <c r="O11" s="31"/>
      <c r="V11" s="24"/>
      <c r="W11" s="24"/>
      <c r="X11" s="24"/>
    </row>
    <row r="12" spans="1:25">
      <c r="A12" s="23">
        <v>12</v>
      </c>
      <c r="B12" s="27" t="s">
        <v>38</v>
      </c>
      <c r="C12" s="62">
        <v>20</v>
      </c>
      <c r="D12" s="63">
        <f>$C$5/100</f>
        <v>0.02</v>
      </c>
      <c r="E12" s="41" t="s">
        <v>39</v>
      </c>
      <c r="F12" s="52"/>
      <c r="G12" s="53"/>
      <c r="H12" s="53"/>
      <c r="I12" s="54"/>
      <c r="J12" s="26">
        <v>7</v>
      </c>
      <c r="K12" s="19">
        <v>33.256</v>
      </c>
      <c r="L12" s="42" t="s">
        <v>40</v>
      </c>
      <c r="M12" s="31"/>
      <c r="V12" s="48"/>
      <c r="W12" s="48"/>
      <c r="X12" s="48"/>
    </row>
    <row r="13" spans="1:25">
      <c r="A13" s="23">
        <v>13</v>
      </c>
      <c r="B13" s="27" t="s">
        <v>41</v>
      </c>
      <c r="C13" s="64">
        <v>228</v>
      </c>
      <c r="D13" s="63">
        <f>$C$5*1000000</f>
        <v>2000000</v>
      </c>
      <c r="E13" s="41" t="s">
        <v>42</v>
      </c>
      <c r="F13" s="65"/>
      <c r="G13" s="66"/>
      <c r="H13" s="66"/>
      <c r="I13" s="67"/>
      <c r="J13" s="26">
        <v>8</v>
      </c>
      <c r="K13" s="20">
        <v>10.282</v>
      </c>
      <c r="L13" s="42" t="s">
        <v>43</v>
      </c>
      <c r="R13" s="27" t="s">
        <v>72</v>
      </c>
      <c r="U13" s="27"/>
      <c r="V13" s="48"/>
      <c r="W13" s="48"/>
      <c r="X13" s="57"/>
    </row>
    <row r="14" spans="1:25" ht="13.5">
      <c r="A14" s="23">
        <v>14</v>
      </c>
      <c r="B14" s="27" t="s">
        <v>44</v>
      </c>
      <c r="C14" s="68"/>
      <c r="D14" s="41" t="s">
        <v>45</v>
      </c>
      <c r="H14" s="69">
        <f>SUM(H6:H13)</f>
        <v>100</v>
      </c>
      <c r="I14" s="70">
        <f>SUM(I6:I13)</f>
        <v>100</v>
      </c>
      <c r="J14" s="26">
        <v>0</v>
      </c>
      <c r="K14" s="71" t="s">
        <v>46</v>
      </c>
      <c r="L14" s="72"/>
      <c r="N14" s="60"/>
      <c r="O14" s="60"/>
      <c r="P14" s="60"/>
      <c r="U14" s="27"/>
      <c r="V14" s="73"/>
      <c r="W14" s="73"/>
      <c r="X14" s="74"/>
    </row>
    <row r="15" spans="1:25" ht="13.5">
      <c r="A15" s="23">
        <v>15</v>
      </c>
      <c r="B15" s="27" t="s">
        <v>47</v>
      </c>
      <c r="C15" s="75"/>
      <c r="D15" s="76" t="s">
        <v>48</v>
      </c>
      <c r="E15" s="77"/>
      <c r="F15" s="77"/>
      <c r="G15" s="77"/>
      <c r="H15" s="41"/>
      <c r="I15" s="41"/>
      <c r="J15" s="78"/>
      <c r="K15" s="79"/>
      <c r="L15" s="80"/>
      <c r="M15" s="78"/>
      <c r="N15" s="41"/>
      <c r="O15" s="41"/>
      <c r="P15" s="78"/>
      <c r="V15" s="81"/>
      <c r="W15" s="81"/>
      <c r="X15" s="58"/>
    </row>
    <row r="16" spans="1:25" ht="13.5">
      <c r="A16" s="23">
        <v>16</v>
      </c>
      <c r="B16" s="41"/>
      <c r="C16" s="82"/>
      <c r="D16" s="83"/>
      <c r="F16" s="84" t="s">
        <v>49</v>
      </c>
      <c r="G16" s="77"/>
      <c r="H16" s="85"/>
      <c r="I16" s="6" t="s">
        <v>81</v>
      </c>
      <c r="J16" s="86"/>
      <c r="K16" s="79"/>
      <c r="L16" s="80"/>
      <c r="M16" s="41"/>
      <c r="N16" s="41"/>
      <c r="O16" s="41"/>
      <c r="P16" s="41"/>
      <c r="V16" s="81"/>
      <c r="W16" s="81"/>
      <c r="X16" s="58"/>
    </row>
    <row r="17" spans="1:16">
      <c r="A17" s="23">
        <v>17</v>
      </c>
      <c r="B17" s="87" t="s">
        <v>50</v>
      </c>
      <c r="C17" s="88"/>
      <c r="D17" s="89"/>
      <c r="E17" s="87" t="s">
        <v>51</v>
      </c>
      <c r="F17" s="90" t="s">
        <v>52</v>
      </c>
      <c r="G17" s="91" t="s">
        <v>53</v>
      </c>
      <c r="H17" s="87" t="s">
        <v>54</v>
      </c>
      <c r="I17" s="88"/>
      <c r="J17" s="89"/>
      <c r="K17" s="87" t="s">
        <v>55</v>
      </c>
      <c r="L17" s="92"/>
      <c r="M17" s="93"/>
      <c r="N17" s="87" t="s">
        <v>56</v>
      </c>
      <c r="O17" s="88"/>
      <c r="P17" s="89"/>
    </row>
    <row r="18" spans="1:16">
      <c r="A18" s="23">
        <v>18</v>
      </c>
      <c r="B18" s="94" t="s">
        <v>57</v>
      </c>
      <c r="D18" s="95" t="s">
        <v>58</v>
      </c>
      <c r="E18" s="111" t="s">
        <v>59</v>
      </c>
      <c r="F18" s="112"/>
      <c r="G18" s="113"/>
      <c r="H18" s="94" t="s">
        <v>60</v>
      </c>
      <c r="J18" s="95" t="s">
        <v>61</v>
      </c>
      <c r="K18" s="94" t="s">
        <v>62</v>
      </c>
      <c r="L18" s="96"/>
      <c r="M18" s="95" t="s">
        <v>61</v>
      </c>
      <c r="N18" s="94" t="s">
        <v>62</v>
      </c>
      <c r="P18" s="95" t="s">
        <v>61</v>
      </c>
    </row>
    <row r="19" spans="1:16">
      <c r="A19" s="23">
        <v>19</v>
      </c>
      <c r="B19" s="97"/>
      <c r="C19" s="98"/>
      <c r="D19" s="99"/>
      <c r="E19" s="97"/>
      <c r="F19" s="98"/>
      <c r="G19" s="99"/>
      <c r="H19" s="97"/>
      <c r="I19" s="98"/>
      <c r="J19" s="99"/>
      <c r="K19" s="97"/>
      <c r="L19" s="98"/>
      <c r="M19" s="99"/>
      <c r="N19" s="97"/>
      <c r="O19" s="98"/>
      <c r="P19" s="99"/>
    </row>
    <row r="20" spans="1:16">
      <c r="A20" s="26">
        <v>20</v>
      </c>
      <c r="B20" s="7">
        <v>19.9999</v>
      </c>
      <c r="C20" s="21" t="s">
        <v>63</v>
      </c>
      <c r="D20" s="100">
        <f t="shared" ref="D20:D63" si="0">B20/1000000/$C$5</f>
        <v>9.9999500000000007E-6</v>
      </c>
      <c r="E20" s="8">
        <v>9.5919999999999998E-3</v>
      </c>
      <c r="F20" s="9">
        <v>1.8849999999999999E-2</v>
      </c>
      <c r="G20" s="101">
        <f t="shared" ref="G20:G83" si="1">E20+F20</f>
        <v>2.8441999999999999E-2</v>
      </c>
      <c r="H20" s="7">
        <v>8</v>
      </c>
      <c r="I20" s="21" t="s">
        <v>64</v>
      </c>
      <c r="J20" s="102">
        <f t="shared" ref="J20:J83" si="2">H20/1000/10</f>
        <v>8.0000000000000004E-4</v>
      </c>
      <c r="K20" s="7">
        <v>13</v>
      </c>
      <c r="L20" s="21" t="s">
        <v>64</v>
      </c>
      <c r="M20" s="102">
        <f t="shared" ref="M20:M83" si="3">K20/1000/10</f>
        <v>1.2999999999999999E-3</v>
      </c>
      <c r="N20" s="7">
        <v>9</v>
      </c>
      <c r="O20" s="21" t="s">
        <v>64</v>
      </c>
      <c r="P20" s="102">
        <f t="shared" ref="P20:P83" si="4">N20/1000/10</f>
        <v>8.9999999999999998E-4</v>
      </c>
    </row>
    <row r="21" spans="1:16">
      <c r="A21" s="23">
        <f>A20+1</f>
        <v>21</v>
      </c>
      <c r="B21" s="10">
        <v>22.4999</v>
      </c>
      <c r="C21" s="11" t="s">
        <v>63</v>
      </c>
      <c r="D21" s="100">
        <f t="shared" si="0"/>
        <v>1.1249950000000001E-5</v>
      </c>
      <c r="E21" s="12">
        <v>1.017E-2</v>
      </c>
      <c r="F21" s="13">
        <v>1.9560000000000001E-2</v>
      </c>
      <c r="G21" s="101">
        <f t="shared" si="1"/>
        <v>2.9729999999999999E-2</v>
      </c>
      <c r="H21" s="10">
        <v>9</v>
      </c>
      <c r="I21" s="11" t="s">
        <v>64</v>
      </c>
      <c r="J21" s="102">
        <f t="shared" si="2"/>
        <v>8.9999999999999998E-4</v>
      </c>
      <c r="K21" s="10">
        <v>14</v>
      </c>
      <c r="L21" s="11" t="s">
        <v>64</v>
      </c>
      <c r="M21" s="102">
        <f t="shared" si="3"/>
        <v>1.4E-3</v>
      </c>
      <c r="N21" s="10">
        <v>10</v>
      </c>
      <c r="O21" s="11" t="s">
        <v>64</v>
      </c>
      <c r="P21" s="102">
        <f t="shared" si="4"/>
        <v>1E-3</v>
      </c>
    </row>
    <row r="22" spans="1:16">
      <c r="A22" s="23">
        <f t="shared" ref="A22:A85" si="5">A21+1</f>
        <v>22</v>
      </c>
      <c r="B22" s="10">
        <v>24.9999</v>
      </c>
      <c r="C22" s="11" t="s">
        <v>63</v>
      </c>
      <c r="D22" s="100">
        <f t="shared" si="0"/>
        <v>1.249995E-5</v>
      </c>
      <c r="E22" s="12">
        <v>1.072E-2</v>
      </c>
      <c r="F22" s="13">
        <v>2.019E-2</v>
      </c>
      <c r="G22" s="101">
        <f t="shared" si="1"/>
        <v>3.091E-2</v>
      </c>
      <c r="H22" s="10">
        <v>9</v>
      </c>
      <c r="I22" s="11" t="s">
        <v>64</v>
      </c>
      <c r="J22" s="102">
        <f t="shared" si="2"/>
        <v>8.9999999999999998E-4</v>
      </c>
      <c r="K22" s="10">
        <v>15</v>
      </c>
      <c r="L22" s="11" t="s">
        <v>64</v>
      </c>
      <c r="M22" s="102">
        <f t="shared" si="3"/>
        <v>1.5E-3</v>
      </c>
      <c r="N22" s="10">
        <v>11</v>
      </c>
      <c r="O22" s="11" t="s">
        <v>64</v>
      </c>
      <c r="P22" s="102">
        <f t="shared" si="4"/>
        <v>1.0999999999999998E-3</v>
      </c>
    </row>
    <row r="23" spans="1:16">
      <c r="A23" s="23">
        <f t="shared" si="5"/>
        <v>23</v>
      </c>
      <c r="B23" s="10">
        <v>27.4999</v>
      </c>
      <c r="C23" s="11" t="s">
        <v>63</v>
      </c>
      <c r="D23" s="100">
        <f t="shared" si="0"/>
        <v>1.374995E-5</v>
      </c>
      <c r="E23" s="12">
        <v>1.125E-2</v>
      </c>
      <c r="F23" s="13">
        <v>2.0760000000000001E-2</v>
      </c>
      <c r="G23" s="101">
        <f t="shared" si="1"/>
        <v>3.2009999999999997E-2</v>
      </c>
      <c r="H23" s="10">
        <v>10</v>
      </c>
      <c r="I23" s="11" t="s">
        <v>64</v>
      </c>
      <c r="J23" s="102">
        <f t="shared" si="2"/>
        <v>1E-3</v>
      </c>
      <c r="K23" s="10">
        <v>16</v>
      </c>
      <c r="L23" s="11" t="s">
        <v>64</v>
      </c>
      <c r="M23" s="102">
        <f t="shared" si="3"/>
        <v>1.6000000000000001E-3</v>
      </c>
      <c r="N23" s="10">
        <v>11</v>
      </c>
      <c r="O23" s="11" t="s">
        <v>64</v>
      </c>
      <c r="P23" s="102">
        <f t="shared" si="4"/>
        <v>1.0999999999999998E-3</v>
      </c>
    </row>
    <row r="24" spans="1:16">
      <c r="A24" s="23">
        <f t="shared" si="5"/>
        <v>24</v>
      </c>
      <c r="B24" s="10">
        <v>29.9999</v>
      </c>
      <c r="C24" s="11" t="s">
        <v>63</v>
      </c>
      <c r="D24" s="100">
        <f t="shared" si="0"/>
        <v>1.499995E-5</v>
      </c>
      <c r="E24" s="12">
        <v>1.175E-2</v>
      </c>
      <c r="F24" s="13">
        <v>2.128E-2</v>
      </c>
      <c r="G24" s="101">
        <f t="shared" si="1"/>
        <v>3.3030000000000004E-2</v>
      </c>
      <c r="H24" s="10">
        <v>10</v>
      </c>
      <c r="I24" s="11" t="s">
        <v>64</v>
      </c>
      <c r="J24" s="102">
        <f t="shared" si="2"/>
        <v>1E-3</v>
      </c>
      <c r="K24" s="10">
        <v>16</v>
      </c>
      <c r="L24" s="11" t="s">
        <v>64</v>
      </c>
      <c r="M24" s="102">
        <f t="shared" si="3"/>
        <v>1.6000000000000001E-3</v>
      </c>
      <c r="N24" s="10">
        <v>12</v>
      </c>
      <c r="O24" s="11" t="s">
        <v>64</v>
      </c>
      <c r="P24" s="102">
        <f t="shared" si="4"/>
        <v>1.2000000000000001E-3</v>
      </c>
    </row>
    <row r="25" spans="1:16">
      <c r="A25" s="23">
        <f t="shared" si="5"/>
        <v>25</v>
      </c>
      <c r="B25" s="10">
        <v>32.499899999999997</v>
      </c>
      <c r="C25" s="11" t="s">
        <v>63</v>
      </c>
      <c r="D25" s="100">
        <f t="shared" si="0"/>
        <v>1.6249949999999998E-5</v>
      </c>
      <c r="E25" s="12">
        <v>1.223E-2</v>
      </c>
      <c r="F25" s="13">
        <v>2.1760000000000002E-2</v>
      </c>
      <c r="G25" s="101">
        <f t="shared" si="1"/>
        <v>3.3989999999999999E-2</v>
      </c>
      <c r="H25" s="10">
        <v>11</v>
      </c>
      <c r="I25" s="11" t="s">
        <v>64</v>
      </c>
      <c r="J25" s="102">
        <f t="shared" si="2"/>
        <v>1.0999999999999998E-3</v>
      </c>
      <c r="K25" s="10">
        <v>17</v>
      </c>
      <c r="L25" s="11" t="s">
        <v>64</v>
      </c>
      <c r="M25" s="102">
        <f t="shared" si="3"/>
        <v>1.7000000000000001E-3</v>
      </c>
      <c r="N25" s="10">
        <v>13</v>
      </c>
      <c r="O25" s="11" t="s">
        <v>64</v>
      </c>
      <c r="P25" s="102">
        <f t="shared" si="4"/>
        <v>1.2999999999999999E-3</v>
      </c>
    </row>
    <row r="26" spans="1:16">
      <c r="A26" s="23">
        <f t="shared" si="5"/>
        <v>26</v>
      </c>
      <c r="B26" s="10">
        <v>34.999899999999997</v>
      </c>
      <c r="C26" s="11" t="s">
        <v>63</v>
      </c>
      <c r="D26" s="100">
        <f t="shared" si="0"/>
        <v>1.7499949999999998E-5</v>
      </c>
      <c r="E26" s="12">
        <v>1.269E-2</v>
      </c>
      <c r="F26" s="13">
        <v>2.2200000000000001E-2</v>
      </c>
      <c r="G26" s="101">
        <f t="shared" si="1"/>
        <v>3.4890000000000004E-2</v>
      </c>
      <c r="H26" s="10">
        <v>12</v>
      </c>
      <c r="I26" s="11" t="s">
        <v>64</v>
      </c>
      <c r="J26" s="102">
        <f t="shared" si="2"/>
        <v>1.2000000000000001E-3</v>
      </c>
      <c r="K26" s="10">
        <v>18</v>
      </c>
      <c r="L26" s="11" t="s">
        <v>64</v>
      </c>
      <c r="M26" s="102">
        <f t="shared" si="3"/>
        <v>1.8E-3</v>
      </c>
      <c r="N26" s="10">
        <v>13</v>
      </c>
      <c r="O26" s="11" t="s">
        <v>64</v>
      </c>
      <c r="P26" s="102">
        <f t="shared" si="4"/>
        <v>1.2999999999999999E-3</v>
      </c>
    </row>
    <row r="27" spans="1:16">
      <c r="A27" s="23">
        <f t="shared" si="5"/>
        <v>27</v>
      </c>
      <c r="B27" s="10">
        <v>37.499899999999997</v>
      </c>
      <c r="C27" s="11" t="s">
        <v>63</v>
      </c>
      <c r="D27" s="100">
        <f t="shared" si="0"/>
        <v>1.8749949999999998E-5</v>
      </c>
      <c r="E27" s="12">
        <v>1.3129999999999999E-2</v>
      </c>
      <c r="F27" s="13">
        <v>2.2599999999999999E-2</v>
      </c>
      <c r="G27" s="101">
        <f t="shared" si="1"/>
        <v>3.5729999999999998E-2</v>
      </c>
      <c r="H27" s="10">
        <v>12</v>
      </c>
      <c r="I27" s="11" t="s">
        <v>64</v>
      </c>
      <c r="J27" s="102">
        <f t="shared" si="2"/>
        <v>1.2000000000000001E-3</v>
      </c>
      <c r="K27" s="10">
        <v>19</v>
      </c>
      <c r="L27" s="11" t="s">
        <v>64</v>
      </c>
      <c r="M27" s="102">
        <f t="shared" si="3"/>
        <v>1.9E-3</v>
      </c>
      <c r="N27" s="10">
        <v>14</v>
      </c>
      <c r="O27" s="11" t="s">
        <v>64</v>
      </c>
      <c r="P27" s="102">
        <f t="shared" si="4"/>
        <v>1.4E-3</v>
      </c>
    </row>
    <row r="28" spans="1:16">
      <c r="A28" s="23">
        <f t="shared" si="5"/>
        <v>28</v>
      </c>
      <c r="B28" s="10">
        <v>39.999899999999997</v>
      </c>
      <c r="C28" s="11" t="s">
        <v>63</v>
      </c>
      <c r="D28" s="100">
        <f t="shared" si="0"/>
        <v>1.9999949999999998E-5</v>
      </c>
      <c r="E28" s="12">
        <v>1.357E-2</v>
      </c>
      <c r="F28" s="13">
        <v>2.2970000000000001E-2</v>
      </c>
      <c r="G28" s="101">
        <f t="shared" si="1"/>
        <v>3.6540000000000003E-2</v>
      </c>
      <c r="H28" s="10">
        <v>13</v>
      </c>
      <c r="I28" s="11" t="s">
        <v>64</v>
      </c>
      <c r="J28" s="102">
        <f t="shared" si="2"/>
        <v>1.2999999999999999E-3</v>
      </c>
      <c r="K28" s="10">
        <v>20</v>
      </c>
      <c r="L28" s="11" t="s">
        <v>64</v>
      </c>
      <c r="M28" s="102">
        <f t="shared" si="3"/>
        <v>2E-3</v>
      </c>
      <c r="N28" s="10">
        <v>14</v>
      </c>
      <c r="O28" s="11" t="s">
        <v>64</v>
      </c>
      <c r="P28" s="102">
        <f t="shared" si="4"/>
        <v>1.4E-3</v>
      </c>
    </row>
    <row r="29" spans="1:16">
      <c r="A29" s="23">
        <f t="shared" si="5"/>
        <v>29</v>
      </c>
      <c r="B29" s="10">
        <v>44.999899999999997</v>
      </c>
      <c r="C29" s="11" t="s">
        <v>63</v>
      </c>
      <c r="D29" s="100">
        <f t="shared" si="0"/>
        <v>2.2499949999999998E-5</v>
      </c>
      <c r="E29" s="12">
        <v>1.439E-2</v>
      </c>
      <c r="F29" s="13">
        <v>2.3650000000000001E-2</v>
      </c>
      <c r="G29" s="101">
        <f t="shared" si="1"/>
        <v>3.8040000000000004E-2</v>
      </c>
      <c r="H29" s="10">
        <v>14</v>
      </c>
      <c r="I29" s="11" t="s">
        <v>64</v>
      </c>
      <c r="J29" s="102">
        <f t="shared" si="2"/>
        <v>1.4E-3</v>
      </c>
      <c r="K29" s="10">
        <v>21</v>
      </c>
      <c r="L29" s="11" t="s">
        <v>64</v>
      </c>
      <c r="M29" s="102">
        <f t="shared" si="3"/>
        <v>2.1000000000000003E-3</v>
      </c>
      <c r="N29" s="10">
        <v>15</v>
      </c>
      <c r="O29" s="11" t="s">
        <v>64</v>
      </c>
      <c r="P29" s="102">
        <f t="shared" si="4"/>
        <v>1.5E-3</v>
      </c>
    </row>
    <row r="30" spans="1:16">
      <c r="A30" s="23">
        <f t="shared" si="5"/>
        <v>30</v>
      </c>
      <c r="B30" s="10">
        <v>49.999899999999997</v>
      </c>
      <c r="C30" s="11" t="s">
        <v>63</v>
      </c>
      <c r="D30" s="100">
        <f t="shared" si="0"/>
        <v>2.4999949999999998E-5</v>
      </c>
      <c r="E30" s="12">
        <v>1.5169999999999999E-2</v>
      </c>
      <c r="F30" s="13">
        <v>2.4240000000000001E-2</v>
      </c>
      <c r="G30" s="101">
        <f t="shared" si="1"/>
        <v>3.9410000000000001E-2</v>
      </c>
      <c r="H30" s="10">
        <v>15</v>
      </c>
      <c r="I30" s="11" t="s">
        <v>64</v>
      </c>
      <c r="J30" s="102">
        <f t="shared" si="2"/>
        <v>1.5E-3</v>
      </c>
      <c r="K30" s="10">
        <v>22</v>
      </c>
      <c r="L30" s="11" t="s">
        <v>64</v>
      </c>
      <c r="M30" s="102">
        <f t="shared" si="3"/>
        <v>2.1999999999999997E-3</v>
      </c>
      <c r="N30" s="10">
        <v>17</v>
      </c>
      <c r="O30" s="11" t="s">
        <v>64</v>
      </c>
      <c r="P30" s="102">
        <f t="shared" si="4"/>
        <v>1.7000000000000001E-3</v>
      </c>
    </row>
    <row r="31" spans="1:16">
      <c r="A31" s="23">
        <f t="shared" si="5"/>
        <v>31</v>
      </c>
      <c r="B31" s="10">
        <v>54.999899999999997</v>
      </c>
      <c r="C31" s="11" t="s">
        <v>63</v>
      </c>
      <c r="D31" s="100">
        <f t="shared" si="0"/>
        <v>2.7499949999999997E-5</v>
      </c>
      <c r="E31" s="12">
        <v>1.5910000000000001E-2</v>
      </c>
      <c r="F31" s="13">
        <v>2.4760000000000001E-2</v>
      </c>
      <c r="G31" s="101">
        <f t="shared" si="1"/>
        <v>4.0669999999999998E-2</v>
      </c>
      <c r="H31" s="10">
        <v>16</v>
      </c>
      <c r="I31" s="11" t="s">
        <v>64</v>
      </c>
      <c r="J31" s="102">
        <f t="shared" si="2"/>
        <v>1.6000000000000001E-3</v>
      </c>
      <c r="K31" s="10">
        <v>24</v>
      </c>
      <c r="L31" s="11" t="s">
        <v>64</v>
      </c>
      <c r="M31" s="102">
        <f t="shared" si="3"/>
        <v>2.4000000000000002E-3</v>
      </c>
      <c r="N31" s="10">
        <v>18</v>
      </c>
      <c r="O31" s="11" t="s">
        <v>64</v>
      </c>
      <c r="P31" s="102">
        <f t="shared" si="4"/>
        <v>1.8E-3</v>
      </c>
    </row>
    <row r="32" spans="1:16">
      <c r="A32" s="23">
        <f t="shared" si="5"/>
        <v>32</v>
      </c>
      <c r="B32" s="10">
        <v>59.999899999999997</v>
      </c>
      <c r="C32" s="11" t="s">
        <v>63</v>
      </c>
      <c r="D32" s="100">
        <f t="shared" si="0"/>
        <v>2.9999949999999997E-5</v>
      </c>
      <c r="E32" s="12">
        <v>1.661E-2</v>
      </c>
      <c r="F32" s="13">
        <v>2.5219999999999999E-2</v>
      </c>
      <c r="G32" s="101">
        <f t="shared" si="1"/>
        <v>4.1829999999999999E-2</v>
      </c>
      <c r="H32" s="10">
        <v>17</v>
      </c>
      <c r="I32" s="11" t="s">
        <v>64</v>
      </c>
      <c r="J32" s="102">
        <f t="shared" si="2"/>
        <v>1.7000000000000001E-3</v>
      </c>
      <c r="K32" s="10">
        <v>25</v>
      </c>
      <c r="L32" s="11" t="s">
        <v>64</v>
      </c>
      <c r="M32" s="102">
        <f t="shared" si="3"/>
        <v>2.5000000000000001E-3</v>
      </c>
      <c r="N32" s="10">
        <v>19</v>
      </c>
      <c r="O32" s="11" t="s">
        <v>64</v>
      </c>
      <c r="P32" s="102">
        <f t="shared" si="4"/>
        <v>1.9E-3</v>
      </c>
    </row>
    <row r="33" spans="1:16">
      <c r="A33" s="23">
        <f t="shared" si="5"/>
        <v>33</v>
      </c>
      <c r="B33" s="10">
        <v>64.999899999999997</v>
      </c>
      <c r="C33" s="11" t="s">
        <v>63</v>
      </c>
      <c r="D33" s="100">
        <f t="shared" si="0"/>
        <v>3.249995E-5</v>
      </c>
      <c r="E33" s="12">
        <v>1.729E-2</v>
      </c>
      <c r="F33" s="13">
        <v>2.564E-2</v>
      </c>
      <c r="G33" s="101">
        <f t="shared" si="1"/>
        <v>4.2929999999999996E-2</v>
      </c>
      <c r="H33" s="10">
        <v>18</v>
      </c>
      <c r="I33" s="11" t="s">
        <v>64</v>
      </c>
      <c r="J33" s="102">
        <f t="shared" si="2"/>
        <v>1.8E-3</v>
      </c>
      <c r="K33" s="10">
        <v>26</v>
      </c>
      <c r="L33" s="11" t="s">
        <v>64</v>
      </c>
      <c r="M33" s="102">
        <f t="shared" si="3"/>
        <v>2.5999999999999999E-3</v>
      </c>
      <c r="N33" s="10">
        <v>20</v>
      </c>
      <c r="O33" s="11" t="s">
        <v>64</v>
      </c>
      <c r="P33" s="102">
        <f t="shared" si="4"/>
        <v>2E-3</v>
      </c>
    </row>
    <row r="34" spans="1:16">
      <c r="A34" s="23">
        <f t="shared" si="5"/>
        <v>34</v>
      </c>
      <c r="B34" s="10">
        <v>69.999899999999997</v>
      </c>
      <c r="C34" s="11" t="s">
        <v>63</v>
      </c>
      <c r="D34" s="100">
        <f t="shared" si="0"/>
        <v>3.499995E-5</v>
      </c>
      <c r="E34" s="12">
        <v>1.7950000000000001E-2</v>
      </c>
      <c r="F34" s="13">
        <v>2.6009999999999998E-2</v>
      </c>
      <c r="G34" s="101">
        <f t="shared" si="1"/>
        <v>4.3959999999999999E-2</v>
      </c>
      <c r="H34" s="10">
        <v>19</v>
      </c>
      <c r="I34" s="11" t="s">
        <v>64</v>
      </c>
      <c r="J34" s="102">
        <f t="shared" si="2"/>
        <v>1.9E-3</v>
      </c>
      <c r="K34" s="10">
        <v>28</v>
      </c>
      <c r="L34" s="11" t="s">
        <v>64</v>
      </c>
      <c r="M34" s="102">
        <f t="shared" si="3"/>
        <v>2.8E-3</v>
      </c>
      <c r="N34" s="10">
        <v>20</v>
      </c>
      <c r="O34" s="11" t="s">
        <v>64</v>
      </c>
      <c r="P34" s="102">
        <f t="shared" si="4"/>
        <v>2E-3</v>
      </c>
    </row>
    <row r="35" spans="1:16">
      <c r="A35" s="23">
        <f t="shared" si="5"/>
        <v>35</v>
      </c>
      <c r="B35" s="10">
        <v>79.999899999999997</v>
      </c>
      <c r="C35" s="11" t="s">
        <v>63</v>
      </c>
      <c r="D35" s="100">
        <f t="shared" si="0"/>
        <v>3.999995E-5</v>
      </c>
      <c r="E35" s="12">
        <v>1.9179999999999999E-2</v>
      </c>
      <c r="F35" s="13">
        <v>2.666E-2</v>
      </c>
      <c r="G35" s="101">
        <f t="shared" si="1"/>
        <v>4.5839999999999999E-2</v>
      </c>
      <c r="H35" s="10">
        <v>21</v>
      </c>
      <c r="I35" s="11" t="s">
        <v>64</v>
      </c>
      <c r="J35" s="102">
        <f t="shared" si="2"/>
        <v>2.1000000000000003E-3</v>
      </c>
      <c r="K35" s="10">
        <v>30</v>
      </c>
      <c r="L35" s="11" t="s">
        <v>64</v>
      </c>
      <c r="M35" s="102">
        <f t="shared" si="3"/>
        <v>3.0000000000000001E-3</v>
      </c>
      <c r="N35" s="10">
        <v>22</v>
      </c>
      <c r="O35" s="11" t="s">
        <v>64</v>
      </c>
      <c r="P35" s="102">
        <f t="shared" si="4"/>
        <v>2.1999999999999997E-3</v>
      </c>
    </row>
    <row r="36" spans="1:16">
      <c r="A36" s="23">
        <f t="shared" si="5"/>
        <v>36</v>
      </c>
      <c r="B36" s="10">
        <v>89.999899999999997</v>
      </c>
      <c r="C36" s="11" t="s">
        <v>63</v>
      </c>
      <c r="D36" s="100">
        <f t="shared" si="0"/>
        <v>4.4999949999999999E-5</v>
      </c>
      <c r="E36" s="12">
        <v>2.035E-2</v>
      </c>
      <c r="F36" s="13">
        <v>2.7199999999999998E-2</v>
      </c>
      <c r="G36" s="101">
        <f t="shared" si="1"/>
        <v>4.7549999999999995E-2</v>
      </c>
      <c r="H36" s="10">
        <v>23</v>
      </c>
      <c r="I36" s="11" t="s">
        <v>64</v>
      </c>
      <c r="J36" s="102">
        <f t="shared" si="2"/>
        <v>2.3E-3</v>
      </c>
      <c r="K36" s="10">
        <v>33</v>
      </c>
      <c r="L36" s="11" t="s">
        <v>64</v>
      </c>
      <c r="M36" s="102">
        <f t="shared" si="3"/>
        <v>3.3E-3</v>
      </c>
      <c r="N36" s="10">
        <v>24</v>
      </c>
      <c r="O36" s="11" t="s">
        <v>64</v>
      </c>
      <c r="P36" s="102">
        <f t="shared" si="4"/>
        <v>2.4000000000000002E-3</v>
      </c>
    </row>
    <row r="37" spans="1:16">
      <c r="A37" s="23">
        <f t="shared" si="5"/>
        <v>37</v>
      </c>
      <c r="B37" s="10">
        <v>99.999899999999997</v>
      </c>
      <c r="C37" s="11" t="s">
        <v>63</v>
      </c>
      <c r="D37" s="100">
        <f t="shared" si="0"/>
        <v>4.9999949999999999E-5</v>
      </c>
      <c r="E37" s="12">
        <v>2.145E-2</v>
      </c>
      <c r="F37" s="13">
        <v>2.7640000000000001E-2</v>
      </c>
      <c r="G37" s="101">
        <f t="shared" si="1"/>
        <v>4.9090000000000002E-2</v>
      </c>
      <c r="H37" s="10">
        <v>25</v>
      </c>
      <c r="I37" s="11" t="s">
        <v>64</v>
      </c>
      <c r="J37" s="102">
        <f t="shared" si="2"/>
        <v>2.5000000000000001E-3</v>
      </c>
      <c r="K37" s="10">
        <v>35</v>
      </c>
      <c r="L37" s="11" t="s">
        <v>64</v>
      </c>
      <c r="M37" s="102">
        <f t="shared" si="3"/>
        <v>3.5000000000000005E-3</v>
      </c>
      <c r="N37" s="10">
        <v>26</v>
      </c>
      <c r="O37" s="11" t="s">
        <v>64</v>
      </c>
      <c r="P37" s="102">
        <f t="shared" si="4"/>
        <v>2.5999999999999999E-3</v>
      </c>
    </row>
    <row r="38" spans="1:16">
      <c r="A38" s="23">
        <f t="shared" si="5"/>
        <v>38</v>
      </c>
      <c r="B38" s="10">
        <v>110</v>
      </c>
      <c r="C38" s="11" t="s">
        <v>63</v>
      </c>
      <c r="D38" s="100">
        <f t="shared" si="0"/>
        <v>5.5000000000000002E-5</v>
      </c>
      <c r="E38" s="12">
        <v>2.2499999999999999E-2</v>
      </c>
      <c r="F38" s="13">
        <v>2.802E-2</v>
      </c>
      <c r="G38" s="101">
        <f t="shared" si="1"/>
        <v>5.0519999999999995E-2</v>
      </c>
      <c r="H38" s="10">
        <v>27</v>
      </c>
      <c r="I38" s="11" t="s">
        <v>64</v>
      </c>
      <c r="J38" s="102">
        <f t="shared" si="2"/>
        <v>2.7000000000000001E-3</v>
      </c>
      <c r="K38" s="10">
        <v>37</v>
      </c>
      <c r="L38" s="11" t="s">
        <v>64</v>
      </c>
      <c r="M38" s="102">
        <f t="shared" si="3"/>
        <v>3.6999999999999997E-3</v>
      </c>
      <c r="N38" s="10">
        <v>28</v>
      </c>
      <c r="O38" s="11" t="s">
        <v>64</v>
      </c>
      <c r="P38" s="102">
        <f t="shared" si="4"/>
        <v>2.8E-3</v>
      </c>
    </row>
    <row r="39" spans="1:16">
      <c r="A39" s="23">
        <f t="shared" si="5"/>
        <v>39</v>
      </c>
      <c r="B39" s="10">
        <v>120</v>
      </c>
      <c r="C39" s="11" t="s">
        <v>63</v>
      </c>
      <c r="D39" s="100">
        <f t="shared" si="0"/>
        <v>6.0000000000000002E-5</v>
      </c>
      <c r="E39" s="12">
        <v>2.35E-2</v>
      </c>
      <c r="F39" s="13">
        <v>2.835E-2</v>
      </c>
      <c r="G39" s="101">
        <f t="shared" si="1"/>
        <v>5.185E-2</v>
      </c>
      <c r="H39" s="10">
        <v>29</v>
      </c>
      <c r="I39" s="11" t="s">
        <v>64</v>
      </c>
      <c r="J39" s="102">
        <f t="shared" si="2"/>
        <v>2.9000000000000002E-3</v>
      </c>
      <c r="K39" s="10">
        <v>40</v>
      </c>
      <c r="L39" s="11" t="s">
        <v>64</v>
      </c>
      <c r="M39" s="102">
        <f t="shared" si="3"/>
        <v>4.0000000000000001E-3</v>
      </c>
      <c r="N39" s="10">
        <v>29</v>
      </c>
      <c r="O39" s="11" t="s">
        <v>64</v>
      </c>
      <c r="P39" s="102">
        <f t="shared" si="4"/>
        <v>2.9000000000000002E-3</v>
      </c>
    </row>
    <row r="40" spans="1:16">
      <c r="A40" s="23">
        <f t="shared" si="5"/>
        <v>40</v>
      </c>
      <c r="B40" s="10">
        <v>130</v>
      </c>
      <c r="C40" s="11" t="s">
        <v>63</v>
      </c>
      <c r="D40" s="100">
        <f t="shared" si="0"/>
        <v>6.4999999999999994E-5</v>
      </c>
      <c r="E40" s="12">
        <v>2.445E-2</v>
      </c>
      <c r="F40" s="13">
        <v>2.862E-2</v>
      </c>
      <c r="G40" s="101">
        <f t="shared" si="1"/>
        <v>5.3069999999999999E-2</v>
      </c>
      <c r="H40" s="10">
        <v>31</v>
      </c>
      <c r="I40" s="11" t="s">
        <v>64</v>
      </c>
      <c r="J40" s="102">
        <f t="shared" si="2"/>
        <v>3.0999999999999999E-3</v>
      </c>
      <c r="K40" s="10">
        <v>42</v>
      </c>
      <c r="L40" s="11" t="s">
        <v>64</v>
      </c>
      <c r="M40" s="102">
        <f t="shared" si="3"/>
        <v>4.2000000000000006E-3</v>
      </c>
      <c r="N40" s="10">
        <v>31</v>
      </c>
      <c r="O40" s="11" t="s">
        <v>64</v>
      </c>
      <c r="P40" s="102">
        <f t="shared" si="4"/>
        <v>3.0999999999999999E-3</v>
      </c>
    </row>
    <row r="41" spans="1:16">
      <c r="A41" s="23">
        <f t="shared" si="5"/>
        <v>41</v>
      </c>
      <c r="B41" s="10">
        <v>139.999</v>
      </c>
      <c r="C41" s="11" t="s">
        <v>63</v>
      </c>
      <c r="D41" s="100">
        <f t="shared" si="0"/>
        <v>6.99995E-5</v>
      </c>
      <c r="E41" s="12">
        <v>2.538E-2</v>
      </c>
      <c r="F41" s="13">
        <v>2.886E-2</v>
      </c>
      <c r="G41" s="101">
        <f t="shared" si="1"/>
        <v>5.4239999999999997E-2</v>
      </c>
      <c r="H41" s="10">
        <v>33</v>
      </c>
      <c r="I41" s="11" t="s">
        <v>64</v>
      </c>
      <c r="J41" s="102">
        <f t="shared" si="2"/>
        <v>3.3E-3</v>
      </c>
      <c r="K41" s="10">
        <v>44</v>
      </c>
      <c r="L41" s="11" t="s">
        <v>64</v>
      </c>
      <c r="M41" s="102">
        <f t="shared" si="3"/>
        <v>4.3999999999999994E-3</v>
      </c>
      <c r="N41" s="10">
        <v>33</v>
      </c>
      <c r="O41" s="11" t="s">
        <v>64</v>
      </c>
      <c r="P41" s="102">
        <f t="shared" si="4"/>
        <v>3.3E-3</v>
      </c>
    </row>
    <row r="42" spans="1:16">
      <c r="A42" s="23">
        <f t="shared" si="5"/>
        <v>42</v>
      </c>
      <c r="B42" s="10">
        <v>149.999</v>
      </c>
      <c r="C42" s="11" t="s">
        <v>63</v>
      </c>
      <c r="D42" s="100">
        <f t="shared" si="0"/>
        <v>7.4999499999999999E-5</v>
      </c>
      <c r="E42" s="12">
        <v>2.6270000000000002E-2</v>
      </c>
      <c r="F42" s="13">
        <v>2.9059999999999999E-2</v>
      </c>
      <c r="G42" s="101">
        <f t="shared" si="1"/>
        <v>5.5330000000000004E-2</v>
      </c>
      <c r="H42" s="10">
        <v>35</v>
      </c>
      <c r="I42" s="11" t="s">
        <v>64</v>
      </c>
      <c r="J42" s="102">
        <f t="shared" si="2"/>
        <v>3.5000000000000005E-3</v>
      </c>
      <c r="K42" s="10">
        <v>46</v>
      </c>
      <c r="L42" s="11" t="s">
        <v>64</v>
      </c>
      <c r="M42" s="102">
        <f t="shared" si="3"/>
        <v>4.5999999999999999E-3</v>
      </c>
      <c r="N42" s="10">
        <v>34</v>
      </c>
      <c r="O42" s="11" t="s">
        <v>64</v>
      </c>
      <c r="P42" s="102">
        <f t="shared" si="4"/>
        <v>3.4000000000000002E-3</v>
      </c>
    </row>
    <row r="43" spans="1:16">
      <c r="A43" s="23">
        <f t="shared" si="5"/>
        <v>43</v>
      </c>
      <c r="B43" s="10">
        <v>159.999</v>
      </c>
      <c r="C43" s="11" t="s">
        <v>63</v>
      </c>
      <c r="D43" s="100">
        <f t="shared" si="0"/>
        <v>7.9999499999999999E-5</v>
      </c>
      <c r="E43" s="12">
        <v>2.7130000000000001E-2</v>
      </c>
      <c r="F43" s="13">
        <v>2.9229999999999999E-2</v>
      </c>
      <c r="G43" s="101">
        <f t="shared" si="1"/>
        <v>5.636E-2</v>
      </c>
      <c r="H43" s="10">
        <v>37</v>
      </c>
      <c r="I43" s="11" t="s">
        <v>64</v>
      </c>
      <c r="J43" s="102">
        <f t="shared" si="2"/>
        <v>3.6999999999999997E-3</v>
      </c>
      <c r="K43" s="10">
        <v>48</v>
      </c>
      <c r="L43" s="11" t="s">
        <v>64</v>
      </c>
      <c r="M43" s="102">
        <f t="shared" si="3"/>
        <v>4.8000000000000004E-3</v>
      </c>
      <c r="N43" s="10">
        <v>36</v>
      </c>
      <c r="O43" s="11" t="s">
        <v>64</v>
      </c>
      <c r="P43" s="102">
        <f t="shared" si="4"/>
        <v>3.5999999999999999E-3</v>
      </c>
    </row>
    <row r="44" spans="1:16">
      <c r="A44" s="23">
        <f t="shared" si="5"/>
        <v>44</v>
      </c>
      <c r="B44" s="10">
        <v>169.999</v>
      </c>
      <c r="C44" s="11" t="s">
        <v>63</v>
      </c>
      <c r="D44" s="100">
        <f t="shared" si="0"/>
        <v>8.4999499999999998E-5</v>
      </c>
      <c r="E44" s="12">
        <v>2.7969999999999998E-2</v>
      </c>
      <c r="F44" s="13">
        <v>2.938E-2</v>
      </c>
      <c r="G44" s="101">
        <f t="shared" si="1"/>
        <v>5.7349999999999998E-2</v>
      </c>
      <c r="H44" s="10">
        <v>39</v>
      </c>
      <c r="I44" s="11" t="s">
        <v>64</v>
      </c>
      <c r="J44" s="102">
        <f t="shared" si="2"/>
        <v>3.8999999999999998E-3</v>
      </c>
      <c r="K44" s="10">
        <v>50</v>
      </c>
      <c r="L44" s="11" t="s">
        <v>64</v>
      </c>
      <c r="M44" s="102">
        <f t="shared" si="3"/>
        <v>5.0000000000000001E-3</v>
      </c>
      <c r="N44" s="10">
        <v>37</v>
      </c>
      <c r="O44" s="11" t="s">
        <v>64</v>
      </c>
      <c r="P44" s="102">
        <f t="shared" si="4"/>
        <v>3.6999999999999997E-3</v>
      </c>
    </row>
    <row r="45" spans="1:16">
      <c r="A45" s="23">
        <f t="shared" si="5"/>
        <v>45</v>
      </c>
      <c r="B45" s="10">
        <v>179.999</v>
      </c>
      <c r="C45" s="11" t="s">
        <v>63</v>
      </c>
      <c r="D45" s="100">
        <f t="shared" si="0"/>
        <v>8.9999499999999998E-5</v>
      </c>
      <c r="E45" s="12">
        <v>2.878E-2</v>
      </c>
      <c r="F45" s="13">
        <v>2.9499999999999998E-2</v>
      </c>
      <c r="G45" s="101">
        <f t="shared" si="1"/>
        <v>5.8279999999999998E-2</v>
      </c>
      <c r="H45" s="10">
        <v>41</v>
      </c>
      <c r="I45" s="11" t="s">
        <v>64</v>
      </c>
      <c r="J45" s="102">
        <f t="shared" si="2"/>
        <v>4.1000000000000003E-3</v>
      </c>
      <c r="K45" s="10">
        <v>52</v>
      </c>
      <c r="L45" s="11" t="s">
        <v>64</v>
      </c>
      <c r="M45" s="102">
        <f t="shared" si="3"/>
        <v>5.1999999999999998E-3</v>
      </c>
      <c r="N45" s="10">
        <v>39</v>
      </c>
      <c r="O45" s="11" t="s">
        <v>64</v>
      </c>
      <c r="P45" s="102">
        <f t="shared" si="4"/>
        <v>3.8999999999999998E-3</v>
      </c>
    </row>
    <row r="46" spans="1:16">
      <c r="A46" s="23">
        <f t="shared" si="5"/>
        <v>46</v>
      </c>
      <c r="B46" s="10">
        <v>199.999</v>
      </c>
      <c r="C46" s="11" t="s">
        <v>63</v>
      </c>
      <c r="D46" s="100">
        <f t="shared" si="0"/>
        <v>9.9999499999999997E-5</v>
      </c>
      <c r="E46" s="12">
        <v>3.0329999999999999E-2</v>
      </c>
      <c r="F46" s="13">
        <v>2.9700000000000001E-2</v>
      </c>
      <c r="G46" s="101">
        <f t="shared" si="1"/>
        <v>6.003E-2</v>
      </c>
      <c r="H46" s="10">
        <v>45</v>
      </c>
      <c r="I46" s="11" t="s">
        <v>64</v>
      </c>
      <c r="J46" s="102">
        <f t="shared" si="2"/>
        <v>4.4999999999999997E-3</v>
      </c>
      <c r="K46" s="10">
        <v>56</v>
      </c>
      <c r="L46" s="11" t="s">
        <v>64</v>
      </c>
      <c r="M46" s="102">
        <f t="shared" si="3"/>
        <v>5.5999999999999999E-3</v>
      </c>
      <c r="N46" s="10">
        <v>42</v>
      </c>
      <c r="O46" s="11" t="s">
        <v>64</v>
      </c>
      <c r="P46" s="102">
        <f t="shared" si="4"/>
        <v>4.2000000000000006E-3</v>
      </c>
    </row>
    <row r="47" spans="1:16">
      <c r="A47" s="23">
        <f t="shared" si="5"/>
        <v>47</v>
      </c>
      <c r="B47" s="10">
        <v>224.999</v>
      </c>
      <c r="C47" s="11" t="s">
        <v>63</v>
      </c>
      <c r="D47" s="100">
        <f t="shared" si="0"/>
        <v>1.124995E-4</v>
      </c>
      <c r="E47" s="12">
        <v>3.2169999999999997E-2</v>
      </c>
      <c r="F47" s="13">
        <v>2.9860000000000001E-2</v>
      </c>
      <c r="G47" s="101">
        <f t="shared" si="1"/>
        <v>6.2030000000000002E-2</v>
      </c>
      <c r="H47" s="10">
        <v>50</v>
      </c>
      <c r="I47" s="11" t="s">
        <v>64</v>
      </c>
      <c r="J47" s="102">
        <f t="shared" si="2"/>
        <v>5.0000000000000001E-3</v>
      </c>
      <c r="K47" s="10">
        <v>61</v>
      </c>
      <c r="L47" s="11" t="s">
        <v>64</v>
      </c>
      <c r="M47" s="102">
        <f t="shared" si="3"/>
        <v>6.0999999999999995E-3</v>
      </c>
      <c r="N47" s="10">
        <v>45</v>
      </c>
      <c r="O47" s="11" t="s">
        <v>64</v>
      </c>
      <c r="P47" s="102">
        <f t="shared" si="4"/>
        <v>4.4999999999999997E-3</v>
      </c>
    </row>
    <row r="48" spans="1:16">
      <c r="A48" s="23">
        <f t="shared" si="5"/>
        <v>48</v>
      </c>
      <c r="B48" s="10">
        <v>249.999</v>
      </c>
      <c r="C48" s="11" t="s">
        <v>63</v>
      </c>
      <c r="D48" s="100">
        <f t="shared" si="0"/>
        <v>1.2499949999999999E-4</v>
      </c>
      <c r="E48" s="12">
        <v>3.3910000000000003E-2</v>
      </c>
      <c r="F48" s="13">
        <v>2.9950000000000001E-2</v>
      </c>
      <c r="G48" s="101">
        <f t="shared" si="1"/>
        <v>6.386E-2</v>
      </c>
      <c r="H48" s="10">
        <v>54</v>
      </c>
      <c r="I48" s="11" t="s">
        <v>64</v>
      </c>
      <c r="J48" s="102">
        <f t="shared" si="2"/>
        <v>5.4000000000000003E-3</v>
      </c>
      <c r="K48" s="10">
        <v>66</v>
      </c>
      <c r="L48" s="11" t="s">
        <v>64</v>
      </c>
      <c r="M48" s="102">
        <f t="shared" si="3"/>
        <v>6.6E-3</v>
      </c>
      <c r="N48" s="10">
        <v>49</v>
      </c>
      <c r="O48" s="11" t="s">
        <v>64</v>
      </c>
      <c r="P48" s="102">
        <f t="shared" si="4"/>
        <v>4.8999999999999998E-3</v>
      </c>
    </row>
    <row r="49" spans="1:16">
      <c r="A49" s="23">
        <f t="shared" si="5"/>
        <v>49</v>
      </c>
      <c r="B49" s="10">
        <v>274.99900000000002</v>
      </c>
      <c r="C49" s="11" t="s">
        <v>63</v>
      </c>
      <c r="D49" s="100">
        <f t="shared" si="0"/>
        <v>1.374995E-4</v>
      </c>
      <c r="E49" s="12">
        <v>3.5569999999999997E-2</v>
      </c>
      <c r="F49" s="13">
        <v>2.998E-2</v>
      </c>
      <c r="G49" s="101">
        <f t="shared" si="1"/>
        <v>6.5549999999999997E-2</v>
      </c>
      <c r="H49" s="10">
        <v>59</v>
      </c>
      <c r="I49" s="11" t="s">
        <v>64</v>
      </c>
      <c r="J49" s="102">
        <f t="shared" si="2"/>
        <v>5.8999999999999999E-3</v>
      </c>
      <c r="K49" s="10">
        <v>71</v>
      </c>
      <c r="L49" s="11" t="s">
        <v>64</v>
      </c>
      <c r="M49" s="102">
        <f t="shared" si="3"/>
        <v>7.0999999999999995E-3</v>
      </c>
      <c r="N49" s="10">
        <v>53</v>
      </c>
      <c r="O49" s="11" t="s">
        <v>64</v>
      </c>
      <c r="P49" s="102">
        <f t="shared" si="4"/>
        <v>5.3E-3</v>
      </c>
    </row>
    <row r="50" spans="1:16">
      <c r="A50" s="23">
        <f t="shared" si="5"/>
        <v>50</v>
      </c>
      <c r="B50" s="10">
        <v>299.99900000000002</v>
      </c>
      <c r="C50" s="11" t="s">
        <v>63</v>
      </c>
      <c r="D50" s="100">
        <f t="shared" si="0"/>
        <v>1.4999950000000001E-4</v>
      </c>
      <c r="E50" s="12">
        <v>3.7150000000000002E-2</v>
      </c>
      <c r="F50" s="13">
        <v>2.998E-2</v>
      </c>
      <c r="G50" s="101">
        <f t="shared" si="1"/>
        <v>6.7129999999999995E-2</v>
      </c>
      <c r="H50" s="10">
        <v>64</v>
      </c>
      <c r="I50" s="11" t="s">
        <v>64</v>
      </c>
      <c r="J50" s="102">
        <f t="shared" si="2"/>
        <v>6.4000000000000003E-3</v>
      </c>
      <c r="K50" s="10">
        <v>75</v>
      </c>
      <c r="L50" s="11" t="s">
        <v>64</v>
      </c>
      <c r="M50" s="102">
        <f t="shared" si="3"/>
        <v>7.4999999999999997E-3</v>
      </c>
      <c r="N50" s="10">
        <v>56</v>
      </c>
      <c r="O50" s="11" t="s">
        <v>64</v>
      </c>
      <c r="P50" s="102">
        <f t="shared" si="4"/>
        <v>5.5999999999999999E-3</v>
      </c>
    </row>
    <row r="51" spans="1:16">
      <c r="A51" s="23">
        <f t="shared" si="5"/>
        <v>51</v>
      </c>
      <c r="B51" s="10">
        <v>324.99900000000002</v>
      </c>
      <c r="C51" s="11" t="s">
        <v>63</v>
      </c>
      <c r="D51" s="100">
        <f t="shared" si="0"/>
        <v>1.6249950000000001E-4</v>
      </c>
      <c r="E51" s="12">
        <v>3.8670000000000003E-2</v>
      </c>
      <c r="F51" s="13">
        <v>2.9940000000000001E-2</v>
      </c>
      <c r="G51" s="101">
        <f t="shared" si="1"/>
        <v>6.8610000000000004E-2</v>
      </c>
      <c r="H51" s="10">
        <v>69</v>
      </c>
      <c r="I51" s="11" t="s">
        <v>64</v>
      </c>
      <c r="J51" s="102">
        <f t="shared" si="2"/>
        <v>6.9000000000000008E-3</v>
      </c>
      <c r="K51" s="10">
        <v>80</v>
      </c>
      <c r="L51" s="11" t="s">
        <v>64</v>
      </c>
      <c r="M51" s="102">
        <f t="shared" si="3"/>
        <v>8.0000000000000002E-3</v>
      </c>
      <c r="N51" s="10">
        <v>59</v>
      </c>
      <c r="O51" s="11" t="s">
        <v>64</v>
      </c>
      <c r="P51" s="102">
        <f t="shared" si="4"/>
        <v>5.8999999999999999E-3</v>
      </c>
    </row>
    <row r="52" spans="1:16">
      <c r="A52" s="23">
        <f t="shared" si="5"/>
        <v>52</v>
      </c>
      <c r="B52" s="10">
        <v>349.99900000000002</v>
      </c>
      <c r="C52" s="11" t="s">
        <v>63</v>
      </c>
      <c r="D52" s="100">
        <f t="shared" si="0"/>
        <v>1.7499950000000002E-4</v>
      </c>
      <c r="E52" s="12">
        <v>4.0129999999999999E-2</v>
      </c>
      <c r="F52" s="13">
        <v>2.9870000000000001E-2</v>
      </c>
      <c r="G52" s="101">
        <f t="shared" si="1"/>
        <v>7.0000000000000007E-2</v>
      </c>
      <c r="H52" s="10">
        <v>73</v>
      </c>
      <c r="I52" s="11" t="s">
        <v>64</v>
      </c>
      <c r="J52" s="102">
        <f t="shared" si="2"/>
        <v>7.2999999999999992E-3</v>
      </c>
      <c r="K52" s="10">
        <v>84</v>
      </c>
      <c r="L52" s="11" t="s">
        <v>64</v>
      </c>
      <c r="M52" s="102">
        <f t="shared" si="3"/>
        <v>8.4000000000000012E-3</v>
      </c>
      <c r="N52" s="10">
        <v>63</v>
      </c>
      <c r="O52" s="11" t="s">
        <v>64</v>
      </c>
      <c r="P52" s="102">
        <f t="shared" si="4"/>
        <v>6.3E-3</v>
      </c>
    </row>
    <row r="53" spans="1:16">
      <c r="A53" s="23">
        <f t="shared" si="5"/>
        <v>53</v>
      </c>
      <c r="B53" s="10">
        <v>374.99900000000002</v>
      </c>
      <c r="C53" s="11" t="s">
        <v>63</v>
      </c>
      <c r="D53" s="100">
        <f t="shared" si="0"/>
        <v>1.8749950000000002E-4</v>
      </c>
      <c r="E53" s="12">
        <v>4.1529999999999997E-2</v>
      </c>
      <c r="F53" s="13">
        <v>2.9790000000000001E-2</v>
      </c>
      <c r="G53" s="101">
        <f t="shared" si="1"/>
        <v>7.1319999999999995E-2</v>
      </c>
      <c r="H53" s="10">
        <v>78</v>
      </c>
      <c r="I53" s="11" t="s">
        <v>64</v>
      </c>
      <c r="J53" s="102">
        <f t="shared" si="2"/>
        <v>7.7999999999999996E-3</v>
      </c>
      <c r="K53" s="10">
        <v>88</v>
      </c>
      <c r="L53" s="11" t="s">
        <v>64</v>
      </c>
      <c r="M53" s="102">
        <f t="shared" si="3"/>
        <v>8.7999999999999988E-3</v>
      </c>
      <c r="N53" s="10">
        <v>66</v>
      </c>
      <c r="O53" s="11" t="s">
        <v>64</v>
      </c>
      <c r="P53" s="102">
        <f t="shared" si="4"/>
        <v>6.6E-3</v>
      </c>
    </row>
    <row r="54" spans="1:16">
      <c r="A54" s="23">
        <f t="shared" si="5"/>
        <v>54</v>
      </c>
      <c r="B54" s="10">
        <v>399.99900000000002</v>
      </c>
      <c r="C54" s="11" t="s">
        <v>63</v>
      </c>
      <c r="D54" s="100">
        <f t="shared" si="0"/>
        <v>1.999995E-4</v>
      </c>
      <c r="E54" s="12">
        <v>4.2900000000000001E-2</v>
      </c>
      <c r="F54" s="13">
        <v>2.9690000000000001E-2</v>
      </c>
      <c r="G54" s="101">
        <f t="shared" si="1"/>
        <v>7.2590000000000002E-2</v>
      </c>
      <c r="H54" s="10">
        <v>83</v>
      </c>
      <c r="I54" s="11" t="s">
        <v>64</v>
      </c>
      <c r="J54" s="102">
        <f t="shared" si="2"/>
        <v>8.3000000000000001E-3</v>
      </c>
      <c r="K54" s="10">
        <v>93</v>
      </c>
      <c r="L54" s="11" t="s">
        <v>64</v>
      </c>
      <c r="M54" s="102">
        <f t="shared" si="3"/>
        <v>9.2999999999999992E-3</v>
      </c>
      <c r="N54" s="10">
        <v>69</v>
      </c>
      <c r="O54" s="11" t="s">
        <v>64</v>
      </c>
      <c r="P54" s="102">
        <f t="shared" si="4"/>
        <v>6.9000000000000008E-3</v>
      </c>
    </row>
    <row r="55" spans="1:16">
      <c r="A55" s="23">
        <f t="shared" si="5"/>
        <v>55</v>
      </c>
      <c r="B55" s="10">
        <v>449.99900000000002</v>
      </c>
      <c r="C55" s="11" t="s">
        <v>63</v>
      </c>
      <c r="D55" s="100">
        <f t="shared" si="0"/>
        <v>2.2499950000000001E-4</v>
      </c>
      <c r="E55" s="12">
        <v>4.5499999999999999E-2</v>
      </c>
      <c r="F55" s="13">
        <v>2.9440000000000001E-2</v>
      </c>
      <c r="G55" s="101">
        <f t="shared" si="1"/>
        <v>7.4940000000000007E-2</v>
      </c>
      <c r="H55" s="10">
        <v>92</v>
      </c>
      <c r="I55" s="11" t="s">
        <v>64</v>
      </c>
      <c r="J55" s="102">
        <f t="shared" si="2"/>
        <v>9.1999999999999998E-3</v>
      </c>
      <c r="K55" s="10">
        <v>101</v>
      </c>
      <c r="L55" s="11" t="s">
        <v>64</v>
      </c>
      <c r="M55" s="102">
        <f t="shared" si="3"/>
        <v>1.0100000000000001E-2</v>
      </c>
      <c r="N55" s="10">
        <v>76</v>
      </c>
      <c r="O55" s="11" t="s">
        <v>64</v>
      </c>
      <c r="P55" s="102">
        <f t="shared" si="4"/>
        <v>7.6E-3</v>
      </c>
    </row>
    <row r="56" spans="1:16">
      <c r="A56" s="23">
        <f t="shared" si="5"/>
        <v>56</v>
      </c>
      <c r="B56" s="10">
        <v>499.99900000000002</v>
      </c>
      <c r="C56" s="11" t="s">
        <v>63</v>
      </c>
      <c r="D56" s="100">
        <f t="shared" si="0"/>
        <v>2.499995E-4</v>
      </c>
      <c r="E56" s="12">
        <v>4.7960000000000003E-2</v>
      </c>
      <c r="F56" s="13">
        <v>2.9170000000000001E-2</v>
      </c>
      <c r="G56" s="101">
        <f t="shared" si="1"/>
        <v>7.7130000000000004E-2</v>
      </c>
      <c r="H56" s="10">
        <v>102</v>
      </c>
      <c r="I56" s="11" t="s">
        <v>64</v>
      </c>
      <c r="J56" s="102">
        <f t="shared" si="2"/>
        <v>1.0199999999999999E-2</v>
      </c>
      <c r="K56" s="10">
        <v>109</v>
      </c>
      <c r="L56" s="11" t="s">
        <v>64</v>
      </c>
      <c r="M56" s="102">
        <f t="shared" si="3"/>
        <v>1.09E-2</v>
      </c>
      <c r="N56" s="10">
        <v>82</v>
      </c>
      <c r="O56" s="11" t="s">
        <v>64</v>
      </c>
      <c r="P56" s="102">
        <f t="shared" si="4"/>
        <v>8.2000000000000007E-3</v>
      </c>
    </row>
    <row r="57" spans="1:16">
      <c r="A57" s="23">
        <f t="shared" si="5"/>
        <v>57</v>
      </c>
      <c r="B57" s="10">
        <v>549.99900000000002</v>
      </c>
      <c r="C57" s="11" t="s">
        <v>63</v>
      </c>
      <c r="D57" s="100">
        <f t="shared" si="0"/>
        <v>2.7499950000000001E-4</v>
      </c>
      <c r="E57" s="12">
        <v>5.0299999999999997E-2</v>
      </c>
      <c r="F57" s="13">
        <v>2.887E-2</v>
      </c>
      <c r="G57" s="101">
        <f t="shared" si="1"/>
        <v>7.916999999999999E-2</v>
      </c>
      <c r="H57" s="10">
        <v>111</v>
      </c>
      <c r="I57" s="11" t="s">
        <v>64</v>
      </c>
      <c r="J57" s="102">
        <f t="shared" si="2"/>
        <v>1.11E-2</v>
      </c>
      <c r="K57" s="10">
        <v>117</v>
      </c>
      <c r="L57" s="11" t="s">
        <v>64</v>
      </c>
      <c r="M57" s="102">
        <f t="shared" si="3"/>
        <v>1.17E-2</v>
      </c>
      <c r="N57" s="10">
        <v>88</v>
      </c>
      <c r="O57" s="11" t="s">
        <v>64</v>
      </c>
      <c r="P57" s="102">
        <f t="shared" si="4"/>
        <v>8.7999999999999988E-3</v>
      </c>
    </row>
    <row r="58" spans="1:16">
      <c r="A58" s="23">
        <f t="shared" si="5"/>
        <v>58</v>
      </c>
      <c r="B58" s="10">
        <v>599.99900000000002</v>
      </c>
      <c r="C58" s="11" t="s">
        <v>63</v>
      </c>
      <c r="D58" s="100">
        <f t="shared" si="0"/>
        <v>2.9999950000000002E-4</v>
      </c>
      <c r="E58" s="12">
        <v>5.2540000000000003E-2</v>
      </c>
      <c r="F58" s="13">
        <v>2.8549999999999999E-2</v>
      </c>
      <c r="G58" s="101">
        <f t="shared" si="1"/>
        <v>8.1089999999999995E-2</v>
      </c>
      <c r="H58" s="10">
        <v>121</v>
      </c>
      <c r="I58" s="11" t="s">
        <v>64</v>
      </c>
      <c r="J58" s="102">
        <f t="shared" si="2"/>
        <v>1.21E-2</v>
      </c>
      <c r="K58" s="10">
        <v>124</v>
      </c>
      <c r="L58" s="11" t="s">
        <v>64</v>
      </c>
      <c r="M58" s="102">
        <f t="shared" si="3"/>
        <v>1.24E-2</v>
      </c>
      <c r="N58" s="10">
        <v>94</v>
      </c>
      <c r="O58" s="11" t="s">
        <v>64</v>
      </c>
      <c r="P58" s="102">
        <f t="shared" si="4"/>
        <v>9.4000000000000004E-3</v>
      </c>
    </row>
    <row r="59" spans="1:16">
      <c r="A59" s="23">
        <f t="shared" si="5"/>
        <v>59</v>
      </c>
      <c r="B59" s="10">
        <v>649.99900000000002</v>
      </c>
      <c r="C59" s="11" t="s">
        <v>63</v>
      </c>
      <c r="D59" s="100">
        <f t="shared" si="0"/>
        <v>3.2499950000000003E-4</v>
      </c>
      <c r="E59" s="12">
        <v>5.4679999999999999E-2</v>
      </c>
      <c r="F59" s="13">
        <v>2.8230000000000002E-2</v>
      </c>
      <c r="G59" s="101">
        <f t="shared" si="1"/>
        <v>8.2909999999999998E-2</v>
      </c>
      <c r="H59" s="10">
        <v>130</v>
      </c>
      <c r="I59" s="11" t="s">
        <v>64</v>
      </c>
      <c r="J59" s="102">
        <f t="shared" si="2"/>
        <v>1.3000000000000001E-2</v>
      </c>
      <c r="K59" s="10">
        <v>132</v>
      </c>
      <c r="L59" s="11" t="s">
        <v>64</v>
      </c>
      <c r="M59" s="102">
        <f t="shared" si="3"/>
        <v>1.32E-2</v>
      </c>
      <c r="N59" s="10">
        <v>100</v>
      </c>
      <c r="O59" s="11" t="s">
        <v>64</v>
      </c>
      <c r="P59" s="102">
        <f t="shared" si="4"/>
        <v>0.01</v>
      </c>
    </row>
    <row r="60" spans="1:16">
      <c r="A60" s="23">
        <f t="shared" si="5"/>
        <v>60</v>
      </c>
      <c r="B60" s="10">
        <v>699.99900000000002</v>
      </c>
      <c r="C60" s="11" t="s">
        <v>63</v>
      </c>
      <c r="D60" s="100">
        <f t="shared" si="0"/>
        <v>3.4999949999999999E-4</v>
      </c>
      <c r="E60" s="12">
        <v>5.6750000000000002E-2</v>
      </c>
      <c r="F60" s="13">
        <v>2.7910000000000001E-2</v>
      </c>
      <c r="G60" s="101">
        <f t="shared" si="1"/>
        <v>8.4659999999999999E-2</v>
      </c>
      <c r="H60" s="10">
        <v>140</v>
      </c>
      <c r="I60" s="11" t="s">
        <v>64</v>
      </c>
      <c r="J60" s="102">
        <f t="shared" si="2"/>
        <v>1.4000000000000002E-2</v>
      </c>
      <c r="K60" s="10">
        <v>139</v>
      </c>
      <c r="L60" s="11" t="s">
        <v>64</v>
      </c>
      <c r="M60" s="102">
        <f t="shared" si="3"/>
        <v>1.3900000000000001E-2</v>
      </c>
      <c r="N60" s="10">
        <v>106</v>
      </c>
      <c r="O60" s="11" t="s">
        <v>64</v>
      </c>
      <c r="P60" s="102">
        <f t="shared" si="4"/>
        <v>1.06E-2</v>
      </c>
    </row>
    <row r="61" spans="1:16">
      <c r="A61" s="23">
        <f t="shared" si="5"/>
        <v>61</v>
      </c>
      <c r="B61" s="10">
        <v>799.99900000000002</v>
      </c>
      <c r="C61" s="11" t="s">
        <v>63</v>
      </c>
      <c r="D61" s="100">
        <f t="shared" si="0"/>
        <v>3.9999950000000001E-4</v>
      </c>
      <c r="E61" s="12">
        <v>6.0670000000000002E-2</v>
      </c>
      <c r="F61" s="13">
        <v>2.726E-2</v>
      </c>
      <c r="G61" s="101">
        <f t="shared" si="1"/>
        <v>8.7930000000000008E-2</v>
      </c>
      <c r="H61" s="10">
        <v>159</v>
      </c>
      <c r="I61" s="11" t="s">
        <v>64</v>
      </c>
      <c r="J61" s="102">
        <f t="shared" si="2"/>
        <v>1.5900000000000001E-2</v>
      </c>
      <c r="K61" s="10">
        <v>153</v>
      </c>
      <c r="L61" s="11" t="s">
        <v>64</v>
      </c>
      <c r="M61" s="102">
        <f t="shared" si="3"/>
        <v>1.5299999999999999E-2</v>
      </c>
      <c r="N61" s="10">
        <v>117</v>
      </c>
      <c r="O61" s="11" t="s">
        <v>64</v>
      </c>
      <c r="P61" s="102">
        <f t="shared" si="4"/>
        <v>1.17E-2</v>
      </c>
    </row>
    <row r="62" spans="1:16">
      <c r="A62" s="23">
        <f t="shared" si="5"/>
        <v>62</v>
      </c>
      <c r="B62" s="10">
        <v>899.99900000000002</v>
      </c>
      <c r="C62" s="11" t="s">
        <v>63</v>
      </c>
      <c r="D62" s="100">
        <f t="shared" si="0"/>
        <v>4.4999950000000003E-4</v>
      </c>
      <c r="E62" s="12">
        <v>6.4350000000000004E-2</v>
      </c>
      <c r="F62" s="13">
        <v>2.6620000000000001E-2</v>
      </c>
      <c r="G62" s="101">
        <f t="shared" si="1"/>
        <v>9.0970000000000009E-2</v>
      </c>
      <c r="H62" s="10">
        <v>179</v>
      </c>
      <c r="I62" s="11" t="s">
        <v>64</v>
      </c>
      <c r="J62" s="102">
        <f t="shared" si="2"/>
        <v>1.7899999999999999E-2</v>
      </c>
      <c r="K62" s="10">
        <v>167</v>
      </c>
      <c r="L62" s="11" t="s">
        <v>64</v>
      </c>
      <c r="M62" s="102">
        <f t="shared" si="3"/>
        <v>1.67E-2</v>
      </c>
      <c r="N62" s="10">
        <v>128</v>
      </c>
      <c r="O62" s="11" t="s">
        <v>64</v>
      </c>
      <c r="P62" s="102">
        <f t="shared" si="4"/>
        <v>1.2800000000000001E-2</v>
      </c>
    </row>
    <row r="63" spans="1:16">
      <c r="A63" s="23">
        <f t="shared" si="5"/>
        <v>63</v>
      </c>
      <c r="B63" s="10">
        <v>999.99900000000002</v>
      </c>
      <c r="C63" s="11" t="s">
        <v>63</v>
      </c>
      <c r="D63" s="100">
        <f t="shared" si="0"/>
        <v>4.9999950000000006E-4</v>
      </c>
      <c r="E63" s="12">
        <v>6.7830000000000001E-2</v>
      </c>
      <c r="F63" s="13">
        <v>2.5999999999999999E-2</v>
      </c>
      <c r="G63" s="101">
        <f t="shared" si="1"/>
        <v>9.3829999999999997E-2</v>
      </c>
      <c r="H63" s="10">
        <v>198</v>
      </c>
      <c r="I63" s="11" t="s">
        <v>64</v>
      </c>
      <c r="J63" s="102">
        <f t="shared" si="2"/>
        <v>1.9800000000000002E-2</v>
      </c>
      <c r="K63" s="10">
        <v>180</v>
      </c>
      <c r="L63" s="11" t="s">
        <v>64</v>
      </c>
      <c r="M63" s="102">
        <f t="shared" si="3"/>
        <v>1.7999999999999999E-2</v>
      </c>
      <c r="N63" s="10">
        <v>139</v>
      </c>
      <c r="O63" s="11" t="s">
        <v>64</v>
      </c>
      <c r="P63" s="102">
        <f t="shared" si="4"/>
        <v>1.3900000000000001E-2</v>
      </c>
    </row>
    <row r="64" spans="1:16">
      <c r="A64" s="23">
        <f t="shared" si="5"/>
        <v>64</v>
      </c>
      <c r="B64" s="10">
        <v>1.1000000000000001</v>
      </c>
      <c r="C64" s="22" t="s">
        <v>65</v>
      </c>
      <c r="D64" s="100">
        <f t="shared" ref="D64:D127" si="6">B64/1000/$C$5</f>
        <v>5.5000000000000003E-4</v>
      </c>
      <c r="E64" s="12">
        <v>7.1139999999999995E-2</v>
      </c>
      <c r="F64" s="13">
        <v>2.5409999999999999E-2</v>
      </c>
      <c r="G64" s="101">
        <f t="shared" si="1"/>
        <v>9.6549999999999997E-2</v>
      </c>
      <c r="H64" s="10">
        <v>218</v>
      </c>
      <c r="I64" s="11" t="s">
        <v>64</v>
      </c>
      <c r="J64" s="102">
        <f t="shared" si="2"/>
        <v>2.18E-2</v>
      </c>
      <c r="K64" s="10">
        <v>193</v>
      </c>
      <c r="L64" s="11" t="s">
        <v>64</v>
      </c>
      <c r="M64" s="102">
        <f t="shared" si="3"/>
        <v>1.9300000000000001E-2</v>
      </c>
      <c r="N64" s="10">
        <v>149</v>
      </c>
      <c r="O64" s="11" t="s">
        <v>64</v>
      </c>
      <c r="P64" s="102">
        <f t="shared" si="4"/>
        <v>1.49E-2</v>
      </c>
    </row>
    <row r="65" spans="1:16">
      <c r="A65" s="23">
        <f t="shared" si="5"/>
        <v>65</v>
      </c>
      <c r="B65" s="10">
        <v>1.2</v>
      </c>
      <c r="C65" s="11" t="s">
        <v>65</v>
      </c>
      <c r="D65" s="100">
        <f t="shared" si="6"/>
        <v>5.9999999999999995E-4</v>
      </c>
      <c r="E65" s="12">
        <v>7.4300000000000005E-2</v>
      </c>
      <c r="F65" s="13">
        <v>2.4840000000000001E-2</v>
      </c>
      <c r="G65" s="101">
        <f t="shared" si="1"/>
        <v>9.9140000000000006E-2</v>
      </c>
      <c r="H65" s="10">
        <v>237</v>
      </c>
      <c r="I65" s="11" t="s">
        <v>64</v>
      </c>
      <c r="J65" s="102">
        <f t="shared" si="2"/>
        <v>2.3699999999999999E-2</v>
      </c>
      <c r="K65" s="10">
        <v>205</v>
      </c>
      <c r="L65" s="11" t="s">
        <v>64</v>
      </c>
      <c r="M65" s="102">
        <f t="shared" si="3"/>
        <v>2.0499999999999997E-2</v>
      </c>
      <c r="N65" s="10">
        <v>159</v>
      </c>
      <c r="O65" s="11" t="s">
        <v>64</v>
      </c>
      <c r="P65" s="102">
        <f t="shared" si="4"/>
        <v>1.5900000000000001E-2</v>
      </c>
    </row>
    <row r="66" spans="1:16">
      <c r="A66" s="23">
        <f t="shared" si="5"/>
        <v>66</v>
      </c>
      <c r="B66" s="10">
        <v>1.3</v>
      </c>
      <c r="C66" s="11" t="s">
        <v>65</v>
      </c>
      <c r="D66" s="100">
        <f t="shared" si="6"/>
        <v>6.4999999999999997E-4</v>
      </c>
      <c r="E66" s="12">
        <v>7.7329999999999996E-2</v>
      </c>
      <c r="F66" s="13">
        <v>2.4289999999999999E-2</v>
      </c>
      <c r="G66" s="101">
        <f t="shared" si="1"/>
        <v>0.10161999999999999</v>
      </c>
      <c r="H66" s="10">
        <v>256</v>
      </c>
      <c r="I66" s="11" t="s">
        <v>64</v>
      </c>
      <c r="J66" s="102">
        <f t="shared" si="2"/>
        <v>2.5600000000000001E-2</v>
      </c>
      <c r="K66" s="10">
        <v>217</v>
      </c>
      <c r="L66" s="11" t="s">
        <v>64</v>
      </c>
      <c r="M66" s="102">
        <f t="shared" si="3"/>
        <v>2.1700000000000001E-2</v>
      </c>
      <c r="N66" s="10">
        <v>169</v>
      </c>
      <c r="O66" s="11" t="s">
        <v>64</v>
      </c>
      <c r="P66" s="102">
        <f t="shared" si="4"/>
        <v>1.6900000000000002E-2</v>
      </c>
    </row>
    <row r="67" spans="1:16">
      <c r="A67" s="23">
        <f t="shared" si="5"/>
        <v>67</v>
      </c>
      <c r="B67" s="10">
        <v>1.4</v>
      </c>
      <c r="C67" s="11" t="s">
        <v>65</v>
      </c>
      <c r="D67" s="100">
        <f t="shared" si="6"/>
        <v>6.9999999999999999E-4</v>
      </c>
      <c r="E67" s="12">
        <v>8.0250000000000002E-2</v>
      </c>
      <c r="F67" s="13">
        <v>2.3769999999999999E-2</v>
      </c>
      <c r="G67" s="101">
        <f t="shared" si="1"/>
        <v>0.10402</v>
      </c>
      <c r="H67" s="10">
        <v>276</v>
      </c>
      <c r="I67" s="11" t="s">
        <v>64</v>
      </c>
      <c r="J67" s="102">
        <f t="shared" si="2"/>
        <v>2.7600000000000003E-2</v>
      </c>
      <c r="K67" s="10">
        <v>229</v>
      </c>
      <c r="L67" s="11" t="s">
        <v>64</v>
      </c>
      <c r="M67" s="102">
        <f t="shared" si="3"/>
        <v>2.29E-2</v>
      </c>
      <c r="N67" s="10">
        <v>179</v>
      </c>
      <c r="O67" s="11" t="s">
        <v>64</v>
      </c>
      <c r="P67" s="102">
        <f t="shared" si="4"/>
        <v>1.7899999999999999E-2</v>
      </c>
    </row>
    <row r="68" spans="1:16">
      <c r="A68" s="23">
        <f t="shared" si="5"/>
        <v>68</v>
      </c>
      <c r="B68" s="10">
        <v>1.5</v>
      </c>
      <c r="C68" s="11" t="s">
        <v>65</v>
      </c>
      <c r="D68" s="100">
        <f t="shared" si="6"/>
        <v>7.5000000000000002E-4</v>
      </c>
      <c r="E68" s="12">
        <v>8.3070000000000005E-2</v>
      </c>
      <c r="F68" s="13">
        <v>2.3269999999999999E-2</v>
      </c>
      <c r="G68" s="101">
        <f t="shared" si="1"/>
        <v>0.10634</v>
      </c>
      <c r="H68" s="10">
        <v>295</v>
      </c>
      <c r="I68" s="11" t="s">
        <v>64</v>
      </c>
      <c r="J68" s="102">
        <f t="shared" si="2"/>
        <v>2.9499999999999998E-2</v>
      </c>
      <c r="K68" s="10">
        <v>240</v>
      </c>
      <c r="L68" s="11" t="s">
        <v>64</v>
      </c>
      <c r="M68" s="102">
        <f t="shared" si="3"/>
        <v>2.4E-2</v>
      </c>
      <c r="N68" s="10">
        <v>188</v>
      </c>
      <c r="O68" s="11" t="s">
        <v>64</v>
      </c>
      <c r="P68" s="102">
        <f t="shared" si="4"/>
        <v>1.8800000000000001E-2</v>
      </c>
    </row>
    <row r="69" spans="1:16">
      <c r="A69" s="23">
        <f t="shared" si="5"/>
        <v>69</v>
      </c>
      <c r="B69" s="10">
        <v>1.6</v>
      </c>
      <c r="C69" s="11" t="s">
        <v>65</v>
      </c>
      <c r="D69" s="100">
        <f t="shared" si="6"/>
        <v>8.0000000000000004E-4</v>
      </c>
      <c r="E69" s="12">
        <v>8.5790000000000005E-2</v>
      </c>
      <c r="F69" s="13">
        <v>2.2800000000000001E-2</v>
      </c>
      <c r="G69" s="101">
        <f t="shared" si="1"/>
        <v>0.10859000000000001</v>
      </c>
      <c r="H69" s="10">
        <v>315</v>
      </c>
      <c r="I69" s="11" t="s">
        <v>64</v>
      </c>
      <c r="J69" s="102">
        <f t="shared" si="2"/>
        <v>3.15E-2</v>
      </c>
      <c r="K69" s="10">
        <v>251</v>
      </c>
      <c r="L69" s="11" t="s">
        <v>64</v>
      </c>
      <c r="M69" s="102">
        <f t="shared" si="3"/>
        <v>2.5100000000000001E-2</v>
      </c>
      <c r="N69" s="10">
        <v>198</v>
      </c>
      <c r="O69" s="11" t="s">
        <v>64</v>
      </c>
      <c r="P69" s="102">
        <f t="shared" si="4"/>
        <v>1.9800000000000002E-2</v>
      </c>
    </row>
    <row r="70" spans="1:16">
      <c r="A70" s="23">
        <f t="shared" si="5"/>
        <v>70</v>
      </c>
      <c r="B70" s="10">
        <v>1.7</v>
      </c>
      <c r="C70" s="11" t="s">
        <v>65</v>
      </c>
      <c r="D70" s="100">
        <f t="shared" si="6"/>
        <v>8.4999999999999995E-4</v>
      </c>
      <c r="E70" s="12">
        <v>8.8429999999999995E-2</v>
      </c>
      <c r="F70" s="13">
        <v>2.2349999999999998E-2</v>
      </c>
      <c r="G70" s="101">
        <f t="shared" si="1"/>
        <v>0.11077999999999999</v>
      </c>
      <c r="H70" s="10">
        <v>334</v>
      </c>
      <c r="I70" s="11" t="s">
        <v>64</v>
      </c>
      <c r="J70" s="102">
        <f t="shared" si="2"/>
        <v>3.3399999999999999E-2</v>
      </c>
      <c r="K70" s="10">
        <v>262</v>
      </c>
      <c r="L70" s="11" t="s">
        <v>64</v>
      </c>
      <c r="M70" s="102">
        <f t="shared" si="3"/>
        <v>2.6200000000000001E-2</v>
      </c>
      <c r="N70" s="10">
        <v>207</v>
      </c>
      <c r="O70" s="11" t="s">
        <v>64</v>
      </c>
      <c r="P70" s="102">
        <f t="shared" si="4"/>
        <v>2.07E-2</v>
      </c>
    </row>
    <row r="71" spans="1:16">
      <c r="A71" s="23">
        <f t="shared" si="5"/>
        <v>71</v>
      </c>
      <c r="B71" s="10">
        <v>1.8</v>
      </c>
      <c r="C71" s="11" t="s">
        <v>65</v>
      </c>
      <c r="D71" s="100">
        <f t="shared" si="6"/>
        <v>8.9999999999999998E-4</v>
      </c>
      <c r="E71" s="12">
        <v>9.0999999999999998E-2</v>
      </c>
      <c r="F71" s="13">
        <v>2.1909999999999999E-2</v>
      </c>
      <c r="G71" s="101">
        <f t="shared" si="1"/>
        <v>0.11291</v>
      </c>
      <c r="H71" s="10">
        <v>354</v>
      </c>
      <c r="I71" s="11" t="s">
        <v>64</v>
      </c>
      <c r="J71" s="102">
        <f t="shared" si="2"/>
        <v>3.5400000000000001E-2</v>
      </c>
      <c r="K71" s="10">
        <v>272</v>
      </c>
      <c r="L71" s="11" t="s">
        <v>64</v>
      </c>
      <c r="M71" s="102">
        <f t="shared" si="3"/>
        <v>2.7200000000000002E-2</v>
      </c>
      <c r="N71" s="10">
        <v>216</v>
      </c>
      <c r="O71" s="11" t="s">
        <v>64</v>
      </c>
      <c r="P71" s="102">
        <f t="shared" si="4"/>
        <v>2.1600000000000001E-2</v>
      </c>
    </row>
    <row r="72" spans="1:16">
      <c r="A72" s="23">
        <f t="shared" si="5"/>
        <v>72</v>
      </c>
      <c r="B72" s="10">
        <v>2</v>
      </c>
      <c r="C72" s="11" t="s">
        <v>65</v>
      </c>
      <c r="D72" s="100">
        <f t="shared" si="6"/>
        <v>1E-3</v>
      </c>
      <c r="E72" s="12">
        <v>9.5920000000000005E-2</v>
      </c>
      <c r="F72" s="13">
        <v>2.1100000000000001E-2</v>
      </c>
      <c r="G72" s="101">
        <f t="shared" si="1"/>
        <v>0.11702000000000001</v>
      </c>
      <c r="H72" s="10">
        <v>393</v>
      </c>
      <c r="I72" s="11" t="s">
        <v>64</v>
      </c>
      <c r="J72" s="102">
        <f t="shared" si="2"/>
        <v>3.9300000000000002E-2</v>
      </c>
      <c r="K72" s="10">
        <v>292</v>
      </c>
      <c r="L72" s="11" t="s">
        <v>64</v>
      </c>
      <c r="M72" s="102">
        <f t="shared" si="3"/>
        <v>2.9199999999999997E-2</v>
      </c>
      <c r="N72" s="10">
        <v>233</v>
      </c>
      <c r="O72" s="11" t="s">
        <v>64</v>
      </c>
      <c r="P72" s="102">
        <f t="shared" si="4"/>
        <v>2.3300000000000001E-2</v>
      </c>
    </row>
    <row r="73" spans="1:16">
      <c r="A73" s="23">
        <f t="shared" si="5"/>
        <v>73</v>
      </c>
      <c r="B73" s="10">
        <v>2.25</v>
      </c>
      <c r="C73" s="11" t="s">
        <v>65</v>
      </c>
      <c r="D73" s="100">
        <f t="shared" si="6"/>
        <v>1.1249999999999999E-3</v>
      </c>
      <c r="E73" s="12">
        <v>0.1017</v>
      </c>
      <c r="F73" s="13">
        <v>2.018E-2</v>
      </c>
      <c r="G73" s="101">
        <f t="shared" si="1"/>
        <v>0.12188</v>
      </c>
      <c r="H73" s="10">
        <v>441</v>
      </c>
      <c r="I73" s="11" t="s">
        <v>64</v>
      </c>
      <c r="J73" s="102">
        <f t="shared" si="2"/>
        <v>4.41E-2</v>
      </c>
      <c r="K73" s="10">
        <v>316</v>
      </c>
      <c r="L73" s="11" t="s">
        <v>64</v>
      </c>
      <c r="M73" s="102">
        <f t="shared" si="3"/>
        <v>3.1600000000000003E-2</v>
      </c>
      <c r="N73" s="10">
        <v>254</v>
      </c>
      <c r="O73" s="11" t="s">
        <v>64</v>
      </c>
      <c r="P73" s="102">
        <f t="shared" si="4"/>
        <v>2.5399999999999999E-2</v>
      </c>
    </row>
    <row r="74" spans="1:16">
      <c r="A74" s="23">
        <f t="shared" si="5"/>
        <v>74</v>
      </c>
      <c r="B74" s="10">
        <v>2.5</v>
      </c>
      <c r="C74" s="11" t="s">
        <v>65</v>
      </c>
      <c r="D74" s="100">
        <f t="shared" si="6"/>
        <v>1.25E-3</v>
      </c>
      <c r="E74" s="12">
        <v>0.1072</v>
      </c>
      <c r="F74" s="13">
        <v>1.9349999999999999E-2</v>
      </c>
      <c r="G74" s="101">
        <f t="shared" si="1"/>
        <v>0.12655</v>
      </c>
      <c r="H74" s="10">
        <v>490</v>
      </c>
      <c r="I74" s="11" t="s">
        <v>64</v>
      </c>
      <c r="J74" s="102">
        <f t="shared" si="2"/>
        <v>4.9000000000000002E-2</v>
      </c>
      <c r="K74" s="10">
        <v>338</v>
      </c>
      <c r="L74" s="11" t="s">
        <v>64</v>
      </c>
      <c r="M74" s="102">
        <f t="shared" si="3"/>
        <v>3.3800000000000004E-2</v>
      </c>
      <c r="N74" s="10">
        <v>274</v>
      </c>
      <c r="O74" s="11" t="s">
        <v>64</v>
      </c>
      <c r="P74" s="102">
        <f t="shared" si="4"/>
        <v>2.7400000000000001E-2</v>
      </c>
    </row>
    <row r="75" spans="1:16">
      <c r="A75" s="23">
        <f t="shared" si="5"/>
        <v>75</v>
      </c>
      <c r="B75" s="10">
        <v>2.75</v>
      </c>
      <c r="C75" s="11" t="s">
        <v>65</v>
      </c>
      <c r="D75" s="100">
        <f t="shared" si="6"/>
        <v>1.3749999999999999E-3</v>
      </c>
      <c r="E75" s="12">
        <v>0.1125</v>
      </c>
      <c r="F75" s="13">
        <v>1.8599999999999998E-2</v>
      </c>
      <c r="G75" s="101">
        <f t="shared" si="1"/>
        <v>0.13109999999999999</v>
      </c>
      <c r="H75" s="10">
        <v>538</v>
      </c>
      <c r="I75" s="11" t="s">
        <v>64</v>
      </c>
      <c r="J75" s="102">
        <f t="shared" si="2"/>
        <v>5.3800000000000001E-2</v>
      </c>
      <c r="K75" s="10">
        <v>359</v>
      </c>
      <c r="L75" s="11" t="s">
        <v>64</v>
      </c>
      <c r="M75" s="102">
        <f t="shared" si="3"/>
        <v>3.5900000000000001E-2</v>
      </c>
      <c r="N75" s="10">
        <v>294</v>
      </c>
      <c r="O75" s="11" t="s">
        <v>64</v>
      </c>
      <c r="P75" s="102">
        <f t="shared" si="4"/>
        <v>2.9399999999999999E-2</v>
      </c>
    </row>
    <row r="76" spans="1:16">
      <c r="A76" s="23">
        <f t="shared" si="5"/>
        <v>76</v>
      </c>
      <c r="B76" s="10">
        <v>3</v>
      </c>
      <c r="C76" s="11" t="s">
        <v>65</v>
      </c>
      <c r="D76" s="100">
        <f t="shared" si="6"/>
        <v>1.5E-3</v>
      </c>
      <c r="E76" s="12">
        <v>0.11749999999999999</v>
      </c>
      <c r="F76" s="13">
        <v>1.7909999999999999E-2</v>
      </c>
      <c r="G76" s="101">
        <f t="shared" si="1"/>
        <v>0.13541</v>
      </c>
      <c r="H76" s="10">
        <v>586</v>
      </c>
      <c r="I76" s="11" t="s">
        <v>64</v>
      </c>
      <c r="J76" s="102">
        <f t="shared" si="2"/>
        <v>5.8599999999999999E-2</v>
      </c>
      <c r="K76" s="10">
        <v>379</v>
      </c>
      <c r="L76" s="11" t="s">
        <v>64</v>
      </c>
      <c r="M76" s="102">
        <f t="shared" si="3"/>
        <v>3.7900000000000003E-2</v>
      </c>
      <c r="N76" s="10">
        <v>312</v>
      </c>
      <c r="O76" s="11" t="s">
        <v>64</v>
      </c>
      <c r="P76" s="102">
        <f t="shared" si="4"/>
        <v>3.1199999999999999E-2</v>
      </c>
    </row>
    <row r="77" spans="1:16">
      <c r="A77" s="23">
        <f t="shared" si="5"/>
        <v>77</v>
      </c>
      <c r="B77" s="10">
        <v>3.25</v>
      </c>
      <c r="C77" s="11" t="s">
        <v>65</v>
      </c>
      <c r="D77" s="100">
        <f t="shared" si="6"/>
        <v>1.6249999999999999E-3</v>
      </c>
      <c r="E77" s="12">
        <v>0.12230000000000001</v>
      </c>
      <c r="F77" s="13">
        <v>1.728E-2</v>
      </c>
      <c r="G77" s="101">
        <f t="shared" si="1"/>
        <v>0.13958000000000001</v>
      </c>
      <c r="H77" s="10">
        <v>633</v>
      </c>
      <c r="I77" s="11" t="s">
        <v>64</v>
      </c>
      <c r="J77" s="102">
        <f t="shared" si="2"/>
        <v>6.3299999999999995E-2</v>
      </c>
      <c r="K77" s="10">
        <v>398</v>
      </c>
      <c r="L77" s="11" t="s">
        <v>64</v>
      </c>
      <c r="M77" s="102">
        <f t="shared" si="3"/>
        <v>3.9800000000000002E-2</v>
      </c>
      <c r="N77" s="10">
        <v>330</v>
      </c>
      <c r="O77" s="11" t="s">
        <v>64</v>
      </c>
      <c r="P77" s="102">
        <f t="shared" si="4"/>
        <v>3.3000000000000002E-2</v>
      </c>
    </row>
    <row r="78" spans="1:16">
      <c r="A78" s="23">
        <f t="shared" si="5"/>
        <v>78</v>
      </c>
      <c r="B78" s="10">
        <v>3.5</v>
      </c>
      <c r="C78" s="11" t="s">
        <v>65</v>
      </c>
      <c r="D78" s="100">
        <f t="shared" si="6"/>
        <v>1.75E-3</v>
      </c>
      <c r="E78" s="12">
        <v>0.12690000000000001</v>
      </c>
      <c r="F78" s="13">
        <v>1.6709999999999999E-2</v>
      </c>
      <c r="G78" s="101">
        <f t="shared" si="1"/>
        <v>0.14361000000000002</v>
      </c>
      <c r="H78" s="10">
        <v>680</v>
      </c>
      <c r="I78" s="11" t="s">
        <v>64</v>
      </c>
      <c r="J78" s="102">
        <f t="shared" si="2"/>
        <v>6.8000000000000005E-2</v>
      </c>
      <c r="K78" s="10">
        <v>417</v>
      </c>
      <c r="L78" s="11" t="s">
        <v>64</v>
      </c>
      <c r="M78" s="102">
        <f t="shared" si="3"/>
        <v>4.1700000000000001E-2</v>
      </c>
      <c r="N78" s="10">
        <v>347</v>
      </c>
      <c r="O78" s="11" t="s">
        <v>64</v>
      </c>
      <c r="P78" s="102">
        <f t="shared" si="4"/>
        <v>3.4699999999999995E-2</v>
      </c>
    </row>
    <row r="79" spans="1:16">
      <c r="A79" s="23">
        <f t="shared" si="5"/>
        <v>79</v>
      </c>
      <c r="B79" s="10">
        <v>3.75</v>
      </c>
      <c r="C79" s="11" t="s">
        <v>65</v>
      </c>
      <c r="D79" s="100">
        <f t="shared" si="6"/>
        <v>1.8749999999999999E-3</v>
      </c>
      <c r="E79" s="12">
        <v>0.1313</v>
      </c>
      <c r="F79" s="13">
        <v>1.617E-2</v>
      </c>
      <c r="G79" s="101">
        <f t="shared" si="1"/>
        <v>0.14746999999999999</v>
      </c>
      <c r="H79" s="10">
        <v>727</v>
      </c>
      <c r="I79" s="11" t="s">
        <v>64</v>
      </c>
      <c r="J79" s="102">
        <f t="shared" si="2"/>
        <v>7.2700000000000001E-2</v>
      </c>
      <c r="K79" s="10">
        <v>434</v>
      </c>
      <c r="L79" s="11" t="s">
        <v>64</v>
      </c>
      <c r="M79" s="102">
        <f t="shared" si="3"/>
        <v>4.3400000000000001E-2</v>
      </c>
      <c r="N79" s="10">
        <v>364</v>
      </c>
      <c r="O79" s="11" t="s">
        <v>64</v>
      </c>
      <c r="P79" s="102">
        <f t="shared" si="4"/>
        <v>3.6400000000000002E-2</v>
      </c>
    </row>
    <row r="80" spans="1:16">
      <c r="A80" s="23">
        <f t="shared" si="5"/>
        <v>80</v>
      </c>
      <c r="B80" s="10">
        <v>4</v>
      </c>
      <c r="C80" s="11" t="s">
        <v>65</v>
      </c>
      <c r="D80" s="100">
        <f t="shared" si="6"/>
        <v>2E-3</v>
      </c>
      <c r="E80" s="12">
        <v>0.13569999999999999</v>
      </c>
      <c r="F80" s="13">
        <v>1.5679999999999999E-2</v>
      </c>
      <c r="G80" s="101">
        <f t="shared" si="1"/>
        <v>0.15137999999999999</v>
      </c>
      <c r="H80" s="10">
        <v>773</v>
      </c>
      <c r="I80" s="11" t="s">
        <v>64</v>
      </c>
      <c r="J80" s="102">
        <f t="shared" si="2"/>
        <v>7.7300000000000008E-2</v>
      </c>
      <c r="K80" s="10">
        <v>450</v>
      </c>
      <c r="L80" s="11" t="s">
        <v>64</v>
      </c>
      <c r="M80" s="102">
        <f t="shared" si="3"/>
        <v>4.4999999999999998E-2</v>
      </c>
      <c r="N80" s="10">
        <v>380</v>
      </c>
      <c r="O80" s="11" t="s">
        <v>64</v>
      </c>
      <c r="P80" s="102">
        <f t="shared" si="4"/>
        <v>3.7999999999999999E-2</v>
      </c>
    </row>
    <row r="81" spans="1:16">
      <c r="A81" s="23">
        <f t="shared" si="5"/>
        <v>81</v>
      </c>
      <c r="B81" s="10">
        <v>4.5</v>
      </c>
      <c r="C81" s="11" t="s">
        <v>65</v>
      </c>
      <c r="D81" s="100">
        <f t="shared" si="6"/>
        <v>2.2499999999999998E-3</v>
      </c>
      <c r="E81" s="12">
        <v>0.14249999999999999</v>
      </c>
      <c r="F81" s="13">
        <v>1.4789999999999999E-2</v>
      </c>
      <c r="G81" s="101">
        <f t="shared" si="1"/>
        <v>0.15728999999999999</v>
      </c>
      <c r="H81" s="10">
        <v>865</v>
      </c>
      <c r="I81" s="11" t="s">
        <v>64</v>
      </c>
      <c r="J81" s="102">
        <f t="shared" si="2"/>
        <v>8.6499999999999994E-2</v>
      </c>
      <c r="K81" s="10">
        <v>482</v>
      </c>
      <c r="L81" s="11" t="s">
        <v>64</v>
      </c>
      <c r="M81" s="102">
        <f t="shared" si="3"/>
        <v>4.82E-2</v>
      </c>
      <c r="N81" s="10">
        <v>411</v>
      </c>
      <c r="O81" s="11" t="s">
        <v>64</v>
      </c>
      <c r="P81" s="102">
        <f t="shared" si="4"/>
        <v>4.1099999999999998E-2</v>
      </c>
    </row>
    <row r="82" spans="1:16">
      <c r="A82" s="23">
        <f t="shared" si="5"/>
        <v>82</v>
      </c>
      <c r="B82" s="10">
        <v>5</v>
      </c>
      <c r="C82" s="11" t="s">
        <v>65</v>
      </c>
      <c r="D82" s="100">
        <f t="shared" si="6"/>
        <v>2.5000000000000001E-3</v>
      </c>
      <c r="E82" s="12">
        <v>0.14910000000000001</v>
      </c>
      <c r="F82" s="13">
        <v>1.401E-2</v>
      </c>
      <c r="G82" s="101">
        <f t="shared" si="1"/>
        <v>0.16311</v>
      </c>
      <c r="H82" s="10">
        <v>956</v>
      </c>
      <c r="I82" s="11" t="s">
        <v>64</v>
      </c>
      <c r="J82" s="102">
        <f t="shared" si="2"/>
        <v>9.5599999999999991E-2</v>
      </c>
      <c r="K82" s="10">
        <v>510</v>
      </c>
      <c r="L82" s="11" t="s">
        <v>64</v>
      </c>
      <c r="M82" s="102">
        <f t="shared" si="3"/>
        <v>5.1000000000000004E-2</v>
      </c>
      <c r="N82" s="10">
        <v>441</v>
      </c>
      <c r="O82" s="11" t="s">
        <v>64</v>
      </c>
      <c r="P82" s="102">
        <f t="shared" si="4"/>
        <v>4.41E-2</v>
      </c>
    </row>
    <row r="83" spans="1:16">
      <c r="A83" s="23">
        <f t="shared" si="5"/>
        <v>83</v>
      </c>
      <c r="B83" s="10">
        <v>5.5</v>
      </c>
      <c r="C83" s="11" t="s">
        <v>65</v>
      </c>
      <c r="D83" s="100">
        <f t="shared" si="6"/>
        <v>2.7499999999999998E-3</v>
      </c>
      <c r="E83" s="12">
        <v>0.1555</v>
      </c>
      <c r="F83" s="13">
        <v>1.332E-2</v>
      </c>
      <c r="G83" s="101">
        <f t="shared" si="1"/>
        <v>0.16882</v>
      </c>
      <c r="H83" s="10">
        <v>1047</v>
      </c>
      <c r="I83" s="11" t="s">
        <v>64</v>
      </c>
      <c r="J83" s="102">
        <f t="shared" si="2"/>
        <v>0.10469999999999999</v>
      </c>
      <c r="K83" s="10">
        <v>537</v>
      </c>
      <c r="L83" s="11" t="s">
        <v>64</v>
      </c>
      <c r="M83" s="102">
        <f t="shared" si="3"/>
        <v>5.3700000000000005E-2</v>
      </c>
      <c r="N83" s="10">
        <v>469</v>
      </c>
      <c r="O83" s="11" t="s">
        <v>64</v>
      </c>
      <c r="P83" s="102">
        <f t="shared" si="4"/>
        <v>4.6899999999999997E-2</v>
      </c>
    </row>
    <row r="84" spans="1:16">
      <c r="A84" s="23">
        <f t="shared" si="5"/>
        <v>84</v>
      </c>
      <c r="B84" s="10">
        <v>6</v>
      </c>
      <c r="C84" s="11" t="s">
        <v>65</v>
      </c>
      <c r="D84" s="100">
        <f t="shared" si="6"/>
        <v>3.0000000000000001E-3</v>
      </c>
      <c r="E84" s="12">
        <v>0.16170000000000001</v>
      </c>
      <c r="F84" s="13">
        <v>1.2710000000000001E-2</v>
      </c>
      <c r="G84" s="101">
        <f t="shared" ref="G84:G147" si="7">E84+F84</f>
        <v>0.17441000000000001</v>
      </c>
      <c r="H84" s="10">
        <v>1136</v>
      </c>
      <c r="I84" s="11" t="s">
        <v>64</v>
      </c>
      <c r="J84" s="102">
        <f t="shared" ref="J84:J114" si="8">H84/1000/10</f>
        <v>0.11359999999999999</v>
      </c>
      <c r="K84" s="10">
        <v>563</v>
      </c>
      <c r="L84" s="11" t="s">
        <v>64</v>
      </c>
      <c r="M84" s="102">
        <f t="shared" ref="M84:M147" si="9">K84/1000/10</f>
        <v>5.6299999999999996E-2</v>
      </c>
      <c r="N84" s="10">
        <v>495</v>
      </c>
      <c r="O84" s="11" t="s">
        <v>64</v>
      </c>
      <c r="P84" s="102">
        <f t="shared" ref="P84:P147" si="10">N84/1000/10</f>
        <v>4.9500000000000002E-2</v>
      </c>
    </row>
    <row r="85" spans="1:16">
      <c r="A85" s="23">
        <f t="shared" si="5"/>
        <v>85</v>
      </c>
      <c r="B85" s="10">
        <v>6.5</v>
      </c>
      <c r="C85" s="11" t="s">
        <v>65</v>
      </c>
      <c r="D85" s="100">
        <f t="shared" si="6"/>
        <v>3.2499999999999999E-3</v>
      </c>
      <c r="E85" s="12">
        <v>0.1676</v>
      </c>
      <c r="F85" s="13">
        <v>1.2160000000000001E-2</v>
      </c>
      <c r="G85" s="101">
        <f t="shared" si="7"/>
        <v>0.17976</v>
      </c>
      <c r="H85" s="10">
        <v>1224</v>
      </c>
      <c r="I85" s="11" t="s">
        <v>64</v>
      </c>
      <c r="J85" s="102">
        <f t="shared" si="8"/>
        <v>0.12239999999999999</v>
      </c>
      <c r="K85" s="10">
        <v>586</v>
      </c>
      <c r="L85" s="11" t="s">
        <v>64</v>
      </c>
      <c r="M85" s="102">
        <f t="shared" si="9"/>
        <v>5.8599999999999999E-2</v>
      </c>
      <c r="N85" s="10">
        <v>521</v>
      </c>
      <c r="O85" s="11" t="s">
        <v>64</v>
      </c>
      <c r="P85" s="102">
        <f t="shared" si="10"/>
        <v>5.21E-2</v>
      </c>
    </row>
    <row r="86" spans="1:16">
      <c r="A86" s="23">
        <f t="shared" ref="A86:A149" si="11">A85+1</f>
        <v>86</v>
      </c>
      <c r="B86" s="10">
        <v>7</v>
      </c>
      <c r="C86" s="11" t="s">
        <v>65</v>
      </c>
      <c r="D86" s="100">
        <f t="shared" si="6"/>
        <v>3.5000000000000001E-3</v>
      </c>
      <c r="E86" s="12">
        <v>0.1734</v>
      </c>
      <c r="F86" s="13">
        <v>1.166E-2</v>
      </c>
      <c r="G86" s="101">
        <f t="shared" si="7"/>
        <v>0.18506</v>
      </c>
      <c r="H86" s="10">
        <v>1311</v>
      </c>
      <c r="I86" s="11" t="s">
        <v>64</v>
      </c>
      <c r="J86" s="102">
        <f t="shared" si="8"/>
        <v>0.13109999999999999</v>
      </c>
      <c r="K86" s="10">
        <v>609</v>
      </c>
      <c r="L86" s="11" t="s">
        <v>64</v>
      </c>
      <c r="M86" s="102">
        <f t="shared" si="9"/>
        <v>6.0899999999999996E-2</v>
      </c>
      <c r="N86" s="10">
        <v>545</v>
      </c>
      <c r="O86" s="11" t="s">
        <v>64</v>
      </c>
      <c r="P86" s="102">
        <f t="shared" si="10"/>
        <v>5.4500000000000007E-2</v>
      </c>
    </row>
    <row r="87" spans="1:16">
      <c r="A87" s="23">
        <f t="shared" si="11"/>
        <v>87</v>
      </c>
      <c r="B87" s="10">
        <v>8</v>
      </c>
      <c r="C87" s="11" t="s">
        <v>65</v>
      </c>
      <c r="D87" s="100">
        <f t="shared" si="6"/>
        <v>4.0000000000000001E-3</v>
      </c>
      <c r="E87" s="12">
        <v>0.18429999999999999</v>
      </c>
      <c r="F87" s="13">
        <v>1.0800000000000001E-2</v>
      </c>
      <c r="G87" s="101">
        <f t="shared" si="7"/>
        <v>0.1951</v>
      </c>
      <c r="H87" s="10">
        <v>1482</v>
      </c>
      <c r="I87" s="11" t="s">
        <v>64</v>
      </c>
      <c r="J87" s="102">
        <f t="shared" si="8"/>
        <v>0.1482</v>
      </c>
      <c r="K87" s="10">
        <v>650</v>
      </c>
      <c r="L87" s="11" t="s">
        <v>64</v>
      </c>
      <c r="M87" s="102">
        <f t="shared" si="9"/>
        <v>6.5000000000000002E-2</v>
      </c>
      <c r="N87" s="10">
        <v>592</v>
      </c>
      <c r="O87" s="11" t="s">
        <v>64</v>
      </c>
      <c r="P87" s="102">
        <f t="shared" si="10"/>
        <v>5.9199999999999996E-2</v>
      </c>
    </row>
    <row r="88" spans="1:16">
      <c r="A88" s="23">
        <f t="shared" si="11"/>
        <v>88</v>
      </c>
      <c r="B88" s="10">
        <v>9</v>
      </c>
      <c r="C88" s="11" t="s">
        <v>65</v>
      </c>
      <c r="D88" s="100">
        <f t="shared" si="6"/>
        <v>4.4999999999999997E-3</v>
      </c>
      <c r="E88" s="12">
        <v>0.19439999999999999</v>
      </c>
      <c r="F88" s="13">
        <v>1.0070000000000001E-2</v>
      </c>
      <c r="G88" s="101">
        <f t="shared" si="7"/>
        <v>0.20446999999999999</v>
      </c>
      <c r="H88" s="10">
        <v>1649</v>
      </c>
      <c r="I88" s="11" t="s">
        <v>64</v>
      </c>
      <c r="J88" s="102">
        <f t="shared" si="8"/>
        <v>0.16489999999999999</v>
      </c>
      <c r="K88" s="10">
        <v>686</v>
      </c>
      <c r="L88" s="11" t="s">
        <v>64</v>
      </c>
      <c r="M88" s="102">
        <f t="shared" si="9"/>
        <v>6.8600000000000008E-2</v>
      </c>
      <c r="N88" s="10">
        <v>634</v>
      </c>
      <c r="O88" s="11" t="s">
        <v>64</v>
      </c>
      <c r="P88" s="102">
        <f t="shared" si="10"/>
        <v>6.3399999999999998E-2</v>
      </c>
    </row>
    <row r="89" spans="1:16">
      <c r="A89" s="23">
        <f t="shared" si="11"/>
        <v>89</v>
      </c>
      <c r="B89" s="10">
        <v>10</v>
      </c>
      <c r="C89" s="11" t="s">
        <v>65</v>
      </c>
      <c r="D89" s="100">
        <f t="shared" si="6"/>
        <v>5.0000000000000001E-3</v>
      </c>
      <c r="E89" s="12">
        <v>0.20380000000000001</v>
      </c>
      <c r="F89" s="13">
        <v>9.4459999999999995E-3</v>
      </c>
      <c r="G89" s="101">
        <f t="shared" si="7"/>
        <v>0.21324600000000002</v>
      </c>
      <c r="H89" s="10">
        <v>1812</v>
      </c>
      <c r="I89" s="11" t="s">
        <v>64</v>
      </c>
      <c r="J89" s="102">
        <f t="shared" si="8"/>
        <v>0.1812</v>
      </c>
      <c r="K89" s="10">
        <v>720</v>
      </c>
      <c r="L89" s="11" t="s">
        <v>64</v>
      </c>
      <c r="M89" s="102">
        <f t="shared" si="9"/>
        <v>7.1999999999999995E-2</v>
      </c>
      <c r="N89" s="10">
        <v>674</v>
      </c>
      <c r="O89" s="11" t="s">
        <v>64</v>
      </c>
      <c r="P89" s="102">
        <f t="shared" si="10"/>
        <v>6.7400000000000002E-2</v>
      </c>
    </row>
    <row r="90" spans="1:16">
      <c r="A90" s="23">
        <f t="shared" si="11"/>
        <v>90</v>
      </c>
      <c r="B90" s="10">
        <v>11</v>
      </c>
      <c r="C90" s="11" t="s">
        <v>65</v>
      </c>
      <c r="D90" s="100">
        <f t="shared" si="6"/>
        <v>5.4999999999999997E-3</v>
      </c>
      <c r="E90" s="12">
        <v>0.2127</v>
      </c>
      <c r="F90" s="13">
        <v>8.9060000000000007E-3</v>
      </c>
      <c r="G90" s="101">
        <f t="shared" si="7"/>
        <v>0.221606</v>
      </c>
      <c r="H90" s="10">
        <v>1972</v>
      </c>
      <c r="I90" s="11" t="s">
        <v>64</v>
      </c>
      <c r="J90" s="102">
        <f t="shared" si="8"/>
        <v>0.19719999999999999</v>
      </c>
      <c r="K90" s="10">
        <v>750</v>
      </c>
      <c r="L90" s="11" t="s">
        <v>64</v>
      </c>
      <c r="M90" s="102">
        <f t="shared" si="9"/>
        <v>7.4999999999999997E-2</v>
      </c>
      <c r="N90" s="10">
        <v>711</v>
      </c>
      <c r="O90" s="11" t="s">
        <v>64</v>
      </c>
      <c r="P90" s="102">
        <f t="shared" si="10"/>
        <v>7.1099999999999997E-2</v>
      </c>
    </row>
    <row r="91" spans="1:16">
      <c r="A91" s="23">
        <f t="shared" si="11"/>
        <v>91</v>
      </c>
      <c r="B91" s="10">
        <v>12</v>
      </c>
      <c r="C91" s="11" t="s">
        <v>65</v>
      </c>
      <c r="D91" s="100">
        <f t="shared" si="6"/>
        <v>6.0000000000000001E-3</v>
      </c>
      <c r="E91" s="12">
        <v>0.221</v>
      </c>
      <c r="F91" s="13">
        <v>8.4329999999999995E-3</v>
      </c>
      <c r="G91" s="101">
        <f t="shared" si="7"/>
        <v>0.229433</v>
      </c>
      <c r="H91" s="10">
        <v>2128</v>
      </c>
      <c r="I91" s="11" t="s">
        <v>64</v>
      </c>
      <c r="J91" s="102">
        <f t="shared" si="8"/>
        <v>0.21280000000000002</v>
      </c>
      <c r="K91" s="10">
        <v>778</v>
      </c>
      <c r="L91" s="11" t="s">
        <v>64</v>
      </c>
      <c r="M91" s="102">
        <f t="shared" si="9"/>
        <v>7.7800000000000008E-2</v>
      </c>
      <c r="N91" s="10">
        <v>746</v>
      </c>
      <c r="O91" s="11" t="s">
        <v>64</v>
      </c>
      <c r="P91" s="102">
        <f t="shared" si="10"/>
        <v>7.46E-2</v>
      </c>
    </row>
    <row r="92" spans="1:16">
      <c r="A92" s="23">
        <f t="shared" si="11"/>
        <v>92</v>
      </c>
      <c r="B92" s="10">
        <v>13</v>
      </c>
      <c r="C92" s="11" t="s">
        <v>65</v>
      </c>
      <c r="D92" s="100">
        <f t="shared" si="6"/>
        <v>6.4999999999999997E-3</v>
      </c>
      <c r="E92" s="12">
        <v>0.22900000000000001</v>
      </c>
      <c r="F92" s="13">
        <v>8.0149999999999996E-3</v>
      </c>
      <c r="G92" s="101">
        <f t="shared" si="7"/>
        <v>0.237015</v>
      </c>
      <c r="H92" s="10">
        <v>2280</v>
      </c>
      <c r="I92" s="11" t="s">
        <v>64</v>
      </c>
      <c r="J92" s="102">
        <f t="shared" si="8"/>
        <v>0.22799999999999998</v>
      </c>
      <c r="K92" s="10">
        <v>804</v>
      </c>
      <c r="L92" s="11" t="s">
        <v>64</v>
      </c>
      <c r="M92" s="102">
        <f t="shared" si="9"/>
        <v>8.0399999999999999E-2</v>
      </c>
      <c r="N92" s="10">
        <v>779</v>
      </c>
      <c r="O92" s="11" t="s">
        <v>64</v>
      </c>
      <c r="P92" s="102">
        <f t="shared" si="10"/>
        <v>7.7899999999999997E-2</v>
      </c>
    </row>
    <row r="93" spans="1:16">
      <c r="A93" s="23">
        <f t="shared" si="11"/>
        <v>93</v>
      </c>
      <c r="B93" s="10">
        <v>14</v>
      </c>
      <c r="C93" s="11" t="s">
        <v>65</v>
      </c>
      <c r="D93" s="100">
        <f t="shared" si="6"/>
        <v>7.0000000000000001E-3</v>
      </c>
      <c r="E93" s="12">
        <v>0.23669999999999999</v>
      </c>
      <c r="F93" s="13">
        <v>7.6410000000000002E-3</v>
      </c>
      <c r="G93" s="101">
        <f t="shared" si="7"/>
        <v>0.244341</v>
      </c>
      <c r="H93" s="10">
        <v>2430</v>
      </c>
      <c r="I93" s="11" t="s">
        <v>64</v>
      </c>
      <c r="J93" s="102">
        <f t="shared" si="8"/>
        <v>0.24300000000000002</v>
      </c>
      <c r="K93" s="10">
        <v>828</v>
      </c>
      <c r="L93" s="11" t="s">
        <v>64</v>
      </c>
      <c r="M93" s="102">
        <f t="shared" si="9"/>
        <v>8.2799999999999999E-2</v>
      </c>
      <c r="N93" s="10">
        <v>810</v>
      </c>
      <c r="O93" s="11" t="s">
        <v>64</v>
      </c>
      <c r="P93" s="102">
        <f t="shared" si="10"/>
        <v>8.1000000000000003E-2</v>
      </c>
    </row>
    <row r="94" spans="1:16">
      <c r="A94" s="23">
        <f t="shared" si="11"/>
        <v>94</v>
      </c>
      <c r="B94" s="10">
        <v>15</v>
      </c>
      <c r="C94" s="11" t="s">
        <v>65</v>
      </c>
      <c r="D94" s="100">
        <f t="shared" si="6"/>
        <v>7.4999999999999997E-3</v>
      </c>
      <c r="E94" s="12">
        <v>0.2442</v>
      </c>
      <c r="F94" s="13">
        <v>7.306E-3</v>
      </c>
      <c r="G94" s="101">
        <f t="shared" si="7"/>
        <v>0.25150600000000001</v>
      </c>
      <c r="H94" s="10">
        <v>2577</v>
      </c>
      <c r="I94" s="11" t="s">
        <v>64</v>
      </c>
      <c r="J94" s="102">
        <f t="shared" si="8"/>
        <v>0.25769999999999998</v>
      </c>
      <c r="K94" s="10">
        <v>850</v>
      </c>
      <c r="L94" s="11" t="s">
        <v>64</v>
      </c>
      <c r="M94" s="102">
        <f t="shared" si="9"/>
        <v>8.4999999999999992E-2</v>
      </c>
      <c r="N94" s="10">
        <v>839</v>
      </c>
      <c r="O94" s="11" t="s">
        <v>64</v>
      </c>
      <c r="P94" s="102">
        <f t="shared" si="10"/>
        <v>8.3900000000000002E-2</v>
      </c>
    </row>
    <row r="95" spans="1:16">
      <c r="A95" s="23">
        <f t="shared" si="11"/>
        <v>95</v>
      </c>
      <c r="B95" s="10">
        <v>16</v>
      </c>
      <c r="C95" s="11" t="s">
        <v>65</v>
      </c>
      <c r="D95" s="100">
        <f t="shared" si="6"/>
        <v>8.0000000000000002E-3</v>
      </c>
      <c r="E95" s="12">
        <v>0.25159999999999999</v>
      </c>
      <c r="F95" s="13">
        <v>7.0020000000000004E-3</v>
      </c>
      <c r="G95" s="101">
        <f t="shared" si="7"/>
        <v>0.258602</v>
      </c>
      <c r="H95" s="10">
        <v>2722</v>
      </c>
      <c r="I95" s="11" t="s">
        <v>64</v>
      </c>
      <c r="J95" s="102">
        <f t="shared" si="8"/>
        <v>0.2722</v>
      </c>
      <c r="K95" s="10">
        <v>871</v>
      </c>
      <c r="L95" s="11" t="s">
        <v>64</v>
      </c>
      <c r="M95" s="102">
        <f t="shared" si="9"/>
        <v>8.7099999999999997E-2</v>
      </c>
      <c r="N95" s="10">
        <v>867</v>
      </c>
      <c r="O95" s="11" t="s">
        <v>64</v>
      </c>
      <c r="P95" s="102">
        <f t="shared" si="10"/>
        <v>8.6699999999999999E-2</v>
      </c>
    </row>
    <row r="96" spans="1:16">
      <c r="A96" s="23">
        <f t="shared" si="11"/>
        <v>96</v>
      </c>
      <c r="B96" s="10">
        <v>17</v>
      </c>
      <c r="C96" s="11" t="s">
        <v>65</v>
      </c>
      <c r="D96" s="100">
        <f t="shared" si="6"/>
        <v>8.5000000000000006E-3</v>
      </c>
      <c r="E96" s="12">
        <v>0.25869999999999999</v>
      </c>
      <c r="F96" s="13">
        <v>6.7260000000000002E-3</v>
      </c>
      <c r="G96" s="101">
        <f t="shared" si="7"/>
        <v>0.265426</v>
      </c>
      <c r="H96" s="10">
        <v>2863</v>
      </c>
      <c r="I96" s="11" t="s">
        <v>64</v>
      </c>
      <c r="J96" s="102">
        <f t="shared" si="8"/>
        <v>0.2863</v>
      </c>
      <c r="K96" s="10">
        <v>890</v>
      </c>
      <c r="L96" s="11" t="s">
        <v>64</v>
      </c>
      <c r="M96" s="102">
        <f t="shared" si="9"/>
        <v>8.8999999999999996E-2</v>
      </c>
      <c r="N96" s="10">
        <v>894</v>
      </c>
      <c r="O96" s="11" t="s">
        <v>64</v>
      </c>
      <c r="P96" s="102">
        <f t="shared" si="10"/>
        <v>8.9400000000000007E-2</v>
      </c>
    </row>
    <row r="97" spans="1:16">
      <c r="A97" s="23">
        <f t="shared" si="11"/>
        <v>97</v>
      </c>
      <c r="B97" s="10">
        <v>18</v>
      </c>
      <c r="C97" s="11" t="s">
        <v>65</v>
      </c>
      <c r="D97" s="100">
        <f t="shared" si="6"/>
        <v>8.9999999999999993E-3</v>
      </c>
      <c r="E97" s="12">
        <v>0.26579999999999998</v>
      </c>
      <c r="F97" s="13">
        <v>6.4739999999999997E-3</v>
      </c>
      <c r="G97" s="101">
        <f t="shared" si="7"/>
        <v>0.27227399999999996</v>
      </c>
      <c r="H97" s="10">
        <v>3002</v>
      </c>
      <c r="I97" s="11" t="s">
        <v>64</v>
      </c>
      <c r="J97" s="102">
        <f t="shared" si="8"/>
        <v>0.30019999999999997</v>
      </c>
      <c r="K97" s="10">
        <v>908</v>
      </c>
      <c r="L97" s="11" t="s">
        <v>64</v>
      </c>
      <c r="M97" s="102">
        <f t="shared" si="9"/>
        <v>9.0800000000000006E-2</v>
      </c>
      <c r="N97" s="10">
        <v>920</v>
      </c>
      <c r="O97" s="11" t="s">
        <v>64</v>
      </c>
      <c r="P97" s="102">
        <f t="shared" si="10"/>
        <v>9.1999999999999998E-2</v>
      </c>
    </row>
    <row r="98" spans="1:16">
      <c r="A98" s="23">
        <f t="shared" si="11"/>
        <v>98</v>
      </c>
      <c r="B98" s="10">
        <v>20</v>
      </c>
      <c r="C98" s="11" t="s">
        <v>65</v>
      </c>
      <c r="D98" s="100">
        <f t="shared" si="6"/>
        <v>0.01</v>
      </c>
      <c r="E98" s="12">
        <v>0.27960000000000002</v>
      </c>
      <c r="F98" s="13">
        <v>6.0280000000000004E-3</v>
      </c>
      <c r="G98" s="101">
        <f t="shared" si="7"/>
        <v>0.28562799999999999</v>
      </c>
      <c r="H98" s="10">
        <v>3273</v>
      </c>
      <c r="I98" s="11" t="s">
        <v>64</v>
      </c>
      <c r="J98" s="102">
        <f t="shared" si="8"/>
        <v>0.32730000000000004</v>
      </c>
      <c r="K98" s="10">
        <v>942</v>
      </c>
      <c r="L98" s="11" t="s">
        <v>64</v>
      </c>
      <c r="M98" s="102">
        <f t="shared" si="9"/>
        <v>9.4199999999999992E-2</v>
      </c>
      <c r="N98" s="10">
        <v>967</v>
      </c>
      <c r="O98" s="11" t="s">
        <v>64</v>
      </c>
      <c r="P98" s="102">
        <f t="shared" si="10"/>
        <v>9.6699999999999994E-2</v>
      </c>
    </row>
    <row r="99" spans="1:16">
      <c r="A99" s="23">
        <f t="shared" si="11"/>
        <v>99</v>
      </c>
      <c r="B99" s="10">
        <v>22.5</v>
      </c>
      <c r="C99" s="11" t="s">
        <v>65</v>
      </c>
      <c r="D99" s="100">
        <f t="shared" si="6"/>
        <v>1.125E-2</v>
      </c>
      <c r="E99" s="12">
        <v>0.29620000000000002</v>
      </c>
      <c r="F99" s="13">
        <v>5.561E-3</v>
      </c>
      <c r="G99" s="101">
        <f t="shared" si="7"/>
        <v>0.301761</v>
      </c>
      <c r="H99" s="10">
        <v>3598</v>
      </c>
      <c r="I99" s="11" t="s">
        <v>64</v>
      </c>
      <c r="J99" s="102">
        <f t="shared" si="8"/>
        <v>0.35980000000000001</v>
      </c>
      <c r="K99" s="10">
        <v>979</v>
      </c>
      <c r="L99" s="11" t="s">
        <v>64</v>
      </c>
      <c r="M99" s="102">
        <f t="shared" si="9"/>
        <v>9.7900000000000001E-2</v>
      </c>
      <c r="N99" s="10">
        <v>1021</v>
      </c>
      <c r="O99" s="11" t="s">
        <v>64</v>
      </c>
      <c r="P99" s="102">
        <f t="shared" si="10"/>
        <v>0.1021</v>
      </c>
    </row>
    <row r="100" spans="1:16">
      <c r="A100" s="23">
        <f t="shared" si="11"/>
        <v>100</v>
      </c>
      <c r="B100" s="10">
        <v>25</v>
      </c>
      <c r="C100" s="11" t="s">
        <v>65</v>
      </c>
      <c r="D100" s="100">
        <f t="shared" si="6"/>
        <v>1.2500000000000001E-2</v>
      </c>
      <c r="E100" s="12">
        <v>0.31209999999999999</v>
      </c>
      <c r="F100" s="13">
        <v>5.1679999999999999E-3</v>
      </c>
      <c r="G100" s="101">
        <f t="shared" si="7"/>
        <v>0.31726799999999999</v>
      </c>
      <c r="H100" s="10">
        <v>3911</v>
      </c>
      <c r="I100" s="11" t="s">
        <v>64</v>
      </c>
      <c r="J100" s="102">
        <f t="shared" si="8"/>
        <v>0.3911</v>
      </c>
      <c r="K100" s="10">
        <v>1011</v>
      </c>
      <c r="L100" s="11" t="s">
        <v>64</v>
      </c>
      <c r="M100" s="102">
        <f t="shared" si="9"/>
        <v>0.1011</v>
      </c>
      <c r="N100" s="10">
        <v>1070</v>
      </c>
      <c r="O100" s="11" t="s">
        <v>64</v>
      </c>
      <c r="P100" s="102">
        <f t="shared" si="10"/>
        <v>0.10700000000000001</v>
      </c>
    </row>
    <row r="101" spans="1:16">
      <c r="A101" s="23">
        <f t="shared" si="11"/>
        <v>101</v>
      </c>
      <c r="B101" s="10">
        <v>27.5</v>
      </c>
      <c r="C101" s="11" t="s">
        <v>65</v>
      </c>
      <c r="D101" s="100">
        <f t="shared" si="6"/>
        <v>1.375E-2</v>
      </c>
      <c r="E101" s="12">
        <v>0.32719999999999999</v>
      </c>
      <c r="F101" s="13">
        <v>4.8329999999999996E-3</v>
      </c>
      <c r="G101" s="101">
        <f t="shared" si="7"/>
        <v>0.33203299999999997</v>
      </c>
      <c r="H101" s="10">
        <v>4212</v>
      </c>
      <c r="I101" s="11" t="s">
        <v>64</v>
      </c>
      <c r="J101" s="102">
        <f t="shared" si="8"/>
        <v>0.42119999999999996</v>
      </c>
      <c r="K101" s="10">
        <v>1040</v>
      </c>
      <c r="L101" s="11" t="s">
        <v>64</v>
      </c>
      <c r="M101" s="102">
        <f t="shared" si="9"/>
        <v>0.10400000000000001</v>
      </c>
      <c r="N101" s="10">
        <v>1114</v>
      </c>
      <c r="O101" s="11" t="s">
        <v>64</v>
      </c>
      <c r="P101" s="102">
        <f t="shared" si="10"/>
        <v>0.11140000000000001</v>
      </c>
    </row>
    <row r="102" spans="1:16">
      <c r="A102" s="23">
        <f t="shared" si="11"/>
        <v>102</v>
      </c>
      <c r="B102" s="10">
        <v>30</v>
      </c>
      <c r="C102" s="11" t="s">
        <v>65</v>
      </c>
      <c r="D102" s="100">
        <f t="shared" si="6"/>
        <v>1.4999999999999999E-2</v>
      </c>
      <c r="E102" s="12">
        <v>0.34160000000000001</v>
      </c>
      <c r="F102" s="13">
        <v>4.5430000000000002E-3</v>
      </c>
      <c r="G102" s="101">
        <f t="shared" si="7"/>
        <v>0.34614300000000003</v>
      </c>
      <c r="H102" s="10">
        <v>4502</v>
      </c>
      <c r="I102" s="11" t="s">
        <v>64</v>
      </c>
      <c r="J102" s="102">
        <f t="shared" si="8"/>
        <v>0.45019999999999999</v>
      </c>
      <c r="K102" s="10">
        <v>1066</v>
      </c>
      <c r="L102" s="11" t="s">
        <v>64</v>
      </c>
      <c r="M102" s="102">
        <f t="shared" si="9"/>
        <v>0.1066</v>
      </c>
      <c r="N102" s="10">
        <v>1155</v>
      </c>
      <c r="O102" s="11" t="s">
        <v>64</v>
      </c>
      <c r="P102" s="102">
        <f t="shared" si="10"/>
        <v>0.11550000000000001</v>
      </c>
    </row>
    <row r="103" spans="1:16">
      <c r="A103" s="23">
        <f t="shared" si="11"/>
        <v>103</v>
      </c>
      <c r="B103" s="10">
        <v>32.5</v>
      </c>
      <c r="C103" s="11" t="s">
        <v>65</v>
      </c>
      <c r="D103" s="100">
        <f t="shared" si="6"/>
        <v>1.6250000000000001E-2</v>
      </c>
      <c r="E103" s="12">
        <v>0.3553</v>
      </c>
      <c r="F103" s="13">
        <v>4.2900000000000004E-3</v>
      </c>
      <c r="G103" s="101">
        <f t="shared" si="7"/>
        <v>0.35959000000000002</v>
      </c>
      <c r="H103" s="10">
        <v>4783</v>
      </c>
      <c r="I103" s="11" t="s">
        <v>64</v>
      </c>
      <c r="J103" s="102">
        <f t="shared" si="8"/>
        <v>0.47830000000000006</v>
      </c>
      <c r="K103" s="10">
        <v>1089</v>
      </c>
      <c r="L103" s="11" t="s">
        <v>64</v>
      </c>
      <c r="M103" s="102">
        <f t="shared" si="9"/>
        <v>0.1089</v>
      </c>
      <c r="N103" s="10">
        <v>1193</v>
      </c>
      <c r="O103" s="11" t="s">
        <v>64</v>
      </c>
      <c r="P103" s="102">
        <f t="shared" si="10"/>
        <v>0.1193</v>
      </c>
    </row>
    <row r="104" spans="1:16">
      <c r="A104" s="23">
        <f t="shared" si="11"/>
        <v>104</v>
      </c>
      <c r="B104" s="10">
        <v>35</v>
      </c>
      <c r="C104" s="11" t="s">
        <v>65</v>
      </c>
      <c r="D104" s="100">
        <f t="shared" si="6"/>
        <v>1.7500000000000002E-2</v>
      </c>
      <c r="E104" s="12">
        <v>0.36820000000000003</v>
      </c>
      <c r="F104" s="13">
        <v>4.0670000000000003E-3</v>
      </c>
      <c r="G104" s="101">
        <f t="shared" si="7"/>
        <v>0.37226700000000001</v>
      </c>
      <c r="H104" s="10">
        <v>5056</v>
      </c>
      <c r="I104" s="11" t="s">
        <v>64</v>
      </c>
      <c r="J104" s="102">
        <f t="shared" si="8"/>
        <v>0.50560000000000005</v>
      </c>
      <c r="K104" s="10">
        <v>1110</v>
      </c>
      <c r="L104" s="11" t="s">
        <v>64</v>
      </c>
      <c r="M104" s="102">
        <f t="shared" si="9"/>
        <v>0.11100000000000002</v>
      </c>
      <c r="N104" s="10">
        <v>1228</v>
      </c>
      <c r="O104" s="11" t="s">
        <v>64</v>
      </c>
      <c r="P104" s="102">
        <f t="shared" si="10"/>
        <v>0.12279999999999999</v>
      </c>
    </row>
    <row r="105" spans="1:16">
      <c r="A105" s="23">
        <f t="shared" si="11"/>
        <v>105</v>
      </c>
      <c r="B105" s="10">
        <v>37.5</v>
      </c>
      <c r="C105" s="11" t="s">
        <v>65</v>
      </c>
      <c r="D105" s="100">
        <f t="shared" si="6"/>
        <v>1.8749999999999999E-2</v>
      </c>
      <c r="E105" s="12">
        <v>0.38040000000000002</v>
      </c>
      <c r="F105" s="13">
        <v>3.8679999999999999E-3</v>
      </c>
      <c r="G105" s="101">
        <f t="shared" si="7"/>
        <v>0.384268</v>
      </c>
      <c r="H105" s="10">
        <v>5321</v>
      </c>
      <c r="I105" s="11" t="s">
        <v>64</v>
      </c>
      <c r="J105" s="102">
        <f t="shared" si="8"/>
        <v>0.53210000000000002</v>
      </c>
      <c r="K105" s="10">
        <v>1129</v>
      </c>
      <c r="L105" s="11" t="s">
        <v>64</v>
      </c>
      <c r="M105" s="102">
        <f t="shared" si="9"/>
        <v>0.1129</v>
      </c>
      <c r="N105" s="10">
        <v>1260</v>
      </c>
      <c r="O105" s="11" t="s">
        <v>64</v>
      </c>
      <c r="P105" s="102">
        <f t="shared" si="10"/>
        <v>0.126</v>
      </c>
    </row>
    <row r="106" spans="1:16">
      <c r="A106" s="23">
        <f t="shared" si="11"/>
        <v>106</v>
      </c>
      <c r="B106" s="10">
        <v>40</v>
      </c>
      <c r="C106" s="11" t="s">
        <v>65</v>
      </c>
      <c r="D106" s="100">
        <f t="shared" si="6"/>
        <v>0.02</v>
      </c>
      <c r="E106" s="12">
        <v>0.39190000000000003</v>
      </c>
      <c r="F106" s="13">
        <v>3.6900000000000001E-3</v>
      </c>
      <c r="G106" s="101">
        <f t="shared" si="7"/>
        <v>0.39559000000000005</v>
      </c>
      <c r="H106" s="10">
        <v>5580</v>
      </c>
      <c r="I106" s="11" t="s">
        <v>64</v>
      </c>
      <c r="J106" s="102">
        <f t="shared" si="8"/>
        <v>0.55800000000000005</v>
      </c>
      <c r="K106" s="10">
        <v>1146</v>
      </c>
      <c r="L106" s="11" t="s">
        <v>64</v>
      </c>
      <c r="M106" s="102">
        <f t="shared" si="9"/>
        <v>0.11459999999999999</v>
      </c>
      <c r="N106" s="10">
        <v>1291</v>
      </c>
      <c r="O106" s="11" t="s">
        <v>64</v>
      </c>
      <c r="P106" s="102">
        <f t="shared" si="10"/>
        <v>0.12909999999999999</v>
      </c>
    </row>
    <row r="107" spans="1:16">
      <c r="A107" s="23">
        <f t="shared" si="11"/>
        <v>107</v>
      </c>
      <c r="B107" s="10">
        <v>45</v>
      </c>
      <c r="C107" s="11" t="s">
        <v>65</v>
      </c>
      <c r="D107" s="100">
        <f t="shared" si="6"/>
        <v>2.2499999999999999E-2</v>
      </c>
      <c r="E107" s="12">
        <v>0.41289999999999999</v>
      </c>
      <c r="F107" s="13">
        <v>3.3830000000000002E-3</v>
      </c>
      <c r="G107" s="101">
        <f t="shared" si="7"/>
        <v>0.41628300000000001</v>
      </c>
      <c r="H107" s="10">
        <v>6079</v>
      </c>
      <c r="I107" s="11" t="s">
        <v>64</v>
      </c>
      <c r="J107" s="102">
        <f t="shared" si="8"/>
        <v>0.6079</v>
      </c>
      <c r="K107" s="10">
        <v>1179</v>
      </c>
      <c r="L107" s="11" t="s">
        <v>64</v>
      </c>
      <c r="M107" s="102">
        <f t="shared" si="9"/>
        <v>0.1179</v>
      </c>
      <c r="N107" s="10">
        <v>1347</v>
      </c>
      <c r="O107" s="11" t="s">
        <v>64</v>
      </c>
      <c r="P107" s="102">
        <f t="shared" si="10"/>
        <v>0.13469999999999999</v>
      </c>
    </row>
    <row r="108" spans="1:16">
      <c r="A108" s="23">
        <f t="shared" si="11"/>
        <v>108</v>
      </c>
      <c r="B108" s="10">
        <v>50</v>
      </c>
      <c r="C108" s="11" t="s">
        <v>65</v>
      </c>
      <c r="D108" s="100">
        <f t="shared" si="6"/>
        <v>2.5000000000000001E-2</v>
      </c>
      <c r="E108" s="12">
        <v>0.43159999999999998</v>
      </c>
      <c r="F108" s="13">
        <v>3.1280000000000001E-3</v>
      </c>
      <c r="G108" s="101">
        <f t="shared" si="7"/>
        <v>0.434728</v>
      </c>
      <c r="H108" s="10">
        <v>6559</v>
      </c>
      <c r="I108" s="11" t="s">
        <v>64</v>
      </c>
      <c r="J108" s="102">
        <f t="shared" si="8"/>
        <v>0.65590000000000004</v>
      </c>
      <c r="K108" s="10">
        <v>1207</v>
      </c>
      <c r="L108" s="11" t="s">
        <v>64</v>
      </c>
      <c r="M108" s="102">
        <f t="shared" si="9"/>
        <v>0.1207</v>
      </c>
      <c r="N108" s="10">
        <v>1397</v>
      </c>
      <c r="O108" s="11" t="s">
        <v>64</v>
      </c>
      <c r="P108" s="102">
        <f t="shared" si="10"/>
        <v>0.13969999999999999</v>
      </c>
    </row>
    <row r="109" spans="1:16">
      <c r="A109" s="23">
        <f t="shared" si="11"/>
        <v>109</v>
      </c>
      <c r="B109" s="10">
        <v>55</v>
      </c>
      <c r="C109" s="11" t="s">
        <v>65</v>
      </c>
      <c r="D109" s="100">
        <f t="shared" si="6"/>
        <v>2.75E-2</v>
      </c>
      <c r="E109" s="12">
        <v>0.44819999999999999</v>
      </c>
      <c r="F109" s="13">
        <v>2.9120000000000001E-3</v>
      </c>
      <c r="G109" s="101">
        <f t="shared" si="7"/>
        <v>0.45111200000000001</v>
      </c>
      <c r="H109" s="10">
        <v>7022</v>
      </c>
      <c r="I109" s="11" t="s">
        <v>64</v>
      </c>
      <c r="J109" s="102">
        <f t="shared" si="8"/>
        <v>0.70220000000000005</v>
      </c>
      <c r="K109" s="10">
        <v>1232</v>
      </c>
      <c r="L109" s="11" t="s">
        <v>64</v>
      </c>
      <c r="M109" s="102">
        <f t="shared" si="9"/>
        <v>0.1232</v>
      </c>
      <c r="N109" s="10">
        <v>1442</v>
      </c>
      <c r="O109" s="11" t="s">
        <v>64</v>
      </c>
      <c r="P109" s="102">
        <f t="shared" si="10"/>
        <v>0.14419999999999999</v>
      </c>
    </row>
    <row r="110" spans="1:16">
      <c r="A110" s="23">
        <f t="shared" si="11"/>
        <v>110</v>
      </c>
      <c r="B110" s="10">
        <v>60</v>
      </c>
      <c r="C110" s="11" t="s">
        <v>65</v>
      </c>
      <c r="D110" s="100">
        <f t="shared" si="6"/>
        <v>0.03</v>
      </c>
      <c r="E110" s="12">
        <v>0.46289999999999998</v>
      </c>
      <c r="F110" s="13">
        <v>2.7269999999999998E-3</v>
      </c>
      <c r="G110" s="101">
        <f t="shared" si="7"/>
        <v>0.46562699999999996</v>
      </c>
      <c r="H110" s="10">
        <v>7472</v>
      </c>
      <c r="I110" s="11" t="s">
        <v>64</v>
      </c>
      <c r="J110" s="102">
        <f t="shared" si="8"/>
        <v>0.74720000000000009</v>
      </c>
      <c r="K110" s="10">
        <v>1254</v>
      </c>
      <c r="L110" s="11" t="s">
        <v>64</v>
      </c>
      <c r="M110" s="102">
        <f t="shared" si="9"/>
        <v>0.12540000000000001</v>
      </c>
      <c r="N110" s="10">
        <v>1483</v>
      </c>
      <c r="O110" s="11" t="s">
        <v>64</v>
      </c>
      <c r="P110" s="102">
        <f t="shared" si="10"/>
        <v>0.14830000000000002</v>
      </c>
    </row>
    <row r="111" spans="1:16">
      <c r="A111" s="23">
        <f t="shared" si="11"/>
        <v>111</v>
      </c>
      <c r="B111" s="10">
        <v>65</v>
      </c>
      <c r="C111" s="11" t="s">
        <v>65</v>
      </c>
      <c r="D111" s="100">
        <f t="shared" si="6"/>
        <v>3.2500000000000001E-2</v>
      </c>
      <c r="E111" s="12">
        <v>0.47589999999999999</v>
      </c>
      <c r="F111" s="13">
        <v>2.5660000000000001E-3</v>
      </c>
      <c r="G111" s="101">
        <f t="shared" si="7"/>
        <v>0.478466</v>
      </c>
      <c r="H111" s="10">
        <v>7911</v>
      </c>
      <c r="I111" s="11" t="s">
        <v>64</v>
      </c>
      <c r="J111" s="102">
        <f t="shared" si="8"/>
        <v>0.79109999999999991</v>
      </c>
      <c r="K111" s="10">
        <v>1274</v>
      </c>
      <c r="L111" s="11" t="s">
        <v>64</v>
      </c>
      <c r="M111" s="102">
        <f t="shared" si="9"/>
        <v>0.12740000000000001</v>
      </c>
      <c r="N111" s="10">
        <v>1522</v>
      </c>
      <c r="O111" s="11" t="s">
        <v>64</v>
      </c>
      <c r="P111" s="102">
        <f t="shared" si="10"/>
        <v>0.1522</v>
      </c>
    </row>
    <row r="112" spans="1:16">
      <c r="A112" s="23">
        <f t="shared" si="11"/>
        <v>112</v>
      </c>
      <c r="B112" s="10">
        <v>70</v>
      </c>
      <c r="C112" s="11" t="s">
        <v>65</v>
      </c>
      <c r="D112" s="100">
        <f t="shared" si="6"/>
        <v>3.5000000000000003E-2</v>
      </c>
      <c r="E112" s="12">
        <v>0.4874</v>
      </c>
      <c r="F112" s="13">
        <v>2.4250000000000001E-3</v>
      </c>
      <c r="G112" s="101">
        <f t="shared" si="7"/>
        <v>0.48982500000000001</v>
      </c>
      <c r="H112" s="10">
        <v>8339</v>
      </c>
      <c r="I112" s="11" t="s">
        <v>64</v>
      </c>
      <c r="J112" s="102">
        <f t="shared" si="8"/>
        <v>0.83390000000000009</v>
      </c>
      <c r="K112" s="10">
        <v>1293</v>
      </c>
      <c r="L112" s="11" t="s">
        <v>64</v>
      </c>
      <c r="M112" s="102">
        <f t="shared" si="9"/>
        <v>0.1293</v>
      </c>
      <c r="N112" s="10">
        <v>1558</v>
      </c>
      <c r="O112" s="11" t="s">
        <v>64</v>
      </c>
      <c r="P112" s="102">
        <f t="shared" si="10"/>
        <v>0.15579999999999999</v>
      </c>
    </row>
    <row r="113" spans="1:16">
      <c r="A113" s="23">
        <f t="shared" si="11"/>
        <v>113</v>
      </c>
      <c r="B113" s="10">
        <v>80</v>
      </c>
      <c r="C113" s="11" t="s">
        <v>65</v>
      </c>
      <c r="D113" s="100">
        <f t="shared" si="6"/>
        <v>0.04</v>
      </c>
      <c r="E113" s="12">
        <v>0.50660000000000005</v>
      </c>
      <c r="F113" s="13">
        <v>2.1879999999999998E-3</v>
      </c>
      <c r="G113" s="101">
        <f t="shared" si="7"/>
        <v>0.50878800000000002</v>
      </c>
      <c r="H113" s="10">
        <v>9174</v>
      </c>
      <c r="I113" s="11" t="s">
        <v>64</v>
      </c>
      <c r="J113" s="102">
        <f t="shared" si="8"/>
        <v>0.91739999999999999</v>
      </c>
      <c r="K113" s="10">
        <v>1328</v>
      </c>
      <c r="L113" s="11" t="s">
        <v>64</v>
      </c>
      <c r="M113" s="102">
        <f t="shared" si="9"/>
        <v>0.1328</v>
      </c>
      <c r="N113" s="10">
        <v>1623</v>
      </c>
      <c r="O113" s="11" t="s">
        <v>64</v>
      </c>
      <c r="P113" s="102">
        <f t="shared" si="10"/>
        <v>0.1623</v>
      </c>
    </row>
    <row r="114" spans="1:16">
      <c r="A114" s="23">
        <f t="shared" si="11"/>
        <v>114</v>
      </c>
      <c r="B114" s="10">
        <v>90</v>
      </c>
      <c r="C114" s="11" t="s">
        <v>65</v>
      </c>
      <c r="D114" s="100">
        <f t="shared" si="6"/>
        <v>4.4999999999999998E-2</v>
      </c>
      <c r="E114" s="12">
        <v>0.52149999999999996</v>
      </c>
      <c r="F114" s="13">
        <v>1.9970000000000001E-3</v>
      </c>
      <c r="G114" s="101">
        <f t="shared" si="7"/>
        <v>0.52349699999999999</v>
      </c>
      <c r="H114" s="10">
        <v>9985</v>
      </c>
      <c r="I114" s="11" t="s">
        <v>64</v>
      </c>
      <c r="J114" s="102">
        <f t="shared" si="8"/>
        <v>0.99849999999999994</v>
      </c>
      <c r="K114" s="10">
        <v>1359</v>
      </c>
      <c r="L114" s="11" t="s">
        <v>64</v>
      </c>
      <c r="M114" s="102">
        <f t="shared" si="9"/>
        <v>0.13589999999999999</v>
      </c>
      <c r="N114" s="10">
        <v>1682</v>
      </c>
      <c r="O114" s="11" t="s">
        <v>64</v>
      </c>
      <c r="P114" s="102">
        <f t="shared" si="10"/>
        <v>0.16819999999999999</v>
      </c>
    </row>
    <row r="115" spans="1:16">
      <c r="A115" s="23">
        <f t="shared" si="11"/>
        <v>115</v>
      </c>
      <c r="B115" s="10">
        <v>100</v>
      </c>
      <c r="C115" s="11" t="s">
        <v>65</v>
      </c>
      <c r="D115" s="100">
        <f t="shared" si="6"/>
        <v>0.05</v>
      </c>
      <c r="E115" s="12">
        <v>0.53300000000000003</v>
      </c>
      <c r="F115" s="13">
        <v>1.8389999999999999E-3</v>
      </c>
      <c r="G115" s="101">
        <f t="shared" si="7"/>
        <v>0.53483900000000006</v>
      </c>
      <c r="H115" s="10">
        <v>1.08</v>
      </c>
      <c r="I115" s="22" t="s">
        <v>66</v>
      </c>
      <c r="J115" s="105">
        <f t="shared" ref="J115:J174" si="12">H115</f>
        <v>1.08</v>
      </c>
      <c r="K115" s="10">
        <v>1387</v>
      </c>
      <c r="L115" s="11" t="s">
        <v>64</v>
      </c>
      <c r="M115" s="102">
        <f t="shared" si="9"/>
        <v>0.13869999999999999</v>
      </c>
      <c r="N115" s="10">
        <v>1736</v>
      </c>
      <c r="O115" s="11" t="s">
        <v>64</v>
      </c>
      <c r="P115" s="102">
        <f t="shared" si="10"/>
        <v>0.1736</v>
      </c>
    </row>
    <row r="116" spans="1:16">
      <c r="A116" s="23">
        <f t="shared" si="11"/>
        <v>116</v>
      </c>
      <c r="B116" s="10">
        <v>110</v>
      </c>
      <c r="C116" s="11" t="s">
        <v>65</v>
      </c>
      <c r="D116" s="100">
        <f t="shared" si="6"/>
        <v>5.5E-2</v>
      </c>
      <c r="E116" s="12">
        <v>0.54149999999999998</v>
      </c>
      <c r="F116" s="13">
        <v>1.7060000000000001E-3</v>
      </c>
      <c r="G116" s="101">
        <f t="shared" si="7"/>
        <v>0.54320599999999997</v>
      </c>
      <c r="H116" s="10">
        <v>1.1599999999999999</v>
      </c>
      <c r="I116" s="11" t="s">
        <v>66</v>
      </c>
      <c r="J116" s="105">
        <f t="shared" si="12"/>
        <v>1.1599999999999999</v>
      </c>
      <c r="K116" s="10">
        <v>1413</v>
      </c>
      <c r="L116" s="11" t="s">
        <v>64</v>
      </c>
      <c r="M116" s="102">
        <f t="shared" si="9"/>
        <v>0.14130000000000001</v>
      </c>
      <c r="N116" s="10">
        <v>1786</v>
      </c>
      <c r="O116" s="11" t="s">
        <v>64</v>
      </c>
      <c r="P116" s="102">
        <f t="shared" si="10"/>
        <v>0.17860000000000001</v>
      </c>
    </row>
    <row r="117" spans="1:16">
      <c r="A117" s="23">
        <f t="shared" si="11"/>
        <v>117</v>
      </c>
      <c r="B117" s="10">
        <v>120</v>
      </c>
      <c r="C117" s="11" t="s">
        <v>65</v>
      </c>
      <c r="D117" s="100">
        <f t="shared" si="6"/>
        <v>0.06</v>
      </c>
      <c r="E117" s="12">
        <v>0.54779999999999995</v>
      </c>
      <c r="F117" s="13">
        <v>1.593E-3</v>
      </c>
      <c r="G117" s="101">
        <f t="shared" si="7"/>
        <v>0.54939299999999991</v>
      </c>
      <c r="H117" s="10">
        <v>1.23</v>
      </c>
      <c r="I117" s="11" t="s">
        <v>66</v>
      </c>
      <c r="J117" s="105">
        <f t="shared" si="12"/>
        <v>1.23</v>
      </c>
      <c r="K117" s="10">
        <v>1436</v>
      </c>
      <c r="L117" s="11" t="s">
        <v>64</v>
      </c>
      <c r="M117" s="102">
        <f t="shared" si="9"/>
        <v>0.14360000000000001</v>
      </c>
      <c r="N117" s="10">
        <v>1833</v>
      </c>
      <c r="O117" s="11" t="s">
        <v>64</v>
      </c>
      <c r="P117" s="102">
        <f t="shared" si="10"/>
        <v>0.18329999999999999</v>
      </c>
    </row>
    <row r="118" spans="1:16">
      <c r="A118" s="23">
        <f t="shared" si="11"/>
        <v>118</v>
      </c>
      <c r="B118" s="10">
        <v>130</v>
      </c>
      <c r="C118" s="11" t="s">
        <v>65</v>
      </c>
      <c r="D118" s="100">
        <f t="shared" si="6"/>
        <v>6.5000000000000002E-2</v>
      </c>
      <c r="E118" s="12">
        <v>0.55200000000000005</v>
      </c>
      <c r="F118" s="13">
        <v>1.495E-3</v>
      </c>
      <c r="G118" s="101">
        <f t="shared" si="7"/>
        <v>0.55349500000000007</v>
      </c>
      <c r="H118" s="10">
        <v>1.31</v>
      </c>
      <c r="I118" s="11" t="s">
        <v>66</v>
      </c>
      <c r="J118" s="105">
        <f t="shared" si="12"/>
        <v>1.31</v>
      </c>
      <c r="K118" s="10">
        <v>1458</v>
      </c>
      <c r="L118" s="11" t="s">
        <v>64</v>
      </c>
      <c r="M118" s="102">
        <f t="shared" si="9"/>
        <v>0.14579999999999999</v>
      </c>
      <c r="N118" s="10">
        <v>1877</v>
      </c>
      <c r="O118" s="11" t="s">
        <v>64</v>
      </c>
      <c r="P118" s="102">
        <f t="shared" si="10"/>
        <v>0.18770000000000001</v>
      </c>
    </row>
    <row r="119" spans="1:16">
      <c r="A119" s="23">
        <f t="shared" si="11"/>
        <v>119</v>
      </c>
      <c r="B119" s="10">
        <v>140</v>
      </c>
      <c r="C119" s="11" t="s">
        <v>65</v>
      </c>
      <c r="D119" s="100">
        <f t="shared" si="6"/>
        <v>7.0000000000000007E-2</v>
      </c>
      <c r="E119" s="12">
        <v>0.55459999999999998</v>
      </c>
      <c r="F119" s="13">
        <v>1.4090000000000001E-3</v>
      </c>
      <c r="G119" s="101">
        <f t="shared" si="7"/>
        <v>0.55600899999999998</v>
      </c>
      <c r="H119" s="10">
        <v>1.39</v>
      </c>
      <c r="I119" s="11" t="s">
        <v>66</v>
      </c>
      <c r="J119" s="105">
        <f t="shared" si="12"/>
        <v>1.39</v>
      </c>
      <c r="K119" s="10">
        <v>1479</v>
      </c>
      <c r="L119" s="11" t="s">
        <v>64</v>
      </c>
      <c r="M119" s="102">
        <f t="shared" si="9"/>
        <v>0.1479</v>
      </c>
      <c r="N119" s="10">
        <v>1919</v>
      </c>
      <c r="O119" s="11" t="s">
        <v>64</v>
      </c>
      <c r="P119" s="102">
        <f t="shared" si="10"/>
        <v>0.19190000000000002</v>
      </c>
    </row>
    <row r="120" spans="1:16">
      <c r="A120" s="23">
        <f t="shared" si="11"/>
        <v>120</v>
      </c>
      <c r="B120" s="10">
        <v>150</v>
      </c>
      <c r="C120" s="11" t="s">
        <v>65</v>
      </c>
      <c r="D120" s="100">
        <f t="shared" si="6"/>
        <v>7.4999999999999997E-2</v>
      </c>
      <c r="E120" s="12">
        <v>0.55579999999999996</v>
      </c>
      <c r="F120" s="13">
        <v>1.3339999999999999E-3</v>
      </c>
      <c r="G120" s="101">
        <f t="shared" si="7"/>
        <v>0.55713399999999991</v>
      </c>
      <c r="H120" s="10">
        <v>1.46</v>
      </c>
      <c r="I120" s="11" t="s">
        <v>66</v>
      </c>
      <c r="J120" s="105">
        <f t="shared" si="12"/>
        <v>1.46</v>
      </c>
      <c r="K120" s="10">
        <v>1499</v>
      </c>
      <c r="L120" s="11" t="s">
        <v>64</v>
      </c>
      <c r="M120" s="102">
        <f t="shared" si="9"/>
        <v>0.14990000000000001</v>
      </c>
      <c r="N120" s="10">
        <v>1960</v>
      </c>
      <c r="O120" s="11" t="s">
        <v>64</v>
      </c>
      <c r="P120" s="102">
        <f t="shared" si="10"/>
        <v>0.19600000000000001</v>
      </c>
    </row>
    <row r="121" spans="1:16">
      <c r="A121" s="23">
        <f t="shared" si="11"/>
        <v>121</v>
      </c>
      <c r="B121" s="10">
        <v>160</v>
      </c>
      <c r="C121" s="11" t="s">
        <v>65</v>
      </c>
      <c r="D121" s="100">
        <f t="shared" si="6"/>
        <v>0.08</v>
      </c>
      <c r="E121" s="12">
        <v>0.55579999999999996</v>
      </c>
      <c r="F121" s="13">
        <v>1.266E-3</v>
      </c>
      <c r="G121" s="101">
        <f t="shared" si="7"/>
        <v>0.55706599999999995</v>
      </c>
      <c r="H121" s="10">
        <v>1.54</v>
      </c>
      <c r="I121" s="11" t="s">
        <v>66</v>
      </c>
      <c r="J121" s="105">
        <f t="shared" si="12"/>
        <v>1.54</v>
      </c>
      <c r="K121" s="10">
        <v>1518</v>
      </c>
      <c r="L121" s="11" t="s">
        <v>64</v>
      </c>
      <c r="M121" s="102">
        <f t="shared" si="9"/>
        <v>0.15179999999999999</v>
      </c>
      <c r="N121" s="10">
        <v>1999</v>
      </c>
      <c r="O121" s="11" t="s">
        <v>64</v>
      </c>
      <c r="P121" s="102">
        <f t="shared" si="10"/>
        <v>0.19990000000000002</v>
      </c>
    </row>
    <row r="122" spans="1:16">
      <c r="A122" s="23">
        <f t="shared" si="11"/>
        <v>122</v>
      </c>
      <c r="B122" s="10">
        <v>170</v>
      </c>
      <c r="C122" s="11" t="s">
        <v>65</v>
      </c>
      <c r="D122" s="100">
        <f t="shared" si="6"/>
        <v>8.5000000000000006E-2</v>
      </c>
      <c r="E122" s="12">
        <v>0.55489999999999995</v>
      </c>
      <c r="F122" s="13">
        <v>1.206E-3</v>
      </c>
      <c r="G122" s="101">
        <f t="shared" si="7"/>
        <v>0.55610599999999999</v>
      </c>
      <c r="H122" s="10">
        <v>1.61</v>
      </c>
      <c r="I122" s="11" t="s">
        <v>66</v>
      </c>
      <c r="J122" s="105">
        <f t="shared" si="12"/>
        <v>1.61</v>
      </c>
      <c r="K122" s="10">
        <v>1537</v>
      </c>
      <c r="L122" s="11" t="s">
        <v>64</v>
      </c>
      <c r="M122" s="102">
        <f t="shared" si="9"/>
        <v>0.1537</v>
      </c>
      <c r="N122" s="10">
        <v>2037</v>
      </c>
      <c r="O122" s="11" t="s">
        <v>64</v>
      </c>
      <c r="P122" s="102">
        <f t="shared" si="10"/>
        <v>0.20369999999999999</v>
      </c>
    </row>
    <row r="123" spans="1:16">
      <c r="A123" s="23">
        <f t="shared" si="11"/>
        <v>123</v>
      </c>
      <c r="B123" s="10">
        <v>180</v>
      </c>
      <c r="C123" s="11" t="s">
        <v>65</v>
      </c>
      <c r="D123" s="100">
        <f t="shared" si="6"/>
        <v>0.09</v>
      </c>
      <c r="E123" s="12">
        <v>0.55310000000000004</v>
      </c>
      <c r="F123" s="13">
        <v>1.152E-3</v>
      </c>
      <c r="G123" s="101">
        <f t="shared" si="7"/>
        <v>0.55425200000000008</v>
      </c>
      <c r="H123" s="10">
        <v>1.69</v>
      </c>
      <c r="I123" s="11" t="s">
        <v>66</v>
      </c>
      <c r="J123" s="105">
        <f t="shared" si="12"/>
        <v>1.69</v>
      </c>
      <c r="K123" s="10">
        <v>1555</v>
      </c>
      <c r="L123" s="11" t="s">
        <v>64</v>
      </c>
      <c r="M123" s="102">
        <f t="shared" si="9"/>
        <v>0.1555</v>
      </c>
      <c r="N123" s="10">
        <v>2074</v>
      </c>
      <c r="O123" s="11" t="s">
        <v>64</v>
      </c>
      <c r="P123" s="102">
        <f t="shared" si="10"/>
        <v>0.20739999999999997</v>
      </c>
    </row>
    <row r="124" spans="1:16">
      <c r="A124" s="23">
        <f t="shared" si="11"/>
        <v>124</v>
      </c>
      <c r="B124" s="10">
        <v>200</v>
      </c>
      <c r="C124" s="11" t="s">
        <v>65</v>
      </c>
      <c r="D124" s="100">
        <f t="shared" si="6"/>
        <v>0.1</v>
      </c>
      <c r="E124" s="12">
        <v>0.5474</v>
      </c>
      <c r="F124" s="13">
        <v>1.0579999999999999E-3</v>
      </c>
      <c r="G124" s="101">
        <f t="shared" si="7"/>
        <v>0.548458</v>
      </c>
      <c r="H124" s="10">
        <v>1.85</v>
      </c>
      <c r="I124" s="11" t="s">
        <v>66</v>
      </c>
      <c r="J124" s="105">
        <f t="shared" si="12"/>
        <v>1.85</v>
      </c>
      <c r="K124" s="10">
        <v>1597</v>
      </c>
      <c r="L124" s="11" t="s">
        <v>64</v>
      </c>
      <c r="M124" s="102">
        <f t="shared" si="9"/>
        <v>0.15970000000000001</v>
      </c>
      <c r="N124" s="10">
        <v>2147</v>
      </c>
      <c r="O124" s="11" t="s">
        <v>64</v>
      </c>
      <c r="P124" s="102">
        <f t="shared" si="10"/>
        <v>0.21469999999999997</v>
      </c>
    </row>
    <row r="125" spans="1:16">
      <c r="A125" s="23">
        <f t="shared" si="11"/>
        <v>125</v>
      </c>
      <c r="B125" s="103">
        <v>225</v>
      </c>
      <c r="C125" s="104" t="s">
        <v>65</v>
      </c>
      <c r="D125" s="100">
        <f t="shared" si="6"/>
        <v>0.1125</v>
      </c>
      <c r="E125" s="12">
        <v>0.53769999999999996</v>
      </c>
      <c r="F125" s="13">
        <v>9.6100000000000005E-4</v>
      </c>
      <c r="G125" s="101">
        <f t="shared" si="7"/>
        <v>0.53866099999999995</v>
      </c>
      <c r="H125" s="10">
        <v>2.04</v>
      </c>
      <c r="I125" s="11" t="s">
        <v>66</v>
      </c>
      <c r="J125" s="105">
        <f t="shared" si="12"/>
        <v>2.04</v>
      </c>
      <c r="K125" s="10">
        <v>1652</v>
      </c>
      <c r="L125" s="11" t="s">
        <v>64</v>
      </c>
      <c r="M125" s="102">
        <f t="shared" si="9"/>
        <v>0.16519999999999999</v>
      </c>
      <c r="N125" s="10">
        <v>2234</v>
      </c>
      <c r="O125" s="11" t="s">
        <v>64</v>
      </c>
      <c r="P125" s="102">
        <f t="shared" si="10"/>
        <v>0.22339999999999999</v>
      </c>
    </row>
    <row r="126" spans="1:16">
      <c r="A126" s="23">
        <f t="shared" si="11"/>
        <v>126</v>
      </c>
      <c r="B126" s="103">
        <v>250</v>
      </c>
      <c r="C126" s="104" t="s">
        <v>65</v>
      </c>
      <c r="D126" s="100">
        <f t="shared" si="6"/>
        <v>0.125</v>
      </c>
      <c r="E126" s="12">
        <v>0.52610000000000001</v>
      </c>
      <c r="F126" s="13">
        <v>8.8170000000000002E-4</v>
      </c>
      <c r="G126" s="101">
        <f t="shared" si="7"/>
        <v>0.5269817</v>
      </c>
      <c r="H126" s="103">
        <v>2.2400000000000002</v>
      </c>
      <c r="I126" s="104" t="s">
        <v>66</v>
      </c>
      <c r="J126" s="105">
        <f t="shared" si="12"/>
        <v>2.2400000000000002</v>
      </c>
      <c r="K126" s="103">
        <v>1706</v>
      </c>
      <c r="L126" s="104" t="s">
        <v>64</v>
      </c>
      <c r="M126" s="102">
        <f t="shared" si="9"/>
        <v>0.1706</v>
      </c>
      <c r="N126" s="103">
        <v>2319</v>
      </c>
      <c r="O126" s="104" t="s">
        <v>64</v>
      </c>
      <c r="P126" s="102">
        <f t="shared" si="10"/>
        <v>0.2319</v>
      </c>
    </row>
    <row r="127" spans="1:16">
      <c r="A127" s="23">
        <f t="shared" si="11"/>
        <v>127</v>
      </c>
      <c r="B127" s="103">
        <v>275</v>
      </c>
      <c r="C127" s="104" t="s">
        <v>65</v>
      </c>
      <c r="D127" s="100">
        <f t="shared" si="6"/>
        <v>0.13750000000000001</v>
      </c>
      <c r="E127" s="12">
        <v>0.51349999999999996</v>
      </c>
      <c r="F127" s="13">
        <v>8.1539999999999998E-4</v>
      </c>
      <c r="G127" s="101">
        <f t="shared" si="7"/>
        <v>0.51431539999999998</v>
      </c>
      <c r="H127" s="103">
        <v>2.4500000000000002</v>
      </c>
      <c r="I127" s="104" t="s">
        <v>66</v>
      </c>
      <c r="J127" s="105">
        <f t="shared" si="12"/>
        <v>2.4500000000000002</v>
      </c>
      <c r="K127" s="103">
        <v>1759</v>
      </c>
      <c r="L127" s="104" t="s">
        <v>64</v>
      </c>
      <c r="M127" s="102">
        <f t="shared" si="9"/>
        <v>0.1759</v>
      </c>
      <c r="N127" s="103">
        <v>2403</v>
      </c>
      <c r="O127" s="104" t="s">
        <v>64</v>
      </c>
      <c r="P127" s="102">
        <f t="shared" si="10"/>
        <v>0.24030000000000001</v>
      </c>
    </row>
    <row r="128" spans="1:16">
      <c r="A128" s="23">
        <f t="shared" si="11"/>
        <v>128</v>
      </c>
      <c r="B128" s="10">
        <v>300</v>
      </c>
      <c r="C128" s="11" t="s">
        <v>65</v>
      </c>
      <c r="D128" s="100">
        <f t="shared" ref="D128:D140" si="13">B128/1000/$C$5</f>
        <v>0.15</v>
      </c>
      <c r="E128" s="12">
        <v>0.50039999999999996</v>
      </c>
      <c r="F128" s="13">
        <v>7.5900000000000002E-4</v>
      </c>
      <c r="G128" s="101">
        <f t="shared" si="7"/>
        <v>0.50115899999999991</v>
      </c>
      <c r="H128" s="10">
        <v>2.66</v>
      </c>
      <c r="I128" s="11" t="s">
        <v>66</v>
      </c>
      <c r="J128" s="105">
        <f t="shared" si="12"/>
        <v>2.66</v>
      </c>
      <c r="K128" s="103">
        <v>1813</v>
      </c>
      <c r="L128" s="104" t="s">
        <v>64</v>
      </c>
      <c r="M128" s="102">
        <f t="shared" si="9"/>
        <v>0.18129999999999999</v>
      </c>
      <c r="N128" s="103">
        <v>2487</v>
      </c>
      <c r="O128" s="104" t="s">
        <v>64</v>
      </c>
      <c r="P128" s="102">
        <f t="shared" si="10"/>
        <v>0.2487</v>
      </c>
    </row>
    <row r="129" spans="1:16">
      <c r="A129" s="23">
        <f t="shared" si="11"/>
        <v>129</v>
      </c>
      <c r="B129" s="10">
        <v>325</v>
      </c>
      <c r="C129" s="11" t="s">
        <v>65</v>
      </c>
      <c r="D129" s="100">
        <f t="shared" si="13"/>
        <v>0.16250000000000001</v>
      </c>
      <c r="E129" s="12">
        <v>0.48720000000000002</v>
      </c>
      <c r="F129" s="13">
        <v>7.1040000000000003E-4</v>
      </c>
      <c r="G129" s="101">
        <f t="shared" si="7"/>
        <v>0.48791040000000002</v>
      </c>
      <c r="H129" s="10">
        <v>2.87</v>
      </c>
      <c r="I129" s="11" t="s">
        <v>66</v>
      </c>
      <c r="J129" s="105">
        <f t="shared" si="12"/>
        <v>2.87</v>
      </c>
      <c r="K129" s="103">
        <v>1867</v>
      </c>
      <c r="L129" s="104" t="s">
        <v>64</v>
      </c>
      <c r="M129" s="102">
        <f t="shared" si="9"/>
        <v>0.1867</v>
      </c>
      <c r="N129" s="103">
        <v>2571</v>
      </c>
      <c r="O129" s="104" t="s">
        <v>64</v>
      </c>
      <c r="P129" s="102">
        <f t="shared" si="10"/>
        <v>0.2571</v>
      </c>
    </row>
    <row r="130" spans="1:16">
      <c r="A130" s="23">
        <f t="shared" si="11"/>
        <v>130</v>
      </c>
      <c r="B130" s="10">
        <v>350</v>
      </c>
      <c r="C130" s="11" t="s">
        <v>65</v>
      </c>
      <c r="D130" s="100">
        <f t="shared" si="13"/>
        <v>0.17499999999999999</v>
      </c>
      <c r="E130" s="12">
        <v>0.4743</v>
      </c>
      <c r="F130" s="13">
        <v>6.6810000000000003E-4</v>
      </c>
      <c r="G130" s="101">
        <f t="shared" si="7"/>
        <v>0.4749681</v>
      </c>
      <c r="H130" s="10">
        <v>3.1</v>
      </c>
      <c r="I130" s="11" t="s">
        <v>66</v>
      </c>
      <c r="J130" s="105">
        <f t="shared" si="12"/>
        <v>3.1</v>
      </c>
      <c r="K130" s="103">
        <v>1922</v>
      </c>
      <c r="L130" s="104" t="s">
        <v>64</v>
      </c>
      <c r="M130" s="102">
        <f t="shared" si="9"/>
        <v>0.19219999999999998</v>
      </c>
      <c r="N130" s="103">
        <v>2655</v>
      </c>
      <c r="O130" s="104" t="s">
        <v>64</v>
      </c>
      <c r="P130" s="102">
        <f t="shared" si="10"/>
        <v>0.26549999999999996</v>
      </c>
    </row>
    <row r="131" spans="1:16">
      <c r="A131" s="23">
        <f t="shared" si="11"/>
        <v>131</v>
      </c>
      <c r="B131" s="10">
        <v>375</v>
      </c>
      <c r="C131" s="11" t="s">
        <v>65</v>
      </c>
      <c r="D131" s="100">
        <f t="shared" si="13"/>
        <v>0.1875</v>
      </c>
      <c r="E131" s="12">
        <v>0.4617</v>
      </c>
      <c r="F131" s="13">
        <v>6.3089999999999999E-4</v>
      </c>
      <c r="G131" s="101">
        <f t="shared" si="7"/>
        <v>0.46233089999999999</v>
      </c>
      <c r="H131" s="10">
        <v>3.32</v>
      </c>
      <c r="I131" s="11" t="s">
        <v>66</v>
      </c>
      <c r="J131" s="105">
        <f t="shared" si="12"/>
        <v>3.32</v>
      </c>
      <c r="K131" s="103">
        <v>1977</v>
      </c>
      <c r="L131" s="104" t="s">
        <v>64</v>
      </c>
      <c r="M131" s="102">
        <f t="shared" si="9"/>
        <v>0.19770000000000001</v>
      </c>
      <c r="N131" s="103">
        <v>2741</v>
      </c>
      <c r="O131" s="104" t="s">
        <v>64</v>
      </c>
      <c r="P131" s="102">
        <f t="shared" si="10"/>
        <v>0.27410000000000001</v>
      </c>
    </row>
    <row r="132" spans="1:16">
      <c r="A132" s="23">
        <f t="shared" si="11"/>
        <v>132</v>
      </c>
      <c r="B132" s="10">
        <v>400</v>
      </c>
      <c r="C132" s="11" t="s">
        <v>65</v>
      </c>
      <c r="D132" s="100">
        <f t="shared" si="13"/>
        <v>0.2</v>
      </c>
      <c r="E132" s="12">
        <v>0.4496</v>
      </c>
      <c r="F132" s="13">
        <v>5.9789999999999995E-4</v>
      </c>
      <c r="G132" s="101">
        <f t="shared" si="7"/>
        <v>0.45019789999999998</v>
      </c>
      <c r="H132" s="10">
        <v>3.56</v>
      </c>
      <c r="I132" s="11" t="s">
        <v>66</v>
      </c>
      <c r="J132" s="105">
        <f t="shared" si="12"/>
        <v>3.56</v>
      </c>
      <c r="K132" s="103">
        <v>2033</v>
      </c>
      <c r="L132" s="104" t="s">
        <v>64</v>
      </c>
      <c r="M132" s="102">
        <f t="shared" si="9"/>
        <v>0.20329999999999998</v>
      </c>
      <c r="N132" s="103">
        <v>2827</v>
      </c>
      <c r="O132" s="104" t="s">
        <v>64</v>
      </c>
      <c r="P132" s="102">
        <f t="shared" si="10"/>
        <v>0.28270000000000001</v>
      </c>
    </row>
    <row r="133" spans="1:16">
      <c r="A133" s="23">
        <f t="shared" si="11"/>
        <v>133</v>
      </c>
      <c r="B133" s="10">
        <v>450</v>
      </c>
      <c r="C133" s="11" t="s">
        <v>65</v>
      </c>
      <c r="D133" s="100">
        <f t="shared" si="13"/>
        <v>0.22500000000000001</v>
      </c>
      <c r="E133" s="12">
        <v>0.42680000000000001</v>
      </c>
      <c r="F133" s="13">
        <v>5.419E-4</v>
      </c>
      <c r="G133" s="101">
        <f t="shared" si="7"/>
        <v>0.4273419</v>
      </c>
      <c r="H133" s="10">
        <v>4.05</v>
      </c>
      <c r="I133" s="11" t="s">
        <v>66</v>
      </c>
      <c r="J133" s="105">
        <f t="shared" si="12"/>
        <v>4.05</v>
      </c>
      <c r="K133" s="103">
        <v>2202</v>
      </c>
      <c r="L133" s="104" t="s">
        <v>64</v>
      </c>
      <c r="M133" s="102">
        <f t="shared" si="9"/>
        <v>0.22020000000000001</v>
      </c>
      <c r="N133" s="103">
        <v>3005</v>
      </c>
      <c r="O133" s="104" t="s">
        <v>64</v>
      </c>
      <c r="P133" s="102">
        <f t="shared" si="10"/>
        <v>0.30049999999999999</v>
      </c>
    </row>
    <row r="134" spans="1:16">
      <c r="A134" s="23">
        <f t="shared" si="11"/>
        <v>134</v>
      </c>
      <c r="B134" s="10">
        <v>500</v>
      </c>
      <c r="C134" s="11" t="s">
        <v>65</v>
      </c>
      <c r="D134" s="100">
        <f t="shared" si="13"/>
        <v>0.25</v>
      </c>
      <c r="E134" s="12">
        <v>0.40629999999999999</v>
      </c>
      <c r="F134" s="13">
        <v>4.9609999999999997E-4</v>
      </c>
      <c r="G134" s="101">
        <f t="shared" si="7"/>
        <v>0.40679609999999999</v>
      </c>
      <c r="H134" s="10">
        <v>4.5599999999999996</v>
      </c>
      <c r="I134" s="11" t="s">
        <v>66</v>
      </c>
      <c r="J134" s="105">
        <f t="shared" si="12"/>
        <v>4.5599999999999996</v>
      </c>
      <c r="K134" s="103">
        <v>2374</v>
      </c>
      <c r="L134" s="104" t="s">
        <v>64</v>
      </c>
      <c r="M134" s="102">
        <f t="shared" si="9"/>
        <v>0.2374</v>
      </c>
      <c r="N134" s="103">
        <v>3189</v>
      </c>
      <c r="O134" s="104" t="s">
        <v>64</v>
      </c>
      <c r="P134" s="102">
        <f t="shared" si="10"/>
        <v>0.31890000000000002</v>
      </c>
    </row>
    <row r="135" spans="1:16">
      <c r="A135" s="23">
        <f t="shared" si="11"/>
        <v>135</v>
      </c>
      <c r="B135" s="10">
        <v>550</v>
      </c>
      <c r="C135" s="11" t="s">
        <v>65</v>
      </c>
      <c r="D135" s="100">
        <f t="shared" si="13"/>
        <v>0.27500000000000002</v>
      </c>
      <c r="E135" s="12">
        <v>0.38769999999999999</v>
      </c>
      <c r="F135" s="13">
        <v>4.5790000000000002E-4</v>
      </c>
      <c r="G135" s="101">
        <f t="shared" si="7"/>
        <v>0.3881579</v>
      </c>
      <c r="H135" s="10">
        <v>5.0999999999999996</v>
      </c>
      <c r="I135" s="11" t="s">
        <v>66</v>
      </c>
      <c r="J135" s="105">
        <f t="shared" si="12"/>
        <v>5.0999999999999996</v>
      </c>
      <c r="K135" s="103">
        <v>2550</v>
      </c>
      <c r="L135" s="104" t="s">
        <v>64</v>
      </c>
      <c r="M135" s="102">
        <f t="shared" si="9"/>
        <v>0.255</v>
      </c>
      <c r="N135" s="103">
        <v>3380</v>
      </c>
      <c r="O135" s="104" t="s">
        <v>64</v>
      </c>
      <c r="P135" s="102">
        <f t="shared" si="10"/>
        <v>0.33799999999999997</v>
      </c>
    </row>
    <row r="136" spans="1:16">
      <c r="A136" s="23">
        <f t="shared" si="11"/>
        <v>136</v>
      </c>
      <c r="B136" s="10">
        <v>600</v>
      </c>
      <c r="C136" s="11" t="s">
        <v>65</v>
      </c>
      <c r="D136" s="100">
        <f t="shared" si="13"/>
        <v>0.3</v>
      </c>
      <c r="E136" s="12">
        <v>0.371</v>
      </c>
      <c r="F136" s="13">
        <v>4.2549999999999999E-4</v>
      </c>
      <c r="G136" s="101">
        <f t="shared" si="7"/>
        <v>0.37142550000000002</v>
      </c>
      <c r="H136" s="10">
        <v>5.67</v>
      </c>
      <c r="I136" s="11" t="s">
        <v>66</v>
      </c>
      <c r="J136" s="105">
        <f t="shared" si="12"/>
        <v>5.67</v>
      </c>
      <c r="K136" s="103">
        <v>2729</v>
      </c>
      <c r="L136" s="104" t="s">
        <v>64</v>
      </c>
      <c r="M136" s="102">
        <f t="shared" si="9"/>
        <v>0.27290000000000003</v>
      </c>
      <c r="N136" s="103">
        <v>3578</v>
      </c>
      <c r="O136" s="104" t="s">
        <v>64</v>
      </c>
      <c r="P136" s="102">
        <f t="shared" si="10"/>
        <v>0.35780000000000001</v>
      </c>
    </row>
    <row r="137" spans="1:16">
      <c r="A137" s="23">
        <f t="shared" si="11"/>
        <v>137</v>
      </c>
      <c r="B137" s="10">
        <v>650</v>
      </c>
      <c r="C137" s="11" t="s">
        <v>65</v>
      </c>
      <c r="D137" s="100">
        <f t="shared" si="13"/>
        <v>0.32500000000000001</v>
      </c>
      <c r="E137" s="12">
        <v>0.35589999999999999</v>
      </c>
      <c r="F137" s="13">
        <v>3.9770000000000002E-4</v>
      </c>
      <c r="G137" s="101">
        <f t="shared" si="7"/>
        <v>0.35629769999999999</v>
      </c>
      <c r="H137" s="10">
        <v>6.26</v>
      </c>
      <c r="I137" s="11" t="s">
        <v>66</v>
      </c>
      <c r="J137" s="105">
        <f t="shared" si="12"/>
        <v>6.26</v>
      </c>
      <c r="K137" s="103">
        <v>2911</v>
      </c>
      <c r="L137" s="104" t="s">
        <v>64</v>
      </c>
      <c r="M137" s="102">
        <f t="shared" si="9"/>
        <v>0.29110000000000003</v>
      </c>
      <c r="N137" s="103">
        <v>3784</v>
      </c>
      <c r="O137" s="104" t="s">
        <v>64</v>
      </c>
      <c r="P137" s="102">
        <f t="shared" si="10"/>
        <v>0.37839999999999996</v>
      </c>
    </row>
    <row r="138" spans="1:16">
      <c r="A138" s="23">
        <f t="shared" si="11"/>
        <v>138</v>
      </c>
      <c r="B138" s="10">
        <v>700</v>
      </c>
      <c r="C138" s="11" t="s">
        <v>65</v>
      </c>
      <c r="D138" s="100">
        <f t="shared" si="13"/>
        <v>0.35</v>
      </c>
      <c r="E138" s="12">
        <v>0.3422</v>
      </c>
      <c r="F138" s="13">
        <v>3.7350000000000003E-4</v>
      </c>
      <c r="G138" s="101">
        <f t="shared" si="7"/>
        <v>0.34257350000000003</v>
      </c>
      <c r="H138" s="10">
        <v>6.87</v>
      </c>
      <c r="I138" s="11" t="s">
        <v>66</v>
      </c>
      <c r="J138" s="105">
        <f t="shared" si="12"/>
        <v>6.87</v>
      </c>
      <c r="K138" s="103">
        <v>3097</v>
      </c>
      <c r="L138" s="104" t="s">
        <v>64</v>
      </c>
      <c r="M138" s="102">
        <f t="shared" si="9"/>
        <v>0.30969999999999998</v>
      </c>
      <c r="N138" s="103">
        <v>3997</v>
      </c>
      <c r="O138" s="104" t="s">
        <v>64</v>
      </c>
      <c r="P138" s="102">
        <f t="shared" si="10"/>
        <v>0.3997</v>
      </c>
    </row>
    <row r="139" spans="1:16">
      <c r="A139" s="23">
        <f t="shared" si="11"/>
        <v>139</v>
      </c>
      <c r="B139" s="10">
        <v>800</v>
      </c>
      <c r="C139" s="11" t="s">
        <v>65</v>
      </c>
      <c r="D139" s="100">
        <f t="shared" si="13"/>
        <v>0.4</v>
      </c>
      <c r="E139" s="12">
        <v>0.31840000000000002</v>
      </c>
      <c r="F139" s="13">
        <v>3.3340000000000003E-4</v>
      </c>
      <c r="G139" s="101">
        <f t="shared" si="7"/>
        <v>0.3187334</v>
      </c>
      <c r="H139" s="10">
        <v>8.17</v>
      </c>
      <c r="I139" s="11" t="s">
        <v>66</v>
      </c>
      <c r="J139" s="105">
        <f t="shared" si="12"/>
        <v>8.17</v>
      </c>
      <c r="K139" s="103">
        <v>3711</v>
      </c>
      <c r="L139" s="104" t="s">
        <v>64</v>
      </c>
      <c r="M139" s="102">
        <f t="shared" si="9"/>
        <v>0.37109999999999999</v>
      </c>
      <c r="N139" s="103">
        <v>4447</v>
      </c>
      <c r="O139" s="104" t="s">
        <v>64</v>
      </c>
      <c r="P139" s="102">
        <f t="shared" si="10"/>
        <v>0.44469999999999998</v>
      </c>
    </row>
    <row r="140" spans="1:16">
      <c r="A140" s="23">
        <f t="shared" si="11"/>
        <v>140</v>
      </c>
      <c r="B140" s="10">
        <v>900</v>
      </c>
      <c r="C140" s="14" t="s">
        <v>65</v>
      </c>
      <c r="D140" s="100">
        <f t="shared" si="13"/>
        <v>0.45</v>
      </c>
      <c r="E140" s="12">
        <v>0.2984</v>
      </c>
      <c r="F140" s="13">
        <v>3.0160000000000001E-4</v>
      </c>
      <c r="G140" s="101">
        <f t="shared" si="7"/>
        <v>0.29870160000000001</v>
      </c>
      <c r="H140" s="10">
        <v>9.56</v>
      </c>
      <c r="I140" s="11" t="s">
        <v>66</v>
      </c>
      <c r="J140" s="105">
        <f t="shared" si="12"/>
        <v>9.56</v>
      </c>
      <c r="K140" s="103">
        <v>4311</v>
      </c>
      <c r="L140" s="104" t="s">
        <v>64</v>
      </c>
      <c r="M140" s="102">
        <f t="shared" si="9"/>
        <v>0.43109999999999998</v>
      </c>
      <c r="N140" s="103">
        <v>4926</v>
      </c>
      <c r="O140" s="104" t="s">
        <v>64</v>
      </c>
      <c r="P140" s="102">
        <f t="shared" si="10"/>
        <v>0.49260000000000004</v>
      </c>
    </row>
    <row r="141" spans="1:16">
      <c r="A141" s="23">
        <f t="shared" si="11"/>
        <v>141</v>
      </c>
      <c r="B141" s="10">
        <v>1</v>
      </c>
      <c r="C141" s="106" t="s">
        <v>67</v>
      </c>
      <c r="D141" s="100">
        <f t="shared" ref="D141:D204" si="14">B141/$C$5</f>
        <v>0.5</v>
      </c>
      <c r="E141" s="12">
        <v>0.28129999999999999</v>
      </c>
      <c r="F141" s="13">
        <v>2.7559999999999998E-4</v>
      </c>
      <c r="G141" s="101">
        <f t="shared" si="7"/>
        <v>0.28157559999999998</v>
      </c>
      <c r="H141" s="103">
        <v>11.04</v>
      </c>
      <c r="I141" s="104" t="s">
        <v>66</v>
      </c>
      <c r="J141" s="105">
        <f t="shared" si="12"/>
        <v>11.04</v>
      </c>
      <c r="K141" s="103">
        <v>4904</v>
      </c>
      <c r="L141" s="104" t="s">
        <v>64</v>
      </c>
      <c r="M141" s="102">
        <f t="shared" si="9"/>
        <v>0.4904</v>
      </c>
      <c r="N141" s="103">
        <v>5433</v>
      </c>
      <c r="O141" s="104" t="s">
        <v>64</v>
      </c>
      <c r="P141" s="102">
        <f t="shared" si="10"/>
        <v>0.54330000000000001</v>
      </c>
    </row>
    <row r="142" spans="1:16">
      <c r="A142" s="23">
        <f t="shared" si="11"/>
        <v>142</v>
      </c>
      <c r="B142" s="10">
        <v>1.1000000000000001</v>
      </c>
      <c r="C142" s="104" t="s">
        <v>67</v>
      </c>
      <c r="D142" s="100">
        <f t="shared" si="14"/>
        <v>0.55000000000000004</v>
      </c>
      <c r="E142" s="12">
        <v>0.2666</v>
      </c>
      <c r="F142" s="13">
        <v>2.5399999999999999E-4</v>
      </c>
      <c r="G142" s="101">
        <f t="shared" si="7"/>
        <v>0.26685399999999998</v>
      </c>
      <c r="H142" s="103">
        <v>12.61</v>
      </c>
      <c r="I142" s="104" t="s">
        <v>66</v>
      </c>
      <c r="J142" s="105">
        <f t="shared" si="12"/>
        <v>12.61</v>
      </c>
      <c r="K142" s="103">
        <v>5496</v>
      </c>
      <c r="L142" s="104" t="s">
        <v>64</v>
      </c>
      <c r="M142" s="102">
        <f t="shared" si="9"/>
        <v>0.54960000000000009</v>
      </c>
      <c r="N142" s="103">
        <v>5967</v>
      </c>
      <c r="O142" s="104" t="s">
        <v>64</v>
      </c>
      <c r="P142" s="102">
        <f t="shared" si="10"/>
        <v>0.59670000000000001</v>
      </c>
    </row>
    <row r="143" spans="1:16">
      <c r="A143" s="23">
        <f t="shared" si="11"/>
        <v>143</v>
      </c>
      <c r="B143" s="10">
        <v>1.2</v>
      </c>
      <c r="C143" s="104" t="s">
        <v>67</v>
      </c>
      <c r="D143" s="100">
        <f t="shared" si="14"/>
        <v>0.6</v>
      </c>
      <c r="E143" s="12">
        <v>0.25369999999999998</v>
      </c>
      <c r="F143" s="13">
        <v>2.3570000000000001E-4</v>
      </c>
      <c r="G143" s="101">
        <f t="shared" si="7"/>
        <v>0.25393569999999999</v>
      </c>
      <c r="H143" s="103">
        <v>14.26</v>
      </c>
      <c r="I143" s="104" t="s">
        <v>66</v>
      </c>
      <c r="J143" s="105">
        <f t="shared" si="12"/>
        <v>14.26</v>
      </c>
      <c r="K143" s="103">
        <v>6089</v>
      </c>
      <c r="L143" s="104" t="s">
        <v>64</v>
      </c>
      <c r="M143" s="102">
        <f t="shared" si="9"/>
        <v>0.6089</v>
      </c>
      <c r="N143" s="103">
        <v>6527</v>
      </c>
      <c r="O143" s="104" t="s">
        <v>64</v>
      </c>
      <c r="P143" s="102">
        <f t="shared" si="10"/>
        <v>0.65270000000000006</v>
      </c>
    </row>
    <row r="144" spans="1:16">
      <c r="A144" s="23">
        <f t="shared" si="11"/>
        <v>144</v>
      </c>
      <c r="B144" s="10">
        <v>1.3</v>
      </c>
      <c r="C144" s="104" t="s">
        <v>67</v>
      </c>
      <c r="D144" s="100">
        <f t="shared" si="14"/>
        <v>0.65</v>
      </c>
      <c r="E144" s="12">
        <v>0.24229999999999999</v>
      </c>
      <c r="F144" s="13">
        <v>2.2000000000000001E-4</v>
      </c>
      <c r="G144" s="101">
        <f t="shared" si="7"/>
        <v>0.24251999999999999</v>
      </c>
      <c r="H144" s="103">
        <v>15.99</v>
      </c>
      <c r="I144" s="104" t="s">
        <v>66</v>
      </c>
      <c r="J144" s="105">
        <f t="shared" si="12"/>
        <v>15.99</v>
      </c>
      <c r="K144" s="103">
        <v>6684</v>
      </c>
      <c r="L144" s="104" t="s">
        <v>64</v>
      </c>
      <c r="M144" s="102">
        <f t="shared" si="9"/>
        <v>0.66839999999999999</v>
      </c>
      <c r="N144" s="103">
        <v>7112</v>
      </c>
      <c r="O144" s="104" t="s">
        <v>64</v>
      </c>
      <c r="P144" s="102">
        <f t="shared" si="10"/>
        <v>0.71120000000000005</v>
      </c>
    </row>
    <row r="145" spans="1:16">
      <c r="A145" s="23">
        <f t="shared" si="11"/>
        <v>145</v>
      </c>
      <c r="B145" s="10">
        <v>1.4</v>
      </c>
      <c r="C145" s="104" t="s">
        <v>67</v>
      </c>
      <c r="D145" s="100">
        <f t="shared" si="14"/>
        <v>0.7</v>
      </c>
      <c r="E145" s="12">
        <v>0.2321</v>
      </c>
      <c r="F145" s="13">
        <v>2.064E-4</v>
      </c>
      <c r="G145" s="101">
        <f t="shared" si="7"/>
        <v>0.2323064</v>
      </c>
      <c r="H145" s="103">
        <v>17.8</v>
      </c>
      <c r="I145" s="104" t="s">
        <v>66</v>
      </c>
      <c r="J145" s="105">
        <f t="shared" si="12"/>
        <v>17.8</v>
      </c>
      <c r="K145" s="103">
        <v>7282</v>
      </c>
      <c r="L145" s="104" t="s">
        <v>64</v>
      </c>
      <c r="M145" s="102">
        <f t="shared" si="9"/>
        <v>0.72819999999999996</v>
      </c>
      <c r="N145" s="103">
        <v>7721</v>
      </c>
      <c r="O145" s="104" t="s">
        <v>64</v>
      </c>
      <c r="P145" s="102">
        <f t="shared" si="10"/>
        <v>0.77210000000000001</v>
      </c>
    </row>
    <row r="146" spans="1:16">
      <c r="A146" s="23">
        <f t="shared" si="11"/>
        <v>146</v>
      </c>
      <c r="B146" s="10">
        <v>1.5</v>
      </c>
      <c r="C146" s="104" t="s">
        <v>67</v>
      </c>
      <c r="D146" s="100">
        <f t="shared" si="14"/>
        <v>0.75</v>
      </c>
      <c r="E146" s="12">
        <v>0.223</v>
      </c>
      <c r="F146" s="13">
        <v>1.9440000000000001E-4</v>
      </c>
      <c r="G146" s="101">
        <f t="shared" si="7"/>
        <v>0.22319440000000002</v>
      </c>
      <c r="H146" s="103">
        <v>19.690000000000001</v>
      </c>
      <c r="I146" s="104" t="s">
        <v>66</v>
      </c>
      <c r="J146" s="105">
        <f t="shared" si="12"/>
        <v>19.690000000000001</v>
      </c>
      <c r="K146" s="103">
        <v>7884</v>
      </c>
      <c r="L146" s="104" t="s">
        <v>64</v>
      </c>
      <c r="M146" s="102">
        <f t="shared" si="9"/>
        <v>0.78839999999999999</v>
      </c>
      <c r="N146" s="103">
        <v>8352</v>
      </c>
      <c r="O146" s="104" t="s">
        <v>64</v>
      </c>
      <c r="P146" s="102">
        <f t="shared" si="10"/>
        <v>0.83520000000000005</v>
      </c>
    </row>
    <row r="147" spans="1:16">
      <c r="A147" s="23">
        <f t="shared" si="11"/>
        <v>147</v>
      </c>
      <c r="B147" s="10">
        <v>1.6</v>
      </c>
      <c r="C147" s="104" t="s">
        <v>67</v>
      </c>
      <c r="D147" s="100">
        <f t="shared" si="14"/>
        <v>0.8</v>
      </c>
      <c r="E147" s="12">
        <v>0.21490000000000001</v>
      </c>
      <c r="F147" s="13">
        <v>1.839E-4</v>
      </c>
      <c r="G147" s="101">
        <f t="shared" si="7"/>
        <v>0.21508389999999999</v>
      </c>
      <c r="H147" s="103">
        <v>21.65</v>
      </c>
      <c r="I147" s="104" t="s">
        <v>66</v>
      </c>
      <c r="J147" s="105">
        <f t="shared" si="12"/>
        <v>21.65</v>
      </c>
      <c r="K147" s="103">
        <v>8489</v>
      </c>
      <c r="L147" s="104" t="s">
        <v>64</v>
      </c>
      <c r="M147" s="102">
        <f t="shared" si="9"/>
        <v>0.8489000000000001</v>
      </c>
      <c r="N147" s="103">
        <v>9005</v>
      </c>
      <c r="O147" s="104" t="s">
        <v>64</v>
      </c>
      <c r="P147" s="102">
        <f t="shared" si="10"/>
        <v>0.90050000000000008</v>
      </c>
    </row>
    <row r="148" spans="1:16">
      <c r="A148" s="23">
        <f t="shared" si="11"/>
        <v>148</v>
      </c>
      <c r="B148" s="10">
        <v>1.7</v>
      </c>
      <c r="C148" s="104" t="s">
        <v>67</v>
      </c>
      <c r="D148" s="100">
        <f t="shared" si="14"/>
        <v>0.85</v>
      </c>
      <c r="E148" s="12">
        <v>0.20749999999999999</v>
      </c>
      <c r="F148" s="13">
        <v>1.7450000000000001E-4</v>
      </c>
      <c r="G148" s="101">
        <f t="shared" ref="G148:G211" si="15">E148+F148</f>
        <v>0.20767449999999998</v>
      </c>
      <c r="H148" s="103">
        <v>23.69</v>
      </c>
      <c r="I148" s="104" t="s">
        <v>66</v>
      </c>
      <c r="J148" s="105">
        <f t="shared" si="12"/>
        <v>23.69</v>
      </c>
      <c r="K148" s="103">
        <v>9099</v>
      </c>
      <c r="L148" s="104" t="s">
        <v>64</v>
      </c>
      <c r="M148" s="102">
        <f t="shared" ref="M148:M149" si="16">K148/1000/10</f>
        <v>0.90990000000000004</v>
      </c>
      <c r="N148" s="103">
        <v>9679</v>
      </c>
      <c r="O148" s="104" t="s">
        <v>64</v>
      </c>
      <c r="P148" s="102">
        <f t="shared" ref="P148" si="17">N148/1000/10</f>
        <v>0.96789999999999998</v>
      </c>
    </row>
    <row r="149" spans="1:16">
      <c r="A149" s="23">
        <f t="shared" si="11"/>
        <v>149</v>
      </c>
      <c r="B149" s="10">
        <v>1.8</v>
      </c>
      <c r="C149" s="104" t="s">
        <v>67</v>
      </c>
      <c r="D149" s="100">
        <f t="shared" si="14"/>
        <v>0.9</v>
      </c>
      <c r="E149" s="12">
        <v>0.20069999999999999</v>
      </c>
      <c r="F149" s="13">
        <v>1.661E-4</v>
      </c>
      <c r="G149" s="101">
        <f t="shared" si="15"/>
        <v>0.20086609999999999</v>
      </c>
      <c r="H149" s="103">
        <v>25.79</v>
      </c>
      <c r="I149" s="104" t="s">
        <v>66</v>
      </c>
      <c r="J149" s="105">
        <f t="shared" si="12"/>
        <v>25.79</v>
      </c>
      <c r="K149" s="103">
        <v>9714</v>
      </c>
      <c r="L149" s="104" t="s">
        <v>64</v>
      </c>
      <c r="M149" s="102">
        <f t="shared" si="16"/>
        <v>0.97140000000000004</v>
      </c>
      <c r="N149" s="103">
        <v>1.04</v>
      </c>
      <c r="O149" s="106" t="s">
        <v>66</v>
      </c>
      <c r="P149" s="105">
        <f t="shared" ref="P149:P196" si="18">N149</f>
        <v>1.04</v>
      </c>
    </row>
    <row r="150" spans="1:16">
      <c r="A150" s="23">
        <f t="shared" ref="A150:A213" si="19">A149+1</f>
        <v>150</v>
      </c>
      <c r="B150" s="10">
        <v>2</v>
      </c>
      <c r="C150" s="104" t="s">
        <v>67</v>
      </c>
      <c r="D150" s="102">
        <f t="shared" si="14"/>
        <v>1</v>
      </c>
      <c r="E150" s="12">
        <v>0.189</v>
      </c>
      <c r="F150" s="13">
        <v>1.515E-4</v>
      </c>
      <c r="G150" s="101">
        <f t="shared" si="15"/>
        <v>0.1891515</v>
      </c>
      <c r="H150" s="103">
        <v>30.2</v>
      </c>
      <c r="I150" s="104" t="s">
        <v>66</v>
      </c>
      <c r="J150" s="105">
        <f t="shared" si="12"/>
        <v>30.2</v>
      </c>
      <c r="K150" s="103">
        <v>1.18</v>
      </c>
      <c r="L150" s="106" t="s">
        <v>66</v>
      </c>
      <c r="M150" s="105">
        <f t="shared" ref="M150:M192" si="20">K150</f>
        <v>1.18</v>
      </c>
      <c r="N150" s="103">
        <v>1.18</v>
      </c>
      <c r="O150" s="104" t="s">
        <v>66</v>
      </c>
      <c r="P150" s="105">
        <f t="shared" si="18"/>
        <v>1.18</v>
      </c>
    </row>
    <row r="151" spans="1:16">
      <c r="A151" s="23">
        <f t="shared" si="19"/>
        <v>151</v>
      </c>
      <c r="B151" s="10">
        <v>2.25</v>
      </c>
      <c r="C151" s="104" t="s">
        <v>67</v>
      </c>
      <c r="D151" s="102">
        <f t="shared" si="14"/>
        <v>1.125</v>
      </c>
      <c r="E151" s="12">
        <v>0.1784</v>
      </c>
      <c r="F151" s="13">
        <v>1.3679999999999999E-4</v>
      </c>
      <c r="G151" s="101">
        <f t="shared" si="15"/>
        <v>0.1785368</v>
      </c>
      <c r="H151" s="103">
        <v>36.049999999999997</v>
      </c>
      <c r="I151" s="104" t="s">
        <v>66</v>
      </c>
      <c r="J151" s="105">
        <f t="shared" si="12"/>
        <v>36.049999999999997</v>
      </c>
      <c r="K151" s="103">
        <v>1.47</v>
      </c>
      <c r="L151" s="104" t="s">
        <v>66</v>
      </c>
      <c r="M151" s="105">
        <f t="shared" si="20"/>
        <v>1.47</v>
      </c>
      <c r="N151" s="103">
        <v>1.37</v>
      </c>
      <c r="O151" s="104" t="s">
        <v>66</v>
      </c>
      <c r="P151" s="105">
        <f t="shared" si="18"/>
        <v>1.37</v>
      </c>
    </row>
    <row r="152" spans="1:16">
      <c r="A152" s="23">
        <f t="shared" si="19"/>
        <v>152</v>
      </c>
      <c r="B152" s="10">
        <v>2.5</v>
      </c>
      <c r="C152" s="104" t="s">
        <v>67</v>
      </c>
      <c r="D152" s="102">
        <f t="shared" si="14"/>
        <v>1.25</v>
      </c>
      <c r="E152" s="12">
        <v>0.1678</v>
      </c>
      <c r="F152" s="13">
        <v>1.248E-4</v>
      </c>
      <c r="G152" s="101">
        <f t="shared" si="15"/>
        <v>0.16792480000000001</v>
      </c>
      <c r="H152" s="103">
        <v>42.26</v>
      </c>
      <c r="I152" s="104" t="s">
        <v>66</v>
      </c>
      <c r="J152" s="105">
        <f t="shared" si="12"/>
        <v>42.26</v>
      </c>
      <c r="K152" s="103">
        <v>1.74</v>
      </c>
      <c r="L152" s="104" t="s">
        <v>66</v>
      </c>
      <c r="M152" s="105">
        <f t="shared" si="20"/>
        <v>1.74</v>
      </c>
      <c r="N152" s="103">
        <v>1.57</v>
      </c>
      <c r="O152" s="104" t="s">
        <v>66</v>
      </c>
      <c r="P152" s="105">
        <f t="shared" si="18"/>
        <v>1.57</v>
      </c>
    </row>
    <row r="153" spans="1:16">
      <c r="A153" s="23">
        <f t="shared" si="19"/>
        <v>153</v>
      </c>
      <c r="B153" s="10">
        <v>2.75</v>
      </c>
      <c r="C153" s="104" t="s">
        <v>67</v>
      </c>
      <c r="D153" s="102">
        <f t="shared" si="14"/>
        <v>1.375</v>
      </c>
      <c r="E153" s="12">
        <v>0.15820000000000001</v>
      </c>
      <c r="F153" s="13">
        <v>1.148E-4</v>
      </c>
      <c r="G153" s="101">
        <f t="shared" si="15"/>
        <v>0.15831480000000001</v>
      </c>
      <c r="H153" s="103">
        <v>48.86</v>
      </c>
      <c r="I153" s="104" t="s">
        <v>66</v>
      </c>
      <c r="J153" s="105">
        <f t="shared" si="12"/>
        <v>48.86</v>
      </c>
      <c r="K153" s="103">
        <v>2.0099999999999998</v>
      </c>
      <c r="L153" s="104" t="s">
        <v>66</v>
      </c>
      <c r="M153" s="105">
        <f t="shared" si="20"/>
        <v>2.0099999999999998</v>
      </c>
      <c r="N153" s="103">
        <v>1.78</v>
      </c>
      <c r="O153" s="104" t="s">
        <v>66</v>
      </c>
      <c r="P153" s="105">
        <f t="shared" si="18"/>
        <v>1.78</v>
      </c>
    </row>
    <row r="154" spans="1:16">
      <c r="A154" s="23">
        <f t="shared" si="19"/>
        <v>154</v>
      </c>
      <c r="B154" s="10">
        <v>3</v>
      </c>
      <c r="C154" s="104" t="s">
        <v>67</v>
      </c>
      <c r="D154" s="102">
        <f t="shared" si="14"/>
        <v>1.5</v>
      </c>
      <c r="E154" s="12">
        <v>0.1497</v>
      </c>
      <c r="F154" s="13">
        <v>1.064E-4</v>
      </c>
      <c r="G154" s="101">
        <f t="shared" si="15"/>
        <v>0.14980640000000001</v>
      </c>
      <c r="H154" s="103">
        <v>55.84</v>
      </c>
      <c r="I154" s="104" t="s">
        <v>66</v>
      </c>
      <c r="J154" s="105">
        <f t="shared" si="12"/>
        <v>55.84</v>
      </c>
      <c r="K154" s="103">
        <v>2.27</v>
      </c>
      <c r="L154" s="104" t="s">
        <v>66</v>
      </c>
      <c r="M154" s="105">
        <f t="shared" si="20"/>
        <v>2.27</v>
      </c>
      <c r="N154" s="103">
        <v>1.99</v>
      </c>
      <c r="O154" s="104" t="s">
        <v>66</v>
      </c>
      <c r="P154" s="105">
        <f t="shared" si="18"/>
        <v>1.99</v>
      </c>
    </row>
    <row r="155" spans="1:16">
      <c r="A155" s="23">
        <f t="shared" si="19"/>
        <v>155</v>
      </c>
      <c r="B155" s="10">
        <v>3.25</v>
      </c>
      <c r="C155" s="104" t="s">
        <v>67</v>
      </c>
      <c r="D155" s="102">
        <f t="shared" si="14"/>
        <v>1.625</v>
      </c>
      <c r="E155" s="12">
        <v>0.14219999999999999</v>
      </c>
      <c r="F155" s="13">
        <v>9.9160000000000006E-5</v>
      </c>
      <c r="G155" s="101">
        <f t="shared" si="15"/>
        <v>0.14229915999999998</v>
      </c>
      <c r="H155" s="103">
        <v>63.21</v>
      </c>
      <c r="I155" s="104" t="s">
        <v>66</v>
      </c>
      <c r="J155" s="105">
        <f t="shared" si="12"/>
        <v>63.21</v>
      </c>
      <c r="K155" s="103">
        <v>2.5299999999999998</v>
      </c>
      <c r="L155" s="104" t="s">
        <v>66</v>
      </c>
      <c r="M155" s="105">
        <f t="shared" si="20"/>
        <v>2.5299999999999998</v>
      </c>
      <c r="N155" s="103">
        <v>2.2200000000000002</v>
      </c>
      <c r="O155" s="104" t="s">
        <v>66</v>
      </c>
      <c r="P155" s="105">
        <f t="shared" si="18"/>
        <v>2.2200000000000002</v>
      </c>
    </row>
    <row r="156" spans="1:16">
      <c r="A156" s="23">
        <f t="shared" si="19"/>
        <v>156</v>
      </c>
      <c r="B156" s="10">
        <v>3.5</v>
      </c>
      <c r="C156" s="104" t="s">
        <v>67</v>
      </c>
      <c r="D156" s="102">
        <f t="shared" si="14"/>
        <v>1.75</v>
      </c>
      <c r="E156" s="12">
        <v>0.1353</v>
      </c>
      <c r="F156" s="13">
        <v>9.2919999999999998E-5</v>
      </c>
      <c r="G156" s="101">
        <f t="shared" si="15"/>
        <v>0.13539292</v>
      </c>
      <c r="H156" s="103">
        <v>70.95</v>
      </c>
      <c r="I156" s="104" t="s">
        <v>66</v>
      </c>
      <c r="J156" s="105">
        <f t="shared" si="12"/>
        <v>70.95</v>
      </c>
      <c r="K156" s="103">
        <v>2.79</v>
      </c>
      <c r="L156" s="104" t="s">
        <v>66</v>
      </c>
      <c r="M156" s="105">
        <f t="shared" si="20"/>
        <v>2.79</v>
      </c>
      <c r="N156" s="103">
        <v>2.46</v>
      </c>
      <c r="O156" s="104" t="s">
        <v>66</v>
      </c>
      <c r="P156" s="105">
        <f t="shared" si="18"/>
        <v>2.46</v>
      </c>
    </row>
    <row r="157" spans="1:16">
      <c r="A157" s="23">
        <f t="shared" si="19"/>
        <v>157</v>
      </c>
      <c r="B157" s="10">
        <v>3.75</v>
      </c>
      <c r="C157" s="104" t="s">
        <v>67</v>
      </c>
      <c r="D157" s="102">
        <f t="shared" si="14"/>
        <v>1.875</v>
      </c>
      <c r="E157" s="12">
        <v>0.12920000000000001</v>
      </c>
      <c r="F157" s="13">
        <v>8.7449999999999998E-5</v>
      </c>
      <c r="G157" s="101">
        <f t="shared" si="15"/>
        <v>0.12928745</v>
      </c>
      <c r="H157" s="103">
        <v>79.08</v>
      </c>
      <c r="I157" s="104" t="s">
        <v>66</v>
      </c>
      <c r="J157" s="105">
        <f t="shared" si="12"/>
        <v>79.08</v>
      </c>
      <c r="K157" s="103">
        <v>3.06</v>
      </c>
      <c r="L157" s="104" t="s">
        <v>66</v>
      </c>
      <c r="M157" s="105">
        <f t="shared" si="20"/>
        <v>3.06</v>
      </c>
      <c r="N157" s="103">
        <v>2.71</v>
      </c>
      <c r="O157" s="104" t="s">
        <v>66</v>
      </c>
      <c r="P157" s="105">
        <f t="shared" si="18"/>
        <v>2.71</v>
      </c>
    </row>
    <row r="158" spans="1:16">
      <c r="A158" s="23">
        <f t="shared" si="19"/>
        <v>158</v>
      </c>
      <c r="B158" s="10">
        <v>4</v>
      </c>
      <c r="C158" s="104" t="s">
        <v>67</v>
      </c>
      <c r="D158" s="102">
        <f t="shared" si="14"/>
        <v>2</v>
      </c>
      <c r="E158" s="12">
        <v>0.1236</v>
      </c>
      <c r="F158" s="13">
        <v>8.2620000000000005E-5</v>
      </c>
      <c r="G158" s="101">
        <f t="shared" si="15"/>
        <v>0.12368262000000001</v>
      </c>
      <c r="H158" s="103">
        <v>87.59</v>
      </c>
      <c r="I158" s="104" t="s">
        <v>66</v>
      </c>
      <c r="J158" s="105">
        <f t="shared" si="12"/>
        <v>87.59</v>
      </c>
      <c r="K158" s="103">
        <v>3.33</v>
      </c>
      <c r="L158" s="104" t="s">
        <v>66</v>
      </c>
      <c r="M158" s="105">
        <f t="shared" si="20"/>
        <v>3.33</v>
      </c>
      <c r="N158" s="103">
        <v>2.96</v>
      </c>
      <c r="O158" s="104" t="s">
        <v>66</v>
      </c>
      <c r="P158" s="105">
        <f t="shared" si="18"/>
        <v>2.96</v>
      </c>
    </row>
    <row r="159" spans="1:16">
      <c r="A159" s="23">
        <f t="shared" si="19"/>
        <v>159</v>
      </c>
      <c r="B159" s="10">
        <v>4.5</v>
      </c>
      <c r="C159" s="104" t="s">
        <v>67</v>
      </c>
      <c r="D159" s="102">
        <f t="shared" si="14"/>
        <v>2.25</v>
      </c>
      <c r="E159" s="12">
        <v>0.1138</v>
      </c>
      <c r="F159" s="13">
        <v>7.4469999999999997E-5</v>
      </c>
      <c r="G159" s="101">
        <f t="shared" si="15"/>
        <v>0.11387446999999999</v>
      </c>
      <c r="H159" s="103">
        <v>105.72</v>
      </c>
      <c r="I159" s="104" t="s">
        <v>66</v>
      </c>
      <c r="J159" s="105">
        <f t="shared" si="12"/>
        <v>105.72</v>
      </c>
      <c r="K159" s="103">
        <v>4.2699999999999996</v>
      </c>
      <c r="L159" s="104" t="s">
        <v>66</v>
      </c>
      <c r="M159" s="105">
        <f t="shared" si="20"/>
        <v>4.2699999999999996</v>
      </c>
      <c r="N159" s="103">
        <v>3.5</v>
      </c>
      <c r="O159" s="104" t="s">
        <v>66</v>
      </c>
      <c r="P159" s="105">
        <f t="shared" si="18"/>
        <v>3.5</v>
      </c>
    </row>
    <row r="160" spans="1:16">
      <c r="A160" s="23">
        <f t="shared" si="19"/>
        <v>160</v>
      </c>
      <c r="B160" s="10">
        <v>5</v>
      </c>
      <c r="C160" s="104" t="s">
        <v>67</v>
      </c>
      <c r="D160" s="102">
        <f t="shared" si="14"/>
        <v>2.5</v>
      </c>
      <c r="E160" s="12">
        <v>0.1056</v>
      </c>
      <c r="F160" s="13">
        <v>6.7860000000000004E-5</v>
      </c>
      <c r="G160" s="101">
        <f t="shared" si="15"/>
        <v>0.10566786</v>
      </c>
      <c r="H160" s="103">
        <v>125.34</v>
      </c>
      <c r="I160" s="104" t="s">
        <v>66</v>
      </c>
      <c r="J160" s="105">
        <f t="shared" si="12"/>
        <v>125.34</v>
      </c>
      <c r="K160" s="103">
        <v>5.16</v>
      </c>
      <c r="L160" s="104" t="s">
        <v>66</v>
      </c>
      <c r="M160" s="105">
        <f t="shared" si="20"/>
        <v>5.16</v>
      </c>
      <c r="N160" s="103">
        <v>4.08</v>
      </c>
      <c r="O160" s="104" t="s">
        <v>66</v>
      </c>
      <c r="P160" s="105">
        <f t="shared" si="18"/>
        <v>4.08</v>
      </c>
    </row>
    <row r="161" spans="1:16">
      <c r="A161" s="23">
        <f t="shared" si="19"/>
        <v>161</v>
      </c>
      <c r="B161" s="10">
        <v>5.5</v>
      </c>
      <c r="C161" s="104" t="s">
        <v>67</v>
      </c>
      <c r="D161" s="102">
        <f t="shared" si="14"/>
        <v>2.75</v>
      </c>
      <c r="E161" s="12">
        <v>9.8570000000000005E-2</v>
      </c>
      <c r="F161" s="13">
        <v>6.2370000000000001E-5</v>
      </c>
      <c r="G161" s="101">
        <f t="shared" si="15"/>
        <v>9.8632370000000011E-2</v>
      </c>
      <c r="H161" s="103">
        <v>146.41999999999999</v>
      </c>
      <c r="I161" s="104" t="s">
        <v>66</v>
      </c>
      <c r="J161" s="105">
        <f t="shared" si="12"/>
        <v>146.41999999999999</v>
      </c>
      <c r="K161" s="103">
        <v>6.04</v>
      </c>
      <c r="L161" s="104" t="s">
        <v>66</v>
      </c>
      <c r="M161" s="105">
        <f t="shared" si="20"/>
        <v>6.04</v>
      </c>
      <c r="N161" s="103">
        <v>4.7</v>
      </c>
      <c r="O161" s="104" t="s">
        <v>66</v>
      </c>
      <c r="P161" s="105">
        <f t="shared" si="18"/>
        <v>4.7</v>
      </c>
    </row>
    <row r="162" spans="1:16">
      <c r="A162" s="23">
        <f t="shared" si="19"/>
        <v>162</v>
      </c>
      <c r="B162" s="10">
        <v>6</v>
      </c>
      <c r="C162" s="104" t="s">
        <v>67</v>
      </c>
      <c r="D162" s="102">
        <f t="shared" si="14"/>
        <v>3</v>
      </c>
      <c r="E162" s="12">
        <v>9.2530000000000001E-2</v>
      </c>
      <c r="F162" s="13">
        <v>5.7750000000000001E-5</v>
      </c>
      <c r="G162" s="101">
        <f t="shared" si="15"/>
        <v>9.2587749999999996E-2</v>
      </c>
      <c r="H162" s="103">
        <v>168.94</v>
      </c>
      <c r="I162" s="104" t="s">
        <v>66</v>
      </c>
      <c r="J162" s="105">
        <f t="shared" si="12"/>
        <v>168.94</v>
      </c>
      <c r="K162" s="103">
        <v>6.91</v>
      </c>
      <c r="L162" s="104" t="s">
        <v>66</v>
      </c>
      <c r="M162" s="105">
        <f t="shared" si="20"/>
        <v>6.91</v>
      </c>
      <c r="N162" s="103">
        <v>5.35</v>
      </c>
      <c r="O162" s="104" t="s">
        <v>66</v>
      </c>
      <c r="P162" s="105">
        <f t="shared" si="18"/>
        <v>5.35</v>
      </c>
    </row>
    <row r="163" spans="1:16">
      <c r="A163" s="23">
        <f t="shared" si="19"/>
        <v>163</v>
      </c>
      <c r="B163" s="10">
        <v>6.5</v>
      </c>
      <c r="C163" s="104" t="s">
        <v>67</v>
      </c>
      <c r="D163" s="102">
        <f t="shared" si="14"/>
        <v>3.25</v>
      </c>
      <c r="E163" s="12">
        <v>8.727E-2</v>
      </c>
      <c r="F163" s="13">
        <v>5.3789999999999998E-5</v>
      </c>
      <c r="G163" s="101">
        <f t="shared" si="15"/>
        <v>8.7323789999999998E-2</v>
      </c>
      <c r="H163" s="103">
        <v>192.87</v>
      </c>
      <c r="I163" s="104" t="s">
        <v>66</v>
      </c>
      <c r="J163" s="105">
        <f t="shared" si="12"/>
        <v>192.87</v>
      </c>
      <c r="K163" s="103">
        <v>7.77</v>
      </c>
      <c r="L163" s="104" t="s">
        <v>66</v>
      </c>
      <c r="M163" s="105">
        <f t="shared" si="20"/>
        <v>7.77</v>
      </c>
      <c r="N163" s="103">
        <v>6.04</v>
      </c>
      <c r="O163" s="104" t="s">
        <v>66</v>
      </c>
      <c r="P163" s="105">
        <f t="shared" si="18"/>
        <v>6.04</v>
      </c>
    </row>
    <row r="164" spans="1:16">
      <c r="A164" s="23">
        <f t="shared" si="19"/>
        <v>164</v>
      </c>
      <c r="B164" s="10">
        <v>7</v>
      </c>
      <c r="C164" s="104" t="s">
        <v>67</v>
      </c>
      <c r="D164" s="102">
        <f t="shared" si="14"/>
        <v>3.5</v>
      </c>
      <c r="E164" s="12">
        <v>8.2629999999999995E-2</v>
      </c>
      <c r="F164" s="13">
        <v>5.0370000000000001E-5</v>
      </c>
      <c r="G164" s="101">
        <f t="shared" si="15"/>
        <v>8.2680369999999989E-2</v>
      </c>
      <c r="H164" s="103">
        <v>218.19</v>
      </c>
      <c r="I164" s="104" t="s">
        <v>66</v>
      </c>
      <c r="J164" s="105">
        <f t="shared" si="12"/>
        <v>218.19</v>
      </c>
      <c r="K164" s="103">
        <v>8.65</v>
      </c>
      <c r="L164" s="104" t="s">
        <v>66</v>
      </c>
      <c r="M164" s="105">
        <f t="shared" si="20"/>
        <v>8.65</v>
      </c>
      <c r="N164" s="103">
        <v>6.76</v>
      </c>
      <c r="O164" s="104" t="s">
        <v>66</v>
      </c>
      <c r="P164" s="105">
        <f t="shared" si="18"/>
        <v>6.76</v>
      </c>
    </row>
    <row r="165" spans="1:16">
      <c r="A165" s="23">
        <f t="shared" si="19"/>
        <v>165</v>
      </c>
      <c r="B165" s="10">
        <v>8</v>
      </c>
      <c r="C165" s="104" t="s">
        <v>67</v>
      </c>
      <c r="D165" s="102">
        <f t="shared" si="14"/>
        <v>4</v>
      </c>
      <c r="E165" s="12">
        <v>7.4840000000000004E-2</v>
      </c>
      <c r="F165" s="13">
        <v>4.473E-5</v>
      </c>
      <c r="G165" s="101">
        <f t="shared" si="15"/>
        <v>7.488473000000001E-2</v>
      </c>
      <c r="H165" s="103">
        <v>272.89999999999998</v>
      </c>
      <c r="I165" s="104" t="s">
        <v>66</v>
      </c>
      <c r="J165" s="105">
        <f t="shared" si="12"/>
        <v>272.89999999999998</v>
      </c>
      <c r="K165" s="103">
        <v>11.76</v>
      </c>
      <c r="L165" s="104" t="s">
        <v>66</v>
      </c>
      <c r="M165" s="105">
        <f t="shared" si="20"/>
        <v>11.76</v>
      </c>
      <c r="N165" s="103">
        <v>8.32</v>
      </c>
      <c r="O165" s="104" t="s">
        <v>66</v>
      </c>
      <c r="P165" s="105">
        <f t="shared" si="18"/>
        <v>8.32</v>
      </c>
    </row>
    <row r="166" spans="1:16">
      <c r="A166" s="23">
        <f t="shared" si="19"/>
        <v>166</v>
      </c>
      <c r="B166" s="10">
        <v>9</v>
      </c>
      <c r="C166" s="104" t="s">
        <v>67</v>
      </c>
      <c r="D166" s="102">
        <f t="shared" si="14"/>
        <v>4.5</v>
      </c>
      <c r="E166" s="12">
        <v>6.8519999999999998E-2</v>
      </c>
      <c r="F166" s="13">
        <v>4.0280000000000001E-5</v>
      </c>
      <c r="G166" s="101">
        <f t="shared" si="15"/>
        <v>6.8560280000000001E-2</v>
      </c>
      <c r="H166" s="103">
        <v>332.98</v>
      </c>
      <c r="I166" s="104" t="s">
        <v>66</v>
      </c>
      <c r="J166" s="105">
        <f t="shared" si="12"/>
        <v>332.98</v>
      </c>
      <c r="K166" s="103">
        <v>14.68</v>
      </c>
      <c r="L166" s="104" t="s">
        <v>66</v>
      </c>
      <c r="M166" s="105">
        <f t="shared" si="20"/>
        <v>14.68</v>
      </c>
      <c r="N166" s="103">
        <v>10.01</v>
      </c>
      <c r="O166" s="104" t="s">
        <v>66</v>
      </c>
      <c r="P166" s="105">
        <f t="shared" si="18"/>
        <v>10.01</v>
      </c>
    </row>
    <row r="167" spans="1:16">
      <c r="A167" s="23">
        <f t="shared" si="19"/>
        <v>167</v>
      </c>
      <c r="B167" s="10">
        <v>10</v>
      </c>
      <c r="C167" s="104" t="s">
        <v>67</v>
      </c>
      <c r="D167" s="102">
        <f t="shared" si="14"/>
        <v>5</v>
      </c>
      <c r="E167" s="12">
        <v>6.3289999999999999E-2</v>
      </c>
      <c r="F167" s="13">
        <v>3.6659999999999998E-5</v>
      </c>
      <c r="G167" s="101">
        <f t="shared" si="15"/>
        <v>6.3326659999999993E-2</v>
      </c>
      <c r="H167" s="103">
        <v>398.31</v>
      </c>
      <c r="I167" s="104" t="s">
        <v>66</v>
      </c>
      <c r="J167" s="105">
        <f t="shared" si="12"/>
        <v>398.31</v>
      </c>
      <c r="K167" s="103">
        <v>17.52</v>
      </c>
      <c r="L167" s="104" t="s">
        <v>66</v>
      </c>
      <c r="M167" s="105">
        <f t="shared" si="20"/>
        <v>17.52</v>
      </c>
      <c r="N167" s="103">
        <v>11.83</v>
      </c>
      <c r="O167" s="104" t="s">
        <v>66</v>
      </c>
      <c r="P167" s="105">
        <f t="shared" si="18"/>
        <v>11.83</v>
      </c>
    </row>
    <row r="168" spans="1:16">
      <c r="A168" s="23">
        <f t="shared" si="19"/>
        <v>168</v>
      </c>
      <c r="B168" s="10">
        <v>11</v>
      </c>
      <c r="C168" s="104" t="s">
        <v>67</v>
      </c>
      <c r="D168" s="102">
        <f t="shared" si="14"/>
        <v>5.5</v>
      </c>
      <c r="E168" s="12">
        <v>5.8869999999999999E-2</v>
      </c>
      <c r="F168" s="13">
        <v>3.3670000000000001E-5</v>
      </c>
      <c r="G168" s="101">
        <f t="shared" si="15"/>
        <v>5.8903669999999998E-2</v>
      </c>
      <c r="H168" s="103">
        <v>468.8</v>
      </c>
      <c r="I168" s="104" t="s">
        <v>66</v>
      </c>
      <c r="J168" s="105">
        <f t="shared" si="12"/>
        <v>468.8</v>
      </c>
      <c r="K168" s="103">
        <v>20.350000000000001</v>
      </c>
      <c r="L168" s="104" t="s">
        <v>66</v>
      </c>
      <c r="M168" s="105">
        <f t="shared" si="20"/>
        <v>20.350000000000001</v>
      </c>
      <c r="N168" s="103">
        <v>13.78</v>
      </c>
      <c r="O168" s="104" t="s">
        <v>66</v>
      </c>
      <c r="P168" s="105">
        <f t="shared" si="18"/>
        <v>13.78</v>
      </c>
    </row>
    <row r="169" spans="1:16">
      <c r="A169" s="23">
        <f t="shared" si="19"/>
        <v>169</v>
      </c>
      <c r="B169" s="10">
        <v>12</v>
      </c>
      <c r="C169" s="104" t="s">
        <v>67</v>
      </c>
      <c r="D169" s="102">
        <f t="shared" si="14"/>
        <v>6</v>
      </c>
      <c r="E169" s="12">
        <v>5.509E-2</v>
      </c>
      <c r="F169" s="13">
        <v>3.1149999999999998E-5</v>
      </c>
      <c r="G169" s="101">
        <f t="shared" si="15"/>
        <v>5.5121150000000001E-2</v>
      </c>
      <c r="H169" s="103">
        <v>544.35</v>
      </c>
      <c r="I169" s="104" t="s">
        <v>66</v>
      </c>
      <c r="J169" s="105">
        <f t="shared" si="12"/>
        <v>544.35</v>
      </c>
      <c r="K169" s="103">
        <v>23.19</v>
      </c>
      <c r="L169" s="104" t="s">
        <v>66</v>
      </c>
      <c r="M169" s="105">
        <f t="shared" si="20"/>
        <v>23.19</v>
      </c>
      <c r="N169" s="103">
        <v>15.87</v>
      </c>
      <c r="O169" s="104" t="s">
        <v>66</v>
      </c>
      <c r="P169" s="105">
        <f t="shared" si="18"/>
        <v>15.87</v>
      </c>
    </row>
    <row r="170" spans="1:16">
      <c r="A170" s="23">
        <f t="shared" si="19"/>
        <v>170</v>
      </c>
      <c r="B170" s="10">
        <v>13</v>
      </c>
      <c r="C170" s="104" t="s">
        <v>67</v>
      </c>
      <c r="D170" s="102">
        <f t="shared" si="14"/>
        <v>6.5</v>
      </c>
      <c r="E170" s="12">
        <v>5.1810000000000002E-2</v>
      </c>
      <c r="F170" s="13">
        <v>2.9E-5</v>
      </c>
      <c r="G170" s="101">
        <f t="shared" si="15"/>
        <v>5.1839000000000003E-2</v>
      </c>
      <c r="H170" s="103">
        <v>624.89</v>
      </c>
      <c r="I170" s="104" t="s">
        <v>66</v>
      </c>
      <c r="J170" s="105">
        <f t="shared" si="12"/>
        <v>624.89</v>
      </c>
      <c r="K170" s="103">
        <v>26.06</v>
      </c>
      <c r="L170" s="104" t="s">
        <v>66</v>
      </c>
      <c r="M170" s="105">
        <f t="shared" si="20"/>
        <v>26.06</v>
      </c>
      <c r="N170" s="103">
        <v>18.07</v>
      </c>
      <c r="O170" s="104" t="s">
        <v>66</v>
      </c>
      <c r="P170" s="105">
        <f t="shared" si="18"/>
        <v>18.07</v>
      </c>
    </row>
    <row r="171" spans="1:16">
      <c r="A171" s="23">
        <f t="shared" si="19"/>
        <v>171</v>
      </c>
      <c r="B171" s="10">
        <v>14</v>
      </c>
      <c r="C171" s="104" t="s">
        <v>67</v>
      </c>
      <c r="D171" s="102">
        <f t="shared" si="14"/>
        <v>7</v>
      </c>
      <c r="E171" s="12">
        <v>4.8930000000000001E-2</v>
      </c>
      <c r="F171" s="13">
        <v>2.7129999999999999E-5</v>
      </c>
      <c r="G171" s="101">
        <f t="shared" si="15"/>
        <v>4.8957130000000001E-2</v>
      </c>
      <c r="H171" s="103">
        <v>710.34</v>
      </c>
      <c r="I171" s="104" t="s">
        <v>66</v>
      </c>
      <c r="J171" s="105">
        <f t="shared" si="12"/>
        <v>710.34</v>
      </c>
      <c r="K171" s="103">
        <v>28.96</v>
      </c>
      <c r="L171" s="104" t="s">
        <v>66</v>
      </c>
      <c r="M171" s="105">
        <f t="shared" si="20"/>
        <v>28.96</v>
      </c>
      <c r="N171" s="103">
        <v>20.399999999999999</v>
      </c>
      <c r="O171" s="104" t="s">
        <v>66</v>
      </c>
      <c r="P171" s="105">
        <f t="shared" si="18"/>
        <v>20.399999999999999</v>
      </c>
    </row>
    <row r="172" spans="1:16">
      <c r="A172" s="23">
        <f t="shared" si="19"/>
        <v>172</v>
      </c>
      <c r="B172" s="10">
        <v>15</v>
      </c>
      <c r="C172" s="104" t="s">
        <v>67</v>
      </c>
      <c r="D172" s="102">
        <f t="shared" si="14"/>
        <v>7.5</v>
      </c>
      <c r="E172" s="12">
        <v>4.6390000000000001E-2</v>
      </c>
      <c r="F172" s="13">
        <v>2.5510000000000001E-5</v>
      </c>
      <c r="G172" s="101">
        <f t="shared" si="15"/>
        <v>4.641551E-2</v>
      </c>
      <c r="H172" s="103">
        <v>800.64</v>
      </c>
      <c r="I172" s="104" t="s">
        <v>66</v>
      </c>
      <c r="J172" s="105">
        <f t="shared" si="12"/>
        <v>800.64</v>
      </c>
      <c r="K172" s="103">
        <v>31.9</v>
      </c>
      <c r="L172" s="104" t="s">
        <v>66</v>
      </c>
      <c r="M172" s="105">
        <f t="shared" si="20"/>
        <v>31.9</v>
      </c>
      <c r="N172" s="103">
        <v>22.85</v>
      </c>
      <c r="O172" s="104" t="s">
        <v>66</v>
      </c>
      <c r="P172" s="105">
        <f t="shared" si="18"/>
        <v>22.85</v>
      </c>
    </row>
    <row r="173" spans="1:16">
      <c r="A173" s="23">
        <f t="shared" si="19"/>
        <v>173</v>
      </c>
      <c r="B173" s="10">
        <v>16</v>
      </c>
      <c r="C173" s="104" t="s">
        <v>67</v>
      </c>
      <c r="D173" s="102">
        <f t="shared" si="14"/>
        <v>8</v>
      </c>
      <c r="E173" s="12">
        <v>4.4130000000000003E-2</v>
      </c>
      <c r="F173" s="13">
        <v>2.4070000000000002E-5</v>
      </c>
      <c r="G173" s="101">
        <f t="shared" si="15"/>
        <v>4.4154070000000004E-2</v>
      </c>
      <c r="H173" s="103">
        <v>895.73</v>
      </c>
      <c r="I173" s="104" t="s">
        <v>66</v>
      </c>
      <c r="J173" s="105">
        <f t="shared" si="12"/>
        <v>895.73</v>
      </c>
      <c r="K173" s="103">
        <v>34.89</v>
      </c>
      <c r="L173" s="104" t="s">
        <v>66</v>
      </c>
      <c r="M173" s="105">
        <f t="shared" si="20"/>
        <v>34.89</v>
      </c>
      <c r="N173" s="103">
        <v>25.42</v>
      </c>
      <c r="O173" s="104" t="s">
        <v>66</v>
      </c>
      <c r="P173" s="105">
        <f t="shared" si="18"/>
        <v>25.42</v>
      </c>
    </row>
    <row r="174" spans="1:16">
      <c r="A174" s="23">
        <f t="shared" si="19"/>
        <v>174</v>
      </c>
      <c r="B174" s="10">
        <v>17</v>
      </c>
      <c r="C174" s="104" t="s">
        <v>67</v>
      </c>
      <c r="D174" s="102">
        <f t="shared" si="14"/>
        <v>8.5</v>
      </c>
      <c r="E174" s="12">
        <v>4.2099999999999999E-2</v>
      </c>
      <c r="F174" s="13">
        <v>2.2799999999999999E-5</v>
      </c>
      <c r="G174" s="101">
        <f t="shared" si="15"/>
        <v>4.2122800000000002E-2</v>
      </c>
      <c r="H174" s="103">
        <v>995.56</v>
      </c>
      <c r="I174" s="104" t="s">
        <v>66</v>
      </c>
      <c r="J174" s="105">
        <f t="shared" si="12"/>
        <v>995.56</v>
      </c>
      <c r="K174" s="103">
        <v>37.92</v>
      </c>
      <c r="L174" s="104" t="s">
        <v>66</v>
      </c>
      <c r="M174" s="105">
        <f t="shared" si="20"/>
        <v>37.92</v>
      </c>
      <c r="N174" s="103">
        <v>28.1</v>
      </c>
      <c r="O174" s="104" t="s">
        <v>66</v>
      </c>
      <c r="P174" s="105">
        <f t="shared" si="18"/>
        <v>28.1</v>
      </c>
    </row>
    <row r="175" spans="1:16">
      <c r="A175" s="23">
        <f t="shared" si="19"/>
        <v>175</v>
      </c>
      <c r="B175" s="10">
        <v>18</v>
      </c>
      <c r="C175" s="104" t="s">
        <v>67</v>
      </c>
      <c r="D175" s="102">
        <f t="shared" si="14"/>
        <v>9</v>
      </c>
      <c r="E175" s="12">
        <v>4.0259999999999997E-2</v>
      </c>
      <c r="F175" s="13">
        <v>2.1650000000000001E-5</v>
      </c>
      <c r="G175" s="101">
        <f t="shared" si="15"/>
        <v>4.0281649999999995E-2</v>
      </c>
      <c r="H175" s="103">
        <v>1.1000000000000001</v>
      </c>
      <c r="I175" s="106" t="s">
        <v>68</v>
      </c>
      <c r="J175" s="107">
        <f t="shared" ref="J175:J217" si="21">H175*1000</f>
        <v>1100</v>
      </c>
      <c r="K175" s="103">
        <v>41.01</v>
      </c>
      <c r="L175" s="104" t="s">
        <v>66</v>
      </c>
      <c r="M175" s="105">
        <f t="shared" si="20"/>
        <v>41.01</v>
      </c>
      <c r="N175" s="103">
        <v>30.9</v>
      </c>
      <c r="O175" s="104" t="s">
        <v>66</v>
      </c>
      <c r="P175" s="105">
        <f t="shared" si="18"/>
        <v>30.9</v>
      </c>
    </row>
    <row r="176" spans="1:16">
      <c r="A176" s="23">
        <f t="shared" si="19"/>
        <v>176</v>
      </c>
      <c r="B176" s="10">
        <v>20</v>
      </c>
      <c r="C176" s="104" t="s">
        <v>67</v>
      </c>
      <c r="D176" s="102">
        <f t="shared" si="14"/>
        <v>10</v>
      </c>
      <c r="E176" s="12">
        <v>3.7069999999999999E-2</v>
      </c>
      <c r="F176" s="13">
        <v>1.9700000000000001E-5</v>
      </c>
      <c r="G176" s="101">
        <f t="shared" si="15"/>
        <v>3.7089699999999996E-2</v>
      </c>
      <c r="H176" s="103">
        <v>1.32</v>
      </c>
      <c r="I176" s="104" t="s">
        <v>68</v>
      </c>
      <c r="J176" s="107">
        <f t="shared" si="21"/>
        <v>1320</v>
      </c>
      <c r="K176" s="103">
        <v>52.28</v>
      </c>
      <c r="L176" s="104" t="s">
        <v>66</v>
      </c>
      <c r="M176" s="105">
        <f t="shared" si="20"/>
        <v>52.28</v>
      </c>
      <c r="N176" s="103">
        <v>36.85</v>
      </c>
      <c r="O176" s="104" t="s">
        <v>66</v>
      </c>
      <c r="P176" s="105">
        <f t="shared" si="18"/>
        <v>36.85</v>
      </c>
    </row>
    <row r="177" spans="1:16">
      <c r="A177" s="23">
        <f t="shared" si="19"/>
        <v>177</v>
      </c>
      <c r="B177" s="10">
        <v>22.5</v>
      </c>
      <c r="C177" s="104" t="s">
        <v>67</v>
      </c>
      <c r="D177" s="102">
        <f t="shared" si="14"/>
        <v>11.25</v>
      </c>
      <c r="E177" s="12">
        <v>3.3799999999999997E-2</v>
      </c>
      <c r="F177" s="13">
        <v>1.7710000000000002E-5</v>
      </c>
      <c r="G177" s="101">
        <f t="shared" si="15"/>
        <v>3.3817709999999994E-2</v>
      </c>
      <c r="H177" s="103">
        <v>1.63</v>
      </c>
      <c r="I177" s="104" t="s">
        <v>68</v>
      </c>
      <c r="J177" s="107">
        <f t="shared" si="21"/>
        <v>1630</v>
      </c>
      <c r="K177" s="103">
        <v>68.38</v>
      </c>
      <c r="L177" s="104" t="s">
        <v>66</v>
      </c>
      <c r="M177" s="105">
        <f t="shared" si="20"/>
        <v>68.38</v>
      </c>
      <c r="N177" s="103">
        <v>44.91</v>
      </c>
      <c r="O177" s="104" t="s">
        <v>66</v>
      </c>
      <c r="P177" s="105">
        <f t="shared" si="18"/>
        <v>44.91</v>
      </c>
    </row>
    <row r="178" spans="1:16">
      <c r="A178" s="23">
        <f t="shared" si="19"/>
        <v>178</v>
      </c>
      <c r="B178" s="103">
        <v>25</v>
      </c>
      <c r="C178" s="104" t="s">
        <v>67</v>
      </c>
      <c r="D178" s="102">
        <f t="shared" si="14"/>
        <v>12.5</v>
      </c>
      <c r="E178" s="12">
        <v>3.1099999999999999E-2</v>
      </c>
      <c r="F178" s="13">
        <v>1.611E-5</v>
      </c>
      <c r="G178" s="101">
        <f t="shared" si="15"/>
        <v>3.1116109999999999E-2</v>
      </c>
      <c r="H178" s="103">
        <v>1.96</v>
      </c>
      <c r="I178" s="104" t="s">
        <v>68</v>
      </c>
      <c r="J178" s="107">
        <f t="shared" si="21"/>
        <v>1960</v>
      </c>
      <c r="K178" s="103">
        <v>83.67</v>
      </c>
      <c r="L178" s="104" t="s">
        <v>66</v>
      </c>
      <c r="M178" s="105">
        <f t="shared" si="20"/>
        <v>83.67</v>
      </c>
      <c r="N178" s="103">
        <v>53.65</v>
      </c>
      <c r="O178" s="104" t="s">
        <v>66</v>
      </c>
      <c r="P178" s="105">
        <f t="shared" si="18"/>
        <v>53.65</v>
      </c>
    </row>
    <row r="179" spans="1:16">
      <c r="A179" s="23">
        <f t="shared" si="19"/>
        <v>179</v>
      </c>
      <c r="B179" s="10">
        <v>27.5</v>
      </c>
      <c r="C179" s="11" t="s">
        <v>67</v>
      </c>
      <c r="D179" s="102">
        <f t="shared" si="14"/>
        <v>13.75</v>
      </c>
      <c r="E179" s="12">
        <v>2.8840000000000001E-2</v>
      </c>
      <c r="F179" s="13">
        <v>1.4780000000000001E-5</v>
      </c>
      <c r="G179" s="101">
        <f t="shared" si="15"/>
        <v>2.885478E-2</v>
      </c>
      <c r="H179" s="103">
        <v>2.3199999999999998</v>
      </c>
      <c r="I179" s="104" t="s">
        <v>68</v>
      </c>
      <c r="J179" s="107">
        <f t="shared" si="21"/>
        <v>2320</v>
      </c>
      <c r="K179" s="103">
        <v>98.67</v>
      </c>
      <c r="L179" s="104" t="s">
        <v>66</v>
      </c>
      <c r="M179" s="105">
        <f t="shared" si="20"/>
        <v>98.67</v>
      </c>
      <c r="N179" s="103">
        <v>63.06</v>
      </c>
      <c r="O179" s="104" t="s">
        <v>66</v>
      </c>
      <c r="P179" s="105">
        <f t="shared" si="18"/>
        <v>63.06</v>
      </c>
    </row>
    <row r="180" spans="1:16">
      <c r="A180" s="23">
        <f t="shared" si="19"/>
        <v>180</v>
      </c>
      <c r="B180" s="10">
        <v>30</v>
      </c>
      <c r="C180" s="11" t="s">
        <v>67</v>
      </c>
      <c r="D180" s="102">
        <f t="shared" si="14"/>
        <v>15</v>
      </c>
      <c r="E180" s="12">
        <v>2.6919999999999999E-2</v>
      </c>
      <c r="F180" s="13">
        <v>1.366E-5</v>
      </c>
      <c r="G180" s="101">
        <f t="shared" si="15"/>
        <v>2.6933659999999998E-2</v>
      </c>
      <c r="H180" s="103">
        <v>2.7</v>
      </c>
      <c r="I180" s="104" t="s">
        <v>68</v>
      </c>
      <c r="J180" s="107">
        <f t="shared" si="21"/>
        <v>2700</v>
      </c>
      <c r="K180" s="103">
        <v>113.62</v>
      </c>
      <c r="L180" s="104" t="s">
        <v>66</v>
      </c>
      <c r="M180" s="105">
        <f t="shared" si="20"/>
        <v>113.62</v>
      </c>
      <c r="N180" s="103">
        <v>73.13</v>
      </c>
      <c r="O180" s="104" t="s">
        <v>66</v>
      </c>
      <c r="P180" s="105">
        <f t="shared" si="18"/>
        <v>73.13</v>
      </c>
    </row>
    <row r="181" spans="1:16">
      <c r="A181" s="23">
        <f t="shared" si="19"/>
        <v>181</v>
      </c>
      <c r="B181" s="10">
        <v>32.5</v>
      </c>
      <c r="C181" s="11" t="s">
        <v>67</v>
      </c>
      <c r="D181" s="102">
        <f t="shared" si="14"/>
        <v>16.25</v>
      </c>
      <c r="E181" s="12">
        <v>2.5260000000000001E-2</v>
      </c>
      <c r="F181" s="13">
        <v>1.271E-5</v>
      </c>
      <c r="G181" s="101">
        <f t="shared" si="15"/>
        <v>2.527271E-2</v>
      </c>
      <c r="H181" s="103">
        <v>3.12</v>
      </c>
      <c r="I181" s="104" t="s">
        <v>68</v>
      </c>
      <c r="J181" s="107">
        <f t="shared" si="21"/>
        <v>3120</v>
      </c>
      <c r="K181" s="103">
        <v>128.63999999999999</v>
      </c>
      <c r="L181" s="104" t="s">
        <v>66</v>
      </c>
      <c r="M181" s="105">
        <f t="shared" si="20"/>
        <v>128.63999999999999</v>
      </c>
      <c r="N181" s="103">
        <v>83.83</v>
      </c>
      <c r="O181" s="104" t="s">
        <v>66</v>
      </c>
      <c r="P181" s="105">
        <f t="shared" si="18"/>
        <v>83.83</v>
      </c>
    </row>
    <row r="182" spans="1:16">
      <c r="A182" s="23">
        <f t="shared" si="19"/>
        <v>182</v>
      </c>
      <c r="B182" s="10">
        <v>35</v>
      </c>
      <c r="C182" s="11" t="s">
        <v>67</v>
      </c>
      <c r="D182" s="102">
        <f t="shared" si="14"/>
        <v>17.5</v>
      </c>
      <c r="E182" s="12">
        <v>2.3810000000000001E-2</v>
      </c>
      <c r="F182" s="13">
        <v>1.188E-5</v>
      </c>
      <c r="G182" s="101">
        <f t="shared" si="15"/>
        <v>2.382188E-2</v>
      </c>
      <c r="H182" s="103">
        <v>3.56</v>
      </c>
      <c r="I182" s="104" t="s">
        <v>68</v>
      </c>
      <c r="J182" s="107">
        <f t="shared" si="21"/>
        <v>3560</v>
      </c>
      <c r="K182" s="103">
        <v>143.80000000000001</v>
      </c>
      <c r="L182" s="104" t="s">
        <v>66</v>
      </c>
      <c r="M182" s="105">
        <f t="shared" si="20"/>
        <v>143.80000000000001</v>
      </c>
      <c r="N182" s="103">
        <v>95.16</v>
      </c>
      <c r="O182" s="104" t="s">
        <v>66</v>
      </c>
      <c r="P182" s="105">
        <f t="shared" si="18"/>
        <v>95.16</v>
      </c>
    </row>
    <row r="183" spans="1:16">
      <c r="A183" s="23">
        <f t="shared" si="19"/>
        <v>183</v>
      </c>
      <c r="B183" s="10">
        <v>37.5</v>
      </c>
      <c r="C183" s="11" t="s">
        <v>67</v>
      </c>
      <c r="D183" s="102">
        <f t="shared" si="14"/>
        <v>18.75</v>
      </c>
      <c r="E183" s="12">
        <v>2.2540000000000001E-2</v>
      </c>
      <c r="F183" s="13">
        <v>1.116E-5</v>
      </c>
      <c r="G183" s="101">
        <f t="shared" si="15"/>
        <v>2.2551160000000001E-2</v>
      </c>
      <c r="H183" s="103">
        <v>4.0199999999999996</v>
      </c>
      <c r="I183" s="104" t="s">
        <v>68</v>
      </c>
      <c r="J183" s="107">
        <f t="shared" si="21"/>
        <v>4019.9999999999995</v>
      </c>
      <c r="K183" s="103">
        <v>159.13999999999999</v>
      </c>
      <c r="L183" s="104" t="s">
        <v>66</v>
      </c>
      <c r="M183" s="105">
        <f t="shared" si="20"/>
        <v>159.13999999999999</v>
      </c>
      <c r="N183" s="103">
        <v>107.11</v>
      </c>
      <c r="O183" s="104" t="s">
        <v>66</v>
      </c>
      <c r="P183" s="105">
        <f t="shared" si="18"/>
        <v>107.11</v>
      </c>
    </row>
    <row r="184" spans="1:16">
      <c r="A184" s="23">
        <f t="shared" si="19"/>
        <v>184</v>
      </c>
      <c r="B184" s="10">
        <v>40</v>
      </c>
      <c r="C184" s="11" t="s">
        <v>67</v>
      </c>
      <c r="D184" s="102">
        <f t="shared" si="14"/>
        <v>20</v>
      </c>
      <c r="E184" s="12">
        <v>2.1409999999999998E-2</v>
      </c>
      <c r="F184" s="13">
        <v>1.0530000000000001E-5</v>
      </c>
      <c r="G184" s="101">
        <f t="shared" si="15"/>
        <v>2.142053E-2</v>
      </c>
      <c r="H184" s="103">
        <v>4.51</v>
      </c>
      <c r="I184" s="104" t="s">
        <v>68</v>
      </c>
      <c r="J184" s="107">
        <f t="shared" si="21"/>
        <v>4510</v>
      </c>
      <c r="K184" s="103">
        <v>174.68</v>
      </c>
      <c r="L184" s="104" t="s">
        <v>66</v>
      </c>
      <c r="M184" s="105">
        <f t="shared" si="20"/>
        <v>174.68</v>
      </c>
      <c r="N184" s="103">
        <v>119.66</v>
      </c>
      <c r="O184" s="104" t="s">
        <v>66</v>
      </c>
      <c r="P184" s="105">
        <f t="shared" si="18"/>
        <v>119.66</v>
      </c>
    </row>
    <row r="185" spans="1:16">
      <c r="A185" s="23">
        <f t="shared" si="19"/>
        <v>185</v>
      </c>
      <c r="B185" s="10">
        <v>45</v>
      </c>
      <c r="C185" s="11" t="s">
        <v>67</v>
      </c>
      <c r="D185" s="102">
        <f t="shared" si="14"/>
        <v>22.5</v>
      </c>
      <c r="E185" s="12">
        <v>1.949E-2</v>
      </c>
      <c r="F185" s="13">
        <v>9.4620000000000002E-6</v>
      </c>
      <c r="G185" s="101">
        <f t="shared" si="15"/>
        <v>1.9499461999999999E-2</v>
      </c>
      <c r="H185" s="103">
        <v>5.56</v>
      </c>
      <c r="I185" s="104" t="s">
        <v>68</v>
      </c>
      <c r="J185" s="107">
        <f t="shared" si="21"/>
        <v>5560</v>
      </c>
      <c r="K185" s="103">
        <v>231.68</v>
      </c>
      <c r="L185" s="104" t="s">
        <v>66</v>
      </c>
      <c r="M185" s="105">
        <f t="shared" si="20"/>
        <v>231.68</v>
      </c>
      <c r="N185" s="103">
        <v>146.56</v>
      </c>
      <c r="O185" s="104" t="s">
        <v>66</v>
      </c>
      <c r="P185" s="105">
        <f t="shared" si="18"/>
        <v>146.56</v>
      </c>
    </row>
    <row r="186" spans="1:16">
      <c r="A186" s="23">
        <f t="shared" si="19"/>
        <v>186</v>
      </c>
      <c r="B186" s="10">
        <v>50</v>
      </c>
      <c r="C186" s="11" t="s">
        <v>67</v>
      </c>
      <c r="D186" s="102">
        <f t="shared" si="14"/>
        <v>25</v>
      </c>
      <c r="E186" s="12">
        <v>1.7919999999999998E-2</v>
      </c>
      <c r="F186" s="13">
        <v>8.5990000000000002E-6</v>
      </c>
      <c r="G186" s="101">
        <f t="shared" si="15"/>
        <v>1.7928599E-2</v>
      </c>
      <c r="H186" s="103">
        <v>6.71</v>
      </c>
      <c r="I186" s="104" t="s">
        <v>68</v>
      </c>
      <c r="J186" s="107">
        <f t="shared" si="21"/>
        <v>6710</v>
      </c>
      <c r="K186" s="103">
        <v>285.39</v>
      </c>
      <c r="L186" s="104" t="s">
        <v>66</v>
      </c>
      <c r="M186" s="105">
        <f t="shared" si="20"/>
        <v>285.39</v>
      </c>
      <c r="N186" s="103">
        <v>175.78</v>
      </c>
      <c r="O186" s="104" t="s">
        <v>66</v>
      </c>
      <c r="P186" s="105">
        <f t="shared" si="18"/>
        <v>175.78</v>
      </c>
    </row>
    <row r="187" spans="1:16">
      <c r="A187" s="23">
        <f t="shared" si="19"/>
        <v>187</v>
      </c>
      <c r="B187" s="10">
        <v>55</v>
      </c>
      <c r="C187" s="11" t="s">
        <v>67</v>
      </c>
      <c r="D187" s="102">
        <f t="shared" si="14"/>
        <v>27.5</v>
      </c>
      <c r="E187" s="12">
        <v>1.661E-2</v>
      </c>
      <c r="F187" s="13">
        <v>7.8849999999999999E-6</v>
      </c>
      <c r="G187" s="101">
        <f t="shared" si="15"/>
        <v>1.6617884999999999E-2</v>
      </c>
      <c r="H187" s="103">
        <v>7.96</v>
      </c>
      <c r="I187" s="104" t="s">
        <v>68</v>
      </c>
      <c r="J187" s="107">
        <f t="shared" si="21"/>
        <v>7960</v>
      </c>
      <c r="K187" s="103">
        <v>337.88</v>
      </c>
      <c r="L187" s="104" t="s">
        <v>66</v>
      </c>
      <c r="M187" s="105">
        <f t="shared" si="20"/>
        <v>337.88</v>
      </c>
      <c r="N187" s="103">
        <v>207.27</v>
      </c>
      <c r="O187" s="104" t="s">
        <v>66</v>
      </c>
      <c r="P187" s="105">
        <f t="shared" si="18"/>
        <v>207.27</v>
      </c>
    </row>
    <row r="188" spans="1:16">
      <c r="A188" s="23">
        <f t="shared" si="19"/>
        <v>188</v>
      </c>
      <c r="B188" s="10">
        <v>60</v>
      </c>
      <c r="C188" s="11" t="s">
        <v>67</v>
      </c>
      <c r="D188" s="102">
        <f t="shared" si="14"/>
        <v>30</v>
      </c>
      <c r="E188" s="12">
        <v>1.549E-2</v>
      </c>
      <c r="F188" s="13">
        <v>7.2849999999999997E-6</v>
      </c>
      <c r="G188" s="101">
        <f t="shared" si="15"/>
        <v>1.5497285E-2</v>
      </c>
      <c r="H188" s="103">
        <v>9.3000000000000007</v>
      </c>
      <c r="I188" s="104" t="s">
        <v>68</v>
      </c>
      <c r="J188" s="107">
        <f t="shared" si="21"/>
        <v>9300</v>
      </c>
      <c r="K188" s="103">
        <v>390.05</v>
      </c>
      <c r="L188" s="104" t="s">
        <v>66</v>
      </c>
      <c r="M188" s="105">
        <f t="shared" si="20"/>
        <v>390.05</v>
      </c>
      <c r="N188" s="103">
        <v>240.96</v>
      </c>
      <c r="O188" s="104" t="s">
        <v>66</v>
      </c>
      <c r="P188" s="105">
        <f t="shared" si="18"/>
        <v>240.96</v>
      </c>
    </row>
    <row r="189" spans="1:16">
      <c r="A189" s="23">
        <f t="shared" si="19"/>
        <v>189</v>
      </c>
      <c r="B189" s="10">
        <v>65</v>
      </c>
      <c r="C189" s="11" t="s">
        <v>67</v>
      </c>
      <c r="D189" s="102">
        <f t="shared" si="14"/>
        <v>32.5</v>
      </c>
      <c r="E189" s="12">
        <v>1.4540000000000001E-2</v>
      </c>
      <c r="F189" s="13">
        <v>6.7730000000000002E-6</v>
      </c>
      <c r="G189" s="101">
        <f t="shared" si="15"/>
        <v>1.4546773000000001E-2</v>
      </c>
      <c r="H189" s="103">
        <v>10.74</v>
      </c>
      <c r="I189" s="104" t="s">
        <v>68</v>
      </c>
      <c r="J189" s="107">
        <f t="shared" si="21"/>
        <v>10740</v>
      </c>
      <c r="K189" s="103">
        <v>442.36</v>
      </c>
      <c r="L189" s="104" t="s">
        <v>66</v>
      </c>
      <c r="M189" s="105">
        <f t="shared" si="20"/>
        <v>442.36</v>
      </c>
      <c r="N189" s="103">
        <v>276.8</v>
      </c>
      <c r="O189" s="104" t="s">
        <v>66</v>
      </c>
      <c r="P189" s="105">
        <f t="shared" si="18"/>
        <v>276.8</v>
      </c>
    </row>
    <row r="190" spans="1:16">
      <c r="A190" s="23">
        <f t="shared" si="19"/>
        <v>190</v>
      </c>
      <c r="B190" s="10">
        <v>70</v>
      </c>
      <c r="C190" s="11" t="s">
        <v>67</v>
      </c>
      <c r="D190" s="102">
        <f t="shared" si="14"/>
        <v>35</v>
      </c>
      <c r="E190" s="12">
        <v>1.371E-2</v>
      </c>
      <c r="F190" s="13">
        <v>6.331E-6</v>
      </c>
      <c r="G190" s="101">
        <f t="shared" si="15"/>
        <v>1.3716331E-2</v>
      </c>
      <c r="H190" s="103">
        <v>12.26</v>
      </c>
      <c r="I190" s="104" t="s">
        <v>68</v>
      </c>
      <c r="J190" s="107">
        <f t="shared" si="21"/>
        <v>12260</v>
      </c>
      <c r="K190" s="103">
        <v>495.05</v>
      </c>
      <c r="L190" s="104" t="s">
        <v>66</v>
      </c>
      <c r="M190" s="105">
        <f t="shared" si="20"/>
        <v>495.05</v>
      </c>
      <c r="N190" s="103">
        <v>314.75</v>
      </c>
      <c r="O190" s="104" t="s">
        <v>66</v>
      </c>
      <c r="P190" s="105">
        <f t="shared" si="18"/>
        <v>314.75</v>
      </c>
    </row>
    <row r="191" spans="1:16">
      <c r="A191" s="23">
        <f t="shared" si="19"/>
        <v>191</v>
      </c>
      <c r="B191" s="10">
        <v>80</v>
      </c>
      <c r="C191" s="11" t="s">
        <v>67</v>
      </c>
      <c r="D191" s="102">
        <f t="shared" si="14"/>
        <v>40</v>
      </c>
      <c r="E191" s="12">
        <v>1.2330000000000001E-2</v>
      </c>
      <c r="F191" s="13">
        <v>5.6049999999999997E-6</v>
      </c>
      <c r="G191" s="101">
        <f t="shared" si="15"/>
        <v>1.2335605000000001E-2</v>
      </c>
      <c r="H191" s="103">
        <v>15.58</v>
      </c>
      <c r="I191" s="104" t="s">
        <v>68</v>
      </c>
      <c r="J191" s="107">
        <f t="shared" si="21"/>
        <v>15580</v>
      </c>
      <c r="K191" s="103">
        <v>686.86</v>
      </c>
      <c r="L191" s="104" t="s">
        <v>66</v>
      </c>
      <c r="M191" s="105">
        <f t="shared" si="20"/>
        <v>686.86</v>
      </c>
      <c r="N191" s="103">
        <v>396.79</v>
      </c>
      <c r="O191" s="104" t="s">
        <v>66</v>
      </c>
      <c r="P191" s="105">
        <f t="shared" si="18"/>
        <v>396.79</v>
      </c>
    </row>
    <row r="192" spans="1:16">
      <c r="A192" s="23">
        <f t="shared" si="19"/>
        <v>192</v>
      </c>
      <c r="B192" s="10">
        <v>90</v>
      </c>
      <c r="C192" s="11" t="s">
        <v>67</v>
      </c>
      <c r="D192" s="102">
        <f t="shared" si="14"/>
        <v>45</v>
      </c>
      <c r="E192" s="12">
        <v>1.123E-2</v>
      </c>
      <c r="F192" s="13">
        <v>5.0340000000000004E-6</v>
      </c>
      <c r="G192" s="101">
        <f t="shared" si="15"/>
        <v>1.1235034E-2</v>
      </c>
      <c r="H192" s="103">
        <v>19.23</v>
      </c>
      <c r="I192" s="104" t="s">
        <v>68</v>
      </c>
      <c r="J192" s="107">
        <f t="shared" si="21"/>
        <v>19230</v>
      </c>
      <c r="K192" s="103">
        <v>865.59</v>
      </c>
      <c r="L192" s="104" t="s">
        <v>66</v>
      </c>
      <c r="M192" s="105">
        <f t="shared" si="20"/>
        <v>865.59</v>
      </c>
      <c r="N192" s="103">
        <v>486.75</v>
      </c>
      <c r="O192" s="104" t="s">
        <v>66</v>
      </c>
      <c r="P192" s="105">
        <f t="shared" si="18"/>
        <v>486.75</v>
      </c>
    </row>
    <row r="193" spans="1:16">
      <c r="A193" s="23">
        <f t="shared" si="19"/>
        <v>193</v>
      </c>
      <c r="B193" s="10">
        <v>100</v>
      </c>
      <c r="C193" s="11" t="s">
        <v>67</v>
      </c>
      <c r="D193" s="102">
        <f t="shared" si="14"/>
        <v>50</v>
      </c>
      <c r="E193" s="12">
        <v>1.034E-2</v>
      </c>
      <c r="F193" s="13">
        <v>4.5709999999999999E-6</v>
      </c>
      <c r="G193" s="101">
        <f t="shared" si="15"/>
        <v>1.0344571E-2</v>
      </c>
      <c r="H193" s="103">
        <v>23.23</v>
      </c>
      <c r="I193" s="104" t="s">
        <v>68</v>
      </c>
      <c r="J193" s="107">
        <f t="shared" si="21"/>
        <v>23230</v>
      </c>
      <c r="K193" s="103">
        <v>1.04</v>
      </c>
      <c r="L193" s="106" t="s">
        <v>68</v>
      </c>
      <c r="M193" s="107">
        <f t="shared" ref="M193:M228" si="22">K193*1000</f>
        <v>1040</v>
      </c>
      <c r="N193" s="103">
        <v>584.32000000000005</v>
      </c>
      <c r="O193" s="104" t="s">
        <v>66</v>
      </c>
      <c r="P193" s="105">
        <f t="shared" si="18"/>
        <v>584.32000000000005</v>
      </c>
    </row>
    <row r="194" spans="1:16">
      <c r="A194" s="23">
        <f t="shared" si="19"/>
        <v>194</v>
      </c>
      <c r="B194" s="10">
        <v>110</v>
      </c>
      <c r="C194" s="11" t="s">
        <v>67</v>
      </c>
      <c r="D194" s="102">
        <f t="shared" si="14"/>
        <v>55</v>
      </c>
      <c r="E194" s="12">
        <v>9.5999999999999992E-3</v>
      </c>
      <c r="F194" s="13">
        <v>4.1899999999999997E-6</v>
      </c>
      <c r="G194" s="101">
        <f t="shared" si="15"/>
        <v>9.6041899999999986E-3</v>
      </c>
      <c r="H194" s="103">
        <v>27.55</v>
      </c>
      <c r="I194" s="104" t="s">
        <v>68</v>
      </c>
      <c r="J194" s="107">
        <f t="shared" si="21"/>
        <v>27550</v>
      </c>
      <c r="K194" s="103">
        <v>1.21</v>
      </c>
      <c r="L194" s="104" t="s">
        <v>68</v>
      </c>
      <c r="M194" s="107">
        <f t="shared" si="22"/>
        <v>1210</v>
      </c>
      <c r="N194" s="103">
        <v>689.24</v>
      </c>
      <c r="O194" s="104" t="s">
        <v>66</v>
      </c>
      <c r="P194" s="105">
        <f t="shared" si="18"/>
        <v>689.24</v>
      </c>
    </row>
    <row r="195" spans="1:16">
      <c r="A195" s="23">
        <f t="shared" si="19"/>
        <v>195</v>
      </c>
      <c r="B195" s="10">
        <v>120</v>
      </c>
      <c r="C195" s="11" t="s">
        <v>67</v>
      </c>
      <c r="D195" s="102">
        <f t="shared" si="14"/>
        <v>60</v>
      </c>
      <c r="E195" s="12">
        <v>8.9720000000000008E-3</v>
      </c>
      <c r="F195" s="13">
        <v>3.8689999999999997E-6</v>
      </c>
      <c r="G195" s="101">
        <f t="shared" si="15"/>
        <v>8.9758690000000009E-3</v>
      </c>
      <c r="H195" s="103">
        <v>32.19</v>
      </c>
      <c r="I195" s="104" t="s">
        <v>68</v>
      </c>
      <c r="J195" s="107">
        <f t="shared" si="21"/>
        <v>32189.999999999996</v>
      </c>
      <c r="K195" s="103">
        <v>1.39</v>
      </c>
      <c r="L195" s="104" t="s">
        <v>68</v>
      </c>
      <c r="M195" s="107">
        <f t="shared" si="22"/>
        <v>1390</v>
      </c>
      <c r="N195" s="103">
        <v>801.24</v>
      </c>
      <c r="O195" s="104" t="s">
        <v>66</v>
      </c>
      <c r="P195" s="105">
        <f t="shared" si="18"/>
        <v>801.24</v>
      </c>
    </row>
    <row r="196" spans="1:16">
      <c r="A196" s="23">
        <f t="shared" si="19"/>
        <v>196</v>
      </c>
      <c r="B196" s="10">
        <v>130</v>
      </c>
      <c r="C196" s="11" t="s">
        <v>67</v>
      </c>
      <c r="D196" s="102">
        <f t="shared" si="14"/>
        <v>65</v>
      </c>
      <c r="E196" s="12">
        <v>8.4340000000000005E-3</v>
      </c>
      <c r="F196" s="13">
        <v>3.596E-6</v>
      </c>
      <c r="G196" s="101">
        <f t="shared" si="15"/>
        <v>8.4375960000000003E-3</v>
      </c>
      <c r="H196" s="103">
        <v>37.14</v>
      </c>
      <c r="I196" s="104" t="s">
        <v>68</v>
      </c>
      <c r="J196" s="107">
        <f t="shared" si="21"/>
        <v>37140</v>
      </c>
      <c r="K196" s="103">
        <v>1.56</v>
      </c>
      <c r="L196" s="104" t="s">
        <v>68</v>
      </c>
      <c r="M196" s="107">
        <f t="shared" si="22"/>
        <v>1560</v>
      </c>
      <c r="N196" s="103">
        <v>920.09</v>
      </c>
      <c r="O196" s="104" t="s">
        <v>66</v>
      </c>
      <c r="P196" s="105">
        <f t="shared" si="18"/>
        <v>920.09</v>
      </c>
    </row>
    <row r="197" spans="1:16">
      <c r="A197" s="23">
        <f t="shared" si="19"/>
        <v>197</v>
      </c>
      <c r="B197" s="10">
        <v>140</v>
      </c>
      <c r="C197" s="11" t="s">
        <v>67</v>
      </c>
      <c r="D197" s="102">
        <f t="shared" si="14"/>
        <v>70</v>
      </c>
      <c r="E197" s="12">
        <v>7.9679999999999994E-3</v>
      </c>
      <c r="F197" s="13">
        <v>3.36E-6</v>
      </c>
      <c r="G197" s="101">
        <f t="shared" si="15"/>
        <v>7.9713600000000003E-3</v>
      </c>
      <c r="H197" s="103">
        <v>42.39</v>
      </c>
      <c r="I197" s="104" t="s">
        <v>68</v>
      </c>
      <c r="J197" s="107">
        <f t="shared" si="21"/>
        <v>42390</v>
      </c>
      <c r="K197" s="103">
        <v>1.74</v>
      </c>
      <c r="L197" s="104" t="s">
        <v>68</v>
      </c>
      <c r="M197" s="107">
        <f t="shared" si="22"/>
        <v>1740</v>
      </c>
      <c r="N197" s="103">
        <v>1.05</v>
      </c>
      <c r="O197" s="106" t="s">
        <v>68</v>
      </c>
      <c r="P197" s="107">
        <f t="shared" ref="P197:P228" si="23">N197*1000</f>
        <v>1050</v>
      </c>
    </row>
    <row r="198" spans="1:16">
      <c r="A198" s="23">
        <f t="shared" si="19"/>
        <v>198</v>
      </c>
      <c r="B198" s="10">
        <v>150</v>
      </c>
      <c r="C198" s="11" t="s">
        <v>67</v>
      </c>
      <c r="D198" s="102">
        <f t="shared" si="14"/>
        <v>75</v>
      </c>
      <c r="E198" s="12">
        <v>7.5589999999999997E-3</v>
      </c>
      <c r="F198" s="13">
        <v>3.1540000000000002E-6</v>
      </c>
      <c r="G198" s="101">
        <f t="shared" si="15"/>
        <v>7.5621539999999998E-3</v>
      </c>
      <c r="H198" s="103">
        <v>47.93</v>
      </c>
      <c r="I198" s="104" t="s">
        <v>68</v>
      </c>
      <c r="J198" s="107">
        <f t="shared" si="21"/>
        <v>47930</v>
      </c>
      <c r="K198" s="103">
        <v>1.92</v>
      </c>
      <c r="L198" s="104" t="s">
        <v>68</v>
      </c>
      <c r="M198" s="107">
        <f t="shared" si="22"/>
        <v>1920</v>
      </c>
      <c r="N198" s="103">
        <v>1.18</v>
      </c>
      <c r="O198" s="104" t="s">
        <v>68</v>
      </c>
      <c r="P198" s="107">
        <f t="shared" si="23"/>
        <v>1180</v>
      </c>
    </row>
    <row r="199" spans="1:16">
      <c r="A199" s="23">
        <f t="shared" si="19"/>
        <v>199</v>
      </c>
      <c r="B199" s="10">
        <v>160</v>
      </c>
      <c r="C199" s="11" t="s">
        <v>67</v>
      </c>
      <c r="D199" s="102">
        <f t="shared" si="14"/>
        <v>80</v>
      </c>
      <c r="E199" s="12">
        <v>7.1980000000000004E-3</v>
      </c>
      <c r="F199" s="13">
        <v>2.9720000000000001E-6</v>
      </c>
      <c r="G199" s="101">
        <f t="shared" si="15"/>
        <v>7.2009720000000008E-3</v>
      </c>
      <c r="H199" s="103">
        <v>53.77</v>
      </c>
      <c r="I199" s="104" t="s">
        <v>68</v>
      </c>
      <c r="J199" s="107">
        <f t="shared" si="21"/>
        <v>53770</v>
      </c>
      <c r="K199" s="103">
        <v>2.1</v>
      </c>
      <c r="L199" s="104" t="s">
        <v>68</v>
      </c>
      <c r="M199" s="107">
        <f t="shared" si="22"/>
        <v>2100</v>
      </c>
      <c r="N199" s="103">
        <v>1.32</v>
      </c>
      <c r="O199" s="104" t="s">
        <v>68</v>
      </c>
      <c r="P199" s="107">
        <f t="shared" si="23"/>
        <v>1320</v>
      </c>
    </row>
    <row r="200" spans="1:16">
      <c r="A200" s="23">
        <f t="shared" si="19"/>
        <v>200</v>
      </c>
      <c r="B200" s="10">
        <v>170</v>
      </c>
      <c r="C200" s="11" t="s">
        <v>67</v>
      </c>
      <c r="D200" s="102">
        <f t="shared" si="14"/>
        <v>85</v>
      </c>
      <c r="E200" s="12">
        <v>6.8770000000000003E-3</v>
      </c>
      <c r="F200" s="13">
        <v>2.8119999999999999E-6</v>
      </c>
      <c r="G200" s="101">
        <f t="shared" si="15"/>
        <v>6.8798119999999999E-3</v>
      </c>
      <c r="H200" s="103">
        <v>59.89</v>
      </c>
      <c r="I200" s="104" t="s">
        <v>68</v>
      </c>
      <c r="J200" s="107">
        <f t="shared" si="21"/>
        <v>59890</v>
      </c>
      <c r="K200" s="103">
        <v>2.2799999999999998</v>
      </c>
      <c r="L200" s="104" t="s">
        <v>68</v>
      </c>
      <c r="M200" s="107">
        <f t="shared" si="22"/>
        <v>2280</v>
      </c>
      <c r="N200" s="103">
        <v>1.46</v>
      </c>
      <c r="O200" s="104" t="s">
        <v>68</v>
      </c>
      <c r="P200" s="107">
        <f t="shared" si="23"/>
        <v>1460</v>
      </c>
    </row>
    <row r="201" spans="1:16">
      <c r="A201" s="23">
        <f t="shared" si="19"/>
        <v>201</v>
      </c>
      <c r="B201" s="10">
        <v>180</v>
      </c>
      <c r="C201" s="11" t="s">
        <v>67</v>
      </c>
      <c r="D201" s="102">
        <f t="shared" si="14"/>
        <v>90</v>
      </c>
      <c r="E201" s="12">
        <v>6.5890000000000002E-3</v>
      </c>
      <c r="F201" s="13">
        <v>2.6680000000000001E-6</v>
      </c>
      <c r="G201" s="101">
        <f t="shared" si="15"/>
        <v>6.5916680000000002E-3</v>
      </c>
      <c r="H201" s="103">
        <v>66.28</v>
      </c>
      <c r="I201" s="104" t="s">
        <v>68</v>
      </c>
      <c r="J201" s="107">
        <f t="shared" si="21"/>
        <v>66280</v>
      </c>
      <c r="K201" s="103">
        <v>2.46</v>
      </c>
      <c r="L201" s="104" t="s">
        <v>68</v>
      </c>
      <c r="M201" s="107">
        <f t="shared" si="22"/>
        <v>2460</v>
      </c>
      <c r="N201" s="103">
        <v>1.61</v>
      </c>
      <c r="O201" s="104" t="s">
        <v>68</v>
      </c>
      <c r="P201" s="107">
        <f t="shared" si="23"/>
        <v>1610</v>
      </c>
    </row>
    <row r="202" spans="1:16">
      <c r="A202" s="23">
        <f t="shared" si="19"/>
        <v>202</v>
      </c>
      <c r="B202" s="10">
        <v>200</v>
      </c>
      <c r="C202" s="11" t="s">
        <v>67</v>
      </c>
      <c r="D202" s="108">
        <f t="shared" si="14"/>
        <v>100</v>
      </c>
      <c r="E202" s="12">
        <v>6.0949999999999997E-3</v>
      </c>
      <c r="F202" s="13">
        <v>2.4219999999999999E-6</v>
      </c>
      <c r="G202" s="101">
        <f t="shared" si="15"/>
        <v>6.0974219999999999E-3</v>
      </c>
      <c r="H202" s="103">
        <v>79.87</v>
      </c>
      <c r="I202" s="104" t="s">
        <v>68</v>
      </c>
      <c r="J202" s="107">
        <f t="shared" si="21"/>
        <v>79870</v>
      </c>
      <c r="K202" s="103">
        <v>3.14</v>
      </c>
      <c r="L202" s="104" t="s">
        <v>68</v>
      </c>
      <c r="M202" s="107">
        <f t="shared" si="22"/>
        <v>3140</v>
      </c>
      <c r="N202" s="103">
        <v>1.93</v>
      </c>
      <c r="O202" s="104" t="s">
        <v>68</v>
      </c>
      <c r="P202" s="107">
        <f t="shared" si="23"/>
        <v>1930</v>
      </c>
    </row>
    <row r="203" spans="1:16">
      <c r="A203" s="23">
        <f t="shared" si="19"/>
        <v>203</v>
      </c>
      <c r="B203" s="10">
        <v>225</v>
      </c>
      <c r="C203" s="11" t="s">
        <v>67</v>
      </c>
      <c r="D203" s="108">
        <f t="shared" si="14"/>
        <v>112.5</v>
      </c>
      <c r="E203" s="12">
        <v>5.5929999999999999E-3</v>
      </c>
      <c r="F203" s="13">
        <v>2.1730000000000002E-6</v>
      </c>
      <c r="G203" s="101">
        <f t="shared" si="15"/>
        <v>5.5951730000000002E-3</v>
      </c>
      <c r="H203" s="103">
        <v>98.31</v>
      </c>
      <c r="I203" s="104" t="s">
        <v>68</v>
      </c>
      <c r="J203" s="107">
        <f t="shared" si="21"/>
        <v>98310</v>
      </c>
      <c r="K203" s="103">
        <v>4.1100000000000003</v>
      </c>
      <c r="L203" s="104" t="s">
        <v>68</v>
      </c>
      <c r="M203" s="107">
        <f t="shared" si="22"/>
        <v>4110</v>
      </c>
      <c r="N203" s="103">
        <v>2.35</v>
      </c>
      <c r="O203" s="104" t="s">
        <v>68</v>
      </c>
      <c r="P203" s="107">
        <f t="shared" si="23"/>
        <v>2350</v>
      </c>
    </row>
    <row r="204" spans="1:16">
      <c r="A204" s="23">
        <f t="shared" si="19"/>
        <v>204</v>
      </c>
      <c r="B204" s="10">
        <v>250</v>
      </c>
      <c r="C204" s="11" t="s">
        <v>67</v>
      </c>
      <c r="D204" s="108">
        <f t="shared" si="14"/>
        <v>125</v>
      </c>
      <c r="E204" s="12">
        <v>5.1869999999999998E-3</v>
      </c>
      <c r="F204" s="13">
        <v>1.9719999999999999E-6</v>
      </c>
      <c r="G204" s="101">
        <f t="shared" si="15"/>
        <v>5.188972E-3</v>
      </c>
      <c r="H204" s="103">
        <v>118.29</v>
      </c>
      <c r="I204" s="104" t="s">
        <v>68</v>
      </c>
      <c r="J204" s="107">
        <f t="shared" si="21"/>
        <v>118290</v>
      </c>
      <c r="K204" s="103">
        <v>5.01</v>
      </c>
      <c r="L204" s="104" t="s">
        <v>68</v>
      </c>
      <c r="M204" s="107">
        <f t="shared" si="22"/>
        <v>5010</v>
      </c>
      <c r="N204" s="103">
        <v>2.81</v>
      </c>
      <c r="O204" s="104" t="s">
        <v>68</v>
      </c>
      <c r="P204" s="107">
        <f t="shared" si="23"/>
        <v>2810</v>
      </c>
    </row>
    <row r="205" spans="1:16">
      <c r="A205" s="23">
        <f t="shared" si="19"/>
        <v>205</v>
      </c>
      <c r="B205" s="10">
        <v>275</v>
      </c>
      <c r="C205" s="11" t="s">
        <v>67</v>
      </c>
      <c r="D205" s="108">
        <f t="shared" ref="D205:D218" si="24">B205/$C$5</f>
        <v>137.5</v>
      </c>
      <c r="E205" s="12">
        <v>4.8500000000000001E-3</v>
      </c>
      <c r="F205" s="13">
        <v>1.807E-6</v>
      </c>
      <c r="G205" s="101">
        <f t="shared" si="15"/>
        <v>4.8518070000000005E-3</v>
      </c>
      <c r="H205" s="103">
        <v>139.75</v>
      </c>
      <c r="I205" s="104" t="s">
        <v>68</v>
      </c>
      <c r="J205" s="107">
        <f t="shared" si="21"/>
        <v>139750</v>
      </c>
      <c r="K205" s="103">
        <v>5.89</v>
      </c>
      <c r="L205" s="104" t="s">
        <v>68</v>
      </c>
      <c r="M205" s="107">
        <f t="shared" si="22"/>
        <v>5890</v>
      </c>
      <c r="N205" s="103">
        <v>3.3</v>
      </c>
      <c r="O205" s="104" t="s">
        <v>68</v>
      </c>
      <c r="P205" s="107">
        <f t="shared" si="23"/>
        <v>3300</v>
      </c>
    </row>
    <row r="206" spans="1:16">
      <c r="A206" s="23">
        <f t="shared" si="19"/>
        <v>206</v>
      </c>
      <c r="B206" s="10">
        <v>300</v>
      </c>
      <c r="C206" s="11" t="s">
        <v>67</v>
      </c>
      <c r="D206" s="108">
        <f t="shared" si="24"/>
        <v>150</v>
      </c>
      <c r="E206" s="12">
        <v>4.5669999999999999E-3</v>
      </c>
      <c r="F206" s="13">
        <v>1.6670000000000001E-6</v>
      </c>
      <c r="G206" s="101">
        <f t="shared" si="15"/>
        <v>4.5686670000000002E-3</v>
      </c>
      <c r="H206" s="103">
        <v>162.62</v>
      </c>
      <c r="I206" s="104" t="s">
        <v>68</v>
      </c>
      <c r="J206" s="107">
        <f t="shared" si="21"/>
        <v>162620</v>
      </c>
      <c r="K206" s="103">
        <v>6.75</v>
      </c>
      <c r="L206" s="104" t="s">
        <v>68</v>
      </c>
      <c r="M206" s="107">
        <f t="shared" si="22"/>
        <v>6750</v>
      </c>
      <c r="N206" s="103">
        <v>3.81</v>
      </c>
      <c r="O206" s="104" t="s">
        <v>68</v>
      </c>
      <c r="P206" s="107">
        <f t="shared" si="23"/>
        <v>3810</v>
      </c>
    </row>
    <row r="207" spans="1:16">
      <c r="A207" s="23">
        <f t="shared" si="19"/>
        <v>207</v>
      </c>
      <c r="B207" s="10">
        <v>325</v>
      </c>
      <c r="C207" s="11" t="s">
        <v>67</v>
      </c>
      <c r="D207" s="108">
        <f t="shared" si="24"/>
        <v>162.5</v>
      </c>
      <c r="E207" s="12">
        <v>4.326E-3</v>
      </c>
      <c r="F207" s="13">
        <v>1.5489999999999999E-6</v>
      </c>
      <c r="G207" s="101">
        <f t="shared" si="15"/>
        <v>4.327549E-3</v>
      </c>
      <c r="H207" s="103">
        <v>186.84</v>
      </c>
      <c r="I207" s="104" t="s">
        <v>68</v>
      </c>
      <c r="J207" s="107">
        <f t="shared" si="21"/>
        <v>186840</v>
      </c>
      <c r="K207" s="103">
        <v>7.6</v>
      </c>
      <c r="L207" s="104" t="s">
        <v>68</v>
      </c>
      <c r="M207" s="107">
        <f t="shared" si="22"/>
        <v>7600</v>
      </c>
      <c r="N207" s="103">
        <v>4.3600000000000003</v>
      </c>
      <c r="O207" s="104" t="s">
        <v>68</v>
      </c>
      <c r="P207" s="107">
        <f t="shared" si="23"/>
        <v>4360</v>
      </c>
    </row>
    <row r="208" spans="1:16">
      <c r="A208" s="23">
        <f t="shared" si="19"/>
        <v>208</v>
      </c>
      <c r="B208" s="10">
        <v>350</v>
      </c>
      <c r="C208" s="11" t="s">
        <v>67</v>
      </c>
      <c r="D208" s="108">
        <f t="shared" si="24"/>
        <v>175</v>
      </c>
      <c r="E208" s="12">
        <v>4.1180000000000001E-3</v>
      </c>
      <c r="F208" s="13">
        <v>1.4470000000000001E-6</v>
      </c>
      <c r="G208" s="101">
        <f t="shared" si="15"/>
        <v>4.119447E-3</v>
      </c>
      <c r="H208" s="103">
        <v>212.35</v>
      </c>
      <c r="I208" s="104" t="s">
        <v>68</v>
      </c>
      <c r="J208" s="107">
        <f t="shared" si="21"/>
        <v>212350</v>
      </c>
      <c r="K208" s="103">
        <v>8.4499999999999993</v>
      </c>
      <c r="L208" s="104" t="s">
        <v>68</v>
      </c>
      <c r="M208" s="107">
        <f t="shared" si="22"/>
        <v>8450</v>
      </c>
      <c r="N208" s="103">
        <v>4.92</v>
      </c>
      <c r="O208" s="104" t="s">
        <v>68</v>
      </c>
      <c r="P208" s="107">
        <f t="shared" si="23"/>
        <v>4920</v>
      </c>
    </row>
    <row r="209" spans="1:16">
      <c r="A209" s="23">
        <f t="shared" si="19"/>
        <v>209</v>
      </c>
      <c r="B209" s="10">
        <v>375</v>
      </c>
      <c r="C209" s="11" t="s">
        <v>67</v>
      </c>
      <c r="D209" s="108">
        <f t="shared" si="24"/>
        <v>187.5</v>
      </c>
      <c r="E209" s="12">
        <v>3.9360000000000003E-3</v>
      </c>
      <c r="F209" s="13">
        <v>1.3570000000000001E-6</v>
      </c>
      <c r="G209" s="101">
        <f t="shared" si="15"/>
        <v>3.9373569999999998E-3</v>
      </c>
      <c r="H209" s="103">
        <v>239.08</v>
      </c>
      <c r="I209" s="104" t="s">
        <v>68</v>
      </c>
      <c r="J209" s="107">
        <f t="shared" si="21"/>
        <v>239080</v>
      </c>
      <c r="K209" s="103">
        <v>9.2899999999999991</v>
      </c>
      <c r="L209" s="104" t="s">
        <v>68</v>
      </c>
      <c r="M209" s="107">
        <f t="shared" si="22"/>
        <v>9290</v>
      </c>
      <c r="N209" s="103">
        <v>5.51</v>
      </c>
      <c r="O209" s="104" t="s">
        <v>68</v>
      </c>
      <c r="P209" s="107">
        <f t="shared" si="23"/>
        <v>5510</v>
      </c>
    </row>
    <row r="210" spans="1:16">
      <c r="A210" s="23">
        <f t="shared" si="19"/>
        <v>210</v>
      </c>
      <c r="B210" s="10">
        <v>400</v>
      </c>
      <c r="C210" s="11" t="s">
        <v>67</v>
      </c>
      <c r="D210" s="108">
        <f t="shared" si="24"/>
        <v>200</v>
      </c>
      <c r="E210" s="12">
        <v>3.7759999999999998E-3</v>
      </c>
      <c r="F210" s="13">
        <v>1.279E-6</v>
      </c>
      <c r="G210" s="101">
        <f t="shared" si="15"/>
        <v>3.7772789999999997E-3</v>
      </c>
      <c r="H210" s="103">
        <v>267.01</v>
      </c>
      <c r="I210" s="104" t="s">
        <v>68</v>
      </c>
      <c r="J210" s="107">
        <f t="shared" si="21"/>
        <v>267010</v>
      </c>
      <c r="K210" s="103">
        <v>10.130000000000001</v>
      </c>
      <c r="L210" s="104" t="s">
        <v>68</v>
      </c>
      <c r="M210" s="107">
        <f t="shared" si="22"/>
        <v>10130</v>
      </c>
      <c r="N210" s="103">
        <v>6.12</v>
      </c>
      <c r="O210" s="104" t="s">
        <v>68</v>
      </c>
      <c r="P210" s="107">
        <f t="shared" si="23"/>
        <v>6120</v>
      </c>
    </row>
    <row r="211" spans="1:16">
      <c r="A211" s="23">
        <f t="shared" si="19"/>
        <v>211</v>
      </c>
      <c r="B211" s="10">
        <v>450</v>
      </c>
      <c r="C211" s="11" t="s">
        <v>67</v>
      </c>
      <c r="D211" s="108">
        <f t="shared" si="24"/>
        <v>225</v>
      </c>
      <c r="E211" s="12">
        <v>3.5079999999999998E-3</v>
      </c>
      <c r="F211" s="13">
        <v>1.147E-6</v>
      </c>
      <c r="G211" s="101">
        <f t="shared" si="15"/>
        <v>3.5091469999999998E-3</v>
      </c>
      <c r="H211" s="103">
        <v>326.17</v>
      </c>
      <c r="I211" s="104" t="s">
        <v>68</v>
      </c>
      <c r="J211" s="107">
        <f t="shared" si="21"/>
        <v>326170</v>
      </c>
      <c r="K211" s="103">
        <v>13.21</v>
      </c>
      <c r="L211" s="104" t="s">
        <v>68</v>
      </c>
      <c r="M211" s="107">
        <f t="shared" si="22"/>
        <v>13210</v>
      </c>
      <c r="N211" s="103">
        <v>7.39</v>
      </c>
      <c r="O211" s="104" t="s">
        <v>68</v>
      </c>
      <c r="P211" s="107">
        <f t="shared" si="23"/>
        <v>7390</v>
      </c>
    </row>
    <row r="212" spans="1:16">
      <c r="A212" s="23">
        <f t="shared" si="19"/>
        <v>212</v>
      </c>
      <c r="B212" s="10">
        <v>500</v>
      </c>
      <c r="C212" s="11" t="s">
        <v>67</v>
      </c>
      <c r="D212" s="108">
        <f t="shared" si="24"/>
        <v>250</v>
      </c>
      <c r="E212" s="12">
        <v>3.2919999999999998E-3</v>
      </c>
      <c r="F212" s="13">
        <v>1.0410000000000001E-6</v>
      </c>
      <c r="G212" s="101">
        <f t="shared" ref="G212:G228" si="25">E212+F212</f>
        <v>3.2930409999999996E-3</v>
      </c>
      <c r="H212" s="103">
        <v>389.52</v>
      </c>
      <c r="I212" s="104" t="s">
        <v>68</v>
      </c>
      <c r="J212" s="107">
        <f t="shared" si="21"/>
        <v>389520</v>
      </c>
      <c r="K212" s="103">
        <v>16.03</v>
      </c>
      <c r="L212" s="104" t="s">
        <v>68</v>
      </c>
      <c r="M212" s="107">
        <f t="shared" si="22"/>
        <v>16030.000000000002</v>
      </c>
      <c r="N212" s="103">
        <v>8.74</v>
      </c>
      <c r="O212" s="104" t="s">
        <v>68</v>
      </c>
      <c r="P212" s="107">
        <f t="shared" si="23"/>
        <v>8740</v>
      </c>
    </row>
    <row r="213" spans="1:16">
      <c r="A213" s="23">
        <f t="shared" si="19"/>
        <v>213</v>
      </c>
      <c r="B213" s="10">
        <v>550</v>
      </c>
      <c r="C213" s="11" t="s">
        <v>67</v>
      </c>
      <c r="D213" s="108">
        <f t="shared" si="24"/>
        <v>275</v>
      </c>
      <c r="E213" s="12">
        <v>3.1150000000000001E-3</v>
      </c>
      <c r="F213" s="13">
        <v>9.527E-7</v>
      </c>
      <c r="G213" s="101">
        <f t="shared" si="25"/>
        <v>3.1159527000000002E-3</v>
      </c>
      <c r="H213" s="103">
        <v>456.76</v>
      </c>
      <c r="I213" s="104" t="s">
        <v>68</v>
      </c>
      <c r="J213" s="107">
        <f t="shared" si="21"/>
        <v>456760</v>
      </c>
      <c r="K213" s="103">
        <v>18.71</v>
      </c>
      <c r="L213" s="104" t="s">
        <v>68</v>
      </c>
      <c r="M213" s="107">
        <f t="shared" si="22"/>
        <v>18710</v>
      </c>
      <c r="N213" s="103">
        <v>10.15</v>
      </c>
      <c r="O213" s="104" t="s">
        <v>68</v>
      </c>
      <c r="P213" s="107">
        <f t="shared" si="23"/>
        <v>10150</v>
      </c>
    </row>
    <row r="214" spans="1:16">
      <c r="A214" s="23">
        <f t="shared" ref="A214:A277" si="26">A213+1</f>
        <v>214</v>
      </c>
      <c r="B214" s="10">
        <v>600</v>
      </c>
      <c r="C214" s="11" t="s">
        <v>67</v>
      </c>
      <c r="D214" s="108">
        <f t="shared" si="24"/>
        <v>300</v>
      </c>
      <c r="E214" s="12">
        <v>2.967E-3</v>
      </c>
      <c r="F214" s="13">
        <v>8.7899999999999997E-7</v>
      </c>
      <c r="G214" s="101">
        <f t="shared" si="25"/>
        <v>2.9678790000000001E-3</v>
      </c>
      <c r="H214" s="103">
        <v>527.58000000000004</v>
      </c>
      <c r="I214" s="104" t="s">
        <v>68</v>
      </c>
      <c r="J214" s="107">
        <f t="shared" si="21"/>
        <v>527580</v>
      </c>
      <c r="K214" s="103">
        <v>21.3</v>
      </c>
      <c r="L214" s="104" t="s">
        <v>68</v>
      </c>
      <c r="M214" s="107">
        <f t="shared" si="22"/>
        <v>21300</v>
      </c>
      <c r="N214" s="103">
        <v>11.62</v>
      </c>
      <c r="O214" s="104" t="s">
        <v>68</v>
      </c>
      <c r="P214" s="107">
        <f t="shared" si="23"/>
        <v>11620</v>
      </c>
    </row>
    <row r="215" spans="1:16">
      <c r="A215" s="23">
        <f t="shared" si="26"/>
        <v>215</v>
      </c>
      <c r="B215" s="10">
        <v>650</v>
      </c>
      <c r="C215" s="11" t="s">
        <v>67</v>
      </c>
      <c r="D215" s="108">
        <f t="shared" si="24"/>
        <v>325</v>
      </c>
      <c r="E215" s="12">
        <v>2.8419999999999999E-3</v>
      </c>
      <c r="F215" s="13">
        <v>8.1620000000000002E-7</v>
      </c>
      <c r="G215" s="101">
        <f t="shared" si="25"/>
        <v>2.8428161999999998E-3</v>
      </c>
      <c r="H215" s="103">
        <v>601.73</v>
      </c>
      <c r="I215" s="104" t="s">
        <v>68</v>
      </c>
      <c r="J215" s="107">
        <f t="shared" si="21"/>
        <v>601730</v>
      </c>
      <c r="K215" s="103">
        <v>23.82</v>
      </c>
      <c r="L215" s="104" t="s">
        <v>68</v>
      </c>
      <c r="M215" s="107">
        <f t="shared" si="22"/>
        <v>23820</v>
      </c>
      <c r="N215" s="103">
        <v>13.13</v>
      </c>
      <c r="O215" s="104" t="s">
        <v>68</v>
      </c>
      <c r="P215" s="107">
        <f t="shared" si="23"/>
        <v>13130</v>
      </c>
    </row>
    <row r="216" spans="1:16">
      <c r="A216" s="23">
        <f t="shared" si="26"/>
        <v>216</v>
      </c>
      <c r="B216" s="10">
        <v>700</v>
      </c>
      <c r="C216" s="11" t="s">
        <v>67</v>
      </c>
      <c r="D216" s="108">
        <f t="shared" si="24"/>
        <v>350</v>
      </c>
      <c r="E216" s="12">
        <v>2.7339999999999999E-3</v>
      </c>
      <c r="F216" s="13">
        <v>7.6209999999999998E-7</v>
      </c>
      <c r="G216" s="101">
        <f t="shared" si="25"/>
        <v>2.7347621E-3</v>
      </c>
      <c r="H216" s="103">
        <v>678.97</v>
      </c>
      <c r="I216" s="104" t="s">
        <v>68</v>
      </c>
      <c r="J216" s="107">
        <f t="shared" si="21"/>
        <v>678970</v>
      </c>
      <c r="K216" s="103">
        <v>26.29</v>
      </c>
      <c r="L216" s="104" t="s">
        <v>68</v>
      </c>
      <c r="M216" s="107">
        <f t="shared" si="22"/>
        <v>26290</v>
      </c>
      <c r="N216" s="103">
        <v>14.69</v>
      </c>
      <c r="O216" s="104" t="s">
        <v>68</v>
      </c>
      <c r="P216" s="107">
        <f t="shared" si="23"/>
        <v>14690</v>
      </c>
    </row>
    <row r="217" spans="1:16">
      <c r="A217" s="23">
        <f t="shared" si="26"/>
        <v>217</v>
      </c>
      <c r="B217" s="10">
        <v>800</v>
      </c>
      <c r="C217" s="11" t="s">
        <v>67</v>
      </c>
      <c r="D217" s="108">
        <f t="shared" si="24"/>
        <v>400</v>
      </c>
      <c r="E217" s="12">
        <v>2.5600000000000002E-3</v>
      </c>
      <c r="F217" s="13">
        <v>6.7329999999999997E-7</v>
      </c>
      <c r="G217" s="101">
        <f t="shared" si="25"/>
        <v>2.5606733000000004E-3</v>
      </c>
      <c r="H217" s="103">
        <v>841.76</v>
      </c>
      <c r="I217" s="104" t="s">
        <v>68</v>
      </c>
      <c r="J217" s="107">
        <f t="shared" si="21"/>
        <v>841760</v>
      </c>
      <c r="K217" s="103">
        <v>35.090000000000003</v>
      </c>
      <c r="L217" s="104" t="s">
        <v>68</v>
      </c>
      <c r="M217" s="107">
        <f t="shared" si="22"/>
        <v>35090</v>
      </c>
      <c r="N217" s="103">
        <v>17.91</v>
      </c>
      <c r="O217" s="104" t="s">
        <v>68</v>
      </c>
      <c r="P217" s="107">
        <f t="shared" si="23"/>
        <v>17910</v>
      </c>
    </row>
    <row r="218" spans="1:16">
      <c r="A218" s="23">
        <f t="shared" si="26"/>
        <v>218</v>
      </c>
      <c r="B218" s="10">
        <v>900</v>
      </c>
      <c r="C218" s="11" t="s">
        <v>67</v>
      </c>
      <c r="D218" s="108">
        <f t="shared" si="24"/>
        <v>450</v>
      </c>
      <c r="E218" s="12">
        <v>2.4260000000000002E-3</v>
      </c>
      <c r="F218" s="13">
        <v>6.0370000000000004E-7</v>
      </c>
      <c r="G218" s="101">
        <f t="shared" si="25"/>
        <v>2.4266037000000001E-3</v>
      </c>
      <c r="H218" s="103">
        <v>1.01</v>
      </c>
      <c r="I218" s="106" t="s">
        <v>69</v>
      </c>
      <c r="J218" s="109">
        <f t="shared" ref="J218:J228" si="27">H218*1000000</f>
        <v>1010000</v>
      </c>
      <c r="K218" s="103">
        <v>42.9</v>
      </c>
      <c r="L218" s="104" t="s">
        <v>68</v>
      </c>
      <c r="M218" s="107">
        <f t="shared" si="22"/>
        <v>42900</v>
      </c>
      <c r="N218" s="103">
        <v>21.25</v>
      </c>
      <c r="O218" s="104" t="s">
        <v>68</v>
      </c>
      <c r="P218" s="107">
        <f t="shared" si="23"/>
        <v>21250</v>
      </c>
    </row>
    <row r="219" spans="1:16">
      <c r="A219" s="23">
        <f t="shared" si="26"/>
        <v>219</v>
      </c>
      <c r="B219" s="10">
        <v>1</v>
      </c>
      <c r="C219" s="22" t="s">
        <v>70</v>
      </c>
      <c r="D219" s="108">
        <f t="shared" ref="D219:D228" si="28">B219*1000/$C$5</f>
        <v>500</v>
      </c>
      <c r="E219" s="12">
        <v>2.3189999999999999E-3</v>
      </c>
      <c r="F219" s="13">
        <v>5.4740000000000004E-7</v>
      </c>
      <c r="G219" s="101">
        <f t="shared" si="25"/>
        <v>2.3195474000000001E-3</v>
      </c>
      <c r="H219" s="103">
        <v>1.2</v>
      </c>
      <c r="I219" s="104" t="s">
        <v>69</v>
      </c>
      <c r="J219" s="109">
        <f t="shared" si="27"/>
        <v>1200000</v>
      </c>
      <c r="K219" s="103">
        <v>50.15</v>
      </c>
      <c r="L219" s="104" t="s">
        <v>68</v>
      </c>
      <c r="M219" s="107">
        <f t="shared" si="22"/>
        <v>50150</v>
      </c>
      <c r="N219" s="103">
        <v>24.68</v>
      </c>
      <c r="O219" s="104" t="s">
        <v>68</v>
      </c>
      <c r="P219" s="107">
        <f t="shared" si="23"/>
        <v>24680</v>
      </c>
    </row>
    <row r="220" spans="1:16">
      <c r="A220" s="23">
        <f t="shared" si="26"/>
        <v>220</v>
      </c>
      <c r="B220" s="10">
        <v>1.1000000000000001</v>
      </c>
      <c r="C220" s="11" t="s">
        <v>70</v>
      </c>
      <c r="D220" s="108">
        <f t="shared" si="28"/>
        <v>550</v>
      </c>
      <c r="E220" s="12">
        <v>2.2330000000000002E-3</v>
      </c>
      <c r="F220" s="13">
        <v>5.0100000000000005E-7</v>
      </c>
      <c r="G220" s="101">
        <f t="shared" si="25"/>
        <v>2.2335010000000001E-3</v>
      </c>
      <c r="H220" s="103">
        <v>1.39</v>
      </c>
      <c r="I220" s="104" t="s">
        <v>69</v>
      </c>
      <c r="J220" s="109">
        <f t="shared" si="27"/>
        <v>1390000</v>
      </c>
      <c r="K220" s="103">
        <v>56.99</v>
      </c>
      <c r="L220" s="104" t="s">
        <v>68</v>
      </c>
      <c r="M220" s="107">
        <f t="shared" si="22"/>
        <v>56990</v>
      </c>
      <c r="N220" s="103">
        <v>28.18</v>
      </c>
      <c r="O220" s="104" t="s">
        <v>68</v>
      </c>
      <c r="P220" s="107">
        <f t="shared" si="23"/>
        <v>28180</v>
      </c>
    </row>
    <row r="221" spans="1:16">
      <c r="A221" s="23">
        <f t="shared" si="26"/>
        <v>221</v>
      </c>
      <c r="B221" s="10">
        <v>1.2</v>
      </c>
      <c r="C221" s="11" t="s">
        <v>70</v>
      </c>
      <c r="D221" s="108">
        <f t="shared" si="28"/>
        <v>600</v>
      </c>
      <c r="E221" s="12">
        <v>2.163E-3</v>
      </c>
      <c r="F221" s="13">
        <v>4.6209999999999999E-7</v>
      </c>
      <c r="G221" s="101">
        <f t="shared" si="25"/>
        <v>2.1634621000000001E-3</v>
      </c>
      <c r="H221" s="103">
        <v>1.58</v>
      </c>
      <c r="I221" s="104" t="s">
        <v>69</v>
      </c>
      <c r="J221" s="109">
        <f t="shared" si="27"/>
        <v>1580000</v>
      </c>
      <c r="K221" s="103">
        <v>63.53</v>
      </c>
      <c r="L221" s="104" t="s">
        <v>68</v>
      </c>
      <c r="M221" s="107">
        <f t="shared" si="22"/>
        <v>63530</v>
      </c>
      <c r="N221" s="103">
        <v>31.72</v>
      </c>
      <c r="O221" s="104" t="s">
        <v>68</v>
      </c>
      <c r="P221" s="107">
        <f t="shared" si="23"/>
        <v>31720</v>
      </c>
    </row>
    <row r="222" spans="1:16">
      <c r="A222" s="23">
        <f t="shared" si="26"/>
        <v>222</v>
      </c>
      <c r="B222" s="10">
        <v>1.3</v>
      </c>
      <c r="C222" s="11" t="s">
        <v>70</v>
      </c>
      <c r="D222" s="108">
        <f t="shared" si="28"/>
        <v>650</v>
      </c>
      <c r="E222" s="12">
        <v>2.104E-3</v>
      </c>
      <c r="F222" s="13">
        <v>4.2899999999999999E-7</v>
      </c>
      <c r="G222" s="101">
        <f t="shared" si="25"/>
        <v>2.1044290000000001E-3</v>
      </c>
      <c r="H222" s="103">
        <v>1.78</v>
      </c>
      <c r="I222" s="104" t="s">
        <v>69</v>
      </c>
      <c r="J222" s="109">
        <f t="shared" si="27"/>
        <v>1780000</v>
      </c>
      <c r="K222" s="103">
        <v>69.81</v>
      </c>
      <c r="L222" s="104" t="s">
        <v>68</v>
      </c>
      <c r="M222" s="107">
        <f t="shared" si="22"/>
        <v>69810</v>
      </c>
      <c r="N222" s="103">
        <v>35.29</v>
      </c>
      <c r="O222" s="104" t="s">
        <v>68</v>
      </c>
      <c r="P222" s="107">
        <f t="shared" si="23"/>
        <v>35290</v>
      </c>
    </row>
    <row r="223" spans="1:16">
      <c r="A223" s="23">
        <f t="shared" si="26"/>
        <v>223</v>
      </c>
      <c r="B223" s="10">
        <v>1.4</v>
      </c>
      <c r="C223" s="11" t="s">
        <v>70</v>
      </c>
      <c r="D223" s="108">
        <f t="shared" si="28"/>
        <v>700</v>
      </c>
      <c r="E223" s="12">
        <v>2.055E-3</v>
      </c>
      <c r="F223" s="13">
        <v>4.0040000000000001E-7</v>
      </c>
      <c r="G223" s="101">
        <f t="shared" si="25"/>
        <v>2.0554003999999999E-3</v>
      </c>
      <c r="H223" s="103">
        <v>1.99</v>
      </c>
      <c r="I223" s="104" t="s">
        <v>69</v>
      </c>
      <c r="J223" s="109">
        <f t="shared" si="27"/>
        <v>1990000</v>
      </c>
      <c r="K223" s="103">
        <v>75.87</v>
      </c>
      <c r="L223" s="104" t="s">
        <v>68</v>
      </c>
      <c r="M223" s="107">
        <f t="shared" si="22"/>
        <v>75870</v>
      </c>
      <c r="N223" s="103">
        <v>38.89</v>
      </c>
      <c r="O223" s="104" t="s">
        <v>68</v>
      </c>
      <c r="P223" s="107">
        <f t="shared" si="23"/>
        <v>38890</v>
      </c>
    </row>
    <row r="224" spans="1:16">
      <c r="A224" s="23">
        <f t="shared" si="26"/>
        <v>224</v>
      </c>
      <c r="B224" s="10">
        <v>1.5</v>
      </c>
      <c r="C224" s="11" t="s">
        <v>70</v>
      </c>
      <c r="D224" s="108">
        <f t="shared" si="28"/>
        <v>750</v>
      </c>
      <c r="E224" s="12">
        <v>2.013E-3</v>
      </c>
      <c r="F224" s="13">
        <v>3.7549999999999999E-7</v>
      </c>
      <c r="G224" s="101">
        <f t="shared" si="25"/>
        <v>2.0133755000000001E-3</v>
      </c>
      <c r="H224" s="103">
        <v>2.2000000000000002</v>
      </c>
      <c r="I224" s="104" t="s">
        <v>69</v>
      </c>
      <c r="J224" s="109">
        <f t="shared" si="27"/>
        <v>2200000</v>
      </c>
      <c r="K224" s="103">
        <v>81.73</v>
      </c>
      <c r="L224" s="104" t="s">
        <v>68</v>
      </c>
      <c r="M224" s="107">
        <f t="shared" si="22"/>
        <v>81730</v>
      </c>
      <c r="N224" s="103">
        <v>42.5</v>
      </c>
      <c r="O224" s="104" t="s">
        <v>68</v>
      </c>
      <c r="P224" s="107">
        <f t="shared" si="23"/>
        <v>42500</v>
      </c>
    </row>
    <row r="225" spans="1:16">
      <c r="A225" s="23">
        <f t="shared" si="26"/>
        <v>225</v>
      </c>
      <c r="B225" s="10">
        <v>1.6</v>
      </c>
      <c r="C225" s="11" t="s">
        <v>70</v>
      </c>
      <c r="D225" s="108">
        <f t="shared" si="28"/>
        <v>800</v>
      </c>
      <c r="E225" s="12">
        <v>1.977E-3</v>
      </c>
      <c r="F225" s="13">
        <v>3.5359999999999999E-7</v>
      </c>
      <c r="G225" s="101">
        <f t="shared" si="25"/>
        <v>1.9773536E-3</v>
      </c>
      <c r="H225" s="103">
        <v>2.42</v>
      </c>
      <c r="I225" s="104" t="s">
        <v>69</v>
      </c>
      <c r="J225" s="109">
        <f t="shared" si="27"/>
        <v>2420000</v>
      </c>
      <c r="K225" s="103">
        <v>87.41</v>
      </c>
      <c r="L225" s="104" t="s">
        <v>68</v>
      </c>
      <c r="M225" s="107">
        <f t="shared" si="22"/>
        <v>87410</v>
      </c>
      <c r="N225" s="103">
        <v>46.1</v>
      </c>
      <c r="O225" s="104" t="s">
        <v>68</v>
      </c>
      <c r="P225" s="107">
        <f t="shared" si="23"/>
        <v>46100</v>
      </c>
    </row>
    <row r="226" spans="1:16">
      <c r="A226" s="23">
        <f t="shared" si="26"/>
        <v>226</v>
      </c>
      <c r="B226" s="10">
        <v>1.7</v>
      </c>
      <c r="C226" s="11" t="s">
        <v>70</v>
      </c>
      <c r="D226" s="108">
        <f t="shared" si="28"/>
        <v>850</v>
      </c>
      <c r="E226" s="12">
        <v>1.946E-3</v>
      </c>
      <c r="F226" s="13">
        <v>3.3420000000000001E-7</v>
      </c>
      <c r="G226" s="101">
        <f t="shared" si="25"/>
        <v>1.9463341999999999E-3</v>
      </c>
      <c r="H226" s="103">
        <v>2.64</v>
      </c>
      <c r="I226" s="104" t="s">
        <v>69</v>
      </c>
      <c r="J226" s="109">
        <f t="shared" si="27"/>
        <v>2640000</v>
      </c>
      <c r="K226" s="103">
        <v>92.93</v>
      </c>
      <c r="L226" s="104" t="s">
        <v>68</v>
      </c>
      <c r="M226" s="107">
        <f t="shared" si="22"/>
        <v>92930</v>
      </c>
      <c r="N226" s="103">
        <v>49.71</v>
      </c>
      <c r="O226" s="104" t="s">
        <v>68</v>
      </c>
      <c r="P226" s="107">
        <f t="shared" si="23"/>
        <v>49710</v>
      </c>
    </row>
    <row r="227" spans="1:16">
      <c r="A227" s="23">
        <f t="shared" si="26"/>
        <v>227</v>
      </c>
      <c r="B227" s="10">
        <v>1.8</v>
      </c>
      <c r="C227" s="11" t="s">
        <v>70</v>
      </c>
      <c r="D227" s="108">
        <f t="shared" si="28"/>
        <v>900</v>
      </c>
      <c r="E227" s="12">
        <v>1.92E-3</v>
      </c>
      <c r="F227" s="13">
        <v>3.1689999999999999E-7</v>
      </c>
      <c r="G227" s="101">
        <f t="shared" si="25"/>
        <v>1.9203169000000001E-3</v>
      </c>
      <c r="H227" s="103">
        <v>2.86</v>
      </c>
      <c r="I227" s="104" t="s">
        <v>69</v>
      </c>
      <c r="J227" s="109">
        <f t="shared" si="27"/>
        <v>2860000</v>
      </c>
      <c r="K227" s="103">
        <v>98.29</v>
      </c>
      <c r="L227" s="104" t="s">
        <v>68</v>
      </c>
      <c r="M227" s="107">
        <f t="shared" si="22"/>
        <v>98290</v>
      </c>
      <c r="N227" s="103">
        <v>53.3</v>
      </c>
      <c r="O227" s="104" t="s">
        <v>68</v>
      </c>
      <c r="P227" s="107">
        <f t="shared" si="23"/>
        <v>53300</v>
      </c>
    </row>
    <row r="228" spans="1:16">
      <c r="A228" s="26">
        <f t="shared" si="26"/>
        <v>228</v>
      </c>
      <c r="B228" s="10">
        <v>2</v>
      </c>
      <c r="C228" s="11" t="s">
        <v>70</v>
      </c>
      <c r="D228" s="105">
        <f t="shared" si="28"/>
        <v>1000</v>
      </c>
      <c r="E228" s="12">
        <v>1.877E-3</v>
      </c>
      <c r="F228" s="13">
        <v>2.8729999999999999E-7</v>
      </c>
      <c r="G228" s="101">
        <f t="shared" si="25"/>
        <v>1.8772872999999999E-3</v>
      </c>
      <c r="H228" s="103">
        <v>3.31</v>
      </c>
      <c r="I228" s="104" t="s">
        <v>69</v>
      </c>
      <c r="J228" s="109">
        <f t="shared" si="27"/>
        <v>3310000</v>
      </c>
      <c r="K228" s="103">
        <v>117.69</v>
      </c>
      <c r="L228" s="104" t="s">
        <v>68</v>
      </c>
      <c r="M228" s="107">
        <f t="shared" si="22"/>
        <v>117690</v>
      </c>
      <c r="N228" s="103">
        <v>60.43</v>
      </c>
      <c r="O228" s="104" t="s">
        <v>68</v>
      </c>
      <c r="P228" s="107">
        <f t="shared" si="23"/>
        <v>60430</v>
      </c>
    </row>
    <row r="229" spans="1:16">
      <c r="A229" s="23">
        <f t="shared" si="26"/>
        <v>229</v>
      </c>
      <c r="B229" s="10"/>
      <c r="C229" s="11"/>
      <c r="D229" s="105" t="e">
        <v>#N/A</v>
      </c>
      <c r="E229" s="12"/>
      <c r="F229" s="13"/>
      <c r="G229" s="101" t="e">
        <v>#N/A</v>
      </c>
      <c r="H229" s="103"/>
      <c r="I229" s="104"/>
      <c r="J229" s="107" t="e">
        <v>#N/A</v>
      </c>
      <c r="K229" s="103"/>
      <c r="L229" s="104"/>
      <c r="M229" s="107" t="e">
        <v>#N/A</v>
      </c>
      <c r="N229" s="103"/>
      <c r="O229" s="104"/>
      <c r="P229" s="110" t="e">
        <v>#N/A</v>
      </c>
    </row>
    <row r="230" spans="1:16">
      <c r="A230" s="23">
        <f t="shared" si="26"/>
        <v>230</v>
      </c>
      <c r="B230" s="10"/>
      <c r="C230" s="11"/>
      <c r="D230" s="105" t="e">
        <v>#N/A</v>
      </c>
      <c r="E230" s="12"/>
      <c r="F230" s="13"/>
      <c r="G230" s="101" t="e">
        <v>#N/A</v>
      </c>
      <c r="H230" s="103"/>
      <c r="I230" s="104"/>
      <c r="J230" s="107" t="e">
        <v>#N/A</v>
      </c>
      <c r="K230" s="103"/>
      <c r="L230" s="104"/>
      <c r="M230" s="107" t="e">
        <v>#N/A</v>
      </c>
      <c r="N230" s="103"/>
      <c r="O230" s="104"/>
      <c r="P230" s="110" t="e">
        <v>#N/A</v>
      </c>
    </row>
    <row r="231" spans="1:16">
      <c r="A231" s="23">
        <f t="shared" si="26"/>
        <v>231</v>
      </c>
      <c r="B231" s="10"/>
      <c r="C231" s="11"/>
      <c r="D231" s="105" t="e">
        <v>#N/A</v>
      </c>
      <c r="E231" s="12"/>
      <c r="F231" s="13"/>
      <c r="G231" s="101" t="e">
        <v>#N/A</v>
      </c>
      <c r="H231" s="103"/>
      <c r="I231" s="104"/>
      <c r="J231" s="107" t="e">
        <v>#N/A</v>
      </c>
      <c r="K231" s="103"/>
      <c r="L231" s="104"/>
      <c r="M231" s="107" t="e">
        <v>#N/A</v>
      </c>
      <c r="N231" s="103"/>
      <c r="O231" s="104"/>
      <c r="P231" s="110" t="e">
        <v>#N/A</v>
      </c>
    </row>
    <row r="232" spans="1:16">
      <c r="A232" s="23">
        <f t="shared" si="26"/>
        <v>232</v>
      </c>
      <c r="B232" s="10"/>
      <c r="C232" s="11"/>
      <c r="D232" s="105" t="e">
        <v>#N/A</v>
      </c>
      <c r="E232" s="12"/>
      <c r="F232" s="13"/>
      <c r="G232" s="101" t="e">
        <v>#N/A</v>
      </c>
      <c r="H232" s="103"/>
      <c r="I232" s="104"/>
      <c r="J232" s="107" t="e">
        <v>#N/A</v>
      </c>
      <c r="K232" s="103"/>
      <c r="L232" s="104"/>
      <c r="M232" s="107" t="e">
        <v>#N/A</v>
      </c>
      <c r="N232" s="103"/>
      <c r="O232" s="104"/>
      <c r="P232" s="110" t="e">
        <v>#N/A</v>
      </c>
    </row>
    <row r="233" spans="1:16">
      <c r="A233" s="23">
        <f t="shared" si="26"/>
        <v>233</v>
      </c>
      <c r="B233" s="10"/>
      <c r="C233" s="11"/>
      <c r="D233" s="105" t="e">
        <v>#N/A</v>
      </c>
      <c r="E233" s="12"/>
      <c r="F233" s="13"/>
      <c r="G233" s="101" t="e">
        <v>#N/A</v>
      </c>
      <c r="H233" s="103"/>
      <c r="I233" s="104"/>
      <c r="J233" s="107" t="e">
        <v>#N/A</v>
      </c>
      <c r="K233" s="103"/>
      <c r="L233" s="104"/>
      <c r="M233" s="107" t="e">
        <v>#N/A</v>
      </c>
      <c r="N233" s="103"/>
      <c r="O233" s="104"/>
      <c r="P233" s="110" t="e">
        <v>#N/A</v>
      </c>
    </row>
    <row r="234" spans="1:16">
      <c r="A234" s="23">
        <f t="shared" si="26"/>
        <v>234</v>
      </c>
      <c r="B234" s="10"/>
      <c r="C234" s="11"/>
      <c r="D234" s="105" t="e">
        <v>#N/A</v>
      </c>
      <c r="E234" s="12"/>
      <c r="F234" s="13"/>
      <c r="G234" s="101" t="e">
        <v>#N/A</v>
      </c>
      <c r="H234" s="103"/>
      <c r="I234" s="104"/>
      <c r="J234" s="107" t="e">
        <v>#N/A</v>
      </c>
      <c r="K234" s="103"/>
      <c r="L234" s="104"/>
      <c r="M234" s="107" t="e">
        <v>#N/A</v>
      </c>
      <c r="N234" s="103"/>
      <c r="O234" s="104"/>
      <c r="P234" s="110" t="e">
        <v>#N/A</v>
      </c>
    </row>
    <row r="235" spans="1:16">
      <c r="A235" s="23">
        <f t="shared" si="26"/>
        <v>235</v>
      </c>
      <c r="B235" s="10"/>
      <c r="C235" s="11"/>
      <c r="D235" s="105" t="e">
        <v>#N/A</v>
      </c>
      <c r="E235" s="12"/>
      <c r="F235" s="13"/>
      <c r="G235" s="101" t="e">
        <v>#N/A</v>
      </c>
      <c r="H235" s="103"/>
      <c r="I235" s="104"/>
      <c r="J235" s="107" t="e">
        <v>#N/A</v>
      </c>
      <c r="K235" s="103"/>
      <c r="L235" s="104"/>
      <c r="M235" s="107" t="e">
        <v>#N/A</v>
      </c>
      <c r="N235" s="103"/>
      <c r="O235" s="104"/>
      <c r="P235" s="110" t="e">
        <v>#N/A</v>
      </c>
    </row>
    <row r="236" spans="1:16">
      <c r="A236" s="23">
        <f t="shared" si="26"/>
        <v>236</v>
      </c>
      <c r="B236" s="10"/>
      <c r="C236" s="11"/>
      <c r="D236" s="105" t="e">
        <v>#N/A</v>
      </c>
      <c r="E236" s="12"/>
      <c r="F236" s="13"/>
      <c r="G236" s="101" t="e">
        <v>#N/A</v>
      </c>
      <c r="H236" s="103"/>
      <c r="I236" s="104"/>
      <c r="J236" s="107" t="e">
        <v>#N/A</v>
      </c>
      <c r="K236" s="103"/>
      <c r="L236" s="104"/>
      <c r="M236" s="107" t="e">
        <v>#N/A</v>
      </c>
      <c r="N236" s="103"/>
      <c r="O236" s="104"/>
      <c r="P236" s="110" t="e">
        <v>#N/A</v>
      </c>
    </row>
    <row r="237" spans="1:16">
      <c r="A237" s="23">
        <f t="shared" si="26"/>
        <v>237</v>
      </c>
      <c r="B237" s="10"/>
      <c r="C237" s="11"/>
      <c r="D237" s="105" t="e">
        <v>#N/A</v>
      </c>
      <c r="E237" s="12"/>
      <c r="F237" s="13"/>
      <c r="G237" s="101" t="e">
        <v>#N/A</v>
      </c>
      <c r="H237" s="103"/>
      <c r="I237" s="104"/>
      <c r="J237" s="107" t="e">
        <v>#N/A</v>
      </c>
      <c r="K237" s="103"/>
      <c r="L237" s="104"/>
      <c r="M237" s="107" t="e">
        <v>#N/A</v>
      </c>
      <c r="N237" s="103"/>
      <c r="O237" s="104"/>
      <c r="P237" s="110" t="e">
        <v>#N/A</v>
      </c>
    </row>
    <row r="238" spans="1:16">
      <c r="A238" s="23">
        <f t="shared" si="26"/>
        <v>238</v>
      </c>
      <c r="B238" s="10"/>
      <c r="C238" s="11"/>
      <c r="D238" s="105" t="e">
        <v>#N/A</v>
      </c>
      <c r="E238" s="12"/>
      <c r="F238" s="13"/>
      <c r="G238" s="101" t="e">
        <v>#N/A</v>
      </c>
      <c r="H238" s="103"/>
      <c r="I238" s="104"/>
      <c r="J238" s="107" t="e">
        <v>#N/A</v>
      </c>
      <c r="K238" s="103"/>
      <c r="L238" s="104"/>
      <c r="M238" s="107" t="e">
        <v>#N/A</v>
      </c>
      <c r="N238" s="103"/>
      <c r="O238" s="104"/>
      <c r="P238" s="110" t="e">
        <v>#N/A</v>
      </c>
    </row>
    <row r="239" spans="1:16">
      <c r="A239" s="23">
        <f t="shared" si="26"/>
        <v>239</v>
      </c>
      <c r="B239" s="10"/>
      <c r="C239" s="11"/>
      <c r="D239" s="105" t="e">
        <v>#N/A</v>
      </c>
      <c r="E239" s="12"/>
      <c r="F239" s="13"/>
      <c r="G239" s="101" t="e">
        <v>#N/A</v>
      </c>
      <c r="H239" s="103"/>
      <c r="I239" s="104"/>
      <c r="J239" s="107" t="e">
        <v>#N/A</v>
      </c>
      <c r="K239" s="103"/>
      <c r="L239" s="104"/>
      <c r="M239" s="107" t="e">
        <v>#N/A</v>
      </c>
      <c r="N239" s="103"/>
      <c r="O239" s="104"/>
      <c r="P239" s="110" t="e">
        <v>#N/A</v>
      </c>
    </row>
    <row r="240" spans="1:16">
      <c r="A240" s="23">
        <f t="shared" si="26"/>
        <v>240</v>
      </c>
      <c r="B240" s="10"/>
      <c r="C240" s="11"/>
      <c r="D240" s="105" t="e">
        <v>#N/A</v>
      </c>
      <c r="E240" s="12"/>
      <c r="F240" s="13"/>
      <c r="G240" s="101" t="e">
        <v>#N/A</v>
      </c>
      <c r="H240" s="103"/>
      <c r="I240" s="104"/>
      <c r="J240" s="107" t="e">
        <v>#N/A</v>
      </c>
      <c r="K240" s="103"/>
      <c r="L240" s="104"/>
      <c r="M240" s="107" t="e">
        <v>#N/A</v>
      </c>
      <c r="N240" s="103"/>
      <c r="O240" s="104"/>
      <c r="P240" s="110" t="e">
        <v>#N/A</v>
      </c>
    </row>
    <row r="241" spans="1:16">
      <c r="A241" s="23">
        <f t="shared" si="26"/>
        <v>241</v>
      </c>
      <c r="B241" s="10"/>
      <c r="C241" s="11"/>
      <c r="D241" s="105" t="e">
        <v>#N/A</v>
      </c>
      <c r="E241" s="12"/>
      <c r="F241" s="13"/>
      <c r="G241" s="101" t="e">
        <v>#N/A</v>
      </c>
      <c r="H241" s="103"/>
      <c r="I241" s="104"/>
      <c r="J241" s="107" t="e">
        <v>#N/A</v>
      </c>
      <c r="K241" s="103"/>
      <c r="L241" s="104"/>
      <c r="M241" s="107" t="e">
        <v>#N/A</v>
      </c>
      <c r="N241" s="103"/>
      <c r="O241" s="104"/>
      <c r="P241" s="110" t="e">
        <v>#N/A</v>
      </c>
    </row>
    <row r="242" spans="1:16">
      <c r="A242" s="23">
        <f t="shared" si="26"/>
        <v>242</v>
      </c>
      <c r="B242" s="10"/>
      <c r="C242" s="11"/>
      <c r="D242" s="105" t="e">
        <v>#N/A</v>
      </c>
      <c r="E242" s="12"/>
      <c r="F242" s="13"/>
      <c r="G242" s="101" t="e">
        <v>#N/A</v>
      </c>
      <c r="H242" s="103"/>
      <c r="I242" s="104"/>
      <c r="J242" s="107" t="e">
        <v>#N/A</v>
      </c>
      <c r="K242" s="103"/>
      <c r="L242" s="104"/>
      <c r="M242" s="107" t="e">
        <v>#N/A</v>
      </c>
      <c r="N242" s="103"/>
      <c r="O242" s="104"/>
      <c r="P242" s="110" t="e">
        <v>#N/A</v>
      </c>
    </row>
    <row r="243" spans="1:16">
      <c r="A243" s="23">
        <f t="shared" si="26"/>
        <v>243</v>
      </c>
      <c r="B243" s="10"/>
      <c r="C243" s="11"/>
      <c r="D243" s="105" t="e">
        <v>#N/A</v>
      </c>
      <c r="E243" s="12"/>
      <c r="F243" s="13"/>
      <c r="G243" s="101" t="e">
        <v>#N/A</v>
      </c>
      <c r="H243" s="103"/>
      <c r="I243" s="104"/>
      <c r="J243" s="107" t="e">
        <v>#N/A</v>
      </c>
      <c r="K243" s="103"/>
      <c r="L243" s="104"/>
      <c r="M243" s="107" t="e">
        <v>#N/A</v>
      </c>
      <c r="N243" s="103"/>
      <c r="O243" s="104"/>
      <c r="P243" s="110" t="e">
        <v>#N/A</v>
      </c>
    </row>
    <row r="244" spans="1:16">
      <c r="A244" s="23">
        <f t="shared" si="26"/>
        <v>244</v>
      </c>
      <c r="B244" s="10"/>
      <c r="C244" s="11"/>
      <c r="D244" s="105" t="e">
        <v>#N/A</v>
      </c>
      <c r="E244" s="12"/>
      <c r="F244" s="13"/>
      <c r="G244" s="101" t="e">
        <v>#N/A</v>
      </c>
      <c r="H244" s="103"/>
      <c r="I244" s="104"/>
      <c r="J244" s="107" t="e">
        <v>#N/A</v>
      </c>
      <c r="K244" s="103"/>
      <c r="L244" s="104"/>
      <c r="M244" s="107" t="e">
        <v>#N/A</v>
      </c>
      <c r="N244" s="103"/>
      <c r="O244" s="104"/>
      <c r="P244" s="110" t="e">
        <v>#N/A</v>
      </c>
    </row>
    <row r="245" spans="1:16">
      <c r="A245" s="23">
        <f t="shared" si="26"/>
        <v>245</v>
      </c>
      <c r="B245" s="10"/>
      <c r="C245" s="11"/>
      <c r="D245" s="105" t="e">
        <v>#N/A</v>
      </c>
      <c r="E245" s="12"/>
      <c r="F245" s="13"/>
      <c r="G245" s="101" t="e">
        <v>#N/A</v>
      </c>
      <c r="H245" s="103"/>
      <c r="I245" s="104"/>
      <c r="J245" s="107" t="e">
        <v>#N/A</v>
      </c>
      <c r="K245" s="103"/>
      <c r="L245" s="104"/>
      <c r="M245" s="107" t="e">
        <v>#N/A</v>
      </c>
      <c r="N245" s="103"/>
      <c r="O245" s="104"/>
      <c r="P245" s="110" t="e">
        <v>#N/A</v>
      </c>
    </row>
    <row r="246" spans="1:16">
      <c r="A246" s="23">
        <f t="shared" si="26"/>
        <v>246</v>
      </c>
      <c r="B246" s="10"/>
      <c r="C246" s="11"/>
      <c r="D246" s="105" t="e">
        <v>#N/A</v>
      </c>
      <c r="E246" s="12"/>
      <c r="F246" s="13"/>
      <c r="G246" s="101" t="e">
        <v>#N/A</v>
      </c>
      <c r="H246" s="103"/>
      <c r="I246" s="104"/>
      <c r="J246" s="107" t="e">
        <v>#N/A</v>
      </c>
      <c r="K246" s="103"/>
      <c r="L246" s="104"/>
      <c r="M246" s="107" t="e">
        <v>#N/A</v>
      </c>
      <c r="N246" s="103"/>
      <c r="O246" s="104"/>
      <c r="P246" s="110" t="e">
        <v>#N/A</v>
      </c>
    </row>
    <row r="247" spans="1:16">
      <c r="A247" s="23">
        <f t="shared" si="26"/>
        <v>247</v>
      </c>
      <c r="B247" s="10"/>
      <c r="C247" s="11"/>
      <c r="D247" s="105" t="e">
        <v>#N/A</v>
      </c>
      <c r="E247" s="12"/>
      <c r="F247" s="13"/>
      <c r="G247" s="101" t="e">
        <v>#N/A</v>
      </c>
      <c r="H247" s="103"/>
      <c r="I247" s="104"/>
      <c r="J247" s="107" t="e">
        <v>#N/A</v>
      </c>
      <c r="K247" s="103"/>
      <c r="L247" s="104"/>
      <c r="M247" s="107" t="e">
        <v>#N/A</v>
      </c>
      <c r="N247" s="103"/>
      <c r="O247" s="104"/>
      <c r="P247" s="110" t="e">
        <v>#N/A</v>
      </c>
    </row>
    <row r="248" spans="1:16">
      <c r="A248" s="23">
        <f t="shared" si="26"/>
        <v>248</v>
      </c>
      <c r="B248" s="10"/>
      <c r="C248" s="11"/>
      <c r="D248" s="105" t="e">
        <v>#N/A</v>
      </c>
      <c r="E248" s="12"/>
      <c r="F248" s="13"/>
      <c r="G248" s="101" t="e">
        <v>#N/A</v>
      </c>
      <c r="H248" s="103"/>
      <c r="I248" s="104"/>
      <c r="J248" s="107" t="e">
        <v>#N/A</v>
      </c>
      <c r="K248" s="103"/>
      <c r="L248" s="104"/>
      <c r="M248" s="107" t="e">
        <v>#N/A</v>
      </c>
      <c r="N248" s="103"/>
      <c r="O248" s="104"/>
      <c r="P248" s="110" t="e">
        <v>#N/A</v>
      </c>
    </row>
    <row r="249" spans="1:16">
      <c r="A249" s="23">
        <f t="shared" si="26"/>
        <v>249</v>
      </c>
      <c r="B249" s="10"/>
      <c r="C249" s="11"/>
      <c r="D249" s="105" t="e">
        <v>#N/A</v>
      </c>
      <c r="E249" s="12"/>
      <c r="F249" s="13"/>
      <c r="G249" s="101" t="e">
        <v>#N/A</v>
      </c>
      <c r="H249" s="103"/>
      <c r="I249" s="104"/>
      <c r="J249" s="107" t="e">
        <v>#N/A</v>
      </c>
      <c r="K249" s="103"/>
      <c r="L249" s="104"/>
      <c r="M249" s="107" t="e">
        <v>#N/A</v>
      </c>
      <c r="N249" s="103"/>
      <c r="O249" s="104"/>
      <c r="P249" s="110" t="e">
        <v>#N/A</v>
      </c>
    </row>
    <row r="250" spans="1:16">
      <c r="A250" s="23">
        <f t="shared" si="26"/>
        <v>250</v>
      </c>
      <c r="B250" s="10"/>
      <c r="C250" s="11"/>
      <c r="D250" s="105" t="e">
        <v>#N/A</v>
      </c>
      <c r="E250" s="12"/>
      <c r="F250" s="13"/>
      <c r="G250" s="101" t="e">
        <v>#N/A</v>
      </c>
      <c r="H250" s="103"/>
      <c r="I250" s="104"/>
      <c r="J250" s="107" t="e">
        <v>#N/A</v>
      </c>
      <c r="K250" s="103"/>
      <c r="L250" s="104"/>
      <c r="M250" s="107" t="e">
        <v>#N/A</v>
      </c>
      <c r="N250" s="103"/>
      <c r="O250" s="104"/>
      <c r="P250" s="110" t="e">
        <v>#N/A</v>
      </c>
    </row>
    <row r="251" spans="1:16">
      <c r="A251" s="23">
        <f t="shared" si="26"/>
        <v>251</v>
      </c>
      <c r="B251" s="10"/>
      <c r="C251" s="11"/>
      <c r="D251" s="105" t="e">
        <v>#N/A</v>
      </c>
      <c r="E251" s="12"/>
      <c r="F251" s="13"/>
      <c r="G251" s="101" t="e">
        <v>#N/A</v>
      </c>
      <c r="H251" s="103"/>
      <c r="I251" s="104"/>
      <c r="J251" s="107" t="e">
        <v>#N/A</v>
      </c>
      <c r="K251" s="103"/>
      <c r="L251" s="104"/>
      <c r="M251" s="107" t="e">
        <v>#N/A</v>
      </c>
      <c r="N251" s="103"/>
      <c r="O251" s="104"/>
      <c r="P251" s="110" t="e">
        <v>#N/A</v>
      </c>
    </row>
    <row r="252" spans="1:16">
      <c r="A252" s="23">
        <f t="shared" si="26"/>
        <v>252</v>
      </c>
      <c r="B252" s="10"/>
      <c r="C252" s="11"/>
      <c r="D252" s="105" t="e">
        <v>#N/A</v>
      </c>
      <c r="E252" s="12"/>
      <c r="F252" s="13"/>
      <c r="G252" s="101" t="e">
        <v>#N/A</v>
      </c>
      <c r="H252" s="103"/>
      <c r="I252" s="104"/>
      <c r="J252" s="107" t="e">
        <v>#N/A</v>
      </c>
      <c r="K252" s="103"/>
      <c r="L252" s="104"/>
      <c r="M252" s="107" t="e">
        <v>#N/A</v>
      </c>
      <c r="N252" s="103"/>
      <c r="O252" s="104"/>
      <c r="P252" s="110" t="e">
        <v>#N/A</v>
      </c>
    </row>
    <row r="253" spans="1:16">
      <c r="A253" s="23">
        <f t="shared" si="26"/>
        <v>253</v>
      </c>
      <c r="B253" s="10"/>
      <c r="C253" s="11"/>
      <c r="D253" s="105" t="e">
        <v>#N/A</v>
      </c>
      <c r="E253" s="12"/>
      <c r="F253" s="13"/>
      <c r="G253" s="101" t="e">
        <v>#N/A</v>
      </c>
      <c r="H253" s="103"/>
      <c r="I253" s="104"/>
      <c r="J253" s="107" t="e">
        <v>#N/A</v>
      </c>
      <c r="K253" s="103"/>
      <c r="L253" s="104"/>
      <c r="M253" s="107" t="e">
        <v>#N/A</v>
      </c>
      <c r="N253" s="103"/>
      <c r="O253" s="104"/>
      <c r="P253" s="110" t="e">
        <v>#N/A</v>
      </c>
    </row>
    <row r="254" spans="1:16">
      <c r="A254" s="23">
        <f t="shared" si="26"/>
        <v>254</v>
      </c>
      <c r="B254" s="10"/>
      <c r="C254" s="11"/>
      <c r="D254" s="105" t="e">
        <v>#N/A</v>
      </c>
      <c r="E254" s="12"/>
      <c r="F254" s="13"/>
      <c r="G254" s="101" t="e">
        <v>#N/A</v>
      </c>
      <c r="H254" s="103"/>
      <c r="I254" s="104"/>
      <c r="J254" s="107" t="e">
        <v>#N/A</v>
      </c>
      <c r="K254" s="103"/>
      <c r="L254" s="104"/>
      <c r="M254" s="107" t="e">
        <v>#N/A</v>
      </c>
      <c r="N254" s="103"/>
      <c r="O254" s="104"/>
      <c r="P254" s="110" t="e">
        <v>#N/A</v>
      </c>
    </row>
    <row r="255" spans="1:16">
      <c r="A255" s="23">
        <f t="shared" si="26"/>
        <v>255</v>
      </c>
      <c r="B255" s="10"/>
      <c r="C255" s="11"/>
      <c r="D255" s="105" t="e">
        <v>#N/A</v>
      </c>
      <c r="E255" s="12"/>
      <c r="F255" s="13"/>
      <c r="G255" s="101" t="e">
        <v>#N/A</v>
      </c>
      <c r="H255" s="103"/>
      <c r="I255" s="104"/>
      <c r="J255" s="107" t="e">
        <v>#N/A</v>
      </c>
      <c r="K255" s="103"/>
      <c r="L255" s="104"/>
      <c r="M255" s="107" t="e">
        <v>#N/A</v>
      </c>
      <c r="N255" s="103"/>
      <c r="O255" s="104"/>
      <c r="P255" s="110" t="e">
        <v>#N/A</v>
      </c>
    </row>
    <row r="256" spans="1:16">
      <c r="A256" s="23">
        <f t="shared" si="26"/>
        <v>256</v>
      </c>
      <c r="B256" s="10"/>
      <c r="C256" s="11"/>
      <c r="D256" s="105" t="e">
        <v>#N/A</v>
      </c>
      <c r="E256" s="12"/>
      <c r="F256" s="13"/>
      <c r="G256" s="101" t="e">
        <v>#N/A</v>
      </c>
      <c r="H256" s="103"/>
      <c r="I256" s="104"/>
      <c r="J256" s="107" t="e">
        <v>#N/A</v>
      </c>
      <c r="K256" s="103"/>
      <c r="L256" s="104"/>
      <c r="M256" s="107" t="e">
        <v>#N/A</v>
      </c>
      <c r="N256" s="103"/>
      <c r="O256" s="104"/>
      <c r="P256" s="110" t="e">
        <v>#N/A</v>
      </c>
    </row>
    <row r="257" spans="1:16">
      <c r="A257" s="23">
        <f t="shared" si="26"/>
        <v>257</v>
      </c>
      <c r="B257" s="10"/>
      <c r="C257" s="11"/>
      <c r="D257" s="105" t="e">
        <v>#N/A</v>
      </c>
      <c r="E257" s="12"/>
      <c r="F257" s="13"/>
      <c r="G257" s="101" t="e">
        <v>#N/A</v>
      </c>
      <c r="H257" s="103"/>
      <c r="I257" s="104"/>
      <c r="J257" s="107" t="e">
        <v>#N/A</v>
      </c>
      <c r="K257" s="103"/>
      <c r="L257" s="104"/>
      <c r="M257" s="107" t="e">
        <v>#N/A</v>
      </c>
      <c r="N257" s="103"/>
      <c r="O257" s="104"/>
      <c r="P257" s="110" t="e">
        <v>#N/A</v>
      </c>
    </row>
    <row r="258" spans="1:16">
      <c r="A258" s="23">
        <f t="shared" si="26"/>
        <v>258</v>
      </c>
      <c r="B258" s="10"/>
      <c r="C258" s="11"/>
      <c r="D258" s="105" t="e">
        <v>#N/A</v>
      </c>
      <c r="E258" s="12"/>
      <c r="F258" s="13"/>
      <c r="G258" s="101" t="e">
        <v>#N/A</v>
      </c>
      <c r="H258" s="103"/>
      <c r="I258" s="104"/>
      <c r="J258" s="107" t="e">
        <v>#N/A</v>
      </c>
      <c r="K258" s="103"/>
      <c r="L258" s="104"/>
      <c r="M258" s="107" t="e">
        <v>#N/A</v>
      </c>
      <c r="N258" s="103"/>
      <c r="O258" s="104"/>
      <c r="P258" s="110" t="e">
        <v>#N/A</v>
      </c>
    </row>
    <row r="259" spans="1:16">
      <c r="A259" s="23">
        <f t="shared" si="26"/>
        <v>259</v>
      </c>
      <c r="B259" s="10"/>
      <c r="C259" s="11"/>
      <c r="D259" s="105" t="e">
        <v>#N/A</v>
      </c>
      <c r="E259" s="12"/>
      <c r="F259" s="13"/>
      <c r="G259" s="101" t="e">
        <v>#N/A</v>
      </c>
      <c r="H259" s="103"/>
      <c r="I259" s="104"/>
      <c r="J259" s="107" t="e">
        <v>#N/A</v>
      </c>
      <c r="K259" s="103"/>
      <c r="L259" s="104"/>
      <c r="M259" s="107" t="e">
        <v>#N/A</v>
      </c>
      <c r="N259" s="103"/>
      <c r="O259" s="104"/>
      <c r="P259" s="110" t="e">
        <v>#N/A</v>
      </c>
    </row>
    <row r="260" spans="1:16">
      <c r="A260" s="23">
        <f t="shared" si="26"/>
        <v>260</v>
      </c>
      <c r="B260" s="10"/>
      <c r="C260" s="11"/>
      <c r="D260" s="105" t="e">
        <v>#N/A</v>
      </c>
      <c r="E260" s="12"/>
      <c r="F260" s="13"/>
      <c r="G260" s="101" t="e">
        <v>#N/A</v>
      </c>
      <c r="H260" s="103"/>
      <c r="I260" s="104"/>
      <c r="J260" s="107" t="e">
        <v>#N/A</v>
      </c>
      <c r="K260" s="103"/>
      <c r="L260" s="104"/>
      <c r="M260" s="107" t="e">
        <v>#N/A</v>
      </c>
      <c r="N260" s="103"/>
      <c r="O260" s="104"/>
      <c r="P260" s="110" t="e">
        <v>#N/A</v>
      </c>
    </row>
    <row r="261" spans="1:16">
      <c r="A261" s="23">
        <f t="shared" si="26"/>
        <v>261</v>
      </c>
      <c r="B261" s="10"/>
      <c r="C261" s="11"/>
      <c r="D261" s="105" t="e">
        <v>#N/A</v>
      </c>
      <c r="E261" s="12"/>
      <c r="F261" s="13"/>
      <c r="G261" s="101" t="e">
        <v>#N/A</v>
      </c>
      <c r="H261" s="103"/>
      <c r="I261" s="104"/>
      <c r="J261" s="107" t="e">
        <v>#N/A</v>
      </c>
      <c r="K261" s="103"/>
      <c r="L261" s="104"/>
      <c r="M261" s="107" t="e">
        <v>#N/A</v>
      </c>
      <c r="N261" s="103"/>
      <c r="O261" s="104"/>
      <c r="P261" s="110" t="e">
        <v>#N/A</v>
      </c>
    </row>
    <row r="262" spans="1:16">
      <c r="A262" s="23">
        <f t="shared" si="26"/>
        <v>262</v>
      </c>
      <c r="B262" s="10"/>
      <c r="C262" s="11"/>
      <c r="D262" s="105" t="e">
        <v>#N/A</v>
      </c>
      <c r="E262" s="12"/>
      <c r="F262" s="13"/>
      <c r="G262" s="101" t="e">
        <v>#N/A</v>
      </c>
      <c r="H262" s="103"/>
      <c r="I262" s="104"/>
      <c r="J262" s="107" t="e">
        <v>#N/A</v>
      </c>
      <c r="K262" s="103"/>
      <c r="L262" s="104"/>
      <c r="M262" s="107" t="e">
        <v>#N/A</v>
      </c>
      <c r="N262" s="103"/>
      <c r="O262" s="104"/>
      <c r="P262" s="110" t="e">
        <v>#N/A</v>
      </c>
    </row>
    <row r="263" spans="1:16">
      <c r="A263" s="23">
        <f t="shared" si="26"/>
        <v>263</v>
      </c>
      <c r="B263" s="10"/>
      <c r="C263" s="11"/>
      <c r="D263" s="105" t="e">
        <v>#N/A</v>
      </c>
      <c r="E263" s="12"/>
      <c r="F263" s="13"/>
      <c r="G263" s="101" t="e">
        <v>#N/A</v>
      </c>
      <c r="H263" s="103"/>
      <c r="I263" s="104"/>
      <c r="J263" s="107" t="e">
        <v>#N/A</v>
      </c>
      <c r="K263" s="103"/>
      <c r="L263" s="104"/>
      <c r="M263" s="107" t="e">
        <v>#N/A</v>
      </c>
      <c r="N263" s="103"/>
      <c r="O263" s="104"/>
      <c r="P263" s="110" t="e">
        <v>#N/A</v>
      </c>
    </row>
    <row r="264" spans="1:16">
      <c r="A264" s="23">
        <f t="shared" si="26"/>
        <v>264</v>
      </c>
      <c r="B264" s="10"/>
      <c r="C264" s="11"/>
      <c r="D264" s="105" t="e">
        <v>#N/A</v>
      </c>
      <c r="E264" s="12"/>
      <c r="F264" s="13"/>
      <c r="G264" s="101" t="e">
        <v>#N/A</v>
      </c>
      <c r="H264" s="103"/>
      <c r="I264" s="104"/>
      <c r="J264" s="107" t="e">
        <v>#N/A</v>
      </c>
      <c r="K264" s="103"/>
      <c r="L264" s="104"/>
      <c r="M264" s="107" t="e">
        <v>#N/A</v>
      </c>
      <c r="N264" s="103"/>
      <c r="O264" s="104"/>
      <c r="P264" s="110" t="e">
        <v>#N/A</v>
      </c>
    </row>
    <row r="265" spans="1:16">
      <c r="A265" s="23">
        <f t="shared" si="26"/>
        <v>265</v>
      </c>
      <c r="B265" s="10"/>
      <c r="C265" s="11"/>
      <c r="D265" s="105" t="e">
        <v>#N/A</v>
      </c>
      <c r="E265" s="12"/>
      <c r="F265" s="13"/>
      <c r="G265" s="101" t="e">
        <v>#N/A</v>
      </c>
      <c r="H265" s="103"/>
      <c r="I265" s="104"/>
      <c r="J265" s="107" t="e">
        <v>#N/A</v>
      </c>
      <c r="K265" s="103"/>
      <c r="L265" s="104"/>
      <c r="M265" s="107" t="e">
        <v>#N/A</v>
      </c>
      <c r="N265" s="103"/>
      <c r="O265" s="104"/>
      <c r="P265" s="110" t="e">
        <v>#N/A</v>
      </c>
    </row>
    <row r="266" spans="1:16">
      <c r="A266" s="23">
        <f t="shared" si="26"/>
        <v>266</v>
      </c>
      <c r="B266" s="10"/>
      <c r="C266" s="11"/>
      <c r="D266" s="105" t="e">
        <v>#N/A</v>
      </c>
      <c r="E266" s="12"/>
      <c r="F266" s="13"/>
      <c r="G266" s="101" t="e">
        <v>#N/A</v>
      </c>
      <c r="H266" s="103"/>
      <c r="I266" s="104"/>
      <c r="J266" s="107" t="e">
        <v>#N/A</v>
      </c>
      <c r="K266" s="103"/>
      <c r="L266" s="104"/>
      <c r="M266" s="107" t="e">
        <v>#N/A</v>
      </c>
      <c r="N266" s="103"/>
      <c r="O266" s="104"/>
      <c r="P266" s="110" t="e">
        <v>#N/A</v>
      </c>
    </row>
    <row r="267" spans="1:16">
      <c r="A267" s="23">
        <f t="shared" si="26"/>
        <v>267</v>
      </c>
      <c r="B267" s="10"/>
      <c r="C267" s="11"/>
      <c r="D267" s="105" t="e">
        <v>#N/A</v>
      </c>
      <c r="E267" s="12"/>
      <c r="F267" s="13"/>
      <c r="G267" s="101" t="e">
        <v>#N/A</v>
      </c>
      <c r="H267" s="103"/>
      <c r="I267" s="104"/>
      <c r="J267" s="107" t="e">
        <v>#N/A</v>
      </c>
      <c r="K267" s="103"/>
      <c r="L267" s="104"/>
      <c r="M267" s="107" t="e">
        <v>#N/A</v>
      </c>
      <c r="N267" s="103"/>
      <c r="O267" s="104"/>
      <c r="P267" s="110" t="e">
        <v>#N/A</v>
      </c>
    </row>
    <row r="268" spans="1:16">
      <c r="A268" s="23">
        <f t="shared" si="26"/>
        <v>268</v>
      </c>
      <c r="B268" s="10"/>
      <c r="C268" s="11"/>
      <c r="D268" s="105" t="e">
        <v>#N/A</v>
      </c>
      <c r="E268" s="12"/>
      <c r="F268" s="13"/>
      <c r="G268" s="101" t="e">
        <v>#N/A</v>
      </c>
      <c r="H268" s="103"/>
      <c r="I268" s="104"/>
      <c r="J268" s="107" t="e">
        <v>#N/A</v>
      </c>
      <c r="K268" s="103"/>
      <c r="L268" s="104"/>
      <c r="M268" s="107" t="e">
        <v>#N/A</v>
      </c>
      <c r="N268" s="103"/>
      <c r="O268" s="104"/>
      <c r="P268" s="110" t="e">
        <v>#N/A</v>
      </c>
    </row>
    <row r="269" spans="1:16">
      <c r="A269" s="23">
        <f t="shared" si="26"/>
        <v>269</v>
      </c>
      <c r="B269" s="10"/>
      <c r="C269" s="11"/>
      <c r="D269" s="105" t="e">
        <v>#N/A</v>
      </c>
      <c r="E269" s="12"/>
      <c r="F269" s="13"/>
      <c r="G269" s="101" t="e">
        <v>#N/A</v>
      </c>
      <c r="H269" s="103"/>
      <c r="I269" s="104"/>
      <c r="J269" s="107" t="e">
        <v>#N/A</v>
      </c>
      <c r="K269" s="103"/>
      <c r="L269" s="104"/>
      <c r="M269" s="107" t="e">
        <v>#N/A</v>
      </c>
      <c r="N269" s="103"/>
      <c r="O269" s="104"/>
      <c r="P269" s="110" t="e">
        <v>#N/A</v>
      </c>
    </row>
    <row r="270" spans="1:16">
      <c r="A270" s="23">
        <f t="shared" si="26"/>
        <v>270</v>
      </c>
      <c r="B270" s="10"/>
      <c r="C270" s="11"/>
      <c r="D270" s="105" t="e">
        <v>#N/A</v>
      </c>
      <c r="E270" s="12"/>
      <c r="F270" s="13"/>
      <c r="G270" s="101" t="e">
        <v>#N/A</v>
      </c>
      <c r="H270" s="103"/>
      <c r="I270" s="104"/>
      <c r="J270" s="107" t="e">
        <v>#N/A</v>
      </c>
      <c r="K270" s="103"/>
      <c r="L270" s="104"/>
      <c r="M270" s="107" t="e">
        <v>#N/A</v>
      </c>
      <c r="N270" s="103"/>
      <c r="O270" s="104"/>
      <c r="P270" s="110" t="e">
        <v>#N/A</v>
      </c>
    </row>
    <row r="271" spans="1:16">
      <c r="A271" s="23">
        <f t="shared" si="26"/>
        <v>271</v>
      </c>
      <c r="B271" s="10"/>
      <c r="C271" s="11"/>
      <c r="D271" s="105" t="e">
        <v>#N/A</v>
      </c>
      <c r="E271" s="12"/>
      <c r="F271" s="13"/>
      <c r="G271" s="101" t="e">
        <v>#N/A</v>
      </c>
      <c r="H271" s="103"/>
      <c r="I271" s="104"/>
      <c r="J271" s="107" t="e">
        <v>#N/A</v>
      </c>
      <c r="K271" s="103"/>
      <c r="L271" s="104"/>
      <c r="M271" s="107" t="e">
        <v>#N/A</v>
      </c>
      <c r="N271" s="103"/>
      <c r="O271" s="104"/>
      <c r="P271" s="110" t="e">
        <v>#N/A</v>
      </c>
    </row>
    <row r="272" spans="1:16">
      <c r="A272" s="23">
        <f t="shared" si="26"/>
        <v>272</v>
      </c>
      <c r="B272" s="10"/>
      <c r="C272" s="11"/>
      <c r="D272" s="105" t="e">
        <v>#N/A</v>
      </c>
      <c r="E272" s="12"/>
      <c r="F272" s="13"/>
      <c r="G272" s="101" t="e">
        <v>#N/A</v>
      </c>
      <c r="H272" s="103"/>
      <c r="I272" s="104"/>
      <c r="J272" s="107" t="e">
        <v>#N/A</v>
      </c>
      <c r="K272" s="103"/>
      <c r="L272" s="104"/>
      <c r="M272" s="107" t="e">
        <v>#N/A</v>
      </c>
      <c r="N272" s="103"/>
      <c r="O272" s="104"/>
      <c r="P272" s="110" t="e">
        <v>#N/A</v>
      </c>
    </row>
    <row r="273" spans="1:16">
      <c r="A273" s="23">
        <f t="shared" si="26"/>
        <v>273</v>
      </c>
      <c r="B273" s="10"/>
      <c r="C273" s="11"/>
      <c r="D273" s="105" t="e">
        <v>#N/A</v>
      </c>
      <c r="E273" s="12"/>
      <c r="F273" s="13"/>
      <c r="G273" s="101" t="e">
        <v>#N/A</v>
      </c>
      <c r="H273" s="103"/>
      <c r="I273" s="104"/>
      <c r="J273" s="107" t="e">
        <v>#N/A</v>
      </c>
      <c r="K273" s="103"/>
      <c r="L273" s="104"/>
      <c r="M273" s="107" t="e">
        <v>#N/A</v>
      </c>
      <c r="N273" s="103"/>
      <c r="O273" s="104"/>
      <c r="P273" s="110" t="e">
        <v>#N/A</v>
      </c>
    </row>
    <row r="274" spans="1:16">
      <c r="A274" s="23">
        <f t="shared" si="26"/>
        <v>274</v>
      </c>
      <c r="B274" s="10"/>
      <c r="C274" s="11"/>
      <c r="D274" s="105" t="e">
        <v>#N/A</v>
      </c>
      <c r="E274" s="12"/>
      <c r="F274" s="13"/>
      <c r="G274" s="101" t="e">
        <v>#N/A</v>
      </c>
      <c r="H274" s="103"/>
      <c r="I274" s="104"/>
      <c r="J274" s="107" t="e">
        <v>#N/A</v>
      </c>
      <c r="K274" s="103"/>
      <c r="L274" s="104"/>
      <c r="M274" s="107" t="e">
        <v>#N/A</v>
      </c>
      <c r="N274" s="103"/>
      <c r="O274" s="104"/>
      <c r="P274" s="110" t="e">
        <v>#N/A</v>
      </c>
    </row>
    <row r="275" spans="1:16">
      <c r="A275" s="23">
        <f t="shared" si="26"/>
        <v>275</v>
      </c>
      <c r="B275" s="10"/>
      <c r="C275" s="11"/>
      <c r="D275" s="105" t="e">
        <v>#N/A</v>
      </c>
      <c r="E275" s="12"/>
      <c r="F275" s="13"/>
      <c r="G275" s="101" t="e">
        <v>#N/A</v>
      </c>
      <c r="H275" s="103"/>
      <c r="I275" s="104"/>
      <c r="J275" s="107" t="e">
        <v>#N/A</v>
      </c>
      <c r="K275" s="103"/>
      <c r="L275" s="104"/>
      <c r="M275" s="107" t="e">
        <v>#N/A</v>
      </c>
      <c r="N275" s="103"/>
      <c r="O275" s="104"/>
      <c r="P275" s="110" t="e">
        <v>#N/A</v>
      </c>
    </row>
    <row r="276" spans="1:16">
      <c r="A276" s="23">
        <f t="shared" si="26"/>
        <v>276</v>
      </c>
      <c r="B276" s="10"/>
      <c r="C276" s="11"/>
      <c r="D276" s="105" t="e">
        <v>#N/A</v>
      </c>
      <c r="E276" s="12"/>
      <c r="F276" s="13"/>
      <c r="G276" s="101" t="e">
        <v>#N/A</v>
      </c>
      <c r="H276" s="103"/>
      <c r="I276" s="104"/>
      <c r="J276" s="107" t="e">
        <v>#N/A</v>
      </c>
      <c r="K276" s="103"/>
      <c r="L276" s="104"/>
      <c r="M276" s="107" t="e">
        <v>#N/A</v>
      </c>
      <c r="N276" s="103"/>
      <c r="O276" s="104"/>
      <c r="P276" s="110" t="e">
        <v>#N/A</v>
      </c>
    </row>
    <row r="277" spans="1:16">
      <c r="A277" s="23">
        <f t="shared" si="26"/>
        <v>277</v>
      </c>
      <c r="B277" s="10"/>
      <c r="C277" s="11"/>
      <c r="D277" s="105" t="e">
        <v>#N/A</v>
      </c>
      <c r="E277" s="12"/>
      <c r="F277" s="13"/>
      <c r="G277" s="101" t="e">
        <v>#N/A</v>
      </c>
      <c r="H277" s="103"/>
      <c r="I277" s="104"/>
      <c r="J277" s="107" t="e">
        <v>#N/A</v>
      </c>
      <c r="K277" s="103"/>
      <c r="L277" s="104"/>
      <c r="M277" s="107" t="e">
        <v>#N/A</v>
      </c>
      <c r="N277" s="103"/>
      <c r="O277" s="104"/>
      <c r="P277" s="110" t="e">
        <v>#N/A</v>
      </c>
    </row>
    <row r="278" spans="1:16">
      <c r="A278" s="23">
        <f t="shared" ref="A278:A300" si="29">A277+1</f>
        <v>278</v>
      </c>
      <c r="B278" s="10"/>
      <c r="C278" s="11"/>
      <c r="D278" s="105" t="e">
        <v>#N/A</v>
      </c>
      <c r="E278" s="12"/>
      <c r="F278" s="13"/>
      <c r="G278" s="101" t="e">
        <v>#N/A</v>
      </c>
      <c r="H278" s="103"/>
      <c r="I278" s="104"/>
      <c r="J278" s="107" t="e">
        <v>#N/A</v>
      </c>
      <c r="K278" s="103"/>
      <c r="L278" s="104"/>
      <c r="M278" s="107" t="e">
        <v>#N/A</v>
      </c>
      <c r="N278" s="103"/>
      <c r="O278" s="104"/>
      <c r="P278" s="110" t="e">
        <v>#N/A</v>
      </c>
    </row>
    <row r="279" spans="1:16">
      <c r="A279" s="23">
        <f t="shared" si="29"/>
        <v>279</v>
      </c>
      <c r="B279" s="10"/>
      <c r="C279" s="11"/>
      <c r="D279" s="105" t="e">
        <v>#N/A</v>
      </c>
      <c r="E279" s="12"/>
      <c r="F279" s="13"/>
      <c r="G279" s="101" t="e">
        <v>#N/A</v>
      </c>
      <c r="H279" s="103"/>
      <c r="I279" s="104"/>
      <c r="J279" s="107" t="e">
        <v>#N/A</v>
      </c>
      <c r="K279" s="103"/>
      <c r="L279" s="104"/>
      <c r="M279" s="107" t="e">
        <v>#N/A</v>
      </c>
      <c r="N279" s="103"/>
      <c r="O279" s="104"/>
      <c r="P279" s="110" t="e">
        <v>#N/A</v>
      </c>
    </row>
    <row r="280" spans="1:16">
      <c r="A280" s="23">
        <f t="shared" si="29"/>
        <v>280</v>
      </c>
      <c r="B280" s="10"/>
      <c r="C280" s="11"/>
      <c r="D280" s="105" t="e">
        <v>#N/A</v>
      </c>
      <c r="E280" s="12"/>
      <c r="F280" s="13"/>
      <c r="G280" s="101" t="e">
        <v>#N/A</v>
      </c>
      <c r="H280" s="103"/>
      <c r="I280" s="104"/>
      <c r="J280" s="107" t="e">
        <v>#N/A</v>
      </c>
      <c r="K280" s="103"/>
      <c r="L280" s="104"/>
      <c r="M280" s="107" t="e">
        <v>#N/A</v>
      </c>
      <c r="N280" s="103"/>
      <c r="O280" s="104"/>
      <c r="P280" s="110" t="e">
        <v>#N/A</v>
      </c>
    </row>
    <row r="281" spans="1:16">
      <c r="A281" s="23">
        <f t="shared" si="29"/>
        <v>281</v>
      </c>
      <c r="B281" s="10"/>
      <c r="C281" s="11"/>
      <c r="D281" s="105" t="e">
        <v>#N/A</v>
      </c>
      <c r="E281" s="12"/>
      <c r="F281" s="13"/>
      <c r="G281" s="101" t="e">
        <v>#N/A</v>
      </c>
      <c r="H281" s="103"/>
      <c r="I281" s="104"/>
      <c r="J281" s="107" t="e">
        <v>#N/A</v>
      </c>
      <c r="K281" s="103"/>
      <c r="L281" s="104"/>
      <c r="M281" s="107" t="e">
        <v>#N/A</v>
      </c>
      <c r="N281" s="103"/>
      <c r="O281" s="104"/>
      <c r="P281" s="110" t="e">
        <v>#N/A</v>
      </c>
    </row>
    <row r="282" spans="1:16">
      <c r="A282" s="23">
        <f t="shared" si="29"/>
        <v>282</v>
      </c>
      <c r="B282" s="10"/>
      <c r="C282" s="11"/>
      <c r="D282" s="105" t="e">
        <v>#N/A</v>
      </c>
      <c r="E282" s="12"/>
      <c r="F282" s="13"/>
      <c r="G282" s="101" t="e">
        <v>#N/A</v>
      </c>
      <c r="H282" s="103"/>
      <c r="I282" s="104"/>
      <c r="J282" s="107" t="e">
        <v>#N/A</v>
      </c>
      <c r="K282" s="103"/>
      <c r="L282" s="104"/>
      <c r="M282" s="107" t="e">
        <v>#N/A</v>
      </c>
      <c r="N282" s="103"/>
      <c r="O282" s="104"/>
      <c r="P282" s="110" t="e">
        <v>#N/A</v>
      </c>
    </row>
    <row r="283" spans="1:16">
      <c r="A283" s="23">
        <f t="shared" si="29"/>
        <v>283</v>
      </c>
      <c r="B283" s="10"/>
      <c r="C283" s="11"/>
      <c r="D283" s="105" t="e">
        <v>#N/A</v>
      </c>
      <c r="E283" s="12"/>
      <c r="F283" s="13"/>
      <c r="G283" s="101" t="e">
        <v>#N/A</v>
      </c>
      <c r="H283" s="103"/>
      <c r="I283" s="104"/>
      <c r="J283" s="107" t="e">
        <v>#N/A</v>
      </c>
      <c r="K283" s="103"/>
      <c r="L283" s="104"/>
      <c r="M283" s="107" t="e">
        <v>#N/A</v>
      </c>
      <c r="N283" s="103"/>
      <c r="O283" s="104"/>
      <c r="P283" s="110" t="e">
        <v>#N/A</v>
      </c>
    </row>
    <row r="284" spans="1:16">
      <c r="A284" s="23">
        <f t="shared" si="29"/>
        <v>284</v>
      </c>
      <c r="B284" s="10"/>
      <c r="C284" s="11"/>
      <c r="D284" s="105" t="e">
        <v>#N/A</v>
      </c>
      <c r="E284" s="12"/>
      <c r="F284" s="13"/>
      <c r="G284" s="101" t="e">
        <v>#N/A</v>
      </c>
      <c r="H284" s="103"/>
      <c r="I284" s="104"/>
      <c r="J284" s="107" t="e">
        <v>#N/A</v>
      </c>
      <c r="K284" s="103"/>
      <c r="L284" s="104"/>
      <c r="M284" s="107" t="e">
        <v>#N/A</v>
      </c>
      <c r="N284" s="103"/>
      <c r="O284" s="104"/>
      <c r="P284" s="110" t="e">
        <v>#N/A</v>
      </c>
    </row>
    <row r="285" spans="1:16">
      <c r="A285" s="23">
        <f t="shared" si="29"/>
        <v>285</v>
      </c>
      <c r="B285" s="10"/>
      <c r="C285" s="11"/>
      <c r="D285" s="105" t="e">
        <v>#N/A</v>
      </c>
      <c r="E285" s="12"/>
      <c r="F285" s="13"/>
      <c r="G285" s="101" t="e">
        <v>#N/A</v>
      </c>
      <c r="H285" s="103"/>
      <c r="I285" s="104"/>
      <c r="J285" s="107" t="e">
        <v>#N/A</v>
      </c>
      <c r="K285" s="103"/>
      <c r="L285" s="104"/>
      <c r="M285" s="107" t="e">
        <v>#N/A</v>
      </c>
      <c r="N285" s="103"/>
      <c r="O285" s="104"/>
      <c r="P285" s="110" t="e">
        <v>#N/A</v>
      </c>
    </row>
    <row r="286" spans="1:16">
      <c r="A286" s="23">
        <f t="shared" si="29"/>
        <v>286</v>
      </c>
      <c r="B286" s="10"/>
      <c r="C286" s="11"/>
      <c r="D286" s="105" t="e">
        <v>#N/A</v>
      </c>
      <c r="E286" s="12"/>
      <c r="F286" s="13"/>
      <c r="G286" s="101" t="e">
        <v>#N/A</v>
      </c>
      <c r="H286" s="103"/>
      <c r="I286" s="104"/>
      <c r="J286" s="107" t="e">
        <v>#N/A</v>
      </c>
      <c r="K286" s="103"/>
      <c r="L286" s="104"/>
      <c r="M286" s="107" t="e">
        <v>#N/A</v>
      </c>
      <c r="N286" s="103"/>
      <c r="O286" s="104"/>
      <c r="P286" s="110" t="e">
        <v>#N/A</v>
      </c>
    </row>
    <row r="287" spans="1:16">
      <c r="A287" s="23">
        <f t="shared" si="29"/>
        <v>287</v>
      </c>
      <c r="B287" s="10"/>
      <c r="C287" s="11"/>
      <c r="D287" s="105" t="e">
        <v>#N/A</v>
      </c>
      <c r="E287" s="12"/>
      <c r="F287" s="13"/>
      <c r="G287" s="101" t="e">
        <v>#N/A</v>
      </c>
      <c r="H287" s="103"/>
      <c r="I287" s="104"/>
      <c r="J287" s="107" t="e">
        <v>#N/A</v>
      </c>
      <c r="K287" s="103"/>
      <c r="L287" s="104"/>
      <c r="M287" s="107" t="e">
        <v>#N/A</v>
      </c>
      <c r="N287" s="103"/>
      <c r="O287" s="104"/>
      <c r="P287" s="110" t="e">
        <v>#N/A</v>
      </c>
    </row>
    <row r="288" spans="1:16">
      <c r="A288" s="23">
        <f t="shared" si="29"/>
        <v>288</v>
      </c>
      <c r="B288" s="10"/>
      <c r="C288" s="11"/>
      <c r="D288" s="105" t="e">
        <v>#N/A</v>
      </c>
      <c r="E288" s="12"/>
      <c r="F288" s="13"/>
      <c r="G288" s="101" t="e">
        <v>#N/A</v>
      </c>
      <c r="H288" s="103"/>
      <c r="I288" s="104"/>
      <c r="J288" s="107" t="e">
        <v>#N/A</v>
      </c>
      <c r="K288" s="103"/>
      <c r="L288" s="104"/>
      <c r="M288" s="107" t="e">
        <v>#N/A</v>
      </c>
      <c r="N288" s="103"/>
      <c r="O288" s="104"/>
      <c r="P288" s="110" t="e">
        <v>#N/A</v>
      </c>
    </row>
    <row r="289" spans="1:16">
      <c r="A289" s="23">
        <f t="shared" si="29"/>
        <v>289</v>
      </c>
      <c r="B289" s="10"/>
      <c r="C289" s="11"/>
      <c r="D289" s="105" t="e">
        <v>#N/A</v>
      </c>
      <c r="E289" s="12"/>
      <c r="F289" s="13"/>
      <c r="G289" s="101" t="e">
        <v>#N/A</v>
      </c>
      <c r="H289" s="103"/>
      <c r="I289" s="104"/>
      <c r="J289" s="107" t="e">
        <v>#N/A</v>
      </c>
      <c r="K289" s="103"/>
      <c r="L289" s="104"/>
      <c r="M289" s="107" t="e">
        <v>#N/A</v>
      </c>
      <c r="N289" s="103"/>
      <c r="O289" s="104"/>
      <c r="P289" s="110" t="e">
        <v>#N/A</v>
      </c>
    </row>
    <row r="290" spans="1:16">
      <c r="A290" s="23">
        <f t="shared" si="29"/>
        <v>290</v>
      </c>
      <c r="B290" s="10"/>
      <c r="C290" s="11"/>
      <c r="D290" s="105" t="e">
        <v>#N/A</v>
      </c>
      <c r="E290" s="12"/>
      <c r="F290" s="13"/>
      <c r="G290" s="101" t="e">
        <v>#N/A</v>
      </c>
      <c r="H290" s="103"/>
      <c r="I290" s="104"/>
      <c r="J290" s="107" t="e">
        <v>#N/A</v>
      </c>
      <c r="K290" s="103"/>
      <c r="L290" s="104"/>
      <c r="M290" s="107" t="e">
        <v>#N/A</v>
      </c>
      <c r="N290" s="103"/>
      <c r="O290" s="104"/>
      <c r="P290" s="110" t="e">
        <v>#N/A</v>
      </c>
    </row>
    <row r="291" spans="1:16">
      <c r="A291" s="23">
        <f t="shared" si="29"/>
        <v>291</v>
      </c>
      <c r="B291" s="10"/>
      <c r="C291" s="11"/>
      <c r="D291" s="105" t="e">
        <v>#N/A</v>
      </c>
      <c r="E291" s="12"/>
      <c r="F291" s="13"/>
      <c r="G291" s="101" t="e">
        <v>#N/A</v>
      </c>
      <c r="H291" s="103"/>
      <c r="I291" s="104"/>
      <c r="J291" s="107" t="e">
        <v>#N/A</v>
      </c>
      <c r="K291" s="103"/>
      <c r="L291" s="104"/>
      <c r="M291" s="107" t="e">
        <v>#N/A</v>
      </c>
      <c r="N291" s="103"/>
      <c r="O291" s="104"/>
      <c r="P291" s="110" t="e">
        <v>#N/A</v>
      </c>
    </row>
    <row r="292" spans="1:16">
      <c r="A292" s="23">
        <f t="shared" si="29"/>
        <v>292</v>
      </c>
      <c r="B292" s="10"/>
      <c r="C292" s="11"/>
      <c r="D292" s="105" t="e">
        <v>#N/A</v>
      </c>
      <c r="E292" s="12"/>
      <c r="F292" s="13"/>
      <c r="G292" s="101" t="e">
        <v>#N/A</v>
      </c>
      <c r="H292" s="103"/>
      <c r="I292" s="104"/>
      <c r="J292" s="107" t="e">
        <v>#N/A</v>
      </c>
      <c r="K292" s="103"/>
      <c r="L292" s="104"/>
      <c r="M292" s="107" t="e">
        <v>#N/A</v>
      </c>
      <c r="N292" s="103"/>
      <c r="O292" s="104"/>
      <c r="P292" s="110" t="e">
        <v>#N/A</v>
      </c>
    </row>
    <row r="293" spans="1:16">
      <c r="A293" s="23">
        <f t="shared" si="29"/>
        <v>293</v>
      </c>
      <c r="B293" s="10"/>
      <c r="C293" s="11"/>
      <c r="D293" s="105" t="e">
        <v>#N/A</v>
      </c>
      <c r="E293" s="12"/>
      <c r="F293" s="13"/>
      <c r="G293" s="101" t="e">
        <v>#N/A</v>
      </c>
      <c r="H293" s="103"/>
      <c r="I293" s="104"/>
      <c r="J293" s="107" t="e">
        <v>#N/A</v>
      </c>
      <c r="K293" s="103"/>
      <c r="L293" s="104"/>
      <c r="M293" s="107" t="e">
        <v>#N/A</v>
      </c>
      <c r="N293" s="103"/>
      <c r="O293" s="104"/>
      <c r="P293" s="110" t="e">
        <v>#N/A</v>
      </c>
    </row>
    <row r="294" spans="1:16">
      <c r="A294" s="23">
        <f t="shared" si="29"/>
        <v>294</v>
      </c>
      <c r="B294" s="10"/>
      <c r="C294" s="11"/>
      <c r="D294" s="105" t="e">
        <v>#N/A</v>
      </c>
      <c r="E294" s="12"/>
      <c r="F294" s="13"/>
      <c r="G294" s="101" t="e">
        <v>#N/A</v>
      </c>
      <c r="H294" s="103"/>
      <c r="I294" s="104"/>
      <c r="J294" s="107" t="e">
        <v>#N/A</v>
      </c>
      <c r="K294" s="103"/>
      <c r="L294" s="104"/>
      <c r="M294" s="107" t="e">
        <v>#N/A</v>
      </c>
      <c r="N294" s="103"/>
      <c r="O294" s="104"/>
      <c r="P294" s="110" t="e">
        <v>#N/A</v>
      </c>
    </row>
    <row r="295" spans="1:16">
      <c r="A295" s="23">
        <f t="shared" si="29"/>
        <v>295</v>
      </c>
      <c r="B295" s="10"/>
      <c r="C295" s="11"/>
      <c r="D295" s="105" t="e">
        <v>#N/A</v>
      </c>
      <c r="E295" s="12"/>
      <c r="F295" s="13"/>
      <c r="G295" s="101" t="e">
        <v>#N/A</v>
      </c>
      <c r="H295" s="103"/>
      <c r="I295" s="104"/>
      <c r="J295" s="107" t="e">
        <v>#N/A</v>
      </c>
      <c r="K295" s="103"/>
      <c r="L295" s="104"/>
      <c r="M295" s="107" t="e">
        <v>#N/A</v>
      </c>
      <c r="N295" s="103"/>
      <c r="O295" s="104"/>
      <c r="P295" s="110" t="e">
        <v>#N/A</v>
      </c>
    </row>
    <row r="296" spans="1:16">
      <c r="A296" s="23">
        <f t="shared" si="29"/>
        <v>296</v>
      </c>
      <c r="B296" s="10"/>
      <c r="C296" s="11"/>
      <c r="D296" s="105" t="e">
        <v>#N/A</v>
      </c>
      <c r="E296" s="12"/>
      <c r="F296" s="13"/>
      <c r="G296" s="101" t="e">
        <v>#N/A</v>
      </c>
      <c r="H296" s="103"/>
      <c r="I296" s="104"/>
      <c r="J296" s="107" t="e">
        <v>#N/A</v>
      </c>
      <c r="K296" s="103"/>
      <c r="L296" s="104"/>
      <c r="M296" s="107" t="e">
        <v>#N/A</v>
      </c>
      <c r="N296" s="103"/>
      <c r="O296" s="104"/>
      <c r="P296" s="110" t="e">
        <v>#N/A</v>
      </c>
    </row>
    <row r="297" spans="1:16">
      <c r="A297" s="23">
        <f t="shared" si="29"/>
        <v>297</v>
      </c>
      <c r="B297" s="10"/>
      <c r="C297" s="11"/>
      <c r="D297" s="105" t="e">
        <v>#N/A</v>
      </c>
      <c r="E297" s="12"/>
      <c r="F297" s="13"/>
      <c r="G297" s="101" t="e">
        <v>#N/A</v>
      </c>
      <c r="H297" s="103"/>
      <c r="I297" s="104"/>
      <c r="J297" s="107" t="e">
        <v>#N/A</v>
      </c>
      <c r="K297" s="103"/>
      <c r="L297" s="104"/>
      <c r="M297" s="107" t="e">
        <v>#N/A</v>
      </c>
      <c r="N297" s="103"/>
      <c r="O297" s="104"/>
      <c r="P297" s="110" t="e">
        <v>#N/A</v>
      </c>
    </row>
    <row r="298" spans="1:16">
      <c r="A298" s="23">
        <f t="shared" si="29"/>
        <v>298</v>
      </c>
      <c r="B298" s="10"/>
      <c r="C298" s="11"/>
      <c r="D298" s="105" t="e">
        <v>#N/A</v>
      </c>
      <c r="E298" s="12"/>
      <c r="F298" s="13"/>
      <c r="G298" s="101" t="e">
        <v>#N/A</v>
      </c>
      <c r="H298" s="103"/>
      <c r="I298" s="104"/>
      <c r="J298" s="107" t="e">
        <v>#N/A</v>
      </c>
      <c r="K298" s="103"/>
      <c r="L298" s="104"/>
      <c r="M298" s="107" t="e">
        <v>#N/A</v>
      </c>
      <c r="N298" s="103"/>
      <c r="O298" s="104"/>
      <c r="P298" s="110" t="e">
        <v>#N/A</v>
      </c>
    </row>
    <row r="299" spans="1:16">
      <c r="A299" s="23">
        <f t="shared" si="29"/>
        <v>299</v>
      </c>
      <c r="B299" s="10"/>
      <c r="C299" s="11"/>
      <c r="D299" s="105" t="e">
        <v>#N/A</v>
      </c>
      <c r="E299" s="12"/>
      <c r="F299" s="13"/>
      <c r="G299" s="101" t="e">
        <v>#N/A</v>
      </c>
      <c r="H299" s="103"/>
      <c r="I299" s="104"/>
      <c r="J299" s="107" t="e">
        <v>#N/A</v>
      </c>
      <c r="K299" s="103"/>
      <c r="L299" s="104"/>
      <c r="M299" s="107" t="e">
        <v>#N/A</v>
      </c>
      <c r="N299" s="103"/>
      <c r="O299" s="104"/>
      <c r="P299" s="110" t="e">
        <v>#N/A</v>
      </c>
    </row>
    <row r="300" spans="1:16">
      <c r="A300" s="23">
        <f t="shared" si="29"/>
        <v>300</v>
      </c>
      <c r="B300" s="10"/>
      <c r="C300" s="11"/>
      <c r="D300" s="105" t="e">
        <v>#N/A</v>
      </c>
      <c r="E300" s="12"/>
      <c r="F300" s="13"/>
      <c r="G300" s="101" t="e">
        <v>#N/A</v>
      </c>
      <c r="H300" s="103"/>
      <c r="I300" s="104"/>
      <c r="J300" s="107" t="e">
        <v>#N/A</v>
      </c>
      <c r="K300" s="103"/>
      <c r="L300" s="104"/>
      <c r="M300" s="107" t="e">
        <v>#N/A</v>
      </c>
      <c r="N300" s="103"/>
      <c r="O300" s="104"/>
      <c r="P300" s="110" t="e">
        <v>#N/A</v>
      </c>
    </row>
  </sheetData>
  <mergeCells count="1">
    <mergeCell ref="E18:G18"/>
  </mergeCells>
  <phoneticPr fontId="25"/>
  <pageMargins left="0.23622047244094491" right="0.23622047244094491" top="0.74803149606299213" bottom="0" header="0.31496062992125984" footer="0"/>
  <pageSetup paperSize="9" scale="70" fitToHeight="0" orientation="landscape" horizontalDpi="300" verticalDpi="300" r:id="rId1"/>
  <headerFooter>
    <oddHeader>&amp;L&amp;F &amp;A</odd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25EC1E-BF83-4694-A13C-10DE72DB4BDB}">
  <dimension ref="A1:Y300"/>
  <sheetViews>
    <sheetView tabSelected="1" zoomScale="70" zoomScaleNormal="70" workbookViewId="0">
      <selection activeCell="F10" sqref="F10"/>
    </sheetView>
  </sheetViews>
  <sheetFormatPr defaultColWidth="9" defaultRowHeight="12"/>
  <cols>
    <col min="1" max="1" width="4.375" style="23" customWidth="1"/>
    <col min="2" max="2" width="9.875" style="23" customWidth="1"/>
    <col min="3" max="3" width="8.625" style="23" customWidth="1"/>
    <col min="4" max="4" width="7.75" style="23" customWidth="1"/>
    <col min="5" max="7" width="8.875" style="23" customWidth="1"/>
    <col min="8" max="8" width="6.625" style="23" customWidth="1"/>
    <col min="9" max="9" width="5.125" style="23" customWidth="1"/>
    <col min="10" max="11" width="8.875" style="23" customWidth="1"/>
    <col min="12" max="12" width="3.75" style="23" customWidth="1"/>
    <col min="13" max="13" width="8.875" style="23" customWidth="1"/>
    <col min="14" max="14" width="6.625" style="23" customWidth="1"/>
    <col min="15" max="15" width="3.875" style="23" customWidth="1"/>
    <col min="16" max="16" width="8.875" style="23" customWidth="1"/>
    <col min="17" max="17" width="3.125" style="23" customWidth="1"/>
    <col min="18" max="18" width="10.625" style="27" customWidth="1"/>
    <col min="19" max="19" width="10.625" style="61" customWidth="1"/>
    <col min="20" max="29" width="10.625" style="23" customWidth="1"/>
    <col min="30" max="16384" width="9" style="23"/>
  </cols>
  <sheetData>
    <row r="1" spans="1:25">
      <c r="A1" s="23">
        <v>1</v>
      </c>
      <c r="B1" s="24">
        <v>2</v>
      </c>
      <c r="C1" s="25">
        <v>3</v>
      </c>
      <c r="D1" s="25">
        <v>4</v>
      </c>
      <c r="E1" s="25">
        <v>5</v>
      </c>
      <c r="F1" s="25">
        <v>6</v>
      </c>
      <c r="G1" s="25">
        <v>7</v>
      </c>
      <c r="H1" s="24">
        <v>8</v>
      </c>
      <c r="I1" s="24">
        <v>9</v>
      </c>
      <c r="J1" s="25">
        <v>10</v>
      </c>
      <c r="K1" s="26">
        <v>11</v>
      </c>
      <c r="L1" s="23">
        <v>12</v>
      </c>
      <c r="M1" s="26">
        <v>13</v>
      </c>
      <c r="N1" s="23">
        <v>14</v>
      </c>
      <c r="O1" s="23">
        <v>15</v>
      </c>
      <c r="P1" s="26">
        <v>16</v>
      </c>
      <c r="S1" s="28"/>
    </row>
    <row r="2" spans="1:25" ht="18.75">
      <c r="A2" s="23">
        <v>2</v>
      </c>
      <c r="B2" s="29" t="s">
        <v>0</v>
      </c>
      <c r="F2" s="30"/>
      <c r="G2" s="30"/>
      <c r="L2" s="27" t="s">
        <v>1</v>
      </c>
      <c r="M2" s="15" t="s">
        <v>73</v>
      </c>
      <c r="N2" s="31" t="s">
        <v>2</v>
      </c>
      <c r="R2" s="27" t="s">
        <v>74</v>
      </c>
      <c r="S2" s="16" t="s">
        <v>75</v>
      </c>
      <c r="T2" s="31" t="s">
        <v>76</v>
      </c>
      <c r="U2" s="27"/>
      <c r="V2" s="32"/>
    </row>
    <row r="3" spans="1:25">
      <c r="A3" s="26">
        <v>3</v>
      </c>
      <c r="B3" s="33" t="s">
        <v>3</v>
      </c>
      <c r="C3" s="34" t="s">
        <v>4</v>
      </c>
      <c r="E3" s="33" t="s">
        <v>5</v>
      </c>
      <c r="F3" s="35"/>
      <c r="G3" s="36" t="s">
        <v>6</v>
      </c>
      <c r="H3" s="36"/>
      <c r="I3" s="36"/>
      <c r="K3" s="37"/>
      <c r="L3" s="27" t="s">
        <v>7</v>
      </c>
      <c r="M3" s="17" t="s">
        <v>77</v>
      </c>
      <c r="N3" s="31" t="s">
        <v>8</v>
      </c>
      <c r="O3" s="31"/>
      <c r="R3" s="23"/>
      <c r="S3" s="23"/>
      <c r="U3" s="27"/>
      <c r="V3" s="38"/>
      <c r="W3" s="39"/>
    </row>
    <row r="4" spans="1:25">
      <c r="A4" s="26">
        <v>4</v>
      </c>
      <c r="B4" s="33" t="s">
        <v>9</v>
      </c>
      <c r="C4" s="40">
        <v>92</v>
      </c>
      <c r="D4" s="41"/>
      <c r="F4" s="36" t="s">
        <v>10</v>
      </c>
      <c r="G4" s="36" t="s">
        <v>10</v>
      </c>
      <c r="H4" s="36" t="s">
        <v>11</v>
      </c>
      <c r="I4" s="36" t="s">
        <v>12</v>
      </c>
      <c r="J4" s="31"/>
      <c r="K4" s="42" t="s">
        <v>13</v>
      </c>
      <c r="L4" s="31"/>
      <c r="M4" s="31"/>
      <c r="N4" s="31"/>
      <c r="O4" s="31"/>
      <c r="S4" s="43"/>
      <c r="V4" s="44"/>
    </row>
    <row r="5" spans="1:25">
      <c r="A5" s="23">
        <v>5</v>
      </c>
      <c r="B5" s="33" t="s">
        <v>14</v>
      </c>
      <c r="C5" s="40">
        <v>238</v>
      </c>
      <c r="D5" s="41" t="s">
        <v>15</v>
      </c>
      <c r="F5" s="36" t="s">
        <v>16</v>
      </c>
      <c r="G5" s="36" t="s">
        <v>17</v>
      </c>
      <c r="H5" s="36" t="s">
        <v>18</v>
      </c>
      <c r="I5" s="36" t="s">
        <v>18</v>
      </c>
      <c r="J5" s="45" t="s">
        <v>19</v>
      </c>
      <c r="K5" s="27" t="s">
        <v>20</v>
      </c>
      <c r="L5" s="36"/>
      <c r="M5" s="36"/>
      <c r="N5" s="31"/>
      <c r="O5" s="37" t="s">
        <v>21</v>
      </c>
      <c r="P5" s="46" t="str">
        <f ca="1">RIGHT(CELL("filename",A1),LEN(CELL("filename",A1))-FIND("]",CELL("filename",A1)))</f>
        <v>srim238U_SiO2</v>
      </c>
      <c r="S5" s="43"/>
      <c r="T5" s="47"/>
      <c r="U5" s="28"/>
      <c r="V5" s="48"/>
    </row>
    <row r="6" spans="1:25">
      <c r="A6" s="26">
        <v>6</v>
      </c>
      <c r="B6" s="33" t="s">
        <v>22</v>
      </c>
      <c r="C6" s="49" t="s">
        <v>79</v>
      </c>
      <c r="D6" s="41" t="s">
        <v>23</v>
      </c>
      <c r="F6" s="1" t="s">
        <v>71</v>
      </c>
      <c r="G6" s="2">
        <v>8</v>
      </c>
      <c r="H6" s="2">
        <v>66.67</v>
      </c>
      <c r="I6" s="3">
        <v>53.26</v>
      </c>
      <c r="J6" s="26">
        <v>1</v>
      </c>
      <c r="K6" s="18">
        <v>23.199000000000002</v>
      </c>
      <c r="L6" s="42" t="s">
        <v>25</v>
      </c>
      <c r="M6" s="31"/>
      <c r="N6" s="31"/>
      <c r="O6" s="37" t="s">
        <v>26</v>
      </c>
      <c r="P6" s="50" t="s">
        <v>78</v>
      </c>
      <c r="S6" s="43"/>
      <c r="T6" s="41"/>
      <c r="U6" s="28"/>
      <c r="V6" s="48"/>
    </row>
    <row r="7" spans="1:25">
      <c r="A7" s="23">
        <v>7</v>
      </c>
      <c r="B7" s="51"/>
      <c r="C7" s="49" t="s">
        <v>80</v>
      </c>
      <c r="F7" s="52" t="s">
        <v>24</v>
      </c>
      <c r="G7" s="53">
        <v>14</v>
      </c>
      <c r="H7" s="53">
        <v>33.33</v>
      </c>
      <c r="I7" s="54">
        <v>46.74</v>
      </c>
      <c r="J7" s="26">
        <v>2</v>
      </c>
      <c r="K7" s="19">
        <v>231.99</v>
      </c>
      <c r="L7" s="42" t="s">
        <v>27</v>
      </c>
      <c r="M7" s="31"/>
      <c r="N7" s="31"/>
      <c r="S7" s="43"/>
      <c r="U7" s="28"/>
      <c r="V7" s="48"/>
      <c r="X7" s="24"/>
    </row>
    <row r="8" spans="1:25">
      <c r="A8" s="23">
        <v>8</v>
      </c>
      <c r="B8" s="33" t="s">
        <v>28</v>
      </c>
      <c r="C8" s="55">
        <v>2.3199999999999998</v>
      </c>
      <c r="D8" s="56" t="s">
        <v>29</v>
      </c>
      <c r="F8" s="52"/>
      <c r="G8" s="53"/>
      <c r="H8" s="53"/>
      <c r="I8" s="54"/>
      <c r="J8" s="26">
        <v>3</v>
      </c>
      <c r="K8" s="19">
        <v>231.99</v>
      </c>
      <c r="L8" s="42" t="s">
        <v>30</v>
      </c>
      <c r="M8" s="31"/>
      <c r="N8" s="31"/>
      <c r="O8" s="31"/>
      <c r="S8" s="43"/>
      <c r="U8" s="28"/>
      <c r="V8" s="57"/>
      <c r="X8" s="58"/>
      <c r="Y8" s="4"/>
    </row>
    <row r="9" spans="1:25">
      <c r="A9" s="23">
        <v>9</v>
      </c>
      <c r="B9" s="51"/>
      <c r="C9" s="55">
        <v>6.9758999999999998E+22</v>
      </c>
      <c r="D9" s="41" t="s">
        <v>31</v>
      </c>
      <c r="F9" s="52"/>
      <c r="G9" s="53"/>
      <c r="H9" s="53"/>
      <c r="I9" s="54"/>
      <c r="J9" s="26">
        <v>4</v>
      </c>
      <c r="K9" s="19">
        <v>1</v>
      </c>
      <c r="L9" s="42" t="s">
        <v>32</v>
      </c>
      <c r="M9" s="31"/>
      <c r="N9" s="31"/>
      <c r="O9" s="31"/>
      <c r="S9" s="59"/>
      <c r="T9" s="56"/>
      <c r="U9" s="28"/>
      <c r="V9" s="57"/>
      <c r="X9" s="58"/>
      <c r="Y9" s="4"/>
    </row>
    <row r="10" spans="1:25">
      <c r="A10" s="23">
        <v>10</v>
      </c>
      <c r="B10" s="33" t="s">
        <v>33</v>
      </c>
      <c r="C10" s="5">
        <v>0</v>
      </c>
      <c r="D10" s="41"/>
      <c r="F10" s="52"/>
      <c r="G10" s="53"/>
      <c r="H10" s="53"/>
      <c r="I10" s="54"/>
      <c r="J10" s="26">
        <v>5</v>
      </c>
      <c r="K10" s="19">
        <v>1</v>
      </c>
      <c r="L10" s="42" t="s">
        <v>34</v>
      </c>
      <c r="M10" s="31"/>
      <c r="N10" s="31"/>
      <c r="O10" s="31"/>
      <c r="S10" s="59"/>
      <c r="T10" s="41"/>
      <c r="U10" s="28"/>
      <c r="V10" s="57"/>
      <c r="X10" s="58"/>
      <c r="Y10" s="4"/>
    </row>
    <row r="11" spans="1:25">
      <c r="A11" s="23">
        <v>11</v>
      </c>
      <c r="C11" s="60" t="s">
        <v>35</v>
      </c>
      <c r="D11" s="30" t="s">
        <v>36</v>
      </c>
      <c r="F11" s="52"/>
      <c r="G11" s="53"/>
      <c r="H11" s="53"/>
      <c r="I11" s="54"/>
      <c r="J11" s="26">
        <v>6</v>
      </c>
      <c r="K11" s="19">
        <v>1000</v>
      </c>
      <c r="L11" s="42" t="s">
        <v>37</v>
      </c>
      <c r="M11" s="31"/>
      <c r="N11" s="31"/>
      <c r="O11" s="31"/>
      <c r="V11" s="24"/>
      <c r="W11" s="24"/>
      <c r="X11" s="24"/>
    </row>
    <row r="12" spans="1:25">
      <c r="A12" s="23">
        <v>12</v>
      </c>
      <c r="B12" s="27" t="s">
        <v>38</v>
      </c>
      <c r="C12" s="62">
        <v>20</v>
      </c>
      <c r="D12" s="63">
        <f>$C$5/100</f>
        <v>2.38</v>
      </c>
      <c r="E12" s="41" t="s">
        <v>39</v>
      </c>
      <c r="F12" s="52"/>
      <c r="G12" s="53"/>
      <c r="H12" s="53"/>
      <c r="I12" s="54"/>
      <c r="J12" s="26">
        <v>7</v>
      </c>
      <c r="K12" s="19">
        <v>33.256</v>
      </c>
      <c r="L12" s="42" t="s">
        <v>40</v>
      </c>
      <c r="M12" s="31"/>
      <c r="V12" s="48"/>
      <c r="W12" s="48"/>
      <c r="X12" s="48"/>
    </row>
    <row r="13" spans="1:25">
      <c r="A13" s="23">
        <v>13</v>
      </c>
      <c r="B13" s="27" t="s">
        <v>41</v>
      </c>
      <c r="C13" s="64">
        <v>228</v>
      </c>
      <c r="D13" s="63">
        <f>$C$5*1000000</f>
        <v>238000000</v>
      </c>
      <c r="E13" s="41" t="s">
        <v>42</v>
      </c>
      <c r="F13" s="65"/>
      <c r="G13" s="66"/>
      <c r="H13" s="66"/>
      <c r="I13" s="67"/>
      <c r="J13" s="26">
        <v>8</v>
      </c>
      <c r="K13" s="20">
        <v>2.3168000000000001E-2</v>
      </c>
      <c r="L13" s="42" t="s">
        <v>43</v>
      </c>
      <c r="R13" s="27" t="s">
        <v>72</v>
      </c>
      <c r="U13" s="27"/>
      <c r="V13" s="48"/>
      <c r="W13" s="48"/>
      <c r="X13" s="57"/>
    </row>
    <row r="14" spans="1:25" ht="13.5">
      <c r="A14" s="23">
        <v>14</v>
      </c>
      <c r="B14" s="27" t="s">
        <v>44</v>
      </c>
      <c r="C14" s="68"/>
      <c r="D14" s="41" t="s">
        <v>45</v>
      </c>
      <c r="H14" s="69">
        <f>SUM(H6:H13)</f>
        <v>100</v>
      </c>
      <c r="I14" s="70">
        <f>SUM(I6:I13)</f>
        <v>100</v>
      </c>
      <c r="J14" s="26">
        <v>0</v>
      </c>
      <c r="K14" s="71" t="s">
        <v>46</v>
      </c>
      <c r="L14" s="72"/>
      <c r="N14" s="60"/>
      <c r="O14" s="60"/>
      <c r="P14" s="60"/>
      <c r="U14" s="27"/>
      <c r="V14" s="73"/>
      <c r="W14" s="73"/>
      <c r="X14" s="74"/>
    </row>
    <row r="15" spans="1:25" ht="13.5">
      <c r="A15" s="23">
        <v>15</v>
      </c>
      <c r="B15" s="27" t="s">
        <v>47</v>
      </c>
      <c r="C15" s="75"/>
      <c r="D15" s="76" t="s">
        <v>48</v>
      </c>
      <c r="E15" s="77"/>
      <c r="F15" s="77"/>
      <c r="G15" s="77"/>
      <c r="H15" s="41"/>
      <c r="I15" s="41"/>
      <c r="J15" s="78"/>
      <c r="K15" s="79"/>
      <c r="L15" s="80"/>
      <c r="M15" s="78"/>
      <c r="N15" s="41"/>
      <c r="O15" s="41"/>
      <c r="P15" s="78"/>
      <c r="V15" s="81"/>
      <c r="W15" s="81"/>
      <c r="X15" s="58"/>
    </row>
    <row r="16" spans="1:25" ht="13.5">
      <c r="A16" s="23">
        <v>16</v>
      </c>
      <c r="B16" s="41"/>
      <c r="C16" s="82"/>
      <c r="D16" s="83"/>
      <c r="F16" s="84" t="s">
        <v>49</v>
      </c>
      <c r="G16" s="77"/>
      <c r="H16" s="85"/>
      <c r="I16" s="6" t="s">
        <v>81</v>
      </c>
      <c r="J16" s="86"/>
      <c r="K16" s="79"/>
      <c r="L16" s="80"/>
      <c r="M16" s="41"/>
      <c r="N16" s="41"/>
      <c r="O16" s="41"/>
      <c r="P16" s="41"/>
      <c r="V16" s="81"/>
      <c r="W16" s="81"/>
      <c r="X16" s="58"/>
    </row>
    <row r="17" spans="1:16">
      <c r="A17" s="23">
        <v>17</v>
      </c>
      <c r="B17" s="87" t="s">
        <v>50</v>
      </c>
      <c r="C17" s="88"/>
      <c r="D17" s="89"/>
      <c r="E17" s="87" t="s">
        <v>51</v>
      </c>
      <c r="F17" s="90" t="s">
        <v>52</v>
      </c>
      <c r="G17" s="91" t="s">
        <v>53</v>
      </c>
      <c r="H17" s="87" t="s">
        <v>54</v>
      </c>
      <c r="I17" s="88"/>
      <c r="J17" s="89"/>
      <c r="K17" s="87" t="s">
        <v>55</v>
      </c>
      <c r="L17" s="92"/>
      <c r="M17" s="93"/>
      <c r="N17" s="87" t="s">
        <v>56</v>
      </c>
      <c r="O17" s="88"/>
      <c r="P17" s="89"/>
    </row>
    <row r="18" spans="1:16">
      <c r="A18" s="23">
        <v>18</v>
      </c>
      <c r="B18" s="94" t="s">
        <v>57</v>
      </c>
      <c r="D18" s="95" t="s">
        <v>58</v>
      </c>
      <c r="E18" s="111" t="s">
        <v>59</v>
      </c>
      <c r="F18" s="112"/>
      <c r="G18" s="113"/>
      <c r="H18" s="94" t="s">
        <v>60</v>
      </c>
      <c r="J18" s="95" t="s">
        <v>61</v>
      </c>
      <c r="K18" s="94" t="s">
        <v>62</v>
      </c>
      <c r="L18" s="96"/>
      <c r="M18" s="95" t="s">
        <v>61</v>
      </c>
      <c r="N18" s="94" t="s">
        <v>62</v>
      </c>
      <c r="P18" s="95" t="s">
        <v>61</v>
      </c>
    </row>
    <row r="19" spans="1:16">
      <c r="A19" s="23">
        <v>19</v>
      </c>
      <c r="B19" s="97"/>
      <c r="C19" s="98"/>
      <c r="D19" s="99"/>
      <c r="E19" s="97"/>
      <c r="F19" s="98"/>
      <c r="G19" s="99"/>
      <c r="H19" s="97"/>
      <c r="I19" s="98"/>
      <c r="J19" s="99"/>
      <c r="K19" s="97"/>
      <c r="L19" s="98"/>
      <c r="M19" s="99"/>
      <c r="N19" s="97"/>
      <c r="O19" s="98"/>
      <c r="P19" s="99"/>
    </row>
    <row r="20" spans="1:16">
      <c r="A20" s="26">
        <v>20</v>
      </c>
      <c r="B20" s="7">
        <v>2.5</v>
      </c>
      <c r="C20" s="21" t="s">
        <v>65</v>
      </c>
      <c r="D20" s="100">
        <f t="shared" ref="D20:D83" si="0">B20/1000/$C$5</f>
        <v>1.0504201680672269E-5</v>
      </c>
      <c r="E20" s="8">
        <v>0.30630000000000002</v>
      </c>
      <c r="F20" s="9">
        <v>3.2610000000000001</v>
      </c>
      <c r="G20" s="101">
        <f t="shared" ref="G20:G83" si="1">E20+F20</f>
        <v>3.5673000000000004</v>
      </c>
      <c r="H20" s="7">
        <v>65</v>
      </c>
      <c r="I20" s="21" t="s">
        <v>64</v>
      </c>
      <c r="J20" s="102">
        <f t="shared" ref="J20:J83" si="2">H20/1000/10</f>
        <v>6.5000000000000006E-3</v>
      </c>
      <c r="K20" s="7">
        <v>15</v>
      </c>
      <c r="L20" s="21" t="s">
        <v>64</v>
      </c>
      <c r="M20" s="102">
        <f t="shared" ref="M20:M83" si="3">K20/1000/10</f>
        <v>1.5E-3</v>
      </c>
      <c r="N20" s="7">
        <v>11</v>
      </c>
      <c r="O20" s="21" t="s">
        <v>64</v>
      </c>
      <c r="P20" s="102">
        <f t="shared" ref="P20:P83" si="4">N20/1000/10</f>
        <v>1.0999999999999998E-3</v>
      </c>
    </row>
    <row r="21" spans="1:16">
      <c r="A21" s="23">
        <f>A20+1</f>
        <v>21</v>
      </c>
      <c r="B21" s="10">
        <v>2.75</v>
      </c>
      <c r="C21" s="11" t="s">
        <v>65</v>
      </c>
      <c r="D21" s="100">
        <f t="shared" si="0"/>
        <v>1.1554621848739495E-5</v>
      </c>
      <c r="E21" s="12">
        <v>0.32119999999999999</v>
      </c>
      <c r="F21" s="13">
        <v>3.4249999999999998</v>
      </c>
      <c r="G21" s="101">
        <f t="shared" si="1"/>
        <v>3.7462</v>
      </c>
      <c r="H21" s="10">
        <v>68</v>
      </c>
      <c r="I21" s="11" t="s">
        <v>64</v>
      </c>
      <c r="J21" s="102">
        <f t="shared" si="2"/>
        <v>6.8000000000000005E-3</v>
      </c>
      <c r="K21" s="10">
        <v>16</v>
      </c>
      <c r="L21" s="11" t="s">
        <v>64</v>
      </c>
      <c r="M21" s="102">
        <f t="shared" si="3"/>
        <v>1.6000000000000001E-3</v>
      </c>
      <c r="N21" s="10">
        <v>11</v>
      </c>
      <c r="O21" s="11" t="s">
        <v>64</v>
      </c>
      <c r="P21" s="102">
        <f t="shared" si="4"/>
        <v>1.0999999999999998E-3</v>
      </c>
    </row>
    <row r="22" spans="1:16">
      <c r="A22" s="23">
        <f t="shared" ref="A22:A85" si="5">A21+1</f>
        <v>22</v>
      </c>
      <c r="B22" s="10">
        <v>3</v>
      </c>
      <c r="C22" s="11" t="s">
        <v>65</v>
      </c>
      <c r="D22" s="100">
        <f t="shared" si="0"/>
        <v>1.2605042016806723E-5</v>
      </c>
      <c r="E22" s="12">
        <v>0.33550000000000002</v>
      </c>
      <c r="F22" s="13">
        <v>3.58</v>
      </c>
      <c r="G22" s="101">
        <f t="shared" si="1"/>
        <v>3.9155000000000002</v>
      </c>
      <c r="H22" s="10">
        <v>71</v>
      </c>
      <c r="I22" s="11" t="s">
        <v>64</v>
      </c>
      <c r="J22" s="102">
        <f t="shared" si="2"/>
        <v>7.0999999999999995E-3</v>
      </c>
      <c r="K22" s="10">
        <v>16</v>
      </c>
      <c r="L22" s="11" t="s">
        <v>64</v>
      </c>
      <c r="M22" s="102">
        <f t="shared" si="3"/>
        <v>1.6000000000000001E-3</v>
      </c>
      <c r="N22" s="10">
        <v>11</v>
      </c>
      <c r="O22" s="11" t="s">
        <v>64</v>
      </c>
      <c r="P22" s="102">
        <f t="shared" si="4"/>
        <v>1.0999999999999998E-3</v>
      </c>
    </row>
    <row r="23" spans="1:16">
      <c r="A23" s="23">
        <f t="shared" si="5"/>
        <v>23</v>
      </c>
      <c r="B23" s="10">
        <v>3.25</v>
      </c>
      <c r="C23" s="11" t="s">
        <v>65</v>
      </c>
      <c r="D23" s="100">
        <f t="shared" si="0"/>
        <v>1.3655462184873949E-5</v>
      </c>
      <c r="E23" s="12">
        <v>0.34920000000000001</v>
      </c>
      <c r="F23" s="13">
        <v>3.7269999999999999</v>
      </c>
      <c r="G23" s="101">
        <f t="shared" si="1"/>
        <v>4.0762</v>
      </c>
      <c r="H23" s="10">
        <v>73</v>
      </c>
      <c r="I23" s="11" t="s">
        <v>64</v>
      </c>
      <c r="J23" s="102">
        <f t="shared" si="2"/>
        <v>7.2999999999999992E-3</v>
      </c>
      <c r="K23" s="10">
        <v>17</v>
      </c>
      <c r="L23" s="11" t="s">
        <v>64</v>
      </c>
      <c r="M23" s="102">
        <f t="shared" si="3"/>
        <v>1.7000000000000001E-3</v>
      </c>
      <c r="N23" s="10">
        <v>12</v>
      </c>
      <c r="O23" s="11" t="s">
        <v>64</v>
      </c>
      <c r="P23" s="102">
        <f t="shared" si="4"/>
        <v>1.2000000000000001E-3</v>
      </c>
    </row>
    <row r="24" spans="1:16">
      <c r="A24" s="23">
        <f t="shared" si="5"/>
        <v>24</v>
      </c>
      <c r="B24" s="10">
        <v>3.5</v>
      </c>
      <c r="C24" s="11" t="s">
        <v>65</v>
      </c>
      <c r="D24" s="100">
        <f t="shared" si="0"/>
        <v>1.4705882352941177E-5</v>
      </c>
      <c r="E24" s="12">
        <v>0.3624</v>
      </c>
      <c r="F24" s="13">
        <v>3.867</v>
      </c>
      <c r="G24" s="101">
        <f t="shared" si="1"/>
        <v>4.2294</v>
      </c>
      <c r="H24" s="10">
        <v>76</v>
      </c>
      <c r="I24" s="11" t="s">
        <v>64</v>
      </c>
      <c r="J24" s="102">
        <f t="shared" si="2"/>
        <v>7.6E-3</v>
      </c>
      <c r="K24" s="10">
        <v>17</v>
      </c>
      <c r="L24" s="11" t="s">
        <v>64</v>
      </c>
      <c r="M24" s="102">
        <f t="shared" si="3"/>
        <v>1.7000000000000001E-3</v>
      </c>
      <c r="N24" s="10">
        <v>12</v>
      </c>
      <c r="O24" s="11" t="s">
        <v>64</v>
      </c>
      <c r="P24" s="102">
        <f t="shared" si="4"/>
        <v>1.2000000000000001E-3</v>
      </c>
    </row>
    <row r="25" spans="1:16">
      <c r="A25" s="23">
        <f t="shared" si="5"/>
        <v>25</v>
      </c>
      <c r="B25" s="10">
        <v>3.75</v>
      </c>
      <c r="C25" s="11" t="s">
        <v>65</v>
      </c>
      <c r="D25" s="100">
        <f t="shared" si="0"/>
        <v>1.5756302521008403E-5</v>
      </c>
      <c r="E25" s="12">
        <v>0.37509999999999999</v>
      </c>
      <c r="F25" s="13">
        <v>4.0019999999999998</v>
      </c>
      <c r="G25" s="101">
        <f t="shared" si="1"/>
        <v>4.3770999999999995</v>
      </c>
      <c r="H25" s="10">
        <v>78</v>
      </c>
      <c r="I25" s="11" t="s">
        <v>64</v>
      </c>
      <c r="J25" s="102">
        <f t="shared" si="2"/>
        <v>7.7999999999999996E-3</v>
      </c>
      <c r="K25" s="10">
        <v>18</v>
      </c>
      <c r="L25" s="11" t="s">
        <v>64</v>
      </c>
      <c r="M25" s="102">
        <f t="shared" si="3"/>
        <v>1.8E-3</v>
      </c>
      <c r="N25" s="10">
        <v>12</v>
      </c>
      <c r="O25" s="11" t="s">
        <v>64</v>
      </c>
      <c r="P25" s="102">
        <f t="shared" si="4"/>
        <v>1.2000000000000001E-3</v>
      </c>
    </row>
    <row r="26" spans="1:16">
      <c r="A26" s="23">
        <f t="shared" si="5"/>
        <v>26</v>
      </c>
      <c r="B26" s="10">
        <v>4</v>
      </c>
      <c r="C26" s="11" t="s">
        <v>65</v>
      </c>
      <c r="D26" s="100">
        <f t="shared" si="0"/>
        <v>1.6806722689075631E-5</v>
      </c>
      <c r="E26" s="12">
        <v>0.38740000000000002</v>
      </c>
      <c r="F26" s="13">
        <v>4.1310000000000002</v>
      </c>
      <c r="G26" s="101">
        <f t="shared" si="1"/>
        <v>4.5184000000000006</v>
      </c>
      <c r="H26" s="10">
        <v>80</v>
      </c>
      <c r="I26" s="11" t="s">
        <v>64</v>
      </c>
      <c r="J26" s="102">
        <f t="shared" si="2"/>
        <v>8.0000000000000002E-3</v>
      </c>
      <c r="K26" s="10">
        <v>18</v>
      </c>
      <c r="L26" s="11" t="s">
        <v>64</v>
      </c>
      <c r="M26" s="102">
        <f t="shared" si="3"/>
        <v>1.8E-3</v>
      </c>
      <c r="N26" s="10">
        <v>13</v>
      </c>
      <c r="O26" s="11" t="s">
        <v>64</v>
      </c>
      <c r="P26" s="102">
        <f t="shared" si="4"/>
        <v>1.2999999999999999E-3</v>
      </c>
    </row>
    <row r="27" spans="1:16">
      <c r="A27" s="23">
        <f t="shared" si="5"/>
        <v>27</v>
      </c>
      <c r="B27" s="10">
        <v>4.5</v>
      </c>
      <c r="C27" s="11" t="s">
        <v>65</v>
      </c>
      <c r="D27" s="100">
        <f t="shared" si="0"/>
        <v>1.8907563025210083E-5</v>
      </c>
      <c r="E27" s="12">
        <v>0.41089999999999999</v>
      </c>
      <c r="F27" s="13">
        <v>4.3739999999999997</v>
      </c>
      <c r="G27" s="101">
        <f t="shared" si="1"/>
        <v>4.7848999999999995</v>
      </c>
      <c r="H27" s="10">
        <v>84</v>
      </c>
      <c r="I27" s="11" t="s">
        <v>64</v>
      </c>
      <c r="J27" s="102">
        <f t="shared" si="2"/>
        <v>8.4000000000000012E-3</v>
      </c>
      <c r="K27" s="10">
        <v>19</v>
      </c>
      <c r="L27" s="11" t="s">
        <v>64</v>
      </c>
      <c r="M27" s="102">
        <f t="shared" si="3"/>
        <v>1.9E-3</v>
      </c>
      <c r="N27" s="10">
        <v>13</v>
      </c>
      <c r="O27" s="11" t="s">
        <v>64</v>
      </c>
      <c r="P27" s="102">
        <f t="shared" si="4"/>
        <v>1.2999999999999999E-3</v>
      </c>
    </row>
    <row r="28" spans="1:16">
      <c r="A28" s="23">
        <f t="shared" si="5"/>
        <v>28</v>
      </c>
      <c r="B28" s="10">
        <v>5</v>
      </c>
      <c r="C28" s="11" t="s">
        <v>65</v>
      </c>
      <c r="D28" s="100">
        <f t="shared" si="0"/>
        <v>2.1008403361344538E-5</v>
      </c>
      <c r="E28" s="12">
        <v>0.43309999999999998</v>
      </c>
      <c r="F28" s="13">
        <v>4.5999999999999996</v>
      </c>
      <c r="G28" s="101">
        <f t="shared" si="1"/>
        <v>5.0330999999999992</v>
      </c>
      <c r="H28" s="10">
        <v>88</v>
      </c>
      <c r="I28" s="11" t="s">
        <v>64</v>
      </c>
      <c r="J28" s="102">
        <f t="shared" si="2"/>
        <v>8.7999999999999988E-3</v>
      </c>
      <c r="K28" s="10">
        <v>20</v>
      </c>
      <c r="L28" s="11" t="s">
        <v>64</v>
      </c>
      <c r="M28" s="102">
        <f t="shared" si="3"/>
        <v>2E-3</v>
      </c>
      <c r="N28" s="10">
        <v>14</v>
      </c>
      <c r="O28" s="11" t="s">
        <v>64</v>
      </c>
      <c r="P28" s="102">
        <f t="shared" si="4"/>
        <v>1.4E-3</v>
      </c>
    </row>
    <row r="29" spans="1:16">
      <c r="A29" s="23">
        <f t="shared" si="5"/>
        <v>29</v>
      </c>
      <c r="B29" s="10">
        <v>5.5</v>
      </c>
      <c r="C29" s="11" t="s">
        <v>65</v>
      </c>
      <c r="D29" s="100">
        <f t="shared" si="0"/>
        <v>2.3109243697478991E-5</v>
      </c>
      <c r="E29" s="12">
        <v>0.45429999999999998</v>
      </c>
      <c r="F29" s="13">
        <v>4.8120000000000003</v>
      </c>
      <c r="G29" s="101">
        <f t="shared" si="1"/>
        <v>5.2663000000000002</v>
      </c>
      <c r="H29" s="10">
        <v>92</v>
      </c>
      <c r="I29" s="11" t="s">
        <v>64</v>
      </c>
      <c r="J29" s="102">
        <f t="shared" si="2"/>
        <v>9.1999999999999998E-3</v>
      </c>
      <c r="K29" s="10">
        <v>21</v>
      </c>
      <c r="L29" s="11" t="s">
        <v>64</v>
      </c>
      <c r="M29" s="102">
        <f t="shared" si="3"/>
        <v>2.1000000000000003E-3</v>
      </c>
      <c r="N29" s="10">
        <v>15</v>
      </c>
      <c r="O29" s="11" t="s">
        <v>64</v>
      </c>
      <c r="P29" s="102">
        <f t="shared" si="4"/>
        <v>1.5E-3</v>
      </c>
    </row>
    <row r="30" spans="1:16">
      <c r="A30" s="23">
        <f t="shared" si="5"/>
        <v>30</v>
      </c>
      <c r="B30" s="10">
        <v>6</v>
      </c>
      <c r="C30" s="11" t="s">
        <v>65</v>
      </c>
      <c r="D30" s="100">
        <f t="shared" si="0"/>
        <v>2.5210084033613446E-5</v>
      </c>
      <c r="E30" s="12">
        <v>0.47449999999999998</v>
      </c>
      <c r="F30" s="13">
        <v>5.0119999999999996</v>
      </c>
      <c r="G30" s="101">
        <f t="shared" si="1"/>
        <v>5.4864999999999995</v>
      </c>
      <c r="H30" s="10">
        <v>96</v>
      </c>
      <c r="I30" s="11" t="s">
        <v>64</v>
      </c>
      <c r="J30" s="102">
        <f t="shared" si="2"/>
        <v>9.6000000000000009E-3</v>
      </c>
      <c r="K30" s="10">
        <v>21</v>
      </c>
      <c r="L30" s="11" t="s">
        <v>64</v>
      </c>
      <c r="M30" s="102">
        <f t="shared" si="3"/>
        <v>2.1000000000000003E-3</v>
      </c>
      <c r="N30" s="10">
        <v>15</v>
      </c>
      <c r="O30" s="11" t="s">
        <v>64</v>
      </c>
      <c r="P30" s="102">
        <f t="shared" si="4"/>
        <v>1.5E-3</v>
      </c>
    </row>
    <row r="31" spans="1:16">
      <c r="A31" s="23">
        <f t="shared" si="5"/>
        <v>31</v>
      </c>
      <c r="B31" s="10">
        <v>6.5</v>
      </c>
      <c r="C31" s="11" t="s">
        <v>65</v>
      </c>
      <c r="D31" s="100">
        <f t="shared" si="0"/>
        <v>2.7310924369747898E-5</v>
      </c>
      <c r="E31" s="12">
        <v>0.49380000000000002</v>
      </c>
      <c r="F31" s="13">
        <v>5.2</v>
      </c>
      <c r="G31" s="101">
        <f t="shared" si="1"/>
        <v>5.6938000000000004</v>
      </c>
      <c r="H31" s="10">
        <v>99</v>
      </c>
      <c r="I31" s="11" t="s">
        <v>64</v>
      </c>
      <c r="J31" s="102">
        <f t="shared" si="2"/>
        <v>9.9000000000000008E-3</v>
      </c>
      <c r="K31" s="10">
        <v>22</v>
      </c>
      <c r="L31" s="11" t="s">
        <v>64</v>
      </c>
      <c r="M31" s="102">
        <f t="shared" si="3"/>
        <v>2.1999999999999997E-3</v>
      </c>
      <c r="N31" s="10">
        <v>16</v>
      </c>
      <c r="O31" s="11" t="s">
        <v>64</v>
      </c>
      <c r="P31" s="102">
        <f t="shared" si="4"/>
        <v>1.6000000000000001E-3</v>
      </c>
    </row>
    <row r="32" spans="1:16">
      <c r="A32" s="23">
        <f t="shared" si="5"/>
        <v>32</v>
      </c>
      <c r="B32" s="10">
        <v>7</v>
      </c>
      <c r="C32" s="11" t="s">
        <v>65</v>
      </c>
      <c r="D32" s="100">
        <f t="shared" si="0"/>
        <v>2.9411764705882354E-5</v>
      </c>
      <c r="E32" s="12">
        <v>0.51249999999999996</v>
      </c>
      <c r="F32" s="13">
        <v>5.3789999999999996</v>
      </c>
      <c r="G32" s="101">
        <f t="shared" si="1"/>
        <v>5.8914999999999997</v>
      </c>
      <c r="H32" s="10">
        <v>103</v>
      </c>
      <c r="I32" s="11" t="s">
        <v>64</v>
      </c>
      <c r="J32" s="102">
        <f t="shared" si="2"/>
        <v>1.03E-2</v>
      </c>
      <c r="K32" s="10">
        <v>23</v>
      </c>
      <c r="L32" s="11" t="s">
        <v>64</v>
      </c>
      <c r="M32" s="102">
        <f t="shared" si="3"/>
        <v>2.3E-3</v>
      </c>
      <c r="N32" s="10">
        <v>16</v>
      </c>
      <c r="O32" s="11" t="s">
        <v>64</v>
      </c>
      <c r="P32" s="102">
        <f t="shared" si="4"/>
        <v>1.6000000000000001E-3</v>
      </c>
    </row>
    <row r="33" spans="1:16">
      <c r="A33" s="23">
        <f t="shared" si="5"/>
        <v>33</v>
      </c>
      <c r="B33" s="10">
        <v>8</v>
      </c>
      <c r="C33" s="11" t="s">
        <v>65</v>
      </c>
      <c r="D33" s="100">
        <f t="shared" si="0"/>
        <v>3.3613445378151261E-5</v>
      </c>
      <c r="E33" s="12">
        <v>0.54790000000000005</v>
      </c>
      <c r="F33" s="13">
        <v>5.7119999999999997</v>
      </c>
      <c r="G33" s="101">
        <f t="shared" si="1"/>
        <v>6.2599</v>
      </c>
      <c r="H33" s="10">
        <v>109</v>
      </c>
      <c r="I33" s="11" t="s">
        <v>64</v>
      </c>
      <c r="J33" s="102">
        <f t="shared" si="2"/>
        <v>1.09E-2</v>
      </c>
      <c r="K33" s="10">
        <v>24</v>
      </c>
      <c r="L33" s="11" t="s">
        <v>64</v>
      </c>
      <c r="M33" s="102">
        <f t="shared" si="3"/>
        <v>2.4000000000000002E-3</v>
      </c>
      <c r="N33" s="10">
        <v>17</v>
      </c>
      <c r="O33" s="11" t="s">
        <v>64</v>
      </c>
      <c r="P33" s="102">
        <f t="shared" si="4"/>
        <v>1.7000000000000001E-3</v>
      </c>
    </row>
    <row r="34" spans="1:16">
      <c r="A34" s="23">
        <f t="shared" si="5"/>
        <v>34</v>
      </c>
      <c r="B34" s="10">
        <v>9</v>
      </c>
      <c r="C34" s="11" t="s">
        <v>65</v>
      </c>
      <c r="D34" s="100">
        <f t="shared" si="0"/>
        <v>3.7815126050420166E-5</v>
      </c>
      <c r="E34" s="12">
        <v>0.58109999999999995</v>
      </c>
      <c r="F34" s="13">
        <v>6.0170000000000003</v>
      </c>
      <c r="G34" s="101">
        <f t="shared" si="1"/>
        <v>6.5981000000000005</v>
      </c>
      <c r="H34" s="10">
        <v>115</v>
      </c>
      <c r="I34" s="11" t="s">
        <v>64</v>
      </c>
      <c r="J34" s="102">
        <f t="shared" si="2"/>
        <v>1.15E-2</v>
      </c>
      <c r="K34" s="10">
        <v>25</v>
      </c>
      <c r="L34" s="11" t="s">
        <v>64</v>
      </c>
      <c r="M34" s="102">
        <f t="shared" si="3"/>
        <v>2.5000000000000001E-3</v>
      </c>
      <c r="N34" s="10">
        <v>18</v>
      </c>
      <c r="O34" s="11" t="s">
        <v>64</v>
      </c>
      <c r="P34" s="102">
        <f t="shared" si="4"/>
        <v>1.8E-3</v>
      </c>
    </row>
    <row r="35" spans="1:16">
      <c r="A35" s="23">
        <f t="shared" si="5"/>
        <v>35</v>
      </c>
      <c r="B35" s="10">
        <v>10</v>
      </c>
      <c r="C35" s="11" t="s">
        <v>65</v>
      </c>
      <c r="D35" s="100">
        <f t="shared" si="0"/>
        <v>4.2016806722689077E-5</v>
      </c>
      <c r="E35" s="12">
        <v>0.61250000000000004</v>
      </c>
      <c r="F35" s="13">
        <v>6.298</v>
      </c>
      <c r="G35" s="101">
        <f t="shared" si="1"/>
        <v>6.9104999999999999</v>
      </c>
      <c r="H35" s="10">
        <v>121</v>
      </c>
      <c r="I35" s="11" t="s">
        <v>64</v>
      </c>
      <c r="J35" s="102">
        <f t="shared" si="2"/>
        <v>1.21E-2</v>
      </c>
      <c r="K35" s="10">
        <v>26</v>
      </c>
      <c r="L35" s="11" t="s">
        <v>64</v>
      </c>
      <c r="M35" s="102">
        <f t="shared" si="3"/>
        <v>2.5999999999999999E-3</v>
      </c>
      <c r="N35" s="10">
        <v>19</v>
      </c>
      <c r="O35" s="11" t="s">
        <v>64</v>
      </c>
      <c r="P35" s="102">
        <f t="shared" si="4"/>
        <v>1.9E-3</v>
      </c>
    </row>
    <row r="36" spans="1:16">
      <c r="A36" s="23">
        <f t="shared" si="5"/>
        <v>36</v>
      </c>
      <c r="B36" s="10">
        <v>11</v>
      </c>
      <c r="C36" s="11" t="s">
        <v>65</v>
      </c>
      <c r="D36" s="100">
        <f t="shared" si="0"/>
        <v>4.6218487394957981E-5</v>
      </c>
      <c r="E36" s="12">
        <v>0.64239999999999997</v>
      </c>
      <c r="F36" s="13">
        <v>6.5579999999999998</v>
      </c>
      <c r="G36" s="101">
        <f t="shared" si="1"/>
        <v>7.2004000000000001</v>
      </c>
      <c r="H36" s="10">
        <v>127</v>
      </c>
      <c r="I36" s="11" t="s">
        <v>64</v>
      </c>
      <c r="J36" s="102">
        <f t="shared" si="2"/>
        <v>1.2699999999999999E-2</v>
      </c>
      <c r="K36" s="10">
        <v>27</v>
      </c>
      <c r="L36" s="11" t="s">
        <v>64</v>
      </c>
      <c r="M36" s="102">
        <f t="shared" si="3"/>
        <v>2.7000000000000001E-3</v>
      </c>
      <c r="N36" s="10">
        <v>20</v>
      </c>
      <c r="O36" s="11" t="s">
        <v>64</v>
      </c>
      <c r="P36" s="102">
        <f t="shared" si="4"/>
        <v>2E-3</v>
      </c>
    </row>
    <row r="37" spans="1:16">
      <c r="A37" s="23">
        <f t="shared" si="5"/>
        <v>37</v>
      </c>
      <c r="B37" s="10">
        <v>12</v>
      </c>
      <c r="C37" s="11" t="s">
        <v>65</v>
      </c>
      <c r="D37" s="100">
        <f t="shared" si="0"/>
        <v>5.0420168067226892E-5</v>
      </c>
      <c r="E37" s="12">
        <v>0.67100000000000004</v>
      </c>
      <c r="F37" s="13">
        <v>6.8019999999999996</v>
      </c>
      <c r="G37" s="101">
        <f t="shared" si="1"/>
        <v>7.4729999999999999</v>
      </c>
      <c r="H37" s="10">
        <v>132</v>
      </c>
      <c r="I37" s="11" t="s">
        <v>64</v>
      </c>
      <c r="J37" s="102">
        <f t="shared" si="2"/>
        <v>1.32E-2</v>
      </c>
      <c r="K37" s="10">
        <v>28</v>
      </c>
      <c r="L37" s="11" t="s">
        <v>64</v>
      </c>
      <c r="M37" s="102">
        <f t="shared" si="3"/>
        <v>2.8E-3</v>
      </c>
      <c r="N37" s="10">
        <v>20</v>
      </c>
      <c r="O37" s="11" t="s">
        <v>64</v>
      </c>
      <c r="P37" s="102">
        <f t="shared" si="4"/>
        <v>2E-3</v>
      </c>
    </row>
    <row r="38" spans="1:16">
      <c r="A38" s="23">
        <f t="shared" si="5"/>
        <v>38</v>
      </c>
      <c r="B38" s="10">
        <v>13</v>
      </c>
      <c r="C38" s="11" t="s">
        <v>65</v>
      </c>
      <c r="D38" s="100">
        <f t="shared" si="0"/>
        <v>5.4621848739495796E-5</v>
      </c>
      <c r="E38" s="12">
        <v>0.69840000000000002</v>
      </c>
      <c r="F38" s="13">
        <v>7.0309999999999997</v>
      </c>
      <c r="G38" s="101">
        <f t="shared" si="1"/>
        <v>7.7294</v>
      </c>
      <c r="H38" s="10">
        <v>138</v>
      </c>
      <c r="I38" s="11" t="s">
        <v>64</v>
      </c>
      <c r="J38" s="102">
        <f t="shared" si="2"/>
        <v>1.3800000000000002E-2</v>
      </c>
      <c r="K38" s="10">
        <v>29</v>
      </c>
      <c r="L38" s="11" t="s">
        <v>64</v>
      </c>
      <c r="M38" s="102">
        <f t="shared" si="3"/>
        <v>2.9000000000000002E-3</v>
      </c>
      <c r="N38" s="10">
        <v>21</v>
      </c>
      <c r="O38" s="11" t="s">
        <v>64</v>
      </c>
      <c r="P38" s="102">
        <f t="shared" si="4"/>
        <v>2.1000000000000003E-3</v>
      </c>
    </row>
    <row r="39" spans="1:16">
      <c r="A39" s="23">
        <f t="shared" si="5"/>
        <v>39</v>
      </c>
      <c r="B39" s="10">
        <v>14</v>
      </c>
      <c r="C39" s="11" t="s">
        <v>65</v>
      </c>
      <c r="D39" s="100">
        <f t="shared" si="0"/>
        <v>5.8823529411764708E-5</v>
      </c>
      <c r="E39" s="12">
        <v>0.72470000000000001</v>
      </c>
      <c r="F39" s="13">
        <v>7.2460000000000004</v>
      </c>
      <c r="G39" s="101">
        <f t="shared" si="1"/>
        <v>7.9707000000000008</v>
      </c>
      <c r="H39" s="10">
        <v>143</v>
      </c>
      <c r="I39" s="11" t="s">
        <v>64</v>
      </c>
      <c r="J39" s="102">
        <f t="shared" si="2"/>
        <v>1.4299999999999998E-2</v>
      </c>
      <c r="K39" s="10">
        <v>30</v>
      </c>
      <c r="L39" s="11" t="s">
        <v>64</v>
      </c>
      <c r="M39" s="102">
        <f t="shared" si="3"/>
        <v>3.0000000000000001E-3</v>
      </c>
      <c r="N39" s="10">
        <v>22</v>
      </c>
      <c r="O39" s="11" t="s">
        <v>64</v>
      </c>
      <c r="P39" s="102">
        <f t="shared" si="4"/>
        <v>2.1999999999999997E-3</v>
      </c>
    </row>
    <row r="40" spans="1:16">
      <c r="A40" s="23">
        <f t="shared" si="5"/>
        <v>40</v>
      </c>
      <c r="B40" s="10">
        <v>15</v>
      </c>
      <c r="C40" s="11" t="s">
        <v>65</v>
      </c>
      <c r="D40" s="100">
        <f t="shared" si="0"/>
        <v>6.3025210084033612E-5</v>
      </c>
      <c r="E40" s="12">
        <v>0.75019999999999998</v>
      </c>
      <c r="F40" s="13">
        <v>7.45</v>
      </c>
      <c r="G40" s="101">
        <f t="shared" si="1"/>
        <v>8.2002000000000006</v>
      </c>
      <c r="H40" s="10">
        <v>148</v>
      </c>
      <c r="I40" s="11" t="s">
        <v>64</v>
      </c>
      <c r="J40" s="102">
        <f t="shared" si="2"/>
        <v>1.4799999999999999E-2</v>
      </c>
      <c r="K40" s="10">
        <v>31</v>
      </c>
      <c r="L40" s="11" t="s">
        <v>64</v>
      </c>
      <c r="M40" s="102">
        <f t="shared" si="3"/>
        <v>3.0999999999999999E-3</v>
      </c>
      <c r="N40" s="10">
        <v>23</v>
      </c>
      <c r="O40" s="11" t="s">
        <v>64</v>
      </c>
      <c r="P40" s="102">
        <f t="shared" si="4"/>
        <v>2.3E-3</v>
      </c>
    </row>
    <row r="41" spans="1:16">
      <c r="A41" s="23">
        <f t="shared" si="5"/>
        <v>41</v>
      </c>
      <c r="B41" s="10">
        <v>16</v>
      </c>
      <c r="C41" s="11" t="s">
        <v>65</v>
      </c>
      <c r="D41" s="100">
        <f t="shared" si="0"/>
        <v>6.7226890756302523E-5</v>
      </c>
      <c r="E41" s="12">
        <v>0.77480000000000004</v>
      </c>
      <c r="F41" s="13">
        <v>7.6429999999999998</v>
      </c>
      <c r="G41" s="101">
        <f t="shared" si="1"/>
        <v>8.4177999999999997</v>
      </c>
      <c r="H41" s="10">
        <v>152</v>
      </c>
      <c r="I41" s="11" t="s">
        <v>64</v>
      </c>
      <c r="J41" s="102">
        <f t="shared" si="2"/>
        <v>1.52E-2</v>
      </c>
      <c r="K41" s="10">
        <v>32</v>
      </c>
      <c r="L41" s="11" t="s">
        <v>64</v>
      </c>
      <c r="M41" s="102">
        <f t="shared" si="3"/>
        <v>3.2000000000000002E-3</v>
      </c>
      <c r="N41" s="10">
        <v>23</v>
      </c>
      <c r="O41" s="11" t="s">
        <v>64</v>
      </c>
      <c r="P41" s="102">
        <f t="shared" si="4"/>
        <v>2.3E-3</v>
      </c>
    </row>
    <row r="42" spans="1:16">
      <c r="A42" s="23">
        <f t="shared" si="5"/>
        <v>42</v>
      </c>
      <c r="B42" s="10">
        <v>17</v>
      </c>
      <c r="C42" s="11" t="s">
        <v>65</v>
      </c>
      <c r="D42" s="100">
        <f t="shared" si="0"/>
        <v>7.1428571428571434E-5</v>
      </c>
      <c r="E42" s="12">
        <v>0.79859999999999998</v>
      </c>
      <c r="F42" s="13">
        <v>7.8259999999999996</v>
      </c>
      <c r="G42" s="101">
        <f t="shared" si="1"/>
        <v>8.6245999999999992</v>
      </c>
      <c r="H42" s="10">
        <v>157</v>
      </c>
      <c r="I42" s="11" t="s">
        <v>64</v>
      </c>
      <c r="J42" s="102">
        <f t="shared" si="2"/>
        <v>1.5699999999999999E-2</v>
      </c>
      <c r="K42" s="10">
        <v>33</v>
      </c>
      <c r="L42" s="11" t="s">
        <v>64</v>
      </c>
      <c r="M42" s="102">
        <f t="shared" si="3"/>
        <v>3.3E-3</v>
      </c>
      <c r="N42" s="10">
        <v>24</v>
      </c>
      <c r="O42" s="11" t="s">
        <v>64</v>
      </c>
      <c r="P42" s="102">
        <f t="shared" si="4"/>
        <v>2.4000000000000002E-3</v>
      </c>
    </row>
    <row r="43" spans="1:16">
      <c r="A43" s="23">
        <f t="shared" si="5"/>
        <v>43</v>
      </c>
      <c r="B43" s="10">
        <v>18</v>
      </c>
      <c r="C43" s="11" t="s">
        <v>65</v>
      </c>
      <c r="D43" s="100">
        <f t="shared" si="0"/>
        <v>7.5630252100840331E-5</v>
      </c>
      <c r="E43" s="12">
        <v>0.82179999999999997</v>
      </c>
      <c r="F43" s="13">
        <v>8.0009999999999994</v>
      </c>
      <c r="G43" s="101">
        <f t="shared" si="1"/>
        <v>8.8227999999999991</v>
      </c>
      <c r="H43" s="10">
        <v>162</v>
      </c>
      <c r="I43" s="11" t="s">
        <v>64</v>
      </c>
      <c r="J43" s="102">
        <f t="shared" si="2"/>
        <v>1.6199999999999999E-2</v>
      </c>
      <c r="K43" s="10">
        <v>34</v>
      </c>
      <c r="L43" s="11" t="s">
        <v>64</v>
      </c>
      <c r="M43" s="102">
        <f t="shared" si="3"/>
        <v>3.4000000000000002E-3</v>
      </c>
      <c r="N43" s="10">
        <v>25</v>
      </c>
      <c r="O43" s="11" t="s">
        <v>64</v>
      </c>
      <c r="P43" s="102">
        <f t="shared" si="4"/>
        <v>2.5000000000000001E-3</v>
      </c>
    </row>
    <row r="44" spans="1:16">
      <c r="A44" s="23">
        <f t="shared" si="5"/>
        <v>44</v>
      </c>
      <c r="B44" s="10">
        <v>20</v>
      </c>
      <c r="C44" s="11" t="s">
        <v>65</v>
      </c>
      <c r="D44" s="100">
        <f t="shared" si="0"/>
        <v>8.4033613445378154E-5</v>
      </c>
      <c r="E44" s="12">
        <v>0.86619999999999997</v>
      </c>
      <c r="F44" s="13">
        <v>8.3290000000000006</v>
      </c>
      <c r="G44" s="101">
        <f t="shared" si="1"/>
        <v>9.1951999999999998</v>
      </c>
      <c r="H44" s="10">
        <v>170</v>
      </c>
      <c r="I44" s="11" t="s">
        <v>64</v>
      </c>
      <c r="J44" s="102">
        <f t="shared" si="2"/>
        <v>1.7000000000000001E-2</v>
      </c>
      <c r="K44" s="10">
        <v>35</v>
      </c>
      <c r="L44" s="11" t="s">
        <v>64</v>
      </c>
      <c r="M44" s="102">
        <f t="shared" si="3"/>
        <v>3.5000000000000005E-3</v>
      </c>
      <c r="N44" s="10">
        <v>26</v>
      </c>
      <c r="O44" s="11" t="s">
        <v>64</v>
      </c>
      <c r="P44" s="102">
        <f t="shared" si="4"/>
        <v>2.5999999999999999E-3</v>
      </c>
    </row>
    <row r="45" spans="1:16">
      <c r="A45" s="23">
        <f t="shared" si="5"/>
        <v>45</v>
      </c>
      <c r="B45" s="10">
        <v>22.5</v>
      </c>
      <c r="C45" s="11" t="s">
        <v>65</v>
      </c>
      <c r="D45" s="100">
        <f t="shared" si="0"/>
        <v>9.4537815126050418E-5</v>
      </c>
      <c r="E45" s="12">
        <v>0.91879999999999995</v>
      </c>
      <c r="F45" s="13">
        <v>8.7010000000000005</v>
      </c>
      <c r="G45" s="101">
        <f t="shared" si="1"/>
        <v>9.6197999999999997</v>
      </c>
      <c r="H45" s="10">
        <v>181</v>
      </c>
      <c r="I45" s="11" t="s">
        <v>64</v>
      </c>
      <c r="J45" s="102">
        <f t="shared" si="2"/>
        <v>1.8099999999999998E-2</v>
      </c>
      <c r="K45" s="10">
        <v>37</v>
      </c>
      <c r="L45" s="11" t="s">
        <v>64</v>
      </c>
      <c r="M45" s="102">
        <f t="shared" si="3"/>
        <v>3.6999999999999997E-3</v>
      </c>
      <c r="N45" s="10">
        <v>27</v>
      </c>
      <c r="O45" s="11" t="s">
        <v>64</v>
      </c>
      <c r="P45" s="102">
        <f t="shared" si="4"/>
        <v>2.7000000000000001E-3</v>
      </c>
    </row>
    <row r="46" spans="1:16">
      <c r="A46" s="23">
        <f t="shared" si="5"/>
        <v>46</v>
      </c>
      <c r="B46" s="10">
        <v>25</v>
      </c>
      <c r="C46" s="11" t="s">
        <v>65</v>
      </c>
      <c r="D46" s="100">
        <f t="shared" si="0"/>
        <v>1.050420168067227E-4</v>
      </c>
      <c r="E46" s="12">
        <v>0.96850000000000003</v>
      </c>
      <c r="F46" s="13">
        <v>9.0389999999999997</v>
      </c>
      <c r="G46" s="101">
        <f t="shared" si="1"/>
        <v>10.0075</v>
      </c>
      <c r="H46" s="10">
        <v>191</v>
      </c>
      <c r="I46" s="11" t="s">
        <v>64</v>
      </c>
      <c r="J46" s="102">
        <f t="shared" si="2"/>
        <v>1.9099999999999999E-2</v>
      </c>
      <c r="K46" s="10">
        <v>39</v>
      </c>
      <c r="L46" s="11" t="s">
        <v>64</v>
      </c>
      <c r="M46" s="102">
        <f t="shared" si="3"/>
        <v>3.8999999999999998E-3</v>
      </c>
      <c r="N46" s="10">
        <v>29</v>
      </c>
      <c r="O46" s="11" t="s">
        <v>64</v>
      </c>
      <c r="P46" s="102">
        <f t="shared" si="4"/>
        <v>2.9000000000000002E-3</v>
      </c>
    </row>
    <row r="47" spans="1:16">
      <c r="A47" s="23">
        <f t="shared" si="5"/>
        <v>47</v>
      </c>
      <c r="B47" s="10">
        <v>27.5</v>
      </c>
      <c r="C47" s="11" t="s">
        <v>65</v>
      </c>
      <c r="D47" s="100">
        <f t="shared" si="0"/>
        <v>1.1554621848739496E-4</v>
      </c>
      <c r="E47" s="12">
        <v>1.016</v>
      </c>
      <c r="F47" s="13">
        <v>9.3490000000000002</v>
      </c>
      <c r="G47" s="101">
        <f t="shared" si="1"/>
        <v>10.365</v>
      </c>
      <c r="H47" s="10">
        <v>201</v>
      </c>
      <c r="I47" s="11" t="s">
        <v>64</v>
      </c>
      <c r="J47" s="102">
        <f t="shared" si="2"/>
        <v>2.01E-2</v>
      </c>
      <c r="K47" s="10">
        <v>41</v>
      </c>
      <c r="L47" s="11" t="s">
        <v>64</v>
      </c>
      <c r="M47" s="102">
        <f t="shared" si="3"/>
        <v>4.1000000000000003E-3</v>
      </c>
      <c r="N47" s="10">
        <v>30</v>
      </c>
      <c r="O47" s="11" t="s">
        <v>64</v>
      </c>
      <c r="P47" s="102">
        <f t="shared" si="4"/>
        <v>3.0000000000000001E-3</v>
      </c>
    </row>
    <row r="48" spans="1:16">
      <c r="A48" s="23">
        <f t="shared" si="5"/>
        <v>48</v>
      </c>
      <c r="B48" s="10">
        <v>30</v>
      </c>
      <c r="C48" s="11" t="s">
        <v>65</v>
      </c>
      <c r="D48" s="100">
        <f t="shared" si="0"/>
        <v>1.2605042016806722E-4</v>
      </c>
      <c r="E48" s="12">
        <v>1.0609999999999999</v>
      </c>
      <c r="F48" s="13">
        <v>9.6340000000000003</v>
      </c>
      <c r="G48" s="101">
        <f t="shared" si="1"/>
        <v>10.695</v>
      </c>
      <c r="H48" s="10">
        <v>211</v>
      </c>
      <c r="I48" s="11" t="s">
        <v>64</v>
      </c>
      <c r="J48" s="102">
        <f t="shared" si="2"/>
        <v>2.1100000000000001E-2</v>
      </c>
      <c r="K48" s="10">
        <v>42</v>
      </c>
      <c r="L48" s="11" t="s">
        <v>64</v>
      </c>
      <c r="M48" s="102">
        <f t="shared" si="3"/>
        <v>4.2000000000000006E-3</v>
      </c>
      <c r="N48" s="10">
        <v>32</v>
      </c>
      <c r="O48" s="11" t="s">
        <v>64</v>
      </c>
      <c r="P48" s="102">
        <f t="shared" si="4"/>
        <v>3.2000000000000002E-3</v>
      </c>
    </row>
    <row r="49" spans="1:16">
      <c r="A49" s="23">
        <f t="shared" si="5"/>
        <v>49</v>
      </c>
      <c r="B49" s="10">
        <v>32.5</v>
      </c>
      <c r="C49" s="11" t="s">
        <v>65</v>
      </c>
      <c r="D49" s="100">
        <f t="shared" si="0"/>
        <v>1.3655462184873949E-4</v>
      </c>
      <c r="E49" s="12">
        <v>1.1040000000000001</v>
      </c>
      <c r="F49" s="13">
        <v>9.8989999999999991</v>
      </c>
      <c r="G49" s="101">
        <f t="shared" si="1"/>
        <v>11.003</v>
      </c>
      <c r="H49" s="10">
        <v>220</v>
      </c>
      <c r="I49" s="11" t="s">
        <v>64</v>
      </c>
      <c r="J49" s="102">
        <f t="shared" si="2"/>
        <v>2.1999999999999999E-2</v>
      </c>
      <c r="K49" s="10">
        <v>44</v>
      </c>
      <c r="L49" s="11" t="s">
        <v>64</v>
      </c>
      <c r="M49" s="102">
        <f t="shared" si="3"/>
        <v>4.3999999999999994E-3</v>
      </c>
      <c r="N49" s="10">
        <v>33</v>
      </c>
      <c r="O49" s="11" t="s">
        <v>64</v>
      </c>
      <c r="P49" s="102">
        <f t="shared" si="4"/>
        <v>3.3E-3</v>
      </c>
    </row>
    <row r="50" spans="1:16">
      <c r="A50" s="23">
        <f t="shared" si="5"/>
        <v>50</v>
      </c>
      <c r="B50" s="10">
        <v>35</v>
      </c>
      <c r="C50" s="11" t="s">
        <v>65</v>
      </c>
      <c r="D50" s="100">
        <f t="shared" si="0"/>
        <v>1.4705882352941178E-4</v>
      </c>
      <c r="E50" s="12">
        <v>1.1459999999999999</v>
      </c>
      <c r="F50" s="13">
        <v>10.14</v>
      </c>
      <c r="G50" s="101">
        <f t="shared" si="1"/>
        <v>11.286000000000001</v>
      </c>
      <c r="H50" s="10">
        <v>229</v>
      </c>
      <c r="I50" s="11" t="s">
        <v>64</v>
      </c>
      <c r="J50" s="102">
        <f t="shared" si="2"/>
        <v>2.29E-2</v>
      </c>
      <c r="K50" s="10">
        <v>45</v>
      </c>
      <c r="L50" s="11" t="s">
        <v>64</v>
      </c>
      <c r="M50" s="102">
        <f t="shared" si="3"/>
        <v>4.4999999999999997E-3</v>
      </c>
      <c r="N50" s="10">
        <v>34</v>
      </c>
      <c r="O50" s="11" t="s">
        <v>64</v>
      </c>
      <c r="P50" s="102">
        <f t="shared" si="4"/>
        <v>3.4000000000000002E-3</v>
      </c>
    </row>
    <row r="51" spans="1:16">
      <c r="A51" s="23">
        <f t="shared" si="5"/>
        <v>51</v>
      </c>
      <c r="B51" s="10">
        <v>37.5</v>
      </c>
      <c r="C51" s="11" t="s">
        <v>65</v>
      </c>
      <c r="D51" s="100">
        <f t="shared" si="0"/>
        <v>1.5756302521008402E-4</v>
      </c>
      <c r="E51" s="12">
        <v>1.1859999999999999</v>
      </c>
      <c r="F51" s="13">
        <v>10.37</v>
      </c>
      <c r="G51" s="101">
        <f t="shared" si="1"/>
        <v>11.555999999999999</v>
      </c>
      <c r="H51" s="10">
        <v>238</v>
      </c>
      <c r="I51" s="11" t="s">
        <v>64</v>
      </c>
      <c r="J51" s="102">
        <f t="shared" si="2"/>
        <v>2.3799999999999998E-2</v>
      </c>
      <c r="K51" s="10">
        <v>47</v>
      </c>
      <c r="L51" s="11" t="s">
        <v>64</v>
      </c>
      <c r="M51" s="102">
        <f t="shared" si="3"/>
        <v>4.7000000000000002E-3</v>
      </c>
      <c r="N51" s="10">
        <v>35</v>
      </c>
      <c r="O51" s="11" t="s">
        <v>64</v>
      </c>
      <c r="P51" s="102">
        <f t="shared" si="4"/>
        <v>3.5000000000000005E-3</v>
      </c>
    </row>
    <row r="52" spans="1:16">
      <c r="A52" s="23">
        <f t="shared" si="5"/>
        <v>52</v>
      </c>
      <c r="B52" s="10">
        <v>40</v>
      </c>
      <c r="C52" s="11" t="s">
        <v>65</v>
      </c>
      <c r="D52" s="100">
        <f t="shared" si="0"/>
        <v>1.6806722689075631E-4</v>
      </c>
      <c r="E52" s="12">
        <v>1.2250000000000001</v>
      </c>
      <c r="F52" s="13">
        <v>10.59</v>
      </c>
      <c r="G52" s="101">
        <f t="shared" si="1"/>
        <v>11.815</v>
      </c>
      <c r="H52" s="10">
        <v>246</v>
      </c>
      <c r="I52" s="11" t="s">
        <v>64</v>
      </c>
      <c r="J52" s="102">
        <f t="shared" si="2"/>
        <v>2.46E-2</v>
      </c>
      <c r="K52" s="10">
        <v>48</v>
      </c>
      <c r="L52" s="11" t="s">
        <v>64</v>
      </c>
      <c r="M52" s="102">
        <f t="shared" si="3"/>
        <v>4.8000000000000004E-3</v>
      </c>
      <c r="N52" s="10">
        <v>37</v>
      </c>
      <c r="O52" s="11" t="s">
        <v>64</v>
      </c>
      <c r="P52" s="102">
        <f t="shared" si="4"/>
        <v>3.6999999999999997E-3</v>
      </c>
    </row>
    <row r="53" spans="1:16">
      <c r="A53" s="23">
        <f t="shared" si="5"/>
        <v>53</v>
      </c>
      <c r="B53" s="10">
        <v>45</v>
      </c>
      <c r="C53" s="11" t="s">
        <v>65</v>
      </c>
      <c r="D53" s="100">
        <f t="shared" si="0"/>
        <v>1.8907563025210084E-4</v>
      </c>
      <c r="E53" s="12">
        <v>1.2989999999999999</v>
      </c>
      <c r="F53" s="13">
        <v>10.99</v>
      </c>
      <c r="G53" s="101">
        <f t="shared" si="1"/>
        <v>12.289</v>
      </c>
      <c r="H53" s="10">
        <v>263</v>
      </c>
      <c r="I53" s="11" t="s">
        <v>64</v>
      </c>
      <c r="J53" s="102">
        <f t="shared" si="2"/>
        <v>2.63E-2</v>
      </c>
      <c r="K53" s="10">
        <v>51</v>
      </c>
      <c r="L53" s="11" t="s">
        <v>64</v>
      </c>
      <c r="M53" s="102">
        <f t="shared" si="3"/>
        <v>5.0999999999999995E-3</v>
      </c>
      <c r="N53" s="10">
        <v>39</v>
      </c>
      <c r="O53" s="11" t="s">
        <v>64</v>
      </c>
      <c r="P53" s="102">
        <f t="shared" si="4"/>
        <v>3.8999999999999998E-3</v>
      </c>
    </row>
    <row r="54" spans="1:16">
      <c r="A54" s="23">
        <f t="shared" si="5"/>
        <v>54</v>
      </c>
      <c r="B54" s="10">
        <v>50</v>
      </c>
      <c r="C54" s="11" t="s">
        <v>65</v>
      </c>
      <c r="D54" s="100">
        <f t="shared" si="0"/>
        <v>2.1008403361344539E-4</v>
      </c>
      <c r="E54" s="12">
        <v>1.37</v>
      </c>
      <c r="F54" s="13">
        <v>11.34</v>
      </c>
      <c r="G54" s="101">
        <f t="shared" si="1"/>
        <v>12.71</v>
      </c>
      <c r="H54" s="10">
        <v>279</v>
      </c>
      <c r="I54" s="11" t="s">
        <v>64</v>
      </c>
      <c r="J54" s="102">
        <f t="shared" si="2"/>
        <v>2.7900000000000001E-2</v>
      </c>
      <c r="K54" s="10">
        <v>53</v>
      </c>
      <c r="L54" s="11" t="s">
        <v>64</v>
      </c>
      <c r="M54" s="102">
        <f t="shared" si="3"/>
        <v>5.3E-3</v>
      </c>
      <c r="N54" s="10">
        <v>41</v>
      </c>
      <c r="O54" s="11" t="s">
        <v>64</v>
      </c>
      <c r="P54" s="102">
        <f t="shared" si="4"/>
        <v>4.1000000000000003E-3</v>
      </c>
    </row>
    <row r="55" spans="1:16">
      <c r="A55" s="23">
        <f t="shared" si="5"/>
        <v>55</v>
      </c>
      <c r="B55" s="10">
        <v>55</v>
      </c>
      <c r="C55" s="11" t="s">
        <v>65</v>
      </c>
      <c r="D55" s="100">
        <f t="shared" si="0"/>
        <v>2.3109243697478992E-4</v>
      </c>
      <c r="E55" s="12">
        <v>1.4370000000000001</v>
      </c>
      <c r="F55" s="13">
        <v>11.66</v>
      </c>
      <c r="G55" s="101">
        <f t="shared" si="1"/>
        <v>13.097</v>
      </c>
      <c r="H55" s="10">
        <v>295</v>
      </c>
      <c r="I55" s="11" t="s">
        <v>64</v>
      </c>
      <c r="J55" s="102">
        <f t="shared" si="2"/>
        <v>2.9499999999999998E-2</v>
      </c>
      <c r="K55" s="10">
        <v>56</v>
      </c>
      <c r="L55" s="11" t="s">
        <v>64</v>
      </c>
      <c r="M55" s="102">
        <f t="shared" si="3"/>
        <v>5.5999999999999999E-3</v>
      </c>
      <c r="N55" s="10">
        <v>43</v>
      </c>
      <c r="O55" s="11" t="s">
        <v>64</v>
      </c>
      <c r="P55" s="102">
        <f t="shared" si="4"/>
        <v>4.3E-3</v>
      </c>
    </row>
    <row r="56" spans="1:16">
      <c r="A56" s="23">
        <f t="shared" si="5"/>
        <v>56</v>
      </c>
      <c r="B56" s="10">
        <v>60</v>
      </c>
      <c r="C56" s="11" t="s">
        <v>65</v>
      </c>
      <c r="D56" s="100">
        <f t="shared" si="0"/>
        <v>2.5210084033613445E-4</v>
      </c>
      <c r="E56" s="12">
        <v>1.5</v>
      </c>
      <c r="F56" s="13">
        <v>11.95</v>
      </c>
      <c r="G56" s="101">
        <f t="shared" si="1"/>
        <v>13.45</v>
      </c>
      <c r="H56" s="10">
        <v>310</v>
      </c>
      <c r="I56" s="11" t="s">
        <v>64</v>
      </c>
      <c r="J56" s="102">
        <f t="shared" si="2"/>
        <v>3.1E-2</v>
      </c>
      <c r="K56" s="10">
        <v>58</v>
      </c>
      <c r="L56" s="11" t="s">
        <v>64</v>
      </c>
      <c r="M56" s="102">
        <f t="shared" si="3"/>
        <v>5.8000000000000005E-3</v>
      </c>
      <c r="N56" s="10">
        <v>45</v>
      </c>
      <c r="O56" s="11" t="s">
        <v>64</v>
      </c>
      <c r="P56" s="102">
        <f t="shared" si="4"/>
        <v>4.4999999999999997E-3</v>
      </c>
    </row>
    <row r="57" spans="1:16">
      <c r="A57" s="23">
        <f t="shared" si="5"/>
        <v>57</v>
      </c>
      <c r="B57" s="10">
        <v>65</v>
      </c>
      <c r="C57" s="11" t="s">
        <v>65</v>
      </c>
      <c r="D57" s="100">
        <f t="shared" si="0"/>
        <v>2.7310924369747898E-4</v>
      </c>
      <c r="E57" s="12">
        <v>1.5620000000000001</v>
      </c>
      <c r="F57" s="13">
        <v>12.21</v>
      </c>
      <c r="G57" s="101">
        <f t="shared" si="1"/>
        <v>13.772</v>
      </c>
      <c r="H57" s="10">
        <v>325</v>
      </c>
      <c r="I57" s="11" t="s">
        <v>64</v>
      </c>
      <c r="J57" s="102">
        <f t="shared" si="2"/>
        <v>3.2500000000000001E-2</v>
      </c>
      <c r="K57" s="10">
        <v>60</v>
      </c>
      <c r="L57" s="11" t="s">
        <v>64</v>
      </c>
      <c r="M57" s="102">
        <f t="shared" si="3"/>
        <v>6.0000000000000001E-3</v>
      </c>
      <c r="N57" s="10">
        <v>47</v>
      </c>
      <c r="O57" s="11" t="s">
        <v>64</v>
      </c>
      <c r="P57" s="102">
        <f t="shared" si="4"/>
        <v>4.7000000000000002E-3</v>
      </c>
    </row>
    <row r="58" spans="1:16">
      <c r="A58" s="23">
        <f t="shared" si="5"/>
        <v>58</v>
      </c>
      <c r="B58" s="10">
        <v>70</v>
      </c>
      <c r="C58" s="11" t="s">
        <v>65</v>
      </c>
      <c r="D58" s="100">
        <f t="shared" si="0"/>
        <v>2.9411764705882356E-4</v>
      </c>
      <c r="E58" s="12">
        <v>1.621</v>
      </c>
      <c r="F58" s="13">
        <v>12.45</v>
      </c>
      <c r="G58" s="101">
        <f t="shared" si="1"/>
        <v>14.071</v>
      </c>
      <c r="H58" s="10">
        <v>339</v>
      </c>
      <c r="I58" s="11" t="s">
        <v>64</v>
      </c>
      <c r="J58" s="102">
        <f t="shared" si="2"/>
        <v>3.39E-2</v>
      </c>
      <c r="K58" s="10">
        <v>62</v>
      </c>
      <c r="L58" s="11" t="s">
        <v>64</v>
      </c>
      <c r="M58" s="102">
        <f t="shared" si="3"/>
        <v>6.1999999999999998E-3</v>
      </c>
      <c r="N58" s="10">
        <v>49</v>
      </c>
      <c r="O58" s="11" t="s">
        <v>64</v>
      </c>
      <c r="P58" s="102">
        <f t="shared" si="4"/>
        <v>4.8999999999999998E-3</v>
      </c>
    </row>
    <row r="59" spans="1:16">
      <c r="A59" s="23">
        <f t="shared" si="5"/>
        <v>59</v>
      </c>
      <c r="B59" s="10">
        <v>80</v>
      </c>
      <c r="C59" s="11" t="s">
        <v>65</v>
      </c>
      <c r="D59" s="100">
        <f t="shared" si="0"/>
        <v>3.3613445378151261E-4</v>
      </c>
      <c r="E59" s="12">
        <v>1.732</v>
      </c>
      <c r="F59" s="13">
        <v>12.89</v>
      </c>
      <c r="G59" s="101">
        <f t="shared" si="1"/>
        <v>14.622</v>
      </c>
      <c r="H59" s="10">
        <v>367</v>
      </c>
      <c r="I59" s="11" t="s">
        <v>64</v>
      </c>
      <c r="J59" s="102">
        <f t="shared" si="2"/>
        <v>3.6699999999999997E-2</v>
      </c>
      <c r="K59" s="10">
        <v>66</v>
      </c>
      <c r="L59" s="11" t="s">
        <v>64</v>
      </c>
      <c r="M59" s="102">
        <f t="shared" si="3"/>
        <v>6.6E-3</v>
      </c>
      <c r="N59" s="10">
        <v>53</v>
      </c>
      <c r="O59" s="11" t="s">
        <v>64</v>
      </c>
      <c r="P59" s="102">
        <f t="shared" si="4"/>
        <v>5.3E-3</v>
      </c>
    </row>
    <row r="60" spans="1:16">
      <c r="A60" s="23">
        <f t="shared" si="5"/>
        <v>60</v>
      </c>
      <c r="B60" s="10">
        <v>90</v>
      </c>
      <c r="C60" s="11" t="s">
        <v>65</v>
      </c>
      <c r="D60" s="100">
        <f t="shared" si="0"/>
        <v>3.7815126050420167E-4</v>
      </c>
      <c r="E60" s="12">
        <v>1.8380000000000001</v>
      </c>
      <c r="F60" s="13">
        <v>13.26</v>
      </c>
      <c r="G60" s="101">
        <f t="shared" si="1"/>
        <v>15.097999999999999</v>
      </c>
      <c r="H60" s="10">
        <v>395</v>
      </c>
      <c r="I60" s="11" t="s">
        <v>64</v>
      </c>
      <c r="J60" s="102">
        <f t="shared" si="2"/>
        <v>3.95E-2</v>
      </c>
      <c r="K60" s="10">
        <v>71</v>
      </c>
      <c r="L60" s="11" t="s">
        <v>64</v>
      </c>
      <c r="M60" s="102">
        <f t="shared" si="3"/>
        <v>7.0999999999999995E-3</v>
      </c>
      <c r="N60" s="10">
        <v>57</v>
      </c>
      <c r="O60" s="11" t="s">
        <v>64</v>
      </c>
      <c r="P60" s="102">
        <f t="shared" si="4"/>
        <v>5.7000000000000002E-3</v>
      </c>
    </row>
    <row r="61" spans="1:16">
      <c r="A61" s="23">
        <f t="shared" si="5"/>
        <v>61</v>
      </c>
      <c r="B61" s="10">
        <v>100</v>
      </c>
      <c r="C61" s="11" t="s">
        <v>65</v>
      </c>
      <c r="D61" s="100">
        <f t="shared" si="0"/>
        <v>4.2016806722689078E-4</v>
      </c>
      <c r="E61" s="12">
        <v>1.9370000000000001</v>
      </c>
      <c r="F61" s="13">
        <v>13.59</v>
      </c>
      <c r="G61" s="101">
        <f t="shared" si="1"/>
        <v>15.526999999999999</v>
      </c>
      <c r="H61" s="10">
        <v>421</v>
      </c>
      <c r="I61" s="11" t="s">
        <v>64</v>
      </c>
      <c r="J61" s="102">
        <f t="shared" si="2"/>
        <v>4.2099999999999999E-2</v>
      </c>
      <c r="K61" s="10">
        <v>74</v>
      </c>
      <c r="L61" s="11" t="s">
        <v>64</v>
      </c>
      <c r="M61" s="102">
        <f t="shared" si="3"/>
        <v>7.3999999999999995E-3</v>
      </c>
      <c r="N61" s="10">
        <v>60</v>
      </c>
      <c r="O61" s="11" t="s">
        <v>64</v>
      </c>
      <c r="P61" s="102">
        <f t="shared" si="4"/>
        <v>6.0000000000000001E-3</v>
      </c>
    </row>
    <row r="62" spans="1:16">
      <c r="A62" s="23">
        <f t="shared" si="5"/>
        <v>62</v>
      </c>
      <c r="B62" s="10">
        <v>110</v>
      </c>
      <c r="C62" s="11" t="s">
        <v>65</v>
      </c>
      <c r="D62" s="100">
        <f t="shared" si="0"/>
        <v>4.6218487394957984E-4</v>
      </c>
      <c r="E62" s="12">
        <v>2.032</v>
      </c>
      <c r="F62" s="13">
        <v>13.87</v>
      </c>
      <c r="G62" s="101">
        <f t="shared" si="1"/>
        <v>15.901999999999999</v>
      </c>
      <c r="H62" s="10">
        <v>447</v>
      </c>
      <c r="I62" s="11" t="s">
        <v>64</v>
      </c>
      <c r="J62" s="102">
        <f t="shared" si="2"/>
        <v>4.4700000000000004E-2</v>
      </c>
      <c r="K62" s="10">
        <v>78</v>
      </c>
      <c r="L62" s="11" t="s">
        <v>64</v>
      </c>
      <c r="M62" s="102">
        <f t="shared" si="3"/>
        <v>7.7999999999999996E-3</v>
      </c>
      <c r="N62" s="10">
        <v>63</v>
      </c>
      <c r="O62" s="11" t="s">
        <v>64</v>
      </c>
      <c r="P62" s="102">
        <f t="shared" si="4"/>
        <v>6.3E-3</v>
      </c>
    </row>
    <row r="63" spans="1:16">
      <c r="A63" s="23">
        <f t="shared" si="5"/>
        <v>63</v>
      </c>
      <c r="B63" s="10">
        <v>120</v>
      </c>
      <c r="C63" s="11" t="s">
        <v>65</v>
      </c>
      <c r="D63" s="100">
        <f t="shared" si="0"/>
        <v>5.0420168067226889E-4</v>
      </c>
      <c r="E63" s="12">
        <v>2.1219999999999999</v>
      </c>
      <c r="F63" s="13">
        <v>14.13</v>
      </c>
      <c r="G63" s="101">
        <f t="shared" si="1"/>
        <v>16.252000000000002</v>
      </c>
      <c r="H63" s="10">
        <v>472</v>
      </c>
      <c r="I63" s="11" t="s">
        <v>64</v>
      </c>
      <c r="J63" s="102">
        <f t="shared" si="2"/>
        <v>4.7199999999999999E-2</v>
      </c>
      <c r="K63" s="10">
        <v>82</v>
      </c>
      <c r="L63" s="11" t="s">
        <v>64</v>
      </c>
      <c r="M63" s="102">
        <f t="shared" si="3"/>
        <v>8.2000000000000007E-3</v>
      </c>
      <c r="N63" s="10">
        <v>67</v>
      </c>
      <c r="O63" s="11" t="s">
        <v>64</v>
      </c>
      <c r="P63" s="102">
        <f t="shared" si="4"/>
        <v>6.7000000000000002E-3</v>
      </c>
    </row>
    <row r="64" spans="1:16">
      <c r="A64" s="23">
        <f t="shared" si="5"/>
        <v>64</v>
      </c>
      <c r="B64" s="10">
        <v>130</v>
      </c>
      <c r="C64" s="11" t="s">
        <v>65</v>
      </c>
      <c r="D64" s="100">
        <f t="shared" si="0"/>
        <v>5.4621848739495795E-4</v>
      </c>
      <c r="E64" s="12">
        <v>2.2090000000000001</v>
      </c>
      <c r="F64" s="13">
        <v>14.36</v>
      </c>
      <c r="G64" s="101">
        <f t="shared" si="1"/>
        <v>16.568999999999999</v>
      </c>
      <c r="H64" s="10">
        <v>497</v>
      </c>
      <c r="I64" s="11" t="s">
        <v>64</v>
      </c>
      <c r="J64" s="102">
        <f t="shared" si="2"/>
        <v>4.9700000000000001E-2</v>
      </c>
      <c r="K64" s="10">
        <v>85</v>
      </c>
      <c r="L64" s="11" t="s">
        <v>64</v>
      </c>
      <c r="M64" s="102">
        <f t="shared" si="3"/>
        <v>8.5000000000000006E-3</v>
      </c>
      <c r="N64" s="10">
        <v>70</v>
      </c>
      <c r="O64" s="11" t="s">
        <v>64</v>
      </c>
      <c r="P64" s="102">
        <f t="shared" si="4"/>
        <v>7.000000000000001E-3</v>
      </c>
    </row>
    <row r="65" spans="1:16">
      <c r="A65" s="23">
        <f t="shared" si="5"/>
        <v>65</v>
      </c>
      <c r="B65" s="10">
        <v>140</v>
      </c>
      <c r="C65" s="11" t="s">
        <v>65</v>
      </c>
      <c r="D65" s="100">
        <f t="shared" si="0"/>
        <v>5.8823529411764712E-4</v>
      </c>
      <c r="E65" s="12">
        <v>2.2919999999999998</v>
      </c>
      <c r="F65" s="13">
        <v>14.56</v>
      </c>
      <c r="G65" s="101">
        <f t="shared" si="1"/>
        <v>16.852</v>
      </c>
      <c r="H65" s="10">
        <v>521</v>
      </c>
      <c r="I65" s="11" t="s">
        <v>64</v>
      </c>
      <c r="J65" s="102">
        <f t="shared" si="2"/>
        <v>5.21E-2</v>
      </c>
      <c r="K65" s="10">
        <v>88</v>
      </c>
      <c r="L65" s="11" t="s">
        <v>64</v>
      </c>
      <c r="M65" s="102">
        <f t="shared" si="3"/>
        <v>8.7999999999999988E-3</v>
      </c>
      <c r="N65" s="10">
        <v>73</v>
      </c>
      <c r="O65" s="11" t="s">
        <v>64</v>
      </c>
      <c r="P65" s="102">
        <f t="shared" si="4"/>
        <v>7.2999999999999992E-3</v>
      </c>
    </row>
    <row r="66" spans="1:16">
      <c r="A66" s="23">
        <f t="shared" si="5"/>
        <v>66</v>
      </c>
      <c r="B66" s="10">
        <v>150</v>
      </c>
      <c r="C66" s="11" t="s">
        <v>65</v>
      </c>
      <c r="D66" s="100">
        <f t="shared" si="0"/>
        <v>6.3025210084033606E-4</v>
      </c>
      <c r="E66" s="12">
        <v>2.3719999999999999</v>
      </c>
      <c r="F66" s="13">
        <v>14.75</v>
      </c>
      <c r="G66" s="101">
        <f t="shared" si="1"/>
        <v>17.122</v>
      </c>
      <c r="H66" s="10">
        <v>545</v>
      </c>
      <c r="I66" s="11" t="s">
        <v>64</v>
      </c>
      <c r="J66" s="102">
        <f t="shared" si="2"/>
        <v>5.4500000000000007E-2</v>
      </c>
      <c r="K66" s="10">
        <v>92</v>
      </c>
      <c r="L66" s="11" t="s">
        <v>64</v>
      </c>
      <c r="M66" s="102">
        <f t="shared" si="3"/>
        <v>9.1999999999999998E-3</v>
      </c>
      <c r="N66" s="10">
        <v>76</v>
      </c>
      <c r="O66" s="11" t="s">
        <v>64</v>
      </c>
      <c r="P66" s="102">
        <f t="shared" si="4"/>
        <v>7.6E-3</v>
      </c>
    </row>
    <row r="67" spans="1:16">
      <c r="A67" s="23">
        <f t="shared" si="5"/>
        <v>67</v>
      </c>
      <c r="B67" s="10">
        <v>160</v>
      </c>
      <c r="C67" s="11" t="s">
        <v>65</v>
      </c>
      <c r="D67" s="100">
        <f t="shared" si="0"/>
        <v>6.7226890756302523E-4</v>
      </c>
      <c r="E67" s="12">
        <v>2.4500000000000002</v>
      </c>
      <c r="F67" s="13">
        <v>14.92</v>
      </c>
      <c r="G67" s="101">
        <f t="shared" si="1"/>
        <v>17.37</v>
      </c>
      <c r="H67" s="10">
        <v>569</v>
      </c>
      <c r="I67" s="11" t="s">
        <v>64</v>
      </c>
      <c r="J67" s="102">
        <f t="shared" si="2"/>
        <v>5.6899999999999992E-2</v>
      </c>
      <c r="K67" s="10">
        <v>95</v>
      </c>
      <c r="L67" s="11" t="s">
        <v>64</v>
      </c>
      <c r="M67" s="102">
        <f t="shared" si="3"/>
        <v>9.4999999999999998E-3</v>
      </c>
      <c r="N67" s="10">
        <v>79</v>
      </c>
      <c r="O67" s="11" t="s">
        <v>64</v>
      </c>
      <c r="P67" s="102">
        <f t="shared" si="4"/>
        <v>7.9000000000000008E-3</v>
      </c>
    </row>
    <row r="68" spans="1:16">
      <c r="A68" s="23">
        <f t="shared" si="5"/>
        <v>68</v>
      </c>
      <c r="B68" s="10">
        <v>170</v>
      </c>
      <c r="C68" s="11" t="s">
        <v>65</v>
      </c>
      <c r="D68" s="100">
        <f t="shared" si="0"/>
        <v>7.1428571428571429E-4</v>
      </c>
      <c r="E68" s="12">
        <v>2.5259999999999998</v>
      </c>
      <c r="F68" s="13">
        <v>15.07</v>
      </c>
      <c r="G68" s="101">
        <f t="shared" si="1"/>
        <v>17.596</v>
      </c>
      <c r="H68" s="10">
        <v>592</v>
      </c>
      <c r="I68" s="11" t="s">
        <v>64</v>
      </c>
      <c r="J68" s="102">
        <f t="shared" si="2"/>
        <v>5.9199999999999996E-2</v>
      </c>
      <c r="K68" s="10">
        <v>98</v>
      </c>
      <c r="L68" s="11" t="s">
        <v>64</v>
      </c>
      <c r="M68" s="102">
        <f t="shared" si="3"/>
        <v>9.7999999999999997E-3</v>
      </c>
      <c r="N68" s="10">
        <v>82</v>
      </c>
      <c r="O68" s="11" t="s">
        <v>64</v>
      </c>
      <c r="P68" s="102">
        <f t="shared" si="4"/>
        <v>8.2000000000000007E-3</v>
      </c>
    </row>
    <row r="69" spans="1:16">
      <c r="A69" s="23">
        <f t="shared" si="5"/>
        <v>69</v>
      </c>
      <c r="B69" s="10">
        <v>180</v>
      </c>
      <c r="C69" s="11" t="s">
        <v>65</v>
      </c>
      <c r="D69" s="100">
        <f t="shared" si="0"/>
        <v>7.5630252100840334E-4</v>
      </c>
      <c r="E69" s="12">
        <v>2.5990000000000002</v>
      </c>
      <c r="F69" s="13">
        <v>15.21</v>
      </c>
      <c r="G69" s="101">
        <f t="shared" si="1"/>
        <v>17.809000000000001</v>
      </c>
      <c r="H69" s="10">
        <v>615</v>
      </c>
      <c r="I69" s="11" t="s">
        <v>64</v>
      </c>
      <c r="J69" s="102">
        <f t="shared" si="2"/>
        <v>6.1499999999999999E-2</v>
      </c>
      <c r="K69" s="10">
        <v>101</v>
      </c>
      <c r="L69" s="11" t="s">
        <v>64</v>
      </c>
      <c r="M69" s="102">
        <f t="shared" si="3"/>
        <v>1.0100000000000001E-2</v>
      </c>
      <c r="N69" s="10">
        <v>85</v>
      </c>
      <c r="O69" s="11" t="s">
        <v>64</v>
      </c>
      <c r="P69" s="102">
        <f t="shared" si="4"/>
        <v>8.5000000000000006E-3</v>
      </c>
    </row>
    <row r="70" spans="1:16">
      <c r="A70" s="23">
        <f t="shared" si="5"/>
        <v>70</v>
      </c>
      <c r="B70" s="10">
        <v>200</v>
      </c>
      <c r="C70" s="11" t="s">
        <v>65</v>
      </c>
      <c r="D70" s="100">
        <f t="shared" si="0"/>
        <v>8.4033613445378156E-4</v>
      </c>
      <c r="E70" s="12">
        <v>2.7389999999999999</v>
      </c>
      <c r="F70" s="13">
        <v>15.46</v>
      </c>
      <c r="G70" s="101">
        <f t="shared" si="1"/>
        <v>18.199000000000002</v>
      </c>
      <c r="H70" s="10">
        <v>661</v>
      </c>
      <c r="I70" s="11" t="s">
        <v>64</v>
      </c>
      <c r="J70" s="102">
        <f t="shared" si="2"/>
        <v>6.6100000000000006E-2</v>
      </c>
      <c r="K70" s="10">
        <v>107</v>
      </c>
      <c r="L70" s="11" t="s">
        <v>64</v>
      </c>
      <c r="M70" s="102">
        <f t="shared" si="3"/>
        <v>1.0699999999999999E-2</v>
      </c>
      <c r="N70" s="10">
        <v>90</v>
      </c>
      <c r="O70" s="11" t="s">
        <v>64</v>
      </c>
      <c r="P70" s="102">
        <f t="shared" si="4"/>
        <v>8.9999999999999993E-3</v>
      </c>
    </row>
    <row r="71" spans="1:16">
      <c r="A71" s="23">
        <f t="shared" si="5"/>
        <v>71</v>
      </c>
      <c r="B71" s="10">
        <v>225</v>
      </c>
      <c r="C71" s="11" t="s">
        <v>65</v>
      </c>
      <c r="D71" s="100">
        <f t="shared" si="0"/>
        <v>9.453781512605042E-4</v>
      </c>
      <c r="E71" s="12">
        <v>2.9060000000000001</v>
      </c>
      <c r="F71" s="13">
        <v>15.71</v>
      </c>
      <c r="G71" s="101">
        <f t="shared" si="1"/>
        <v>18.616</v>
      </c>
      <c r="H71" s="10">
        <v>716</v>
      </c>
      <c r="I71" s="11" t="s">
        <v>64</v>
      </c>
      <c r="J71" s="102">
        <f t="shared" si="2"/>
        <v>7.1599999999999997E-2</v>
      </c>
      <c r="K71" s="10">
        <v>115</v>
      </c>
      <c r="L71" s="11" t="s">
        <v>64</v>
      </c>
      <c r="M71" s="102">
        <f t="shared" si="3"/>
        <v>1.15E-2</v>
      </c>
      <c r="N71" s="10">
        <v>97</v>
      </c>
      <c r="O71" s="11" t="s">
        <v>64</v>
      </c>
      <c r="P71" s="102">
        <f t="shared" si="4"/>
        <v>9.7000000000000003E-3</v>
      </c>
    </row>
    <row r="72" spans="1:16">
      <c r="A72" s="23">
        <f t="shared" si="5"/>
        <v>72</v>
      </c>
      <c r="B72" s="10">
        <v>250</v>
      </c>
      <c r="C72" s="11" t="s">
        <v>65</v>
      </c>
      <c r="D72" s="100">
        <f t="shared" si="0"/>
        <v>1.0504201680672268E-3</v>
      </c>
      <c r="E72" s="12">
        <v>3.0630000000000002</v>
      </c>
      <c r="F72" s="13">
        <v>15.91</v>
      </c>
      <c r="G72" s="101">
        <f t="shared" si="1"/>
        <v>18.972999999999999</v>
      </c>
      <c r="H72" s="10">
        <v>771</v>
      </c>
      <c r="I72" s="11" t="s">
        <v>64</v>
      </c>
      <c r="J72" s="102">
        <f t="shared" si="2"/>
        <v>7.7100000000000002E-2</v>
      </c>
      <c r="K72" s="10">
        <v>122</v>
      </c>
      <c r="L72" s="11" t="s">
        <v>64</v>
      </c>
      <c r="M72" s="102">
        <f t="shared" si="3"/>
        <v>1.2199999999999999E-2</v>
      </c>
      <c r="N72" s="10">
        <v>104</v>
      </c>
      <c r="O72" s="11" t="s">
        <v>64</v>
      </c>
      <c r="P72" s="102">
        <f t="shared" si="4"/>
        <v>1.04E-2</v>
      </c>
    </row>
    <row r="73" spans="1:16">
      <c r="A73" s="23">
        <f t="shared" si="5"/>
        <v>73</v>
      </c>
      <c r="B73" s="10">
        <v>275</v>
      </c>
      <c r="C73" s="11" t="s">
        <v>65</v>
      </c>
      <c r="D73" s="100">
        <f t="shared" si="0"/>
        <v>1.1554621848739496E-3</v>
      </c>
      <c r="E73" s="12">
        <v>3.2120000000000002</v>
      </c>
      <c r="F73" s="13">
        <v>16.079999999999998</v>
      </c>
      <c r="G73" s="101">
        <f t="shared" si="1"/>
        <v>19.291999999999998</v>
      </c>
      <c r="H73" s="10">
        <v>824</v>
      </c>
      <c r="I73" s="11" t="s">
        <v>64</v>
      </c>
      <c r="J73" s="102">
        <f t="shared" si="2"/>
        <v>8.2400000000000001E-2</v>
      </c>
      <c r="K73" s="10">
        <v>129</v>
      </c>
      <c r="L73" s="11" t="s">
        <v>64</v>
      </c>
      <c r="M73" s="102">
        <f t="shared" si="3"/>
        <v>1.29E-2</v>
      </c>
      <c r="N73" s="10">
        <v>110</v>
      </c>
      <c r="O73" s="11" t="s">
        <v>64</v>
      </c>
      <c r="P73" s="102">
        <f t="shared" si="4"/>
        <v>1.0999999999999999E-2</v>
      </c>
    </row>
    <row r="74" spans="1:16">
      <c r="A74" s="23">
        <f t="shared" si="5"/>
        <v>74</v>
      </c>
      <c r="B74" s="10">
        <v>300</v>
      </c>
      <c r="C74" s="11" t="s">
        <v>65</v>
      </c>
      <c r="D74" s="100">
        <f t="shared" si="0"/>
        <v>1.2605042016806721E-3</v>
      </c>
      <c r="E74" s="12">
        <v>3.355</v>
      </c>
      <c r="F74" s="13">
        <v>16.22</v>
      </c>
      <c r="G74" s="101">
        <f t="shared" si="1"/>
        <v>19.574999999999999</v>
      </c>
      <c r="H74" s="10">
        <v>877</v>
      </c>
      <c r="I74" s="11" t="s">
        <v>64</v>
      </c>
      <c r="J74" s="102">
        <f t="shared" si="2"/>
        <v>8.77E-2</v>
      </c>
      <c r="K74" s="10">
        <v>135</v>
      </c>
      <c r="L74" s="11" t="s">
        <v>64</v>
      </c>
      <c r="M74" s="102">
        <f t="shared" si="3"/>
        <v>1.3500000000000002E-2</v>
      </c>
      <c r="N74" s="10">
        <v>117</v>
      </c>
      <c r="O74" s="11" t="s">
        <v>64</v>
      </c>
      <c r="P74" s="102">
        <f t="shared" si="4"/>
        <v>1.17E-2</v>
      </c>
    </row>
    <row r="75" spans="1:16">
      <c r="A75" s="23">
        <f t="shared" si="5"/>
        <v>75</v>
      </c>
      <c r="B75" s="10">
        <v>325</v>
      </c>
      <c r="C75" s="11" t="s">
        <v>65</v>
      </c>
      <c r="D75" s="100">
        <f t="shared" si="0"/>
        <v>1.3655462184873951E-3</v>
      </c>
      <c r="E75" s="12">
        <v>3.492</v>
      </c>
      <c r="F75" s="13">
        <v>16.329999999999998</v>
      </c>
      <c r="G75" s="101">
        <f t="shared" si="1"/>
        <v>19.821999999999999</v>
      </c>
      <c r="H75" s="10">
        <v>929</v>
      </c>
      <c r="I75" s="11" t="s">
        <v>64</v>
      </c>
      <c r="J75" s="102">
        <f t="shared" si="2"/>
        <v>9.290000000000001E-2</v>
      </c>
      <c r="K75" s="10">
        <v>142</v>
      </c>
      <c r="L75" s="11" t="s">
        <v>64</v>
      </c>
      <c r="M75" s="102">
        <f t="shared" si="3"/>
        <v>1.4199999999999999E-2</v>
      </c>
      <c r="N75" s="10">
        <v>123</v>
      </c>
      <c r="O75" s="11" t="s">
        <v>64</v>
      </c>
      <c r="P75" s="102">
        <f t="shared" si="4"/>
        <v>1.23E-2</v>
      </c>
    </row>
    <row r="76" spans="1:16">
      <c r="A76" s="23">
        <f t="shared" si="5"/>
        <v>76</v>
      </c>
      <c r="B76" s="10">
        <v>350</v>
      </c>
      <c r="C76" s="11" t="s">
        <v>65</v>
      </c>
      <c r="D76" s="100">
        <f t="shared" si="0"/>
        <v>1.4705882352941176E-3</v>
      </c>
      <c r="E76" s="12">
        <v>3.6240000000000001</v>
      </c>
      <c r="F76" s="13">
        <v>16.420000000000002</v>
      </c>
      <c r="G76" s="101">
        <f t="shared" si="1"/>
        <v>20.044</v>
      </c>
      <c r="H76" s="10">
        <v>981</v>
      </c>
      <c r="I76" s="11" t="s">
        <v>64</v>
      </c>
      <c r="J76" s="102">
        <f t="shared" si="2"/>
        <v>9.8099999999999993E-2</v>
      </c>
      <c r="K76" s="10">
        <v>148</v>
      </c>
      <c r="L76" s="11" t="s">
        <v>64</v>
      </c>
      <c r="M76" s="102">
        <f t="shared" si="3"/>
        <v>1.4799999999999999E-2</v>
      </c>
      <c r="N76" s="10">
        <v>129</v>
      </c>
      <c r="O76" s="11" t="s">
        <v>64</v>
      </c>
      <c r="P76" s="102">
        <f t="shared" si="4"/>
        <v>1.29E-2</v>
      </c>
    </row>
    <row r="77" spans="1:16">
      <c r="A77" s="23">
        <f t="shared" si="5"/>
        <v>77</v>
      </c>
      <c r="B77" s="10">
        <v>375</v>
      </c>
      <c r="C77" s="11" t="s">
        <v>65</v>
      </c>
      <c r="D77" s="100">
        <f t="shared" si="0"/>
        <v>1.5756302521008404E-3</v>
      </c>
      <c r="E77" s="12">
        <v>3.7509999999999999</v>
      </c>
      <c r="F77" s="13">
        <v>16.489999999999998</v>
      </c>
      <c r="G77" s="101">
        <f t="shared" si="1"/>
        <v>20.241</v>
      </c>
      <c r="H77" s="10">
        <v>1032</v>
      </c>
      <c r="I77" s="11" t="s">
        <v>64</v>
      </c>
      <c r="J77" s="102">
        <f t="shared" si="2"/>
        <v>0.1032</v>
      </c>
      <c r="K77" s="10">
        <v>155</v>
      </c>
      <c r="L77" s="11" t="s">
        <v>64</v>
      </c>
      <c r="M77" s="102">
        <f t="shared" si="3"/>
        <v>1.55E-2</v>
      </c>
      <c r="N77" s="10">
        <v>135</v>
      </c>
      <c r="O77" s="11" t="s">
        <v>64</v>
      </c>
      <c r="P77" s="102">
        <f t="shared" si="4"/>
        <v>1.3500000000000002E-2</v>
      </c>
    </row>
    <row r="78" spans="1:16">
      <c r="A78" s="23">
        <f t="shared" si="5"/>
        <v>78</v>
      </c>
      <c r="B78" s="10">
        <v>400</v>
      </c>
      <c r="C78" s="11" t="s">
        <v>65</v>
      </c>
      <c r="D78" s="100">
        <f t="shared" si="0"/>
        <v>1.6806722689075631E-3</v>
      </c>
      <c r="E78" s="12">
        <v>3.8740000000000001</v>
      </c>
      <c r="F78" s="13">
        <v>16.55</v>
      </c>
      <c r="G78" s="101">
        <f t="shared" si="1"/>
        <v>20.423999999999999</v>
      </c>
      <c r="H78" s="10">
        <v>1082</v>
      </c>
      <c r="I78" s="11" t="s">
        <v>64</v>
      </c>
      <c r="J78" s="102">
        <f t="shared" si="2"/>
        <v>0.1082</v>
      </c>
      <c r="K78" s="10">
        <v>161</v>
      </c>
      <c r="L78" s="11" t="s">
        <v>64</v>
      </c>
      <c r="M78" s="102">
        <f t="shared" si="3"/>
        <v>1.61E-2</v>
      </c>
      <c r="N78" s="10">
        <v>141</v>
      </c>
      <c r="O78" s="11" t="s">
        <v>64</v>
      </c>
      <c r="P78" s="102">
        <f t="shared" si="4"/>
        <v>1.4099999999999998E-2</v>
      </c>
    </row>
    <row r="79" spans="1:16">
      <c r="A79" s="23">
        <f t="shared" si="5"/>
        <v>79</v>
      </c>
      <c r="B79" s="10">
        <v>450</v>
      </c>
      <c r="C79" s="11" t="s">
        <v>65</v>
      </c>
      <c r="D79" s="100">
        <f t="shared" si="0"/>
        <v>1.8907563025210084E-3</v>
      </c>
      <c r="E79" s="12">
        <v>4.109</v>
      </c>
      <c r="F79" s="13">
        <v>16.63</v>
      </c>
      <c r="G79" s="101">
        <f t="shared" si="1"/>
        <v>20.738999999999997</v>
      </c>
      <c r="H79" s="10">
        <v>1182</v>
      </c>
      <c r="I79" s="11" t="s">
        <v>64</v>
      </c>
      <c r="J79" s="102">
        <f t="shared" si="2"/>
        <v>0.1182</v>
      </c>
      <c r="K79" s="10">
        <v>173</v>
      </c>
      <c r="L79" s="11" t="s">
        <v>64</v>
      </c>
      <c r="M79" s="102">
        <f t="shared" si="3"/>
        <v>1.7299999999999999E-2</v>
      </c>
      <c r="N79" s="10">
        <v>152</v>
      </c>
      <c r="O79" s="11" t="s">
        <v>64</v>
      </c>
      <c r="P79" s="102">
        <f t="shared" si="4"/>
        <v>1.52E-2</v>
      </c>
    </row>
    <row r="80" spans="1:16">
      <c r="A80" s="23">
        <f t="shared" si="5"/>
        <v>80</v>
      </c>
      <c r="B80" s="10">
        <v>500</v>
      </c>
      <c r="C80" s="11" t="s">
        <v>65</v>
      </c>
      <c r="D80" s="100">
        <f t="shared" si="0"/>
        <v>2.1008403361344537E-3</v>
      </c>
      <c r="E80" s="12">
        <v>4.282</v>
      </c>
      <c r="F80" s="13">
        <v>16.66</v>
      </c>
      <c r="G80" s="101">
        <f t="shared" si="1"/>
        <v>20.942</v>
      </c>
      <c r="H80" s="10">
        <v>1281</v>
      </c>
      <c r="I80" s="11" t="s">
        <v>64</v>
      </c>
      <c r="J80" s="102">
        <f t="shared" si="2"/>
        <v>0.12809999999999999</v>
      </c>
      <c r="K80" s="10">
        <v>185</v>
      </c>
      <c r="L80" s="11" t="s">
        <v>64</v>
      </c>
      <c r="M80" s="102">
        <f t="shared" si="3"/>
        <v>1.8499999999999999E-2</v>
      </c>
      <c r="N80" s="10">
        <v>163</v>
      </c>
      <c r="O80" s="11" t="s">
        <v>64</v>
      </c>
      <c r="P80" s="102">
        <f t="shared" si="4"/>
        <v>1.6300000000000002E-2</v>
      </c>
    </row>
    <row r="81" spans="1:16">
      <c r="A81" s="23">
        <f t="shared" si="5"/>
        <v>81</v>
      </c>
      <c r="B81" s="10">
        <v>550</v>
      </c>
      <c r="C81" s="11" t="s">
        <v>65</v>
      </c>
      <c r="D81" s="100">
        <f t="shared" si="0"/>
        <v>2.3109243697478992E-3</v>
      </c>
      <c r="E81" s="12">
        <v>4.4509999999999996</v>
      </c>
      <c r="F81" s="13">
        <v>16.670000000000002</v>
      </c>
      <c r="G81" s="101">
        <f t="shared" si="1"/>
        <v>21.121000000000002</v>
      </c>
      <c r="H81" s="10">
        <v>1379</v>
      </c>
      <c r="I81" s="11" t="s">
        <v>64</v>
      </c>
      <c r="J81" s="102">
        <f t="shared" si="2"/>
        <v>0.13789999999999999</v>
      </c>
      <c r="K81" s="10">
        <v>197</v>
      </c>
      <c r="L81" s="11" t="s">
        <v>64</v>
      </c>
      <c r="M81" s="102">
        <f t="shared" si="3"/>
        <v>1.9700000000000002E-2</v>
      </c>
      <c r="N81" s="10">
        <v>174</v>
      </c>
      <c r="O81" s="11" t="s">
        <v>64</v>
      </c>
      <c r="P81" s="102">
        <f t="shared" si="4"/>
        <v>1.7399999999999999E-2</v>
      </c>
    </row>
    <row r="82" spans="1:16">
      <c r="A82" s="23">
        <f t="shared" si="5"/>
        <v>82</v>
      </c>
      <c r="B82" s="10">
        <v>600</v>
      </c>
      <c r="C82" s="11" t="s">
        <v>65</v>
      </c>
      <c r="D82" s="100">
        <f t="shared" si="0"/>
        <v>2.5210084033613443E-3</v>
      </c>
      <c r="E82" s="12">
        <v>4.6550000000000002</v>
      </c>
      <c r="F82" s="13">
        <v>16.66</v>
      </c>
      <c r="G82" s="101">
        <f t="shared" si="1"/>
        <v>21.315000000000001</v>
      </c>
      <c r="H82" s="10">
        <v>1476</v>
      </c>
      <c r="I82" s="11" t="s">
        <v>64</v>
      </c>
      <c r="J82" s="102">
        <f t="shared" si="2"/>
        <v>0.14760000000000001</v>
      </c>
      <c r="K82" s="10">
        <v>208</v>
      </c>
      <c r="L82" s="11" t="s">
        <v>64</v>
      </c>
      <c r="M82" s="102">
        <f t="shared" si="3"/>
        <v>2.0799999999999999E-2</v>
      </c>
      <c r="N82" s="10">
        <v>185</v>
      </c>
      <c r="O82" s="11" t="s">
        <v>64</v>
      </c>
      <c r="P82" s="102">
        <f t="shared" si="4"/>
        <v>1.8499999999999999E-2</v>
      </c>
    </row>
    <row r="83" spans="1:16">
      <c r="A83" s="23">
        <f t="shared" si="5"/>
        <v>83</v>
      </c>
      <c r="B83" s="10">
        <v>650</v>
      </c>
      <c r="C83" s="11" t="s">
        <v>65</v>
      </c>
      <c r="D83" s="100">
        <f t="shared" si="0"/>
        <v>2.7310924369747902E-3</v>
      </c>
      <c r="E83" s="12">
        <v>4.867</v>
      </c>
      <c r="F83" s="13">
        <v>16.63</v>
      </c>
      <c r="G83" s="101">
        <f t="shared" si="1"/>
        <v>21.497</v>
      </c>
      <c r="H83" s="10">
        <v>1573</v>
      </c>
      <c r="I83" s="11" t="s">
        <v>64</v>
      </c>
      <c r="J83" s="102">
        <f t="shared" si="2"/>
        <v>0.1573</v>
      </c>
      <c r="K83" s="10">
        <v>220</v>
      </c>
      <c r="L83" s="11" t="s">
        <v>64</v>
      </c>
      <c r="M83" s="102">
        <f t="shared" si="3"/>
        <v>2.1999999999999999E-2</v>
      </c>
      <c r="N83" s="10">
        <v>195</v>
      </c>
      <c r="O83" s="11" t="s">
        <v>64</v>
      </c>
      <c r="P83" s="102">
        <f t="shared" si="4"/>
        <v>1.95E-2</v>
      </c>
    </row>
    <row r="84" spans="1:16">
      <c r="A84" s="23">
        <f t="shared" si="5"/>
        <v>84</v>
      </c>
      <c r="B84" s="10">
        <v>700</v>
      </c>
      <c r="C84" s="11" t="s">
        <v>65</v>
      </c>
      <c r="D84" s="100">
        <f t="shared" ref="D84:D86" si="6">B84/1000/$C$5</f>
        <v>2.9411764705882353E-3</v>
      </c>
      <c r="E84" s="12">
        <v>5.0739999999999998</v>
      </c>
      <c r="F84" s="13">
        <v>16.579999999999998</v>
      </c>
      <c r="G84" s="101">
        <f t="shared" ref="G84:G147" si="7">E84+F84</f>
        <v>21.653999999999996</v>
      </c>
      <c r="H84" s="10">
        <v>1669</v>
      </c>
      <c r="I84" s="11" t="s">
        <v>64</v>
      </c>
      <c r="J84" s="102">
        <f t="shared" ref="J84:J105" si="8">H84/1000/10</f>
        <v>0.16689999999999999</v>
      </c>
      <c r="K84" s="10">
        <v>231</v>
      </c>
      <c r="L84" s="11" t="s">
        <v>64</v>
      </c>
      <c r="M84" s="102">
        <f t="shared" ref="M84:M147" si="9">K84/1000/10</f>
        <v>2.3100000000000002E-2</v>
      </c>
      <c r="N84" s="10">
        <v>205</v>
      </c>
      <c r="O84" s="11" t="s">
        <v>64</v>
      </c>
      <c r="P84" s="102">
        <f t="shared" ref="P84:P147" si="10">N84/1000/10</f>
        <v>2.0499999999999997E-2</v>
      </c>
    </row>
    <row r="85" spans="1:16">
      <c r="A85" s="23">
        <f t="shared" si="5"/>
        <v>85</v>
      </c>
      <c r="B85" s="10">
        <v>800</v>
      </c>
      <c r="C85" s="11" t="s">
        <v>65</v>
      </c>
      <c r="D85" s="100">
        <f t="shared" si="6"/>
        <v>3.3613445378151263E-3</v>
      </c>
      <c r="E85" s="12">
        <v>5.4459999999999997</v>
      </c>
      <c r="F85" s="13">
        <v>16.46</v>
      </c>
      <c r="G85" s="101">
        <f t="shared" si="7"/>
        <v>21.905999999999999</v>
      </c>
      <c r="H85" s="10">
        <v>1859</v>
      </c>
      <c r="I85" s="11" t="s">
        <v>64</v>
      </c>
      <c r="J85" s="102">
        <f t="shared" si="8"/>
        <v>0.18590000000000001</v>
      </c>
      <c r="K85" s="10">
        <v>253</v>
      </c>
      <c r="L85" s="11" t="s">
        <v>64</v>
      </c>
      <c r="M85" s="102">
        <f t="shared" si="9"/>
        <v>2.53E-2</v>
      </c>
      <c r="N85" s="10">
        <v>226</v>
      </c>
      <c r="O85" s="11" t="s">
        <v>64</v>
      </c>
      <c r="P85" s="102">
        <f t="shared" si="10"/>
        <v>2.2600000000000002E-2</v>
      </c>
    </row>
    <row r="86" spans="1:16">
      <c r="A86" s="23">
        <f t="shared" ref="A86:A149" si="11">A85+1</f>
        <v>86</v>
      </c>
      <c r="B86" s="10">
        <v>900</v>
      </c>
      <c r="C86" s="11" t="s">
        <v>65</v>
      </c>
      <c r="D86" s="100">
        <f t="shared" si="6"/>
        <v>3.7815126050420168E-3</v>
      </c>
      <c r="E86" s="12">
        <v>5.7560000000000002</v>
      </c>
      <c r="F86" s="13">
        <v>16.309999999999999</v>
      </c>
      <c r="G86" s="101">
        <f t="shared" si="7"/>
        <v>22.065999999999999</v>
      </c>
      <c r="H86" s="10">
        <v>2047</v>
      </c>
      <c r="I86" s="11" t="s">
        <v>64</v>
      </c>
      <c r="J86" s="102">
        <f t="shared" si="8"/>
        <v>0.20470000000000002</v>
      </c>
      <c r="K86" s="10">
        <v>274</v>
      </c>
      <c r="L86" s="11" t="s">
        <v>64</v>
      </c>
      <c r="M86" s="102">
        <f t="shared" si="9"/>
        <v>2.7400000000000001E-2</v>
      </c>
      <c r="N86" s="10">
        <v>245</v>
      </c>
      <c r="O86" s="11" t="s">
        <v>64</v>
      </c>
      <c r="P86" s="102">
        <f t="shared" si="10"/>
        <v>2.4500000000000001E-2</v>
      </c>
    </row>
    <row r="87" spans="1:16">
      <c r="A87" s="23">
        <f t="shared" si="11"/>
        <v>87</v>
      </c>
      <c r="B87" s="10">
        <v>1</v>
      </c>
      <c r="C87" s="22" t="s">
        <v>67</v>
      </c>
      <c r="D87" s="100">
        <f t="shared" ref="D87:D150" si="12">B87/$C$5</f>
        <v>4.2016806722689074E-3</v>
      </c>
      <c r="E87" s="12">
        <v>6.01</v>
      </c>
      <c r="F87" s="13">
        <v>16.14</v>
      </c>
      <c r="G87" s="101">
        <f t="shared" si="7"/>
        <v>22.15</v>
      </c>
      <c r="H87" s="10">
        <v>2235</v>
      </c>
      <c r="I87" s="11" t="s">
        <v>64</v>
      </c>
      <c r="J87" s="102">
        <f t="shared" si="8"/>
        <v>0.22349999999999998</v>
      </c>
      <c r="K87" s="10">
        <v>295</v>
      </c>
      <c r="L87" s="11" t="s">
        <v>64</v>
      </c>
      <c r="M87" s="102">
        <f t="shared" si="9"/>
        <v>2.9499999999999998E-2</v>
      </c>
      <c r="N87" s="10">
        <v>265</v>
      </c>
      <c r="O87" s="11" t="s">
        <v>64</v>
      </c>
      <c r="P87" s="102">
        <f t="shared" si="10"/>
        <v>2.6500000000000003E-2</v>
      </c>
    </row>
    <row r="88" spans="1:16">
      <c r="A88" s="23">
        <f t="shared" si="11"/>
        <v>88</v>
      </c>
      <c r="B88" s="10">
        <v>1.1000000000000001</v>
      </c>
      <c r="C88" s="11" t="s">
        <v>67</v>
      </c>
      <c r="D88" s="100">
        <f t="shared" si="12"/>
        <v>4.6218487394957984E-3</v>
      </c>
      <c r="E88" s="12">
        <v>6.2190000000000003</v>
      </c>
      <c r="F88" s="13">
        <v>15.96</v>
      </c>
      <c r="G88" s="101">
        <f t="shared" si="7"/>
        <v>22.179000000000002</v>
      </c>
      <c r="H88" s="10">
        <v>2423</v>
      </c>
      <c r="I88" s="11" t="s">
        <v>64</v>
      </c>
      <c r="J88" s="102">
        <f t="shared" si="8"/>
        <v>0.24230000000000002</v>
      </c>
      <c r="K88" s="10">
        <v>315</v>
      </c>
      <c r="L88" s="11" t="s">
        <v>64</v>
      </c>
      <c r="M88" s="102">
        <f t="shared" si="9"/>
        <v>3.15E-2</v>
      </c>
      <c r="N88" s="10">
        <v>284</v>
      </c>
      <c r="O88" s="11" t="s">
        <v>64</v>
      </c>
      <c r="P88" s="102">
        <f t="shared" si="10"/>
        <v>2.8399999999999998E-2</v>
      </c>
    </row>
    <row r="89" spans="1:16">
      <c r="A89" s="23">
        <f t="shared" si="11"/>
        <v>89</v>
      </c>
      <c r="B89" s="10">
        <v>1.2</v>
      </c>
      <c r="C89" s="11" t="s">
        <v>67</v>
      </c>
      <c r="D89" s="100">
        <f t="shared" si="12"/>
        <v>5.0420168067226885E-3</v>
      </c>
      <c r="E89" s="12">
        <v>6.3920000000000003</v>
      </c>
      <c r="F89" s="13">
        <v>15.77</v>
      </c>
      <c r="G89" s="101">
        <f t="shared" si="7"/>
        <v>22.161999999999999</v>
      </c>
      <c r="H89" s="10">
        <v>2610</v>
      </c>
      <c r="I89" s="11" t="s">
        <v>64</v>
      </c>
      <c r="J89" s="102">
        <f t="shared" si="8"/>
        <v>0.26100000000000001</v>
      </c>
      <c r="K89" s="10">
        <v>335</v>
      </c>
      <c r="L89" s="11" t="s">
        <v>64</v>
      </c>
      <c r="M89" s="102">
        <f t="shared" si="9"/>
        <v>3.3500000000000002E-2</v>
      </c>
      <c r="N89" s="10">
        <v>302</v>
      </c>
      <c r="O89" s="11" t="s">
        <v>64</v>
      </c>
      <c r="P89" s="102">
        <f t="shared" si="10"/>
        <v>3.0199999999999998E-2</v>
      </c>
    </row>
    <row r="90" spans="1:16">
      <c r="A90" s="23">
        <f t="shared" si="11"/>
        <v>90</v>
      </c>
      <c r="B90" s="10">
        <v>1.3</v>
      </c>
      <c r="C90" s="11" t="s">
        <v>67</v>
      </c>
      <c r="D90" s="100">
        <f t="shared" si="12"/>
        <v>5.4621848739495804E-3</v>
      </c>
      <c r="E90" s="12">
        <v>6.5380000000000003</v>
      </c>
      <c r="F90" s="13">
        <v>15.58</v>
      </c>
      <c r="G90" s="101">
        <f t="shared" si="7"/>
        <v>22.118000000000002</v>
      </c>
      <c r="H90" s="10">
        <v>2798</v>
      </c>
      <c r="I90" s="11" t="s">
        <v>64</v>
      </c>
      <c r="J90" s="102">
        <f t="shared" si="8"/>
        <v>0.27979999999999999</v>
      </c>
      <c r="K90" s="10">
        <v>354</v>
      </c>
      <c r="L90" s="11" t="s">
        <v>64</v>
      </c>
      <c r="M90" s="102">
        <f t="shared" si="9"/>
        <v>3.5400000000000001E-2</v>
      </c>
      <c r="N90" s="10">
        <v>321</v>
      </c>
      <c r="O90" s="11" t="s">
        <v>64</v>
      </c>
      <c r="P90" s="102">
        <f t="shared" si="10"/>
        <v>3.2100000000000004E-2</v>
      </c>
    </row>
    <row r="91" spans="1:16">
      <c r="A91" s="23">
        <f t="shared" si="11"/>
        <v>91</v>
      </c>
      <c r="B91" s="10">
        <v>1.4</v>
      </c>
      <c r="C91" s="11" t="s">
        <v>67</v>
      </c>
      <c r="D91" s="100">
        <f t="shared" si="12"/>
        <v>5.8823529411764705E-3</v>
      </c>
      <c r="E91" s="12">
        <v>6.665</v>
      </c>
      <c r="F91" s="13">
        <v>15.39</v>
      </c>
      <c r="G91" s="101">
        <f t="shared" si="7"/>
        <v>22.055</v>
      </c>
      <c r="H91" s="10">
        <v>2987</v>
      </c>
      <c r="I91" s="11" t="s">
        <v>64</v>
      </c>
      <c r="J91" s="102">
        <f t="shared" si="8"/>
        <v>0.29870000000000002</v>
      </c>
      <c r="K91" s="10">
        <v>373</v>
      </c>
      <c r="L91" s="11" t="s">
        <v>64</v>
      </c>
      <c r="M91" s="102">
        <f t="shared" si="9"/>
        <v>3.73E-2</v>
      </c>
      <c r="N91" s="10">
        <v>339</v>
      </c>
      <c r="O91" s="11" t="s">
        <v>64</v>
      </c>
      <c r="P91" s="102">
        <f t="shared" si="10"/>
        <v>3.39E-2</v>
      </c>
    </row>
    <row r="92" spans="1:16">
      <c r="A92" s="23">
        <f t="shared" si="11"/>
        <v>92</v>
      </c>
      <c r="B92" s="10">
        <v>1.5</v>
      </c>
      <c r="C92" s="11" t="s">
        <v>67</v>
      </c>
      <c r="D92" s="100">
        <f t="shared" si="12"/>
        <v>6.3025210084033615E-3</v>
      </c>
      <c r="E92" s="12">
        <v>6.7779999999999996</v>
      </c>
      <c r="F92" s="13">
        <v>15.19</v>
      </c>
      <c r="G92" s="101">
        <f t="shared" si="7"/>
        <v>21.968</v>
      </c>
      <c r="H92" s="10">
        <v>3177</v>
      </c>
      <c r="I92" s="11" t="s">
        <v>64</v>
      </c>
      <c r="J92" s="102">
        <f t="shared" si="8"/>
        <v>0.31769999999999998</v>
      </c>
      <c r="K92" s="10">
        <v>393</v>
      </c>
      <c r="L92" s="11" t="s">
        <v>64</v>
      </c>
      <c r="M92" s="102">
        <f t="shared" si="9"/>
        <v>3.9300000000000002E-2</v>
      </c>
      <c r="N92" s="10">
        <v>358</v>
      </c>
      <c r="O92" s="11" t="s">
        <v>64</v>
      </c>
      <c r="P92" s="102">
        <f t="shared" si="10"/>
        <v>3.5799999999999998E-2</v>
      </c>
    </row>
    <row r="93" spans="1:16">
      <c r="A93" s="23">
        <f t="shared" si="11"/>
        <v>93</v>
      </c>
      <c r="B93" s="10">
        <v>1.6</v>
      </c>
      <c r="C93" s="11" t="s">
        <v>67</v>
      </c>
      <c r="D93" s="100">
        <f t="shared" si="12"/>
        <v>6.7226890756302525E-3</v>
      </c>
      <c r="E93" s="12">
        <v>6.8810000000000002</v>
      </c>
      <c r="F93" s="13">
        <v>15</v>
      </c>
      <c r="G93" s="101">
        <f t="shared" si="7"/>
        <v>21.881</v>
      </c>
      <c r="H93" s="10">
        <v>3367</v>
      </c>
      <c r="I93" s="11" t="s">
        <v>64</v>
      </c>
      <c r="J93" s="102">
        <f t="shared" si="8"/>
        <v>0.3367</v>
      </c>
      <c r="K93" s="10">
        <v>411</v>
      </c>
      <c r="L93" s="11" t="s">
        <v>64</v>
      </c>
      <c r="M93" s="102">
        <f t="shared" si="9"/>
        <v>4.1099999999999998E-2</v>
      </c>
      <c r="N93" s="10">
        <v>376</v>
      </c>
      <c r="O93" s="11" t="s">
        <v>64</v>
      </c>
      <c r="P93" s="102">
        <f t="shared" si="10"/>
        <v>3.7600000000000001E-2</v>
      </c>
    </row>
    <row r="94" spans="1:16">
      <c r="A94" s="23">
        <f t="shared" si="11"/>
        <v>94</v>
      </c>
      <c r="B94" s="10">
        <v>1.7</v>
      </c>
      <c r="C94" s="11" t="s">
        <v>67</v>
      </c>
      <c r="D94" s="100">
        <f t="shared" si="12"/>
        <v>7.1428571428571426E-3</v>
      </c>
      <c r="E94" s="12">
        <v>6.9790000000000001</v>
      </c>
      <c r="F94" s="13">
        <v>14.82</v>
      </c>
      <c r="G94" s="101">
        <f t="shared" si="7"/>
        <v>21.798999999999999</v>
      </c>
      <c r="H94" s="10">
        <v>3558</v>
      </c>
      <c r="I94" s="11" t="s">
        <v>64</v>
      </c>
      <c r="J94" s="102">
        <f t="shared" si="8"/>
        <v>0.35580000000000001</v>
      </c>
      <c r="K94" s="10">
        <v>430</v>
      </c>
      <c r="L94" s="11" t="s">
        <v>64</v>
      </c>
      <c r="M94" s="102">
        <f t="shared" si="9"/>
        <v>4.2999999999999997E-2</v>
      </c>
      <c r="N94" s="10">
        <v>394</v>
      </c>
      <c r="O94" s="11" t="s">
        <v>64</v>
      </c>
      <c r="P94" s="102">
        <f t="shared" si="10"/>
        <v>3.9400000000000004E-2</v>
      </c>
    </row>
    <row r="95" spans="1:16">
      <c r="A95" s="23">
        <f t="shared" si="11"/>
        <v>95</v>
      </c>
      <c r="B95" s="10">
        <v>1.8</v>
      </c>
      <c r="C95" s="11" t="s">
        <v>67</v>
      </c>
      <c r="D95" s="100">
        <f t="shared" si="12"/>
        <v>7.5630252100840336E-3</v>
      </c>
      <c r="E95" s="12">
        <v>7.0750000000000002</v>
      </c>
      <c r="F95" s="13">
        <v>14.63</v>
      </c>
      <c r="G95" s="101">
        <f t="shared" si="7"/>
        <v>21.705000000000002</v>
      </c>
      <c r="H95" s="10">
        <v>3750</v>
      </c>
      <c r="I95" s="11" t="s">
        <v>64</v>
      </c>
      <c r="J95" s="102">
        <f t="shared" si="8"/>
        <v>0.375</v>
      </c>
      <c r="K95" s="10">
        <v>449</v>
      </c>
      <c r="L95" s="11" t="s">
        <v>64</v>
      </c>
      <c r="M95" s="102">
        <f t="shared" si="9"/>
        <v>4.4900000000000002E-2</v>
      </c>
      <c r="N95" s="10">
        <v>412</v>
      </c>
      <c r="O95" s="11" t="s">
        <v>64</v>
      </c>
      <c r="P95" s="102">
        <f t="shared" si="10"/>
        <v>4.1200000000000001E-2</v>
      </c>
    </row>
    <row r="96" spans="1:16">
      <c r="A96" s="23">
        <f t="shared" si="11"/>
        <v>96</v>
      </c>
      <c r="B96" s="10">
        <v>2</v>
      </c>
      <c r="C96" s="11" t="s">
        <v>67</v>
      </c>
      <c r="D96" s="100">
        <f t="shared" si="12"/>
        <v>8.4033613445378148E-3</v>
      </c>
      <c r="E96" s="12">
        <v>7.2649999999999997</v>
      </c>
      <c r="F96" s="13">
        <v>14.27</v>
      </c>
      <c r="G96" s="101">
        <f t="shared" si="7"/>
        <v>21.535</v>
      </c>
      <c r="H96" s="10">
        <v>4137</v>
      </c>
      <c r="I96" s="11" t="s">
        <v>64</v>
      </c>
      <c r="J96" s="102">
        <f t="shared" si="8"/>
        <v>0.41369999999999996</v>
      </c>
      <c r="K96" s="10">
        <v>487</v>
      </c>
      <c r="L96" s="11" t="s">
        <v>64</v>
      </c>
      <c r="M96" s="102">
        <f t="shared" si="9"/>
        <v>4.87E-2</v>
      </c>
      <c r="N96" s="10">
        <v>448</v>
      </c>
      <c r="O96" s="11" t="s">
        <v>64</v>
      </c>
      <c r="P96" s="102">
        <f t="shared" si="10"/>
        <v>4.48E-2</v>
      </c>
    </row>
    <row r="97" spans="1:16">
      <c r="A97" s="23">
        <f t="shared" si="11"/>
        <v>97</v>
      </c>
      <c r="B97" s="10">
        <v>2.25</v>
      </c>
      <c r="C97" s="11" t="s">
        <v>67</v>
      </c>
      <c r="D97" s="100">
        <f t="shared" si="12"/>
        <v>9.4537815126050414E-3</v>
      </c>
      <c r="E97" s="12">
        <v>7.5119999999999996</v>
      </c>
      <c r="F97" s="13">
        <v>13.84</v>
      </c>
      <c r="G97" s="101">
        <f t="shared" si="7"/>
        <v>21.352</v>
      </c>
      <c r="H97" s="10">
        <v>4625</v>
      </c>
      <c r="I97" s="11" t="s">
        <v>64</v>
      </c>
      <c r="J97" s="102">
        <f t="shared" si="8"/>
        <v>0.46250000000000002</v>
      </c>
      <c r="K97" s="10">
        <v>534</v>
      </c>
      <c r="L97" s="11" t="s">
        <v>64</v>
      </c>
      <c r="M97" s="102">
        <f t="shared" si="9"/>
        <v>5.3400000000000003E-2</v>
      </c>
      <c r="N97" s="10">
        <v>492</v>
      </c>
      <c r="O97" s="11" t="s">
        <v>64</v>
      </c>
      <c r="P97" s="102">
        <f t="shared" si="10"/>
        <v>4.9200000000000001E-2</v>
      </c>
    </row>
    <row r="98" spans="1:16">
      <c r="A98" s="23">
        <f t="shared" si="11"/>
        <v>98</v>
      </c>
      <c r="B98" s="10">
        <v>2.5</v>
      </c>
      <c r="C98" s="11" t="s">
        <v>67</v>
      </c>
      <c r="D98" s="100">
        <f t="shared" si="12"/>
        <v>1.050420168067227E-2</v>
      </c>
      <c r="E98" s="12">
        <v>7.7770000000000001</v>
      </c>
      <c r="F98" s="13">
        <v>13.44</v>
      </c>
      <c r="G98" s="101">
        <f t="shared" si="7"/>
        <v>21.216999999999999</v>
      </c>
      <c r="H98" s="10">
        <v>5117</v>
      </c>
      <c r="I98" s="11" t="s">
        <v>64</v>
      </c>
      <c r="J98" s="102">
        <f t="shared" si="8"/>
        <v>0.51170000000000004</v>
      </c>
      <c r="K98" s="10">
        <v>581</v>
      </c>
      <c r="L98" s="11" t="s">
        <v>64</v>
      </c>
      <c r="M98" s="102">
        <f t="shared" si="9"/>
        <v>5.8099999999999999E-2</v>
      </c>
      <c r="N98" s="10">
        <v>537</v>
      </c>
      <c r="O98" s="11" t="s">
        <v>64</v>
      </c>
      <c r="P98" s="102">
        <f t="shared" si="10"/>
        <v>5.3700000000000005E-2</v>
      </c>
    </row>
    <row r="99" spans="1:16">
      <c r="A99" s="23">
        <f t="shared" si="11"/>
        <v>99</v>
      </c>
      <c r="B99" s="10">
        <v>2.75</v>
      </c>
      <c r="C99" s="11" t="s">
        <v>67</v>
      </c>
      <c r="D99" s="100">
        <f t="shared" si="12"/>
        <v>1.1554621848739496E-2</v>
      </c>
      <c r="E99" s="12">
        <v>8.0609999999999999</v>
      </c>
      <c r="F99" s="13">
        <v>13.05</v>
      </c>
      <c r="G99" s="101">
        <f t="shared" si="7"/>
        <v>21.111000000000001</v>
      </c>
      <c r="H99" s="10">
        <v>5613</v>
      </c>
      <c r="I99" s="11" t="s">
        <v>64</v>
      </c>
      <c r="J99" s="102">
        <f t="shared" si="8"/>
        <v>0.56130000000000002</v>
      </c>
      <c r="K99" s="10">
        <v>626</v>
      </c>
      <c r="L99" s="11" t="s">
        <v>64</v>
      </c>
      <c r="M99" s="102">
        <f t="shared" si="9"/>
        <v>6.2600000000000003E-2</v>
      </c>
      <c r="N99" s="10">
        <v>581</v>
      </c>
      <c r="O99" s="11" t="s">
        <v>64</v>
      </c>
      <c r="P99" s="102">
        <f t="shared" si="10"/>
        <v>5.8099999999999999E-2</v>
      </c>
    </row>
    <row r="100" spans="1:16">
      <c r="A100" s="23">
        <f t="shared" si="11"/>
        <v>100</v>
      </c>
      <c r="B100" s="10">
        <v>3</v>
      </c>
      <c r="C100" s="11" t="s">
        <v>67</v>
      </c>
      <c r="D100" s="100">
        <f t="shared" si="12"/>
        <v>1.2605042016806723E-2</v>
      </c>
      <c r="E100" s="12">
        <v>8.3620000000000001</v>
      </c>
      <c r="F100" s="13">
        <v>12.7</v>
      </c>
      <c r="G100" s="101">
        <f t="shared" si="7"/>
        <v>21.061999999999998</v>
      </c>
      <c r="H100" s="10">
        <v>6110</v>
      </c>
      <c r="I100" s="11" t="s">
        <v>64</v>
      </c>
      <c r="J100" s="102">
        <f t="shared" si="8"/>
        <v>0.61099999999999999</v>
      </c>
      <c r="K100" s="10">
        <v>670</v>
      </c>
      <c r="L100" s="11" t="s">
        <v>64</v>
      </c>
      <c r="M100" s="102">
        <f t="shared" si="9"/>
        <v>6.7000000000000004E-2</v>
      </c>
      <c r="N100" s="10">
        <v>624</v>
      </c>
      <c r="O100" s="11" t="s">
        <v>64</v>
      </c>
      <c r="P100" s="102">
        <f t="shared" si="10"/>
        <v>6.2399999999999997E-2</v>
      </c>
    </row>
    <row r="101" spans="1:16">
      <c r="A101" s="23">
        <f t="shared" si="11"/>
        <v>101</v>
      </c>
      <c r="B101" s="10">
        <v>3.25</v>
      </c>
      <c r="C101" s="11" t="s">
        <v>67</v>
      </c>
      <c r="D101" s="100">
        <f t="shared" si="12"/>
        <v>1.365546218487395E-2</v>
      </c>
      <c r="E101" s="12">
        <v>8.6769999999999996</v>
      </c>
      <c r="F101" s="13">
        <v>12.36</v>
      </c>
      <c r="G101" s="101">
        <f t="shared" si="7"/>
        <v>21.036999999999999</v>
      </c>
      <c r="H101" s="10">
        <v>6609</v>
      </c>
      <c r="I101" s="11" t="s">
        <v>64</v>
      </c>
      <c r="J101" s="102">
        <f t="shared" si="8"/>
        <v>0.66090000000000004</v>
      </c>
      <c r="K101" s="10">
        <v>713</v>
      </c>
      <c r="L101" s="11" t="s">
        <v>64</v>
      </c>
      <c r="M101" s="102">
        <f t="shared" si="9"/>
        <v>7.1300000000000002E-2</v>
      </c>
      <c r="N101" s="10">
        <v>667</v>
      </c>
      <c r="O101" s="11" t="s">
        <v>64</v>
      </c>
      <c r="P101" s="102">
        <f t="shared" si="10"/>
        <v>6.6700000000000009E-2</v>
      </c>
    </row>
    <row r="102" spans="1:16">
      <c r="A102" s="23">
        <f t="shared" si="11"/>
        <v>102</v>
      </c>
      <c r="B102" s="10">
        <v>3.5</v>
      </c>
      <c r="C102" s="11" t="s">
        <v>67</v>
      </c>
      <c r="D102" s="100">
        <f t="shared" si="12"/>
        <v>1.4705882352941176E-2</v>
      </c>
      <c r="E102" s="12">
        <v>9.0030000000000001</v>
      </c>
      <c r="F102" s="13">
        <v>12.04</v>
      </c>
      <c r="G102" s="101">
        <f t="shared" si="7"/>
        <v>21.042999999999999</v>
      </c>
      <c r="H102" s="10">
        <v>7109</v>
      </c>
      <c r="I102" s="11" t="s">
        <v>64</v>
      </c>
      <c r="J102" s="102">
        <f t="shared" si="8"/>
        <v>0.71089999999999998</v>
      </c>
      <c r="K102" s="10">
        <v>755</v>
      </c>
      <c r="L102" s="11" t="s">
        <v>64</v>
      </c>
      <c r="M102" s="102">
        <f t="shared" si="9"/>
        <v>7.5499999999999998E-2</v>
      </c>
      <c r="N102" s="10">
        <v>710</v>
      </c>
      <c r="O102" s="11" t="s">
        <v>64</v>
      </c>
      <c r="P102" s="102">
        <f t="shared" si="10"/>
        <v>7.0999999999999994E-2</v>
      </c>
    </row>
    <row r="103" spans="1:16">
      <c r="A103" s="23">
        <f t="shared" si="11"/>
        <v>103</v>
      </c>
      <c r="B103" s="10">
        <v>3.75</v>
      </c>
      <c r="C103" s="11" t="s">
        <v>67</v>
      </c>
      <c r="D103" s="100">
        <f t="shared" si="12"/>
        <v>1.5756302521008403E-2</v>
      </c>
      <c r="E103" s="12">
        <v>9.3369999999999997</v>
      </c>
      <c r="F103" s="13">
        <v>11.74</v>
      </c>
      <c r="G103" s="101">
        <f t="shared" si="7"/>
        <v>21.076999999999998</v>
      </c>
      <c r="H103" s="10">
        <v>7608</v>
      </c>
      <c r="I103" s="11" t="s">
        <v>64</v>
      </c>
      <c r="J103" s="102">
        <f t="shared" si="8"/>
        <v>0.76079999999999992</v>
      </c>
      <c r="K103" s="10">
        <v>796</v>
      </c>
      <c r="L103" s="11" t="s">
        <v>64</v>
      </c>
      <c r="M103" s="102">
        <f t="shared" si="9"/>
        <v>7.9600000000000004E-2</v>
      </c>
      <c r="N103" s="10">
        <v>753</v>
      </c>
      <c r="O103" s="11" t="s">
        <v>64</v>
      </c>
      <c r="P103" s="102">
        <f t="shared" si="10"/>
        <v>7.5300000000000006E-2</v>
      </c>
    </row>
    <row r="104" spans="1:16">
      <c r="A104" s="23">
        <f t="shared" si="11"/>
        <v>104</v>
      </c>
      <c r="B104" s="10">
        <v>4</v>
      </c>
      <c r="C104" s="11" t="s">
        <v>67</v>
      </c>
      <c r="D104" s="100">
        <f t="shared" si="12"/>
        <v>1.680672268907563E-2</v>
      </c>
      <c r="E104" s="12">
        <v>9.6750000000000007</v>
      </c>
      <c r="F104" s="13">
        <v>11.46</v>
      </c>
      <c r="G104" s="101">
        <f t="shared" si="7"/>
        <v>21.135000000000002</v>
      </c>
      <c r="H104" s="10">
        <v>8107</v>
      </c>
      <c r="I104" s="11" t="s">
        <v>64</v>
      </c>
      <c r="J104" s="102">
        <f t="shared" si="8"/>
        <v>0.81069999999999998</v>
      </c>
      <c r="K104" s="10">
        <v>835</v>
      </c>
      <c r="L104" s="11" t="s">
        <v>64</v>
      </c>
      <c r="M104" s="102">
        <f t="shared" si="9"/>
        <v>8.3499999999999991E-2</v>
      </c>
      <c r="N104" s="10">
        <v>794</v>
      </c>
      <c r="O104" s="11" t="s">
        <v>64</v>
      </c>
      <c r="P104" s="102">
        <f t="shared" si="10"/>
        <v>7.9399999999999998E-2</v>
      </c>
    </row>
    <row r="105" spans="1:16">
      <c r="A105" s="23">
        <f t="shared" si="11"/>
        <v>105</v>
      </c>
      <c r="B105" s="10">
        <v>4.5</v>
      </c>
      <c r="C105" s="11" t="s">
        <v>67</v>
      </c>
      <c r="D105" s="100">
        <f t="shared" si="12"/>
        <v>1.8907563025210083E-2</v>
      </c>
      <c r="E105" s="12">
        <v>10.35</v>
      </c>
      <c r="F105" s="13">
        <v>10.94</v>
      </c>
      <c r="G105" s="101">
        <f t="shared" si="7"/>
        <v>21.29</v>
      </c>
      <c r="H105" s="10">
        <v>9100</v>
      </c>
      <c r="I105" s="11" t="s">
        <v>64</v>
      </c>
      <c r="J105" s="102">
        <f t="shared" si="8"/>
        <v>0.90999999999999992</v>
      </c>
      <c r="K105" s="10">
        <v>917</v>
      </c>
      <c r="L105" s="11" t="s">
        <v>64</v>
      </c>
      <c r="M105" s="102">
        <f t="shared" si="9"/>
        <v>9.1700000000000004E-2</v>
      </c>
      <c r="N105" s="10">
        <v>877</v>
      </c>
      <c r="O105" s="11" t="s">
        <v>64</v>
      </c>
      <c r="P105" s="102">
        <f t="shared" si="10"/>
        <v>8.77E-2</v>
      </c>
    </row>
    <row r="106" spans="1:16">
      <c r="A106" s="23">
        <f t="shared" si="11"/>
        <v>106</v>
      </c>
      <c r="B106" s="10">
        <v>5</v>
      </c>
      <c r="C106" s="11" t="s">
        <v>67</v>
      </c>
      <c r="D106" s="100">
        <f t="shared" si="12"/>
        <v>2.100840336134454E-2</v>
      </c>
      <c r="E106" s="12">
        <v>11.02</v>
      </c>
      <c r="F106" s="13">
        <v>10.47</v>
      </c>
      <c r="G106" s="101">
        <f t="shared" si="7"/>
        <v>21.490000000000002</v>
      </c>
      <c r="H106" s="10">
        <v>1.01</v>
      </c>
      <c r="I106" s="22" t="s">
        <v>66</v>
      </c>
      <c r="J106" s="105">
        <f t="shared" ref="J106:J169" si="13">H106</f>
        <v>1.01</v>
      </c>
      <c r="K106" s="10">
        <v>993</v>
      </c>
      <c r="L106" s="11" t="s">
        <v>64</v>
      </c>
      <c r="M106" s="102">
        <f t="shared" si="9"/>
        <v>9.9299999999999999E-2</v>
      </c>
      <c r="N106" s="10">
        <v>957</v>
      </c>
      <c r="O106" s="11" t="s">
        <v>64</v>
      </c>
      <c r="P106" s="102">
        <f t="shared" si="10"/>
        <v>9.5699999999999993E-2</v>
      </c>
    </row>
    <row r="107" spans="1:16">
      <c r="A107" s="23">
        <f t="shared" si="11"/>
        <v>107</v>
      </c>
      <c r="B107" s="10">
        <v>5.5</v>
      </c>
      <c r="C107" s="11" t="s">
        <v>67</v>
      </c>
      <c r="D107" s="100">
        <f t="shared" si="12"/>
        <v>2.3109243697478993E-2</v>
      </c>
      <c r="E107" s="12">
        <v>11.67</v>
      </c>
      <c r="F107" s="13">
        <v>10.050000000000001</v>
      </c>
      <c r="G107" s="101">
        <f t="shared" si="7"/>
        <v>21.72</v>
      </c>
      <c r="H107" s="10">
        <v>1.1100000000000001</v>
      </c>
      <c r="I107" s="11" t="s">
        <v>66</v>
      </c>
      <c r="J107" s="105">
        <f t="shared" si="13"/>
        <v>1.1100000000000001</v>
      </c>
      <c r="K107" s="10">
        <v>1065</v>
      </c>
      <c r="L107" s="11" t="s">
        <v>64</v>
      </c>
      <c r="M107" s="102">
        <f t="shared" si="9"/>
        <v>0.1065</v>
      </c>
      <c r="N107" s="10">
        <v>1034</v>
      </c>
      <c r="O107" s="11" t="s">
        <v>64</v>
      </c>
      <c r="P107" s="102">
        <f t="shared" si="10"/>
        <v>0.10340000000000001</v>
      </c>
    </row>
    <row r="108" spans="1:16">
      <c r="A108" s="23">
        <f t="shared" si="11"/>
        <v>108</v>
      </c>
      <c r="B108" s="10">
        <v>6</v>
      </c>
      <c r="C108" s="11" t="s">
        <v>67</v>
      </c>
      <c r="D108" s="100">
        <f t="shared" si="12"/>
        <v>2.5210084033613446E-2</v>
      </c>
      <c r="E108" s="12">
        <v>12.29</v>
      </c>
      <c r="F108" s="13">
        <v>9.66</v>
      </c>
      <c r="G108" s="101">
        <f t="shared" si="7"/>
        <v>21.95</v>
      </c>
      <c r="H108" s="10">
        <v>1.2</v>
      </c>
      <c r="I108" s="11" t="s">
        <v>66</v>
      </c>
      <c r="J108" s="105">
        <f t="shared" si="13"/>
        <v>1.2</v>
      </c>
      <c r="K108" s="10">
        <v>1133</v>
      </c>
      <c r="L108" s="11" t="s">
        <v>64</v>
      </c>
      <c r="M108" s="102">
        <f t="shared" si="9"/>
        <v>0.1133</v>
      </c>
      <c r="N108" s="10">
        <v>1110</v>
      </c>
      <c r="O108" s="11" t="s">
        <v>64</v>
      </c>
      <c r="P108" s="102">
        <f t="shared" si="10"/>
        <v>0.11100000000000002</v>
      </c>
    </row>
    <row r="109" spans="1:16">
      <c r="A109" s="23">
        <f t="shared" si="11"/>
        <v>109</v>
      </c>
      <c r="B109" s="10">
        <v>6.5</v>
      </c>
      <c r="C109" s="11" t="s">
        <v>67</v>
      </c>
      <c r="D109" s="100">
        <f t="shared" si="12"/>
        <v>2.7310924369747899E-2</v>
      </c>
      <c r="E109" s="12">
        <v>12.88</v>
      </c>
      <c r="F109" s="13">
        <v>9.3079999999999998</v>
      </c>
      <c r="G109" s="101">
        <f t="shared" si="7"/>
        <v>22.188000000000002</v>
      </c>
      <c r="H109" s="10">
        <v>1.3</v>
      </c>
      <c r="I109" s="11" t="s">
        <v>66</v>
      </c>
      <c r="J109" s="105">
        <f t="shared" si="13"/>
        <v>1.3</v>
      </c>
      <c r="K109" s="10">
        <v>1198</v>
      </c>
      <c r="L109" s="11" t="s">
        <v>64</v>
      </c>
      <c r="M109" s="102">
        <f t="shared" si="9"/>
        <v>0.11979999999999999</v>
      </c>
      <c r="N109" s="10">
        <v>1183</v>
      </c>
      <c r="O109" s="11" t="s">
        <v>64</v>
      </c>
      <c r="P109" s="102">
        <f t="shared" si="10"/>
        <v>0.1183</v>
      </c>
    </row>
    <row r="110" spans="1:16">
      <c r="A110" s="23">
        <f t="shared" si="11"/>
        <v>110</v>
      </c>
      <c r="B110" s="10">
        <v>7</v>
      </c>
      <c r="C110" s="11" t="s">
        <v>67</v>
      </c>
      <c r="D110" s="100">
        <f t="shared" si="12"/>
        <v>2.9411764705882353E-2</v>
      </c>
      <c r="E110" s="12">
        <v>13.42</v>
      </c>
      <c r="F110" s="13">
        <v>8.9849999999999994</v>
      </c>
      <c r="G110" s="101">
        <f t="shared" si="7"/>
        <v>22.405000000000001</v>
      </c>
      <c r="H110" s="10">
        <v>1.39</v>
      </c>
      <c r="I110" s="11" t="s">
        <v>66</v>
      </c>
      <c r="J110" s="105">
        <f t="shared" si="13"/>
        <v>1.39</v>
      </c>
      <c r="K110" s="10">
        <v>1260</v>
      </c>
      <c r="L110" s="11" t="s">
        <v>64</v>
      </c>
      <c r="M110" s="102">
        <f t="shared" si="9"/>
        <v>0.126</v>
      </c>
      <c r="N110" s="10">
        <v>1254</v>
      </c>
      <c r="O110" s="11" t="s">
        <v>64</v>
      </c>
      <c r="P110" s="102">
        <f t="shared" si="10"/>
        <v>0.12540000000000001</v>
      </c>
    </row>
    <row r="111" spans="1:16">
      <c r="A111" s="23">
        <f t="shared" si="11"/>
        <v>111</v>
      </c>
      <c r="B111" s="10">
        <v>8</v>
      </c>
      <c r="C111" s="11" t="s">
        <v>67</v>
      </c>
      <c r="D111" s="100">
        <f t="shared" si="12"/>
        <v>3.3613445378151259E-2</v>
      </c>
      <c r="E111" s="12">
        <v>14.41</v>
      </c>
      <c r="F111" s="13">
        <v>8.4130000000000003</v>
      </c>
      <c r="G111" s="101">
        <f t="shared" si="7"/>
        <v>22.823</v>
      </c>
      <c r="H111" s="10">
        <v>1.58</v>
      </c>
      <c r="I111" s="11" t="s">
        <v>66</v>
      </c>
      <c r="J111" s="105">
        <f t="shared" si="13"/>
        <v>1.58</v>
      </c>
      <c r="K111" s="10">
        <v>1387</v>
      </c>
      <c r="L111" s="11" t="s">
        <v>64</v>
      </c>
      <c r="M111" s="102">
        <f t="shared" si="9"/>
        <v>0.13869999999999999</v>
      </c>
      <c r="N111" s="10">
        <v>1391</v>
      </c>
      <c r="O111" s="11" t="s">
        <v>64</v>
      </c>
      <c r="P111" s="102">
        <f t="shared" si="10"/>
        <v>0.1391</v>
      </c>
    </row>
    <row r="112" spans="1:16">
      <c r="A112" s="23">
        <f t="shared" si="11"/>
        <v>112</v>
      </c>
      <c r="B112" s="10">
        <v>9</v>
      </c>
      <c r="C112" s="11" t="s">
        <v>67</v>
      </c>
      <c r="D112" s="100">
        <f t="shared" si="12"/>
        <v>3.7815126050420166E-2</v>
      </c>
      <c r="E112" s="12">
        <v>15.26</v>
      </c>
      <c r="F112" s="13">
        <v>7.92</v>
      </c>
      <c r="G112" s="101">
        <f t="shared" si="7"/>
        <v>23.18</v>
      </c>
      <c r="H112" s="10">
        <v>1.77</v>
      </c>
      <c r="I112" s="11" t="s">
        <v>66</v>
      </c>
      <c r="J112" s="105">
        <f t="shared" si="13"/>
        <v>1.77</v>
      </c>
      <c r="K112" s="10">
        <v>1502</v>
      </c>
      <c r="L112" s="11" t="s">
        <v>64</v>
      </c>
      <c r="M112" s="102">
        <f t="shared" si="9"/>
        <v>0.1502</v>
      </c>
      <c r="N112" s="10">
        <v>1520</v>
      </c>
      <c r="O112" s="11" t="s">
        <v>64</v>
      </c>
      <c r="P112" s="102">
        <f t="shared" si="10"/>
        <v>0.152</v>
      </c>
    </row>
    <row r="113" spans="1:16">
      <c r="A113" s="23">
        <f t="shared" si="11"/>
        <v>113</v>
      </c>
      <c r="B113" s="10">
        <v>10</v>
      </c>
      <c r="C113" s="11" t="s">
        <v>67</v>
      </c>
      <c r="D113" s="100">
        <f t="shared" si="12"/>
        <v>4.2016806722689079E-2</v>
      </c>
      <c r="E113" s="12">
        <v>15.98</v>
      </c>
      <c r="F113" s="13">
        <v>7.49</v>
      </c>
      <c r="G113" s="101">
        <f t="shared" si="7"/>
        <v>23.47</v>
      </c>
      <c r="H113" s="10">
        <v>1.95</v>
      </c>
      <c r="I113" s="11" t="s">
        <v>66</v>
      </c>
      <c r="J113" s="105">
        <f t="shared" si="13"/>
        <v>1.95</v>
      </c>
      <c r="K113" s="10">
        <v>1609</v>
      </c>
      <c r="L113" s="11" t="s">
        <v>64</v>
      </c>
      <c r="M113" s="102">
        <f t="shared" si="9"/>
        <v>0.16089999999999999</v>
      </c>
      <c r="N113" s="10">
        <v>1644</v>
      </c>
      <c r="O113" s="11" t="s">
        <v>64</v>
      </c>
      <c r="P113" s="102">
        <f t="shared" si="10"/>
        <v>0.16439999999999999</v>
      </c>
    </row>
    <row r="114" spans="1:16">
      <c r="A114" s="23">
        <f t="shared" si="11"/>
        <v>114</v>
      </c>
      <c r="B114" s="10">
        <v>11</v>
      </c>
      <c r="C114" s="11" t="s">
        <v>67</v>
      </c>
      <c r="D114" s="100">
        <f t="shared" si="12"/>
        <v>4.6218487394957986E-2</v>
      </c>
      <c r="E114" s="12">
        <v>16.600000000000001</v>
      </c>
      <c r="F114" s="13">
        <v>7.1120000000000001</v>
      </c>
      <c r="G114" s="101">
        <f t="shared" si="7"/>
        <v>23.712000000000003</v>
      </c>
      <c r="H114" s="10">
        <v>2.13</v>
      </c>
      <c r="I114" s="11" t="s">
        <v>66</v>
      </c>
      <c r="J114" s="105">
        <f t="shared" si="13"/>
        <v>2.13</v>
      </c>
      <c r="K114" s="10">
        <v>1708</v>
      </c>
      <c r="L114" s="11" t="s">
        <v>64</v>
      </c>
      <c r="M114" s="102">
        <f t="shared" si="9"/>
        <v>0.17080000000000001</v>
      </c>
      <c r="N114" s="10">
        <v>1762</v>
      </c>
      <c r="O114" s="11" t="s">
        <v>64</v>
      </c>
      <c r="P114" s="102">
        <f t="shared" si="10"/>
        <v>0.1762</v>
      </c>
    </row>
    <row r="115" spans="1:16">
      <c r="A115" s="23">
        <f t="shared" si="11"/>
        <v>115</v>
      </c>
      <c r="B115" s="10">
        <v>12</v>
      </c>
      <c r="C115" s="11" t="s">
        <v>67</v>
      </c>
      <c r="D115" s="100">
        <f t="shared" si="12"/>
        <v>5.0420168067226892E-2</v>
      </c>
      <c r="E115" s="12">
        <v>17.12</v>
      </c>
      <c r="F115" s="13">
        <v>6.7759999999999998</v>
      </c>
      <c r="G115" s="101">
        <f t="shared" si="7"/>
        <v>23.896000000000001</v>
      </c>
      <c r="H115" s="10">
        <v>2.31</v>
      </c>
      <c r="I115" s="11" t="s">
        <v>66</v>
      </c>
      <c r="J115" s="105">
        <f t="shared" si="13"/>
        <v>2.31</v>
      </c>
      <c r="K115" s="10">
        <v>1801</v>
      </c>
      <c r="L115" s="11" t="s">
        <v>64</v>
      </c>
      <c r="M115" s="102">
        <f t="shared" si="9"/>
        <v>0.18009999999999998</v>
      </c>
      <c r="N115" s="10">
        <v>1876</v>
      </c>
      <c r="O115" s="11" t="s">
        <v>64</v>
      </c>
      <c r="P115" s="102">
        <f t="shared" si="10"/>
        <v>0.18759999999999999</v>
      </c>
    </row>
    <row r="116" spans="1:16">
      <c r="A116" s="23">
        <f t="shared" si="11"/>
        <v>116</v>
      </c>
      <c r="B116" s="10">
        <v>13</v>
      </c>
      <c r="C116" s="11" t="s">
        <v>67</v>
      </c>
      <c r="D116" s="100">
        <f t="shared" si="12"/>
        <v>5.4621848739495799E-2</v>
      </c>
      <c r="E116" s="12">
        <v>17.579999999999998</v>
      </c>
      <c r="F116" s="13">
        <v>6.4749999999999996</v>
      </c>
      <c r="G116" s="101">
        <f t="shared" si="7"/>
        <v>24.055</v>
      </c>
      <c r="H116" s="10">
        <v>2.48</v>
      </c>
      <c r="I116" s="11" t="s">
        <v>66</v>
      </c>
      <c r="J116" s="105">
        <f t="shared" si="13"/>
        <v>2.48</v>
      </c>
      <c r="K116" s="10">
        <v>1890</v>
      </c>
      <c r="L116" s="11" t="s">
        <v>64</v>
      </c>
      <c r="M116" s="102">
        <f t="shared" si="9"/>
        <v>0.189</v>
      </c>
      <c r="N116" s="10">
        <v>1986</v>
      </c>
      <c r="O116" s="11" t="s">
        <v>64</v>
      </c>
      <c r="P116" s="102">
        <f t="shared" si="10"/>
        <v>0.1986</v>
      </c>
    </row>
    <row r="117" spans="1:16">
      <c r="A117" s="23">
        <f t="shared" si="11"/>
        <v>117</v>
      </c>
      <c r="B117" s="10">
        <v>14</v>
      </c>
      <c r="C117" s="11" t="s">
        <v>67</v>
      </c>
      <c r="D117" s="100">
        <f t="shared" si="12"/>
        <v>5.8823529411764705E-2</v>
      </c>
      <c r="E117" s="12">
        <v>17.98</v>
      </c>
      <c r="F117" s="13">
        <v>6.2030000000000003</v>
      </c>
      <c r="G117" s="101">
        <f t="shared" si="7"/>
        <v>24.183</v>
      </c>
      <c r="H117" s="10">
        <v>2.66</v>
      </c>
      <c r="I117" s="11" t="s">
        <v>66</v>
      </c>
      <c r="J117" s="105">
        <f t="shared" si="13"/>
        <v>2.66</v>
      </c>
      <c r="K117" s="10">
        <v>1974</v>
      </c>
      <c r="L117" s="11" t="s">
        <v>64</v>
      </c>
      <c r="M117" s="102">
        <f t="shared" si="9"/>
        <v>0.19739999999999999</v>
      </c>
      <c r="N117" s="10">
        <v>2093</v>
      </c>
      <c r="O117" s="11" t="s">
        <v>64</v>
      </c>
      <c r="P117" s="102">
        <f t="shared" si="10"/>
        <v>0.20929999999999999</v>
      </c>
    </row>
    <row r="118" spans="1:16">
      <c r="A118" s="23">
        <f t="shared" si="11"/>
        <v>118</v>
      </c>
      <c r="B118" s="10">
        <v>15</v>
      </c>
      <c r="C118" s="11" t="s">
        <v>67</v>
      </c>
      <c r="D118" s="100">
        <f t="shared" si="12"/>
        <v>6.3025210084033612E-2</v>
      </c>
      <c r="E118" s="12">
        <v>18.34</v>
      </c>
      <c r="F118" s="13">
        <v>5.9569999999999999</v>
      </c>
      <c r="G118" s="101">
        <f t="shared" si="7"/>
        <v>24.297000000000001</v>
      </c>
      <c r="H118" s="10">
        <v>2.84</v>
      </c>
      <c r="I118" s="11" t="s">
        <v>66</v>
      </c>
      <c r="J118" s="105">
        <f t="shared" si="13"/>
        <v>2.84</v>
      </c>
      <c r="K118" s="10">
        <v>2054</v>
      </c>
      <c r="L118" s="11" t="s">
        <v>64</v>
      </c>
      <c r="M118" s="102">
        <f t="shared" si="9"/>
        <v>0.20539999999999997</v>
      </c>
      <c r="N118" s="10">
        <v>2196</v>
      </c>
      <c r="O118" s="11" t="s">
        <v>64</v>
      </c>
      <c r="P118" s="102">
        <f t="shared" si="10"/>
        <v>0.21960000000000002</v>
      </c>
    </row>
    <row r="119" spans="1:16">
      <c r="A119" s="23">
        <f t="shared" si="11"/>
        <v>119</v>
      </c>
      <c r="B119" s="10">
        <v>16</v>
      </c>
      <c r="C119" s="11" t="s">
        <v>67</v>
      </c>
      <c r="D119" s="100">
        <f t="shared" si="12"/>
        <v>6.7226890756302518E-2</v>
      </c>
      <c r="E119" s="12">
        <v>18.670000000000002</v>
      </c>
      <c r="F119" s="13">
        <v>5.7320000000000002</v>
      </c>
      <c r="G119" s="101">
        <f t="shared" si="7"/>
        <v>24.402000000000001</v>
      </c>
      <c r="H119" s="10">
        <v>3.01</v>
      </c>
      <c r="I119" s="11" t="s">
        <v>66</v>
      </c>
      <c r="J119" s="105">
        <f t="shared" si="13"/>
        <v>3.01</v>
      </c>
      <c r="K119" s="10">
        <v>2131</v>
      </c>
      <c r="L119" s="11" t="s">
        <v>64</v>
      </c>
      <c r="M119" s="102">
        <f t="shared" si="9"/>
        <v>0.21309999999999998</v>
      </c>
      <c r="N119" s="10">
        <v>2297</v>
      </c>
      <c r="O119" s="11" t="s">
        <v>64</v>
      </c>
      <c r="P119" s="102">
        <f t="shared" si="10"/>
        <v>0.22970000000000002</v>
      </c>
    </row>
    <row r="120" spans="1:16">
      <c r="A120" s="23">
        <f t="shared" si="11"/>
        <v>120</v>
      </c>
      <c r="B120" s="10">
        <v>17</v>
      </c>
      <c r="C120" s="11" t="s">
        <v>67</v>
      </c>
      <c r="D120" s="100">
        <f t="shared" si="12"/>
        <v>7.1428571428571425E-2</v>
      </c>
      <c r="E120" s="12">
        <v>18.97</v>
      </c>
      <c r="F120" s="13">
        <v>5.5270000000000001</v>
      </c>
      <c r="G120" s="101">
        <f t="shared" si="7"/>
        <v>24.497</v>
      </c>
      <c r="H120" s="10">
        <v>3.19</v>
      </c>
      <c r="I120" s="11" t="s">
        <v>66</v>
      </c>
      <c r="J120" s="105">
        <f t="shared" si="13"/>
        <v>3.19</v>
      </c>
      <c r="K120" s="10">
        <v>2204</v>
      </c>
      <c r="L120" s="11" t="s">
        <v>64</v>
      </c>
      <c r="M120" s="102">
        <f t="shared" si="9"/>
        <v>0.22040000000000001</v>
      </c>
      <c r="N120" s="10">
        <v>2395</v>
      </c>
      <c r="O120" s="11" t="s">
        <v>64</v>
      </c>
      <c r="P120" s="102">
        <f t="shared" si="10"/>
        <v>0.23949999999999999</v>
      </c>
    </row>
    <row r="121" spans="1:16">
      <c r="A121" s="23">
        <f t="shared" si="11"/>
        <v>121</v>
      </c>
      <c r="B121" s="10">
        <v>18</v>
      </c>
      <c r="C121" s="11" t="s">
        <v>67</v>
      </c>
      <c r="D121" s="100">
        <f t="shared" si="12"/>
        <v>7.5630252100840331E-2</v>
      </c>
      <c r="E121" s="12">
        <v>19.27</v>
      </c>
      <c r="F121" s="13">
        <v>5.3369999999999997</v>
      </c>
      <c r="G121" s="101">
        <f t="shared" si="7"/>
        <v>24.606999999999999</v>
      </c>
      <c r="H121" s="10">
        <v>3.36</v>
      </c>
      <c r="I121" s="11" t="s">
        <v>66</v>
      </c>
      <c r="J121" s="105">
        <f t="shared" si="13"/>
        <v>3.36</v>
      </c>
      <c r="K121" s="10">
        <v>2275</v>
      </c>
      <c r="L121" s="11" t="s">
        <v>64</v>
      </c>
      <c r="M121" s="102">
        <f t="shared" si="9"/>
        <v>0.22749999999999998</v>
      </c>
      <c r="N121" s="10">
        <v>2490</v>
      </c>
      <c r="O121" s="11" t="s">
        <v>64</v>
      </c>
      <c r="P121" s="102">
        <f t="shared" si="10"/>
        <v>0.24900000000000003</v>
      </c>
    </row>
    <row r="122" spans="1:16">
      <c r="A122" s="23">
        <f t="shared" si="11"/>
        <v>122</v>
      </c>
      <c r="B122" s="10">
        <v>20</v>
      </c>
      <c r="C122" s="11" t="s">
        <v>67</v>
      </c>
      <c r="D122" s="100">
        <f t="shared" si="12"/>
        <v>8.4033613445378158E-2</v>
      </c>
      <c r="E122" s="12">
        <v>19.86</v>
      </c>
      <c r="F122" s="13">
        <v>5</v>
      </c>
      <c r="G122" s="101">
        <f t="shared" si="7"/>
        <v>24.86</v>
      </c>
      <c r="H122" s="10">
        <v>3.7</v>
      </c>
      <c r="I122" s="11" t="s">
        <v>66</v>
      </c>
      <c r="J122" s="105">
        <f t="shared" si="13"/>
        <v>3.7</v>
      </c>
      <c r="K122" s="10">
        <v>2434</v>
      </c>
      <c r="L122" s="11" t="s">
        <v>64</v>
      </c>
      <c r="M122" s="102">
        <f t="shared" si="9"/>
        <v>0.24340000000000001</v>
      </c>
      <c r="N122" s="10">
        <v>2674</v>
      </c>
      <c r="O122" s="11" t="s">
        <v>64</v>
      </c>
      <c r="P122" s="102">
        <f t="shared" si="10"/>
        <v>0.26739999999999997</v>
      </c>
    </row>
    <row r="123" spans="1:16">
      <c r="A123" s="23">
        <f t="shared" si="11"/>
        <v>123</v>
      </c>
      <c r="B123" s="10">
        <v>22.5</v>
      </c>
      <c r="C123" s="11" t="s">
        <v>67</v>
      </c>
      <c r="D123" s="100">
        <f t="shared" si="12"/>
        <v>9.4537815126050417E-2</v>
      </c>
      <c r="E123" s="12">
        <v>20.61</v>
      </c>
      <c r="F123" s="13">
        <v>4.6420000000000003</v>
      </c>
      <c r="G123" s="101">
        <f t="shared" si="7"/>
        <v>25.251999999999999</v>
      </c>
      <c r="H123" s="10">
        <v>4.13</v>
      </c>
      <c r="I123" s="11" t="s">
        <v>66</v>
      </c>
      <c r="J123" s="105">
        <f t="shared" si="13"/>
        <v>4.13</v>
      </c>
      <c r="K123" s="10">
        <v>2629</v>
      </c>
      <c r="L123" s="11" t="s">
        <v>64</v>
      </c>
      <c r="M123" s="102">
        <f t="shared" si="9"/>
        <v>0.26290000000000002</v>
      </c>
      <c r="N123" s="10">
        <v>2893</v>
      </c>
      <c r="O123" s="11" t="s">
        <v>64</v>
      </c>
      <c r="P123" s="102">
        <f t="shared" si="10"/>
        <v>0.2893</v>
      </c>
    </row>
    <row r="124" spans="1:16">
      <c r="A124" s="23">
        <f t="shared" si="11"/>
        <v>124</v>
      </c>
      <c r="B124" s="10">
        <v>25</v>
      </c>
      <c r="C124" s="11" t="s">
        <v>67</v>
      </c>
      <c r="D124" s="100">
        <f t="shared" si="12"/>
        <v>0.10504201680672269</v>
      </c>
      <c r="E124" s="12">
        <v>21.44</v>
      </c>
      <c r="F124" s="13">
        <v>4.3380000000000001</v>
      </c>
      <c r="G124" s="101">
        <f t="shared" si="7"/>
        <v>25.778000000000002</v>
      </c>
      <c r="H124" s="10">
        <v>4.55</v>
      </c>
      <c r="I124" s="11" t="s">
        <v>66</v>
      </c>
      <c r="J124" s="105">
        <f t="shared" si="13"/>
        <v>4.55</v>
      </c>
      <c r="K124" s="10">
        <v>2806</v>
      </c>
      <c r="L124" s="11" t="s">
        <v>64</v>
      </c>
      <c r="M124" s="102">
        <f t="shared" si="9"/>
        <v>0.28060000000000002</v>
      </c>
      <c r="N124" s="10">
        <v>3099</v>
      </c>
      <c r="O124" s="11" t="s">
        <v>64</v>
      </c>
      <c r="P124" s="102">
        <f t="shared" si="10"/>
        <v>0.30990000000000001</v>
      </c>
    </row>
    <row r="125" spans="1:16">
      <c r="A125" s="23">
        <f t="shared" si="11"/>
        <v>125</v>
      </c>
      <c r="B125" s="103">
        <v>27.5</v>
      </c>
      <c r="C125" s="104" t="s">
        <v>67</v>
      </c>
      <c r="D125" s="100">
        <f t="shared" si="12"/>
        <v>0.11554621848739496</v>
      </c>
      <c r="E125" s="12">
        <v>22.36</v>
      </c>
      <c r="F125" s="13">
        <v>4.0759999999999996</v>
      </c>
      <c r="G125" s="101">
        <f t="shared" si="7"/>
        <v>26.436</v>
      </c>
      <c r="H125" s="10">
        <v>4.96</v>
      </c>
      <c r="I125" s="11" t="s">
        <v>66</v>
      </c>
      <c r="J125" s="105">
        <f t="shared" si="13"/>
        <v>4.96</v>
      </c>
      <c r="K125" s="10">
        <v>2966</v>
      </c>
      <c r="L125" s="11" t="s">
        <v>64</v>
      </c>
      <c r="M125" s="102">
        <f t="shared" si="9"/>
        <v>0.29660000000000003</v>
      </c>
      <c r="N125" s="10">
        <v>3292</v>
      </c>
      <c r="O125" s="11" t="s">
        <v>64</v>
      </c>
      <c r="P125" s="102">
        <f t="shared" si="10"/>
        <v>0.32919999999999999</v>
      </c>
    </row>
    <row r="126" spans="1:16">
      <c r="A126" s="23">
        <f t="shared" si="11"/>
        <v>126</v>
      </c>
      <c r="B126" s="103">
        <v>30</v>
      </c>
      <c r="C126" s="104" t="s">
        <v>67</v>
      </c>
      <c r="D126" s="100">
        <f t="shared" si="12"/>
        <v>0.12605042016806722</v>
      </c>
      <c r="E126" s="12">
        <v>23.37</v>
      </c>
      <c r="F126" s="13">
        <v>3.8479999999999999</v>
      </c>
      <c r="G126" s="101">
        <f t="shared" si="7"/>
        <v>27.218</v>
      </c>
      <c r="H126" s="103">
        <v>5.36</v>
      </c>
      <c r="I126" s="104" t="s">
        <v>66</v>
      </c>
      <c r="J126" s="105">
        <f t="shared" si="13"/>
        <v>5.36</v>
      </c>
      <c r="K126" s="103">
        <v>3111</v>
      </c>
      <c r="L126" s="104" t="s">
        <v>64</v>
      </c>
      <c r="M126" s="102">
        <f t="shared" si="9"/>
        <v>0.31110000000000004</v>
      </c>
      <c r="N126" s="103">
        <v>3474</v>
      </c>
      <c r="O126" s="104" t="s">
        <v>64</v>
      </c>
      <c r="P126" s="102">
        <f t="shared" si="10"/>
        <v>0.34740000000000004</v>
      </c>
    </row>
    <row r="127" spans="1:16">
      <c r="A127" s="23">
        <f t="shared" si="11"/>
        <v>127</v>
      </c>
      <c r="B127" s="103">
        <v>32.5</v>
      </c>
      <c r="C127" s="104" t="s">
        <v>67</v>
      </c>
      <c r="D127" s="100">
        <f t="shared" si="12"/>
        <v>0.13655462184873948</v>
      </c>
      <c r="E127" s="12">
        <v>24.46</v>
      </c>
      <c r="F127" s="13">
        <v>3.6469999999999998</v>
      </c>
      <c r="G127" s="101">
        <f t="shared" si="7"/>
        <v>28.106999999999999</v>
      </c>
      <c r="H127" s="103">
        <v>5.74</v>
      </c>
      <c r="I127" s="104" t="s">
        <v>66</v>
      </c>
      <c r="J127" s="105">
        <f t="shared" si="13"/>
        <v>5.74</v>
      </c>
      <c r="K127" s="103">
        <v>3243</v>
      </c>
      <c r="L127" s="104" t="s">
        <v>64</v>
      </c>
      <c r="M127" s="102">
        <f t="shared" si="9"/>
        <v>0.32429999999999998</v>
      </c>
      <c r="N127" s="103">
        <v>3644</v>
      </c>
      <c r="O127" s="104" t="s">
        <v>64</v>
      </c>
      <c r="P127" s="102">
        <f t="shared" si="10"/>
        <v>0.3644</v>
      </c>
    </row>
    <row r="128" spans="1:16">
      <c r="A128" s="23">
        <f t="shared" si="11"/>
        <v>128</v>
      </c>
      <c r="B128" s="10">
        <v>35</v>
      </c>
      <c r="C128" s="11" t="s">
        <v>67</v>
      </c>
      <c r="D128" s="100">
        <f t="shared" si="12"/>
        <v>0.14705882352941177</v>
      </c>
      <c r="E128" s="12">
        <v>25.64</v>
      </c>
      <c r="F128" s="13">
        <v>3.468</v>
      </c>
      <c r="G128" s="101">
        <f t="shared" si="7"/>
        <v>29.108000000000001</v>
      </c>
      <c r="H128" s="10">
        <v>6.12</v>
      </c>
      <c r="I128" s="11" t="s">
        <v>66</v>
      </c>
      <c r="J128" s="105">
        <f t="shared" si="13"/>
        <v>6.12</v>
      </c>
      <c r="K128" s="103">
        <v>3363</v>
      </c>
      <c r="L128" s="104" t="s">
        <v>64</v>
      </c>
      <c r="M128" s="102">
        <f t="shared" si="9"/>
        <v>0.33629999999999999</v>
      </c>
      <c r="N128" s="103">
        <v>3803</v>
      </c>
      <c r="O128" s="104" t="s">
        <v>64</v>
      </c>
      <c r="P128" s="102">
        <f t="shared" si="10"/>
        <v>0.38029999999999997</v>
      </c>
    </row>
    <row r="129" spans="1:16">
      <c r="A129" s="23">
        <f t="shared" si="11"/>
        <v>129</v>
      </c>
      <c r="B129" s="10">
        <v>37.5</v>
      </c>
      <c r="C129" s="11" t="s">
        <v>67</v>
      </c>
      <c r="D129" s="100">
        <f t="shared" si="12"/>
        <v>0.15756302521008403</v>
      </c>
      <c r="E129" s="12">
        <v>26.88</v>
      </c>
      <c r="F129" s="13">
        <v>3.3090000000000002</v>
      </c>
      <c r="G129" s="101">
        <f t="shared" si="7"/>
        <v>30.189</v>
      </c>
      <c r="H129" s="10">
        <v>6.48</v>
      </c>
      <c r="I129" s="11" t="s">
        <v>66</v>
      </c>
      <c r="J129" s="105">
        <f t="shared" si="13"/>
        <v>6.48</v>
      </c>
      <c r="K129" s="103">
        <v>3471</v>
      </c>
      <c r="L129" s="104" t="s">
        <v>64</v>
      </c>
      <c r="M129" s="102">
        <f t="shared" si="9"/>
        <v>0.34710000000000002</v>
      </c>
      <c r="N129" s="103">
        <v>3951</v>
      </c>
      <c r="O129" s="104" t="s">
        <v>64</v>
      </c>
      <c r="P129" s="102">
        <f t="shared" si="10"/>
        <v>0.39510000000000001</v>
      </c>
    </row>
    <row r="130" spans="1:16">
      <c r="A130" s="23">
        <f t="shared" si="11"/>
        <v>130</v>
      </c>
      <c r="B130" s="10">
        <v>40</v>
      </c>
      <c r="C130" s="11" t="s">
        <v>67</v>
      </c>
      <c r="D130" s="100">
        <f t="shared" si="12"/>
        <v>0.16806722689075632</v>
      </c>
      <c r="E130" s="12">
        <v>28.17</v>
      </c>
      <c r="F130" s="13">
        <v>3.165</v>
      </c>
      <c r="G130" s="101">
        <f t="shared" si="7"/>
        <v>31.335000000000001</v>
      </c>
      <c r="H130" s="10">
        <v>6.83</v>
      </c>
      <c r="I130" s="11" t="s">
        <v>66</v>
      </c>
      <c r="J130" s="105">
        <f t="shared" si="13"/>
        <v>6.83</v>
      </c>
      <c r="K130" s="103">
        <v>3570</v>
      </c>
      <c r="L130" s="104" t="s">
        <v>64</v>
      </c>
      <c r="M130" s="102">
        <f t="shared" si="9"/>
        <v>0.35699999999999998</v>
      </c>
      <c r="N130" s="103">
        <v>4090</v>
      </c>
      <c r="O130" s="104" t="s">
        <v>64</v>
      </c>
      <c r="P130" s="102">
        <f t="shared" si="10"/>
        <v>0.40899999999999997</v>
      </c>
    </row>
    <row r="131" spans="1:16">
      <c r="A131" s="23">
        <f t="shared" si="11"/>
        <v>131</v>
      </c>
      <c r="B131" s="10">
        <v>45</v>
      </c>
      <c r="C131" s="11" t="s">
        <v>67</v>
      </c>
      <c r="D131" s="100">
        <f t="shared" si="12"/>
        <v>0.18907563025210083</v>
      </c>
      <c r="E131" s="12">
        <v>30.87</v>
      </c>
      <c r="F131" s="13">
        <v>2.9159999999999999</v>
      </c>
      <c r="G131" s="101">
        <f t="shared" si="7"/>
        <v>33.786000000000001</v>
      </c>
      <c r="H131" s="10">
        <v>7.49</v>
      </c>
      <c r="I131" s="11" t="s">
        <v>66</v>
      </c>
      <c r="J131" s="105">
        <f t="shared" si="13"/>
        <v>7.49</v>
      </c>
      <c r="K131" s="103">
        <v>3798</v>
      </c>
      <c r="L131" s="104" t="s">
        <v>64</v>
      </c>
      <c r="M131" s="102">
        <f t="shared" si="9"/>
        <v>0.37980000000000003</v>
      </c>
      <c r="N131" s="103">
        <v>4339</v>
      </c>
      <c r="O131" s="104" t="s">
        <v>64</v>
      </c>
      <c r="P131" s="102">
        <f t="shared" si="10"/>
        <v>0.43390000000000006</v>
      </c>
    </row>
    <row r="132" spans="1:16">
      <c r="A132" s="23">
        <f t="shared" si="11"/>
        <v>132</v>
      </c>
      <c r="B132" s="10">
        <v>50</v>
      </c>
      <c r="C132" s="11" t="s">
        <v>67</v>
      </c>
      <c r="D132" s="100">
        <f t="shared" si="12"/>
        <v>0.21008403361344538</v>
      </c>
      <c r="E132" s="12">
        <v>33.64</v>
      </c>
      <c r="F132" s="13">
        <v>2.7069999999999999</v>
      </c>
      <c r="G132" s="101">
        <f t="shared" si="7"/>
        <v>36.347000000000001</v>
      </c>
      <c r="H132" s="10">
        <v>8.1</v>
      </c>
      <c r="I132" s="11" t="s">
        <v>66</v>
      </c>
      <c r="J132" s="105">
        <f t="shared" si="13"/>
        <v>8.1</v>
      </c>
      <c r="K132" s="103">
        <v>3986</v>
      </c>
      <c r="L132" s="104" t="s">
        <v>64</v>
      </c>
      <c r="M132" s="102">
        <f t="shared" si="9"/>
        <v>0.39860000000000001</v>
      </c>
      <c r="N132" s="103">
        <v>4556</v>
      </c>
      <c r="O132" s="104" t="s">
        <v>64</v>
      </c>
      <c r="P132" s="102">
        <f t="shared" si="10"/>
        <v>0.4556</v>
      </c>
    </row>
    <row r="133" spans="1:16">
      <c r="A133" s="23">
        <f t="shared" si="11"/>
        <v>133</v>
      </c>
      <c r="B133" s="10">
        <v>55</v>
      </c>
      <c r="C133" s="11" t="s">
        <v>67</v>
      </c>
      <c r="D133" s="100">
        <f t="shared" si="12"/>
        <v>0.23109243697478993</v>
      </c>
      <c r="E133" s="12">
        <v>36.42</v>
      </c>
      <c r="F133" s="13">
        <v>2.5289999999999999</v>
      </c>
      <c r="G133" s="101">
        <f t="shared" si="7"/>
        <v>38.948999999999998</v>
      </c>
      <c r="H133" s="10">
        <v>8.67</v>
      </c>
      <c r="I133" s="11" t="s">
        <v>66</v>
      </c>
      <c r="J133" s="105">
        <f t="shared" si="13"/>
        <v>8.67</v>
      </c>
      <c r="K133" s="103">
        <v>4143</v>
      </c>
      <c r="L133" s="104" t="s">
        <v>64</v>
      </c>
      <c r="M133" s="102">
        <f t="shared" si="9"/>
        <v>0.4143</v>
      </c>
      <c r="N133" s="103">
        <v>4746</v>
      </c>
      <c r="O133" s="104" t="s">
        <v>64</v>
      </c>
      <c r="P133" s="102">
        <f t="shared" si="10"/>
        <v>0.47460000000000002</v>
      </c>
    </row>
    <row r="134" spans="1:16">
      <c r="A134" s="23">
        <f t="shared" si="11"/>
        <v>134</v>
      </c>
      <c r="B134" s="10">
        <v>60</v>
      </c>
      <c r="C134" s="11" t="s">
        <v>67</v>
      </c>
      <c r="D134" s="100">
        <f t="shared" si="12"/>
        <v>0.25210084033613445</v>
      </c>
      <c r="E134" s="12">
        <v>39.159999999999997</v>
      </c>
      <c r="F134" s="13">
        <v>2.3759999999999999</v>
      </c>
      <c r="G134" s="101">
        <f t="shared" si="7"/>
        <v>41.535999999999994</v>
      </c>
      <c r="H134" s="10">
        <v>9.1999999999999993</v>
      </c>
      <c r="I134" s="11" t="s">
        <v>66</v>
      </c>
      <c r="J134" s="105">
        <f t="shared" si="13"/>
        <v>9.1999999999999993</v>
      </c>
      <c r="K134" s="103">
        <v>4276</v>
      </c>
      <c r="L134" s="104" t="s">
        <v>64</v>
      </c>
      <c r="M134" s="102">
        <f t="shared" si="9"/>
        <v>0.42759999999999998</v>
      </c>
      <c r="N134" s="103">
        <v>4914</v>
      </c>
      <c r="O134" s="104" t="s">
        <v>64</v>
      </c>
      <c r="P134" s="102">
        <f t="shared" si="10"/>
        <v>0.49139999999999995</v>
      </c>
    </row>
    <row r="135" spans="1:16">
      <c r="A135" s="23">
        <f t="shared" si="11"/>
        <v>135</v>
      </c>
      <c r="B135" s="10">
        <v>65</v>
      </c>
      <c r="C135" s="11" t="s">
        <v>67</v>
      </c>
      <c r="D135" s="100">
        <f t="shared" si="12"/>
        <v>0.27310924369747897</v>
      </c>
      <c r="E135" s="12">
        <v>41.82</v>
      </c>
      <c r="F135" s="13">
        <v>2.242</v>
      </c>
      <c r="G135" s="101">
        <f t="shared" si="7"/>
        <v>44.061999999999998</v>
      </c>
      <c r="H135" s="10">
        <v>9.6999999999999993</v>
      </c>
      <c r="I135" s="11" t="s">
        <v>66</v>
      </c>
      <c r="J135" s="105">
        <f t="shared" si="13"/>
        <v>9.6999999999999993</v>
      </c>
      <c r="K135" s="103">
        <v>4391</v>
      </c>
      <c r="L135" s="104" t="s">
        <v>64</v>
      </c>
      <c r="M135" s="102">
        <f t="shared" si="9"/>
        <v>0.43909999999999999</v>
      </c>
      <c r="N135" s="103">
        <v>5062</v>
      </c>
      <c r="O135" s="104" t="s">
        <v>64</v>
      </c>
      <c r="P135" s="102">
        <f t="shared" si="10"/>
        <v>0.50619999999999998</v>
      </c>
    </row>
    <row r="136" spans="1:16">
      <c r="A136" s="23">
        <f t="shared" si="11"/>
        <v>136</v>
      </c>
      <c r="B136" s="10">
        <v>70</v>
      </c>
      <c r="C136" s="11" t="s">
        <v>67</v>
      </c>
      <c r="D136" s="100">
        <f t="shared" si="12"/>
        <v>0.29411764705882354</v>
      </c>
      <c r="E136" s="12">
        <v>44.4</v>
      </c>
      <c r="F136" s="13">
        <v>2.1240000000000001</v>
      </c>
      <c r="G136" s="101">
        <f t="shared" si="7"/>
        <v>46.524000000000001</v>
      </c>
      <c r="H136" s="10">
        <v>10.18</v>
      </c>
      <c r="I136" s="11" t="s">
        <v>66</v>
      </c>
      <c r="J136" s="105">
        <f t="shared" si="13"/>
        <v>10.18</v>
      </c>
      <c r="K136" s="103">
        <v>4491</v>
      </c>
      <c r="L136" s="104" t="s">
        <v>64</v>
      </c>
      <c r="M136" s="102">
        <f t="shared" si="9"/>
        <v>0.44909999999999994</v>
      </c>
      <c r="N136" s="103">
        <v>5195</v>
      </c>
      <c r="O136" s="104" t="s">
        <v>64</v>
      </c>
      <c r="P136" s="102">
        <f t="shared" si="10"/>
        <v>0.51950000000000007</v>
      </c>
    </row>
    <row r="137" spans="1:16">
      <c r="A137" s="23">
        <f t="shared" si="11"/>
        <v>137</v>
      </c>
      <c r="B137" s="10">
        <v>80</v>
      </c>
      <c r="C137" s="11" t="s">
        <v>67</v>
      </c>
      <c r="D137" s="100">
        <f t="shared" si="12"/>
        <v>0.33613445378151263</v>
      </c>
      <c r="E137" s="12">
        <v>49.22</v>
      </c>
      <c r="F137" s="13">
        <v>1.9239999999999999</v>
      </c>
      <c r="G137" s="101">
        <f t="shared" si="7"/>
        <v>51.143999999999998</v>
      </c>
      <c r="H137" s="10">
        <v>11.06</v>
      </c>
      <c r="I137" s="11" t="s">
        <v>66</v>
      </c>
      <c r="J137" s="105">
        <f t="shared" si="13"/>
        <v>11.06</v>
      </c>
      <c r="K137" s="103">
        <v>4740</v>
      </c>
      <c r="L137" s="104" t="s">
        <v>64</v>
      </c>
      <c r="M137" s="102">
        <f t="shared" si="9"/>
        <v>0.47400000000000003</v>
      </c>
      <c r="N137" s="103">
        <v>5424</v>
      </c>
      <c r="O137" s="104" t="s">
        <v>64</v>
      </c>
      <c r="P137" s="102">
        <f t="shared" si="10"/>
        <v>0.54239999999999999</v>
      </c>
    </row>
    <row r="138" spans="1:16">
      <c r="A138" s="23">
        <f t="shared" si="11"/>
        <v>138</v>
      </c>
      <c r="B138" s="10">
        <v>90</v>
      </c>
      <c r="C138" s="11" t="s">
        <v>67</v>
      </c>
      <c r="D138" s="100">
        <f t="shared" si="12"/>
        <v>0.37815126050420167</v>
      </c>
      <c r="E138" s="12">
        <v>53.62</v>
      </c>
      <c r="F138" s="13">
        <v>1.7629999999999999</v>
      </c>
      <c r="G138" s="101">
        <f t="shared" si="7"/>
        <v>55.382999999999996</v>
      </c>
      <c r="H138" s="10">
        <v>11.86</v>
      </c>
      <c r="I138" s="11" t="s">
        <v>66</v>
      </c>
      <c r="J138" s="105">
        <f t="shared" si="13"/>
        <v>11.86</v>
      </c>
      <c r="K138" s="103">
        <v>4939</v>
      </c>
      <c r="L138" s="104" t="s">
        <v>64</v>
      </c>
      <c r="M138" s="102">
        <f t="shared" si="9"/>
        <v>0.49390000000000001</v>
      </c>
      <c r="N138" s="103">
        <v>5614</v>
      </c>
      <c r="O138" s="104" t="s">
        <v>64</v>
      </c>
      <c r="P138" s="102">
        <f t="shared" si="10"/>
        <v>0.56140000000000001</v>
      </c>
    </row>
    <row r="139" spans="1:16">
      <c r="A139" s="23">
        <f t="shared" si="11"/>
        <v>139</v>
      </c>
      <c r="B139" s="10">
        <v>100</v>
      </c>
      <c r="C139" s="11" t="s">
        <v>67</v>
      </c>
      <c r="D139" s="100">
        <f t="shared" si="12"/>
        <v>0.42016806722689076</v>
      </c>
      <c r="E139" s="12">
        <v>57.6</v>
      </c>
      <c r="F139" s="13">
        <v>1.629</v>
      </c>
      <c r="G139" s="101">
        <f t="shared" si="7"/>
        <v>59.228999999999999</v>
      </c>
      <c r="H139" s="10">
        <v>12.61</v>
      </c>
      <c r="I139" s="11" t="s">
        <v>66</v>
      </c>
      <c r="J139" s="105">
        <f t="shared" si="13"/>
        <v>12.61</v>
      </c>
      <c r="K139" s="103">
        <v>5103</v>
      </c>
      <c r="L139" s="104" t="s">
        <v>64</v>
      </c>
      <c r="M139" s="102">
        <f t="shared" si="9"/>
        <v>0.51029999999999998</v>
      </c>
      <c r="N139" s="103">
        <v>5775</v>
      </c>
      <c r="O139" s="104" t="s">
        <v>64</v>
      </c>
      <c r="P139" s="102">
        <f t="shared" si="10"/>
        <v>0.57750000000000001</v>
      </c>
    </row>
    <row r="140" spans="1:16">
      <c r="A140" s="23">
        <f t="shared" si="11"/>
        <v>140</v>
      </c>
      <c r="B140" s="10">
        <v>110</v>
      </c>
      <c r="C140" s="14" t="s">
        <v>67</v>
      </c>
      <c r="D140" s="100">
        <f t="shared" si="12"/>
        <v>0.46218487394957986</v>
      </c>
      <c r="E140" s="12">
        <v>61.21</v>
      </c>
      <c r="F140" s="13">
        <v>1.5149999999999999</v>
      </c>
      <c r="G140" s="101">
        <f t="shared" si="7"/>
        <v>62.725000000000001</v>
      </c>
      <c r="H140" s="10">
        <v>13.32</v>
      </c>
      <c r="I140" s="11" t="s">
        <v>66</v>
      </c>
      <c r="J140" s="105">
        <f t="shared" si="13"/>
        <v>13.32</v>
      </c>
      <c r="K140" s="103">
        <v>5243</v>
      </c>
      <c r="L140" s="104" t="s">
        <v>64</v>
      </c>
      <c r="M140" s="102">
        <f t="shared" si="9"/>
        <v>0.52429999999999999</v>
      </c>
      <c r="N140" s="103">
        <v>5915</v>
      </c>
      <c r="O140" s="104" t="s">
        <v>64</v>
      </c>
      <c r="P140" s="102">
        <f t="shared" si="10"/>
        <v>0.59150000000000003</v>
      </c>
    </row>
    <row r="141" spans="1:16">
      <c r="A141" s="23">
        <f t="shared" si="11"/>
        <v>141</v>
      </c>
      <c r="B141" s="10">
        <v>120</v>
      </c>
      <c r="C141" s="104" t="s">
        <v>67</v>
      </c>
      <c r="D141" s="100">
        <f t="shared" si="12"/>
        <v>0.50420168067226889</v>
      </c>
      <c r="E141" s="12">
        <v>64.489999999999995</v>
      </c>
      <c r="F141" s="13">
        <v>1.4179999999999999</v>
      </c>
      <c r="G141" s="101">
        <f t="shared" si="7"/>
        <v>65.908000000000001</v>
      </c>
      <c r="H141" s="103">
        <v>13.99</v>
      </c>
      <c r="I141" s="104" t="s">
        <v>66</v>
      </c>
      <c r="J141" s="105">
        <f t="shared" si="13"/>
        <v>13.99</v>
      </c>
      <c r="K141" s="103">
        <v>5365</v>
      </c>
      <c r="L141" s="104" t="s">
        <v>64</v>
      </c>
      <c r="M141" s="102">
        <f t="shared" si="9"/>
        <v>0.53649999999999998</v>
      </c>
      <c r="N141" s="103">
        <v>6038</v>
      </c>
      <c r="O141" s="104" t="s">
        <v>64</v>
      </c>
      <c r="P141" s="102">
        <f t="shared" si="10"/>
        <v>0.6038</v>
      </c>
    </row>
    <row r="142" spans="1:16">
      <c r="A142" s="23">
        <f t="shared" si="11"/>
        <v>142</v>
      </c>
      <c r="B142" s="10">
        <v>130</v>
      </c>
      <c r="C142" s="104" t="s">
        <v>67</v>
      </c>
      <c r="D142" s="100">
        <f t="shared" si="12"/>
        <v>0.54621848739495793</v>
      </c>
      <c r="E142" s="12">
        <v>67.47</v>
      </c>
      <c r="F142" s="13">
        <v>1.333</v>
      </c>
      <c r="G142" s="101">
        <f t="shared" si="7"/>
        <v>68.802999999999997</v>
      </c>
      <c r="H142" s="103">
        <v>14.63</v>
      </c>
      <c r="I142" s="104" t="s">
        <v>66</v>
      </c>
      <c r="J142" s="105">
        <f t="shared" si="13"/>
        <v>14.63</v>
      </c>
      <c r="K142" s="103">
        <v>5473</v>
      </c>
      <c r="L142" s="104" t="s">
        <v>64</v>
      </c>
      <c r="M142" s="102">
        <f t="shared" si="9"/>
        <v>0.54730000000000001</v>
      </c>
      <c r="N142" s="103">
        <v>6147</v>
      </c>
      <c r="O142" s="104" t="s">
        <v>64</v>
      </c>
      <c r="P142" s="102">
        <f t="shared" si="10"/>
        <v>0.61470000000000002</v>
      </c>
    </row>
    <row r="143" spans="1:16">
      <c r="A143" s="23">
        <f t="shared" si="11"/>
        <v>143</v>
      </c>
      <c r="B143" s="10">
        <v>140</v>
      </c>
      <c r="C143" s="104" t="s">
        <v>67</v>
      </c>
      <c r="D143" s="100">
        <f t="shared" si="12"/>
        <v>0.58823529411764708</v>
      </c>
      <c r="E143" s="12">
        <v>70.2</v>
      </c>
      <c r="F143" s="13">
        <v>1.2589999999999999</v>
      </c>
      <c r="G143" s="101">
        <f t="shared" si="7"/>
        <v>71.459000000000003</v>
      </c>
      <c r="H143" s="103">
        <v>15.24</v>
      </c>
      <c r="I143" s="104" t="s">
        <v>66</v>
      </c>
      <c r="J143" s="105">
        <f t="shared" si="13"/>
        <v>15.24</v>
      </c>
      <c r="K143" s="103">
        <v>5569</v>
      </c>
      <c r="L143" s="104" t="s">
        <v>64</v>
      </c>
      <c r="M143" s="102">
        <f t="shared" si="9"/>
        <v>0.55689999999999995</v>
      </c>
      <c r="N143" s="103">
        <v>6246</v>
      </c>
      <c r="O143" s="104" t="s">
        <v>64</v>
      </c>
      <c r="P143" s="102">
        <f t="shared" si="10"/>
        <v>0.62460000000000004</v>
      </c>
    </row>
    <row r="144" spans="1:16">
      <c r="A144" s="23">
        <f t="shared" si="11"/>
        <v>144</v>
      </c>
      <c r="B144" s="10">
        <v>150</v>
      </c>
      <c r="C144" s="104" t="s">
        <v>67</v>
      </c>
      <c r="D144" s="100">
        <f t="shared" si="12"/>
        <v>0.63025210084033612</v>
      </c>
      <c r="E144" s="12">
        <v>72.709999999999994</v>
      </c>
      <c r="F144" s="13">
        <v>1.194</v>
      </c>
      <c r="G144" s="101">
        <f t="shared" si="7"/>
        <v>73.903999999999996</v>
      </c>
      <c r="H144" s="103">
        <v>15.83</v>
      </c>
      <c r="I144" s="104" t="s">
        <v>66</v>
      </c>
      <c r="J144" s="105">
        <f t="shared" si="13"/>
        <v>15.83</v>
      </c>
      <c r="K144" s="103">
        <v>5657</v>
      </c>
      <c r="L144" s="104" t="s">
        <v>64</v>
      </c>
      <c r="M144" s="102">
        <f t="shared" si="9"/>
        <v>0.56569999999999998</v>
      </c>
      <c r="N144" s="103">
        <v>6335</v>
      </c>
      <c r="O144" s="104" t="s">
        <v>64</v>
      </c>
      <c r="P144" s="102">
        <f t="shared" si="10"/>
        <v>0.63349999999999995</v>
      </c>
    </row>
    <row r="145" spans="1:16">
      <c r="A145" s="23">
        <f t="shared" si="11"/>
        <v>145</v>
      </c>
      <c r="B145" s="10">
        <v>160</v>
      </c>
      <c r="C145" s="104" t="s">
        <v>67</v>
      </c>
      <c r="D145" s="100">
        <f t="shared" si="12"/>
        <v>0.67226890756302526</v>
      </c>
      <c r="E145" s="12">
        <v>75.02</v>
      </c>
      <c r="F145" s="13">
        <v>1.135</v>
      </c>
      <c r="G145" s="101">
        <f t="shared" si="7"/>
        <v>76.155000000000001</v>
      </c>
      <c r="H145" s="103">
        <v>16.41</v>
      </c>
      <c r="I145" s="104" t="s">
        <v>66</v>
      </c>
      <c r="J145" s="105">
        <f t="shared" si="13"/>
        <v>16.41</v>
      </c>
      <c r="K145" s="103">
        <v>5738</v>
      </c>
      <c r="L145" s="104" t="s">
        <v>64</v>
      </c>
      <c r="M145" s="102">
        <f t="shared" si="9"/>
        <v>0.57380000000000009</v>
      </c>
      <c r="N145" s="103">
        <v>6417</v>
      </c>
      <c r="O145" s="104" t="s">
        <v>64</v>
      </c>
      <c r="P145" s="102">
        <f t="shared" si="10"/>
        <v>0.64169999999999994</v>
      </c>
    </row>
    <row r="146" spans="1:16">
      <c r="A146" s="23">
        <f t="shared" si="11"/>
        <v>146</v>
      </c>
      <c r="B146" s="10">
        <v>170</v>
      </c>
      <c r="C146" s="104" t="s">
        <v>67</v>
      </c>
      <c r="D146" s="100">
        <f t="shared" si="12"/>
        <v>0.7142857142857143</v>
      </c>
      <c r="E146" s="12">
        <v>77.150000000000006</v>
      </c>
      <c r="F146" s="13">
        <v>1.083</v>
      </c>
      <c r="G146" s="101">
        <f t="shared" si="7"/>
        <v>78.233000000000004</v>
      </c>
      <c r="H146" s="103">
        <v>16.96</v>
      </c>
      <c r="I146" s="104" t="s">
        <v>66</v>
      </c>
      <c r="J146" s="105">
        <f t="shared" si="13"/>
        <v>16.96</v>
      </c>
      <c r="K146" s="103">
        <v>5813</v>
      </c>
      <c r="L146" s="104" t="s">
        <v>64</v>
      </c>
      <c r="M146" s="102">
        <f t="shared" si="9"/>
        <v>0.58129999999999993</v>
      </c>
      <c r="N146" s="103">
        <v>6493</v>
      </c>
      <c r="O146" s="104" t="s">
        <v>64</v>
      </c>
      <c r="P146" s="102">
        <f t="shared" si="10"/>
        <v>0.64929999999999999</v>
      </c>
    </row>
    <row r="147" spans="1:16">
      <c r="A147" s="23">
        <f t="shared" si="11"/>
        <v>147</v>
      </c>
      <c r="B147" s="10">
        <v>180</v>
      </c>
      <c r="C147" s="104" t="s">
        <v>67</v>
      </c>
      <c r="D147" s="100">
        <f t="shared" si="12"/>
        <v>0.75630252100840334</v>
      </c>
      <c r="E147" s="12">
        <v>79.14</v>
      </c>
      <c r="F147" s="13">
        <v>1.036</v>
      </c>
      <c r="G147" s="101">
        <f t="shared" si="7"/>
        <v>80.176000000000002</v>
      </c>
      <c r="H147" s="103">
        <v>17.510000000000002</v>
      </c>
      <c r="I147" s="104" t="s">
        <v>66</v>
      </c>
      <c r="J147" s="105">
        <f t="shared" si="13"/>
        <v>17.510000000000002</v>
      </c>
      <c r="K147" s="103">
        <v>5882</v>
      </c>
      <c r="L147" s="104" t="s">
        <v>64</v>
      </c>
      <c r="M147" s="102">
        <f t="shared" si="9"/>
        <v>0.58819999999999995</v>
      </c>
      <c r="N147" s="103">
        <v>6563</v>
      </c>
      <c r="O147" s="104" t="s">
        <v>64</v>
      </c>
      <c r="P147" s="102">
        <f t="shared" si="10"/>
        <v>0.65629999999999999</v>
      </c>
    </row>
    <row r="148" spans="1:16">
      <c r="A148" s="23">
        <f t="shared" si="11"/>
        <v>148</v>
      </c>
      <c r="B148" s="10">
        <v>200</v>
      </c>
      <c r="C148" s="104" t="s">
        <v>67</v>
      </c>
      <c r="D148" s="100">
        <f t="shared" si="12"/>
        <v>0.84033613445378152</v>
      </c>
      <c r="E148" s="12">
        <v>82.74</v>
      </c>
      <c r="F148" s="13">
        <v>0.95309999999999995</v>
      </c>
      <c r="G148" s="101">
        <f t="shared" ref="G148:G211" si="14">E148+F148</f>
        <v>83.693100000000001</v>
      </c>
      <c r="H148" s="103">
        <v>18.559999999999999</v>
      </c>
      <c r="I148" s="104" t="s">
        <v>66</v>
      </c>
      <c r="J148" s="105">
        <f t="shared" si="13"/>
        <v>18.559999999999999</v>
      </c>
      <c r="K148" s="103">
        <v>6099</v>
      </c>
      <c r="L148" s="104" t="s">
        <v>64</v>
      </c>
      <c r="M148" s="102">
        <f t="shared" ref="M148:M161" si="15">K148/1000/10</f>
        <v>0.6099</v>
      </c>
      <c r="N148" s="103">
        <v>6689</v>
      </c>
      <c r="O148" s="104" t="s">
        <v>64</v>
      </c>
      <c r="P148" s="102">
        <f t="shared" ref="P148:P176" si="16">N148/1000/10</f>
        <v>0.66890000000000005</v>
      </c>
    </row>
    <row r="149" spans="1:16">
      <c r="A149" s="23">
        <f t="shared" si="11"/>
        <v>149</v>
      </c>
      <c r="B149" s="10">
        <v>225</v>
      </c>
      <c r="C149" s="104" t="s">
        <v>67</v>
      </c>
      <c r="D149" s="100">
        <f t="shared" si="12"/>
        <v>0.94537815126050417</v>
      </c>
      <c r="E149" s="12">
        <v>86.67</v>
      </c>
      <c r="F149" s="13">
        <v>0.86819999999999997</v>
      </c>
      <c r="G149" s="101">
        <f t="shared" si="14"/>
        <v>87.538200000000003</v>
      </c>
      <c r="H149" s="103">
        <v>19.809999999999999</v>
      </c>
      <c r="I149" s="104" t="s">
        <v>66</v>
      </c>
      <c r="J149" s="105">
        <f t="shared" si="13"/>
        <v>19.809999999999999</v>
      </c>
      <c r="K149" s="103">
        <v>6387</v>
      </c>
      <c r="L149" s="104" t="s">
        <v>64</v>
      </c>
      <c r="M149" s="102">
        <f t="shared" si="15"/>
        <v>0.63869999999999993</v>
      </c>
      <c r="N149" s="103">
        <v>6827</v>
      </c>
      <c r="O149" s="104" t="s">
        <v>64</v>
      </c>
      <c r="P149" s="102">
        <f t="shared" si="16"/>
        <v>0.68269999999999997</v>
      </c>
    </row>
    <row r="150" spans="1:16">
      <c r="A150" s="23">
        <f t="shared" ref="A150:A213" si="17">A149+1</f>
        <v>150</v>
      </c>
      <c r="B150" s="10">
        <v>250</v>
      </c>
      <c r="C150" s="104" t="s">
        <v>67</v>
      </c>
      <c r="D150" s="102">
        <f t="shared" si="12"/>
        <v>1.0504201680672269</v>
      </c>
      <c r="E150" s="12">
        <v>90.12</v>
      </c>
      <c r="F150" s="13">
        <v>0.79830000000000001</v>
      </c>
      <c r="G150" s="101">
        <f t="shared" si="14"/>
        <v>90.918300000000002</v>
      </c>
      <c r="H150" s="103">
        <v>21.02</v>
      </c>
      <c r="I150" s="104" t="s">
        <v>66</v>
      </c>
      <c r="J150" s="105">
        <f t="shared" si="13"/>
        <v>21.02</v>
      </c>
      <c r="K150" s="103">
        <v>6639</v>
      </c>
      <c r="L150" s="104" t="s">
        <v>64</v>
      </c>
      <c r="M150" s="102">
        <f t="shared" si="15"/>
        <v>0.66390000000000005</v>
      </c>
      <c r="N150" s="103">
        <v>6948</v>
      </c>
      <c r="O150" s="104" t="s">
        <v>64</v>
      </c>
      <c r="P150" s="102">
        <f t="shared" si="16"/>
        <v>0.69480000000000008</v>
      </c>
    </row>
    <row r="151" spans="1:16">
      <c r="A151" s="23">
        <f t="shared" si="17"/>
        <v>151</v>
      </c>
      <c r="B151" s="10">
        <v>275</v>
      </c>
      <c r="C151" s="104" t="s">
        <v>67</v>
      </c>
      <c r="D151" s="102">
        <f t="shared" ref="D151:D164" si="18">B151/$C$5</f>
        <v>1.1554621848739495</v>
      </c>
      <c r="E151" s="12">
        <v>93.18</v>
      </c>
      <c r="F151" s="13">
        <v>0.73970000000000002</v>
      </c>
      <c r="G151" s="101">
        <f t="shared" si="14"/>
        <v>93.919700000000006</v>
      </c>
      <c r="H151" s="103">
        <v>22.19</v>
      </c>
      <c r="I151" s="104" t="s">
        <v>66</v>
      </c>
      <c r="J151" s="105">
        <f t="shared" si="13"/>
        <v>22.19</v>
      </c>
      <c r="K151" s="103">
        <v>6865</v>
      </c>
      <c r="L151" s="104" t="s">
        <v>64</v>
      </c>
      <c r="M151" s="102">
        <f t="shared" si="15"/>
        <v>0.6865</v>
      </c>
      <c r="N151" s="103">
        <v>7055</v>
      </c>
      <c r="O151" s="104" t="s">
        <v>64</v>
      </c>
      <c r="P151" s="102">
        <f t="shared" si="16"/>
        <v>0.70550000000000002</v>
      </c>
    </row>
    <row r="152" spans="1:16">
      <c r="A152" s="23">
        <f t="shared" si="17"/>
        <v>152</v>
      </c>
      <c r="B152" s="10">
        <v>300</v>
      </c>
      <c r="C152" s="104" t="s">
        <v>67</v>
      </c>
      <c r="D152" s="102">
        <f t="shared" si="18"/>
        <v>1.2605042016806722</v>
      </c>
      <c r="E152" s="12">
        <v>95.93</v>
      </c>
      <c r="F152" s="13">
        <v>0.68969999999999998</v>
      </c>
      <c r="G152" s="101">
        <f t="shared" si="14"/>
        <v>96.619700000000009</v>
      </c>
      <c r="H152" s="103">
        <v>23.32</v>
      </c>
      <c r="I152" s="104" t="s">
        <v>66</v>
      </c>
      <c r="J152" s="105">
        <f t="shared" si="13"/>
        <v>23.32</v>
      </c>
      <c r="K152" s="103">
        <v>7070</v>
      </c>
      <c r="L152" s="104" t="s">
        <v>64</v>
      </c>
      <c r="M152" s="102">
        <f t="shared" si="15"/>
        <v>0.70700000000000007</v>
      </c>
      <c r="N152" s="103">
        <v>7152</v>
      </c>
      <c r="O152" s="104" t="s">
        <v>64</v>
      </c>
      <c r="P152" s="102">
        <f t="shared" si="16"/>
        <v>0.71520000000000006</v>
      </c>
    </row>
    <row r="153" spans="1:16">
      <c r="A153" s="23">
        <f t="shared" si="17"/>
        <v>153</v>
      </c>
      <c r="B153" s="10">
        <v>325</v>
      </c>
      <c r="C153" s="104" t="s">
        <v>67</v>
      </c>
      <c r="D153" s="102">
        <f t="shared" si="18"/>
        <v>1.365546218487395</v>
      </c>
      <c r="E153" s="12">
        <v>98.43</v>
      </c>
      <c r="F153" s="13">
        <v>0.64649999999999996</v>
      </c>
      <c r="G153" s="101">
        <f t="shared" si="14"/>
        <v>99.07650000000001</v>
      </c>
      <c r="H153" s="103">
        <v>24.42</v>
      </c>
      <c r="I153" s="104" t="s">
        <v>66</v>
      </c>
      <c r="J153" s="105">
        <f t="shared" si="13"/>
        <v>24.42</v>
      </c>
      <c r="K153" s="103">
        <v>7258</v>
      </c>
      <c r="L153" s="104" t="s">
        <v>64</v>
      </c>
      <c r="M153" s="102">
        <f t="shared" si="15"/>
        <v>0.7258</v>
      </c>
      <c r="N153" s="103">
        <v>7240</v>
      </c>
      <c r="O153" s="104" t="s">
        <v>64</v>
      </c>
      <c r="P153" s="102">
        <f t="shared" si="16"/>
        <v>0.72399999999999998</v>
      </c>
    </row>
    <row r="154" spans="1:16">
      <c r="A154" s="23">
        <f t="shared" si="17"/>
        <v>154</v>
      </c>
      <c r="B154" s="10">
        <v>350</v>
      </c>
      <c r="C154" s="104" t="s">
        <v>67</v>
      </c>
      <c r="D154" s="102">
        <f t="shared" si="18"/>
        <v>1.4705882352941178</v>
      </c>
      <c r="E154" s="12">
        <v>100.7</v>
      </c>
      <c r="F154" s="13">
        <v>0.6089</v>
      </c>
      <c r="G154" s="101">
        <f t="shared" si="14"/>
        <v>101.30890000000001</v>
      </c>
      <c r="H154" s="103">
        <v>25.49</v>
      </c>
      <c r="I154" s="104" t="s">
        <v>66</v>
      </c>
      <c r="J154" s="105">
        <f t="shared" si="13"/>
        <v>25.49</v>
      </c>
      <c r="K154" s="103">
        <v>7432</v>
      </c>
      <c r="L154" s="104" t="s">
        <v>64</v>
      </c>
      <c r="M154" s="102">
        <f t="shared" si="15"/>
        <v>0.74320000000000008</v>
      </c>
      <c r="N154" s="103">
        <v>7321</v>
      </c>
      <c r="O154" s="104" t="s">
        <v>64</v>
      </c>
      <c r="P154" s="102">
        <f t="shared" si="16"/>
        <v>0.73209999999999997</v>
      </c>
    </row>
    <row r="155" spans="1:16">
      <c r="A155" s="23">
        <f t="shared" si="17"/>
        <v>155</v>
      </c>
      <c r="B155" s="10">
        <v>375</v>
      </c>
      <c r="C155" s="104" t="s">
        <v>67</v>
      </c>
      <c r="D155" s="102">
        <f t="shared" si="18"/>
        <v>1.5756302521008403</v>
      </c>
      <c r="E155" s="12">
        <v>102.8</v>
      </c>
      <c r="F155" s="13">
        <v>0.57569999999999999</v>
      </c>
      <c r="G155" s="101">
        <f t="shared" si="14"/>
        <v>103.37569999999999</v>
      </c>
      <c r="H155" s="103">
        <v>26.54</v>
      </c>
      <c r="I155" s="104" t="s">
        <v>66</v>
      </c>
      <c r="J155" s="105">
        <f t="shared" si="13"/>
        <v>26.54</v>
      </c>
      <c r="K155" s="103">
        <v>7594</v>
      </c>
      <c r="L155" s="104" t="s">
        <v>64</v>
      </c>
      <c r="M155" s="102">
        <f t="shared" si="15"/>
        <v>0.75940000000000007</v>
      </c>
      <c r="N155" s="103">
        <v>7396</v>
      </c>
      <c r="O155" s="104" t="s">
        <v>64</v>
      </c>
      <c r="P155" s="102">
        <f t="shared" si="16"/>
        <v>0.73960000000000004</v>
      </c>
    </row>
    <row r="156" spans="1:16">
      <c r="A156" s="23">
        <f t="shared" si="17"/>
        <v>156</v>
      </c>
      <c r="B156" s="10">
        <v>400</v>
      </c>
      <c r="C156" s="104" t="s">
        <v>67</v>
      </c>
      <c r="D156" s="102">
        <f t="shared" si="18"/>
        <v>1.680672268907563</v>
      </c>
      <c r="E156" s="12">
        <v>104.8</v>
      </c>
      <c r="F156" s="13">
        <v>0.54620000000000002</v>
      </c>
      <c r="G156" s="101">
        <f t="shared" si="14"/>
        <v>105.3462</v>
      </c>
      <c r="H156" s="103">
        <v>27.57</v>
      </c>
      <c r="I156" s="104" t="s">
        <v>66</v>
      </c>
      <c r="J156" s="105">
        <f t="shared" si="13"/>
        <v>27.57</v>
      </c>
      <c r="K156" s="103">
        <v>7747</v>
      </c>
      <c r="L156" s="104" t="s">
        <v>64</v>
      </c>
      <c r="M156" s="102">
        <f t="shared" si="15"/>
        <v>0.77469999999999994</v>
      </c>
      <c r="N156" s="103">
        <v>7466</v>
      </c>
      <c r="O156" s="104" t="s">
        <v>64</v>
      </c>
      <c r="P156" s="102">
        <f t="shared" si="16"/>
        <v>0.74660000000000004</v>
      </c>
    </row>
    <row r="157" spans="1:16">
      <c r="A157" s="23">
        <f t="shared" si="17"/>
        <v>157</v>
      </c>
      <c r="B157" s="10">
        <v>450</v>
      </c>
      <c r="C157" s="104" t="s">
        <v>67</v>
      </c>
      <c r="D157" s="102">
        <f t="shared" si="18"/>
        <v>1.8907563025210083</v>
      </c>
      <c r="E157" s="12">
        <v>108.3</v>
      </c>
      <c r="F157" s="13">
        <v>0.496</v>
      </c>
      <c r="G157" s="101">
        <f t="shared" si="14"/>
        <v>108.79599999999999</v>
      </c>
      <c r="H157" s="103">
        <v>29.59</v>
      </c>
      <c r="I157" s="104" t="s">
        <v>66</v>
      </c>
      <c r="J157" s="105">
        <f t="shared" si="13"/>
        <v>29.59</v>
      </c>
      <c r="K157" s="103">
        <v>8276</v>
      </c>
      <c r="L157" s="104" t="s">
        <v>64</v>
      </c>
      <c r="M157" s="102">
        <f t="shared" si="15"/>
        <v>0.8276</v>
      </c>
      <c r="N157" s="103">
        <v>7593</v>
      </c>
      <c r="O157" s="104" t="s">
        <v>64</v>
      </c>
      <c r="P157" s="102">
        <f t="shared" si="16"/>
        <v>0.75929999999999997</v>
      </c>
    </row>
    <row r="158" spans="1:16">
      <c r="A158" s="23">
        <f t="shared" si="17"/>
        <v>158</v>
      </c>
      <c r="B158" s="10">
        <v>500</v>
      </c>
      <c r="C158" s="104" t="s">
        <v>67</v>
      </c>
      <c r="D158" s="102">
        <f t="shared" si="18"/>
        <v>2.1008403361344539</v>
      </c>
      <c r="E158" s="12">
        <v>111.7</v>
      </c>
      <c r="F158" s="13">
        <v>0.45479999999999998</v>
      </c>
      <c r="G158" s="101">
        <f t="shared" si="14"/>
        <v>112.15480000000001</v>
      </c>
      <c r="H158" s="103">
        <v>31.54</v>
      </c>
      <c r="I158" s="104" t="s">
        <v>66</v>
      </c>
      <c r="J158" s="105">
        <f t="shared" si="13"/>
        <v>31.54</v>
      </c>
      <c r="K158" s="103">
        <v>8743</v>
      </c>
      <c r="L158" s="104" t="s">
        <v>64</v>
      </c>
      <c r="M158" s="102">
        <f t="shared" si="15"/>
        <v>0.87430000000000008</v>
      </c>
      <c r="N158" s="103">
        <v>7706</v>
      </c>
      <c r="O158" s="104" t="s">
        <v>64</v>
      </c>
      <c r="P158" s="102">
        <f t="shared" si="16"/>
        <v>0.77060000000000006</v>
      </c>
    </row>
    <row r="159" spans="1:16">
      <c r="A159" s="23">
        <f t="shared" si="17"/>
        <v>159</v>
      </c>
      <c r="B159" s="10">
        <v>550</v>
      </c>
      <c r="C159" s="104" t="s">
        <v>67</v>
      </c>
      <c r="D159" s="102">
        <f t="shared" si="18"/>
        <v>2.3109243697478989</v>
      </c>
      <c r="E159" s="12">
        <v>114.4</v>
      </c>
      <c r="F159" s="13">
        <v>0.4204</v>
      </c>
      <c r="G159" s="101">
        <f t="shared" si="14"/>
        <v>114.82040000000001</v>
      </c>
      <c r="H159" s="103">
        <v>33.43</v>
      </c>
      <c r="I159" s="104" t="s">
        <v>66</v>
      </c>
      <c r="J159" s="105">
        <f t="shared" si="13"/>
        <v>33.43</v>
      </c>
      <c r="K159" s="103">
        <v>9163</v>
      </c>
      <c r="L159" s="104" t="s">
        <v>64</v>
      </c>
      <c r="M159" s="102">
        <f t="shared" si="15"/>
        <v>0.9163</v>
      </c>
      <c r="N159" s="103">
        <v>7809</v>
      </c>
      <c r="O159" s="104" t="s">
        <v>64</v>
      </c>
      <c r="P159" s="102">
        <f t="shared" si="16"/>
        <v>0.78090000000000004</v>
      </c>
    </row>
    <row r="160" spans="1:16">
      <c r="A160" s="23">
        <f t="shared" si="17"/>
        <v>160</v>
      </c>
      <c r="B160" s="10">
        <v>600</v>
      </c>
      <c r="C160" s="104" t="s">
        <v>67</v>
      </c>
      <c r="D160" s="102">
        <f t="shared" si="18"/>
        <v>2.5210084033613445</v>
      </c>
      <c r="E160" s="12">
        <v>116.2</v>
      </c>
      <c r="F160" s="13">
        <v>0.39119999999999999</v>
      </c>
      <c r="G160" s="101">
        <f t="shared" si="14"/>
        <v>116.5912</v>
      </c>
      <c r="H160" s="103">
        <v>35.299999999999997</v>
      </c>
      <c r="I160" s="104" t="s">
        <v>66</v>
      </c>
      <c r="J160" s="105">
        <f t="shared" si="13"/>
        <v>35.299999999999997</v>
      </c>
      <c r="K160" s="103">
        <v>9549</v>
      </c>
      <c r="L160" s="104" t="s">
        <v>64</v>
      </c>
      <c r="M160" s="102">
        <f t="shared" si="15"/>
        <v>0.95489999999999997</v>
      </c>
      <c r="N160" s="103">
        <v>7903</v>
      </c>
      <c r="O160" s="104" t="s">
        <v>64</v>
      </c>
      <c r="P160" s="102">
        <f t="shared" si="16"/>
        <v>0.7903</v>
      </c>
    </row>
    <row r="161" spans="1:16">
      <c r="A161" s="23">
        <f t="shared" si="17"/>
        <v>161</v>
      </c>
      <c r="B161" s="10">
        <v>650</v>
      </c>
      <c r="C161" s="104" t="s">
        <v>67</v>
      </c>
      <c r="D161" s="102">
        <f t="shared" si="18"/>
        <v>2.73109243697479</v>
      </c>
      <c r="E161" s="12">
        <v>117.9</v>
      </c>
      <c r="F161" s="13">
        <v>0.36609999999999998</v>
      </c>
      <c r="G161" s="101">
        <f t="shared" si="14"/>
        <v>118.26610000000001</v>
      </c>
      <c r="H161" s="103">
        <v>37.130000000000003</v>
      </c>
      <c r="I161" s="104" t="s">
        <v>66</v>
      </c>
      <c r="J161" s="105">
        <f t="shared" si="13"/>
        <v>37.130000000000003</v>
      </c>
      <c r="K161" s="103">
        <v>9908</v>
      </c>
      <c r="L161" s="104" t="s">
        <v>64</v>
      </c>
      <c r="M161" s="102">
        <f t="shared" si="15"/>
        <v>0.9907999999999999</v>
      </c>
      <c r="N161" s="103">
        <v>7991</v>
      </c>
      <c r="O161" s="104" t="s">
        <v>64</v>
      </c>
      <c r="P161" s="102">
        <f t="shared" si="16"/>
        <v>0.79909999999999992</v>
      </c>
    </row>
    <row r="162" spans="1:16">
      <c r="A162" s="23">
        <f t="shared" si="17"/>
        <v>162</v>
      </c>
      <c r="B162" s="10">
        <v>700</v>
      </c>
      <c r="C162" s="104" t="s">
        <v>67</v>
      </c>
      <c r="D162" s="102">
        <f t="shared" si="18"/>
        <v>2.9411764705882355</v>
      </c>
      <c r="E162" s="12">
        <v>119.5</v>
      </c>
      <c r="F162" s="13">
        <v>0.34420000000000001</v>
      </c>
      <c r="G162" s="101">
        <f t="shared" si="14"/>
        <v>119.8442</v>
      </c>
      <c r="H162" s="103">
        <v>38.94</v>
      </c>
      <c r="I162" s="104" t="s">
        <v>66</v>
      </c>
      <c r="J162" s="105">
        <f t="shared" si="13"/>
        <v>38.94</v>
      </c>
      <c r="K162" s="103">
        <v>1.02</v>
      </c>
      <c r="L162" s="106" t="s">
        <v>66</v>
      </c>
      <c r="M162" s="105">
        <f t="shared" ref="M162:M223" si="19">K162</f>
        <v>1.02</v>
      </c>
      <c r="N162" s="103">
        <v>8073</v>
      </c>
      <c r="O162" s="104" t="s">
        <v>64</v>
      </c>
      <c r="P162" s="102">
        <f t="shared" si="16"/>
        <v>0.80730000000000002</v>
      </c>
    </row>
    <row r="163" spans="1:16">
      <c r="A163" s="23">
        <f t="shared" si="17"/>
        <v>163</v>
      </c>
      <c r="B163" s="10">
        <v>800</v>
      </c>
      <c r="C163" s="104" t="s">
        <v>67</v>
      </c>
      <c r="D163" s="102">
        <f t="shared" si="18"/>
        <v>3.3613445378151261</v>
      </c>
      <c r="E163" s="12">
        <v>122</v>
      </c>
      <c r="F163" s="13">
        <v>0.30780000000000002</v>
      </c>
      <c r="G163" s="101">
        <f t="shared" si="14"/>
        <v>122.3078</v>
      </c>
      <c r="H163" s="103">
        <v>42.5</v>
      </c>
      <c r="I163" s="104" t="s">
        <v>66</v>
      </c>
      <c r="J163" s="105">
        <f t="shared" si="13"/>
        <v>42.5</v>
      </c>
      <c r="K163" s="103">
        <v>1.1399999999999999</v>
      </c>
      <c r="L163" s="104" t="s">
        <v>66</v>
      </c>
      <c r="M163" s="105">
        <f t="shared" si="19"/>
        <v>1.1399999999999999</v>
      </c>
      <c r="N163" s="103">
        <v>8224</v>
      </c>
      <c r="O163" s="104" t="s">
        <v>64</v>
      </c>
      <c r="P163" s="102">
        <f t="shared" si="16"/>
        <v>0.82240000000000002</v>
      </c>
    </row>
    <row r="164" spans="1:16">
      <c r="A164" s="23">
        <f t="shared" si="17"/>
        <v>164</v>
      </c>
      <c r="B164" s="10">
        <v>900</v>
      </c>
      <c r="C164" s="104" t="s">
        <v>67</v>
      </c>
      <c r="D164" s="102">
        <f t="shared" si="18"/>
        <v>3.7815126050420167</v>
      </c>
      <c r="E164" s="12">
        <v>124</v>
      </c>
      <c r="F164" s="13">
        <v>0.27889999999999998</v>
      </c>
      <c r="G164" s="101">
        <f t="shared" si="14"/>
        <v>124.27889999999999</v>
      </c>
      <c r="H164" s="103">
        <v>45.99</v>
      </c>
      <c r="I164" s="104" t="s">
        <v>66</v>
      </c>
      <c r="J164" s="105">
        <f t="shared" si="13"/>
        <v>45.99</v>
      </c>
      <c r="K164" s="103">
        <v>1.25</v>
      </c>
      <c r="L164" s="104" t="s">
        <v>66</v>
      </c>
      <c r="M164" s="105">
        <f t="shared" si="19"/>
        <v>1.25</v>
      </c>
      <c r="N164" s="103">
        <v>8360</v>
      </c>
      <c r="O164" s="104" t="s">
        <v>64</v>
      </c>
      <c r="P164" s="102">
        <f t="shared" si="16"/>
        <v>0.83599999999999997</v>
      </c>
    </row>
    <row r="165" spans="1:16">
      <c r="A165" s="23">
        <f t="shared" si="17"/>
        <v>165</v>
      </c>
      <c r="B165" s="10">
        <v>1</v>
      </c>
      <c r="C165" s="106" t="s">
        <v>70</v>
      </c>
      <c r="D165" s="102">
        <f t="shared" ref="D165:D228" si="20">B165*1000/$C$5</f>
        <v>4.2016806722689077</v>
      </c>
      <c r="E165" s="12">
        <v>125.4</v>
      </c>
      <c r="F165" s="13">
        <v>0.25519999999999998</v>
      </c>
      <c r="G165" s="101">
        <f t="shared" si="14"/>
        <v>125.65520000000001</v>
      </c>
      <c r="H165" s="103">
        <v>49.44</v>
      </c>
      <c r="I165" s="104" t="s">
        <v>66</v>
      </c>
      <c r="J165" s="105">
        <f t="shared" si="13"/>
        <v>49.44</v>
      </c>
      <c r="K165" s="103">
        <v>1.34</v>
      </c>
      <c r="L165" s="104" t="s">
        <v>66</v>
      </c>
      <c r="M165" s="105">
        <f t="shared" si="19"/>
        <v>1.34</v>
      </c>
      <c r="N165" s="103">
        <v>8486</v>
      </c>
      <c r="O165" s="104" t="s">
        <v>64</v>
      </c>
      <c r="P165" s="102">
        <f t="shared" si="16"/>
        <v>0.84860000000000002</v>
      </c>
    </row>
    <row r="166" spans="1:16">
      <c r="A166" s="23">
        <f t="shared" si="17"/>
        <v>166</v>
      </c>
      <c r="B166" s="10">
        <v>1.1000000000000001</v>
      </c>
      <c r="C166" s="104" t="s">
        <v>70</v>
      </c>
      <c r="D166" s="102">
        <f t="shared" si="20"/>
        <v>4.6218487394957979</v>
      </c>
      <c r="E166" s="12">
        <v>126.4</v>
      </c>
      <c r="F166" s="13">
        <v>0.23549999999999999</v>
      </c>
      <c r="G166" s="101">
        <f t="shared" si="14"/>
        <v>126.63550000000001</v>
      </c>
      <c r="H166" s="103">
        <v>52.86</v>
      </c>
      <c r="I166" s="104" t="s">
        <v>66</v>
      </c>
      <c r="J166" s="105">
        <f t="shared" si="13"/>
        <v>52.86</v>
      </c>
      <c r="K166" s="103">
        <v>1.43</v>
      </c>
      <c r="L166" s="104" t="s">
        <v>66</v>
      </c>
      <c r="M166" s="105">
        <f t="shared" si="19"/>
        <v>1.43</v>
      </c>
      <c r="N166" s="103">
        <v>8603</v>
      </c>
      <c r="O166" s="104" t="s">
        <v>64</v>
      </c>
      <c r="P166" s="102">
        <f t="shared" si="16"/>
        <v>0.86029999999999995</v>
      </c>
    </row>
    <row r="167" spans="1:16">
      <c r="A167" s="23">
        <f t="shared" si="17"/>
        <v>167</v>
      </c>
      <c r="B167" s="10">
        <v>1.2</v>
      </c>
      <c r="C167" s="104" t="s">
        <v>70</v>
      </c>
      <c r="D167" s="102">
        <f t="shared" si="20"/>
        <v>5.0420168067226889</v>
      </c>
      <c r="E167" s="12">
        <v>127.1</v>
      </c>
      <c r="F167" s="13">
        <v>0.21879999999999999</v>
      </c>
      <c r="G167" s="101">
        <f t="shared" si="14"/>
        <v>127.3188</v>
      </c>
      <c r="H167" s="103">
        <v>56.25</v>
      </c>
      <c r="I167" s="104" t="s">
        <v>66</v>
      </c>
      <c r="J167" s="105">
        <f t="shared" si="13"/>
        <v>56.25</v>
      </c>
      <c r="K167" s="103">
        <v>1.51</v>
      </c>
      <c r="L167" s="104" t="s">
        <v>66</v>
      </c>
      <c r="M167" s="105">
        <f t="shared" si="19"/>
        <v>1.51</v>
      </c>
      <c r="N167" s="103">
        <v>8713</v>
      </c>
      <c r="O167" s="104" t="s">
        <v>64</v>
      </c>
      <c r="P167" s="102">
        <f t="shared" si="16"/>
        <v>0.87129999999999996</v>
      </c>
    </row>
    <row r="168" spans="1:16">
      <c r="A168" s="23">
        <f t="shared" si="17"/>
        <v>168</v>
      </c>
      <c r="B168" s="10">
        <v>1.3</v>
      </c>
      <c r="C168" s="104" t="s">
        <v>70</v>
      </c>
      <c r="D168" s="102">
        <f t="shared" si="20"/>
        <v>5.46218487394958</v>
      </c>
      <c r="E168" s="12">
        <v>127.5</v>
      </c>
      <c r="F168" s="13">
        <v>0.2044</v>
      </c>
      <c r="G168" s="101">
        <f t="shared" si="14"/>
        <v>127.70440000000001</v>
      </c>
      <c r="H168" s="103">
        <v>59.63</v>
      </c>
      <c r="I168" s="104" t="s">
        <v>66</v>
      </c>
      <c r="J168" s="105">
        <f t="shared" si="13"/>
        <v>59.63</v>
      </c>
      <c r="K168" s="103">
        <v>1.58</v>
      </c>
      <c r="L168" s="104" t="s">
        <v>66</v>
      </c>
      <c r="M168" s="105">
        <f t="shared" si="19"/>
        <v>1.58</v>
      </c>
      <c r="N168" s="103">
        <v>8819</v>
      </c>
      <c r="O168" s="104" t="s">
        <v>64</v>
      </c>
      <c r="P168" s="102">
        <f t="shared" si="16"/>
        <v>0.88190000000000013</v>
      </c>
    </row>
    <row r="169" spans="1:16">
      <c r="A169" s="23">
        <f t="shared" si="17"/>
        <v>169</v>
      </c>
      <c r="B169" s="10">
        <v>1.4</v>
      </c>
      <c r="C169" s="104" t="s">
        <v>70</v>
      </c>
      <c r="D169" s="102">
        <f t="shared" si="20"/>
        <v>5.882352941176471</v>
      </c>
      <c r="E169" s="12">
        <v>127.6</v>
      </c>
      <c r="F169" s="13">
        <v>0.19189999999999999</v>
      </c>
      <c r="G169" s="101">
        <f t="shared" si="14"/>
        <v>127.7919</v>
      </c>
      <c r="H169" s="103">
        <v>63.01</v>
      </c>
      <c r="I169" s="104" t="s">
        <v>66</v>
      </c>
      <c r="J169" s="105">
        <f t="shared" si="13"/>
        <v>63.01</v>
      </c>
      <c r="K169" s="103">
        <v>1.65</v>
      </c>
      <c r="L169" s="104" t="s">
        <v>66</v>
      </c>
      <c r="M169" s="105">
        <f t="shared" si="19"/>
        <v>1.65</v>
      </c>
      <c r="N169" s="103">
        <v>8920</v>
      </c>
      <c r="O169" s="104" t="s">
        <v>64</v>
      </c>
      <c r="P169" s="102">
        <f t="shared" si="16"/>
        <v>0.89200000000000002</v>
      </c>
    </row>
    <row r="170" spans="1:16">
      <c r="A170" s="23">
        <f t="shared" si="17"/>
        <v>170</v>
      </c>
      <c r="B170" s="10">
        <v>1.5</v>
      </c>
      <c r="C170" s="104" t="s">
        <v>70</v>
      </c>
      <c r="D170" s="102">
        <f t="shared" si="20"/>
        <v>6.3025210084033612</v>
      </c>
      <c r="E170" s="12">
        <v>127.6</v>
      </c>
      <c r="F170" s="13">
        <v>0.18099999999999999</v>
      </c>
      <c r="G170" s="101">
        <f t="shared" si="14"/>
        <v>127.78099999999999</v>
      </c>
      <c r="H170" s="103">
        <v>66.38</v>
      </c>
      <c r="I170" s="104" t="s">
        <v>66</v>
      </c>
      <c r="J170" s="105">
        <f t="shared" ref="J170:J198" si="21">H170</f>
        <v>66.38</v>
      </c>
      <c r="K170" s="103">
        <v>1.72</v>
      </c>
      <c r="L170" s="104" t="s">
        <v>66</v>
      </c>
      <c r="M170" s="105">
        <f t="shared" si="19"/>
        <v>1.72</v>
      </c>
      <c r="N170" s="103">
        <v>9017</v>
      </c>
      <c r="O170" s="104" t="s">
        <v>64</v>
      </c>
      <c r="P170" s="102">
        <f t="shared" si="16"/>
        <v>0.90169999999999995</v>
      </c>
    </row>
    <row r="171" spans="1:16">
      <c r="A171" s="23">
        <f t="shared" si="17"/>
        <v>171</v>
      </c>
      <c r="B171" s="10">
        <v>1.6</v>
      </c>
      <c r="C171" s="104" t="s">
        <v>70</v>
      </c>
      <c r="D171" s="102">
        <f t="shared" si="20"/>
        <v>6.7226890756302522</v>
      </c>
      <c r="E171" s="12">
        <v>127.3</v>
      </c>
      <c r="F171" s="13">
        <v>0.17130000000000001</v>
      </c>
      <c r="G171" s="101">
        <f t="shared" si="14"/>
        <v>127.4713</v>
      </c>
      <c r="H171" s="103">
        <v>69.760000000000005</v>
      </c>
      <c r="I171" s="104" t="s">
        <v>66</v>
      </c>
      <c r="J171" s="105">
        <f t="shared" si="21"/>
        <v>69.760000000000005</v>
      </c>
      <c r="K171" s="103">
        <v>1.79</v>
      </c>
      <c r="L171" s="104" t="s">
        <v>66</v>
      </c>
      <c r="M171" s="105">
        <f t="shared" si="19"/>
        <v>1.79</v>
      </c>
      <c r="N171" s="103">
        <v>9111</v>
      </c>
      <c r="O171" s="104" t="s">
        <v>64</v>
      </c>
      <c r="P171" s="102">
        <f t="shared" si="16"/>
        <v>0.91110000000000002</v>
      </c>
    </row>
    <row r="172" spans="1:16">
      <c r="A172" s="23">
        <f t="shared" si="17"/>
        <v>172</v>
      </c>
      <c r="B172" s="10">
        <v>1.7</v>
      </c>
      <c r="C172" s="104" t="s">
        <v>70</v>
      </c>
      <c r="D172" s="102">
        <f t="shared" si="20"/>
        <v>7.1428571428571432</v>
      </c>
      <c r="E172" s="12">
        <v>127</v>
      </c>
      <c r="F172" s="13">
        <v>0.16259999999999999</v>
      </c>
      <c r="G172" s="101">
        <f t="shared" si="14"/>
        <v>127.1626</v>
      </c>
      <c r="H172" s="103">
        <v>73.14</v>
      </c>
      <c r="I172" s="104" t="s">
        <v>66</v>
      </c>
      <c r="J172" s="105">
        <f t="shared" si="21"/>
        <v>73.14</v>
      </c>
      <c r="K172" s="103">
        <v>1.85</v>
      </c>
      <c r="L172" s="104" t="s">
        <v>66</v>
      </c>
      <c r="M172" s="105">
        <f t="shared" si="19"/>
        <v>1.85</v>
      </c>
      <c r="N172" s="103">
        <v>9203</v>
      </c>
      <c r="O172" s="104" t="s">
        <v>64</v>
      </c>
      <c r="P172" s="102">
        <f t="shared" si="16"/>
        <v>0.9202999999999999</v>
      </c>
    </row>
    <row r="173" spans="1:16">
      <c r="A173" s="23">
        <f t="shared" si="17"/>
        <v>173</v>
      </c>
      <c r="B173" s="10">
        <v>1.8</v>
      </c>
      <c r="C173" s="104" t="s">
        <v>70</v>
      </c>
      <c r="D173" s="102">
        <f t="shared" si="20"/>
        <v>7.5630252100840334</v>
      </c>
      <c r="E173" s="12">
        <v>126.5</v>
      </c>
      <c r="F173" s="13">
        <v>0.15490000000000001</v>
      </c>
      <c r="G173" s="101">
        <f t="shared" si="14"/>
        <v>126.6549</v>
      </c>
      <c r="H173" s="103">
        <v>76.540000000000006</v>
      </c>
      <c r="I173" s="104" t="s">
        <v>66</v>
      </c>
      <c r="J173" s="105">
        <f t="shared" si="21"/>
        <v>76.540000000000006</v>
      </c>
      <c r="K173" s="103">
        <v>1.91</v>
      </c>
      <c r="L173" s="104" t="s">
        <v>66</v>
      </c>
      <c r="M173" s="105">
        <f t="shared" si="19"/>
        <v>1.91</v>
      </c>
      <c r="N173" s="103">
        <v>9293</v>
      </c>
      <c r="O173" s="104" t="s">
        <v>64</v>
      </c>
      <c r="P173" s="102">
        <f t="shared" si="16"/>
        <v>0.9292999999999999</v>
      </c>
    </row>
    <row r="174" spans="1:16">
      <c r="A174" s="23">
        <f t="shared" si="17"/>
        <v>174</v>
      </c>
      <c r="B174" s="10">
        <v>2</v>
      </c>
      <c r="C174" s="104" t="s">
        <v>70</v>
      </c>
      <c r="D174" s="102">
        <f t="shared" si="20"/>
        <v>8.4033613445378155</v>
      </c>
      <c r="E174" s="12">
        <v>125.1</v>
      </c>
      <c r="F174" s="13">
        <v>0.14149999999999999</v>
      </c>
      <c r="G174" s="101">
        <f t="shared" si="14"/>
        <v>125.24149999999999</v>
      </c>
      <c r="H174" s="103">
        <v>83.38</v>
      </c>
      <c r="I174" s="104" t="s">
        <v>66</v>
      </c>
      <c r="J174" s="105">
        <f t="shared" si="21"/>
        <v>83.38</v>
      </c>
      <c r="K174" s="103">
        <v>2.14</v>
      </c>
      <c r="L174" s="104" t="s">
        <v>66</v>
      </c>
      <c r="M174" s="105">
        <f t="shared" si="19"/>
        <v>2.14</v>
      </c>
      <c r="N174" s="103">
        <v>9468</v>
      </c>
      <c r="O174" s="104" t="s">
        <v>64</v>
      </c>
      <c r="P174" s="102">
        <f t="shared" si="16"/>
        <v>0.94679999999999997</v>
      </c>
    </row>
    <row r="175" spans="1:16">
      <c r="A175" s="23">
        <f t="shared" si="17"/>
        <v>175</v>
      </c>
      <c r="B175" s="10">
        <v>2.25</v>
      </c>
      <c r="C175" s="104" t="s">
        <v>70</v>
      </c>
      <c r="D175" s="102">
        <f t="shared" si="20"/>
        <v>9.4537815126050422</v>
      </c>
      <c r="E175" s="12">
        <v>123.1</v>
      </c>
      <c r="F175" s="13">
        <v>0.12790000000000001</v>
      </c>
      <c r="G175" s="101">
        <f t="shared" si="14"/>
        <v>123.22789999999999</v>
      </c>
      <c r="H175" s="103">
        <v>92.06</v>
      </c>
      <c r="I175" s="104" t="s">
        <v>66</v>
      </c>
      <c r="J175" s="105">
        <f t="shared" si="21"/>
        <v>92.06</v>
      </c>
      <c r="K175" s="103">
        <v>2.4700000000000002</v>
      </c>
      <c r="L175" s="104" t="s">
        <v>66</v>
      </c>
      <c r="M175" s="105">
        <f t="shared" si="19"/>
        <v>2.4700000000000002</v>
      </c>
      <c r="N175" s="103">
        <v>9681</v>
      </c>
      <c r="O175" s="104" t="s">
        <v>64</v>
      </c>
      <c r="P175" s="102">
        <f t="shared" si="16"/>
        <v>0.96809999999999996</v>
      </c>
    </row>
    <row r="176" spans="1:16">
      <c r="A176" s="23">
        <f t="shared" si="17"/>
        <v>176</v>
      </c>
      <c r="B176" s="10">
        <v>2.5</v>
      </c>
      <c r="C176" s="104" t="s">
        <v>70</v>
      </c>
      <c r="D176" s="102">
        <f t="shared" si="20"/>
        <v>10.504201680672269</v>
      </c>
      <c r="E176" s="12">
        <v>120.8</v>
      </c>
      <c r="F176" s="13">
        <v>0.1167</v>
      </c>
      <c r="G176" s="101">
        <f t="shared" si="14"/>
        <v>120.91669999999999</v>
      </c>
      <c r="H176" s="103">
        <v>100.89</v>
      </c>
      <c r="I176" s="104" t="s">
        <v>66</v>
      </c>
      <c r="J176" s="105">
        <f t="shared" si="21"/>
        <v>100.89</v>
      </c>
      <c r="K176" s="103">
        <v>2.77</v>
      </c>
      <c r="L176" s="104" t="s">
        <v>66</v>
      </c>
      <c r="M176" s="105">
        <f t="shared" si="19"/>
        <v>2.77</v>
      </c>
      <c r="N176" s="103">
        <v>9889</v>
      </c>
      <c r="O176" s="104" t="s">
        <v>64</v>
      </c>
      <c r="P176" s="102">
        <f t="shared" si="16"/>
        <v>0.98889999999999989</v>
      </c>
    </row>
    <row r="177" spans="1:16">
      <c r="A177" s="23">
        <f t="shared" si="17"/>
        <v>177</v>
      </c>
      <c r="B177" s="10">
        <v>2.75</v>
      </c>
      <c r="C177" s="104" t="s">
        <v>70</v>
      </c>
      <c r="D177" s="102">
        <f t="shared" si="20"/>
        <v>11.554621848739496</v>
      </c>
      <c r="E177" s="12">
        <v>118.2</v>
      </c>
      <c r="F177" s="13">
        <v>0.1075</v>
      </c>
      <c r="G177" s="101">
        <f t="shared" si="14"/>
        <v>118.3075</v>
      </c>
      <c r="H177" s="103">
        <v>109.9</v>
      </c>
      <c r="I177" s="104" t="s">
        <v>66</v>
      </c>
      <c r="J177" s="105">
        <f t="shared" si="21"/>
        <v>109.9</v>
      </c>
      <c r="K177" s="103">
        <v>3.05</v>
      </c>
      <c r="L177" s="104" t="s">
        <v>66</v>
      </c>
      <c r="M177" s="105">
        <f t="shared" si="19"/>
        <v>3.05</v>
      </c>
      <c r="N177" s="103">
        <v>1.01</v>
      </c>
      <c r="O177" s="106" t="s">
        <v>66</v>
      </c>
      <c r="P177" s="105">
        <f t="shared" ref="P177:P228" si="22">N177</f>
        <v>1.01</v>
      </c>
    </row>
    <row r="178" spans="1:16">
      <c r="A178" s="23">
        <f t="shared" si="17"/>
        <v>178</v>
      </c>
      <c r="B178" s="103">
        <v>3</v>
      </c>
      <c r="C178" s="104" t="s">
        <v>70</v>
      </c>
      <c r="D178" s="102">
        <f t="shared" si="20"/>
        <v>12.605042016806722</v>
      </c>
      <c r="E178" s="12">
        <v>115.6</v>
      </c>
      <c r="F178" s="13">
        <v>9.9720000000000003E-2</v>
      </c>
      <c r="G178" s="101">
        <f t="shared" si="14"/>
        <v>115.69972</v>
      </c>
      <c r="H178" s="103">
        <v>119.11</v>
      </c>
      <c r="I178" s="104" t="s">
        <v>66</v>
      </c>
      <c r="J178" s="105">
        <f t="shared" si="21"/>
        <v>119.11</v>
      </c>
      <c r="K178" s="103">
        <v>3.32</v>
      </c>
      <c r="L178" s="104" t="s">
        <v>66</v>
      </c>
      <c r="M178" s="105">
        <f t="shared" si="19"/>
        <v>3.32</v>
      </c>
      <c r="N178" s="103">
        <v>1.03</v>
      </c>
      <c r="O178" s="104" t="s">
        <v>66</v>
      </c>
      <c r="P178" s="105">
        <f t="shared" si="22"/>
        <v>1.03</v>
      </c>
    </row>
    <row r="179" spans="1:16">
      <c r="A179" s="23">
        <f t="shared" si="17"/>
        <v>179</v>
      </c>
      <c r="B179" s="10">
        <v>3.25</v>
      </c>
      <c r="C179" s="11" t="s">
        <v>70</v>
      </c>
      <c r="D179" s="102">
        <f t="shared" si="20"/>
        <v>13.655462184873949</v>
      </c>
      <c r="E179" s="12">
        <v>113</v>
      </c>
      <c r="F179" s="13">
        <v>9.3030000000000002E-2</v>
      </c>
      <c r="G179" s="101">
        <f t="shared" si="14"/>
        <v>113.09303</v>
      </c>
      <c r="H179" s="103">
        <v>128.52000000000001</v>
      </c>
      <c r="I179" s="104" t="s">
        <v>66</v>
      </c>
      <c r="J179" s="105">
        <f t="shared" si="21"/>
        <v>128.52000000000001</v>
      </c>
      <c r="K179" s="103">
        <v>3.58</v>
      </c>
      <c r="L179" s="104" t="s">
        <v>66</v>
      </c>
      <c r="M179" s="105">
        <f t="shared" si="19"/>
        <v>3.58</v>
      </c>
      <c r="N179" s="103">
        <v>1.05</v>
      </c>
      <c r="O179" s="104" t="s">
        <v>66</v>
      </c>
      <c r="P179" s="105">
        <f t="shared" si="22"/>
        <v>1.05</v>
      </c>
    </row>
    <row r="180" spans="1:16">
      <c r="A180" s="23">
        <f t="shared" si="17"/>
        <v>180</v>
      </c>
      <c r="B180" s="10">
        <v>3.5</v>
      </c>
      <c r="C180" s="11" t="s">
        <v>70</v>
      </c>
      <c r="D180" s="102">
        <f t="shared" si="20"/>
        <v>14.705882352941176</v>
      </c>
      <c r="E180" s="12">
        <v>110.4</v>
      </c>
      <c r="F180" s="13">
        <v>8.7230000000000002E-2</v>
      </c>
      <c r="G180" s="101">
        <f t="shared" si="14"/>
        <v>110.48723000000001</v>
      </c>
      <c r="H180" s="103">
        <v>138.16999999999999</v>
      </c>
      <c r="I180" s="104" t="s">
        <v>66</v>
      </c>
      <c r="J180" s="105">
        <f t="shared" si="21"/>
        <v>138.16999999999999</v>
      </c>
      <c r="K180" s="103">
        <v>3.83</v>
      </c>
      <c r="L180" s="104" t="s">
        <v>66</v>
      </c>
      <c r="M180" s="105">
        <f t="shared" si="19"/>
        <v>3.83</v>
      </c>
      <c r="N180" s="103">
        <v>1.07</v>
      </c>
      <c r="O180" s="104" t="s">
        <v>66</v>
      </c>
      <c r="P180" s="105">
        <f t="shared" si="22"/>
        <v>1.07</v>
      </c>
    </row>
    <row r="181" spans="1:16">
      <c r="A181" s="23">
        <f t="shared" si="17"/>
        <v>181</v>
      </c>
      <c r="B181" s="10">
        <v>3.75</v>
      </c>
      <c r="C181" s="11" t="s">
        <v>70</v>
      </c>
      <c r="D181" s="102">
        <f t="shared" si="20"/>
        <v>15.756302521008404</v>
      </c>
      <c r="E181" s="12">
        <v>107.9</v>
      </c>
      <c r="F181" s="13">
        <v>8.2150000000000001E-2</v>
      </c>
      <c r="G181" s="101">
        <f t="shared" si="14"/>
        <v>107.98215</v>
      </c>
      <c r="H181" s="103">
        <v>148.03</v>
      </c>
      <c r="I181" s="104" t="s">
        <v>66</v>
      </c>
      <c r="J181" s="105">
        <f t="shared" si="21"/>
        <v>148.03</v>
      </c>
      <c r="K181" s="103">
        <v>4.08</v>
      </c>
      <c r="L181" s="104" t="s">
        <v>66</v>
      </c>
      <c r="M181" s="105">
        <f t="shared" si="19"/>
        <v>4.08</v>
      </c>
      <c r="N181" s="103">
        <v>1.0900000000000001</v>
      </c>
      <c r="O181" s="104" t="s">
        <v>66</v>
      </c>
      <c r="P181" s="105">
        <f t="shared" si="22"/>
        <v>1.0900000000000001</v>
      </c>
    </row>
    <row r="182" spans="1:16">
      <c r="A182" s="23">
        <f t="shared" si="17"/>
        <v>182</v>
      </c>
      <c r="B182" s="10">
        <v>4</v>
      </c>
      <c r="C182" s="11" t="s">
        <v>70</v>
      </c>
      <c r="D182" s="102">
        <f t="shared" si="20"/>
        <v>16.806722689075631</v>
      </c>
      <c r="E182" s="12">
        <v>105.4</v>
      </c>
      <c r="F182" s="13">
        <v>7.7660000000000007E-2</v>
      </c>
      <c r="G182" s="101">
        <f t="shared" si="14"/>
        <v>105.47766</v>
      </c>
      <c r="H182" s="103">
        <v>158.13999999999999</v>
      </c>
      <c r="I182" s="104" t="s">
        <v>66</v>
      </c>
      <c r="J182" s="105">
        <f t="shared" si="21"/>
        <v>158.13999999999999</v>
      </c>
      <c r="K182" s="103">
        <v>4.32</v>
      </c>
      <c r="L182" s="104" t="s">
        <v>66</v>
      </c>
      <c r="M182" s="105">
        <f t="shared" si="19"/>
        <v>4.32</v>
      </c>
      <c r="N182" s="103">
        <v>1.1100000000000001</v>
      </c>
      <c r="O182" s="104" t="s">
        <v>66</v>
      </c>
      <c r="P182" s="105">
        <f t="shared" si="22"/>
        <v>1.1100000000000001</v>
      </c>
    </row>
    <row r="183" spans="1:16">
      <c r="A183" s="23">
        <f t="shared" si="17"/>
        <v>183</v>
      </c>
      <c r="B183" s="10">
        <v>4.5</v>
      </c>
      <c r="C183" s="11" t="s">
        <v>70</v>
      </c>
      <c r="D183" s="102">
        <f t="shared" si="20"/>
        <v>18.907563025210084</v>
      </c>
      <c r="E183" s="12">
        <v>100.7</v>
      </c>
      <c r="F183" s="13">
        <v>7.0069999999999993E-2</v>
      </c>
      <c r="G183" s="101">
        <f t="shared" si="14"/>
        <v>100.77007</v>
      </c>
      <c r="H183" s="103">
        <v>179.05</v>
      </c>
      <c r="I183" s="104" t="s">
        <v>66</v>
      </c>
      <c r="J183" s="105">
        <f t="shared" si="21"/>
        <v>179.05</v>
      </c>
      <c r="K183" s="103">
        <v>5.24</v>
      </c>
      <c r="L183" s="104" t="s">
        <v>66</v>
      </c>
      <c r="M183" s="105">
        <f t="shared" si="19"/>
        <v>5.24</v>
      </c>
      <c r="N183" s="103">
        <v>1.1599999999999999</v>
      </c>
      <c r="O183" s="104" t="s">
        <v>66</v>
      </c>
      <c r="P183" s="105">
        <f t="shared" si="22"/>
        <v>1.1599999999999999</v>
      </c>
    </row>
    <row r="184" spans="1:16">
      <c r="A184" s="23">
        <f t="shared" si="17"/>
        <v>184</v>
      </c>
      <c r="B184" s="10">
        <v>5</v>
      </c>
      <c r="C184" s="11" t="s">
        <v>70</v>
      </c>
      <c r="D184" s="102">
        <f t="shared" si="20"/>
        <v>21.008403361344538</v>
      </c>
      <c r="E184" s="12">
        <v>96.55</v>
      </c>
      <c r="F184" s="13">
        <v>6.3899999999999998E-2</v>
      </c>
      <c r="G184" s="101">
        <f t="shared" si="14"/>
        <v>96.613900000000001</v>
      </c>
      <c r="H184" s="103">
        <v>200.89</v>
      </c>
      <c r="I184" s="104" t="s">
        <v>66</v>
      </c>
      <c r="J184" s="105">
        <f t="shared" si="21"/>
        <v>200.89</v>
      </c>
      <c r="K184" s="103">
        <v>6.08</v>
      </c>
      <c r="L184" s="104" t="s">
        <v>66</v>
      </c>
      <c r="M184" s="105">
        <f t="shared" si="19"/>
        <v>6.08</v>
      </c>
      <c r="N184" s="103">
        <v>1.2</v>
      </c>
      <c r="O184" s="104" t="s">
        <v>66</v>
      </c>
      <c r="P184" s="105">
        <f t="shared" si="22"/>
        <v>1.2</v>
      </c>
    </row>
    <row r="185" spans="1:16">
      <c r="A185" s="23">
        <f t="shared" si="17"/>
        <v>185</v>
      </c>
      <c r="B185" s="10">
        <v>5.5</v>
      </c>
      <c r="C185" s="11" t="s">
        <v>70</v>
      </c>
      <c r="D185" s="102">
        <f t="shared" si="20"/>
        <v>23.109243697478991</v>
      </c>
      <c r="E185" s="12">
        <v>92.89</v>
      </c>
      <c r="F185" s="13">
        <v>5.8779999999999999E-2</v>
      </c>
      <c r="G185" s="101">
        <f t="shared" si="14"/>
        <v>92.948779999999999</v>
      </c>
      <c r="H185" s="103">
        <v>223.64</v>
      </c>
      <c r="I185" s="104" t="s">
        <v>66</v>
      </c>
      <c r="J185" s="105">
        <f t="shared" si="21"/>
        <v>223.64</v>
      </c>
      <c r="K185" s="103">
        <v>6.88</v>
      </c>
      <c r="L185" s="104" t="s">
        <v>66</v>
      </c>
      <c r="M185" s="105">
        <f t="shared" si="19"/>
        <v>6.88</v>
      </c>
      <c r="N185" s="103">
        <v>1.25</v>
      </c>
      <c r="O185" s="104" t="s">
        <v>66</v>
      </c>
      <c r="P185" s="105">
        <f t="shared" si="22"/>
        <v>1.25</v>
      </c>
    </row>
    <row r="186" spans="1:16">
      <c r="A186" s="23">
        <f t="shared" si="17"/>
        <v>186</v>
      </c>
      <c r="B186" s="10">
        <v>6</v>
      </c>
      <c r="C186" s="11" t="s">
        <v>70</v>
      </c>
      <c r="D186" s="102">
        <f t="shared" si="20"/>
        <v>25.210084033613445</v>
      </c>
      <c r="E186" s="12">
        <v>89.76</v>
      </c>
      <c r="F186" s="13">
        <v>5.4460000000000001E-2</v>
      </c>
      <c r="G186" s="101">
        <f t="shared" si="14"/>
        <v>89.814460000000011</v>
      </c>
      <c r="H186" s="103">
        <v>247.23</v>
      </c>
      <c r="I186" s="104" t="s">
        <v>66</v>
      </c>
      <c r="J186" s="105">
        <f t="shared" si="21"/>
        <v>247.23</v>
      </c>
      <c r="K186" s="103">
        <v>7.65</v>
      </c>
      <c r="L186" s="104" t="s">
        <v>66</v>
      </c>
      <c r="M186" s="105">
        <f t="shared" si="19"/>
        <v>7.65</v>
      </c>
      <c r="N186" s="103">
        <v>1.3</v>
      </c>
      <c r="O186" s="104" t="s">
        <v>66</v>
      </c>
      <c r="P186" s="105">
        <f t="shared" si="22"/>
        <v>1.3</v>
      </c>
    </row>
    <row r="187" spans="1:16">
      <c r="A187" s="23">
        <f t="shared" si="17"/>
        <v>187</v>
      </c>
      <c r="B187" s="10">
        <v>6.5</v>
      </c>
      <c r="C187" s="11" t="s">
        <v>70</v>
      </c>
      <c r="D187" s="102">
        <f t="shared" si="20"/>
        <v>27.310924369747898</v>
      </c>
      <c r="E187" s="12">
        <v>87.16</v>
      </c>
      <c r="F187" s="13">
        <v>5.076E-2</v>
      </c>
      <c r="G187" s="101">
        <f t="shared" si="14"/>
        <v>87.210759999999993</v>
      </c>
      <c r="H187" s="103">
        <v>271.58999999999997</v>
      </c>
      <c r="I187" s="104" t="s">
        <v>66</v>
      </c>
      <c r="J187" s="105">
        <f t="shared" si="21"/>
        <v>271.58999999999997</v>
      </c>
      <c r="K187" s="103">
        <v>8.39</v>
      </c>
      <c r="L187" s="104" t="s">
        <v>66</v>
      </c>
      <c r="M187" s="105">
        <f t="shared" si="19"/>
        <v>8.39</v>
      </c>
      <c r="N187" s="103">
        <v>1.35</v>
      </c>
      <c r="O187" s="104" t="s">
        <v>66</v>
      </c>
      <c r="P187" s="105">
        <f t="shared" si="22"/>
        <v>1.35</v>
      </c>
    </row>
    <row r="188" spans="1:16">
      <c r="A188" s="23">
        <f t="shared" si="17"/>
        <v>188</v>
      </c>
      <c r="B188" s="10">
        <v>7</v>
      </c>
      <c r="C188" s="11" t="s">
        <v>70</v>
      </c>
      <c r="D188" s="102">
        <f t="shared" si="20"/>
        <v>29.411764705882351</v>
      </c>
      <c r="E188" s="12">
        <v>85.08</v>
      </c>
      <c r="F188" s="13">
        <v>4.7559999999999998E-2</v>
      </c>
      <c r="G188" s="101">
        <f t="shared" si="14"/>
        <v>85.127560000000003</v>
      </c>
      <c r="H188" s="103">
        <v>296.61</v>
      </c>
      <c r="I188" s="104" t="s">
        <v>66</v>
      </c>
      <c r="J188" s="105">
        <f t="shared" si="21"/>
        <v>296.61</v>
      </c>
      <c r="K188" s="103">
        <v>9.11</v>
      </c>
      <c r="L188" s="104" t="s">
        <v>66</v>
      </c>
      <c r="M188" s="105">
        <f t="shared" si="19"/>
        <v>9.11</v>
      </c>
      <c r="N188" s="103">
        <v>1.4</v>
      </c>
      <c r="O188" s="104" t="s">
        <v>66</v>
      </c>
      <c r="P188" s="105">
        <f t="shared" si="22"/>
        <v>1.4</v>
      </c>
    </row>
    <row r="189" spans="1:16">
      <c r="A189" s="23">
        <f t="shared" si="17"/>
        <v>189</v>
      </c>
      <c r="B189" s="10">
        <v>8</v>
      </c>
      <c r="C189" s="11" t="s">
        <v>70</v>
      </c>
      <c r="D189" s="102">
        <f t="shared" si="20"/>
        <v>33.613445378151262</v>
      </c>
      <c r="E189" s="12">
        <v>80.12</v>
      </c>
      <c r="F189" s="13">
        <v>4.2279999999999998E-2</v>
      </c>
      <c r="G189" s="101">
        <f t="shared" si="14"/>
        <v>80.16228000000001</v>
      </c>
      <c r="H189" s="103">
        <v>348.8</v>
      </c>
      <c r="I189" s="104" t="s">
        <v>66</v>
      </c>
      <c r="J189" s="105">
        <f t="shared" si="21"/>
        <v>348.8</v>
      </c>
      <c r="K189" s="103">
        <v>11.73</v>
      </c>
      <c r="L189" s="104" t="s">
        <v>66</v>
      </c>
      <c r="M189" s="105">
        <f t="shared" si="19"/>
        <v>11.73</v>
      </c>
      <c r="N189" s="103">
        <v>1.51</v>
      </c>
      <c r="O189" s="104" t="s">
        <v>66</v>
      </c>
      <c r="P189" s="105">
        <f t="shared" si="22"/>
        <v>1.51</v>
      </c>
    </row>
    <row r="190" spans="1:16">
      <c r="A190" s="23">
        <f t="shared" si="17"/>
        <v>190</v>
      </c>
      <c r="B190" s="10">
        <v>9</v>
      </c>
      <c r="C190" s="11" t="s">
        <v>70</v>
      </c>
      <c r="D190" s="102">
        <f t="shared" si="20"/>
        <v>37.815126050420169</v>
      </c>
      <c r="E190" s="12">
        <v>75.55</v>
      </c>
      <c r="F190" s="13">
        <v>3.8100000000000002E-2</v>
      </c>
      <c r="G190" s="101">
        <f t="shared" si="14"/>
        <v>75.588099999999997</v>
      </c>
      <c r="H190" s="103">
        <v>404.2</v>
      </c>
      <c r="I190" s="104" t="s">
        <v>66</v>
      </c>
      <c r="J190" s="105">
        <f t="shared" si="21"/>
        <v>404.2</v>
      </c>
      <c r="K190" s="103">
        <v>14.1</v>
      </c>
      <c r="L190" s="104" t="s">
        <v>66</v>
      </c>
      <c r="M190" s="105">
        <f t="shared" si="19"/>
        <v>14.1</v>
      </c>
      <c r="N190" s="103">
        <v>1.62</v>
      </c>
      <c r="O190" s="104" t="s">
        <v>66</v>
      </c>
      <c r="P190" s="105">
        <f t="shared" si="22"/>
        <v>1.62</v>
      </c>
    </row>
    <row r="191" spans="1:16">
      <c r="A191" s="23">
        <f t="shared" si="17"/>
        <v>191</v>
      </c>
      <c r="B191" s="10">
        <v>10</v>
      </c>
      <c r="C191" s="11" t="s">
        <v>70</v>
      </c>
      <c r="D191" s="102">
        <f t="shared" si="20"/>
        <v>42.016806722689076</v>
      </c>
      <c r="E191" s="12">
        <v>71.56</v>
      </c>
      <c r="F191" s="13">
        <v>3.4709999999999998E-2</v>
      </c>
      <c r="G191" s="101">
        <f t="shared" si="14"/>
        <v>71.594710000000006</v>
      </c>
      <c r="H191" s="103">
        <v>462.82</v>
      </c>
      <c r="I191" s="104" t="s">
        <v>66</v>
      </c>
      <c r="J191" s="105">
        <f t="shared" si="21"/>
        <v>462.82</v>
      </c>
      <c r="K191" s="103">
        <v>16.36</v>
      </c>
      <c r="L191" s="104" t="s">
        <v>66</v>
      </c>
      <c r="M191" s="105">
        <f t="shared" si="19"/>
        <v>16.36</v>
      </c>
      <c r="N191" s="103">
        <v>1.74</v>
      </c>
      <c r="O191" s="104" t="s">
        <v>66</v>
      </c>
      <c r="P191" s="105">
        <f t="shared" si="22"/>
        <v>1.74</v>
      </c>
    </row>
    <row r="192" spans="1:16">
      <c r="A192" s="23">
        <f t="shared" si="17"/>
        <v>192</v>
      </c>
      <c r="B192" s="10">
        <v>11</v>
      </c>
      <c r="C192" s="11" t="s">
        <v>70</v>
      </c>
      <c r="D192" s="102">
        <f t="shared" si="20"/>
        <v>46.218487394957982</v>
      </c>
      <c r="E192" s="12">
        <v>68.03</v>
      </c>
      <c r="F192" s="13">
        <v>3.1899999999999998E-2</v>
      </c>
      <c r="G192" s="101">
        <f t="shared" si="14"/>
        <v>68.061899999999994</v>
      </c>
      <c r="H192" s="103">
        <v>524.59</v>
      </c>
      <c r="I192" s="104" t="s">
        <v>66</v>
      </c>
      <c r="J192" s="105">
        <f t="shared" si="21"/>
        <v>524.59</v>
      </c>
      <c r="K192" s="103">
        <v>18.55</v>
      </c>
      <c r="L192" s="104" t="s">
        <v>66</v>
      </c>
      <c r="M192" s="105">
        <f t="shared" si="19"/>
        <v>18.55</v>
      </c>
      <c r="N192" s="103">
        <v>1.87</v>
      </c>
      <c r="O192" s="104" t="s">
        <v>66</v>
      </c>
      <c r="P192" s="105">
        <f t="shared" si="22"/>
        <v>1.87</v>
      </c>
    </row>
    <row r="193" spans="1:16">
      <c r="A193" s="23">
        <f t="shared" si="17"/>
        <v>193</v>
      </c>
      <c r="B193" s="10">
        <v>12</v>
      </c>
      <c r="C193" s="11" t="s">
        <v>70</v>
      </c>
      <c r="D193" s="102">
        <f t="shared" si="20"/>
        <v>50.420168067226889</v>
      </c>
      <c r="E193" s="12">
        <v>64.89</v>
      </c>
      <c r="F193" s="13">
        <v>2.9530000000000001E-2</v>
      </c>
      <c r="G193" s="101">
        <f t="shared" si="14"/>
        <v>64.919529999999995</v>
      </c>
      <c r="H193" s="103">
        <v>589.46</v>
      </c>
      <c r="I193" s="104" t="s">
        <v>66</v>
      </c>
      <c r="J193" s="105">
        <f t="shared" si="21"/>
        <v>589.46</v>
      </c>
      <c r="K193" s="103">
        <v>20.7</v>
      </c>
      <c r="L193" s="104" t="s">
        <v>66</v>
      </c>
      <c r="M193" s="105">
        <f t="shared" si="19"/>
        <v>20.7</v>
      </c>
      <c r="N193" s="103">
        <v>2</v>
      </c>
      <c r="O193" s="104" t="s">
        <v>66</v>
      </c>
      <c r="P193" s="105">
        <f t="shared" si="22"/>
        <v>2</v>
      </c>
    </row>
    <row r="194" spans="1:16">
      <c r="A194" s="23">
        <f t="shared" si="17"/>
        <v>194</v>
      </c>
      <c r="B194" s="10">
        <v>13</v>
      </c>
      <c r="C194" s="11" t="s">
        <v>70</v>
      </c>
      <c r="D194" s="102">
        <f t="shared" si="20"/>
        <v>54.621848739495796</v>
      </c>
      <c r="E194" s="12">
        <v>62.09</v>
      </c>
      <c r="F194" s="13">
        <v>2.75E-2</v>
      </c>
      <c r="G194" s="101">
        <f t="shared" si="14"/>
        <v>62.117500000000007</v>
      </c>
      <c r="H194" s="103">
        <v>657.36</v>
      </c>
      <c r="I194" s="104" t="s">
        <v>66</v>
      </c>
      <c r="J194" s="105">
        <f t="shared" si="21"/>
        <v>657.36</v>
      </c>
      <c r="K194" s="103">
        <v>22.82</v>
      </c>
      <c r="L194" s="104" t="s">
        <v>66</v>
      </c>
      <c r="M194" s="105">
        <f t="shared" si="19"/>
        <v>22.82</v>
      </c>
      <c r="N194" s="103">
        <v>2.14</v>
      </c>
      <c r="O194" s="104" t="s">
        <v>66</v>
      </c>
      <c r="P194" s="105">
        <f t="shared" si="22"/>
        <v>2.14</v>
      </c>
    </row>
    <row r="195" spans="1:16">
      <c r="A195" s="23">
        <f t="shared" si="17"/>
        <v>195</v>
      </c>
      <c r="B195" s="10">
        <v>14</v>
      </c>
      <c r="C195" s="11" t="s">
        <v>70</v>
      </c>
      <c r="D195" s="102">
        <f t="shared" si="20"/>
        <v>58.823529411764703</v>
      </c>
      <c r="E195" s="12">
        <v>59.56</v>
      </c>
      <c r="F195" s="13">
        <v>2.5749999999999999E-2</v>
      </c>
      <c r="G195" s="101">
        <f t="shared" si="14"/>
        <v>59.585750000000004</v>
      </c>
      <c r="H195" s="103">
        <v>728.23</v>
      </c>
      <c r="I195" s="104" t="s">
        <v>66</v>
      </c>
      <c r="J195" s="105">
        <f t="shared" si="21"/>
        <v>728.23</v>
      </c>
      <c r="K195" s="103">
        <v>24.93</v>
      </c>
      <c r="L195" s="104" t="s">
        <v>66</v>
      </c>
      <c r="M195" s="105">
        <f t="shared" si="19"/>
        <v>24.93</v>
      </c>
      <c r="N195" s="103">
        <v>2.29</v>
      </c>
      <c r="O195" s="104" t="s">
        <v>66</v>
      </c>
      <c r="P195" s="105">
        <f t="shared" si="22"/>
        <v>2.29</v>
      </c>
    </row>
    <row r="196" spans="1:16">
      <c r="A196" s="23">
        <f t="shared" si="17"/>
        <v>196</v>
      </c>
      <c r="B196" s="10">
        <v>15</v>
      </c>
      <c r="C196" s="11" t="s">
        <v>70</v>
      </c>
      <c r="D196" s="102">
        <f t="shared" si="20"/>
        <v>63.025210084033617</v>
      </c>
      <c r="E196" s="12">
        <v>57.27</v>
      </c>
      <c r="F196" s="13">
        <v>2.4209999999999999E-2</v>
      </c>
      <c r="G196" s="101">
        <f t="shared" si="14"/>
        <v>57.29421</v>
      </c>
      <c r="H196" s="103">
        <v>802.03</v>
      </c>
      <c r="I196" s="104" t="s">
        <v>66</v>
      </c>
      <c r="J196" s="105">
        <f t="shared" si="21"/>
        <v>802.03</v>
      </c>
      <c r="K196" s="103">
        <v>27.02</v>
      </c>
      <c r="L196" s="104" t="s">
        <v>66</v>
      </c>
      <c r="M196" s="105">
        <f t="shared" si="19"/>
        <v>27.02</v>
      </c>
      <c r="N196" s="103">
        <v>2.44</v>
      </c>
      <c r="O196" s="104" t="s">
        <v>66</v>
      </c>
      <c r="P196" s="105">
        <f t="shared" si="22"/>
        <v>2.44</v>
      </c>
    </row>
    <row r="197" spans="1:16">
      <c r="A197" s="23">
        <f t="shared" si="17"/>
        <v>197</v>
      </c>
      <c r="B197" s="10">
        <v>16</v>
      </c>
      <c r="C197" s="11" t="s">
        <v>70</v>
      </c>
      <c r="D197" s="102">
        <f t="shared" si="20"/>
        <v>67.226890756302524</v>
      </c>
      <c r="E197" s="12">
        <v>55.19</v>
      </c>
      <c r="F197" s="13">
        <v>2.2859999999999998E-2</v>
      </c>
      <c r="G197" s="101">
        <f t="shared" si="14"/>
        <v>55.212859999999999</v>
      </c>
      <c r="H197" s="103">
        <v>878.68</v>
      </c>
      <c r="I197" s="104" t="s">
        <v>66</v>
      </c>
      <c r="J197" s="105">
        <f t="shared" si="21"/>
        <v>878.68</v>
      </c>
      <c r="K197" s="103">
        <v>29.12</v>
      </c>
      <c r="L197" s="104" t="s">
        <v>66</v>
      </c>
      <c r="M197" s="105">
        <f t="shared" si="19"/>
        <v>29.12</v>
      </c>
      <c r="N197" s="103">
        <v>2.6</v>
      </c>
      <c r="O197" s="104" t="s">
        <v>66</v>
      </c>
      <c r="P197" s="105">
        <f t="shared" si="22"/>
        <v>2.6</v>
      </c>
    </row>
    <row r="198" spans="1:16">
      <c r="A198" s="23">
        <f t="shared" si="17"/>
        <v>198</v>
      </c>
      <c r="B198" s="10">
        <v>17</v>
      </c>
      <c r="C198" s="11" t="s">
        <v>70</v>
      </c>
      <c r="D198" s="102">
        <f t="shared" si="20"/>
        <v>71.428571428571431</v>
      </c>
      <c r="E198" s="12">
        <v>53.29</v>
      </c>
      <c r="F198" s="13">
        <v>2.1659999999999999E-2</v>
      </c>
      <c r="G198" s="101">
        <f t="shared" si="14"/>
        <v>53.311659999999996</v>
      </c>
      <c r="H198" s="103">
        <v>958.16</v>
      </c>
      <c r="I198" s="104" t="s">
        <v>66</v>
      </c>
      <c r="J198" s="105">
        <f t="shared" si="21"/>
        <v>958.16</v>
      </c>
      <c r="K198" s="103">
        <v>31.22</v>
      </c>
      <c r="L198" s="104" t="s">
        <v>66</v>
      </c>
      <c r="M198" s="105">
        <f t="shared" si="19"/>
        <v>31.22</v>
      </c>
      <c r="N198" s="103">
        <v>2.76</v>
      </c>
      <c r="O198" s="104" t="s">
        <v>66</v>
      </c>
      <c r="P198" s="105">
        <f t="shared" si="22"/>
        <v>2.76</v>
      </c>
    </row>
    <row r="199" spans="1:16">
      <c r="A199" s="23">
        <f t="shared" si="17"/>
        <v>199</v>
      </c>
      <c r="B199" s="10">
        <v>18</v>
      </c>
      <c r="C199" s="11" t="s">
        <v>70</v>
      </c>
      <c r="D199" s="102">
        <f t="shared" si="20"/>
        <v>75.630252100840337</v>
      </c>
      <c r="E199" s="12">
        <v>51.54</v>
      </c>
      <c r="F199" s="13">
        <v>2.0580000000000001E-2</v>
      </c>
      <c r="G199" s="101">
        <f t="shared" si="14"/>
        <v>51.560580000000002</v>
      </c>
      <c r="H199" s="103">
        <v>1.04</v>
      </c>
      <c r="I199" s="106" t="s">
        <v>68</v>
      </c>
      <c r="J199" s="107">
        <f t="shared" ref="J199:J228" si="23">H199*1000</f>
        <v>1040</v>
      </c>
      <c r="K199" s="103">
        <v>33.31</v>
      </c>
      <c r="L199" s="104" t="s">
        <v>66</v>
      </c>
      <c r="M199" s="105">
        <f t="shared" si="19"/>
        <v>33.31</v>
      </c>
      <c r="N199" s="103">
        <v>2.93</v>
      </c>
      <c r="O199" s="104" t="s">
        <v>66</v>
      </c>
      <c r="P199" s="105">
        <f t="shared" si="22"/>
        <v>2.93</v>
      </c>
    </row>
    <row r="200" spans="1:16">
      <c r="A200" s="23">
        <f t="shared" si="17"/>
        <v>200</v>
      </c>
      <c r="B200" s="10">
        <v>20</v>
      </c>
      <c r="C200" s="11" t="s">
        <v>70</v>
      </c>
      <c r="D200" s="102">
        <f t="shared" si="20"/>
        <v>84.033613445378151</v>
      </c>
      <c r="E200" s="12">
        <v>48.45</v>
      </c>
      <c r="F200" s="13">
        <v>1.873E-2</v>
      </c>
      <c r="G200" s="101">
        <f t="shared" si="14"/>
        <v>48.468730000000001</v>
      </c>
      <c r="H200" s="103">
        <v>1.21</v>
      </c>
      <c r="I200" s="104" t="s">
        <v>68</v>
      </c>
      <c r="J200" s="107">
        <f t="shared" si="23"/>
        <v>1210</v>
      </c>
      <c r="K200" s="103">
        <v>41.3</v>
      </c>
      <c r="L200" s="104" t="s">
        <v>66</v>
      </c>
      <c r="M200" s="105">
        <f t="shared" si="19"/>
        <v>41.3</v>
      </c>
      <c r="N200" s="103">
        <v>3.28</v>
      </c>
      <c r="O200" s="104" t="s">
        <v>66</v>
      </c>
      <c r="P200" s="105">
        <f t="shared" si="22"/>
        <v>3.28</v>
      </c>
    </row>
    <row r="201" spans="1:16">
      <c r="A201" s="23">
        <f t="shared" si="17"/>
        <v>201</v>
      </c>
      <c r="B201" s="10">
        <v>22.5</v>
      </c>
      <c r="C201" s="11" t="s">
        <v>70</v>
      </c>
      <c r="D201" s="102">
        <f t="shared" si="20"/>
        <v>94.537815126050418</v>
      </c>
      <c r="E201" s="12">
        <v>45.19</v>
      </c>
      <c r="F201" s="13">
        <v>1.686E-2</v>
      </c>
      <c r="G201" s="101">
        <f t="shared" si="14"/>
        <v>45.206859999999999</v>
      </c>
      <c r="H201" s="103">
        <v>1.44</v>
      </c>
      <c r="I201" s="104" t="s">
        <v>68</v>
      </c>
      <c r="J201" s="107">
        <f t="shared" si="23"/>
        <v>1440</v>
      </c>
      <c r="K201" s="103">
        <v>52.6</v>
      </c>
      <c r="L201" s="104" t="s">
        <v>66</v>
      </c>
      <c r="M201" s="105">
        <f t="shared" si="19"/>
        <v>52.6</v>
      </c>
      <c r="N201" s="103">
        <v>3.74</v>
      </c>
      <c r="O201" s="104" t="s">
        <v>66</v>
      </c>
      <c r="P201" s="105">
        <f t="shared" si="22"/>
        <v>3.74</v>
      </c>
    </row>
    <row r="202" spans="1:16">
      <c r="A202" s="23">
        <f t="shared" si="17"/>
        <v>202</v>
      </c>
      <c r="B202" s="10">
        <v>25</v>
      </c>
      <c r="C202" s="11" t="s">
        <v>70</v>
      </c>
      <c r="D202" s="108">
        <f t="shared" si="20"/>
        <v>105.04201680672269</v>
      </c>
      <c r="E202" s="12">
        <v>42.46</v>
      </c>
      <c r="F202" s="13">
        <v>1.5339999999999999E-2</v>
      </c>
      <c r="G202" s="101">
        <f t="shared" si="14"/>
        <v>42.475340000000003</v>
      </c>
      <c r="H202" s="103">
        <v>1.69</v>
      </c>
      <c r="I202" s="104" t="s">
        <v>68</v>
      </c>
      <c r="J202" s="107">
        <f t="shared" si="23"/>
        <v>1690</v>
      </c>
      <c r="K202" s="103">
        <v>63.08</v>
      </c>
      <c r="L202" s="104" t="s">
        <v>66</v>
      </c>
      <c r="M202" s="105">
        <f t="shared" si="19"/>
        <v>63.08</v>
      </c>
      <c r="N202" s="103">
        <v>4.24</v>
      </c>
      <c r="O202" s="104" t="s">
        <v>66</v>
      </c>
      <c r="P202" s="105">
        <f t="shared" si="22"/>
        <v>4.24</v>
      </c>
    </row>
    <row r="203" spans="1:16">
      <c r="A203" s="23">
        <f t="shared" si="17"/>
        <v>203</v>
      </c>
      <c r="B203" s="10">
        <v>27.5</v>
      </c>
      <c r="C203" s="11" t="s">
        <v>70</v>
      </c>
      <c r="D203" s="108">
        <f t="shared" si="20"/>
        <v>115.54621848739495</v>
      </c>
      <c r="E203" s="12">
        <v>40.119999999999997</v>
      </c>
      <c r="F203" s="13">
        <v>1.4080000000000001E-2</v>
      </c>
      <c r="G203" s="101">
        <f t="shared" si="14"/>
        <v>40.134079999999997</v>
      </c>
      <c r="H203" s="103">
        <v>1.95</v>
      </c>
      <c r="I203" s="104" t="s">
        <v>68</v>
      </c>
      <c r="J203" s="107">
        <f t="shared" si="23"/>
        <v>1950</v>
      </c>
      <c r="K203" s="103">
        <v>73.099999999999994</v>
      </c>
      <c r="L203" s="104" t="s">
        <v>66</v>
      </c>
      <c r="M203" s="105">
        <f t="shared" si="19"/>
        <v>73.099999999999994</v>
      </c>
      <c r="N203" s="103">
        <v>4.76</v>
      </c>
      <c r="O203" s="104" t="s">
        <v>66</v>
      </c>
      <c r="P203" s="105">
        <f t="shared" si="22"/>
        <v>4.76</v>
      </c>
    </row>
    <row r="204" spans="1:16">
      <c r="A204" s="23">
        <f t="shared" si="17"/>
        <v>204</v>
      </c>
      <c r="B204" s="10">
        <v>30</v>
      </c>
      <c r="C204" s="11" t="s">
        <v>70</v>
      </c>
      <c r="D204" s="108">
        <f t="shared" si="20"/>
        <v>126.05042016806723</v>
      </c>
      <c r="E204" s="12">
        <v>38.11</v>
      </c>
      <c r="F204" s="13">
        <v>1.302E-2</v>
      </c>
      <c r="G204" s="101">
        <f t="shared" si="14"/>
        <v>38.123019999999997</v>
      </c>
      <c r="H204" s="103">
        <v>2.23</v>
      </c>
      <c r="I204" s="104" t="s">
        <v>68</v>
      </c>
      <c r="J204" s="107">
        <f t="shared" si="23"/>
        <v>2230</v>
      </c>
      <c r="K204" s="103">
        <v>82.84</v>
      </c>
      <c r="L204" s="104" t="s">
        <v>66</v>
      </c>
      <c r="M204" s="105">
        <f t="shared" si="19"/>
        <v>82.84</v>
      </c>
      <c r="N204" s="103">
        <v>5.3</v>
      </c>
      <c r="O204" s="104" t="s">
        <v>66</v>
      </c>
      <c r="P204" s="105">
        <f t="shared" si="22"/>
        <v>5.3</v>
      </c>
    </row>
    <row r="205" spans="1:16">
      <c r="A205" s="23">
        <f t="shared" si="17"/>
        <v>205</v>
      </c>
      <c r="B205" s="10">
        <v>32.5</v>
      </c>
      <c r="C205" s="11" t="s">
        <v>70</v>
      </c>
      <c r="D205" s="108">
        <f t="shared" si="20"/>
        <v>136.55462184873949</v>
      </c>
      <c r="E205" s="12">
        <v>36.35</v>
      </c>
      <c r="F205" s="13">
        <v>1.2120000000000001E-2</v>
      </c>
      <c r="G205" s="101">
        <f t="shared" si="14"/>
        <v>36.362120000000004</v>
      </c>
      <c r="H205" s="103">
        <v>2.52</v>
      </c>
      <c r="I205" s="104" t="s">
        <v>68</v>
      </c>
      <c r="J205" s="107">
        <f t="shared" si="23"/>
        <v>2520</v>
      </c>
      <c r="K205" s="103">
        <v>92.42</v>
      </c>
      <c r="L205" s="104" t="s">
        <v>66</v>
      </c>
      <c r="M205" s="105">
        <f t="shared" si="19"/>
        <v>92.42</v>
      </c>
      <c r="N205" s="103">
        <v>5.86</v>
      </c>
      <c r="O205" s="104" t="s">
        <v>66</v>
      </c>
      <c r="P205" s="105">
        <f t="shared" si="22"/>
        <v>5.86</v>
      </c>
    </row>
    <row r="206" spans="1:16">
      <c r="A206" s="23">
        <f t="shared" si="17"/>
        <v>206</v>
      </c>
      <c r="B206" s="10">
        <v>35</v>
      </c>
      <c r="C206" s="11" t="s">
        <v>70</v>
      </c>
      <c r="D206" s="108">
        <f t="shared" si="20"/>
        <v>147.05882352941177</v>
      </c>
      <c r="E206" s="12">
        <v>34.81</v>
      </c>
      <c r="F206" s="13">
        <v>1.1339999999999999E-2</v>
      </c>
      <c r="G206" s="101">
        <f t="shared" si="14"/>
        <v>34.821339999999999</v>
      </c>
      <c r="H206" s="103">
        <v>2.82</v>
      </c>
      <c r="I206" s="104" t="s">
        <v>68</v>
      </c>
      <c r="J206" s="107">
        <f t="shared" si="23"/>
        <v>2820</v>
      </c>
      <c r="K206" s="103">
        <v>101.87</v>
      </c>
      <c r="L206" s="104" t="s">
        <v>66</v>
      </c>
      <c r="M206" s="105">
        <f t="shared" si="19"/>
        <v>101.87</v>
      </c>
      <c r="N206" s="103">
        <v>6.45</v>
      </c>
      <c r="O206" s="104" t="s">
        <v>66</v>
      </c>
      <c r="P206" s="105">
        <f t="shared" si="22"/>
        <v>6.45</v>
      </c>
    </row>
    <row r="207" spans="1:16">
      <c r="A207" s="23">
        <f t="shared" si="17"/>
        <v>207</v>
      </c>
      <c r="B207" s="10">
        <v>37.5</v>
      </c>
      <c r="C207" s="11" t="s">
        <v>70</v>
      </c>
      <c r="D207" s="108">
        <f t="shared" si="20"/>
        <v>157.56302521008402</v>
      </c>
      <c r="E207" s="12">
        <v>33.44</v>
      </c>
      <c r="F207" s="13">
        <v>1.065E-2</v>
      </c>
      <c r="G207" s="101">
        <f t="shared" si="14"/>
        <v>33.450649999999996</v>
      </c>
      <c r="H207" s="103">
        <v>3.13</v>
      </c>
      <c r="I207" s="104" t="s">
        <v>68</v>
      </c>
      <c r="J207" s="107">
        <f t="shared" si="23"/>
        <v>3130</v>
      </c>
      <c r="K207" s="103">
        <v>111.24</v>
      </c>
      <c r="L207" s="104" t="s">
        <v>66</v>
      </c>
      <c r="M207" s="105">
        <f t="shared" si="19"/>
        <v>111.24</v>
      </c>
      <c r="N207" s="103">
        <v>7.06</v>
      </c>
      <c r="O207" s="104" t="s">
        <v>66</v>
      </c>
      <c r="P207" s="105">
        <f t="shared" si="22"/>
        <v>7.06</v>
      </c>
    </row>
    <row r="208" spans="1:16">
      <c r="A208" s="23">
        <f t="shared" si="17"/>
        <v>208</v>
      </c>
      <c r="B208" s="10">
        <v>40</v>
      </c>
      <c r="C208" s="11" t="s">
        <v>70</v>
      </c>
      <c r="D208" s="108">
        <f t="shared" si="20"/>
        <v>168.0672268907563</v>
      </c>
      <c r="E208" s="12">
        <v>32.22</v>
      </c>
      <c r="F208" s="13">
        <v>1.005E-2</v>
      </c>
      <c r="G208" s="101">
        <f t="shared" si="14"/>
        <v>32.230049999999999</v>
      </c>
      <c r="H208" s="103">
        <v>3.46</v>
      </c>
      <c r="I208" s="104" t="s">
        <v>68</v>
      </c>
      <c r="J208" s="107">
        <f t="shared" si="23"/>
        <v>3460</v>
      </c>
      <c r="K208" s="103">
        <v>120.54</v>
      </c>
      <c r="L208" s="104" t="s">
        <v>66</v>
      </c>
      <c r="M208" s="105">
        <f t="shared" si="19"/>
        <v>120.54</v>
      </c>
      <c r="N208" s="103">
        <v>7.68</v>
      </c>
      <c r="O208" s="104" t="s">
        <v>66</v>
      </c>
      <c r="P208" s="105">
        <f t="shared" si="22"/>
        <v>7.68</v>
      </c>
    </row>
    <row r="209" spans="1:16">
      <c r="A209" s="23">
        <f t="shared" si="17"/>
        <v>209</v>
      </c>
      <c r="B209" s="10">
        <v>45</v>
      </c>
      <c r="C209" s="11" t="s">
        <v>70</v>
      </c>
      <c r="D209" s="108">
        <f t="shared" si="20"/>
        <v>189.07563025210084</v>
      </c>
      <c r="E209" s="12">
        <v>30.14</v>
      </c>
      <c r="F209" s="13">
        <v>9.0390000000000002E-3</v>
      </c>
      <c r="G209" s="101">
        <f t="shared" si="14"/>
        <v>30.149039000000002</v>
      </c>
      <c r="H209" s="103">
        <v>4.1500000000000004</v>
      </c>
      <c r="I209" s="104" t="s">
        <v>68</v>
      </c>
      <c r="J209" s="107">
        <f t="shared" si="23"/>
        <v>4150</v>
      </c>
      <c r="K209" s="103">
        <v>155.27000000000001</v>
      </c>
      <c r="L209" s="104" t="s">
        <v>66</v>
      </c>
      <c r="M209" s="105">
        <f t="shared" si="19"/>
        <v>155.27000000000001</v>
      </c>
      <c r="N209" s="103">
        <v>8.99</v>
      </c>
      <c r="O209" s="104" t="s">
        <v>66</v>
      </c>
      <c r="P209" s="105">
        <f t="shared" si="22"/>
        <v>8.99</v>
      </c>
    </row>
    <row r="210" spans="1:16">
      <c r="A210" s="23">
        <f t="shared" si="17"/>
        <v>210</v>
      </c>
      <c r="B210" s="10">
        <v>50</v>
      </c>
      <c r="C210" s="11" t="s">
        <v>70</v>
      </c>
      <c r="D210" s="108">
        <f t="shared" si="20"/>
        <v>210.08403361344537</v>
      </c>
      <c r="E210" s="12">
        <v>28.42</v>
      </c>
      <c r="F210" s="13">
        <v>8.2190000000000006E-3</v>
      </c>
      <c r="G210" s="101">
        <f t="shared" si="14"/>
        <v>28.428219000000002</v>
      </c>
      <c r="H210" s="103">
        <v>4.8899999999999997</v>
      </c>
      <c r="I210" s="104" t="s">
        <v>68</v>
      </c>
      <c r="J210" s="107">
        <f t="shared" si="23"/>
        <v>4890</v>
      </c>
      <c r="K210" s="103">
        <v>186.98</v>
      </c>
      <c r="L210" s="104" t="s">
        <v>66</v>
      </c>
      <c r="M210" s="105">
        <f t="shared" si="19"/>
        <v>186.98</v>
      </c>
      <c r="N210" s="103">
        <v>10.36</v>
      </c>
      <c r="O210" s="104" t="s">
        <v>66</v>
      </c>
      <c r="P210" s="105">
        <f t="shared" si="22"/>
        <v>10.36</v>
      </c>
    </row>
    <row r="211" spans="1:16">
      <c r="A211" s="23">
        <f t="shared" si="17"/>
        <v>211</v>
      </c>
      <c r="B211" s="10">
        <v>55</v>
      </c>
      <c r="C211" s="11" t="s">
        <v>70</v>
      </c>
      <c r="D211" s="108">
        <f t="shared" si="20"/>
        <v>231.0924369747899</v>
      </c>
      <c r="E211" s="12">
        <v>26.99</v>
      </c>
      <c r="F211" s="13">
        <v>7.5399999999999998E-3</v>
      </c>
      <c r="G211" s="101">
        <f t="shared" si="14"/>
        <v>26.997539999999997</v>
      </c>
      <c r="H211" s="103">
        <v>5.67</v>
      </c>
      <c r="I211" s="104" t="s">
        <v>68</v>
      </c>
      <c r="J211" s="107">
        <f t="shared" si="23"/>
        <v>5670</v>
      </c>
      <c r="K211" s="103">
        <v>216.99</v>
      </c>
      <c r="L211" s="104" t="s">
        <v>66</v>
      </c>
      <c r="M211" s="105">
        <f t="shared" si="19"/>
        <v>216.99</v>
      </c>
      <c r="N211" s="103">
        <v>11.78</v>
      </c>
      <c r="O211" s="104" t="s">
        <v>66</v>
      </c>
      <c r="P211" s="105">
        <f t="shared" si="22"/>
        <v>11.78</v>
      </c>
    </row>
    <row r="212" spans="1:16">
      <c r="A212" s="23">
        <f t="shared" si="17"/>
        <v>212</v>
      </c>
      <c r="B212" s="10">
        <v>60</v>
      </c>
      <c r="C212" s="11" t="s">
        <v>70</v>
      </c>
      <c r="D212" s="108">
        <f t="shared" si="20"/>
        <v>252.10084033613447</v>
      </c>
      <c r="E212" s="12">
        <v>25.77</v>
      </c>
      <c r="F212" s="13">
        <v>6.9690000000000004E-3</v>
      </c>
      <c r="G212" s="101">
        <f t="shared" ref="G212:G228" si="24">E212+F212</f>
        <v>25.776969000000001</v>
      </c>
      <c r="H212" s="103">
        <v>6.49</v>
      </c>
      <c r="I212" s="104" t="s">
        <v>68</v>
      </c>
      <c r="J212" s="107">
        <f t="shared" si="23"/>
        <v>6490</v>
      </c>
      <c r="K212" s="103">
        <v>245.87</v>
      </c>
      <c r="L212" s="104" t="s">
        <v>66</v>
      </c>
      <c r="M212" s="105">
        <f t="shared" si="19"/>
        <v>245.87</v>
      </c>
      <c r="N212" s="103">
        <v>13.25</v>
      </c>
      <c r="O212" s="104" t="s">
        <v>66</v>
      </c>
      <c r="P212" s="105">
        <f t="shared" si="22"/>
        <v>13.25</v>
      </c>
    </row>
    <row r="213" spans="1:16">
      <c r="A213" s="23">
        <f t="shared" si="17"/>
        <v>213</v>
      </c>
      <c r="B213" s="10">
        <v>65</v>
      </c>
      <c r="C213" s="11" t="s">
        <v>70</v>
      </c>
      <c r="D213" s="108">
        <f t="shared" si="20"/>
        <v>273.10924369747897</v>
      </c>
      <c r="E213" s="12">
        <v>24.73</v>
      </c>
      <c r="F213" s="13">
        <v>6.4819999999999999E-3</v>
      </c>
      <c r="G213" s="101">
        <f t="shared" si="24"/>
        <v>24.736481999999999</v>
      </c>
      <c r="H213" s="103">
        <v>7.34</v>
      </c>
      <c r="I213" s="104" t="s">
        <v>68</v>
      </c>
      <c r="J213" s="107">
        <f t="shared" si="23"/>
        <v>7340</v>
      </c>
      <c r="K213" s="103">
        <v>273.93</v>
      </c>
      <c r="L213" s="104" t="s">
        <v>66</v>
      </c>
      <c r="M213" s="105">
        <f t="shared" si="19"/>
        <v>273.93</v>
      </c>
      <c r="N213" s="103">
        <v>14.77</v>
      </c>
      <c r="O213" s="104" t="s">
        <v>66</v>
      </c>
      <c r="P213" s="105">
        <f t="shared" si="22"/>
        <v>14.77</v>
      </c>
    </row>
    <row r="214" spans="1:16">
      <c r="A214" s="23">
        <f t="shared" ref="A214:A277" si="25">A213+1</f>
        <v>214</v>
      </c>
      <c r="B214" s="10">
        <v>70</v>
      </c>
      <c r="C214" s="11" t="s">
        <v>70</v>
      </c>
      <c r="D214" s="108">
        <f t="shared" si="20"/>
        <v>294.11764705882354</v>
      </c>
      <c r="E214" s="12">
        <v>23.82</v>
      </c>
      <c r="F214" s="13">
        <v>6.0610000000000004E-3</v>
      </c>
      <c r="G214" s="101">
        <f t="shared" si="24"/>
        <v>23.826060999999999</v>
      </c>
      <c r="H214" s="103">
        <v>8.23</v>
      </c>
      <c r="I214" s="104" t="s">
        <v>68</v>
      </c>
      <c r="J214" s="107">
        <f t="shared" si="23"/>
        <v>8230</v>
      </c>
      <c r="K214" s="103">
        <v>301.35000000000002</v>
      </c>
      <c r="L214" s="104" t="s">
        <v>66</v>
      </c>
      <c r="M214" s="105">
        <f t="shared" si="19"/>
        <v>301.35000000000002</v>
      </c>
      <c r="N214" s="103">
        <v>16.34</v>
      </c>
      <c r="O214" s="104" t="s">
        <v>66</v>
      </c>
      <c r="P214" s="105">
        <f t="shared" si="22"/>
        <v>16.34</v>
      </c>
    </row>
    <row r="215" spans="1:16">
      <c r="A215" s="23">
        <f t="shared" si="25"/>
        <v>215</v>
      </c>
      <c r="B215" s="10">
        <v>80</v>
      </c>
      <c r="C215" s="11" t="s">
        <v>70</v>
      </c>
      <c r="D215" s="108">
        <f t="shared" si="20"/>
        <v>336.1344537815126</v>
      </c>
      <c r="E215" s="12">
        <v>22.34</v>
      </c>
      <c r="F215" s="13">
        <v>5.3689999999999996E-3</v>
      </c>
      <c r="G215" s="101">
        <f t="shared" si="24"/>
        <v>22.345369000000002</v>
      </c>
      <c r="H215" s="103">
        <v>10.1</v>
      </c>
      <c r="I215" s="104" t="s">
        <v>68</v>
      </c>
      <c r="J215" s="107">
        <f t="shared" si="23"/>
        <v>10100</v>
      </c>
      <c r="K215" s="103">
        <v>400.89</v>
      </c>
      <c r="L215" s="104" t="s">
        <v>66</v>
      </c>
      <c r="M215" s="105">
        <f t="shared" si="19"/>
        <v>400.89</v>
      </c>
      <c r="N215" s="103">
        <v>19.559999999999999</v>
      </c>
      <c r="O215" s="104" t="s">
        <v>66</v>
      </c>
      <c r="P215" s="105">
        <f t="shared" si="22"/>
        <v>19.559999999999999</v>
      </c>
    </row>
    <row r="216" spans="1:16">
      <c r="A216" s="23">
        <f t="shared" si="25"/>
        <v>216</v>
      </c>
      <c r="B216" s="10">
        <v>90</v>
      </c>
      <c r="C216" s="11" t="s">
        <v>70</v>
      </c>
      <c r="D216" s="108">
        <f t="shared" si="20"/>
        <v>378.15126050420167</v>
      </c>
      <c r="E216" s="12">
        <v>21.16</v>
      </c>
      <c r="F216" s="13">
        <v>4.8240000000000002E-3</v>
      </c>
      <c r="G216" s="101">
        <f t="shared" si="24"/>
        <v>21.164823999999999</v>
      </c>
      <c r="H216" s="103">
        <v>12.08</v>
      </c>
      <c r="I216" s="104" t="s">
        <v>68</v>
      </c>
      <c r="J216" s="107">
        <f t="shared" si="23"/>
        <v>12080</v>
      </c>
      <c r="K216" s="103">
        <v>489.27</v>
      </c>
      <c r="L216" s="104" t="s">
        <v>66</v>
      </c>
      <c r="M216" s="105">
        <f t="shared" si="19"/>
        <v>489.27</v>
      </c>
      <c r="N216" s="103">
        <v>22.91</v>
      </c>
      <c r="O216" s="104" t="s">
        <v>66</v>
      </c>
      <c r="P216" s="105">
        <f t="shared" si="22"/>
        <v>22.91</v>
      </c>
    </row>
    <row r="217" spans="1:16">
      <c r="A217" s="23">
        <f t="shared" si="25"/>
        <v>217</v>
      </c>
      <c r="B217" s="10">
        <v>100</v>
      </c>
      <c r="C217" s="11" t="s">
        <v>70</v>
      </c>
      <c r="D217" s="108">
        <f t="shared" si="20"/>
        <v>420.16806722689074</v>
      </c>
      <c r="E217" s="12">
        <v>20.22</v>
      </c>
      <c r="F217" s="13">
        <v>4.3839999999999999E-3</v>
      </c>
      <c r="G217" s="101">
        <f t="shared" si="24"/>
        <v>20.224384000000001</v>
      </c>
      <c r="H217" s="103">
        <v>14.16</v>
      </c>
      <c r="I217" s="104" t="s">
        <v>68</v>
      </c>
      <c r="J217" s="107">
        <f t="shared" si="23"/>
        <v>14160</v>
      </c>
      <c r="K217" s="103">
        <v>571.21</v>
      </c>
      <c r="L217" s="104" t="s">
        <v>66</v>
      </c>
      <c r="M217" s="105">
        <f t="shared" si="19"/>
        <v>571.21</v>
      </c>
      <c r="N217" s="103">
        <v>26.34</v>
      </c>
      <c r="O217" s="104" t="s">
        <v>66</v>
      </c>
      <c r="P217" s="105">
        <f t="shared" si="22"/>
        <v>26.34</v>
      </c>
    </row>
    <row r="218" spans="1:16">
      <c r="A218" s="23">
        <f t="shared" si="25"/>
        <v>218</v>
      </c>
      <c r="B218" s="10">
        <v>110</v>
      </c>
      <c r="C218" s="11" t="s">
        <v>70</v>
      </c>
      <c r="D218" s="108">
        <f t="shared" si="20"/>
        <v>462.18487394957981</v>
      </c>
      <c r="E218" s="12">
        <v>19.45</v>
      </c>
      <c r="F218" s="13">
        <v>4.019E-3</v>
      </c>
      <c r="G218" s="101">
        <f t="shared" si="24"/>
        <v>19.454018999999999</v>
      </c>
      <c r="H218" s="103">
        <v>16.34</v>
      </c>
      <c r="I218" s="104" t="s">
        <v>68</v>
      </c>
      <c r="J218" s="107">
        <f t="shared" si="23"/>
        <v>16340</v>
      </c>
      <c r="K218" s="103">
        <v>648.72</v>
      </c>
      <c r="L218" s="104" t="s">
        <v>66</v>
      </c>
      <c r="M218" s="105">
        <f t="shared" si="19"/>
        <v>648.72</v>
      </c>
      <c r="N218" s="103">
        <v>29.86</v>
      </c>
      <c r="O218" s="104" t="s">
        <v>66</v>
      </c>
      <c r="P218" s="105">
        <f t="shared" si="22"/>
        <v>29.86</v>
      </c>
    </row>
    <row r="219" spans="1:16">
      <c r="A219" s="23">
        <f t="shared" si="25"/>
        <v>219</v>
      </c>
      <c r="B219" s="10">
        <v>120</v>
      </c>
      <c r="C219" s="11" t="s">
        <v>70</v>
      </c>
      <c r="D219" s="108">
        <f t="shared" si="20"/>
        <v>504.20168067226894</v>
      </c>
      <c r="E219" s="12">
        <v>18.809999999999999</v>
      </c>
      <c r="F219" s="13">
        <v>3.7130000000000002E-3</v>
      </c>
      <c r="G219" s="101">
        <f t="shared" si="24"/>
        <v>18.813713</v>
      </c>
      <c r="H219" s="103">
        <v>18.59</v>
      </c>
      <c r="I219" s="104" t="s">
        <v>68</v>
      </c>
      <c r="J219" s="107">
        <f t="shared" si="23"/>
        <v>18590</v>
      </c>
      <c r="K219" s="103">
        <v>722.82</v>
      </c>
      <c r="L219" s="104" t="s">
        <v>66</v>
      </c>
      <c r="M219" s="105">
        <f t="shared" si="19"/>
        <v>722.82</v>
      </c>
      <c r="N219" s="103">
        <v>33.42</v>
      </c>
      <c r="O219" s="104" t="s">
        <v>66</v>
      </c>
      <c r="P219" s="105">
        <f t="shared" si="22"/>
        <v>33.42</v>
      </c>
    </row>
    <row r="220" spans="1:16">
      <c r="A220" s="23">
        <f t="shared" si="25"/>
        <v>220</v>
      </c>
      <c r="B220" s="10">
        <v>130</v>
      </c>
      <c r="C220" s="11" t="s">
        <v>70</v>
      </c>
      <c r="D220" s="108">
        <f t="shared" si="20"/>
        <v>546.21848739495795</v>
      </c>
      <c r="E220" s="12">
        <v>18.27</v>
      </c>
      <c r="F220" s="13">
        <v>3.4520000000000002E-3</v>
      </c>
      <c r="G220" s="101">
        <f t="shared" si="24"/>
        <v>18.273451999999999</v>
      </c>
      <c r="H220" s="103">
        <v>20.92</v>
      </c>
      <c r="I220" s="104" t="s">
        <v>68</v>
      </c>
      <c r="J220" s="107">
        <f t="shared" si="23"/>
        <v>20920</v>
      </c>
      <c r="K220" s="103">
        <v>794.14</v>
      </c>
      <c r="L220" s="104" t="s">
        <v>66</v>
      </c>
      <c r="M220" s="105">
        <f t="shared" si="19"/>
        <v>794.14</v>
      </c>
      <c r="N220" s="103">
        <v>37.03</v>
      </c>
      <c r="O220" s="104" t="s">
        <v>66</v>
      </c>
      <c r="P220" s="105">
        <f t="shared" si="22"/>
        <v>37.03</v>
      </c>
    </row>
    <row r="221" spans="1:16">
      <c r="A221" s="23">
        <f t="shared" si="25"/>
        <v>221</v>
      </c>
      <c r="B221" s="10">
        <v>140</v>
      </c>
      <c r="C221" s="11" t="s">
        <v>70</v>
      </c>
      <c r="D221" s="108">
        <f t="shared" si="20"/>
        <v>588.23529411764707</v>
      </c>
      <c r="E221" s="12">
        <v>17.809999999999999</v>
      </c>
      <c r="F221" s="13">
        <v>3.2260000000000001E-3</v>
      </c>
      <c r="G221" s="101">
        <f t="shared" si="24"/>
        <v>17.813226</v>
      </c>
      <c r="H221" s="103">
        <v>23.31</v>
      </c>
      <c r="I221" s="104" t="s">
        <v>68</v>
      </c>
      <c r="J221" s="107">
        <f t="shared" si="23"/>
        <v>23310</v>
      </c>
      <c r="K221" s="103">
        <v>863.07</v>
      </c>
      <c r="L221" s="104" t="s">
        <v>66</v>
      </c>
      <c r="M221" s="105">
        <f t="shared" si="19"/>
        <v>863.07</v>
      </c>
      <c r="N221" s="103">
        <v>40.67</v>
      </c>
      <c r="O221" s="104" t="s">
        <v>66</v>
      </c>
      <c r="P221" s="105">
        <f t="shared" si="22"/>
        <v>40.67</v>
      </c>
    </row>
    <row r="222" spans="1:16">
      <c r="A222" s="23">
        <f t="shared" si="25"/>
        <v>222</v>
      </c>
      <c r="B222" s="10">
        <v>150</v>
      </c>
      <c r="C222" s="11" t="s">
        <v>70</v>
      </c>
      <c r="D222" s="108">
        <f t="shared" si="20"/>
        <v>630.25210084033608</v>
      </c>
      <c r="E222" s="12">
        <v>17.420000000000002</v>
      </c>
      <c r="F222" s="13">
        <v>3.029E-3</v>
      </c>
      <c r="G222" s="101">
        <f t="shared" si="24"/>
        <v>17.423029000000003</v>
      </c>
      <c r="H222" s="103">
        <v>25.75</v>
      </c>
      <c r="I222" s="104" t="s">
        <v>68</v>
      </c>
      <c r="J222" s="107">
        <f t="shared" si="23"/>
        <v>25750</v>
      </c>
      <c r="K222" s="103">
        <v>929.88</v>
      </c>
      <c r="L222" s="104" t="s">
        <v>66</v>
      </c>
      <c r="M222" s="105">
        <f t="shared" si="19"/>
        <v>929.88</v>
      </c>
      <c r="N222" s="103">
        <v>44.33</v>
      </c>
      <c r="O222" s="104" t="s">
        <v>66</v>
      </c>
      <c r="P222" s="105">
        <f t="shared" si="22"/>
        <v>44.33</v>
      </c>
    </row>
    <row r="223" spans="1:16">
      <c r="A223" s="23">
        <f t="shared" si="25"/>
        <v>223</v>
      </c>
      <c r="B223" s="10">
        <v>160</v>
      </c>
      <c r="C223" s="11" t="s">
        <v>70</v>
      </c>
      <c r="D223" s="108">
        <f t="shared" si="20"/>
        <v>672.26890756302521</v>
      </c>
      <c r="E223" s="12">
        <v>17.079999999999998</v>
      </c>
      <c r="F223" s="13">
        <v>2.856E-3</v>
      </c>
      <c r="G223" s="101">
        <f t="shared" si="24"/>
        <v>17.082856</v>
      </c>
      <c r="H223" s="103">
        <v>28.25</v>
      </c>
      <c r="I223" s="104" t="s">
        <v>68</v>
      </c>
      <c r="J223" s="107">
        <f t="shared" si="23"/>
        <v>28250</v>
      </c>
      <c r="K223" s="103">
        <v>994.78</v>
      </c>
      <c r="L223" s="104" t="s">
        <v>66</v>
      </c>
      <c r="M223" s="105">
        <f t="shared" si="19"/>
        <v>994.78</v>
      </c>
      <c r="N223" s="103">
        <v>48.01</v>
      </c>
      <c r="O223" s="104" t="s">
        <v>66</v>
      </c>
      <c r="P223" s="105">
        <f t="shared" si="22"/>
        <v>48.01</v>
      </c>
    </row>
    <row r="224" spans="1:16">
      <c r="A224" s="23">
        <f t="shared" si="25"/>
        <v>224</v>
      </c>
      <c r="B224" s="10">
        <v>170</v>
      </c>
      <c r="C224" s="11" t="s">
        <v>70</v>
      </c>
      <c r="D224" s="108">
        <f t="shared" si="20"/>
        <v>714.28571428571433</v>
      </c>
      <c r="E224" s="12">
        <v>16.79</v>
      </c>
      <c r="F224" s="13">
        <v>2.702E-3</v>
      </c>
      <c r="G224" s="101">
        <f t="shared" si="24"/>
        <v>16.792701999999998</v>
      </c>
      <c r="H224" s="103">
        <v>30.8</v>
      </c>
      <c r="I224" s="104" t="s">
        <v>68</v>
      </c>
      <c r="J224" s="107">
        <f t="shared" si="23"/>
        <v>30800</v>
      </c>
      <c r="K224" s="103">
        <v>1.06</v>
      </c>
      <c r="L224" s="106" t="s">
        <v>68</v>
      </c>
      <c r="M224" s="107">
        <f>K224*1000</f>
        <v>1060</v>
      </c>
      <c r="N224" s="103">
        <v>51.68</v>
      </c>
      <c r="O224" s="104" t="s">
        <v>66</v>
      </c>
      <c r="P224" s="105">
        <f t="shared" si="22"/>
        <v>51.68</v>
      </c>
    </row>
    <row r="225" spans="1:16">
      <c r="A225" s="23">
        <f t="shared" si="25"/>
        <v>225</v>
      </c>
      <c r="B225" s="10">
        <v>180</v>
      </c>
      <c r="C225" s="11" t="s">
        <v>70</v>
      </c>
      <c r="D225" s="108">
        <f t="shared" si="20"/>
        <v>756.30252100840335</v>
      </c>
      <c r="E225" s="12">
        <v>16.53</v>
      </c>
      <c r="F225" s="13">
        <v>2.5639999999999999E-3</v>
      </c>
      <c r="G225" s="101">
        <f t="shared" si="24"/>
        <v>16.532564000000001</v>
      </c>
      <c r="H225" s="103">
        <v>33.380000000000003</v>
      </c>
      <c r="I225" s="104" t="s">
        <v>68</v>
      </c>
      <c r="J225" s="107">
        <f t="shared" si="23"/>
        <v>33380</v>
      </c>
      <c r="K225" s="103">
        <v>1.1200000000000001</v>
      </c>
      <c r="L225" s="104" t="s">
        <v>68</v>
      </c>
      <c r="M225" s="107">
        <f>K225*1000</f>
        <v>1120</v>
      </c>
      <c r="N225" s="103">
        <v>55.36</v>
      </c>
      <c r="O225" s="104" t="s">
        <v>66</v>
      </c>
      <c r="P225" s="105">
        <f t="shared" si="22"/>
        <v>55.36</v>
      </c>
    </row>
    <row r="226" spans="1:16">
      <c r="A226" s="23">
        <f t="shared" si="25"/>
        <v>226</v>
      </c>
      <c r="B226" s="10">
        <v>200</v>
      </c>
      <c r="C226" s="11" t="s">
        <v>70</v>
      </c>
      <c r="D226" s="108">
        <f t="shared" si="20"/>
        <v>840.33613445378148</v>
      </c>
      <c r="E226" s="12">
        <v>16.11</v>
      </c>
      <c r="F226" s="13">
        <v>2.3289999999999999E-3</v>
      </c>
      <c r="G226" s="101">
        <f t="shared" si="24"/>
        <v>16.112328999999999</v>
      </c>
      <c r="H226" s="103">
        <v>38.67</v>
      </c>
      <c r="I226" s="104" t="s">
        <v>68</v>
      </c>
      <c r="J226" s="107">
        <f t="shared" si="23"/>
        <v>38670</v>
      </c>
      <c r="K226" s="103">
        <v>1.35</v>
      </c>
      <c r="L226" s="104" t="s">
        <v>68</v>
      </c>
      <c r="M226" s="107">
        <f>K226*1000</f>
        <v>1350</v>
      </c>
      <c r="N226" s="103">
        <v>62.7</v>
      </c>
      <c r="O226" s="104" t="s">
        <v>66</v>
      </c>
      <c r="P226" s="105">
        <f t="shared" si="22"/>
        <v>62.7</v>
      </c>
    </row>
    <row r="227" spans="1:16">
      <c r="A227" s="23">
        <f t="shared" si="25"/>
        <v>227</v>
      </c>
      <c r="B227" s="10">
        <v>225</v>
      </c>
      <c r="C227" s="11" t="s">
        <v>70</v>
      </c>
      <c r="D227" s="108">
        <f t="shared" si="20"/>
        <v>945.37815126050418</v>
      </c>
      <c r="E227" s="12">
        <v>15.71</v>
      </c>
      <c r="F227" s="13">
        <v>2.091E-3</v>
      </c>
      <c r="G227" s="101">
        <f t="shared" si="24"/>
        <v>15.712091000000001</v>
      </c>
      <c r="H227" s="103">
        <v>45.44</v>
      </c>
      <c r="I227" s="104" t="s">
        <v>68</v>
      </c>
      <c r="J227" s="107">
        <f t="shared" si="23"/>
        <v>45440</v>
      </c>
      <c r="K227" s="103">
        <v>1.65</v>
      </c>
      <c r="L227" s="104" t="s">
        <v>68</v>
      </c>
      <c r="M227" s="107">
        <f>K227*1000</f>
        <v>1650</v>
      </c>
      <c r="N227" s="103">
        <v>71.8</v>
      </c>
      <c r="O227" s="104" t="s">
        <v>66</v>
      </c>
      <c r="P227" s="105">
        <f t="shared" si="22"/>
        <v>71.8</v>
      </c>
    </row>
    <row r="228" spans="1:16">
      <c r="A228" s="26">
        <f t="shared" si="25"/>
        <v>228</v>
      </c>
      <c r="B228" s="10">
        <v>238</v>
      </c>
      <c r="C228" s="11" t="s">
        <v>70</v>
      </c>
      <c r="D228" s="105">
        <f t="shared" si="20"/>
        <v>1000</v>
      </c>
      <c r="E228" s="12">
        <v>15.55</v>
      </c>
      <c r="F228" s="13">
        <v>1.9859999999999999E-3</v>
      </c>
      <c r="G228" s="101">
        <f t="shared" si="24"/>
        <v>15.551986000000001</v>
      </c>
      <c r="H228" s="103">
        <v>49.03</v>
      </c>
      <c r="I228" s="104" t="s">
        <v>68</v>
      </c>
      <c r="J228" s="107">
        <f t="shared" si="23"/>
        <v>49030</v>
      </c>
      <c r="K228" s="103">
        <v>1.73</v>
      </c>
      <c r="L228" s="104" t="s">
        <v>68</v>
      </c>
      <c r="M228" s="107">
        <f>K228*1000</f>
        <v>1730</v>
      </c>
      <c r="N228" s="103">
        <v>76.48</v>
      </c>
      <c r="O228" s="104" t="s">
        <v>66</v>
      </c>
      <c r="P228" s="105">
        <f t="shared" si="22"/>
        <v>76.48</v>
      </c>
    </row>
    <row r="229" spans="1:16">
      <c r="A229" s="23">
        <f t="shared" si="25"/>
        <v>229</v>
      </c>
      <c r="B229" s="10"/>
      <c r="C229" s="11"/>
      <c r="D229" s="105" t="e">
        <v>#N/A</v>
      </c>
      <c r="E229" s="12"/>
      <c r="F229" s="13"/>
      <c r="G229" s="101" t="e">
        <v>#N/A</v>
      </c>
      <c r="H229" s="103"/>
      <c r="I229" s="104"/>
      <c r="J229" s="107" t="e">
        <v>#N/A</v>
      </c>
      <c r="K229" s="103"/>
      <c r="L229" s="104"/>
      <c r="M229" s="107" t="e">
        <v>#N/A</v>
      </c>
      <c r="N229" s="103"/>
      <c r="O229" s="104"/>
      <c r="P229" s="110" t="e">
        <v>#N/A</v>
      </c>
    </row>
    <row r="230" spans="1:16">
      <c r="A230" s="23">
        <f t="shared" si="25"/>
        <v>230</v>
      </c>
      <c r="B230" s="10"/>
      <c r="C230" s="11"/>
      <c r="D230" s="105" t="e">
        <v>#N/A</v>
      </c>
      <c r="E230" s="12"/>
      <c r="F230" s="13"/>
      <c r="G230" s="101" t="e">
        <v>#N/A</v>
      </c>
      <c r="H230" s="103"/>
      <c r="I230" s="104"/>
      <c r="J230" s="107" t="e">
        <v>#N/A</v>
      </c>
      <c r="K230" s="103"/>
      <c r="L230" s="104"/>
      <c r="M230" s="107" t="e">
        <v>#N/A</v>
      </c>
      <c r="N230" s="103"/>
      <c r="O230" s="104"/>
      <c r="P230" s="110" t="e">
        <v>#N/A</v>
      </c>
    </row>
    <row r="231" spans="1:16">
      <c r="A231" s="23">
        <f t="shared" si="25"/>
        <v>231</v>
      </c>
      <c r="B231" s="10"/>
      <c r="C231" s="11"/>
      <c r="D231" s="105" t="e">
        <v>#N/A</v>
      </c>
      <c r="E231" s="12"/>
      <c r="F231" s="13"/>
      <c r="G231" s="101" t="e">
        <v>#N/A</v>
      </c>
      <c r="H231" s="103"/>
      <c r="I231" s="104"/>
      <c r="J231" s="107" t="e">
        <v>#N/A</v>
      </c>
      <c r="K231" s="103"/>
      <c r="L231" s="104"/>
      <c r="M231" s="107" t="e">
        <v>#N/A</v>
      </c>
      <c r="N231" s="103"/>
      <c r="O231" s="104"/>
      <c r="P231" s="110" t="e">
        <v>#N/A</v>
      </c>
    </row>
    <row r="232" spans="1:16">
      <c r="A232" s="23">
        <f t="shared" si="25"/>
        <v>232</v>
      </c>
      <c r="B232" s="10"/>
      <c r="C232" s="11"/>
      <c r="D232" s="105" t="e">
        <v>#N/A</v>
      </c>
      <c r="E232" s="12"/>
      <c r="F232" s="13"/>
      <c r="G232" s="101" t="e">
        <v>#N/A</v>
      </c>
      <c r="H232" s="103"/>
      <c r="I232" s="104"/>
      <c r="J232" s="107" t="e">
        <v>#N/A</v>
      </c>
      <c r="K232" s="103"/>
      <c r="L232" s="104"/>
      <c r="M232" s="107" t="e">
        <v>#N/A</v>
      </c>
      <c r="N232" s="103"/>
      <c r="O232" s="104"/>
      <c r="P232" s="110" t="e">
        <v>#N/A</v>
      </c>
    </row>
    <row r="233" spans="1:16">
      <c r="A233" s="23">
        <f t="shared" si="25"/>
        <v>233</v>
      </c>
      <c r="B233" s="10"/>
      <c r="C233" s="11"/>
      <c r="D233" s="105" t="e">
        <v>#N/A</v>
      </c>
      <c r="E233" s="12"/>
      <c r="F233" s="13"/>
      <c r="G233" s="101" t="e">
        <v>#N/A</v>
      </c>
      <c r="H233" s="103"/>
      <c r="I233" s="104"/>
      <c r="J233" s="107" t="e">
        <v>#N/A</v>
      </c>
      <c r="K233" s="103"/>
      <c r="L233" s="104"/>
      <c r="M233" s="107" t="e">
        <v>#N/A</v>
      </c>
      <c r="N233" s="103"/>
      <c r="O233" s="104"/>
      <c r="P233" s="110" t="e">
        <v>#N/A</v>
      </c>
    </row>
    <row r="234" spans="1:16">
      <c r="A234" s="23">
        <f t="shared" si="25"/>
        <v>234</v>
      </c>
      <c r="B234" s="10"/>
      <c r="C234" s="11"/>
      <c r="D234" s="105" t="e">
        <v>#N/A</v>
      </c>
      <c r="E234" s="12"/>
      <c r="F234" s="13"/>
      <c r="G234" s="101" t="e">
        <v>#N/A</v>
      </c>
      <c r="H234" s="103"/>
      <c r="I234" s="104"/>
      <c r="J234" s="107" t="e">
        <v>#N/A</v>
      </c>
      <c r="K234" s="103"/>
      <c r="L234" s="104"/>
      <c r="M234" s="107" t="e">
        <v>#N/A</v>
      </c>
      <c r="N234" s="103"/>
      <c r="O234" s="104"/>
      <c r="P234" s="110" t="e">
        <v>#N/A</v>
      </c>
    </row>
    <row r="235" spans="1:16">
      <c r="A235" s="23">
        <f t="shared" si="25"/>
        <v>235</v>
      </c>
      <c r="B235" s="10"/>
      <c r="C235" s="11"/>
      <c r="D235" s="105" t="e">
        <v>#N/A</v>
      </c>
      <c r="E235" s="12"/>
      <c r="F235" s="13"/>
      <c r="G235" s="101" t="e">
        <v>#N/A</v>
      </c>
      <c r="H235" s="103"/>
      <c r="I235" s="104"/>
      <c r="J235" s="107" t="e">
        <v>#N/A</v>
      </c>
      <c r="K235" s="103"/>
      <c r="L235" s="104"/>
      <c r="M235" s="107" t="e">
        <v>#N/A</v>
      </c>
      <c r="N235" s="103"/>
      <c r="O235" s="104"/>
      <c r="P235" s="110" t="e">
        <v>#N/A</v>
      </c>
    </row>
    <row r="236" spans="1:16">
      <c r="A236" s="23">
        <f t="shared" si="25"/>
        <v>236</v>
      </c>
      <c r="B236" s="10"/>
      <c r="C236" s="11"/>
      <c r="D236" s="105" t="e">
        <v>#N/A</v>
      </c>
      <c r="E236" s="12"/>
      <c r="F236" s="13"/>
      <c r="G236" s="101" t="e">
        <v>#N/A</v>
      </c>
      <c r="H236" s="103"/>
      <c r="I236" s="104"/>
      <c r="J236" s="107" t="e">
        <v>#N/A</v>
      </c>
      <c r="K236" s="103"/>
      <c r="L236" s="104"/>
      <c r="M236" s="107" t="e">
        <v>#N/A</v>
      </c>
      <c r="N236" s="103"/>
      <c r="O236" s="104"/>
      <c r="P236" s="110" t="e">
        <v>#N/A</v>
      </c>
    </row>
    <row r="237" spans="1:16">
      <c r="A237" s="23">
        <f t="shared" si="25"/>
        <v>237</v>
      </c>
      <c r="B237" s="10"/>
      <c r="C237" s="11"/>
      <c r="D237" s="105" t="e">
        <v>#N/A</v>
      </c>
      <c r="E237" s="12"/>
      <c r="F237" s="13"/>
      <c r="G237" s="101" t="e">
        <v>#N/A</v>
      </c>
      <c r="H237" s="103"/>
      <c r="I237" s="104"/>
      <c r="J237" s="107" t="e">
        <v>#N/A</v>
      </c>
      <c r="K237" s="103"/>
      <c r="L237" s="104"/>
      <c r="M237" s="107" t="e">
        <v>#N/A</v>
      </c>
      <c r="N237" s="103"/>
      <c r="O237" s="104"/>
      <c r="P237" s="110" t="e">
        <v>#N/A</v>
      </c>
    </row>
    <row r="238" spans="1:16">
      <c r="A238" s="23">
        <f t="shared" si="25"/>
        <v>238</v>
      </c>
      <c r="B238" s="10"/>
      <c r="C238" s="11"/>
      <c r="D238" s="105" t="e">
        <v>#N/A</v>
      </c>
      <c r="E238" s="12"/>
      <c r="F238" s="13"/>
      <c r="G238" s="101" t="e">
        <v>#N/A</v>
      </c>
      <c r="H238" s="103"/>
      <c r="I238" s="104"/>
      <c r="J238" s="107" t="e">
        <v>#N/A</v>
      </c>
      <c r="K238" s="103"/>
      <c r="L238" s="104"/>
      <c r="M238" s="107" t="e">
        <v>#N/A</v>
      </c>
      <c r="N238" s="103"/>
      <c r="O238" s="104"/>
      <c r="P238" s="110" t="e">
        <v>#N/A</v>
      </c>
    </row>
    <row r="239" spans="1:16">
      <c r="A239" s="23">
        <f t="shared" si="25"/>
        <v>239</v>
      </c>
      <c r="B239" s="10"/>
      <c r="C239" s="11"/>
      <c r="D239" s="105" t="e">
        <v>#N/A</v>
      </c>
      <c r="E239" s="12"/>
      <c r="F239" s="13"/>
      <c r="G239" s="101" t="e">
        <v>#N/A</v>
      </c>
      <c r="H239" s="103"/>
      <c r="I239" s="104"/>
      <c r="J239" s="107" t="e">
        <v>#N/A</v>
      </c>
      <c r="K239" s="103"/>
      <c r="L239" s="104"/>
      <c r="M239" s="107" t="e">
        <v>#N/A</v>
      </c>
      <c r="N239" s="103"/>
      <c r="O239" s="104"/>
      <c r="P239" s="110" t="e">
        <v>#N/A</v>
      </c>
    </row>
    <row r="240" spans="1:16">
      <c r="A240" s="23">
        <f t="shared" si="25"/>
        <v>240</v>
      </c>
      <c r="B240" s="10"/>
      <c r="C240" s="11"/>
      <c r="D240" s="105" t="e">
        <v>#N/A</v>
      </c>
      <c r="E240" s="12"/>
      <c r="F240" s="13"/>
      <c r="G240" s="101" t="e">
        <v>#N/A</v>
      </c>
      <c r="H240" s="103"/>
      <c r="I240" s="104"/>
      <c r="J240" s="107" t="e">
        <v>#N/A</v>
      </c>
      <c r="K240" s="103"/>
      <c r="L240" s="104"/>
      <c r="M240" s="107" t="e">
        <v>#N/A</v>
      </c>
      <c r="N240" s="103"/>
      <c r="O240" s="104"/>
      <c r="P240" s="110" t="e">
        <v>#N/A</v>
      </c>
    </row>
    <row r="241" spans="1:16">
      <c r="A241" s="23">
        <f t="shared" si="25"/>
        <v>241</v>
      </c>
      <c r="B241" s="10"/>
      <c r="C241" s="11"/>
      <c r="D241" s="105" t="e">
        <v>#N/A</v>
      </c>
      <c r="E241" s="12"/>
      <c r="F241" s="13"/>
      <c r="G241" s="101" t="e">
        <v>#N/A</v>
      </c>
      <c r="H241" s="103"/>
      <c r="I241" s="104"/>
      <c r="J241" s="107" t="e">
        <v>#N/A</v>
      </c>
      <c r="K241" s="103"/>
      <c r="L241" s="104"/>
      <c r="M241" s="107" t="e">
        <v>#N/A</v>
      </c>
      <c r="N241" s="103"/>
      <c r="O241" s="104"/>
      <c r="P241" s="110" t="e">
        <v>#N/A</v>
      </c>
    </row>
    <row r="242" spans="1:16">
      <c r="A242" s="23">
        <f t="shared" si="25"/>
        <v>242</v>
      </c>
      <c r="B242" s="10"/>
      <c r="C242" s="11"/>
      <c r="D242" s="105" t="e">
        <v>#N/A</v>
      </c>
      <c r="E242" s="12"/>
      <c r="F242" s="13"/>
      <c r="G242" s="101" t="e">
        <v>#N/A</v>
      </c>
      <c r="H242" s="103"/>
      <c r="I242" s="104"/>
      <c r="J242" s="107" t="e">
        <v>#N/A</v>
      </c>
      <c r="K242" s="103"/>
      <c r="L242" s="104"/>
      <c r="M242" s="107" t="e">
        <v>#N/A</v>
      </c>
      <c r="N242" s="103"/>
      <c r="O242" s="104"/>
      <c r="P242" s="110" t="e">
        <v>#N/A</v>
      </c>
    </row>
    <row r="243" spans="1:16">
      <c r="A243" s="23">
        <f t="shared" si="25"/>
        <v>243</v>
      </c>
      <c r="B243" s="10"/>
      <c r="C243" s="11"/>
      <c r="D243" s="105" t="e">
        <v>#N/A</v>
      </c>
      <c r="E243" s="12"/>
      <c r="F243" s="13"/>
      <c r="G243" s="101" t="e">
        <v>#N/A</v>
      </c>
      <c r="H243" s="103"/>
      <c r="I243" s="104"/>
      <c r="J243" s="107" t="e">
        <v>#N/A</v>
      </c>
      <c r="K243" s="103"/>
      <c r="L243" s="104"/>
      <c r="M243" s="107" t="e">
        <v>#N/A</v>
      </c>
      <c r="N243" s="103"/>
      <c r="O243" s="104"/>
      <c r="P243" s="110" t="e">
        <v>#N/A</v>
      </c>
    </row>
    <row r="244" spans="1:16">
      <c r="A244" s="23">
        <f t="shared" si="25"/>
        <v>244</v>
      </c>
      <c r="B244" s="10"/>
      <c r="C244" s="11"/>
      <c r="D244" s="105" t="e">
        <v>#N/A</v>
      </c>
      <c r="E244" s="12"/>
      <c r="F244" s="13"/>
      <c r="G244" s="101" t="e">
        <v>#N/A</v>
      </c>
      <c r="H244" s="103"/>
      <c r="I244" s="104"/>
      <c r="J244" s="107" t="e">
        <v>#N/A</v>
      </c>
      <c r="K244" s="103"/>
      <c r="L244" s="104"/>
      <c r="M244" s="107" t="e">
        <v>#N/A</v>
      </c>
      <c r="N244" s="103"/>
      <c r="O244" s="104"/>
      <c r="P244" s="110" t="e">
        <v>#N/A</v>
      </c>
    </row>
    <row r="245" spans="1:16">
      <c r="A245" s="23">
        <f t="shared" si="25"/>
        <v>245</v>
      </c>
      <c r="B245" s="10"/>
      <c r="C245" s="11"/>
      <c r="D245" s="105" t="e">
        <v>#N/A</v>
      </c>
      <c r="E245" s="12"/>
      <c r="F245" s="13"/>
      <c r="G245" s="101" t="e">
        <v>#N/A</v>
      </c>
      <c r="H245" s="103"/>
      <c r="I245" s="104"/>
      <c r="J245" s="107" t="e">
        <v>#N/A</v>
      </c>
      <c r="K245" s="103"/>
      <c r="L245" s="104"/>
      <c r="M245" s="107" t="e">
        <v>#N/A</v>
      </c>
      <c r="N245" s="103"/>
      <c r="O245" s="104"/>
      <c r="P245" s="110" t="e">
        <v>#N/A</v>
      </c>
    </row>
    <row r="246" spans="1:16">
      <c r="A246" s="23">
        <f t="shared" si="25"/>
        <v>246</v>
      </c>
      <c r="B246" s="10"/>
      <c r="C246" s="11"/>
      <c r="D246" s="105" t="e">
        <v>#N/A</v>
      </c>
      <c r="E246" s="12"/>
      <c r="F246" s="13"/>
      <c r="G246" s="101" t="e">
        <v>#N/A</v>
      </c>
      <c r="H246" s="103"/>
      <c r="I246" s="104"/>
      <c r="J246" s="107" t="e">
        <v>#N/A</v>
      </c>
      <c r="K246" s="103"/>
      <c r="L246" s="104"/>
      <c r="M246" s="107" t="e">
        <v>#N/A</v>
      </c>
      <c r="N246" s="103"/>
      <c r="O246" s="104"/>
      <c r="P246" s="110" t="e">
        <v>#N/A</v>
      </c>
    </row>
    <row r="247" spans="1:16">
      <c r="A247" s="23">
        <f t="shared" si="25"/>
        <v>247</v>
      </c>
      <c r="B247" s="10"/>
      <c r="C247" s="11"/>
      <c r="D247" s="105" t="e">
        <v>#N/A</v>
      </c>
      <c r="E247" s="12"/>
      <c r="F247" s="13"/>
      <c r="G247" s="101" t="e">
        <v>#N/A</v>
      </c>
      <c r="H247" s="103"/>
      <c r="I247" s="104"/>
      <c r="J247" s="107" t="e">
        <v>#N/A</v>
      </c>
      <c r="K247" s="103"/>
      <c r="L247" s="104"/>
      <c r="M247" s="107" t="e">
        <v>#N/A</v>
      </c>
      <c r="N247" s="103"/>
      <c r="O247" s="104"/>
      <c r="P247" s="110" t="e">
        <v>#N/A</v>
      </c>
    </row>
    <row r="248" spans="1:16">
      <c r="A248" s="23">
        <f t="shared" si="25"/>
        <v>248</v>
      </c>
      <c r="B248" s="10"/>
      <c r="C248" s="11"/>
      <c r="D248" s="105" t="e">
        <v>#N/A</v>
      </c>
      <c r="E248" s="12"/>
      <c r="F248" s="13"/>
      <c r="G248" s="101" t="e">
        <v>#N/A</v>
      </c>
      <c r="H248" s="103"/>
      <c r="I248" s="104"/>
      <c r="J248" s="107" t="e">
        <v>#N/A</v>
      </c>
      <c r="K248" s="103"/>
      <c r="L248" s="104"/>
      <c r="M248" s="107" t="e">
        <v>#N/A</v>
      </c>
      <c r="N248" s="103"/>
      <c r="O248" s="104"/>
      <c r="P248" s="110" t="e">
        <v>#N/A</v>
      </c>
    </row>
    <row r="249" spans="1:16">
      <c r="A249" s="23">
        <f t="shared" si="25"/>
        <v>249</v>
      </c>
      <c r="B249" s="10"/>
      <c r="C249" s="11"/>
      <c r="D249" s="105" t="e">
        <v>#N/A</v>
      </c>
      <c r="E249" s="12"/>
      <c r="F249" s="13"/>
      <c r="G249" s="101" t="e">
        <v>#N/A</v>
      </c>
      <c r="H249" s="103"/>
      <c r="I249" s="104"/>
      <c r="J249" s="107" t="e">
        <v>#N/A</v>
      </c>
      <c r="K249" s="103"/>
      <c r="L249" s="104"/>
      <c r="M249" s="107" t="e">
        <v>#N/A</v>
      </c>
      <c r="N249" s="103"/>
      <c r="O249" s="104"/>
      <c r="P249" s="110" t="e">
        <v>#N/A</v>
      </c>
    </row>
    <row r="250" spans="1:16">
      <c r="A250" s="23">
        <f t="shared" si="25"/>
        <v>250</v>
      </c>
      <c r="B250" s="10"/>
      <c r="C250" s="11"/>
      <c r="D250" s="105" t="e">
        <v>#N/A</v>
      </c>
      <c r="E250" s="12"/>
      <c r="F250" s="13"/>
      <c r="G250" s="101" t="e">
        <v>#N/A</v>
      </c>
      <c r="H250" s="103"/>
      <c r="I250" s="104"/>
      <c r="J250" s="107" t="e">
        <v>#N/A</v>
      </c>
      <c r="K250" s="103"/>
      <c r="L250" s="104"/>
      <c r="M250" s="107" t="e">
        <v>#N/A</v>
      </c>
      <c r="N250" s="103"/>
      <c r="O250" s="104"/>
      <c r="P250" s="110" t="e">
        <v>#N/A</v>
      </c>
    </row>
    <row r="251" spans="1:16">
      <c r="A251" s="23">
        <f t="shared" si="25"/>
        <v>251</v>
      </c>
      <c r="B251" s="10"/>
      <c r="C251" s="11"/>
      <c r="D251" s="105" t="e">
        <v>#N/A</v>
      </c>
      <c r="E251" s="12"/>
      <c r="F251" s="13"/>
      <c r="G251" s="101" t="e">
        <v>#N/A</v>
      </c>
      <c r="H251" s="103"/>
      <c r="I251" s="104"/>
      <c r="J251" s="107" t="e">
        <v>#N/A</v>
      </c>
      <c r="K251" s="103"/>
      <c r="L251" s="104"/>
      <c r="M251" s="107" t="e">
        <v>#N/A</v>
      </c>
      <c r="N251" s="103"/>
      <c r="O251" s="104"/>
      <c r="P251" s="110" t="e">
        <v>#N/A</v>
      </c>
    </row>
    <row r="252" spans="1:16">
      <c r="A252" s="23">
        <f t="shared" si="25"/>
        <v>252</v>
      </c>
      <c r="B252" s="10"/>
      <c r="C252" s="11"/>
      <c r="D252" s="105" t="e">
        <v>#N/A</v>
      </c>
      <c r="E252" s="12"/>
      <c r="F252" s="13"/>
      <c r="G252" s="101" t="e">
        <v>#N/A</v>
      </c>
      <c r="H252" s="103"/>
      <c r="I252" s="104"/>
      <c r="J252" s="107" t="e">
        <v>#N/A</v>
      </c>
      <c r="K252" s="103"/>
      <c r="L252" s="104"/>
      <c r="M252" s="107" t="e">
        <v>#N/A</v>
      </c>
      <c r="N252" s="103"/>
      <c r="O252" s="104"/>
      <c r="P252" s="110" t="e">
        <v>#N/A</v>
      </c>
    </row>
    <row r="253" spans="1:16">
      <c r="A253" s="23">
        <f t="shared" si="25"/>
        <v>253</v>
      </c>
      <c r="B253" s="10"/>
      <c r="C253" s="11"/>
      <c r="D253" s="105" t="e">
        <v>#N/A</v>
      </c>
      <c r="E253" s="12"/>
      <c r="F253" s="13"/>
      <c r="G253" s="101" t="e">
        <v>#N/A</v>
      </c>
      <c r="H253" s="103"/>
      <c r="I253" s="104"/>
      <c r="J253" s="107" t="e">
        <v>#N/A</v>
      </c>
      <c r="K253" s="103"/>
      <c r="L253" s="104"/>
      <c r="M253" s="107" t="e">
        <v>#N/A</v>
      </c>
      <c r="N253" s="103"/>
      <c r="O253" s="104"/>
      <c r="P253" s="110" t="e">
        <v>#N/A</v>
      </c>
    </row>
    <row r="254" spans="1:16">
      <c r="A254" s="23">
        <f t="shared" si="25"/>
        <v>254</v>
      </c>
      <c r="B254" s="10"/>
      <c r="C254" s="11"/>
      <c r="D254" s="105" t="e">
        <v>#N/A</v>
      </c>
      <c r="E254" s="12"/>
      <c r="F254" s="13"/>
      <c r="G254" s="101" t="e">
        <v>#N/A</v>
      </c>
      <c r="H254" s="103"/>
      <c r="I254" s="104"/>
      <c r="J254" s="107" t="e">
        <v>#N/A</v>
      </c>
      <c r="K254" s="103"/>
      <c r="L254" s="104"/>
      <c r="M254" s="107" t="e">
        <v>#N/A</v>
      </c>
      <c r="N254" s="103"/>
      <c r="O254" s="104"/>
      <c r="P254" s="110" t="e">
        <v>#N/A</v>
      </c>
    </row>
    <row r="255" spans="1:16">
      <c r="A255" s="23">
        <f t="shared" si="25"/>
        <v>255</v>
      </c>
      <c r="B255" s="10"/>
      <c r="C255" s="11"/>
      <c r="D255" s="105" t="e">
        <v>#N/A</v>
      </c>
      <c r="E255" s="12"/>
      <c r="F255" s="13"/>
      <c r="G255" s="101" t="e">
        <v>#N/A</v>
      </c>
      <c r="H255" s="103"/>
      <c r="I255" s="104"/>
      <c r="J255" s="107" t="e">
        <v>#N/A</v>
      </c>
      <c r="K255" s="103"/>
      <c r="L255" s="104"/>
      <c r="M255" s="107" t="e">
        <v>#N/A</v>
      </c>
      <c r="N255" s="103"/>
      <c r="O255" s="104"/>
      <c r="P255" s="110" t="e">
        <v>#N/A</v>
      </c>
    </row>
    <row r="256" spans="1:16">
      <c r="A256" s="23">
        <f t="shared" si="25"/>
        <v>256</v>
      </c>
      <c r="B256" s="10"/>
      <c r="C256" s="11"/>
      <c r="D256" s="105" t="e">
        <v>#N/A</v>
      </c>
      <c r="E256" s="12"/>
      <c r="F256" s="13"/>
      <c r="G256" s="101" t="e">
        <v>#N/A</v>
      </c>
      <c r="H256" s="103"/>
      <c r="I256" s="104"/>
      <c r="J256" s="107" t="e">
        <v>#N/A</v>
      </c>
      <c r="K256" s="103"/>
      <c r="L256" s="104"/>
      <c r="M256" s="107" t="e">
        <v>#N/A</v>
      </c>
      <c r="N256" s="103"/>
      <c r="O256" s="104"/>
      <c r="P256" s="110" t="e">
        <v>#N/A</v>
      </c>
    </row>
    <row r="257" spans="1:16">
      <c r="A257" s="23">
        <f t="shared" si="25"/>
        <v>257</v>
      </c>
      <c r="B257" s="10"/>
      <c r="C257" s="11"/>
      <c r="D257" s="105" t="e">
        <v>#N/A</v>
      </c>
      <c r="E257" s="12"/>
      <c r="F257" s="13"/>
      <c r="G257" s="101" t="e">
        <v>#N/A</v>
      </c>
      <c r="H257" s="103"/>
      <c r="I257" s="104"/>
      <c r="J257" s="107" t="e">
        <v>#N/A</v>
      </c>
      <c r="K257" s="103"/>
      <c r="L257" s="104"/>
      <c r="M257" s="107" t="e">
        <v>#N/A</v>
      </c>
      <c r="N257" s="103"/>
      <c r="O257" s="104"/>
      <c r="P257" s="110" t="e">
        <v>#N/A</v>
      </c>
    </row>
    <row r="258" spans="1:16">
      <c r="A258" s="23">
        <f t="shared" si="25"/>
        <v>258</v>
      </c>
      <c r="B258" s="10"/>
      <c r="C258" s="11"/>
      <c r="D258" s="105" t="e">
        <v>#N/A</v>
      </c>
      <c r="E258" s="12"/>
      <c r="F258" s="13"/>
      <c r="G258" s="101" t="e">
        <v>#N/A</v>
      </c>
      <c r="H258" s="103"/>
      <c r="I258" s="104"/>
      <c r="J258" s="107" t="e">
        <v>#N/A</v>
      </c>
      <c r="K258" s="103"/>
      <c r="L258" s="104"/>
      <c r="M258" s="107" t="e">
        <v>#N/A</v>
      </c>
      <c r="N258" s="103"/>
      <c r="O258" s="104"/>
      <c r="P258" s="110" t="e">
        <v>#N/A</v>
      </c>
    </row>
    <row r="259" spans="1:16">
      <c r="A259" s="23">
        <f t="shared" si="25"/>
        <v>259</v>
      </c>
      <c r="B259" s="10"/>
      <c r="C259" s="11"/>
      <c r="D259" s="105" t="e">
        <v>#N/A</v>
      </c>
      <c r="E259" s="12"/>
      <c r="F259" s="13"/>
      <c r="G259" s="101" t="e">
        <v>#N/A</v>
      </c>
      <c r="H259" s="103"/>
      <c r="I259" s="104"/>
      <c r="J259" s="107" t="e">
        <v>#N/A</v>
      </c>
      <c r="K259" s="103"/>
      <c r="L259" s="104"/>
      <c r="M259" s="107" t="e">
        <v>#N/A</v>
      </c>
      <c r="N259" s="103"/>
      <c r="O259" s="104"/>
      <c r="P259" s="110" t="e">
        <v>#N/A</v>
      </c>
    </row>
    <row r="260" spans="1:16">
      <c r="A260" s="23">
        <f t="shared" si="25"/>
        <v>260</v>
      </c>
      <c r="B260" s="10"/>
      <c r="C260" s="11"/>
      <c r="D260" s="105" t="e">
        <v>#N/A</v>
      </c>
      <c r="E260" s="12"/>
      <c r="F260" s="13"/>
      <c r="G260" s="101" t="e">
        <v>#N/A</v>
      </c>
      <c r="H260" s="103"/>
      <c r="I260" s="104"/>
      <c r="J260" s="107" t="e">
        <v>#N/A</v>
      </c>
      <c r="K260" s="103"/>
      <c r="L260" s="104"/>
      <c r="M260" s="107" t="e">
        <v>#N/A</v>
      </c>
      <c r="N260" s="103"/>
      <c r="O260" s="104"/>
      <c r="P260" s="110" t="e">
        <v>#N/A</v>
      </c>
    </row>
    <row r="261" spans="1:16">
      <c r="A261" s="23">
        <f t="shared" si="25"/>
        <v>261</v>
      </c>
      <c r="B261" s="10"/>
      <c r="C261" s="11"/>
      <c r="D261" s="105" t="e">
        <v>#N/A</v>
      </c>
      <c r="E261" s="12"/>
      <c r="F261" s="13"/>
      <c r="G261" s="101" t="e">
        <v>#N/A</v>
      </c>
      <c r="H261" s="103"/>
      <c r="I261" s="104"/>
      <c r="J261" s="107" t="e">
        <v>#N/A</v>
      </c>
      <c r="K261" s="103"/>
      <c r="L261" s="104"/>
      <c r="M261" s="107" t="e">
        <v>#N/A</v>
      </c>
      <c r="N261" s="103"/>
      <c r="O261" s="104"/>
      <c r="P261" s="110" t="e">
        <v>#N/A</v>
      </c>
    </row>
    <row r="262" spans="1:16">
      <c r="A262" s="23">
        <f t="shared" si="25"/>
        <v>262</v>
      </c>
      <c r="B262" s="10"/>
      <c r="C262" s="11"/>
      <c r="D262" s="105" t="e">
        <v>#N/A</v>
      </c>
      <c r="E262" s="12"/>
      <c r="F262" s="13"/>
      <c r="G262" s="101" t="e">
        <v>#N/A</v>
      </c>
      <c r="H262" s="103"/>
      <c r="I262" s="104"/>
      <c r="J262" s="107" t="e">
        <v>#N/A</v>
      </c>
      <c r="K262" s="103"/>
      <c r="L262" s="104"/>
      <c r="M262" s="107" t="e">
        <v>#N/A</v>
      </c>
      <c r="N262" s="103"/>
      <c r="O262" s="104"/>
      <c r="P262" s="110" t="e">
        <v>#N/A</v>
      </c>
    </row>
    <row r="263" spans="1:16">
      <c r="A263" s="23">
        <f t="shared" si="25"/>
        <v>263</v>
      </c>
      <c r="B263" s="10"/>
      <c r="C263" s="11"/>
      <c r="D263" s="105" t="e">
        <v>#N/A</v>
      </c>
      <c r="E263" s="12"/>
      <c r="F263" s="13"/>
      <c r="G263" s="101" t="e">
        <v>#N/A</v>
      </c>
      <c r="H263" s="103"/>
      <c r="I263" s="104"/>
      <c r="J263" s="107" t="e">
        <v>#N/A</v>
      </c>
      <c r="K263" s="103"/>
      <c r="L263" s="104"/>
      <c r="M263" s="107" t="e">
        <v>#N/A</v>
      </c>
      <c r="N263" s="103"/>
      <c r="O263" s="104"/>
      <c r="P263" s="110" t="e">
        <v>#N/A</v>
      </c>
    </row>
    <row r="264" spans="1:16">
      <c r="A264" s="23">
        <f t="shared" si="25"/>
        <v>264</v>
      </c>
      <c r="B264" s="10"/>
      <c r="C264" s="11"/>
      <c r="D264" s="105" t="e">
        <v>#N/A</v>
      </c>
      <c r="E264" s="12"/>
      <c r="F264" s="13"/>
      <c r="G264" s="101" t="e">
        <v>#N/A</v>
      </c>
      <c r="H264" s="103"/>
      <c r="I264" s="104"/>
      <c r="J264" s="107" t="e">
        <v>#N/A</v>
      </c>
      <c r="K264" s="103"/>
      <c r="L264" s="104"/>
      <c r="M264" s="107" t="e">
        <v>#N/A</v>
      </c>
      <c r="N264" s="103"/>
      <c r="O264" s="104"/>
      <c r="P264" s="110" t="e">
        <v>#N/A</v>
      </c>
    </row>
    <row r="265" spans="1:16">
      <c r="A265" s="23">
        <f t="shared" si="25"/>
        <v>265</v>
      </c>
      <c r="B265" s="10"/>
      <c r="C265" s="11"/>
      <c r="D265" s="105" t="e">
        <v>#N/A</v>
      </c>
      <c r="E265" s="12"/>
      <c r="F265" s="13"/>
      <c r="G265" s="101" t="e">
        <v>#N/A</v>
      </c>
      <c r="H265" s="103"/>
      <c r="I265" s="104"/>
      <c r="J265" s="107" t="e">
        <v>#N/A</v>
      </c>
      <c r="K265" s="103"/>
      <c r="L265" s="104"/>
      <c r="M265" s="107" t="e">
        <v>#N/A</v>
      </c>
      <c r="N265" s="103"/>
      <c r="O265" s="104"/>
      <c r="P265" s="110" t="e">
        <v>#N/A</v>
      </c>
    </row>
    <row r="266" spans="1:16">
      <c r="A266" s="23">
        <f t="shared" si="25"/>
        <v>266</v>
      </c>
      <c r="B266" s="10"/>
      <c r="C266" s="11"/>
      <c r="D266" s="105" t="e">
        <v>#N/A</v>
      </c>
      <c r="E266" s="12"/>
      <c r="F266" s="13"/>
      <c r="G266" s="101" t="e">
        <v>#N/A</v>
      </c>
      <c r="H266" s="103"/>
      <c r="I266" s="104"/>
      <c r="J266" s="107" t="e">
        <v>#N/A</v>
      </c>
      <c r="K266" s="103"/>
      <c r="L266" s="104"/>
      <c r="M266" s="107" t="e">
        <v>#N/A</v>
      </c>
      <c r="N266" s="103"/>
      <c r="O266" s="104"/>
      <c r="P266" s="110" t="e">
        <v>#N/A</v>
      </c>
    </row>
    <row r="267" spans="1:16">
      <c r="A267" s="23">
        <f t="shared" si="25"/>
        <v>267</v>
      </c>
      <c r="B267" s="10"/>
      <c r="C267" s="11"/>
      <c r="D267" s="105" t="e">
        <v>#N/A</v>
      </c>
      <c r="E267" s="12"/>
      <c r="F267" s="13"/>
      <c r="G267" s="101" t="e">
        <v>#N/A</v>
      </c>
      <c r="H267" s="103"/>
      <c r="I267" s="104"/>
      <c r="J267" s="107" t="e">
        <v>#N/A</v>
      </c>
      <c r="K267" s="103"/>
      <c r="L267" s="104"/>
      <c r="M267" s="107" t="e">
        <v>#N/A</v>
      </c>
      <c r="N267" s="103"/>
      <c r="O267" s="104"/>
      <c r="P267" s="110" t="e">
        <v>#N/A</v>
      </c>
    </row>
    <row r="268" spans="1:16">
      <c r="A268" s="23">
        <f t="shared" si="25"/>
        <v>268</v>
      </c>
      <c r="B268" s="10"/>
      <c r="C268" s="11"/>
      <c r="D268" s="105" t="e">
        <v>#N/A</v>
      </c>
      <c r="E268" s="12"/>
      <c r="F268" s="13"/>
      <c r="G268" s="101" t="e">
        <v>#N/A</v>
      </c>
      <c r="H268" s="103"/>
      <c r="I268" s="104"/>
      <c r="J268" s="107" t="e">
        <v>#N/A</v>
      </c>
      <c r="K268" s="103"/>
      <c r="L268" s="104"/>
      <c r="M268" s="107" t="e">
        <v>#N/A</v>
      </c>
      <c r="N268" s="103"/>
      <c r="O268" s="104"/>
      <c r="P268" s="110" t="e">
        <v>#N/A</v>
      </c>
    </row>
    <row r="269" spans="1:16">
      <c r="A269" s="23">
        <f t="shared" si="25"/>
        <v>269</v>
      </c>
      <c r="B269" s="10"/>
      <c r="C269" s="11"/>
      <c r="D269" s="105" t="e">
        <v>#N/A</v>
      </c>
      <c r="E269" s="12"/>
      <c r="F269" s="13"/>
      <c r="G269" s="101" t="e">
        <v>#N/A</v>
      </c>
      <c r="H269" s="103"/>
      <c r="I269" s="104"/>
      <c r="J269" s="107" t="e">
        <v>#N/A</v>
      </c>
      <c r="K269" s="103"/>
      <c r="L269" s="104"/>
      <c r="M269" s="107" t="e">
        <v>#N/A</v>
      </c>
      <c r="N269" s="103"/>
      <c r="O269" s="104"/>
      <c r="P269" s="110" t="e">
        <v>#N/A</v>
      </c>
    </row>
    <row r="270" spans="1:16">
      <c r="A270" s="23">
        <f t="shared" si="25"/>
        <v>270</v>
      </c>
      <c r="B270" s="10"/>
      <c r="C270" s="11"/>
      <c r="D270" s="105" t="e">
        <v>#N/A</v>
      </c>
      <c r="E270" s="12"/>
      <c r="F270" s="13"/>
      <c r="G270" s="101" t="e">
        <v>#N/A</v>
      </c>
      <c r="H270" s="103"/>
      <c r="I270" s="104"/>
      <c r="J270" s="107" t="e">
        <v>#N/A</v>
      </c>
      <c r="K270" s="103"/>
      <c r="L270" s="104"/>
      <c r="M270" s="107" t="e">
        <v>#N/A</v>
      </c>
      <c r="N270" s="103"/>
      <c r="O270" s="104"/>
      <c r="P270" s="110" t="e">
        <v>#N/A</v>
      </c>
    </row>
    <row r="271" spans="1:16">
      <c r="A271" s="23">
        <f t="shared" si="25"/>
        <v>271</v>
      </c>
      <c r="B271" s="10"/>
      <c r="C271" s="11"/>
      <c r="D271" s="105" t="e">
        <v>#N/A</v>
      </c>
      <c r="E271" s="12"/>
      <c r="F271" s="13"/>
      <c r="G271" s="101" t="e">
        <v>#N/A</v>
      </c>
      <c r="H271" s="103"/>
      <c r="I271" s="104"/>
      <c r="J271" s="107" t="e">
        <v>#N/A</v>
      </c>
      <c r="K271" s="103"/>
      <c r="L271" s="104"/>
      <c r="M271" s="107" t="e">
        <v>#N/A</v>
      </c>
      <c r="N271" s="103"/>
      <c r="O271" s="104"/>
      <c r="P271" s="110" t="e">
        <v>#N/A</v>
      </c>
    </row>
    <row r="272" spans="1:16">
      <c r="A272" s="23">
        <f t="shared" si="25"/>
        <v>272</v>
      </c>
      <c r="B272" s="10"/>
      <c r="C272" s="11"/>
      <c r="D272" s="105" t="e">
        <v>#N/A</v>
      </c>
      <c r="E272" s="12"/>
      <c r="F272" s="13"/>
      <c r="G272" s="101" t="e">
        <v>#N/A</v>
      </c>
      <c r="H272" s="103"/>
      <c r="I272" s="104"/>
      <c r="J272" s="107" t="e">
        <v>#N/A</v>
      </c>
      <c r="K272" s="103"/>
      <c r="L272" s="104"/>
      <c r="M272" s="107" t="e">
        <v>#N/A</v>
      </c>
      <c r="N272" s="103"/>
      <c r="O272" s="104"/>
      <c r="P272" s="110" t="e">
        <v>#N/A</v>
      </c>
    </row>
    <row r="273" spans="1:16">
      <c r="A273" s="23">
        <f t="shared" si="25"/>
        <v>273</v>
      </c>
      <c r="B273" s="10"/>
      <c r="C273" s="11"/>
      <c r="D273" s="105" t="e">
        <v>#N/A</v>
      </c>
      <c r="E273" s="12"/>
      <c r="F273" s="13"/>
      <c r="G273" s="101" t="e">
        <v>#N/A</v>
      </c>
      <c r="H273" s="103"/>
      <c r="I273" s="104"/>
      <c r="J273" s="107" t="e">
        <v>#N/A</v>
      </c>
      <c r="K273" s="103"/>
      <c r="L273" s="104"/>
      <c r="M273" s="107" t="e">
        <v>#N/A</v>
      </c>
      <c r="N273" s="103"/>
      <c r="O273" s="104"/>
      <c r="P273" s="110" t="e">
        <v>#N/A</v>
      </c>
    </row>
    <row r="274" spans="1:16">
      <c r="A274" s="23">
        <f t="shared" si="25"/>
        <v>274</v>
      </c>
      <c r="B274" s="10"/>
      <c r="C274" s="11"/>
      <c r="D274" s="105" t="e">
        <v>#N/A</v>
      </c>
      <c r="E274" s="12"/>
      <c r="F274" s="13"/>
      <c r="G274" s="101" t="e">
        <v>#N/A</v>
      </c>
      <c r="H274" s="103"/>
      <c r="I274" s="104"/>
      <c r="J274" s="107" t="e">
        <v>#N/A</v>
      </c>
      <c r="K274" s="103"/>
      <c r="L274" s="104"/>
      <c r="M274" s="107" t="e">
        <v>#N/A</v>
      </c>
      <c r="N274" s="103"/>
      <c r="O274" s="104"/>
      <c r="P274" s="110" t="e">
        <v>#N/A</v>
      </c>
    </row>
    <row r="275" spans="1:16">
      <c r="A275" s="23">
        <f t="shared" si="25"/>
        <v>275</v>
      </c>
      <c r="B275" s="10"/>
      <c r="C275" s="11"/>
      <c r="D275" s="105" t="e">
        <v>#N/A</v>
      </c>
      <c r="E275" s="12"/>
      <c r="F275" s="13"/>
      <c r="G275" s="101" t="e">
        <v>#N/A</v>
      </c>
      <c r="H275" s="103"/>
      <c r="I275" s="104"/>
      <c r="J275" s="107" t="e">
        <v>#N/A</v>
      </c>
      <c r="K275" s="103"/>
      <c r="L275" s="104"/>
      <c r="M275" s="107" t="e">
        <v>#N/A</v>
      </c>
      <c r="N275" s="103"/>
      <c r="O275" s="104"/>
      <c r="P275" s="110" t="e">
        <v>#N/A</v>
      </c>
    </row>
    <row r="276" spans="1:16">
      <c r="A276" s="23">
        <f t="shared" si="25"/>
        <v>276</v>
      </c>
      <c r="B276" s="10"/>
      <c r="C276" s="11"/>
      <c r="D276" s="105" t="e">
        <v>#N/A</v>
      </c>
      <c r="E276" s="12"/>
      <c r="F276" s="13"/>
      <c r="G276" s="101" t="e">
        <v>#N/A</v>
      </c>
      <c r="H276" s="103"/>
      <c r="I276" s="104"/>
      <c r="J276" s="107" t="e">
        <v>#N/A</v>
      </c>
      <c r="K276" s="103"/>
      <c r="L276" s="104"/>
      <c r="M276" s="107" t="e">
        <v>#N/A</v>
      </c>
      <c r="N276" s="103"/>
      <c r="O276" s="104"/>
      <c r="P276" s="110" t="e">
        <v>#N/A</v>
      </c>
    </row>
    <row r="277" spans="1:16">
      <c r="A277" s="23">
        <f t="shared" si="25"/>
        <v>277</v>
      </c>
      <c r="B277" s="10"/>
      <c r="C277" s="11"/>
      <c r="D277" s="105" t="e">
        <v>#N/A</v>
      </c>
      <c r="E277" s="12"/>
      <c r="F277" s="13"/>
      <c r="G277" s="101" t="e">
        <v>#N/A</v>
      </c>
      <c r="H277" s="103"/>
      <c r="I277" s="104"/>
      <c r="J277" s="107" t="e">
        <v>#N/A</v>
      </c>
      <c r="K277" s="103"/>
      <c r="L277" s="104"/>
      <c r="M277" s="107" t="e">
        <v>#N/A</v>
      </c>
      <c r="N277" s="103"/>
      <c r="O277" s="104"/>
      <c r="P277" s="110" t="e">
        <v>#N/A</v>
      </c>
    </row>
    <row r="278" spans="1:16">
      <c r="A278" s="23">
        <f t="shared" ref="A278:A300" si="26">A277+1</f>
        <v>278</v>
      </c>
      <c r="B278" s="10"/>
      <c r="C278" s="11"/>
      <c r="D278" s="105" t="e">
        <v>#N/A</v>
      </c>
      <c r="E278" s="12"/>
      <c r="F278" s="13"/>
      <c r="G278" s="101" t="e">
        <v>#N/A</v>
      </c>
      <c r="H278" s="103"/>
      <c r="I278" s="104"/>
      <c r="J278" s="107" t="e">
        <v>#N/A</v>
      </c>
      <c r="K278" s="103"/>
      <c r="L278" s="104"/>
      <c r="M278" s="107" t="e">
        <v>#N/A</v>
      </c>
      <c r="N278" s="103"/>
      <c r="O278" s="104"/>
      <c r="P278" s="110" t="e">
        <v>#N/A</v>
      </c>
    </row>
    <row r="279" spans="1:16">
      <c r="A279" s="23">
        <f t="shared" si="26"/>
        <v>279</v>
      </c>
      <c r="B279" s="10"/>
      <c r="C279" s="11"/>
      <c r="D279" s="105" t="e">
        <v>#N/A</v>
      </c>
      <c r="E279" s="12"/>
      <c r="F279" s="13"/>
      <c r="G279" s="101" t="e">
        <v>#N/A</v>
      </c>
      <c r="H279" s="103"/>
      <c r="I279" s="104"/>
      <c r="J279" s="107" t="e">
        <v>#N/A</v>
      </c>
      <c r="K279" s="103"/>
      <c r="L279" s="104"/>
      <c r="M279" s="107" t="e">
        <v>#N/A</v>
      </c>
      <c r="N279" s="103"/>
      <c r="O279" s="104"/>
      <c r="P279" s="110" t="e">
        <v>#N/A</v>
      </c>
    </row>
    <row r="280" spans="1:16">
      <c r="A280" s="23">
        <f t="shared" si="26"/>
        <v>280</v>
      </c>
      <c r="B280" s="10"/>
      <c r="C280" s="11"/>
      <c r="D280" s="105" t="e">
        <v>#N/A</v>
      </c>
      <c r="E280" s="12"/>
      <c r="F280" s="13"/>
      <c r="G280" s="101" t="e">
        <v>#N/A</v>
      </c>
      <c r="H280" s="103"/>
      <c r="I280" s="104"/>
      <c r="J280" s="107" t="e">
        <v>#N/A</v>
      </c>
      <c r="K280" s="103"/>
      <c r="L280" s="104"/>
      <c r="M280" s="107" t="e">
        <v>#N/A</v>
      </c>
      <c r="N280" s="103"/>
      <c r="O280" s="104"/>
      <c r="P280" s="110" t="e">
        <v>#N/A</v>
      </c>
    </row>
    <row r="281" spans="1:16">
      <c r="A281" s="23">
        <f t="shared" si="26"/>
        <v>281</v>
      </c>
      <c r="B281" s="10"/>
      <c r="C281" s="11"/>
      <c r="D281" s="105" t="e">
        <v>#N/A</v>
      </c>
      <c r="E281" s="12"/>
      <c r="F281" s="13"/>
      <c r="G281" s="101" t="e">
        <v>#N/A</v>
      </c>
      <c r="H281" s="103"/>
      <c r="I281" s="104"/>
      <c r="J281" s="107" t="e">
        <v>#N/A</v>
      </c>
      <c r="K281" s="103"/>
      <c r="L281" s="104"/>
      <c r="M281" s="107" t="e">
        <v>#N/A</v>
      </c>
      <c r="N281" s="103"/>
      <c r="O281" s="104"/>
      <c r="P281" s="110" t="e">
        <v>#N/A</v>
      </c>
    </row>
    <row r="282" spans="1:16">
      <c r="A282" s="23">
        <f t="shared" si="26"/>
        <v>282</v>
      </c>
      <c r="B282" s="10"/>
      <c r="C282" s="11"/>
      <c r="D282" s="105" t="e">
        <v>#N/A</v>
      </c>
      <c r="E282" s="12"/>
      <c r="F282" s="13"/>
      <c r="G282" s="101" t="e">
        <v>#N/A</v>
      </c>
      <c r="H282" s="103"/>
      <c r="I282" s="104"/>
      <c r="J282" s="107" t="e">
        <v>#N/A</v>
      </c>
      <c r="K282" s="103"/>
      <c r="L282" s="104"/>
      <c r="M282" s="107" t="e">
        <v>#N/A</v>
      </c>
      <c r="N282" s="103"/>
      <c r="O282" s="104"/>
      <c r="P282" s="110" t="e">
        <v>#N/A</v>
      </c>
    </row>
    <row r="283" spans="1:16">
      <c r="A283" s="23">
        <f t="shared" si="26"/>
        <v>283</v>
      </c>
      <c r="B283" s="10"/>
      <c r="C283" s="11"/>
      <c r="D283" s="105" t="e">
        <v>#N/A</v>
      </c>
      <c r="E283" s="12"/>
      <c r="F283" s="13"/>
      <c r="G283" s="101" t="e">
        <v>#N/A</v>
      </c>
      <c r="H283" s="103"/>
      <c r="I283" s="104"/>
      <c r="J283" s="107" t="e">
        <v>#N/A</v>
      </c>
      <c r="K283" s="103"/>
      <c r="L283" s="104"/>
      <c r="M283" s="107" t="e">
        <v>#N/A</v>
      </c>
      <c r="N283" s="103"/>
      <c r="O283" s="104"/>
      <c r="P283" s="110" t="e">
        <v>#N/A</v>
      </c>
    </row>
    <row r="284" spans="1:16">
      <c r="A284" s="23">
        <f t="shared" si="26"/>
        <v>284</v>
      </c>
      <c r="B284" s="10"/>
      <c r="C284" s="11"/>
      <c r="D284" s="105" t="e">
        <v>#N/A</v>
      </c>
      <c r="E284" s="12"/>
      <c r="F284" s="13"/>
      <c r="G284" s="101" t="e">
        <v>#N/A</v>
      </c>
      <c r="H284" s="103"/>
      <c r="I284" s="104"/>
      <c r="J284" s="107" t="e">
        <v>#N/A</v>
      </c>
      <c r="K284" s="103"/>
      <c r="L284" s="104"/>
      <c r="M284" s="107" t="e">
        <v>#N/A</v>
      </c>
      <c r="N284" s="103"/>
      <c r="O284" s="104"/>
      <c r="P284" s="110" t="e">
        <v>#N/A</v>
      </c>
    </row>
    <row r="285" spans="1:16">
      <c r="A285" s="23">
        <f t="shared" si="26"/>
        <v>285</v>
      </c>
      <c r="B285" s="10"/>
      <c r="C285" s="11"/>
      <c r="D285" s="105" t="e">
        <v>#N/A</v>
      </c>
      <c r="E285" s="12"/>
      <c r="F285" s="13"/>
      <c r="G285" s="101" t="e">
        <v>#N/A</v>
      </c>
      <c r="H285" s="103"/>
      <c r="I285" s="104"/>
      <c r="J285" s="107" t="e">
        <v>#N/A</v>
      </c>
      <c r="K285" s="103"/>
      <c r="L285" s="104"/>
      <c r="M285" s="107" t="e">
        <v>#N/A</v>
      </c>
      <c r="N285" s="103"/>
      <c r="O285" s="104"/>
      <c r="P285" s="110" t="e">
        <v>#N/A</v>
      </c>
    </row>
    <row r="286" spans="1:16">
      <c r="A286" s="23">
        <f t="shared" si="26"/>
        <v>286</v>
      </c>
      <c r="B286" s="10"/>
      <c r="C286" s="11"/>
      <c r="D286" s="105" t="e">
        <v>#N/A</v>
      </c>
      <c r="E286" s="12"/>
      <c r="F286" s="13"/>
      <c r="G286" s="101" t="e">
        <v>#N/A</v>
      </c>
      <c r="H286" s="103"/>
      <c r="I286" s="104"/>
      <c r="J286" s="107" t="e">
        <v>#N/A</v>
      </c>
      <c r="K286" s="103"/>
      <c r="L286" s="104"/>
      <c r="M286" s="107" t="e">
        <v>#N/A</v>
      </c>
      <c r="N286" s="103"/>
      <c r="O286" s="104"/>
      <c r="P286" s="110" t="e">
        <v>#N/A</v>
      </c>
    </row>
    <row r="287" spans="1:16">
      <c r="A287" s="23">
        <f t="shared" si="26"/>
        <v>287</v>
      </c>
      <c r="B287" s="10"/>
      <c r="C287" s="11"/>
      <c r="D287" s="105" t="e">
        <v>#N/A</v>
      </c>
      <c r="E287" s="12"/>
      <c r="F287" s="13"/>
      <c r="G287" s="101" t="e">
        <v>#N/A</v>
      </c>
      <c r="H287" s="103"/>
      <c r="I287" s="104"/>
      <c r="J287" s="107" t="e">
        <v>#N/A</v>
      </c>
      <c r="K287" s="103"/>
      <c r="L287" s="104"/>
      <c r="M287" s="107" t="e">
        <v>#N/A</v>
      </c>
      <c r="N287" s="103"/>
      <c r="O287" s="104"/>
      <c r="P287" s="110" t="e">
        <v>#N/A</v>
      </c>
    </row>
    <row r="288" spans="1:16">
      <c r="A288" s="23">
        <f t="shared" si="26"/>
        <v>288</v>
      </c>
      <c r="B288" s="10"/>
      <c r="C288" s="11"/>
      <c r="D288" s="105" t="e">
        <v>#N/A</v>
      </c>
      <c r="E288" s="12"/>
      <c r="F288" s="13"/>
      <c r="G288" s="101" t="e">
        <v>#N/A</v>
      </c>
      <c r="H288" s="103"/>
      <c r="I288" s="104"/>
      <c r="J288" s="107" t="e">
        <v>#N/A</v>
      </c>
      <c r="K288" s="103"/>
      <c r="L288" s="104"/>
      <c r="M288" s="107" t="e">
        <v>#N/A</v>
      </c>
      <c r="N288" s="103"/>
      <c r="O288" s="104"/>
      <c r="P288" s="110" t="e">
        <v>#N/A</v>
      </c>
    </row>
    <row r="289" spans="1:16">
      <c r="A289" s="23">
        <f t="shared" si="26"/>
        <v>289</v>
      </c>
      <c r="B289" s="10"/>
      <c r="C289" s="11"/>
      <c r="D289" s="105" t="e">
        <v>#N/A</v>
      </c>
      <c r="E289" s="12"/>
      <c r="F289" s="13"/>
      <c r="G289" s="101" t="e">
        <v>#N/A</v>
      </c>
      <c r="H289" s="103"/>
      <c r="I289" s="104"/>
      <c r="J289" s="107" t="e">
        <v>#N/A</v>
      </c>
      <c r="K289" s="103"/>
      <c r="L289" s="104"/>
      <c r="M289" s="107" t="e">
        <v>#N/A</v>
      </c>
      <c r="N289" s="103"/>
      <c r="O289" s="104"/>
      <c r="P289" s="110" t="e">
        <v>#N/A</v>
      </c>
    </row>
    <row r="290" spans="1:16">
      <c r="A290" s="23">
        <f t="shared" si="26"/>
        <v>290</v>
      </c>
      <c r="B290" s="10"/>
      <c r="C290" s="11"/>
      <c r="D290" s="105" t="e">
        <v>#N/A</v>
      </c>
      <c r="E290" s="12"/>
      <c r="F290" s="13"/>
      <c r="G290" s="101" t="e">
        <v>#N/A</v>
      </c>
      <c r="H290" s="103"/>
      <c r="I290" s="104"/>
      <c r="J290" s="107" t="e">
        <v>#N/A</v>
      </c>
      <c r="K290" s="103"/>
      <c r="L290" s="104"/>
      <c r="M290" s="107" t="e">
        <v>#N/A</v>
      </c>
      <c r="N290" s="103"/>
      <c r="O290" s="104"/>
      <c r="P290" s="110" t="e">
        <v>#N/A</v>
      </c>
    </row>
    <row r="291" spans="1:16">
      <c r="A291" s="23">
        <f t="shared" si="26"/>
        <v>291</v>
      </c>
      <c r="B291" s="10"/>
      <c r="C291" s="11"/>
      <c r="D291" s="105" t="e">
        <v>#N/A</v>
      </c>
      <c r="E291" s="12"/>
      <c r="F291" s="13"/>
      <c r="G291" s="101" t="e">
        <v>#N/A</v>
      </c>
      <c r="H291" s="103"/>
      <c r="I291" s="104"/>
      <c r="J291" s="107" t="e">
        <v>#N/A</v>
      </c>
      <c r="K291" s="103"/>
      <c r="L291" s="104"/>
      <c r="M291" s="107" t="e">
        <v>#N/A</v>
      </c>
      <c r="N291" s="103"/>
      <c r="O291" s="104"/>
      <c r="P291" s="110" t="e">
        <v>#N/A</v>
      </c>
    </row>
    <row r="292" spans="1:16">
      <c r="A292" s="23">
        <f t="shared" si="26"/>
        <v>292</v>
      </c>
      <c r="B292" s="10"/>
      <c r="C292" s="11"/>
      <c r="D292" s="105" t="e">
        <v>#N/A</v>
      </c>
      <c r="E292" s="12"/>
      <c r="F292" s="13"/>
      <c r="G292" s="101" t="e">
        <v>#N/A</v>
      </c>
      <c r="H292" s="103"/>
      <c r="I292" s="104"/>
      <c r="J292" s="107" t="e">
        <v>#N/A</v>
      </c>
      <c r="K292" s="103"/>
      <c r="L292" s="104"/>
      <c r="M292" s="107" t="e">
        <v>#N/A</v>
      </c>
      <c r="N292" s="103"/>
      <c r="O292" s="104"/>
      <c r="P292" s="110" t="e">
        <v>#N/A</v>
      </c>
    </row>
    <row r="293" spans="1:16">
      <c r="A293" s="23">
        <f t="shared" si="26"/>
        <v>293</v>
      </c>
      <c r="B293" s="10"/>
      <c r="C293" s="11"/>
      <c r="D293" s="105" t="e">
        <v>#N/A</v>
      </c>
      <c r="E293" s="12"/>
      <c r="F293" s="13"/>
      <c r="G293" s="101" t="e">
        <v>#N/A</v>
      </c>
      <c r="H293" s="103"/>
      <c r="I293" s="104"/>
      <c r="J293" s="107" t="e">
        <v>#N/A</v>
      </c>
      <c r="K293" s="103"/>
      <c r="L293" s="104"/>
      <c r="M293" s="107" t="e">
        <v>#N/A</v>
      </c>
      <c r="N293" s="103"/>
      <c r="O293" s="104"/>
      <c r="P293" s="110" t="e">
        <v>#N/A</v>
      </c>
    </row>
    <row r="294" spans="1:16">
      <c r="A294" s="23">
        <f t="shared" si="26"/>
        <v>294</v>
      </c>
      <c r="B294" s="10"/>
      <c r="C294" s="11"/>
      <c r="D294" s="105" t="e">
        <v>#N/A</v>
      </c>
      <c r="E294" s="12"/>
      <c r="F294" s="13"/>
      <c r="G294" s="101" t="e">
        <v>#N/A</v>
      </c>
      <c r="H294" s="103"/>
      <c r="I294" s="104"/>
      <c r="J294" s="107" t="e">
        <v>#N/A</v>
      </c>
      <c r="K294" s="103"/>
      <c r="L294" s="104"/>
      <c r="M294" s="107" t="e">
        <v>#N/A</v>
      </c>
      <c r="N294" s="103"/>
      <c r="O294" s="104"/>
      <c r="P294" s="110" t="e">
        <v>#N/A</v>
      </c>
    </row>
    <row r="295" spans="1:16">
      <c r="A295" s="23">
        <f t="shared" si="26"/>
        <v>295</v>
      </c>
      <c r="B295" s="10"/>
      <c r="C295" s="11"/>
      <c r="D295" s="105" t="e">
        <v>#N/A</v>
      </c>
      <c r="E295" s="12"/>
      <c r="F295" s="13"/>
      <c r="G295" s="101" t="e">
        <v>#N/A</v>
      </c>
      <c r="H295" s="103"/>
      <c r="I295" s="104"/>
      <c r="J295" s="107" t="e">
        <v>#N/A</v>
      </c>
      <c r="K295" s="103"/>
      <c r="L295" s="104"/>
      <c r="M295" s="107" t="e">
        <v>#N/A</v>
      </c>
      <c r="N295" s="103"/>
      <c r="O295" s="104"/>
      <c r="P295" s="110" t="e">
        <v>#N/A</v>
      </c>
    </row>
    <row r="296" spans="1:16">
      <c r="A296" s="23">
        <f t="shared" si="26"/>
        <v>296</v>
      </c>
      <c r="B296" s="10"/>
      <c r="C296" s="11"/>
      <c r="D296" s="105" t="e">
        <v>#N/A</v>
      </c>
      <c r="E296" s="12"/>
      <c r="F296" s="13"/>
      <c r="G296" s="101" t="e">
        <v>#N/A</v>
      </c>
      <c r="H296" s="103"/>
      <c r="I296" s="104"/>
      <c r="J296" s="107" t="e">
        <v>#N/A</v>
      </c>
      <c r="K296" s="103"/>
      <c r="L296" s="104"/>
      <c r="M296" s="107" t="e">
        <v>#N/A</v>
      </c>
      <c r="N296" s="103"/>
      <c r="O296" s="104"/>
      <c r="P296" s="110" t="e">
        <v>#N/A</v>
      </c>
    </row>
    <row r="297" spans="1:16">
      <c r="A297" s="23">
        <f t="shared" si="26"/>
        <v>297</v>
      </c>
      <c r="B297" s="10"/>
      <c r="C297" s="11"/>
      <c r="D297" s="105" t="e">
        <v>#N/A</v>
      </c>
      <c r="E297" s="12"/>
      <c r="F297" s="13"/>
      <c r="G297" s="101" t="e">
        <v>#N/A</v>
      </c>
      <c r="H297" s="103"/>
      <c r="I297" s="104"/>
      <c r="J297" s="107" t="e">
        <v>#N/A</v>
      </c>
      <c r="K297" s="103"/>
      <c r="L297" s="104"/>
      <c r="M297" s="107" t="e">
        <v>#N/A</v>
      </c>
      <c r="N297" s="103"/>
      <c r="O297" s="104"/>
      <c r="P297" s="110" t="e">
        <v>#N/A</v>
      </c>
    </row>
    <row r="298" spans="1:16">
      <c r="A298" s="23">
        <f t="shared" si="26"/>
        <v>298</v>
      </c>
      <c r="B298" s="10"/>
      <c r="C298" s="11"/>
      <c r="D298" s="105" t="e">
        <v>#N/A</v>
      </c>
      <c r="E298" s="12"/>
      <c r="F298" s="13"/>
      <c r="G298" s="101" t="e">
        <v>#N/A</v>
      </c>
      <c r="H298" s="103"/>
      <c r="I298" s="104"/>
      <c r="J298" s="107" t="e">
        <v>#N/A</v>
      </c>
      <c r="K298" s="103"/>
      <c r="L298" s="104"/>
      <c r="M298" s="107" t="e">
        <v>#N/A</v>
      </c>
      <c r="N298" s="103"/>
      <c r="O298" s="104"/>
      <c r="P298" s="110" t="e">
        <v>#N/A</v>
      </c>
    </row>
    <row r="299" spans="1:16">
      <c r="A299" s="23">
        <f t="shared" si="26"/>
        <v>299</v>
      </c>
      <c r="B299" s="10"/>
      <c r="C299" s="11"/>
      <c r="D299" s="105" t="e">
        <v>#N/A</v>
      </c>
      <c r="E299" s="12"/>
      <c r="F299" s="13"/>
      <c r="G299" s="101" t="e">
        <v>#N/A</v>
      </c>
      <c r="H299" s="103"/>
      <c r="I299" s="104"/>
      <c r="J299" s="107" t="e">
        <v>#N/A</v>
      </c>
      <c r="K299" s="103"/>
      <c r="L299" s="104"/>
      <c r="M299" s="107" t="e">
        <v>#N/A</v>
      </c>
      <c r="N299" s="103"/>
      <c r="O299" s="104"/>
      <c r="P299" s="110" t="e">
        <v>#N/A</v>
      </c>
    </row>
    <row r="300" spans="1:16">
      <c r="A300" s="23">
        <f t="shared" si="26"/>
        <v>300</v>
      </c>
      <c r="B300" s="10"/>
      <c r="C300" s="11"/>
      <c r="D300" s="105" t="e">
        <v>#N/A</v>
      </c>
      <c r="E300" s="12"/>
      <c r="F300" s="13"/>
      <c r="G300" s="101" t="e">
        <v>#N/A</v>
      </c>
      <c r="H300" s="103"/>
      <c r="I300" s="104"/>
      <c r="J300" s="107" t="e">
        <v>#N/A</v>
      </c>
      <c r="K300" s="103"/>
      <c r="L300" s="104"/>
      <c r="M300" s="107" t="e">
        <v>#N/A</v>
      </c>
      <c r="N300" s="103"/>
      <c r="O300" s="104"/>
      <c r="P300" s="110" t="e">
        <v>#N/A</v>
      </c>
    </row>
  </sheetData>
  <mergeCells count="1">
    <mergeCell ref="E18:G18"/>
  </mergeCells>
  <phoneticPr fontId="25"/>
  <pageMargins left="0.23622047244094491" right="0.23622047244094491" top="0.74803149606299213" bottom="0" header="0.31496062992125984" footer="0"/>
  <pageSetup paperSize="9" scale="70" fitToHeight="0" orientation="landscape" horizontalDpi="300" verticalDpi="300" r:id="rId1"/>
  <headerFooter>
    <oddHeader>&amp;L&amp;F &amp;A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90A100-DE6E-417B-81A9-6C3EB7908C59}">
  <dimension ref="A1:Y300"/>
  <sheetViews>
    <sheetView zoomScale="70" zoomScaleNormal="70" workbookViewId="0">
      <selection activeCell="F10" sqref="F10"/>
    </sheetView>
  </sheetViews>
  <sheetFormatPr defaultColWidth="9" defaultRowHeight="12"/>
  <cols>
    <col min="1" max="1" width="4.375" style="23" customWidth="1"/>
    <col min="2" max="2" width="9.875" style="23" customWidth="1"/>
    <col min="3" max="3" width="8.625" style="23" customWidth="1"/>
    <col min="4" max="4" width="7.75" style="23" customWidth="1"/>
    <col min="5" max="7" width="8.875" style="23" customWidth="1"/>
    <col min="8" max="8" width="6.625" style="23" customWidth="1"/>
    <col min="9" max="9" width="5.125" style="23" customWidth="1"/>
    <col min="10" max="11" width="8.875" style="23" customWidth="1"/>
    <col min="12" max="12" width="3.75" style="23" customWidth="1"/>
    <col min="13" max="13" width="8.875" style="23" customWidth="1"/>
    <col min="14" max="14" width="6.625" style="23" customWidth="1"/>
    <col min="15" max="15" width="3.875" style="23" customWidth="1"/>
    <col min="16" max="16" width="8.875" style="23" customWidth="1"/>
    <col min="17" max="17" width="3.125" style="23" customWidth="1"/>
    <col min="18" max="18" width="10.625" style="27" customWidth="1"/>
    <col min="19" max="19" width="10.625" style="61" customWidth="1"/>
    <col min="20" max="29" width="10.625" style="23" customWidth="1"/>
    <col min="30" max="16384" width="9" style="23"/>
  </cols>
  <sheetData>
    <row r="1" spans="1:25">
      <c r="A1" s="23">
        <v>1</v>
      </c>
      <c r="B1" s="24">
        <v>2</v>
      </c>
      <c r="C1" s="25">
        <v>3</v>
      </c>
      <c r="D1" s="25">
        <v>4</v>
      </c>
      <c r="E1" s="25">
        <v>5</v>
      </c>
      <c r="F1" s="25">
        <v>6</v>
      </c>
      <c r="G1" s="25">
        <v>7</v>
      </c>
      <c r="H1" s="24">
        <v>8</v>
      </c>
      <c r="I1" s="24">
        <v>9</v>
      </c>
      <c r="J1" s="25">
        <v>10</v>
      </c>
      <c r="K1" s="26">
        <v>11</v>
      </c>
      <c r="L1" s="23">
        <v>12</v>
      </c>
      <c r="M1" s="26">
        <v>13</v>
      </c>
      <c r="N1" s="23">
        <v>14</v>
      </c>
      <c r="O1" s="23">
        <v>15</v>
      </c>
      <c r="P1" s="26">
        <v>16</v>
      </c>
      <c r="S1" s="28"/>
    </row>
    <row r="2" spans="1:25" ht="18.75">
      <c r="A2" s="23">
        <v>2</v>
      </c>
      <c r="B2" s="29" t="s">
        <v>0</v>
      </c>
      <c r="F2" s="30"/>
      <c r="G2" s="30"/>
      <c r="L2" s="27" t="s">
        <v>1</v>
      </c>
      <c r="M2" s="15" t="s">
        <v>73</v>
      </c>
      <c r="N2" s="31" t="s">
        <v>2</v>
      </c>
      <c r="R2" s="27" t="s">
        <v>74</v>
      </c>
      <c r="S2" s="16" t="s">
        <v>75</v>
      </c>
      <c r="T2" s="31" t="s">
        <v>76</v>
      </c>
      <c r="U2" s="27"/>
      <c r="V2" s="32"/>
    </row>
    <row r="3" spans="1:25">
      <c r="A3" s="26">
        <v>3</v>
      </c>
      <c r="B3" s="33" t="s">
        <v>3</v>
      </c>
      <c r="C3" s="34" t="s">
        <v>4</v>
      </c>
      <c r="E3" s="33" t="s">
        <v>5</v>
      </c>
      <c r="F3" s="35"/>
      <c r="G3" s="36" t="s">
        <v>6</v>
      </c>
      <c r="H3" s="36"/>
      <c r="I3" s="36"/>
      <c r="K3" s="37"/>
      <c r="L3" s="27" t="s">
        <v>7</v>
      </c>
      <c r="M3" s="17" t="s">
        <v>77</v>
      </c>
      <c r="N3" s="31" t="s">
        <v>8</v>
      </c>
      <c r="O3" s="31"/>
      <c r="R3" s="23"/>
      <c r="S3" s="23"/>
      <c r="U3" s="27"/>
      <c r="V3" s="38"/>
      <c r="W3" s="39"/>
    </row>
    <row r="4" spans="1:25">
      <c r="A4" s="26">
        <v>4</v>
      </c>
      <c r="B4" s="33" t="s">
        <v>9</v>
      </c>
      <c r="C4" s="40">
        <v>2</v>
      </c>
      <c r="D4" s="41"/>
      <c r="F4" s="36" t="s">
        <v>10</v>
      </c>
      <c r="G4" s="36" t="s">
        <v>10</v>
      </c>
      <c r="H4" s="36" t="s">
        <v>11</v>
      </c>
      <c r="I4" s="36" t="s">
        <v>12</v>
      </c>
      <c r="J4" s="31"/>
      <c r="K4" s="42" t="s">
        <v>13</v>
      </c>
      <c r="L4" s="31"/>
      <c r="M4" s="31"/>
      <c r="N4" s="31"/>
      <c r="O4" s="31"/>
      <c r="S4" s="43"/>
      <c r="V4" s="44"/>
    </row>
    <row r="5" spans="1:25">
      <c r="A5" s="23">
        <v>5</v>
      </c>
      <c r="B5" s="33" t="s">
        <v>14</v>
      </c>
      <c r="C5" s="40">
        <v>4</v>
      </c>
      <c r="D5" s="41" t="s">
        <v>15</v>
      </c>
      <c r="F5" s="36" t="s">
        <v>16</v>
      </c>
      <c r="G5" s="36" t="s">
        <v>17</v>
      </c>
      <c r="H5" s="36" t="s">
        <v>18</v>
      </c>
      <c r="I5" s="36" t="s">
        <v>18</v>
      </c>
      <c r="J5" s="45" t="s">
        <v>19</v>
      </c>
      <c r="K5" s="27" t="s">
        <v>20</v>
      </c>
      <c r="L5" s="36"/>
      <c r="M5" s="36"/>
      <c r="N5" s="31"/>
      <c r="O5" s="37" t="s">
        <v>21</v>
      </c>
      <c r="P5" s="46" t="str">
        <f ca="1">RIGHT(CELL("filename",A1),LEN(CELL("filename",A1))-FIND("]",CELL("filename",A1)))</f>
        <v>srim4He_SiO2</v>
      </c>
      <c r="S5" s="43"/>
      <c r="T5" s="47"/>
      <c r="U5" s="28"/>
      <c r="V5" s="48"/>
    </row>
    <row r="6" spans="1:25">
      <c r="A6" s="26">
        <v>6</v>
      </c>
      <c r="B6" s="33" t="s">
        <v>22</v>
      </c>
      <c r="C6" s="49" t="s">
        <v>79</v>
      </c>
      <c r="D6" s="41" t="s">
        <v>23</v>
      </c>
      <c r="F6" s="1" t="s">
        <v>71</v>
      </c>
      <c r="G6" s="2">
        <v>8</v>
      </c>
      <c r="H6" s="2">
        <v>66.67</v>
      </c>
      <c r="I6" s="3">
        <v>53.26</v>
      </c>
      <c r="J6" s="26">
        <v>1</v>
      </c>
      <c r="K6" s="18">
        <v>23.199000000000002</v>
      </c>
      <c r="L6" s="42" t="s">
        <v>25</v>
      </c>
      <c r="M6" s="31"/>
      <c r="N6" s="31"/>
      <c r="O6" s="37" t="s">
        <v>26</v>
      </c>
      <c r="P6" s="50" t="s">
        <v>78</v>
      </c>
      <c r="S6" s="43"/>
      <c r="T6" s="41"/>
      <c r="U6" s="28"/>
      <c r="V6" s="48"/>
    </row>
    <row r="7" spans="1:25">
      <c r="A7" s="23">
        <v>7</v>
      </c>
      <c r="B7" s="51"/>
      <c r="C7" s="49" t="s">
        <v>80</v>
      </c>
      <c r="F7" s="52" t="s">
        <v>24</v>
      </c>
      <c r="G7" s="53">
        <v>14</v>
      </c>
      <c r="H7" s="53">
        <v>33.33</v>
      </c>
      <c r="I7" s="54">
        <v>46.74</v>
      </c>
      <c r="J7" s="26">
        <v>2</v>
      </c>
      <c r="K7" s="19">
        <v>231.99</v>
      </c>
      <c r="L7" s="42" t="s">
        <v>27</v>
      </c>
      <c r="M7" s="31"/>
      <c r="N7" s="31"/>
      <c r="S7" s="43"/>
      <c r="U7" s="28"/>
      <c r="V7" s="48"/>
      <c r="X7" s="24"/>
    </row>
    <row r="8" spans="1:25">
      <c r="A8" s="23">
        <v>8</v>
      </c>
      <c r="B8" s="33" t="s">
        <v>28</v>
      </c>
      <c r="C8" s="55">
        <v>2.3199999999999998</v>
      </c>
      <c r="D8" s="56" t="s">
        <v>29</v>
      </c>
      <c r="F8" s="52"/>
      <c r="G8" s="53"/>
      <c r="H8" s="53"/>
      <c r="I8" s="54"/>
      <c r="J8" s="26">
        <v>3</v>
      </c>
      <c r="K8" s="19">
        <v>231.99</v>
      </c>
      <c r="L8" s="42" t="s">
        <v>30</v>
      </c>
      <c r="M8" s="31"/>
      <c r="N8" s="31"/>
      <c r="O8" s="31"/>
      <c r="S8" s="43"/>
      <c r="U8" s="28"/>
      <c r="V8" s="57"/>
      <c r="X8" s="58"/>
      <c r="Y8" s="4"/>
    </row>
    <row r="9" spans="1:25">
      <c r="A9" s="23">
        <v>9</v>
      </c>
      <c r="B9" s="51"/>
      <c r="C9" s="55">
        <v>6.9758999999999998E+22</v>
      </c>
      <c r="D9" s="41" t="s">
        <v>31</v>
      </c>
      <c r="F9" s="52"/>
      <c r="G9" s="53"/>
      <c r="H9" s="53"/>
      <c r="I9" s="54"/>
      <c r="J9" s="26">
        <v>4</v>
      </c>
      <c r="K9" s="19">
        <v>1</v>
      </c>
      <c r="L9" s="42" t="s">
        <v>32</v>
      </c>
      <c r="M9" s="31"/>
      <c r="N9" s="31"/>
      <c r="O9" s="31"/>
      <c r="S9" s="59"/>
      <c r="T9" s="56"/>
      <c r="U9" s="28"/>
      <c r="V9" s="57"/>
      <c r="X9" s="58"/>
      <c r="Y9" s="4"/>
    </row>
    <row r="10" spans="1:25">
      <c r="A10" s="23">
        <v>10</v>
      </c>
      <c r="B10" s="33" t="s">
        <v>33</v>
      </c>
      <c r="C10" s="5">
        <v>0</v>
      </c>
      <c r="D10" s="41"/>
      <c r="F10" s="52"/>
      <c r="G10" s="53"/>
      <c r="H10" s="53"/>
      <c r="I10" s="54"/>
      <c r="J10" s="26">
        <v>5</v>
      </c>
      <c r="K10" s="19">
        <v>1</v>
      </c>
      <c r="L10" s="42" t="s">
        <v>34</v>
      </c>
      <c r="M10" s="31"/>
      <c r="N10" s="31"/>
      <c r="O10" s="31"/>
      <c r="S10" s="59"/>
      <c r="T10" s="41"/>
      <c r="U10" s="28"/>
      <c r="V10" s="57"/>
      <c r="X10" s="58"/>
      <c r="Y10" s="4"/>
    </row>
    <row r="11" spans="1:25">
      <c r="A11" s="23">
        <v>11</v>
      </c>
      <c r="C11" s="60" t="s">
        <v>35</v>
      </c>
      <c r="D11" s="30" t="s">
        <v>36</v>
      </c>
      <c r="F11" s="52"/>
      <c r="G11" s="53"/>
      <c r="H11" s="53"/>
      <c r="I11" s="54"/>
      <c r="J11" s="26">
        <v>6</v>
      </c>
      <c r="K11" s="19">
        <v>1000</v>
      </c>
      <c r="L11" s="42" t="s">
        <v>37</v>
      </c>
      <c r="M11" s="31"/>
      <c r="N11" s="31"/>
      <c r="O11" s="31"/>
      <c r="V11" s="24"/>
      <c r="W11" s="24"/>
      <c r="X11" s="24"/>
    </row>
    <row r="12" spans="1:25">
      <c r="A12" s="23">
        <v>12</v>
      </c>
      <c r="B12" s="27" t="s">
        <v>38</v>
      </c>
      <c r="C12" s="62">
        <v>20</v>
      </c>
      <c r="D12" s="63">
        <f>$C$5/100</f>
        <v>0.04</v>
      </c>
      <c r="E12" s="41" t="s">
        <v>39</v>
      </c>
      <c r="F12" s="52"/>
      <c r="G12" s="53"/>
      <c r="H12" s="53"/>
      <c r="I12" s="54"/>
      <c r="J12" s="26">
        <v>7</v>
      </c>
      <c r="K12" s="19">
        <v>33.256</v>
      </c>
      <c r="L12" s="42" t="s">
        <v>40</v>
      </c>
      <c r="M12" s="31"/>
      <c r="V12" s="48"/>
      <c r="W12" s="48"/>
      <c r="X12" s="48"/>
    </row>
    <row r="13" spans="1:25">
      <c r="A13" s="23">
        <v>13</v>
      </c>
      <c r="B13" s="27" t="s">
        <v>41</v>
      </c>
      <c r="C13" s="64">
        <v>228</v>
      </c>
      <c r="D13" s="63">
        <f>$C$5*1000000</f>
        <v>4000000</v>
      </c>
      <c r="E13" s="41" t="s">
        <v>42</v>
      </c>
      <c r="F13" s="65"/>
      <c r="G13" s="66"/>
      <c r="H13" s="66"/>
      <c r="I13" s="67"/>
      <c r="J13" s="26">
        <v>8</v>
      </c>
      <c r="K13" s="20">
        <v>2.9460999999999999</v>
      </c>
      <c r="L13" s="42" t="s">
        <v>43</v>
      </c>
      <c r="R13" s="27" t="s">
        <v>72</v>
      </c>
      <c r="U13" s="27"/>
      <c r="V13" s="48"/>
      <c r="W13" s="48"/>
      <c r="X13" s="57"/>
    </row>
    <row r="14" spans="1:25" ht="13.5">
      <c r="A14" s="23">
        <v>14</v>
      </c>
      <c r="B14" s="27" t="s">
        <v>44</v>
      </c>
      <c r="C14" s="68"/>
      <c r="D14" s="41" t="s">
        <v>45</v>
      </c>
      <c r="H14" s="69">
        <f>SUM(H6:H13)</f>
        <v>100</v>
      </c>
      <c r="I14" s="70">
        <f>SUM(I6:I13)</f>
        <v>100</v>
      </c>
      <c r="J14" s="26">
        <v>0</v>
      </c>
      <c r="K14" s="71" t="s">
        <v>46</v>
      </c>
      <c r="L14" s="72"/>
      <c r="N14" s="60"/>
      <c r="O14" s="60"/>
      <c r="P14" s="60"/>
      <c r="U14" s="27"/>
      <c r="V14" s="73"/>
      <c r="W14" s="73"/>
      <c r="X14" s="74"/>
    </row>
    <row r="15" spans="1:25" ht="13.5">
      <c r="A15" s="23">
        <v>15</v>
      </c>
      <c r="B15" s="27" t="s">
        <v>47</v>
      </c>
      <c r="C15" s="75"/>
      <c r="D15" s="76" t="s">
        <v>48</v>
      </c>
      <c r="E15" s="77"/>
      <c r="F15" s="77"/>
      <c r="G15" s="77"/>
      <c r="H15" s="41"/>
      <c r="I15" s="41"/>
      <c r="J15" s="78"/>
      <c r="K15" s="79"/>
      <c r="L15" s="80"/>
      <c r="M15" s="78"/>
      <c r="N15" s="41"/>
      <c r="O15" s="41"/>
      <c r="P15" s="78"/>
      <c r="V15" s="81"/>
      <c r="W15" s="81"/>
      <c r="X15" s="58"/>
    </row>
    <row r="16" spans="1:25" ht="13.5">
      <c r="A16" s="23">
        <v>16</v>
      </c>
      <c r="B16" s="41"/>
      <c r="C16" s="82"/>
      <c r="D16" s="83"/>
      <c r="F16" s="84" t="s">
        <v>49</v>
      </c>
      <c r="G16" s="77"/>
      <c r="H16" s="85"/>
      <c r="I16" s="6" t="s">
        <v>81</v>
      </c>
      <c r="J16" s="86"/>
      <c r="K16" s="79"/>
      <c r="L16" s="80"/>
      <c r="M16" s="41"/>
      <c r="N16" s="41"/>
      <c r="O16" s="41"/>
      <c r="P16" s="41"/>
      <c r="V16" s="81"/>
      <c r="W16" s="81"/>
      <c r="X16" s="58"/>
    </row>
    <row r="17" spans="1:16">
      <c r="A17" s="23">
        <v>17</v>
      </c>
      <c r="B17" s="87" t="s">
        <v>50</v>
      </c>
      <c r="C17" s="88"/>
      <c r="D17" s="89"/>
      <c r="E17" s="87" t="s">
        <v>51</v>
      </c>
      <c r="F17" s="90" t="s">
        <v>52</v>
      </c>
      <c r="G17" s="91" t="s">
        <v>53</v>
      </c>
      <c r="H17" s="87" t="s">
        <v>54</v>
      </c>
      <c r="I17" s="88"/>
      <c r="J17" s="89"/>
      <c r="K17" s="87" t="s">
        <v>55</v>
      </c>
      <c r="L17" s="92"/>
      <c r="M17" s="93"/>
      <c r="N17" s="87" t="s">
        <v>56</v>
      </c>
      <c r="O17" s="88"/>
      <c r="P17" s="89"/>
    </row>
    <row r="18" spans="1:16">
      <c r="A18" s="23">
        <v>18</v>
      </c>
      <c r="B18" s="94" t="s">
        <v>57</v>
      </c>
      <c r="D18" s="95" t="s">
        <v>58</v>
      </c>
      <c r="E18" s="111" t="s">
        <v>59</v>
      </c>
      <c r="F18" s="112"/>
      <c r="G18" s="113"/>
      <c r="H18" s="94" t="s">
        <v>60</v>
      </c>
      <c r="J18" s="95" t="s">
        <v>61</v>
      </c>
      <c r="K18" s="94" t="s">
        <v>62</v>
      </c>
      <c r="L18" s="96"/>
      <c r="M18" s="95" t="s">
        <v>61</v>
      </c>
      <c r="N18" s="94" t="s">
        <v>62</v>
      </c>
      <c r="P18" s="95" t="s">
        <v>61</v>
      </c>
    </row>
    <row r="19" spans="1:16">
      <c r="A19" s="23">
        <v>19</v>
      </c>
      <c r="B19" s="97"/>
      <c r="C19" s="98"/>
      <c r="D19" s="99"/>
      <c r="E19" s="97"/>
      <c r="F19" s="98"/>
      <c r="G19" s="99"/>
      <c r="H19" s="97"/>
      <c r="I19" s="98"/>
      <c r="J19" s="99"/>
      <c r="K19" s="97"/>
      <c r="L19" s="98"/>
      <c r="M19" s="99"/>
      <c r="N19" s="97"/>
      <c r="O19" s="98"/>
      <c r="P19" s="99"/>
    </row>
    <row r="20" spans="1:16">
      <c r="A20" s="26">
        <v>20</v>
      </c>
      <c r="B20" s="7">
        <v>39.999899999999997</v>
      </c>
      <c r="C20" s="21" t="s">
        <v>63</v>
      </c>
      <c r="D20" s="100">
        <f t="shared" ref="D20:D55" si="0">B20/1000000/$C$5</f>
        <v>9.9999749999999991E-6</v>
      </c>
      <c r="E20" s="8">
        <v>1.5610000000000001E-2</v>
      </c>
      <c r="F20" s="9">
        <v>6.1330000000000003E-2</v>
      </c>
      <c r="G20" s="101">
        <f t="shared" ref="G20:G83" si="1">E20+F20</f>
        <v>7.6940000000000008E-2</v>
      </c>
      <c r="H20" s="7">
        <v>9</v>
      </c>
      <c r="I20" s="21" t="s">
        <v>64</v>
      </c>
      <c r="J20" s="102">
        <f t="shared" ref="J20:J83" si="2">H20/1000/10</f>
        <v>8.9999999999999998E-4</v>
      </c>
      <c r="K20" s="7">
        <v>11</v>
      </c>
      <c r="L20" s="21" t="s">
        <v>64</v>
      </c>
      <c r="M20" s="102">
        <f t="shared" ref="M20:M83" si="3">K20/1000/10</f>
        <v>1.0999999999999998E-3</v>
      </c>
      <c r="N20" s="7">
        <v>8</v>
      </c>
      <c r="O20" s="21" t="s">
        <v>64</v>
      </c>
      <c r="P20" s="102">
        <f t="shared" ref="P20:P83" si="4">N20/1000/10</f>
        <v>8.0000000000000004E-4</v>
      </c>
    </row>
    <row r="21" spans="1:16">
      <c r="A21" s="23">
        <f>A20+1</f>
        <v>21</v>
      </c>
      <c r="B21" s="10">
        <v>44.999899999999997</v>
      </c>
      <c r="C21" s="11" t="s">
        <v>63</v>
      </c>
      <c r="D21" s="100">
        <f t="shared" si="0"/>
        <v>1.1249974999999999E-5</v>
      </c>
      <c r="E21" s="12">
        <v>1.6559999999999998E-2</v>
      </c>
      <c r="F21" s="13">
        <v>6.3750000000000001E-2</v>
      </c>
      <c r="G21" s="101">
        <f t="shared" si="1"/>
        <v>8.0309999999999993E-2</v>
      </c>
      <c r="H21" s="10">
        <v>10</v>
      </c>
      <c r="I21" s="11" t="s">
        <v>64</v>
      </c>
      <c r="J21" s="102">
        <f t="shared" si="2"/>
        <v>1E-3</v>
      </c>
      <c r="K21" s="10">
        <v>12</v>
      </c>
      <c r="L21" s="11" t="s">
        <v>64</v>
      </c>
      <c r="M21" s="102">
        <f t="shared" si="3"/>
        <v>1.2000000000000001E-3</v>
      </c>
      <c r="N21" s="10">
        <v>9</v>
      </c>
      <c r="O21" s="11" t="s">
        <v>64</v>
      </c>
      <c r="P21" s="102">
        <f t="shared" si="4"/>
        <v>8.9999999999999998E-4</v>
      </c>
    </row>
    <row r="22" spans="1:16">
      <c r="A22" s="23">
        <f t="shared" ref="A22:A85" si="5">A21+1</f>
        <v>22</v>
      </c>
      <c r="B22" s="10">
        <v>49.999899999999997</v>
      </c>
      <c r="C22" s="11" t="s">
        <v>63</v>
      </c>
      <c r="D22" s="100">
        <f t="shared" si="0"/>
        <v>1.2499974999999999E-5</v>
      </c>
      <c r="E22" s="12">
        <v>1.746E-2</v>
      </c>
      <c r="F22" s="13">
        <v>6.5920000000000006E-2</v>
      </c>
      <c r="G22" s="101">
        <f t="shared" si="1"/>
        <v>8.338000000000001E-2</v>
      </c>
      <c r="H22" s="10">
        <v>10</v>
      </c>
      <c r="I22" s="11" t="s">
        <v>64</v>
      </c>
      <c r="J22" s="102">
        <f t="shared" si="2"/>
        <v>1E-3</v>
      </c>
      <c r="K22" s="10">
        <v>13</v>
      </c>
      <c r="L22" s="11" t="s">
        <v>64</v>
      </c>
      <c r="M22" s="102">
        <f t="shared" si="3"/>
        <v>1.2999999999999999E-3</v>
      </c>
      <c r="N22" s="10">
        <v>10</v>
      </c>
      <c r="O22" s="11" t="s">
        <v>64</v>
      </c>
      <c r="P22" s="102">
        <f t="shared" si="4"/>
        <v>1E-3</v>
      </c>
    </row>
    <row r="23" spans="1:16">
      <c r="A23" s="23">
        <f t="shared" si="5"/>
        <v>23</v>
      </c>
      <c r="B23" s="10">
        <v>54.999899999999997</v>
      </c>
      <c r="C23" s="11" t="s">
        <v>63</v>
      </c>
      <c r="D23" s="100">
        <f t="shared" si="0"/>
        <v>1.3749974999999999E-5</v>
      </c>
      <c r="E23" s="12">
        <v>1.831E-2</v>
      </c>
      <c r="F23" s="13">
        <v>6.7879999999999996E-2</v>
      </c>
      <c r="G23" s="101">
        <f t="shared" si="1"/>
        <v>8.6189999999999989E-2</v>
      </c>
      <c r="H23" s="10">
        <v>11</v>
      </c>
      <c r="I23" s="11" t="s">
        <v>64</v>
      </c>
      <c r="J23" s="102">
        <f t="shared" si="2"/>
        <v>1.0999999999999998E-3</v>
      </c>
      <c r="K23" s="10">
        <v>13</v>
      </c>
      <c r="L23" s="11" t="s">
        <v>64</v>
      </c>
      <c r="M23" s="102">
        <f t="shared" si="3"/>
        <v>1.2999999999999999E-3</v>
      </c>
      <c r="N23" s="10">
        <v>10</v>
      </c>
      <c r="O23" s="11" t="s">
        <v>64</v>
      </c>
      <c r="P23" s="102">
        <f t="shared" si="4"/>
        <v>1E-3</v>
      </c>
    </row>
    <row r="24" spans="1:16">
      <c r="A24" s="23">
        <f t="shared" si="5"/>
        <v>24</v>
      </c>
      <c r="B24" s="10">
        <v>59.999899999999997</v>
      </c>
      <c r="C24" s="11" t="s">
        <v>63</v>
      </c>
      <c r="D24" s="100">
        <f t="shared" si="0"/>
        <v>1.4999974999999999E-5</v>
      </c>
      <c r="E24" s="12">
        <v>1.9120000000000002E-2</v>
      </c>
      <c r="F24" s="13">
        <v>6.9680000000000006E-2</v>
      </c>
      <c r="G24" s="101">
        <f t="shared" si="1"/>
        <v>8.8800000000000004E-2</v>
      </c>
      <c r="H24" s="10">
        <v>12</v>
      </c>
      <c r="I24" s="11" t="s">
        <v>64</v>
      </c>
      <c r="J24" s="102">
        <f t="shared" si="2"/>
        <v>1.2000000000000001E-3</v>
      </c>
      <c r="K24" s="10">
        <v>14</v>
      </c>
      <c r="L24" s="11" t="s">
        <v>64</v>
      </c>
      <c r="M24" s="102">
        <f t="shared" si="3"/>
        <v>1.4E-3</v>
      </c>
      <c r="N24" s="10">
        <v>11</v>
      </c>
      <c r="O24" s="11" t="s">
        <v>64</v>
      </c>
      <c r="P24" s="102">
        <f t="shared" si="4"/>
        <v>1.0999999999999998E-3</v>
      </c>
    </row>
    <row r="25" spans="1:16">
      <c r="A25" s="23">
        <f t="shared" si="5"/>
        <v>25</v>
      </c>
      <c r="B25" s="10">
        <v>64.999899999999997</v>
      </c>
      <c r="C25" s="11" t="s">
        <v>63</v>
      </c>
      <c r="D25" s="100">
        <f t="shared" si="0"/>
        <v>1.6249975E-5</v>
      </c>
      <c r="E25" s="12">
        <v>1.9900000000000001E-2</v>
      </c>
      <c r="F25" s="13">
        <v>7.1319999999999995E-2</v>
      </c>
      <c r="G25" s="101">
        <f t="shared" si="1"/>
        <v>9.1219999999999996E-2</v>
      </c>
      <c r="H25" s="10">
        <v>12</v>
      </c>
      <c r="I25" s="11" t="s">
        <v>64</v>
      </c>
      <c r="J25" s="102">
        <f t="shared" si="2"/>
        <v>1.2000000000000001E-3</v>
      </c>
      <c r="K25" s="10">
        <v>15</v>
      </c>
      <c r="L25" s="11" t="s">
        <v>64</v>
      </c>
      <c r="M25" s="102">
        <f t="shared" si="3"/>
        <v>1.5E-3</v>
      </c>
      <c r="N25" s="10">
        <v>11</v>
      </c>
      <c r="O25" s="11" t="s">
        <v>64</v>
      </c>
      <c r="P25" s="102">
        <f t="shared" si="4"/>
        <v>1.0999999999999998E-3</v>
      </c>
    </row>
    <row r="26" spans="1:16">
      <c r="A26" s="23">
        <f t="shared" si="5"/>
        <v>26</v>
      </c>
      <c r="B26" s="10">
        <v>69.999899999999997</v>
      </c>
      <c r="C26" s="11" t="s">
        <v>63</v>
      </c>
      <c r="D26" s="100">
        <f t="shared" si="0"/>
        <v>1.7499975E-5</v>
      </c>
      <c r="E26" s="12">
        <v>2.0650000000000002E-2</v>
      </c>
      <c r="F26" s="13">
        <v>7.2840000000000002E-2</v>
      </c>
      <c r="G26" s="101">
        <f t="shared" si="1"/>
        <v>9.3490000000000004E-2</v>
      </c>
      <c r="H26" s="10">
        <v>13</v>
      </c>
      <c r="I26" s="11" t="s">
        <v>64</v>
      </c>
      <c r="J26" s="102">
        <f t="shared" si="2"/>
        <v>1.2999999999999999E-3</v>
      </c>
      <c r="K26" s="10">
        <v>15</v>
      </c>
      <c r="L26" s="11" t="s">
        <v>64</v>
      </c>
      <c r="M26" s="102">
        <f t="shared" si="3"/>
        <v>1.5E-3</v>
      </c>
      <c r="N26" s="10">
        <v>12</v>
      </c>
      <c r="O26" s="11" t="s">
        <v>64</v>
      </c>
      <c r="P26" s="102">
        <f t="shared" si="4"/>
        <v>1.2000000000000001E-3</v>
      </c>
    </row>
    <row r="27" spans="1:16">
      <c r="A27" s="23">
        <f t="shared" si="5"/>
        <v>27</v>
      </c>
      <c r="B27" s="10">
        <v>79.999899999999997</v>
      </c>
      <c r="C27" s="11" t="s">
        <v>63</v>
      </c>
      <c r="D27" s="100">
        <f t="shared" si="0"/>
        <v>1.9999975E-5</v>
      </c>
      <c r="E27" s="12">
        <v>2.2079999999999999E-2</v>
      </c>
      <c r="F27" s="13">
        <v>7.5560000000000002E-2</v>
      </c>
      <c r="G27" s="101">
        <f t="shared" si="1"/>
        <v>9.7640000000000005E-2</v>
      </c>
      <c r="H27" s="10">
        <v>14</v>
      </c>
      <c r="I27" s="11" t="s">
        <v>64</v>
      </c>
      <c r="J27" s="102">
        <f t="shared" si="2"/>
        <v>1.4E-3</v>
      </c>
      <c r="K27" s="10">
        <v>17</v>
      </c>
      <c r="L27" s="11" t="s">
        <v>64</v>
      </c>
      <c r="M27" s="102">
        <f t="shared" si="3"/>
        <v>1.7000000000000001E-3</v>
      </c>
      <c r="N27" s="10">
        <v>13</v>
      </c>
      <c r="O27" s="11" t="s">
        <v>64</v>
      </c>
      <c r="P27" s="102">
        <f t="shared" si="4"/>
        <v>1.2999999999999999E-3</v>
      </c>
    </row>
    <row r="28" spans="1:16">
      <c r="A28" s="23">
        <f t="shared" si="5"/>
        <v>28</v>
      </c>
      <c r="B28" s="10">
        <v>89.999899999999997</v>
      </c>
      <c r="C28" s="11" t="s">
        <v>63</v>
      </c>
      <c r="D28" s="100">
        <f t="shared" si="0"/>
        <v>2.2499975E-5</v>
      </c>
      <c r="E28" s="12">
        <v>2.342E-2</v>
      </c>
      <c r="F28" s="13">
        <v>7.7929999999999999E-2</v>
      </c>
      <c r="G28" s="101">
        <f t="shared" si="1"/>
        <v>0.10135</v>
      </c>
      <c r="H28" s="10">
        <v>15</v>
      </c>
      <c r="I28" s="11" t="s">
        <v>64</v>
      </c>
      <c r="J28" s="102">
        <f t="shared" si="2"/>
        <v>1.5E-3</v>
      </c>
      <c r="K28" s="10">
        <v>18</v>
      </c>
      <c r="L28" s="11" t="s">
        <v>64</v>
      </c>
      <c r="M28" s="102">
        <f t="shared" si="3"/>
        <v>1.8E-3</v>
      </c>
      <c r="N28" s="10">
        <v>14</v>
      </c>
      <c r="O28" s="11" t="s">
        <v>64</v>
      </c>
      <c r="P28" s="102">
        <f t="shared" si="4"/>
        <v>1.4E-3</v>
      </c>
    </row>
    <row r="29" spans="1:16">
      <c r="A29" s="23">
        <f t="shared" si="5"/>
        <v>29</v>
      </c>
      <c r="B29" s="10">
        <v>99.999899999999997</v>
      </c>
      <c r="C29" s="11" t="s">
        <v>63</v>
      </c>
      <c r="D29" s="100">
        <f t="shared" si="0"/>
        <v>2.4999974999999999E-5</v>
      </c>
      <c r="E29" s="12">
        <v>2.469E-2</v>
      </c>
      <c r="F29" s="13">
        <v>8.0019999999999994E-2</v>
      </c>
      <c r="G29" s="101">
        <f t="shared" si="1"/>
        <v>0.10471</v>
      </c>
      <c r="H29" s="10">
        <v>16</v>
      </c>
      <c r="I29" s="11" t="s">
        <v>64</v>
      </c>
      <c r="J29" s="102">
        <f t="shared" si="2"/>
        <v>1.6000000000000001E-3</v>
      </c>
      <c r="K29" s="10">
        <v>19</v>
      </c>
      <c r="L29" s="11" t="s">
        <v>64</v>
      </c>
      <c r="M29" s="102">
        <f t="shared" si="3"/>
        <v>1.9E-3</v>
      </c>
      <c r="N29" s="10">
        <v>14</v>
      </c>
      <c r="O29" s="11" t="s">
        <v>64</v>
      </c>
      <c r="P29" s="102">
        <f t="shared" si="4"/>
        <v>1.4E-3</v>
      </c>
    </row>
    <row r="30" spans="1:16">
      <c r="A30" s="23">
        <f t="shared" si="5"/>
        <v>30</v>
      </c>
      <c r="B30" s="10">
        <v>110</v>
      </c>
      <c r="C30" s="11" t="s">
        <v>63</v>
      </c>
      <c r="D30" s="100">
        <f t="shared" si="0"/>
        <v>2.7500000000000001E-5</v>
      </c>
      <c r="E30" s="12">
        <v>2.589E-2</v>
      </c>
      <c r="F30" s="13">
        <v>8.1879999999999994E-2</v>
      </c>
      <c r="G30" s="101">
        <f t="shared" si="1"/>
        <v>0.10776999999999999</v>
      </c>
      <c r="H30" s="10">
        <v>18</v>
      </c>
      <c r="I30" s="11" t="s">
        <v>64</v>
      </c>
      <c r="J30" s="102">
        <f t="shared" si="2"/>
        <v>1.8E-3</v>
      </c>
      <c r="K30" s="10">
        <v>20</v>
      </c>
      <c r="L30" s="11" t="s">
        <v>64</v>
      </c>
      <c r="M30" s="102">
        <f t="shared" si="3"/>
        <v>2E-3</v>
      </c>
      <c r="N30" s="10">
        <v>15</v>
      </c>
      <c r="O30" s="11" t="s">
        <v>64</v>
      </c>
      <c r="P30" s="102">
        <f t="shared" si="4"/>
        <v>1.5E-3</v>
      </c>
    </row>
    <row r="31" spans="1:16">
      <c r="A31" s="23">
        <f t="shared" si="5"/>
        <v>31</v>
      </c>
      <c r="B31" s="10">
        <v>120</v>
      </c>
      <c r="C31" s="11" t="s">
        <v>63</v>
      </c>
      <c r="D31" s="100">
        <f t="shared" si="0"/>
        <v>3.0000000000000001E-5</v>
      </c>
      <c r="E31" s="12">
        <v>2.7040000000000002E-2</v>
      </c>
      <c r="F31" s="13">
        <v>8.3540000000000003E-2</v>
      </c>
      <c r="G31" s="101">
        <f t="shared" si="1"/>
        <v>0.11058000000000001</v>
      </c>
      <c r="H31" s="10">
        <v>19</v>
      </c>
      <c r="I31" s="11" t="s">
        <v>64</v>
      </c>
      <c r="J31" s="102">
        <f t="shared" si="2"/>
        <v>1.9E-3</v>
      </c>
      <c r="K31" s="10">
        <v>21</v>
      </c>
      <c r="L31" s="11" t="s">
        <v>64</v>
      </c>
      <c r="M31" s="102">
        <f t="shared" si="3"/>
        <v>2.1000000000000003E-3</v>
      </c>
      <c r="N31" s="10">
        <v>16</v>
      </c>
      <c r="O31" s="11" t="s">
        <v>64</v>
      </c>
      <c r="P31" s="102">
        <f t="shared" si="4"/>
        <v>1.6000000000000001E-3</v>
      </c>
    </row>
    <row r="32" spans="1:16">
      <c r="A32" s="23">
        <f t="shared" si="5"/>
        <v>32</v>
      </c>
      <c r="B32" s="10">
        <v>130</v>
      </c>
      <c r="C32" s="11" t="s">
        <v>63</v>
      </c>
      <c r="D32" s="100">
        <f t="shared" si="0"/>
        <v>3.2499999999999997E-5</v>
      </c>
      <c r="E32" s="12">
        <v>2.8150000000000001E-2</v>
      </c>
      <c r="F32" s="13">
        <v>8.5040000000000004E-2</v>
      </c>
      <c r="G32" s="101">
        <f t="shared" si="1"/>
        <v>0.11319000000000001</v>
      </c>
      <c r="H32" s="10">
        <v>20</v>
      </c>
      <c r="I32" s="11" t="s">
        <v>64</v>
      </c>
      <c r="J32" s="102">
        <f t="shared" si="2"/>
        <v>2E-3</v>
      </c>
      <c r="K32" s="10">
        <v>23</v>
      </c>
      <c r="L32" s="11" t="s">
        <v>64</v>
      </c>
      <c r="M32" s="102">
        <f t="shared" si="3"/>
        <v>2.3E-3</v>
      </c>
      <c r="N32" s="10">
        <v>17</v>
      </c>
      <c r="O32" s="11" t="s">
        <v>64</v>
      </c>
      <c r="P32" s="102">
        <f t="shared" si="4"/>
        <v>1.7000000000000001E-3</v>
      </c>
    </row>
    <row r="33" spans="1:16">
      <c r="A33" s="23">
        <f t="shared" si="5"/>
        <v>33</v>
      </c>
      <c r="B33" s="10">
        <v>139.999</v>
      </c>
      <c r="C33" s="11" t="s">
        <v>63</v>
      </c>
      <c r="D33" s="100">
        <f t="shared" si="0"/>
        <v>3.499975E-5</v>
      </c>
      <c r="E33" s="12">
        <v>2.921E-2</v>
      </c>
      <c r="F33" s="13">
        <v>8.6389999999999995E-2</v>
      </c>
      <c r="G33" s="101">
        <f t="shared" si="1"/>
        <v>0.11559999999999999</v>
      </c>
      <c r="H33" s="10">
        <v>21</v>
      </c>
      <c r="I33" s="11" t="s">
        <v>64</v>
      </c>
      <c r="J33" s="102">
        <f t="shared" si="2"/>
        <v>2.1000000000000003E-3</v>
      </c>
      <c r="K33" s="10">
        <v>24</v>
      </c>
      <c r="L33" s="11" t="s">
        <v>64</v>
      </c>
      <c r="M33" s="102">
        <f t="shared" si="3"/>
        <v>2.4000000000000002E-3</v>
      </c>
      <c r="N33" s="10">
        <v>18</v>
      </c>
      <c r="O33" s="11" t="s">
        <v>64</v>
      </c>
      <c r="P33" s="102">
        <f t="shared" si="4"/>
        <v>1.8E-3</v>
      </c>
    </row>
    <row r="34" spans="1:16">
      <c r="A34" s="23">
        <f t="shared" si="5"/>
        <v>34</v>
      </c>
      <c r="B34" s="10">
        <v>149.999</v>
      </c>
      <c r="C34" s="11" t="s">
        <v>63</v>
      </c>
      <c r="D34" s="100">
        <f t="shared" si="0"/>
        <v>3.749975E-5</v>
      </c>
      <c r="E34" s="12">
        <v>3.023E-2</v>
      </c>
      <c r="F34" s="13">
        <v>8.763E-2</v>
      </c>
      <c r="G34" s="101">
        <f t="shared" si="1"/>
        <v>0.11785999999999999</v>
      </c>
      <c r="H34" s="10">
        <v>22</v>
      </c>
      <c r="I34" s="11" t="s">
        <v>64</v>
      </c>
      <c r="J34" s="102">
        <f t="shared" si="2"/>
        <v>2.1999999999999997E-3</v>
      </c>
      <c r="K34" s="10">
        <v>25</v>
      </c>
      <c r="L34" s="11" t="s">
        <v>64</v>
      </c>
      <c r="M34" s="102">
        <f t="shared" si="3"/>
        <v>2.5000000000000001E-3</v>
      </c>
      <c r="N34" s="10">
        <v>19</v>
      </c>
      <c r="O34" s="11" t="s">
        <v>64</v>
      </c>
      <c r="P34" s="102">
        <f t="shared" si="4"/>
        <v>1.9E-3</v>
      </c>
    </row>
    <row r="35" spans="1:16">
      <c r="A35" s="23">
        <f t="shared" si="5"/>
        <v>35</v>
      </c>
      <c r="B35" s="10">
        <v>159.999</v>
      </c>
      <c r="C35" s="11" t="s">
        <v>63</v>
      </c>
      <c r="D35" s="100">
        <f t="shared" si="0"/>
        <v>3.9999749999999999E-5</v>
      </c>
      <c r="E35" s="12">
        <v>3.1230000000000001E-2</v>
      </c>
      <c r="F35" s="13">
        <v>8.8760000000000006E-2</v>
      </c>
      <c r="G35" s="101">
        <f t="shared" si="1"/>
        <v>0.11999000000000001</v>
      </c>
      <c r="H35" s="10">
        <v>23</v>
      </c>
      <c r="I35" s="11" t="s">
        <v>64</v>
      </c>
      <c r="J35" s="102">
        <f t="shared" si="2"/>
        <v>2.3E-3</v>
      </c>
      <c r="K35" s="10">
        <v>26</v>
      </c>
      <c r="L35" s="11" t="s">
        <v>64</v>
      </c>
      <c r="M35" s="102">
        <f t="shared" si="3"/>
        <v>2.5999999999999999E-3</v>
      </c>
      <c r="N35" s="10">
        <v>20</v>
      </c>
      <c r="O35" s="11" t="s">
        <v>64</v>
      </c>
      <c r="P35" s="102">
        <f t="shared" si="4"/>
        <v>2E-3</v>
      </c>
    </row>
    <row r="36" spans="1:16">
      <c r="A36" s="23">
        <f t="shared" si="5"/>
        <v>36</v>
      </c>
      <c r="B36" s="10">
        <v>169.999</v>
      </c>
      <c r="C36" s="11" t="s">
        <v>63</v>
      </c>
      <c r="D36" s="100">
        <f t="shared" si="0"/>
        <v>4.2499749999999999E-5</v>
      </c>
      <c r="E36" s="12">
        <v>3.2190000000000003E-2</v>
      </c>
      <c r="F36" s="13">
        <v>8.9789999999999995E-2</v>
      </c>
      <c r="G36" s="101">
        <f t="shared" si="1"/>
        <v>0.12198000000000001</v>
      </c>
      <c r="H36" s="10">
        <v>24</v>
      </c>
      <c r="I36" s="11" t="s">
        <v>64</v>
      </c>
      <c r="J36" s="102">
        <f t="shared" si="2"/>
        <v>2.4000000000000002E-3</v>
      </c>
      <c r="K36" s="10">
        <v>27</v>
      </c>
      <c r="L36" s="11" t="s">
        <v>64</v>
      </c>
      <c r="M36" s="102">
        <f t="shared" si="3"/>
        <v>2.7000000000000001E-3</v>
      </c>
      <c r="N36" s="10">
        <v>20</v>
      </c>
      <c r="O36" s="11" t="s">
        <v>64</v>
      </c>
      <c r="P36" s="102">
        <f t="shared" si="4"/>
        <v>2E-3</v>
      </c>
    </row>
    <row r="37" spans="1:16">
      <c r="A37" s="23">
        <f t="shared" si="5"/>
        <v>37</v>
      </c>
      <c r="B37" s="10">
        <v>179.999</v>
      </c>
      <c r="C37" s="11" t="s">
        <v>63</v>
      </c>
      <c r="D37" s="100">
        <f t="shared" si="0"/>
        <v>4.4999749999999999E-5</v>
      </c>
      <c r="E37" s="12">
        <v>3.3119999999999997E-2</v>
      </c>
      <c r="F37" s="13">
        <v>9.0740000000000001E-2</v>
      </c>
      <c r="G37" s="101">
        <f t="shared" si="1"/>
        <v>0.12386</v>
      </c>
      <c r="H37" s="10">
        <v>25</v>
      </c>
      <c r="I37" s="11" t="s">
        <v>64</v>
      </c>
      <c r="J37" s="102">
        <f t="shared" si="2"/>
        <v>2.5000000000000001E-3</v>
      </c>
      <c r="K37" s="10">
        <v>28</v>
      </c>
      <c r="L37" s="11" t="s">
        <v>64</v>
      </c>
      <c r="M37" s="102">
        <f t="shared" si="3"/>
        <v>2.8E-3</v>
      </c>
      <c r="N37" s="10">
        <v>21</v>
      </c>
      <c r="O37" s="11" t="s">
        <v>64</v>
      </c>
      <c r="P37" s="102">
        <f t="shared" si="4"/>
        <v>2.1000000000000003E-3</v>
      </c>
    </row>
    <row r="38" spans="1:16">
      <c r="A38" s="23">
        <f t="shared" si="5"/>
        <v>38</v>
      </c>
      <c r="B38" s="10">
        <v>199.999</v>
      </c>
      <c r="C38" s="11" t="s">
        <v>63</v>
      </c>
      <c r="D38" s="100">
        <f t="shared" si="0"/>
        <v>4.9999749999999998E-5</v>
      </c>
      <c r="E38" s="12">
        <v>3.4909999999999997E-2</v>
      </c>
      <c r="F38" s="13">
        <v>9.2429999999999998E-2</v>
      </c>
      <c r="G38" s="101">
        <f t="shared" si="1"/>
        <v>0.12734000000000001</v>
      </c>
      <c r="H38" s="10">
        <v>27</v>
      </c>
      <c r="I38" s="11" t="s">
        <v>64</v>
      </c>
      <c r="J38" s="102">
        <f t="shared" si="2"/>
        <v>2.7000000000000001E-3</v>
      </c>
      <c r="K38" s="10">
        <v>30</v>
      </c>
      <c r="L38" s="11" t="s">
        <v>64</v>
      </c>
      <c r="M38" s="102">
        <f t="shared" si="3"/>
        <v>3.0000000000000001E-3</v>
      </c>
      <c r="N38" s="10">
        <v>23</v>
      </c>
      <c r="O38" s="11" t="s">
        <v>64</v>
      </c>
      <c r="P38" s="102">
        <f t="shared" si="4"/>
        <v>2.3E-3</v>
      </c>
    </row>
    <row r="39" spans="1:16">
      <c r="A39" s="23">
        <f t="shared" si="5"/>
        <v>39</v>
      </c>
      <c r="B39" s="10">
        <v>224.999</v>
      </c>
      <c r="C39" s="11" t="s">
        <v>63</v>
      </c>
      <c r="D39" s="100">
        <f t="shared" si="0"/>
        <v>5.6249750000000001E-5</v>
      </c>
      <c r="E39" s="12">
        <v>3.703E-2</v>
      </c>
      <c r="F39" s="13">
        <v>9.4210000000000002E-2</v>
      </c>
      <c r="G39" s="101">
        <f t="shared" si="1"/>
        <v>0.13124</v>
      </c>
      <c r="H39" s="10">
        <v>30</v>
      </c>
      <c r="I39" s="11" t="s">
        <v>64</v>
      </c>
      <c r="J39" s="102">
        <f t="shared" si="2"/>
        <v>3.0000000000000001E-3</v>
      </c>
      <c r="K39" s="10">
        <v>32</v>
      </c>
      <c r="L39" s="11" t="s">
        <v>64</v>
      </c>
      <c r="M39" s="102">
        <f t="shared" si="3"/>
        <v>3.2000000000000002E-3</v>
      </c>
      <c r="N39" s="10">
        <v>24</v>
      </c>
      <c r="O39" s="11" t="s">
        <v>64</v>
      </c>
      <c r="P39" s="102">
        <f t="shared" si="4"/>
        <v>2.4000000000000002E-3</v>
      </c>
    </row>
    <row r="40" spans="1:16">
      <c r="A40" s="23">
        <f t="shared" si="5"/>
        <v>40</v>
      </c>
      <c r="B40" s="10">
        <v>249.999</v>
      </c>
      <c r="C40" s="11" t="s">
        <v>63</v>
      </c>
      <c r="D40" s="100">
        <f t="shared" si="0"/>
        <v>6.2499749999999997E-5</v>
      </c>
      <c r="E40" s="12">
        <v>3.9030000000000002E-2</v>
      </c>
      <c r="F40" s="13">
        <v>9.5689999999999997E-2</v>
      </c>
      <c r="G40" s="101">
        <f t="shared" si="1"/>
        <v>0.13472000000000001</v>
      </c>
      <c r="H40" s="10">
        <v>33</v>
      </c>
      <c r="I40" s="11" t="s">
        <v>64</v>
      </c>
      <c r="J40" s="102">
        <f t="shared" si="2"/>
        <v>3.3E-3</v>
      </c>
      <c r="K40" s="10">
        <v>35</v>
      </c>
      <c r="L40" s="11" t="s">
        <v>64</v>
      </c>
      <c r="M40" s="102">
        <f t="shared" si="3"/>
        <v>3.5000000000000005E-3</v>
      </c>
      <c r="N40" s="10">
        <v>26</v>
      </c>
      <c r="O40" s="11" t="s">
        <v>64</v>
      </c>
      <c r="P40" s="102">
        <f t="shared" si="4"/>
        <v>2.5999999999999999E-3</v>
      </c>
    </row>
    <row r="41" spans="1:16">
      <c r="A41" s="23">
        <f t="shared" si="5"/>
        <v>41</v>
      </c>
      <c r="B41" s="10">
        <v>274.99900000000002</v>
      </c>
      <c r="C41" s="11" t="s">
        <v>63</v>
      </c>
      <c r="D41" s="100">
        <f t="shared" si="0"/>
        <v>6.874975E-5</v>
      </c>
      <c r="E41" s="12">
        <v>4.0939999999999997E-2</v>
      </c>
      <c r="F41" s="13">
        <v>9.6930000000000002E-2</v>
      </c>
      <c r="G41" s="101">
        <f t="shared" si="1"/>
        <v>0.13786999999999999</v>
      </c>
      <c r="H41" s="10">
        <v>35</v>
      </c>
      <c r="I41" s="11" t="s">
        <v>64</v>
      </c>
      <c r="J41" s="102">
        <f t="shared" si="2"/>
        <v>3.5000000000000005E-3</v>
      </c>
      <c r="K41" s="10">
        <v>37</v>
      </c>
      <c r="L41" s="11" t="s">
        <v>64</v>
      </c>
      <c r="M41" s="102">
        <f t="shared" si="3"/>
        <v>3.6999999999999997E-3</v>
      </c>
      <c r="N41" s="10">
        <v>28</v>
      </c>
      <c r="O41" s="11" t="s">
        <v>64</v>
      </c>
      <c r="P41" s="102">
        <f t="shared" si="4"/>
        <v>2.8E-3</v>
      </c>
    </row>
    <row r="42" spans="1:16">
      <c r="A42" s="23">
        <f t="shared" si="5"/>
        <v>42</v>
      </c>
      <c r="B42" s="10">
        <v>299.99900000000002</v>
      </c>
      <c r="C42" s="11" t="s">
        <v>63</v>
      </c>
      <c r="D42" s="100">
        <f t="shared" si="0"/>
        <v>7.4999750000000003E-5</v>
      </c>
      <c r="E42" s="12">
        <v>4.2759999999999999E-2</v>
      </c>
      <c r="F42" s="13">
        <v>9.7979999999999998E-2</v>
      </c>
      <c r="G42" s="101">
        <f t="shared" si="1"/>
        <v>0.14074</v>
      </c>
      <c r="H42" s="10">
        <v>38</v>
      </c>
      <c r="I42" s="11" t="s">
        <v>64</v>
      </c>
      <c r="J42" s="102">
        <f t="shared" si="2"/>
        <v>3.8E-3</v>
      </c>
      <c r="K42" s="10">
        <v>39</v>
      </c>
      <c r="L42" s="11" t="s">
        <v>64</v>
      </c>
      <c r="M42" s="102">
        <f t="shared" si="3"/>
        <v>3.8999999999999998E-3</v>
      </c>
      <c r="N42" s="10">
        <v>30</v>
      </c>
      <c r="O42" s="11" t="s">
        <v>64</v>
      </c>
      <c r="P42" s="102">
        <f t="shared" si="4"/>
        <v>3.0000000000000001E-3</v>
      </c>
    </row>
    <row r="43" spans="1:16">
      <c r="A43" s="23">
        <f t="shared" si="5"/>
        <v>43</v>
      </c>
      <c r="B43" s="10">
        <v>324.99900000000002</v>
      </c>
      <c r="C43" s="11" t="s">
        <v>63</v>
      </c>
      <c r="D43" s="100">
        <f t="shared" si="0"/>
        <v>8.1249750000000006E-5</v>
      </c>
      <c r="E43" s="12">
        <v>4.4499999999999998E-2</v>
      </c>
      <c r="F43" s="13">
        <v>9.887E-2</v>
      </c>
      <c r="G43" s="101">
        <f t="shared" si="1"/>
        <v>0.14337</v>
      </c>
      <c r="H43" s="10">
        <v>40</v>
      </c>
      <c r="I43" s="11" t="s">
        <v>64</v>
      </c>
      <c r="J43" s="102">
        <f t="shared" si="2"/>
        <v>4.0000000000000001E-3</v>
      </c>
      <c r="K43" s="10">
        <v>42</v>
      </c>
      <c r="L43" s="11" t="s">
        <v>64</v>
      </c>
      <c r="M43" s="102">
        <f t="shared" si="3"/>
        <v>4.2000000000000006E-3</v>
      </c>
      <c r="N43" s="10">
        <v>32</v>
      </c>
      <c r="O43" s="11" t="s">
        <v>64</v>
      </c>
      <c r="P43" s="102">
        <f t="shared" si="4"/>
        <v>3.2000000000000002E-3</v>
      </c>
    </row>
    <row r="44" spans="1:16">
      <c r="A44" s="23">
        <f t="shared" si="5"/>
        <v>44</v>
      </c>
      <c r="B44" s="10">
        <v>349.99900000000002</v>
      </c>
      <c r="C44" s="11" t="s">
        <v>63</v>
      </c>
      <c r="D44" s="100">
        <f t="shared" si="0"/>
        <v>8.7499750000000009E-5</v>
      </c>
      <c r="E44" s="12">
        <v>4.6179999999999999E-2</v>
      </c>
      <c r="F44" s="13">
        <v>9.962E-2</v>
      </c>
      <c r="G44" s="101">
        <f t="shared" si="1"/>
        <v>0.14579999999999999</v>
      </c>
      <c r="H44" s="10">
        <v>43</v>
      </c>
      <c r="I44" s="11" t="s">
        <v>64</v>
      </c>
      <c r="J44" s="102">
        <f t="shared" si="2"/>
        <v>4.3E-3</v>
      </c>
      <c r="K44" s="10">
        <v>44</v>
      </c>
      <c r="L44" s="11" t="s">
        <v>64</v>
      </c>
      <c r="M44" s="102">
        <f t="shared" si="3"/>
        <v>4.3999999999999994E-3</v>
      </c>
      <c r="N44" s="10">
        <v>33</v>
      </c>
      <c r="O44" s="11" t="s">
        <v>64</v>
      </c>
      <c r="P44" s="102">
        <f t="shared" si="4"/>
        <v>3.3E-3</v>
      </c>
    </row>
    <row r="45" spans="1:16">
      <c r="A45" s="23">
        <f t="shared" si="5"/>
        <v>45</v>
      </c>
      <c r="B45" s="10">
        <v>374.99900000000002</v>
      </c>
      <c r="C45" s="11" t="s">
        <v>63</v>
      </c>
      <c r="D45" s="100">
        <f t="shared" si="0"/>
        <v>9.3749750000000012E-5</v>
      </c>
      <c r="E45" s="12">
        <v>4.7800000000000002E-2</v>
      </c>
      <c r="F45" s="13">
        <v>0.1003</v>
      </c>
      <c r="G45" s="101">
        <f t="shared" si="1"/>
        <v>0.14810000000000001</v>
      </c>
      <c r="H45" s="10">
        <v>45</v>
      </c>
      <c r="I45" s="11" t="s">
        <v>64</v>
      </c>
      <c r="J45" s="102">
        <f t="shared" si="2"/>
        <v>4.4999999999999997E-3</v>
      </c>
      <c r="K45" s="10">
        <v>46</v>
      </c>
      <c r="L45" s="11" t="s">
        <v>64</v>
      </c>
      <c r="M45" s="102">
        <f t="shared" si="3"/>
        <v>4.5999999999999999E-3</v>
      </c>
      <c r="N45" s="10">
        <v>35</v>
      </c>
      <c r="O45" s="11" t="s">
        <v>64</v>
      </c>
      <c r="P45" s="102">
        <f t="shared" si="4"/>
        <v>3.5000000000000005E-3</v>
      </c>
    </row>
    <row r="46" spans="1:16">
      <c r="A46" s="23">
        <f t="shared" si="5"/>
        <v>46</v>
      </c>
      <c r="B46" s="10">
        <v>399.99900000000002</v>
      </c>
      <c r="C46" s="11" t="s">
        <v>63</v>
      </c>
      <c r="D46" s="100">
        <f t="shared" si="0"/>
        <v>9.9999750000000001E-5</v>
      </c>
      <c r="E46" s="12">
        <v>4.9369999999999997E-2</v>
      </c>
      <c r="F46" s="13">
        <v>0.1008</v>
      </c>
      <c r="G46" s="101">
        <f t="shared" si="1"/>
        <v>0.15017</v>
      </c>
      <c r="H46" s="10">
        <v>48</v>
      </c>
      <c r="I46" s="11" t="s">
        <v>64</v>
      </c>
      <c r="J46" s="102">
        <f t="shared" si="2"/>
        <v>4.8000000000000004E-3</v>
      </c>
      <c r="K46" s="10">
        <v>48</v>
      </c>
      <c r="L46" s="11" t="s">
        <v>64</v>
      </c>
      <c r="M46" s="102">
        <f t="shared" si="3"/>
        <v>4.8000000000000004E-3</v>
      </c>
      <c r="N46" s="10">
        <v>37</v>
      </c>
      <c r="O46" s="11" t="s">
        <v>64</v>
      </c>
      <c r="P46" s="102">
        <f t="shared" si="4"/>
        <v>3.6999999999999997E-3</v>
      </c>
    </row>
    <row r="47" spans="1:16">
      <c r="A47" s="23">
        <f t="shared" si="5"/>
        <v>47</v>
      </c>
      <c r="B47" s="10">
        <v>449.99900000000002</v>
      </c>
      <c r="C47" s="11" t="s">
        <v>63</v>
      </c>
      <c r="D47" s="100">
        <f t="shared" si="0"/>
        <v>1.1249975000000001E-4</v>
      </c>
      <c r="E47" s="12">
        <v>5.237E-2</v>
      </c>
      <c r="F47" s="13">
        <v>0.1016</v>
      </c>
      <c r="G47" s="101">
        <f t="shared" si="1"/>
        <v>0.15397</v>
      </c>
      <c r="H47" s="10">
        <v>53</v>
      </c>
      <c r="I47" s="11" t="s">
        <v>64</v>
      </c>
      <c r="J47" s="102">
        <f t="shared" si="2"/>
        <v>5.3E-3</v>
      </c>
      <c r="K47" s="10">
        <v>53</v>
      </c>
      <c r="L47" s="11" t="s">
        <v>64</v>
      </c>
      <c r="M47" s="102">
        <f t="shared" si="3"/>
        <v>5.3E-3</v>
      </c>
      <c r="N47" s="10">
        <v>40</v>
      </c>
      <c r="O47" s="11" t="s">
        <v>64</v>
      </c>
      <c r="P47" s="102">
        <f t="shared" si="4"/>
        <v>4.0000000000000001E-3</v>
      </c>
    </row>
    <row r="48" spans="1:16">
      <c r="A48" s="23">
        <f t="shared" si="5"/>
        <v>48</v>
      </c>
      <c r="B48" s="10">
        <v>499.99900000000002</v>
      </c>
      <c r="C48" s="11" t="s">
        <v>63</v>
      </c>
      <c r="D48" s="100">
        <f t="shared" si="0"/>
        <v>1.2499975E-4</v>
      </c>
      <c r="E48" s="12">
        <v>5.5199999999999999E-2</v>
      </c>
      <c r="F48" s="13">
        <v>0.1022</v>
      </c>
      <c r="G48" s="101">
        <f t="shared" si="1"/>
        <v>0.15739999999999998</v>
      </c>
      <c r="H48" s="10">
        <v>58</v>
      </c>
      <c r="I48" s="11" t="s">
        <v>64</v>
      </c>
      <c r="J48" s="102">
        <f t="shared" si="2"/>
        <v>5.8000000000000005E-3</v>
      </c>
      <c r="K48" s="10">
        <v>57</v>
      </c>
      <c r="L48" s="11" t="s">
        <v>64</v>
      </c>
      <c r="M48" s="102">
        <f t="shared" si="3"/>
        <v>5.7000000000000002E-3</v>
      </c>
      <c r="N48" s="10">
        <v>43</v>
      </c>
      <c r="O48" s="11" t="s">
        <v>64</v>
      </c>
      <c r="P48" s="102">
        <f t="shared" si="4"/>
        <v>4.3E-3</v>
      </c>
    </row>
    <row r="49" spans="1:16">
      <c r="A49" s="23">
        <f t="shared" si="5"/>
        <v>49</v>
      </c>
      <c r="B49" s="10">
        <v>549.99900000000002</v>
      </c>
      <c r="C49" s="11" t="s">
        <v>63</v>
      </c>
      <c r="D49" s="100">
        <f t="shared" si="0"/>
        <v>1.3749975E-4</v>
      </c>
      <c r="E49" s="12">
        <v>5.7889999999999997E-2</v>
      </c>
      <c r="F49" s="13">
        <v>0.1026</v>
      </c>
      <c r="G49" s="101">
        <f t="shared" si="1"/>
        <v>0.16048999999999999</v>
      </c>
      <c r="H49" s="10">
        <v>63</v>
      </c>
      <c r="I49" s="11" t="s">
        <v>64</v>
      </c>
      <c r="J49" s="102">
        <f t="shared" si="2"/>
        <v>6.3E-3</v>
      </c>
      <c r="K49" s="10">
        <v>61</v>
      </c>
      <c r="L49" s="11" t="s">
        <v>64</v>
      </c>
      <c r="M49" s="102">
        <f t="shared" si="3"/>
        <v>6.0999999999999995E-3</v>
      </c>
      <c r="N49" s="10">
        <v>46</v>
      </c>
      <c r="O49" s="11" t="s">
        <v>64</v>
      </c>
      <c r="P49" s="102">
        <f t="shared" si="4"/>
        <v>4.5999999999999999E-3</v>
      </c>
    </row>
    <row r="50" spans="1:16">
      <c r="A50" s="23">
        <f t="shared" si="5"/>
        <v>50</v>
      </c>
      <c r="B50" s="10">
        <v>599.99900000000002</v>
      </c>
      <c r="C50" s="11" t="s">
        <v>63</v>
      </c>
      <c r="D50" s="100">
        <f t="shared" si="0"/>
        <v>1.4999975000000001E-4</v>
      </c>
      <c r="E50" s="12">
        <v>6.0470000000000003E-2</v>
      </c>
      <c r="F50" s="13">
        <v>0.1028</v>
      </c>
      <c r="G50" s="101">
        <f t="shared" si="1"/>
        <v>0.16327</v>
      </c>
      <c r="H50" s="10">
        <v>68</v>
      </c>
      <c r="I50" s="11" t="s">
        <v>64</v>
      </c>
      <c r="J50" s="102">
        <f t="shared" si="2"/>
        <v>6.8000000000000005E-3</v>
      </c>
      <c r="K50" s="10">
        <v>65</v>
      </c>
      <c r="L50" s="11" t="s">
        <v>64</v>
      </c>
      <c r="M50" s="102">
        <f t="shared" si="3"/>
        <v>6.5000000000000006E-3</v>
      </c>
      <c r="N50" s="10">
        <v>49</v>
      </c>
      <c r="O50" s="11" t="s">
        <v>64</v>
      </c>
      <c r="P50" s="102">
        <f t="shared" si="4"/>
        <v>4.8999999999999998E-3</v>
      </c>
    </row>
    <row r="51" spans="1:16">
      <c r="A51" s="23">
        <f t="shared" si="5"/>
        <v>51</v>
      </c>
      <c r="B51" s="10">
        <v>649.99900000000002</v>
      </c>
      <c r="C51" s="11" t="s">
        <v>63</v>
      </c>
      <c r="D51" s="100">
        <f t="shared" si="0"/>
        <v>1.6249975000000002E-4</v>
      </c>
      <c r="E51" s="12">
        <v>6.2939999999999996E-2</v>
      </c>
      <c r="F51" s="13">
        <v>0.10290000000000001</v>
      </c>
      <c r="G51" s="101">
        <f t="shared" si="1"/>
        <v>0.16583999999999999</v>
      </c>
      <c r="H51" s="10">
        <v>73</v>
      </c>
      <c r="I51" s="11" t="s">
        <v>64</v>
      </c>
      <c r="J51" s="102">
        <f t="shared" si="2"/>
        <v>7.2999999999999992E-3</v>
      </c>
      <c r="K51" s="10">
        <v>69</v>
      </c>
      <c r="L51" s="11" t="s">
        <v>64</v>
      </c>
      <c r="M51" s="102">
        <f t="shared" si="3"/>
        <v>6.9000000000000008E-3</v>
      </c>
      <c r="N51" s="10">
        <v>52</v>
      </c>
      <c r="O51" s="11" t="s">
        <v>64</v>
      </c>
      <c r="P51" s="102">
        <f t="shared" si="4"/>
        <v>5.1999999999999998E-3</v>
      </c>
    </row>
    <row r="52" spans="1:16">
      <c r="A52" s="23">
        <f t="shared" si="5"/>
        <v>52</v>
      </c>
      <c r="B52" s="10">
        <v>699.99900000000002</v>
      </c>
      <c r="C52" s="11" t="s">
        <v>63</v>
      </c>
      <c r="D52" s="100">
        <f t="shared" si="0"/>
        <v>1.7499974999999999E-4</v>
      </c>
      <c r="E52" s="12">
        <v>6.5310000000000007E-2</v>
      </c>
      <c r="F52" s="13">
        <v>0.10290000000000001</v>
      </c>
      <c r="G52" s="101">
        <f t="shared" si="1"/>
        <v>0.16821000000000003</v>
      </c>
      <c r="H52" s="10">
        <v>77</v>
      </c>
      <c r="I52" s="11" t="s">
        <v>64</v>
      </c>
      <c r="J52" s="102">
        <f t="shared" si="2"/>
        <v>7.7000000000000002E-3</v>
      </c>
      <c r="K52" s="10">
        <v>73</v>
      </c>
      <c r="L52" s="11" t="s">
        <v>64</v>
      </c>
      <c r="M52" s="102">
        <f t="shared" si="3"/>
        <v>7.2999999999999992E-3</v>
      </c>
      <c r="N52" s="10">
        <v>55</v>
      </c>
      <c r="O52" s="11" t="s">
        <v>64</v>
      </c>
      <c r="P52" s="102">
        <f t="shared" si="4"/>
        <v>5.4999999999999997E-3</v>
      </c>
    </row>
    <row r="53" spans="1:16">
      <c r="A53" s="23">
        <f t="shared" si="5"/>
        <v>53</v>
      </c>
      <c r="B53" s="10">
        <v>799.99900000000002</v>
      </c>
      <c r="C53" s="11" t="s">
        <v>63</v>
      </c>
      <c r="D53" s="100">
        <f t="shared" si="0"/>
        <v>1.9999975000000001E-4</v>
      </c>
      <c r="E53" s="12">
        <v>6.9819999999999993E-2</v>
      </c>
      <c r="F53" s="13">
        <v>0.1026</v>
      </c>
      <c r="G53" s="101">
        <f t="shared" si="1"/>
        <v>0.17241999999999999</v>
      </c>
      <c r="H53" s="10">
        <v>87</v>
      </c>
      <c r="I53" s="11" t="s">
        <v>64</v>
      </c>
      <c r="J53" s="102">
        <f t="shared" si="2"/>
        <v>8.6999999999999994E-3</v>
      </c>
      <c r="K53" s="10">
        <v>81</v>
      </c>
      <c r="L53" s="11" t="s">
        <v>64</v>
      </c>
      <c r="M53" s="102">
        <f t="shared" si="3"/>
        <v>8.0999999999999996E-3</v>
      </c>
      <c r="N53" s="10">
        <v>61</v>
      </c>
      <c r="O53" s="11" t="s">
        <v>64</v>
      </c>
      <c r="P53" s="102">
        <f t="shared" si="4"/>
        <v>6.0999999999999995E-3</v>
      </c>
    </row>
    <row r="54" spans="1:16">
      <c r="A54" s="23">
        <f t="shared" si="5"/>
        <v>54</v>
      </c>
      <c r="B54" s="10">
        <v>899.99900000000002</v>
      </c>
      <c r="C54" s="11" t="s">
        <v>63</v>
      </c>
      <c r="D54" s="100">
        <f t="shared" si="0"/>
        <v>2.2499975000000002E-4</v>
      </c>
      <c r="E54" s="12">
        <v>7.4060000000000001E-2</v>
      </c>
      <c r="F54" s="13">
        <v>0.1021</v>
      </c>
      <c r="G54" s="101">
        <f t="shared" si="1"/>
        <v>0.17615999999999998</v>
      </c>
      <c r="H54" s="10">
        <v>97</v>
      </c>
      <c r="I54" s="11" t="s">
        <v>64</v>
      </c>
      <c r="J54" s="102">
        <f t="shared" si="2"/>
        <v>9.7000000000000003E-3</v>
      </c>
      <c r="K54" s="10">
        <v>89</v>
      </c>
      <c r="L54" s="11" t="s">
        <v>64</v>
      </c>
      <c r="M54" s="102">
        <f t="shared" si="3"/>
        <v>8.8999999999999999E-3</v>
      </c>
      <c r="N54" s="10">
        <v>66</v>
      </c>
      <c r="O54" s="11" t="s">
        <v>64</v>
      </c>
      <c r="P54" s="102">
        <f t="shared" si="4"/>
        <v>6.6E-3</v>
      </c>
    </row>
    <row r="55" spans="1:16">
      <c r="A55" s="23">
        <f t="shared" si="5"/>
        <v>55</v>
      </c>
      <c r="B55" s="10">
        <v>999.99900000000002</v>
      </c>
      <c r="C55" s="11" t="s">
        <v>63</v>
      </c>
      <c r="D55" s="100">
        <f t="shared" si="0"/>
        <v>2.4999975000000003E-4</v>
      </c>
      <c r="E55" s="12">
        <v>7.8060000000000004E-2</v>
      </c>
      <c r="F55" s="13">
        <v>0.10150000000000001</v>
      </c>
      <c r="G55" s="101">
        <f t="shared" si="1"/>
        <v>0.17956</v>
      </c>
      <c r="H55" s="10">
        <v>107</v>
      </c>
      <c r="I55" s="11" t="s">
        <v>64</v>
      </c>
      <c r="J55" s="102">
        <f t="shared" si="2"/>
        <v>1.0699999999999999E-2</v>
      </c>
      <c r="K55" s="10">
        <v>96</v>
      </c>
      <c r="L55" s="11" t="s">
        <v>64</v>
      </c>
      <c r="M55" s="102">
        <f t="shared" si="3"/>
        <v>9.6000000000000009E-3</v>
      </c>
      <c r="N55" s="10">
        <v>72</v>
      </c>
      <c r="O55" s="11" t="s">
        <v>64</v>
      </c>
      <c r="P55" s="102">
        <f t="shared" si="4"/>
        <v>7.1999999999999998E-3</v>
      </c>
    </row>
    <row r="56" spans="1:16">
      <c r="A56" s="23">
        <f t="shared" si="5"/>
        <v>56</v>
      </c>
      <c r="B56" s="10">
        <v>1.1000000000000001</v>
      </c>
      <c r="C56" s="22" t="s">
        <v>65</v>
      </c>
      <c r="D56" s="100">
        <f t="shared" ref="D56:D119" si="6">B56/1000/$C$5</f>
        <v>2.7500000000000002E-4</v>
      </c>
      <c r="E56" s="12">
        <v>8.1869999999999998E-2</v>
      </c>
      <c r="F56" s="13">
        <v>0.1007</v>
      </c>
      <c r="G56" s="101">
        <f t="shared" si="1"/>
        <v>0.18257000000000001</v>
      </c>
      <c r="H56" s="10">
        <v>117</v>
      </c>
      <c r="I56" s="11" t="s">
        <v>64</v>
      </c>
      <c r="J56" s="102">
        <f t="shared" si="2"/>
        <v>1.17E-2</v>
      </c>
      <c r="K56" s="10">
        <v>104</v>
      </c>
      <c r="L56" s="11" t="s">
        <v>64</v>
      </c>
      <c r="M56" s="102">
        <f t="shared" si="3"/>
        <v>1.04E-2</v>
      </c>
      <c r="N56" s="10">
        <v>78</v>
      </c>
      <c r="O56" s="11" t="s">
        <v>64</v>
      </c>
      <c r="P56" s="102">
        <f t="shared" si="4"/>
        <v>7.7999999999999996E-3</v>
      </c>
    </row>
    <row r="57" spans="1:16">
      <c r="A57" s="23">
        <f t="shared" si="5"/>
        <v>57</v>
      </c>
      <c r="B57" s="10">
        <v>1.2</v>
      </c>
      <c r="C57" s="11" t="s">
        <v>65</v>
      </c>
      <c r="D57" s="100">
        <f t="shared" si="6"/>
        <v>2.9999999999999997E-4</v>
      </c>
      <c r="E57" s="12">
        <v>8.5519999999999999E-2</v>
      </c>
      <c r="F57" s="13">
        <v>9.9860000000000004E-2</v>
      </c>
      <c r="G57" s="101">
        <f t="shared" si="1"/>
        <v>0.18537999999999999</v>
      </c>
      <c r="H57" s="10">
        <v>127</v>
      </c>
      <c r="I57" s="11" t="s">
        <v>64</v>
      </c>
      <c r="J57" s="102">
        <f t="shared" si="2"/>
        <v>1.2699999999999999E-2</v>
      </c>
      <c r="K57" s="10">
        <v>111</v>
      </c>
      <c r="L57" s="11" t="s">
        <v>64</v>
      </c>
      <c r="M57" s="102">
        <f t="shared" si="3"/>
        <v>1.11E-2</v>
      </c>
      <c r="N57" s="10">
        <v>83</v>
      </c>
      <c r="O57" s="11" t="s">
        <v>64</v>
      </c>
      <c r="P57" s="102">
        <f t="shared" si="4"/>
        <v>8.3000000000000001E-3</v>
      </c>
    </row>
    <row r="58" spans="1:16">
      <c r="A58" s="23">
        <f t="shared" si="5"/>
        <v>58</v>
      </c>
      <c r="B58" s="10">
        <v>1.3</v>
      </c>
      <c r="C58" s="11" t="s">
        <v>65</v>
      </c>
      <c r="D58" s="100">
        <f t="shared" si="6"/>
        <v>3.2499999999999999E-4</v>
      </c>
      <c r="E58" s="12">
        <v>8.9010000000000006E-2</v>
      </c>
      <c r="F58" s="13">
        <v>9.8979999999999999E-2</v>
      </c>
      <c r="G58" s="101">
        <f t="shared" si="1"/>
        <v>0.18798999999999999</v>
      </c>
      <c r="H58" s="10">
        <v>137</v>
      </c>
      <c r="I58" s="11" t="s">
        <v>64</v>
      </c>
      <c r="J58" s="102">
        <f t="shared" si="2"/>
        <v>1.37E-2</v>
      </c>
      <c r="K58" s="10">
        <v>118</v>
      </c>
      <c r="L58" s="11" t="s">
        <v>64</v>
      </c>
      <c r="M58" s="102">
        <f t="shared" si="3"/>
        <v>1.18E-2</v>
      </c>
      <c r="N58" s="10">
        <v>88</v>
      </c>
      <c r="O58" s="11" t="s">
        <v>64</v>
      </c>
      <c r="P58" s="102">
        <f t="shared" si="4"/>
        <v>8.7999999999999988E-3</v>
      </c>
    </row>
    <row r="59" spans="1:16">
      <c r="A59" s="23">
        <f t="shared" si="5"/>
        <v>59</v>
      </c>
      <c r="B59" s="10">
        <v>1.4</v>
      </c>
      <c r="C59" s="11" t="s">
        <v>65</v>
      </c>
      <c r="D59" s="100">
        <f t="shared" si="6"/>
        <v>3.5E-4</v>
      </c>
      <c r="E59" s="12">
        <v>9.2369999999999994E-2</v>
      </c>
      <c r="F59" s="13">
        <v>9.8059999999999994E-2</v>
      </c>
      <c r="G59" s="101">
        <f t="shared" si="1"/>
        <v>0.19042999999999999</v>
      </c>
      <c r="H59" s="10">
        <v>147</v>
      </c>
      <c r="I59" s="11" t="s">
        <v>64</v>
      </c>
      <c r="J59" s="102">
        <f t="shared" si="2"/>
        <v>1.47E-2</v>
      </c>
      <c r="K59" s="10">
        <v>125</v>
      </c>
      <c r="L59" s="11" t="s">
        <v>64</v>
      </c>
      <c r="M59" s="102">
        <f t="shared" si="3"/>
        <v>1.2500000000000001E-2</v>
      </c>
      <c r="N59" s="10">
        <v>94</v>
      </c>
      <c r="O59" s="11" t="s">
        <v>64</v>
      </c>
      <c r="P59" s="102">
        <f t="shared" si="4"/>
        <v>9.4000000000000004E-3</v>
      </c>
    </row>
    <row r="60" spans="1:16">
      <c r="A60" s="23">
        <f t="shared" si="5"/>
        <v>60</v>
      </c>
      <c r="B60" s="10">
        <v>1.5</v>
      </c>
      <c r="C60" s="11" t="s">
        <v>65</v>
      </c>
      <c r="D60" s="100">
        <f t="shared" si="6"/>
        <v>3.7500000000000001E-4</v>
      </c>
      <c r="E60" s="12">
        <v>9.5610000000000001E-2</v>
      </c>
      <c r="F60" s="13">
        <v>9.7119999999999998E-2</v>
      </c>
      <c r="G60" s="101">
        <f t="shared" si="1"/>
        <v>0.19273000000000001</v>
      </c>
      <c r="H60" s="10">
        <v>157</v>
      </c>
      <c r="I60" s="11" t="s">
        <v>64</v>
      </c>
      <c r="J60" s="102">
        <f t="shared" si="2"/>
        <v>1.5699999999999999E-2</v>
      </c>
      <c r="K60" s="10">
        <v>132</v>
      </c>
      <c r="L60" s="11" t="s">
        <v>64</v>
      </c>
      <c r="M60" s="102">
        <f t="shared" si="3"/>
        <v>1.32E-2</v>
      </c>
      <c r="N60" s="10">
        <v>99</v>
      </c>
      <c r="O60" s="11" t="s">
        <v>64</v>
      </c>
      <c r="P60" s="102">
        <f t="shared" si="4"/>
        <v>9.9000000000000008E-3</v>
      </c>
    </row>
    <row r="61" spans="1:16">
      <c r="A61" s="23">
        <f t="shared" si="5"/>
        <v>61</v>
      </c>
      <c r="B61" s="10">
        <v>1.6</v>
      </c>
      <c r="C61" s="11" t="s">
        <v>65</v>
      </c>
      <c r="D61" s="100">
        <f t="shared" si="6"/>
        <v>4.0000000000000002E-4</v>
      </c>
      <c r="E61" s="12">
        <v>9.8750000000000004E-2</v>
      </c>
      <c r="F61" s="13">
        <v>9.6170000000000005E-2</v>
      </c>
      <c r="G61" s="101">
        <f t="shared" si="1"/>
        <v>0.19492000000000001</v>
      </c>
      <c r="H61" s="10">
        <v>167</v>
      </c>
      <c r="I61" s="11" t="s">
        <v>64</v>
      </c>
      <c r="J61" s="102">
        <f t="shared" si="2"/>
        <v>1.67E-2</v>
      </c>
      <c r="K61" s="10">
        <v>138</v>
      </c>
      <c r="L61" s="11" t="s">
        <v>64</v>
      </c>
      <c r="M61" s="102">
        <f t="shared" si="3"/>
        <v>1.3800000000000002E-2</v>
      </c>
      <c r="N61" s="10">
        <v>104</v>
      </c>
      <c r="O61" s="11" t="s">
        <v>64</v>
      </c>
      <c r="P61" s="102">
        <f t="shared" si="4"/>
        <v>1.04E-2</v>
      </c>
    </row>
    <row r="62" spans="1:16">
      <c r="A62" s="23">
        <f t="shared" si="5"/>
        <v>62</v>
      </c>
      <c r="B62" s="10">
        <v>1.7</v>
      </c>
      <c r="C62" s="11" t="s">
        <v>65</v>
      </c>
      <c r="D62" s="100">
        <f t="shared" si="6"/>
        <v>4.2499999999999998E-4</v>
      </c>
      <c r="E62" s="12">
        <v>0.1018</v>
      </c>
      <c r="F62" s="13">
        <v>9.5219999999999999E-2</v>
      </c>
      <c r="G62" s="101">
        <f t="shared" si="1"/>
        <v>0.19702</v>
      </c>
      <c r="H62" s="10">
        <v>177</v>
      </c>
      <c r="I62" s="11" t="s">
        <v>64</v>
      </c>
      <c r="J62" s="102">
        <f t="shared" si="2"/>
        <v>1.77E-2</v>
      </c>
      <c r="K62" s="10">
        <v>145</v>
      </c>
      <c r="L62" s="11" t="s">
        <v>64</v>
      </c>
      <c r="M62" s="102">
        <f t="shared" si="3"/>
        <v>1.4499999999999999E-2</v>
      </c>
      <c r="N62" s="10">
        <v>109</v>
      </c>
      <c r="O62" s="11" t="s">
        <v>64</v>
      </c>
      <c r="P62" s="102">
        <f t="shared" si="4"/>
        <v>1.09E-2</v>
      </c>
    </row>
    <row r="63" spans="1:16">
      <c r="A63" s="23">
        <f t="shared" si="5"/>
        <v>63</v>
      </c>
      <c r="B63" s="10">
        <v>1.8</v>
      </c>
      <c r="C63" s="11" t="s">
        <v>65</v>
      </c>
      <c r="D63" s="100">
        <f t="shared" si="6"/>
        <v>4.4999999999999999E-4</v>
      </c>
      <c r="E63" s="12">
        <v>0.1047</v>
      </c>
      <c r="F63" s="13">
        <v>9.4270000000000007E-2</v>
      </c>
      <c r="G63" s="101">
        <f t="shared" si="1"/>
        <v>0.19897000000000001</v>
      </c>
      <c r="H63" s="10">
        <v>187</v>
      </c>
      <c r="I63" s="11" t="s">
        <v>64</v>
      </c>
      <c r="J63" s="102">
        <f t="shared" si="2"/>
        <v>1.8700000000000001E-2</v>
      </c>
      <c r="K63" s="10">
        <v>152</v>
      </c>
      <c r="L63" s="11" t="s">
        <v>64</v>
      </c>
      <c r="M63" s="102">
        <f t="shared" si="3"/>
        <v>1.52E-2</v>
      </c>
      <c r="N63" s="10">
        <v>115</v>
      </c>
      <c r="O63" s="11" t="s">
        <v>64</v>
      </c>
      <c r="P63" s="102">
        <f t="shared" si="4"/>
        <v>1.15E-2</v>
      </c>
    </row>
    <row r="64" spans="1:16">
      <c r="A64" s="23">
        <f t="shared" si="5"/>
        <v>64</v>
      </c>
      <c r="B64" s="10">
        <v>2</v>
      </c>
      <c r="C64" s="11" t="s">
        <v>65</v>
      </c>
      <c r="D64" s="100">
        <f t="shared" si="6"/>
        <v>5.0000000000000001E-4</v>
      </c>
      <c r="E64" s="12">
        <v>0.1104</v>
      </c>
      <c r="F64" s="13">
        <v>9.2380000000000004E-2</v>
      </c>
      <c r="G64" s="101">
        <f t="shared" si="1"/>
        <v>0.20278000000000002</v>
      </c>
      <c r="H64" s="10">
        <v>208</v>
      </c>
      <c r="I64" s="11" t="s">
        <v>64</v>
      </c>
      <c r="J64" s="102">
        <f t="shared" si="2"/>
        <v>2.0799999999999999E-2</v>
      </c>
      <c r="K64" s="10">
        <v>164</v>
      </c>
      <c r="L64" s="11" t="s">
        <v>64</v>
      </c>
      <c r="M64" s="102">
        <f t="shared" si="3"/>
        <v>1.6400000000000001E-2</v>
      </c>
      <c r="N64" s="10">
        <v>125</v>
      </c>
      <c r="O64" s="11" t="s">
        <v>64</v>
      </c>
      <c r="P64" s="102">
        <f t="shared" si="4"/>
        <v>1.2500000000000001E-2</v>
      </c>
    </row>
    <row r="65" spans="1:16">
      <c r="A65" s="23">
        <f t="shared" si="5"/>
        <v>65</v>
      </c>
      <c r="B65" s="10">
        <v>2.25</v>
      </c>
      <c r="C65" s="11" t="s">
        <v>65</v>
      </c>
      <c r="D65" s="100">
        <f t="shared" si="6"/>
        <v>5.6249999999999996E-4</v>
      </c>
      <c r="E65" s="12">
        <v>0.1171</v>
      </c>
      <c r="F65" s="13">
        <v>9.0079999999999993E-2</v>
      </c>
      <c r="G65" s="101">
        <f t="shared" si="1"/>
        <v>0.20717999999999998</v>
      </c>
      <c r="H65" s="10">
        <v>233</v>
      </c>
      <c r="I65" s="11" t="s">
        <v>64</v>
      </c>
      <c r="J65" s="102">
        <f t="shared" si="2"/>
        <v>2.3300000000000001E-2</v>
      </c>
      <c r="K65" s="10">
        <v>180</v>
      </c>
      <c r="L65" s="11" t="s">
        <v>64</v>
      </c>
      <c r="M65" s="102">
        <f t="shared" si="3"/>
        <v>1.7999999999999999E-2</v>
      </c>
      <c r="N65" s="10">
        <v>137</v>
      </c>
      <c r="O65" s="11" t="s">
        <v>64</v>
      </c>
      <c r="P65" s="102">
        <f t="shared" si="4"/>
        <v>1.37E-2</v>
      </c>
    </row>
    <row r="66" spans="1:16">
      <c r="A66" s="23">
        <f t="shared" si="5"/>
        <v>66</v>
      </c>
      <c r="B66" s="10">
        <v>2.5</v>
      </c>
      <c r="C66" s="11" t="s">
        <v>65</v>
      </c>
      <c r="D66" s="100">
        <f t="shared" si="6"/>
        <v>6.2500000000000001E-4</v>
      </c>
      <c r="E66" s="12">
        <v>0.1234</v>
      </c>
      <c r="F66" s="13">
        <v>8.7870000000000004E-2</v>
      </c>
      <c r="G66" s="101">
        <f t="shared" si="1"/>
        <v>0.21127000000000001</v>
      </c>
      <c r="H66" s="10">
        <v>259</v>
      </c>
      <c r="I66" s="11" t="s">
        <v>64</v>
      </c>
      <c r="J66" s="102">
        <f t="shared" si="2"/>
        <v>2.5899999999999999E-2</v>
      </c>
      <c r="K66" s="10">
        <v>195</v>
      </c>
      <c r="L66" s="11" t="s">
        <v>64</v>
      </c>
      <c r="M66" s="102">
        <f t="shared" si="3"/>
        <v>1.95E-2</v>
      </c>
      <c r="N66" s="10">
        <v>150</v>
      </c>
      <c r="O66" s="11" t="s">
        <v>64</v>
      </c>
      <c r="P66" s="102">
        <f t="shared" si="4"/>
        <v>1.4999999999999999E-2</v>
      </c>
    </row>
    <row r="67" spans="1:16">
      <c r="A67" s="23">
        <f t="shared" si="5"/>
        <v>67</v>
      </c>
      <c r="B67" s="10">
        <v>2.75</v>
      </c>
      <c r="C67" s="11" t="s">
        <v>65</v>
      </c>
      <c r="D67" s="100">
        <f t="shared" si="6"/>
        <v>6.8749999999999996E-4</v>
      </c>
      <c r="E67" s="12">
        <v>0.1295</v>
      </c>
      <c r="F67" s="13">
        <v>8.5760000000000003E-2</v>
      </c>
      <c r="G67" s="101">
        <f t="shared" si="1"/>
        <v>0.21526000000000001</v>
      </c>
      <c r="H67" s="10">
        <v>284</v>
      </c>
      <c r="I67" s="11" t="s">
        <v>64</v>
      </c>
      <c r="J67" s="102">
        <f t="shared" si="2"/>
        <v>2.8399999999999998E-2</v>
      </c>
      <c r="K67" s="10">
        <v>210</v>
      </c>
      <c r="L67" s="11" t="s">
        <v>64</v>
      </c>
      <c r="M67" s="102">
        <f t="shared" si="3"/>
        <v>2.0999999999999998E-2</v>
      </c>
      <c r="N67" s="10">
        <v>162</v>
      </c>
      <c r="O67" s="11" t="s">
        <v>64</v>
      </c>
      <c r="P67" s="102">
        <f t="shared" si="4"/>
        <v>1.6199999999999999E-2</v>
      </c>
    </row>
    <row r="68" spans="1:16">
      <c r="A68" s="23">
        <f t="shared" si="5"/>
        <v>68</v>
      </c>
      <c r="B68" s="10">
        <v>3</v>
      </c>
      <c r="C68" s="11" t="s">
        <v>65</v>
      </c>
      <c r="D68" s="100">
        <f t="shared" si="6"/>
        <v>7.5000000000000002E-4</v>
      </c>
      <c r="E68" s="12">
        <v>0.13519999999999999</v>
      </c>
      <c r="F68" s="13">
        <v>8.3739999999999995E-2</v>
      </c>
      <c r="G68" s="101">
        <f t="shared" si="1"/>
        <v>0.21893999999999997</v>
      </c>
      <c r="H68" s="10">
        <v>310</v>
      </c>
      <c r="I68" s="11" t="s">
        <v>64</v>
      </c>
      <c r="J68" s="102">
        <f t="shared" si="2"/>
        <v>3.1E-2</v>
      </c>
      <c r="K68" s="10">
        <v>224</v>
      </c>
      <c r="L68" s="11" t="s">
        <v>64</v>
      </c>
      <c r="M68" s="102">
        <f t="shared" si="3"/>
        <v>2.24E-2</v>
      </c>
      <c r="N68" s="10">
        <v>173</v>
      </c>
      <c r="O68" s="11" t="s">
        <v>64</v>
      </c>
      <c r="P68" s="102">
        <f t="shared" si="4"/>
        <v>1.7299999999999999E-2</v>
      </c>
    </row>
    <row r="69" spans="1:16">
      <c r="A69" s="23">
        <f t="shared" si="5"/>
        <v>69</v>
      </c>
      <c r="B69" s="10">
        <v>3.25</v>
      </c>
      <c r="C69" s="11" t="s">
        <v>65</v>
      </c>
      <c r="D69" s="100">
        <f t="shared" si="6"/>
        <v>8.1249999999999996E-4</v>
      </c>
      <c r="E69" s="12">
        <v>0.14069999999999999</v>
      </c>
      <c r="F69" s="13">
        <v>8.1820000000000004E-2</v>
      </c>
      <c r="G69" s="101">
        <f t="shared" si="1"/>
        <v>0.22252</v>
      </c>
      <c r="H69" s="10">
        <v>336</v>
      </c>
      <c r="I69" s="11" t="s">
        <v>64</v>
      </c>
      <c r="J69" s="102">
        <f t="shared" si="2"/>
        <v>3.3600000000000005E-2</v>
      </c>
      <c r="K69" s="10">
        <v>239</v>
      </c>
      <c r="L69" s="11" t="s">
        <v>64</v>
      </c>
      <c r="M69" s="102">
        <f t="shared" si="3"/>
        <v>2.3899999999999998E-2</v>
      </c>
      <c r="N69" s="10">
        <v>185</v>
      </c>
      <c r="O69" s="11" t="s">
        <v>64</v>
      </c>
      <c r="P69" s="102">
        <f t="shared" si="4"/>
        <v>1.8499999999999999E-2</v>
      </c>
    </row>
    <row r="70" spans="1:16">
      <c r="A70" s="23">
        <f t="shared" si="5"/>
        <v>70</v>
      </c>
      <c r="B70" s="10">
        <v>3.5</v>
      </c>
      <c r="C70" s="11" t="s">
        <v>65</v>
      </c>
      <c r="D70" s="100">
        <f t="shared" si="6"/>
        <v>8.7500000000000002E-4</v>
      </c>
      <c r="E70" s="12">
        <v>0.14599999999999999</v>
      </c>
      <c r="F70" s="13">
        <v>7.9990000000000006E-2</v>
      </c>
      <c r="G70" s="101">
        <f t="shared" si="1"/>
        <v>0.22599</v>
      </c>
      <c r="H70" s="10">
        <v>362</v>
      </c>
      <c r="I70" s="11" t="s">
        <v>64</v>
      </c>
      <c r="J70" s="102">
        <f t="shared" si="2"/>
        <v>3.6199999999999996E-2</v>
      </c>
      <c r="K70" s="10">
        <v>252</v>
      </c>
      <c r="L70" s="11" t="s">
        <v>64</v>
      </c>
      <c r="M70" s="102">
        <f t="shared" si="3"/>
        <v>2.52E-2</v>
      </c>
      <c r="N70" s="10">
        <v>196</v>
      </c>
      <c r="O70" s="11" t="s">
        <v>64</v>
      </c>
      <c r="P70" s="102">
        <f t="shared" si="4"/>
        <v>1.9599999999999999E-2</v>
      </c>
    </row>
    <row r="71" spans="1:16">
      <c r="A71" s="23">
        <f t="shared" si="5"/>
        <v>71</v>
      </c>
      <c r="B71" s="10">
        <v>3.75</v>
      </c>
      <c r="C71" s="11" t="s">
        <v>65</v>
      </c>
      <c r="D71" s="100">
        <f t="shared" si="6"/>
        <v>9.3749999999999997E-4</v>
      </c>
      <c r="E71" s="12">
        <v>0.1512</v>
      </c>
      <c r="F71" s="13">
        <v>7.825E-2</v>
      </c>
      <c r="G71" s="101">
        <f t="shared" si="1"/>
        <v>0.22944999999999999</v>
      </c>
      <c r="H71" s="10">
        <v>388</v>
      </c>
      <c r="I71" s="11" t="s">
        <v>64</v>
      </c>
      <c r="J71" s="102">
        <f t="shared" si="2"/>
        <v>3.8800000000000001E-2</v>
      </c>
      <c r="K71" s="10">
        <v>266</v>
      </c>
      <c r="L71" s="11" t="s">
        <v>64</v>
      </c>
      <c r="M71" s="102">
        <f t="shared" si="3"/>
        <v>2.6600000000000002E-2</v>
      </c>
      <c r="N71" s="10">
        <v>208</v>
      </c>
      <c r="O71" s="11" t="s">
        <v>64</v>
      </c>
      <c r="P71" s="102">
        <f t="shared" si="4"/>
        <v>2.0799999999999999E-2</v>
      </c>
    </row>
    <row r="72" spans="1:16">
      <c r="A72" s="23">
        <f t="shared" si="5"/>
        <v>72</v>
      </c>
      <c r="B72" s="10">
        <v>4</v>
      </c>
      <c r="C72" s="11" t="s">
        <v>65</v>
      </c>
      <c r="D72" s="100">
        <f t="shared" si="6"/>
        <v>1E-3</v>
      </c>
      <c r="E72" s="12">
        <v>0.15609999999999999</v>
      </c>
      <c r="F72" s="13">
        <v>7.6590000000000005E-2</v>
      </c>
      <c r="G72" s="101">
        <f t="shared" si="1"/>
        <v>0.23269000000000001</v>
      </c>
      <c r="H72" s="10">
        <v>414</v>
      </c>
      <c r="I72" s="11" t="s">
        <v>64</v>
      </c>
      <c r="J72" s="102">
        <f t="shared" si="2"/>
        <v>4.1399999999999999E-2</v>
      </c>
      <c r="K72" s="10">
        <v>279</v>
      </c>
      <c r="L72" s="11" t="s">
        <v>64</v>
      </c>
      <c r="M72" s="102">
        <f t="shared" si="3"/>
        <v>2.7900000000000001E-2</v>
      </c>
      <c r="N72" s="10">
        <v>219</v>
      </c>
      <c r="O72" s="11" t="s">
        <v>64</v>
      </c>
      <c r="P72" s="102">
        <f t="shared" si="4"/>
        <v>2.1899999999999999E-2</v>
      </c>
    </row>
    <row r="73" spans="1:16">
      <c r="A73" s="23">
        <f t="shared" si="5"/>
        <v>73</v>
      </c>
      <c r="B73" s="10">
        <v>4.5</v>
      </c>
      <c r="C73" s="11" t="s">
        <v>65</v>
      </c>
      <c r="D73" s="100">
        <f t="shared" si="6"/>
        <v>1.1249999999999999E-3</v>
      </c>
      <c r="E73" s="12">
        <v>0.1656</v>
      </c>
      <c r="F73" s="13">
        <v>7.3499999999999996E-2</v>
      </c>
      <c r="G73" s="101">
        <f t="shared" si="1"/>
        <v>0.23909999999999998</v>
      </c>
      <c r="H73" s="10">
        <v>466</v>
      </c>
      <c r="I73" s="11" t="s">
        <v>64</v>
      </c>
      <c r="J73" s="102">
        <f t="shared" si="2"/>
        <v>4.6600000000000003E-2</v>
      </c>
      <c r="K73" s="10">
        <v>304</v>
      </c>
      <c r="L73" s="11" t="s">
        <v>64</v>
      </c>
      <c r="M73" s="102">
        <f t="shared" si="3"/>
        <v>3.04E-2</v>
      </c>
      <c r="N73" s="10">
        <v>240</v>
      </c>
      <c r="O73" s="11" t="s">
        <v>64</v>
      </c>
      <c r="P73" s="102">
        <f t="shared" si="4"/>
        <v>2.4E-2</v>
      </c>
    </row>
    <row r="74" spans="1:16">
      <c r="A74" s="23">
        <f t="shared" si="5"/>
        <v>74</v>
      </c>
      <c r="B74" s="10">
        <v>5</v>
      </c>
      <c r="C74" s="11" t="s">
        <v>65</v>
      </c>
      <c r="D74" s="100">
        <f t="shared" si="6"/>
        <v>1.25E-3</v>
      </c>
      <c r="E74" s="12">
        <v>0.17460000000000001</v>
      </c>
      <c r="F74" s="13">
        <v>7.0690000000000003E-2</v>
      </c>
      <c r="G74" s="101">
        <f t="shared" si="1"/>
        <v>0.24529000000000001</v>
      </c>
      <c r="H74" s="10">
        <v>519</v>
      </c>
      <c r="I74" s="11" t="s">
        <v>64</v>
      </c>
      <c r="J74" s="102">
        <f t="shared" si="2"/>
        <v>5.1900000000000002E-2</v>
      </c>
      <c r="K74" s="10">
        <v>328</v>
      </c>
      <c r="L74" s="11" t="s">
        <v>64</v>
      </c>
      <c r="M74" s="102">
        <f t="shared" si="3"/>
        <v>3.2800000000000003E-2</v>
      </c>
      <c r="N74" s="10">
        <v>261</v>
      </c>
      <c r="O74" s="11" t="s">
        <v>64</v>
      </c>
      <c r="P74" s="102">
        <f t="shared" si="4"/>
        <v>2.6100000000000002E-2</v>
      </c>
    </row>
    <row r="75" spans="1:16">
      <c r="A75" s="23">
        <f t="shared" si="5"/>
        <v>75</v>
      </c>
      <c r="B75" s="10">
        <v>5.5</v>
      </c>
      <c r="C75" s="11" t="s">
        <v>65</v>
      </c>
      <c r="D75" s="100">
        <f t="shared" si="6"/>
        <v>1.3749999999999999E-3</v>
      </c>
      <c r="E75" s="12">
        <v>0.18310000000000001</v>
      </c>
      <c r="F75" s="13">
        <v>6.812E-2</v>
      </c>
      <c r="G75" s="101">
        <f t="shared" si="1"/>
        <v>0.25122</v>
      </c>
      <c r="H75" s="10">
        <v>571</v>
      </c>
      <c r="I75" s="11" t="s">
        <v>64</v>
      </c>
      <c r="J75" s="102">
        <f t="shared" si="2"/>
        <v>5.7099999999999998E-2</v>
      </c>
      <c r="K75" s="10">
        <v>351</v>
      </c>
      <c r="L75" s="11" t="s">
        <v>64</v>
      </c>
      <c r="M75" s="102">
        <f t="shared" si="3"/>
        <v>3.5099999999999999E-2</v>
      </c>
      <c r="N75" s="10">
        <v>282</v>
      </c>
      <c r="O75" s="11" t="s">
        <v>64</v>
      </c>
      <c r="P75" s="102">
        <f t="shared" si="4"/>
        <v>2.8199999999999996E-2</v>
      </c>
    </row>
    <row r="76" spans="1:16">
      <c r="A76" s="23">
        <f t="shared" si="5"/>
        <v>76</v>
      </c>
      <c r="B76" s="10">
        <v>6</v>
      </c>
      <c r="C76" s="11" t="s">
        <v>65</v>
      </c>
      <c r="D76" s="100">
        <f t="shared" si="6"/>
        <v>1.5E-3</v>
      </c>
      <c r="E76" s="12">
        <v>0.19120000000000001</v>
      </c>
      <c r="F76" s="13">
        <v>6.5759999999999999E-2</v>
      </c>
      <c r="G76" s="101">
        <f t="shared" si="1"/>
        <v>0.25696000000000002</v>
      </c>
      <c r="H76" s="10">
        <v>623</v>
      </c>
      <c r="I76" s="11" t="s">
        <v>64</v>
      </c>
      <c r="J76" s="102">
        <f t="shared" si="2"/>
        <v>6.2300000000000001E-2</v>
      </c>
      <c r="K76" s="10">
        <v>374</v>
      </c>
      <c r="L76" s="11" t="s">
        <v>64</v>
      </c>
      <c r="M76" s="102">
        <f t="shared" si="3"/>
        <v>3.7400000000000003E-2</v>
      </c>
      <c r="N76" s="10">
        <v>301</v>
      </c>
      <c r="O76" s="11" t="s">
        <v>64</v>
      </c>
      <c r="P76" s="102">
        <f t="shared" si="4"/>
        <v>3.0099999999999998E-2</v>
      </c>
    </row>
    <row r="77" spans="1:16">
      <c r="A77" s="23">
        <f t="shared" si="5"/>
        <v>77</v>
      </c>
      <c r="B77" s="10">
        <v>6.5</v>
      </c>
      <c r="C77" s="11" t="s">
        <v>65</v>
      </c>
      <c r="D77" s="100">
        <f t="shared" si="6"/>
        <v>1.6249999999999999E-3</v>
      </c>
      <c r="E77" s="12">
        <v>0.19900000000000001</v>
      </c>
      <c r="F77" s="13">
        <v>6.3579999999999998E-2</v>
      </c>
      <c r="G77" s="101">
        <f t="shared" si="1"/>
        <v>0.26258000000000004</v>
      </c>
      <c r="H77" s="10">
        <v>674</v>
      </c>
      <c r="I77" s="11" t="s">
        <v>64</v>
      </c>
      <c r="J77" s="102">
        <f t="shared" si="2"/>
        <v>6.7400000000000002E-2</v>
      </c>
      <c r="K77" s="10">
        <v>395</v>
      </c>
      <c r="L77" s="11" t="s">
        <v>64</v>
      </c>
      <c r="M77" s="102">
        <f t="shared" si="3"/>
        <v>3.95E-2</v>
      </c>
      <c r="N77" s="10">
        <v>321</v>
      </c>
      <c r="O77" s="11" t="s">
        <v>64</v>
      </c>
      <c r="P77" s="102">
        <f t="shared" si="4"/>
        <v>3.2100000000000004E-2</v>
      </c>
    </row>
    <row r="78" spans="1:16">
      <c r="A78" s="23">
        <f t="shared" si="5"/>
        <v>78</v>
      </c>
      <c r="B78" s="10">
        <v>7</v>
      </c>
      <c r="C78" s="11" t="s">
        <v>65</v>
      </c>
      <c r="D78" s="100">
        <f t="shared" si="6"/>
        <v>1.75E-3</v>
      </c>
      <c r="E78" s="12">
        <v>0.20649999999999999</v>
      </c>
      <c r="F78" s="13">
        <v>6.157E-2</v>
      </c>
      <c r="G78" s="101">
        <f t="shared" si="1"/>
        <v>0.26806999999999997</v>
      </c>
      <c r="H78" s="10">
        <v>726</v>
      </c>
      <c r="I78" s="11" t="s">
        <v>64</v>
      </c>
      <c r="J78" s="102">
        <f t="shared" si="2"/>
        <v>7.2599999999999998E-2</v>
      </c>
      <c r="K78" s="10">
        <v>415</v>
      </c>
      <c r="L78" s="11" t="s">
        <v>64</v>
      </c>
      <c r="M78" s="102">
        <f t="shared" si="3"/>
        <v>4.1499999999999995E-2</v>
      </c>
      <c r="N78" s="10">
        <v>340</v>
      </c>
      <c r="O78" s="11" t="s">
        <v>64</v>
      </c>
      <c r="P78" s="102">
        <f t="shared" si="4"/>
        <v>3.4000000000000002E-2</v>
      </c>
    </row>
    <row r="79" spans="1:16">
      <c r="A79" s="23">
        <f t="shared" si="5"/>
        <v>79</v>
      </c>
      <c r="B79" s="10">
        <v>8</v>
      </c>
      <c r="C79" s="11" t="s">
        <v>65</v>
      </c>
      <c r="D79" s="100">
        <f t="shared" si="6"/>
        <v>2E-3</v>
      </c>
      <c r="E79" s="12">
        <v>0.2208</v>
      </c>
      <c r="F79" s="13">
        <v>5.7970000000000001E-2</v>
      </c>
      <c r="G79" s="101">
        <f t="shared" si="1"/>
        <v>0.27877000000000002</v>
      </c>
      <c r="H79" s="10">
        <v>829</v>
      </c>
      <c r="I79" s="11" t="s">
        <v>64</v>
      </c>
      <c r="J79" s="102">
        <f t="shared" si="2"/>
        <v>8.2900000000000001E-2</v>
      </c>
      <c r="K79" s="10">
        <v>454</v>
      </c>
      <c r="L79" s="11" t="s">
        <v>64</v>
      </c>
      <c r="M79" s="102">
        <f t="shared" si="3"/>
        <v>4.5400000000000003E-2</v>
      </c>
      <c r="N79" s="10">
        <v>376</v>
      </c>
      <c r="O79" s="11" t="s">
        <v>64</v>
      </c>
      <c r="P79" s="102">
        <f t="shared" si="4"/>
        <v>3.7600000000000001E-2</v>
      </c>
    </row>
    <row r="80" spans="1:16">
      <c r="A80" s="23">
        <f t="shared" si="5"/>
        <v>80</v>
      </c>
      <c r="B80" s="10">
        <v>9</v>
      </c>
      <c r="C80" s="11" t="s">
        <v>65</v>
      </c>
      <c r="D80" s="100">
        <f t="shared" si="6"/>
        <v>2.2499999999999998E-3</v>
      </c>
      <c r="E80" s="12">
        <v>0.23430000000000001</v>
      </c>
      <c r="F80" s="13">
        <v>5.4829999999999997E-2</v>
      </c>
      <c r="G80" s="101">
        <f t="shared" si="1"/>
        <v>0.28913</v>
      </c>
      <c r="H80" s="10">
        <v>931</v>
      </c>
      <c r="I80" s="11" t="s">
        <v>64</v>
      </c>
      <c r="J80" s="102">
        <f t="shared" si="2"/>
        <v>9.3100000000000002E-2</v>
      </c>
      <c r="K80" s="10">
        <v>490</v>
      </c>
      <c r="L80" s="11" t="s">
        <v>64</v>
      </c>
      <c r="M80" s="102">
        <f t="shared" si="3"/>
        <v>4.9000000000000002E-2</v>
      </c>
      <c r="N80" s="10">
        <v>410</v>
      </c>
      <c r="O80" s="11" t="s">
        <v>64</v>
      </c>
      <c r="P80" s="102">
        <f t="shared" si="4"/>
        <v>4.0999999999999995E-2</v>
      </c>
    </row>
    <row r="81" spans="1:16">
      <c r="A81" s="23">
        <f t="shared" si="5"/>
        <v>81</v>
      </c>
      <c r="B81" s="10">
        <v>10</v>
      </c>
      <c r="C81" s="11" t="s">
        <v>65</v>
      </c>
      <c r="D81" s="100">
        <f t="shared" si="6"/>
        <v>2.5000000000000001E-3</v>
      </c>
      <c r="E81" s="12">
        <v>0.247</v>
      </c>
      <c r="F81" s="13">
        <v>5.2069999999999998E-2</v>
      </c>
      <c r="G81" s="101">
        <f t="shared" si="1"/>
        <v>0.29907</v>
      </c>
      <c r="H81" s="10">
        <v>1031</v>
      </c>
      <c r="I81" s="11" t="s">
        <v>64</v>
      </c>
      <c r="J81" s="102">
        <f t="shared" si="2"/>
        <v>0.1031</v>
      </c>
      <c r="K81" s="10">
        <v>524</v>
      </c>
      <c r="L81" s="11" t="s">
        <v>64</v>
      </c>
      <c r="M81" s="102">
        <f t="shared" si="3"/>
        <v>5.2400000000000002E-2</v>
      </c>
      <c r="N81" s="10">
        <v>443</v>
      </c>
      <c r="O81" s="11" t="s">
        <v>64</v>
      </c>
      <c r="P81" s="102">
        <f t="shared" si="4"/>
        <v>4.4299999999999999E-2</v>
      </c>
    </row>
    <row r="82" spans="1:16">
      <c r="A82" s="23">
        <f t="shared" si="5"/>
        <v>82</v>
      </c>
      <c r="B82" s="10">
        <v>11</v>
      </c>
      <c r="C82" s="11" t="s">
        <v>65</v>
      </c>
      <c r="D82" s="100">
        <f t="shared" si="6"/>
        <v>2.7499999999999998E-3</v>
      </c>
      <c r="E82" s="12">
        <v>0.25900000000000001</v>
      </c>
      <c r="F82" s="13">
        <v>4.9619999999999997E-2</v>
      </c>
      <c r="G82" s="101">
        <f t="shared" si="1"/>
        <v>0.30862000000000001</v>
      </c>
      <c r="H82" s="10">
        <v>1131</v>
      </c>
      <c r="I82" s="11" t="s">
        <v>64</v>
      </c>
      <c r="J82" s="102">
        <f t="shared" si="2"/>
        <v>0.11310000000000001</v>
      </c>
      <c r="K82" s="10">
        <v>555</v>
      </c>
      <c r="L82" s="11" t="s">
        <v>64</v>
      </c>
      <c r="M82" s="102">
        <f t="shared" si="3"/>
        <v>5.5500000000000008E-2</v>
      </c>
      <c r="N82" s="10">
        <v>475</v>
      </c>
      <c r="O82" s="11" t="s">
        <v>64</v>
      </c>
      <c r="P82" s="102">
        <f t="shared" si="4"/>
        <v>4.7500000000000001E-2</v>
      </c>
    </row>
    <row r="83" spans="1:16">
      <c r="A83" s="23">
        <f t="shared" si="5"/>
        <v>83</v>
      </c>
      <c r="B83" s="10">
        <v>12</v>
      </c>
      <c r="C83" s="11" t="s">
        <v>65</v>
      </c>
      <c r="D83" s="100">
        <f t="shared" si="6"/>
        <v>3.0000000000000001E-3</v>
      </c>
      <c r="E83" s="12">
        <v>0.27039999999999997</v>
      </c>
      <c r="F83" s="13">
        <v>4.743E-2</v>
      </c>
      <c r="G83" s="101">
        <f t="shared" si="1"/>
        <v>0.31782999999999995</v>
      </c>
      <c r="H83" s="10">
        <v>1229</v>
      </c>
      <c r="I83" s="11" t="s">
        <v>64</v>
      </c>
      <c r="J83" s="102">
        <f t="shared" si="2"/>
        <v>0.12290000000000001</v>
      </c>
      <c r="K83" s="10">
        <v>585</v>
      </c>
      <c r="L83" s="11" t="s">
        <v>64</v>
      </c>
      <c r="M83" s="102">
        <f t="shared" si="3"/>
        <v>5.8499999999999996E-2</v>
      </c>
      <c r="N83" s="10">
        <v>505</v>
      </c>
      <c r="O83" s="11" t="s">
        <v>64</v>
      </c>
      <c r="P83" s="102">
        <f t="shared" si="4"/>
        <v>5.0500000000000003E-2</v>
      </c>
    </row>
    <row r="84" spans="1:16">
      <c r="A84" s="23">
        <f t="shared" si="5"/>
        <v>84</v>
      </c>
      <c r="B84" s="10">
        <v>13</v>
      </c>
      <c r="C84" s="11" t="s">
        <v>65</v>
      </c>
      <c r="D84" s="100">
        <f t="shared" si="6"/>
        <v>3.2499999999999999E-3</v>
      </c>
      <c r="E84" s="12">
        <v>0.28149999999999997</v>
      </c>
      <c r="F84" s="13">
        <v>4.546E-2</v>
      </c>
      <c r="G84" s="101">
        <f t="shared" ref="G84:G147" si="7">E84+F84</f>
        <v>0.32695999999999997</v>
      </c>
      <c r="H84" s="10">
        <v>1327</v>
      </c>
      <c r="I84" s="11" t="s">
        <v>64</v>
      </c>
      <c r="J84" s="102">
        <f t="shared" ref="J84:J114" si="8">H84/1000/10</f>
        <v>0.13269999999999998</v>
      </c>
      <c r="K84" s="10">
        <v>613</v>
      </c>
      <c r="L84" s="11" t="s">
        <v>64</v>
      </c>
      <c r="M84" s="102">
        <f t="shared" ref="M84:M147" si="9">K84/1000/10</f>
        <v>6.13E-2</v>
      </c>
      <c r="N84" s="10">
        <v>533</v>
      </c>
      <c r="O84" s="11" t="s">
        <v>64</v>
      </c>
      <c r="P84" s="102">
        <f t="shared" ref="P84:P147" si="10">N84/1000/10</f>
        <v>5.33E-2</v>
      </c>
    </row>
    <row r="85" spans="1:16">
      <c r="A85" s="23">
        <f t="shared" si="5"/>
        <v>85</v>
      </c>
      <c r="B85" s="10">
        <v>14</v>
      </c>
      <c r="C85" s="11" t="s">
        <v>65</v>
      </c>
      <c r="D85" s="100">
        <f t="shared" si="6"/>
        <v>3.5000000000000001E-3</v>
      </c>
      <c r="E85" s="12">
        <v>0.29220000000000002</v>
      </c>
      <c r="F85" s="13">
        <v>4.367E-2</v>
      </c>
      <c r="G85" s="101">
        <f t="shared" si="7"/>
        <v>0.33587</v>
      </c>
      <c r="H85" s="10">
        <v>1423</v>
      </c>
      <c r="I85" s="11" t="s">
        <v>64</v>
      </c>
      <c r="J85" s="102">
        <f t="shared" si="8"/>
        <v>0.14230000000000001</v>
      </c>
      <c r="K85" s="10">
        <v>639</v>
      </c>
      <c r="L85" s="11" t="s">
        <v>64</v>
      </c>
      <c r="M85" s="102">
        <f t="shared" si="9"/>
        <v>6.3899999999999998E-2</v>
      </c>
      <c r="N85" s="10">
        <v>561</v>
      </c>
      <c r="O85" s="11" t="s">
        <v>64</v>
      </c>
      <c r="P85" s="102">
        <f t="shared" si="10"/>
        <v>5.6100000000000004E-2</v>
      </c>
    </row>
    <row r="86" spans="1:16">
      <c r="A86" s="23">
        <f t="shared" ref="A86:A149" si="11">A85+1</f>
        <v>86</v>
      </c>
      <c r="B86" s="10">
        <v>15</v>
      </c>
      <c r="C86" s="11" t="s">
        <v>65</v>
      </c>
      <c r="D86" s="100">
        <f t="shared" si="6"/>
        <v>3.7499999999999999E-3</v>
      </c>
      <c r="E86" s="12">
        <v>0.30280000000000001</v>
      </c>
      <c r="F86" s="13">
        <v>4.2029999999999998E-2</v>
      </c>
      <c r="G86" s="101">
        <f t="shared" si="7"/>
        <v>0.34483000000000003</v>
      </c>
      <c r="H86" s="10">
        <v>1518</v>
      </c>
      <c r="I86" s="11" t="s">
        <v>64</v>
      </c>
      <c r="J86" s="102">
        <f t="shared" si="8"/>
        <v>0.15179999999999999</v>
      </c>
      <c r="K86" s="10">
        <v>664</v>
      </c>
      <c r="L86" s="11" t="s">
        <v>64</v>
      </c>
      <c r="M86" s="102">
        <f t="shared" si="9"/>
        <v>6.6400000000000001E-2</v>
      </c>
      <c r="N86" s="10">
        <v>588</v>
      </c>
      <c r="O86" s="11" t="s">
        <v>64</v>
      </c>
      <c r="P86" s="102">
        <f t="shared" si="10"/>
        <v>5.8799999999999998E-2</v>
      </c>
    </row>
    <row r="87" spans="1:16">
      <c r="A87" s="23">
        <f t="shared" si="11"/>
        <v>87</v>
      </c>
      <c r="B87" s="10">
        <v>16</v>
      </c>
      <c r="C87" s="11" t="s">
        <v>65</v>
      </c>
      <c r="D87" s="100">
        <f t="shared" si="6"/>
        <v>4.0000000000000001E-3</v>
      </c>
      <c r="E87" s="12">
        <v>0.31319999999999998</v>
      </c>
      <c r="F87" s="13">
        <v>4.054E-2</v>
      </c>
      <c r="G87" s="101">
        <f t="shared" si="7"/>
        <v>0.35374</v>
      </c>
      <c r="H87" s="10">
        <v>1611</v>
      </c>
      <c r="I87" s="11" t="s">
        <v>64</v>
      </c>
      <c r="J87" s="102">
        <f t="shared" si="8"/>
        <v>0.16109999999999999</v>
      </c>
      <c r="K87" s="10">
        <v>688</v>
      </c>
      <c r="L87" s="11" t="s">
        <v>64</v>
      </c>
      <c r="M87" s="102">
        <f t="shared" si="9"/>
        <v>6.88E-2</v>
      </c>
      <c r="N87" s="10">
        <v>613</v>
      </c>
      <c r="O87" s="11" t="s">
        <v>64</v>
      </c>
      <c r="P87" s="102">
        <f t="shared" si="10"/>
        <v>6.13E-2</v>
      </c>
    </row>
    <row r="88" spans="1:16">
      <c r="A88" s="23">
        <f t="shared" si="11"/>
        <v>88</v>
      </c>
      <c r="B88" s="10">
        <v>17</v>
      </c>
      <c r="C88" s="11" t="s">
        <v>65</v>
      </c>
      <c r="D88" s="100">
        <f t="shared" si="6"/>
        <v>4.2500000000000003E-3</v>
      </c>
      <c r="E88" s="12">
        <v>0.32340000000000002</v>
      </c>
      <c r="F88" s="13">
        <v>3.916E-2</v>
      </c>
      <c r="G88" s="101">
        <f t="shared" si="7"/>
        <v>0.36255999999999999</v>
      </c>
      <c r="H88" s="10">
        <v>1704</v>
      </c>
      <c r="I88" s="11" t="s">
        <v>64</v>
      </c>
      <c r="J88" s="102">
        <f t="shared" si="8"/>
        <v>0.1704</v>
      </c>
      <c r="K88" s="10">
        <v>710</v>
      </c>
      <c r="L88" s="11" t="s">
        <v>64</v>
      </c>
      <c r="M88" s="102">
        <f t="shared" si="9"/>
        <v>7.0999999999999994E-2</v>
      </c>
      <c r="N88" s="10">
        <v>638</v>
      </c>
      <c r="O88" s="11" t="s">
        <v>64</v>
      </c>
      <c r="P88" s="102">
        <f t="shared" si="10"/>
        <v>6.3799999999999996E-2</v>
      </c>
    </row>
    <row r="89" spans="1:16">
      <c r="A89" s="23">
        <f t="shared" si="11"/>
        <v>89</v>
      </c>
      <c r="B89" s="10">
        <v>18</v>
      </c>
      <c r="C89" s="11" t="s">
        <v>65</v>
      </c>
      <c r="D89" s="100">
        <f t="shared" si="6"/>
        <v>4.4999999999999997E-3</v>
      </c>
      <c r="E89" s="12">
        <v>0.33350000000000002</v>
      </c>
      <c r="F89" s="13">
        <v>3.789E-2</v>
      </c>
      <c r="G89" s="101">
        <f t="shared" si="7"/>
        <v>0.37139</v>
      </c>
      <c r="H89" s="10">
        <v>1795</v>
      </c>
      <c r="I89" s="11" t="s">
        <v>64</v>
      </c>
      <c r="J89" s="102">
        <f t="shared" si="8"/>
        <v>0.17949999999999999</v>
      </c>
      <c r="K89" s="10">
        <v>731</v>
      </c>
      <c r="L89" s="11" t="s">
        <v>64</v>
      </c>
      <c r="M89" s="102">
        <f t="shared" si="9"/>
        <v>7.3099999999999998E-2</v>
      </c>
      <c r="N89" s="10">
        <v>661</v>
      </c>
      <c r="O89" s="11" t="s">
        <v>64</v>
      </c>
      <c r="P89" s="102">
        <f t="shared" si="10"/>
        <v>6.6100000000000006E-2</v>
      </c>
    </row>
    <row r="90" spans="1:16">
      <c r="A90" s="23">
        <f t="shared" si="11"/>
        <v>90</v>
      </c>
      <c r="B90" s="10">
        <v>20</v>
      </c>
      <c r="C90" s="11" t="s">
        <v>65</v>
      </c>
      <c r="D90" s="100">
        <f t="shared" si="6"/>
        <v>5.0000000000000001E-3</v>
      </c>
      <c r="E90" s="12">
        <v>0.3533</v>
      </c>
      <c r="F90" s="13">
        <v>3.5619999999999999E-2</v>
      </c>
      <c r="G90" s="101">
        <f t="shared" si="7"/>
        <v>0.38891999999999999</v>
      </c>
      <c r="H90" s="10">
        <v>1974</v>
      </c>
      <c r="I90" s="11" t="s">
        <v>64</v>
      </c>
      <c r="J90" s="102">
        <f t="shared" si="8"/>
        <v>0.19739999999999999</v>
      </c>
      <c r="K90" s="10">
        <v>770</v>
      </c>
      <c r="L90" s="11" t="s">
        <v>64</v>
      </c>
      <c r="M90" s="102">
        <f t="shared" si="9"/>
        <v>7.6999999999999999E-2</v>
      </c>
      <c r="N90" s="10">
        <v>706</v>
      </c>
      <c r="O90" s="11" t="s">
        <v>64</v>
      </c>
      <c r="P90" s="102">
        <f t="shared" si="10"/>
        <v>7.0599999999999996E-2</v>
      </c>
    </row>
    <row r="91" spans="1:16">
      <c r="A91" s="23">
        <f t="shared" si="11"/>
        <v>91</v>
      </c>
      <c r="B91" s="10">
        <v>22.5</v>
      </c>
      <c r="C91" s="11" t="s">
        <v>65</v>
      </c>
      <c r="D91" s="100">
        <f t="shared" si="6"/>
        <v>5.6249999999999998E-3</v>
      </c>
      <c r="E91" s="12">
        <v>0.37709999999999999</v>
      </c>
      <c r="F91" s="13">
        <v>3.3180000000000001E-2</v>
      </c>
      <c r="G91" s="101">
        <f t="shared" si="7"/>
        <v>0.41027999999999998</v>
      </c>
      <c r="H91" s="10">
        <v>2190</v>
      </c>
      <c r="I91" s="11" t="s">
        <v>64</v>
      </c>
      <c r="J91" s="102">
        <f t="shared" si="8"/>
        <v>0.219</v>
      </c>
      <c r="K91" s="10">
        <v>814</v>
      </c>
      <c r="L91" s="11" t="s">
        <v>64</v>
      </c>
      <c r="M91" s="102">
        <f t="shared" si="9"/>
        <v>8.14E-2</v>
      </c>
      <c r="N91" s="10">
        <v>758</v>
      </c>
      <c r="O91" s="11" t="s">
        <v>64</v>
      </c>
      <c r="P91" s="102">
        <f t="shared" si="10"/>
        <v>7.5800000000000006E-2</v>
      </c>
    </row>
    <row r="92" spans="1:16">
      <c r="A92" s="23">
        <f t="shared" si="11"/>
        <v>92</v>
      </c>
      <c r="B92" s="10">
        <v>25</v>
      </c>
      <c r="C92" s="11" t="s">
        <v>65</v>
      </c>
      <c r="D92" s="100">
        <f t="shared" si="6"/>
        <v>6.2500000000000003E-3</v>
      </c>
      <c r="E92" s="12">
        <v>0.40010000000000001</v>
      </c>
      <c r="F92" s="13">
        <v>3.1099999999999999E-2</v>
      </c>
      <c r="G92" s="101">
        <f t="shared" si="7"/>
        <v>0.43120000000000003</v>
      </c>
      <c r="H92" s="10">
        <v>2400</v>
      </c>
      <c r="I92" s="11" t="s">
        <v>64</v>
      </c>
      <c r="J92" s="102">
        <f t="shared" si="8"/>
        <v>0.24</v>
      </c>
      <c r="K92" s="10">
        <v>854</v>
      </c>
      <c r="L92" s="11" t="s">
        <v>64</v>
      </c>
      <c r="M92" s="102">
        <f t="shared" si="9"/>
        <v>8.5400000000000004E-2</v>
      </c>
      <c r="N92" s="10">
        <v>806</v>
      </c>
      <c r="O92" s="11" t="s">
        <v>64</v>
      </c>
      <c r="P92" s="102">
        <f t="shared" si="10"/>
        <v>8.0600000000000005E-2</v>
      </c>
    </row>
    <row r="93" spans="1:16">
      <c r="A93" s="23">
        <f t="shared" si="11"/>
        <v>93</v>
      </c>
      <c r="B93" s="10">
        <v>27.5</v>
      </c>
      <c r="C93" s="11" t="s">
        <v>65</v>
      </c>
      <c r="D93" s="100">
        <f t="shared" si="6"/>
        <v>6.875E-3</v>
      </c>
      <c r="E93" s="12">
        <v>0.42209999999999998</v>
      </c>
      <c r="F93" s="13">
        <v>2.9309999999999999E-2</v>
      </c>
      <c r="G93" s="101">
        <f t="shared" si="7"/>
        <v>0.45140999999999998</v>
      </c>
      <c r="H93" s="10">
        <v>2603</v>
      </c>
      <c r="I93" s="11" t="s">
        <v>64</v>
      </c>
      <c r="J93" s="102">
        <f t="shared" si="8"/>
        <v>0.26030000000000003</v>
      </c>
      <c r="K93" s="10">
        <v>889</v>
      </c>
      <c r="L93" s="11" t="s">
        <v>64</v>
      </c>
      <c r="M93" s="102">
        <f t="shared" si="9"/>
        <v>8.8900000000000007E-2</v>
      </c>
      <c r="N93" s="10">
        <v>850</v>
      </c>
      <c r="O93" s="11" t="s">
        <v>64</v>
      </c>
      <c r="P93" s="102">
        <f t="shared" si="10"/>
        <v>8.4999999999999992E-2</v>
      </c>
    </row>
    <row r="94" spans="1:16">
      <c r="A94" s="23">
        <f t="shared" si="11"/>
        <v>94</v>
      </c>
      <c r="B94" s="10">
        <v>30</v>
      </c>
      <c r="C94" s="11" t="s">
        <v>65</v>
      </c>
      <c r="D94" s="100">
        <f t="shared" si="6"/>
        <v>7.4999999999999997E-3</v>
      </c>
      <c r="E94" s="12">
        <v>0.44330000000000003</v>
      </c>
      <c r="F94" s="13">
        <v>2.7730000000000001E-2</v>
      </c>
      <c r="G94" s="101">
        <f t="shared" si="7"/>
        <v>0.47103</v>
      </c>
      <c r="H94" s="10">
        <v>2799</v>
      </c>
      <c r="I94" s="11" t="s">
        <v>64</v>
      </c>
      <c r="J94" s="102">
        <f t="shared" si="8"/>
        <v>0.27989999999999998</v>
      </c>
      <c r="K94" s="10">
        <v>921</v>
      </c>
      <c r="L94" s="11" t="s">
        <v>64</v>
      </c>
      <c r="M94" s="102">
        <f t="shared" si="9"/>
        <v>9.2100000000000001E-2</v>
      </c>
      <c r="N94" s="10">
        <v>891</v>
      </c>
      <c r="O94" s="11" t="s">
        <v>64</v>
      </c>
      <c r="P94" s="102">
        <f t="shared" si="10"/>
        <v>8.9099999999999999E-2</v>
      </c>
    </row>
    <row r="95" spans="1:16">
      <c r="A95" s="23">
        <f t="shared" si="11"/>
        <v>95</v>
      </c>
      <c r="B95" s="10">
        <v>32.5</v>
      </c>
      <c r="C95" s="11" t="s">
        <v>65</v>
      </c>
      <c r="D95" s="100">
        <f t="shared" si="6"/>
        <v>8.1250000000000003E-3</v>
      </c>
      <c r="E95" s="12">
        <v>0.46379999999999999</v>
      </c>
      <c r="F95" s="13">
        <v>2.6339999999999999E-2</v>
      </c>
      <c r="G95" s="101">
        <f t="shared" si="7"/>
        <v>0.49013999999999996</v>
      </c>
      <c r="H95" s="10">
        <v>2990</v>
      </c>
      <c r="I95" s="11" t="s">
        <v>64</v>
      </c>
      <c r="J95" s="102">
        <f t="shared" si="8"/>
        <v>0.29900000000000004</v>
      </c>
      <c r="K95" s="10">
        <v>951</v>
      </c>
      <c r="L95" s="11" t="s">
        <v>64</v>
      </c>
      <c r="M95" s="102">
        <f t="shared" si="9"/>
        <v>9.509999999999999E-2</v>
      </c>
      <c r="N95" s="10">
        <v>929</v>
      </c>
      <c r="O95" s="11" t="s">
        <v>64</v>
      </c>
      <c r="P95" s="102">
        <f t="shared" si="10"/>
        <v>9.290000000000001E-2</v>
      </c>
    </row>
    <row r="96" spans="1:16">
      <c r="A96" s="23">
        <f t="shared" si="11"/>
        <v>96</v>
      </c>
      <c r="B96" s="10">
        <v>35</v>
      </c>
      <c r="C96" s="11" t="s">
        <v>65</v>
      </c>
      <c r="D96" s="100">
        <f t="shared" si="6"/>
        <v>8.7500000000000008E-3</v>
      </c>
      <c r="E96" s="12">
        <v>0.48359999999999997</v>
      </c>
      <c r="F96" s="13">
        <v>2.5100000000000001E-2</v>
      </c>
      <c r="G96" s="101">
        <f t="shared" si="7"/>
        <v>0.50869999999999993</v>
      </c>
      <c r="H96" s="10">
        <v>3176</v>
      </c>
      <c r="I96" s="11" t="s">
        <v>64</v>
      </c>
      <c r="J96" s="102">
        <f t="shared" si="8"/>
        <v>0.31759999999999999</v>
      </c>
      <c r="K96" s="10">
        <v>977</v>
      </c>
      <c r="L96" s="11" t="s">
        <v>64</v>
      </c>
      <c r="M96" s="102">
        <f t="shared" si="9"/>
        <v>9.7699999999999995E-2</v>
      </c>
      <c r="N96" s="10">
        <v>964</v>
      </c>
      <c r="O96" s="11" t="s">
        <v>64</v>
      </c>
      <c r="P96" s="102">
        <f t="shared" si="10"/>
        <v>9.64E-2</v>
      </c>
    </row>
    <row r="97" spans="1:16">
      <c r="A97" s="23">
        <f t="shared" si="11"/>
        <v>97</v>
      </c>
      <c r="B97" s="10">
        <v>37.5</v>
      </c>
      <c r="C97" s="11" t="s">
        <v>65</v>
      </c>
      <c r="D97" s="100">
        <f t="shared" si="6"/>
        <v>9.3749999999999997E-3</v>
      </c>
      <c r="E97" s="12">
        <v>0.50270000000000004</v>
      </c>
      <c r="F97" s="13">
        <v>2.3980000000000001E-2</v>
      </c>
      <c r="G97" s="101">
        <f t="shared" si="7"/>
        <v>0.52668000000000004</v>
      </c>
      <c r="H97" s="10">
        <v>3357</v>
      </c>
      <c r="I97" s="11" t="s">
        <v>64</v>
      </c>
      <c r="J97" s="102">
        <f t="shared" si="8"/>
        <v>0.3357</v>
      </c>
      <c r="K97" s="10">
        <v>1002</v>
      </c>
      <c r="L97" s="11" t="s">
        <v>64</v>
      </c>
      <c r="M97" s="102">
        <f t="shared" si="9"/>
        <v>0.1002</v>
      </c>
      <c r="N97" s="10">
        <v>998</v>
      </c>
      <c r="O97" s="11" t="s">
        <v>64</v>
      </c>
      <c r="P97" s="102">
        <f t="shared" si="10"/>
        <v>9.98E-2</v>
      </c>
    </row>
    <row r="98" spans="1:16">
      <c r="A98" s="23">
        <f t="shared" si="11"/>
        <v>98</v>
      </c>
      <c r="B98" s="10">
        <v>40</v>
      </c>
      <c r="C98" s="11" t="s">
        <v>65</v>
      </c>
      <c r="D98" s="100">
        <f t="shared" si="6"/>
        <v>0.01</v>
      </c>
      <c r="E98" s="12">
        <v>0.5212</v>
      </c>
      <c r="F98" s="13">
        <v>2.298E-2</v>
      </c>
      <c r="G98" s="101">
        <f t="shared" si="7"/>
        <v>0.54418</v>
      </c>
      <c r="H98" s="10">
        <v>3533</v>
      </c>
      <c r="I98" s="11" t="s">
        <v>64</v>
      </c>
      <c r="J98" s="102">
        <f t="shared" si="8"/>
        <v>0.3533</v>
      </c>
      <c r="K98" s="10">
        <v>1024</v>
      </c>
      <c r="L98" s="11" t="s">
        <v>64</v>
      </c>
      <c r="M98" s="102">
        <f t="shared" si="9"/>
        <v>0.1024</v>
      </c>
      <c r="N98" s="10">
        <v>1029</v>
      </c>
      <c r="O98" s="11" t="s">
        <v>64</v>
      </c>
      <c r="P98" s="102">
        <f t="shared" si="10"/>
        <v>0.10289999999999999</v>
      </c>
    </row>
    <row r="99" spans="1:16">
      <c r="A99" s="23">
        <f t="shared" si="11"/>
        <v>99</v>
      </c>
      <c r="B99" s="10">
        <v>45</v>
      </c>
      <c r="C99" s="11" t="s">
        <v>65</v>
      </c>
      <c r="D99" s="100">
        <f t="shared" si="6"/>
        <v>1.125E-2</v>
      </c>
      <c r="E99" s="12">
        <v>0.55669999999999997</v>
      </c>
      <c r="F99" s="13">
        <v>2.1229999999999999E-2</v>
      </c>
      <c r="G99" s="101">
        <f t="shared" si="7"/>
        <v>0.57792999999999994</v>
      </c>
      <c r="H99" s="10">
        <v>3873</v>
      </c>
      <c r="I99" s="11" t="s">
        <v>64</v>
      </c>
      <c r="J99" s="102">
        <f t="shared" si="8"/>
        <v>0.38730000000000003</v>
      </c>
      <c r="K99" s="10">
        <v>1065</v>
      </c>
      <c r="L99" s="11" t="s">
        <v>64</v>
      </c>
      <c r="M99" s="102">
        <f t="shared" si="9"/>
        <v>0.1065</v>
      </c>
      <c r="N99" s="10">
        <v>1087</v>
      </c>
      <c r="O99" s="11" t="s">
        <v>64</v>
      </c>
      <c r="P99" s="102">
        <f t="shared" si="10"/>
        <v>0.10869999999999999</v>
      </c>
    </row>
    <row r="100" spans="1:16">
      <c r="A100" s="23">
        <f t="shared" si="11"/>
        <v>100</v>
      </c>
      <c r="B100" s="10">
        <v>50</v>
      </c>
      <c r="C100" s="11" t="s">
        <v>65</v>
      </c>
      <c r="D100" s="100">
        <f t="shared" si="6"/>
        <v>1.2500000000000001E-2</v>
      </c>
      <c r="E100" s="12">
        <v>0.59030000000000005</v>
      </c>
      <c r="F100" s="13">
        <v>1.975E-2</v>
      </c>
      <c r="G100" s="101">
        <f t="shared" si="7"/>
        <v>0.61005000000000009</v>
      </c>
      <c r="H100" s="10">
        <v>4198</v>
      </c>
      <c r="I100" s="11" t="s">
        <v>64</v>
      </c>
      <c r="J100" s="102">
        <f t="shared" si="8"/>
        <v>0.41980000000000006</v>
      </c>
      <c r="K100" s="10">
        <v>1100</v>
      </c>
      <c r="L100" s="11" t="s">
        <v>64</v>
      </c>
      <c r="M100" s="102">
        <f t="shared" si="9"/>
        <v>0.11000000000000001</v>
      </c>
      <c r="N100" s="10">
        <v>1138</v>
      </c>
      <c r="O100" s="11" t="s">
        <v>64</v>
      </c>
      <c r="P100" s="102">
        <f t="shared" si="10"/>
        <v>0.11379999999999998</v>
      </c>
    </row>
    <row r="101" spans="1:16">
      <c r="A101" s="23">
        <f t="shared" si="11"/>
        <v>101</v>
      </c>
      <c r="B101" s="10">
        <v>55</v>
      </c>
      <c r="C101" s="11" t="s">
        <v>65</v>
      </c>
      <c r="D101" s="100">
        <f t="shared" si="6"/>
        <v>1.375E-2</v>
      </c>
      <c r="E101" s="12">
        <v>0.62229999999999996</v>
      </c>
      <c r="F101" s="13">
        <v>1.8489999999999999E-2</v>
      </c>
      <c r="G101" s="101">
        <f t="shared" si="7"/>
        <v>0.64078999999999997</v>
      </c>
      <c r="H101" s="10">
        <v>4509</v>
      </c>
      <c r="I101" s="11" t="s">
        <v>64</v>
      </c>
      <c r="J101" s="102">
        <f t="shared" si="8"/>
        <v>0.45090000000000002</v>
      </c>
      <c r="K101" s="10">
        <v>1132</v>
      </c>
      <c r="L101" s="11" t="s">
        <v>64</v>
      </c>
      <c r="M101" s="102">
        <f t="shared" si="9"/>
        <v>0.1132</v>
      </c>
      <c r="N101" s="10">
        <v>1185</v>
      </c>
      <c r="O101" s="11" t="s">
        <v>64</v>
      </c>
      <c r="P101" s="102">
        <f t="shared" si="10"/>
        <v>0.11850000000000001</v>
      </c>
    </row>
    <row r="102" spans="1:16">
      <c r="A102" s="23">
        <f t="shared" si="11"/>
        <v>102</v>
      </c>
      <c r="B102" s="10">
        <v>60</v>
      </c>
      <c r="C102" s="11" t="s">
        <v>65</v>
      </c>
      <c r="D102" s="100">
        <f t="shared" si="6"/>
        <v>1.4999999999999999E-2</v>
      </c>
      <c r="E102" s="12">
        <v>0.65280000000000005</v>
      </c>
      <c r="F102" s="13">
        <v>1.7399999999999999E-2</v>
      </c>
      <c r="G102" s="101">
        <f t="shared" si="7"/>
        <v>0.67020000000000002</v>
      </c>
      <c r="H102" s="10">
        <v>4809</v>
      </c>
      <c r="I102" s="11" t="s">
        <v>64</v>
      </c>
      <c r="J102" s="102">
        <f t="shared" si="8"/>
        <v>0.48089999999999999</v>
      </c>
      <c r="K102" s="10">
        <v>1159</v>
      </c>
      <c r="L102" s="11" t="s">
        <v>64</v>
      </c>
      <c r="M102" s="102">
        <f t="shared" si="9"/>
        <v>0.1159</v>
      </c>
      <c r="N102" s="10">
        <v>1228</v>
      </c>
      <c r="O102" s="11" t="s">
        <v>64</v>
      </c>
      <c r="P102" s="102">
        <f t="shared" si="10"/>
        <v>0.12279999999999999</v>
      </c>
    </row>
    <row r="103" spans="1:16">
      <c r="A103" s="23">
        <f t="shared" si="11"/>
        <v>103</v>
      </c>
      <c r="B103" s="10">
        <v>65</v>
      </c>
      <c r="C103" s="11" t="s">
        <v>65</v>
      </c>
      <c r="D103" s="100">
        <f t="shared" si="6"/>
        <v>1.6250000000000001E-2</v>
      </c>
      <c r="E103" s="12">
        <v>0.68189999999999995</v>
      </c>
      <c r="F103" s="13">
        <v>1.6449999999999999E-2</v>
      </c>
      <c r="G103" s="101">
        <f t="shared" si="7"/>
        <v>0.69834999999999992</v>
      </c>
      <c r="H103" s="10">
        <v>5099</v>
      </c>
      <c r="I103" s="11" t="s">
        <v>64</v>
      </c>
      <c r="J103" s="102">
        <f t="shared" si="8"/>
        <v>0.50990000000000002</v>
      </c>
      <c r="K103" s="10">
        <v>1184</v>
      </c>
      <c r="L103" s="11" t="s">
        <v>64</v>
      </c>
      <c r="M103" s="102">
        <f t="shared" si="9"/>
        <v>0.11839999999999999</v>
      </c>
      <c r="N103" s="10">
        <v>1267</v>
      </c>
      <c r="O103" s="11" t="s">
        <v>64</v>
      </c>
      <c r="P103" s="102">
        <f t="shared" si="10"/>
        <v>0.12669999999999998</v>
      </c>
    </row>
    <row r="104" spans="1:16">
      <c r="A104" s="23">
        <f t="shared" si="11"/>
        <v>104</v>
      </c>
      <c r="B104" s="10">
        <v>70</v>
      </c>
      <c r="C104" s="11" t="s">
        <v>65</v>
      </c>
      <c r="D104" s="100">
        <f t="shared" si="6"/>
        <v>1.7500000000000002E-2</v>
      </c>
      <c r="E104" s="12">
        <v>0.70979999999999999</v>
      </c>
      <c r="F104" s="13">
        <v>1.5599999999999999E-2</v>
      </c>
      <c r="G104" s="101">
        <f t="shared" si="7"/>
        <v>0.72539999999999993</v>
      </c>
      <c r="H104" s="10">
        <v>5379</v>
      </c>
      <c r="I104" s="11" t="s">
        <v>64</v>
      </c>
      <c r="J104" s="102">
        <f t="shared" si="8"/>
        <v>0.53789999999999993</v>
      </c>
      <c r="K104" s="10">
        <v>1206</v>
      </c>
      <c r="L104" s="11" t="s">
        <v>64</v>
      </c>
      <c r="M104" s="102">
        <f t="shared" si="9"/>
        <v>0.1206</v>
      </c>
      <c r="N104" s="10">
        <v>1303</v>
      </c>
      <c r="O104" s="11" t="s">
        <v>64</v>
      </c>
      <c r="P104" s="102">
        <f t="shared" si="10"/>
        <v>0.1303</v>
      </c>
    </row>
    <row r="105" spans="1:16">
      <c r="A105" s="23">
        <f t="shared" si="11"/>
        <v>105</v>
      </c>
      <c r="B105" s="10">
        <v>80</v>
      </c>
      <c r="C105" s="11" t="s">
        <v>65</v>
      </c>
      <c r="D105" s="100">
        <f t="shared" si="6"/>
        <v>0.02</v>
      </c>
      <c r="E105" s="12">
        <v>0.76239999999999997</v>
      </c>
      <c r="F105" s="13">
        <v>1.418E-2</v>
      </c>
      <c r="G105" s="101">
        <f t="shared" si="7"/>
        <v>0.77657999999999994</v>
      </c>
      <c r="H105" s="10">
        <v>5914</v>
      </c>
      <c r="I105" s="11" t="s">
        <v>64</v>
      </c>
      <c r="J105" s="102">
        <f t="shared" si="8"/>
        <v>0.59139999999999993</v>
      </c>
      <c r="K105" s="10">
        <v>1246</v>
      </c>
      <c r="L105" s="11" t="s">
        <v>64</v>
      </c>
      <c r="M105" s="102">
        <f t="shared" si="9"/>
        <v>0.1246</v>
      </c>
      <c r="N105" s="10">
        <v>1368</v>
      </c>
      <c r="O105" s="11" t="s">
        <v>64</v>
      </c>
      <c r="P105" s="102">
        <f t="shared" si="10"/>
        <v>0.1368</v>
      </c>
    </row>
    <row r="106" spans="1:16">
      <c r="A106" s="23">
        <f t="shared" si="11"/>
        <v>106</v>
      </c>
      <c r="B106" s="10">
        <v>90</v>
      </c>
      <c r="C106" s="11" t="s">
        <v>65</v>
      </c>
      <c r="D106" s="100">
        <f t="shared" si="6"/>
        <v>2.2499999999999999E-2</v>
      </c>
      <c r="E106" s="12">
        <v>0.81110000000000004</v>
      </c>
      <c r="F106" s="13">
        <v>1.3010000000000001E-2</v>
      </c>
      <c r="G106" s="101">
        <f t="shared" si="7"/>
        <v>0.82411000000000001</v>
      </c>
      <c r="H106" s="10">
        <v>6420</v>
      </c>
      <c r="I106" s="11" t="s">
        <v>64</v>
      </c>
      <c r="J106" s="102">
        <f t="shared" si="8"/>
        <v>0.64200000000000002</v>
      </c>
      <c r="K106" s="10">
        <v>1280</v>
      </c>
      <c r="L106" s="11" t="s">
        <v>64</v>
      </c>
      <c r="M106" s="102">
        <f t="shared" si="9"/>
        <v>0.128</v>
      </c>
      <c r="N106" s="10">
        <v>1424</v>
      </c>
      <c r="O106" s="11" t="s">
        <v>64</v>
      </c>
      <c r="P106" s="102">
        <f t="shared" si="10"/>
        <v>0.1424</v>
      </c>
    </row>
    <row r="107" spans="1:16">
      <c r="A107" s="23">
        <f t="shared" si="11"/>
        <v>107</v>
      </c>
      <c r="B107" s="10">
        <v>100</v>
      </c>
      <c r="C107" s="11" t="s">
        <v>65</v>
      </c>
      <c r="D107" s="100">
        <f t="shared" si="6"/>
        <v>2.5000000000000001E-2</v>
      </c>
      <c r="E107" s="12">
        <v>0.85650000000000004</v>
      </c>
      <c r="F107" s="13">
        <v>1.204E-2</v>
      </c>
      <c r="G107" s="101">
        <f t="shared" si="7"/>
        <v>0.86854000000000009</v>
      </c>
      <c r="H107" s="10">
        <v>6902</v>
      </c>
      <c r="I107" s="11" t="s">
        <v>64</v>
      </c>
      <c r="J107" s="102">
        <f t="shared" si="8"/>
        <v>0.69020000000000004</v>
      </c>
      <c r="K107" s="10">
        <v>1308</v>
      </c>
      <c r="L107" s="11" t="s">
        <v>64</v>
      </c>
      <c r="M107" s="102">
        <f t="shared" si="9"/>
        <v>0.1308</v>
      </c>
      <c r="N107" s="10">
        <v>1475</v>
      </c>
      <c r="O107" s="11" t="s">
        <v>64</v>
      </c>
      <c r="P107" s="102">
        <f t="shared" si="10"/>
        <v>0.14750000000000002</v>
      </c>
    </row>
    <row r="108" spans="1:16">
      <c r="A108" s="23">
        <f t="shared" si="11"/>
        <v>108</v>
      </c>
      <c r="B108" s="10">
        <v>110</v>
      </c>
      <c r="C108" s="11" t="s">
        <v>65</v>
      </c>
      <c r="D108" s="100">
        <f t="shared" si="6"/>
        <v>2.75E-2</v>
      </c>
      <c r="E108" s="12">
        <v>0.89890000000000003</v>
      </c>
      <c r="F108" s="13">
        <v>1.1220000000000001E-2</v>
      </c>
      <c r="G108" s="101">
        <f t="shared" si="7"/>
        <v>0.91012000000000004</v>
      </c>
      <c r="H108" s="10">
        <v>7364</v>
      </c>
      <c r="I108" s="11" t="s">
        <v>64</v>
      </c>
      <c r="J108" s="102">
        <f t="shared" si="8"/>
        <v>0.73639999999999994</v>
      </c>
      <c r="K108" s="10">
        <v>1333</v>
      </c>
      <c r="L108" s="11" t="s">
        <v>64</v>
      </c>
      <c r="M108" s="102">
        <f t="shared" si="9"/>
        <v>0.1333</v>
      </c>
      <c r="N108" s="10">
        <v>1520</v>
      </c>
      <c r="O108" s="11" t="s">
        <v>64</v>
      </c>
      <c r="P108" s="102">
        <f t="shared" si="10"/>
        <v>0.152</v>
      </c>
    </row>
    <row r="109" spans="1:16">
      <c r="A109" s="23">
        <f t="shared" si="11"/>
        <v>109</v>
      </c>
      <c r="B109" s="10">
        <v>120</v>
      </c>
      <c r="C109" s="11" t="s">
        <v>65</v>
      </c>
      <c r="D109" s="100">
        <f t="shared" si="6"/>
        <v>0.03</v>
      </c>
      <c r="E109" s="12">
        <v>0.93859999999999999</v>
      </c>
      <c r="F109" s="13">
        <v>1.052E-2</v>
      </c>
      <c r="G109" s="101">
        <f t="shared" si="7"/>
        <v>0.94911999999999996</v>
      </c>
      <c r="H109" s="10">
        <v>7807</v>
      </c>
      <c r="I109" s="11" t="s">
        <v>64</v>
      </c>
      <c r="J109" s="102">
        <f t="shared" si="8"/>
        <v>0.78070000000000006</v>
      </c>
      <c r="K109" s="10">
        <v>1356</v>
      </c>
      <c r="L109" s="11" t="s">
        <v>64</v>
      </c>
      <c r="M109" s="102">
        <f t="shared" si="9"/>
        <v>0.1356</v>
      </c>
      <c r="N109" s="10">
        <v>1560</v>
      </c>
      <c r="O109" s="11" t="s">
        <v>64</v>
      </c>
      <c r="P109" s="102">
        <f t="shared" si="10"/>
        <v>0.156</v>
      </c>
    </row>
    <row r="110" spans="1:16">
      <c r="A110" s="23">
        <f t="shared" si="11"/>
        <v>110</v>
      </c>
      <c r="B110" s="10">
        <v>130</v>
      </c>
      <c r="C110" s="11" t="s">
        <v>65</v>
      </c>
      <c r="D110" s="100">
        <f t="shared" si="6"/>
        <v>3.2500000000000001E-2</v>
      </c>
      <c r="E110" s="12">
        <v>0.9758</v>
      </c>
      <c r="F110" s="13">
        <v>9.9019999999999993E-3</v>
      </c>
      <c r="G110" s="101">
        <f t="shared" si="7"/>
        <v>0.98570199999999997</v>
      </c>
      <c r="H110" s="10">
        <v>8235</v>
      </c>
      <c r="I110" s="11" t="s">
        <v>64</v>
      </c>
      <c r="J110" s="102">
        <f t="shared" si="8"/>
        <v>0.8234999999999999</v>
      </c>
      <c r="K110" s="10">
        <v>1375</v>
      </c>
      <c r="L110" s="11" t="s">
        <v>64</v>
      </c>
      <c r="M110" s="102">
        <f t="shared" si="9"/>
        <v>0.13750000000000001</v>
      </c>
      <c r="N110" s="10">
        <v>1597</v>
      </c>
      <c r="O110" s="11" t="s">
        <v>64</v>
      </c>
      <c r="P110" s="102">
        <f t="shared" si="10"/>
        <v>0.15970000000000001</v>
      </c>
    </row>
    <row r="111" spans="1:16">
      <c r="A111" s="23">
        <f t="shared" si="11"/>
        <v>111</v>
      </c>
      <c r="B111" s="10">
        <v>140</v>
      </c>
      <c r="C111" s="11" t="s">
        <v>65</v>
      </c>
      <c r="D111" s="100">
        <f t="shared" si="6"/>
        <v>3.5000000000000003E-2</v>
      </c>
      <c r="E111" s="12">
        <v>1.0109999999999999</v>
      </c>
      <c r="F111" s="13">
        <v>9.3629999999999998E-3</v>
      </c>
      <c r="G111" s="101">
        <f t="shared" si="7"/>
        <v>1.0203629999999999</v>
      </c>
      <c r="H111" s="10">
        <v>8649</v>
      </c>
      <c r="I111" s="11" t="s">
        <v>64</v>
      </c>
      <c r="J111" s="102">
        <f t="shared" si="8"/>
        <v>0.86489999999999989</v>
      </c>
      <c r="K111" s="10">
        <v>1393</v>
      </c>
      <c r="L111" s="11" t="s">
        <v>64</v>
      </c>
      <c r="M111" s="102">
        <f t="shared" si="9"/>
        <v>0.13930000000000001</v>
      </c>
      <c r="N111" s="10">
        <v>1631</v>
      </c>
      <c r="O111" s="11" t="s">
        <v>64</v>
      </c>
      <c r="P111" s="102">
        <f t="shared" si="10"/>
        <v>0.16309999999999999</v>
      </c>
    </row>
    <row r="112" spans="1:16">
      <c r="A112" s="23">
        <f t="shared" si="11"/>
        <v>112</v>
      </c>
      <c r="B112" s="10">
        <v>150</v>
      </c>
      <c r="C112" s="11" t="s">
        <v>65</v>
      </c>
      <c r="D112" s="100">
        <f t="shared" si="6"/>
        <v>3.7499999999999999E-2</v>
      </c>
      <c r="E112" s="12">
        <v>1.044</v>
      </c>
      <c r="F112" s="13">
        <v>8.8850000000000005E-3</v>
      </c>
      <c r="G112" s="101">
        <f t="shared" si="7"/>
        <v>1.0528850000000001</v>
      </c>
      <c r="H112" s="10">
        <v>9050</v>
      </c>
      <c r="I112" s="11" t="s">
        <v>64</v>
      </c>
      <c r="J112" s="102">
        <f t="shared" si="8"/>
        <v>0.90500000000000003</v>
      </c>
      <c r="K112" s="10">
        <v>1409</v>
      </c>
      <c r="L112" s="11" t="s">
        <v>64</v>
      </c>
      <c r="M112" s="102">
        <f t="shared" si="9"/>
        <v>0.1409</v>
      </c>
      <c r="N112" s="10">
        <v>1663</v>
      </c>
      <c r="O112" s="11" t="s">
        <v>64</v>
      </c>
      <c r="P112" s="102">
        <f t="shared" si="10"/>
        <v>0.1663</v>
      </c>
    </row>
    <row r="113" spans="1:16">
      <c r="A113" s="23">
        <f t="shared" si="11"/>
        <v>113</v>
      </c>
      <c r="B113" s="10">
        <v>160</v>
      </c>
      <c r="C113" s="11" t="s">
        <v>65</v>
      </c>
      <c r="D113" s="100">
        <f t="shared" si="6"/>
        <v>0.04</v>
      </c>
      <c r="E113" s="12">
        <v>1.075</v>
      </c>
      <c r="F113" s="13">
        <v>8.4569999999999992E-3</v>
      </c>
      <c r="G113" s="101">
        <f t="shared" si="7"/>
        <v>1.0834569999999999</v>
      </c>
      <c r="H113" s="10">
        <v>9441</v>
      </c>
      <c r="I113" s="11" t="s">
        <v>64</v>
      </c>
      <c r="J113" s="102">
        <f t="shared" si="8"/>
        <v>0.94410000000000005</v>
      </c>
      <c r="K113" s="10">
        <v>1424</v>
      </c>
      <c r="L113" s="11" t="s">
        <v>64</v>
      </c>
      <c r="M113" s="102">
        <f t="shared" si="9"/>
        <v>0.1424</v>
      </c>
      <c r="N113" s="10">
        <v>1692</v>
      </c>
      <c r="O113" s="11" t="s">
        <v>64</v>
      </c>
      <c r="P113" s="102">
        <f t="shared" si="10"/>
        <v>0.16919999999999999</v>
      </c>
    </row>
    <row r="114" spans="1:16">
      <c r="A114" s="23">
        <f t="shared" si="11"/>
        <v>114</v>
      </c>
      <c r="B114" s="10">
        <v>170</v>
      </c>
      <c r="C114" s="11" t="s">
        <v>65</v>
      </c>
      <c r="D114" s="100">
        <f t="shared" si="6"/>
        <v>4.2500000000000003E-2</v>
      </c>
      <c r="E114" s="12">
        <v>1.1040000000000001</v>
      </c>
      <c r="F114" s="13">
        <v>8.0730000000000003E-3</v>
      </c>
      <c r="G114" s="101">
        <f t="shared" si="7"/>
        <v>1.1120730000000001</v>
      </c>
      <c r="H114" s="10">
        <v>9822</v>
      </c>
      <c r="I114" s="11" t="s">
        <v>64</v>
      </c>
      <c r="J114" s="102">
        <f t="shared" si="8"/>
        <v>0.98219999999999996</v>
      </c>
      <c r="K114" s="10">
        <v>1437</v>
      </c>
      <c r="L114" s="11" t="s">
        <v>64</v>
      </c>
      <c r="M114" s="102">
        <f t="shared" si="9"/>
        <v>0.14369999999999999</v>
      </c>
      <c r="N114" s="10">
        <v>1720</v>
      </c>
      <c r="O114" s="11" t="s">
        <v>64</v>
      </c>
      <c r="P114" s="102">
        <f t="shared" si="10"/>
        <v>0.17199999999999999</v>
      </c>
    </row>
    <row r="115" spans="1:16">
      <c r="A115" s="23">
        <f t="shared" si="11"/>
        <v>115</v>
      </c>
      <c r="B115" s="10">
        <v>180</v>
      </c>
      <c r="C115" s="11" t="s">
        <v>65</v>
      </c>
      <c r="D115" s="100">
        <f t="shared" si="6"/>
        <v>4.4999999999999998E-2</v>
      </c>
      <c r="E115" s="12">
        <v>1.1319999999999999</v>
      </c>
      <c r="F115" s="13">
        <v>7.7260000000000002E-3</v>
      </c>
      <c r="G115" s="101">
        <f t="shared" si="7"/>
        <v>1.1397259999999998</v>
      </c>
      <c r="H115" s="10">
        <v>1.02</v>
      </c>
      <c r="I115" s="22" t="s">
        <v>66</v>
      </c>
      <c r="J115" s="105">
        <f t="shared" ref="J115:J178" si="12">H115</f>
        <v>1.02</v>
      </c>
      <c r="K115" s="10">
        <v>1450</v>
      </c>
      <c r="L115" s="11" t="s">
        <v>64</v>
      </c>
      <c r="M115" s="102">
        <f t="shared" si="9"/>
        <v>0.14499999999999999</v>
      </c>
      <c r="N115" s="10">
        <v>1745</v>
      </c>
      <c r="O115" s="11" t="s">
        <v>64</v>
      </c>
      <c r="P115" s="102">
        <f t="shared" si="10"/>
        <v>0.17450000000000002</v>
      </c>
    </row>
    <row r="116" spans="1:16">
      <c r="A116" s="23">
        <f t="shared" si="11"/>
        <v>116</v>
      </c>
      <c r="B116" s="10">
        <v>200</v>
      </c>
      <c r="C116" s="11" t="s">
        <v>65</v>
      </c>
      <c r="D116" s="100">
        <f t="shared" si="6"/>
        <v>0.05</v>
      </c>
      <c r="E116" s="12">
        <v>1.1830000000000001</v>
      </c>
      <c r="F116" s="13">
        <v>7.1209999999999997E-3</v>
      </c>
      <c r="G116" s="101">
        <f t="shared" si="7"/>
        <v>1.190121</v>
      </c>
      <c r="H116" s="10">
        <v>1.0900000000000001</v>
      </c>
      <c r="I116" s="11" t="s">
        <v>66</v>
      </c>
      <c r="J116" s="105">
        <f t="shared" si="12"/>
        <v>1.0900000000000001</v>
      </c>
      <c r="K116" s="10">
        <v>1474</v>
      </c>
      <c r="L116" s="11" t="s">
        <v>64</v>
      </c>
      <c r="M116" s="102">
        <f t="shared" si="9"/>
        <v>0.1474</v>
      </c>
      <c r="N116" s="10">
        <v>1792</v>
      </c>
      <c r="O116" s="11" t="s">
        <v>64</v>
      </c>
      <c r="P116" s="102">
        <f t="shared" si="10"/>
        <v>0.1792</v>
      </c>
    </row>
    <row r="117" spans="1:16">
      <c r="A117" s="23">
        <f t="shared" si="11"/>
        <v>117</v>
      </c>
      <c r="B117" s="10">
        <v>225</v>
      </c>
      <c r="C117" s="11" t="s">
        <v>65</v>
      </c>
      <c r="D117" s="100">
        <f t="shared" si="6"/>
        <v>5.6250000000000001E-2</v>
      </c>
      <c r="E117" s="12">
        <v>1.2390000000000001</v>
      </c>
      <c r="F117" s="13">
        <v>6.496E-3</v>
      </c>
      <c r="G117" s="101">
        <f t="shared" si="7"/>
        <v>1.2454960000000002</v>
      </c>
      <c r="H117" s="10">
        <v>1.18</v>
      </c>
      <c r="I117" s="11" t="s">
        <v>66</v>
      </c>
      <c r="J117" s="105">
        <f t="shared" si="12"/>
        <v>1.18</v>
      </c>
      <c r="K117" s="10">
        <v>1501</v>
      </c>
      <c r="L117" s="11" t="s">
        <v>64</v>
      </c>
      <c r="M117" s="102">
        <f t="shared" si="9"/>
        <v>0.15009999999999998</v>
      </c>
      <c r="N117" s="10">
        <v>1844</v>
      </c>
      <c r="O117" s="11" t="s">
        <v>64</v>
      </c>
      <c r="P117" s="102">
        <f t="shared" si="10"/>
        <v>0.18440000000000001</v>
      </c>
    </row>
    <row r="118" spans="1:16">
      <c r="A118" s="23">
        <f t="shared" si="11"/>
        <v>118</v>
      </c>
      <c r="B118" s="10">
        <v>250</v>
      </c>
      <c r="C118" s="11" t="s">
        <v>65</v>
      </c>
      <c r="D118" s="100">
        <f t="shared" si="6"/>
        <v>6.25E-2</v>
      </c>
      <c r="E118" s="12">
        <v>1.288</v>
      </c>
      <c r="F118" s="13">
        <v>5.9810000000000002E-3</v>
      </c>
      <c r="G118" s="101">
        <f t="shared" si="7"/>
        <v>1.293981</v>
      </c>
      <c r="H118" s="10">
        <v>1.26</v>
      </c>
      <c r="I118" s="11" t="s">
        <v>66</v>
      </c>
      <c r="J118" s="105">
        <f t="shared" si="12"/>
        <v>1.26</v>
      </c>
      <c r="K118" s="10">
        <v>1525</v>
      </c>
      <c r="L118" s="11" t="s">
        <v>64</v>
      </c>
      <c r="M118" s="102">
        <f t="shared" si="9"/>
        <v>0.1525</v>
      </c>
      <c r="N118" s="10">
        <v>1891</v>
      </c>
      <c r="O118" s="11" t="s">
        <v>64</v>
      </c>
      <c r="P118" s="102">
        <f t="shared" si="10"/>
        <v>0.18909999999999999</v>
      </c>
    </row>
    <row r="119" spans="1:16">
      <c r="A119" s="23">
        <f t="shared" si="11"/>
        <v>119</v>
      </c>
      <c r="B119" s="10">
        <v>275</v>
      </c>
      <c r="C119" s="11" t="s">
        <v>65</v>
      </c>
      <c r="D119" s="100">
        <f t="shared" si="6"/>
        <v>6.8750000000000006E-2</v>
      </c>
      <c r="E119" s="12">
        <v>1.331</v>
      </c>
      <c r="F119" s="13">
        <v>5.548E-3</v>
      </c>
      <c r="G119" s="101">
        <f t="shared" si="7"/>
        <v>1.3365480000000001</v>
      </c>
      <c r="H119" s="10">
        <v>1.34</v>
      </c>
      <c r="I119" s="11" t="s">
        <v>66</v>
      </c>
      <c r="J119" s="105">
        <f t="shared" si="12"/>
        <v>1.34</v>
      </c>
      <c r="K119" s="10">
        <v>1546</v>
      </c>
      <c r="L119" s="11" t="s">
        <v>64</v>
      </c>
      <c r="M119" s="102">
        <f t="shared" si="9"/>
        <v>0.15460000000000002</v>
      </c>
      <c r="N119" s="10">
        <v>1933</v>
      </c>
      <c r="O119" s="11" t="s">
        <v>64</v>
      </c>
      <c r="P119" s="102">
        <f t="shared" si="10"/>
        <v>0.1933</v>
      </c>
    </row>
    <row r="120" spans="1:16">
      <c r="A120" s="23">
        <f t="shared" si="11"/>
        <v>120</v>
      </c>
      <c r="B120" s="10">
        <v>300</v>
      </c>
      <c r="C120" s="11" t="s">
        <v>65</v>
      </c>
      <c r="D120" s="100">
        <f t="shared" ref="D120:D132" si="13">B120/1000/$C$5</f>
        <v>7.4999999999999997E-2</v>
      </c>
      <c r="E120" s="12">
        <v>1.3680000000000001</v>
      </c>
      <c r="F120" s="13">
        <v>5.1780000000000003E-3</v>
      </c>
      <c r="G120" s="101">
        <f t="shared" si="7"/>
        <v>1.373178</v>
      </c>
      <c r="H120" s="10">
        <v>1.42</v>
      </c>
      <c r="I120" s="11" t="s">
        <v>66</v>
      </c>
      <c r="J120" s="105">
        <f t="shared" si="12"/>
        <v>1.42</v>
      </c>
      <c r="K120" s="10">
        <v>1565</v>
      </c>
      <c r="L120" s="11" t="s">
        <v>64</v>
      </c>
      <c r="M120" s="102">
        <f t="shared" si="9"/>
        <v>0.1565</v>
      </c>
      <c r="N120" s="10">
        <v>1971</v>
      </c>
      <c r="O120" s="11" t="s">
        <v>64</v>
      </c>
      <c r="P120" s="102">
        <f t="shared" si="10"/>
        <v>0.1971</v>
      </c>
    </row>
    <row r="121" spans="1:16">
      <c r="A121" s="23">
        <f t="shared" si="11"/>
        <v>121</v>
      </c>
      <c r="B121" s="10">
        <v>325</v>
      </c>
      <c r="C121" s="11" t="s">
        <v>65</v>
      </c>
      <c r="D121" s="100">
        <f t="shared" si="13"/>
        <v>8.1250000000000003E-2</v>
      </c>
      <c r="E121" s="12">
        <v>1.401</v>
      </c>
      <c r="F121" s="13">
        <v>4.8580000000000003E-3</v>
      </c>
      <c r="G121" s="101">
        <f t="shared" si="7"/>
        <v>1.4058580000000001</v>
      </c>
      <c r="H121" s="10">
        <v>1.5</v>
      </c>
      <c r="I121" s="11" t="s">
        <v>66</v>
      </c>
      <c r="J121" s="105">
        <f t="shared" si="12"/>
        <v>1.5</v>
      </c>
      <c r="K121" s="10">
        <v>1582</v>
      </c>
      <c r="L121" s="11" t="s">
        <v>64</v>
      </c>
      <c r="M121" s="102">
        <f t="shared" si="9"/>
        <v>0.15820000000000001</v>
      </c>
      <c r="N121" s="10">
        <v>2006</v>
      </c>
      <c r="O121" s="11" t="s">
        <v>64</v>
      </c>
      <c r="P121" s="102">
        <f t="shared" si="10"/>
        <v>0.20059999999999997</v>
      </c>
    </row>
    <row r="122" spans="1:16">
      <c r="A122" s="23">
        <f t="shared" si="11"/>
        <v>122</v>
      </c>
      <c r="B122" s="10">
        <v>350</v>
      </c>
      <c r="C122" s="11" t="s">
        <v>65</v>
      </c>
      <c r="D122" s="100">
        <f t="shared" si="13"/>
        <v>8.7499999999999994E-2</v>
      </c>
      <c r="E122" s="12">
        <v>1.429</v>
      </c>
      <c r="F122" s="13">
        <v>4.5789999999999997E-3</v>
      </c>
      <c r="G122" s="101">
        <f t="shared" si="7"/>
        <v>1.4335789999999999</v>
      </c>
      <c r="H122" s="10">
        <v>1.57</v>
      </c>
      <c r="I122" s="11" t="s">
        <v>66</v>
      </c>
      <c r="J122" s="105">
        <f t="shared" si="12"/>
        <v>1.57</v>
      </c>
      <c r="K122" s="10">
        <v>1598</v>
      </c>
      <c r="L122" s="11" t="s">
        <v>64</v>
      </c>
      <c r="M122" s="102">
        <f t="shared" si="9"/>
        <v>0.1598</v>
      </c>
      <c r="N122" s="10">
        <v>2039</v>
      </c>
      <c r="O122" s="11" t="s">
        <v>64</v>
      </c>
      <c r="P122" s="102">
        <f t="shared" si="10"/>
        <v>0.20390000000000003</v>
      </c>
    </row>
    <row r="123" spans="1:16">
      <c r="A123" s="23">
        <f t="shared" si="11"/>
        <v>123</v>
      </c>
      <c r="B123" s="10">
        <v>375</v>
      </c>
      <c r="C123" s="11" t="s">
        <v>65</v>
      </c>
      <c r="D123" s="100">
        <f t="shared" si="13"/>
        <v>9.375E-2</v>
      </c>
      <c r="E123" s="12">
        <v>1.4530000000000001</v>
      </c>
      <c r="F123" s="13">
        <v>4.3319999999999999E-3</v>
      </c>
      <c r="G123" s="101">
        <f t="shared" si="7"/>
        <v>1.4573320000000001</v>
      </c>
      <c r="H123" s="10">
        <v>1.64</v>
      </c>
      <c r="I123" s="11" t="s">
        <v>66</v>
      </c>
      <c r="J123" s="105">
        <f t="shared" si="12"/>
        <v>1.64</v>
      </c>
      <c r="K123" s="10">
        <v>1613</v>
      </c>
      <c r="L123" s="11" t="s">
        <v>64</v>
      </c>
      <c r="M123" s="102">
        <f t="shared" si="9"/>
        <v>0.1613</v>
      </c>
      <c r="N123" s="10">
        <v>2070</v>
      </c>
      <c r="O123" s="11" t="s">
        <v>64</v>
      </c>
      <c r="P123" s="102">
        <f t="shared" si="10"/>
        <v>0.20699999999999999</v>
      </c>
    </row>
    <row r="124" spans="1:16">
      <c r="A124" s="23">
        <f t="shared" si="11"/>
        <v>124</v>
      </c>
      <c r="B124" s="10">
        <v>400</v>
      </c>
      <c r="C124" s="11" t="s">
        <v>65</v>
      </c>
      <c r="D124" s="100">
        <f t="shared" si="13"/>
        <v>0.1</v>
      </c>
      <c r="E124" s="12">
        <v>1.474</v>
      </c>
      <c r="F124" s="13">
        <v>4.1130000000000003E-3</v>
      </c>
      <c r="G124" s="101">
        <f t="shared" si="7"/>
        <v>1.478113</v>
      </c>
      <c r="H124" s="10">
        <v>1.72</v>
      </c>
      <c r="I124" s="11" t="s">
        <v>66</v>
      </c>
      <c r="J124" s="105">
        <f t="shared" si="12"/>
        <v>1.72</v>
      </c>
      <c r="K124" s="10">
        <v>1627</v>
      </c>
      <c r="L124" s="11" t="s">
        <v>64</v>
      </c>
      <c r="M124" s="102">
        <f t="shared" si="9"/>
        <v>0.16270000000000001</v>
      </c>
      <c r="N124" s="10">
        <v>2099</v>
      </c>
      <c r="O124" s="11" t="s">
        <v>64</v>
      </c>
      <c r="P124" s="102">
        <f t="shared" si="10"/>
        <v>0.20990000000000003</v>
      </c>
    </row>
    <row r="125" spans="1:16">
      <c r="A125" s="23">
        <f t="shared" si="11"/>
        <v>125</v>
      </c>
      <c r="B125" s="103">
        <v>450</v>
      </c>
      <c r="C125" s="104" t="s">
        <v>65</v>
      </c>
      <c r="D125" s="100">
        <f t="shared" si="13"/>
        <v>0.1125</v>
      </c>
      <c r="E125" s="12">
        <v>1.5069999999999999</v>
      </c>
      <c r="F125" s="13">
        <v>3.7390000000000001E-3</v>
      </c>
      <c r="G125" s="101">
        <f t="shared" si="7"/>
        <v>1.5107389999999998</v>
      </c>
      <c r="H125" s="10">
        <v>1.86</v>
      </c>
      <c r="I125" s="11" t="s">
        <v>66</v>
      </c>
      <c r="J125" s="105">
        <f t="shared" si="12"/>
        <v>1.86</v>
      </c>
      <c r="K125" s="10">
        <v>1659</v>
      </c>
      <c r="L125" s="11" t="s">
        <v>64</v>
      </c>
      <c r="M125" s="102">
        <f t="shared" si="9"/>
        <v>0.16589999999999999</v>
      </c>
      <c r="N125" s="10">
        <v>2153</v>
      </c>
      <c r="O125" s="11" t="s">
        <v>64</v>
      </c>
      <c r="P125" s="102">
        <f t="shared" si="10"/>
        <v>0.21529999999999999</v>
      </c>
    </row>
    <row r="126" spans="1:16">
      <c r="A126" s="23">
        <f t="shared" si="11"/>
        <v>126</v>
      </c>
      <c r="B126" s="103">
        <v>500</v>
      </c>
      <c r="C126" s="104" t="s">
        <v>65</v>
      </c>
      <c r="D126" s="100">
        <f t="shared" si="13"/>
        <v>0.125</v>
      </c>
      <c r="E126" s="12">
        <v>1.53</v>
      </c>
      <c r="F126" s="13">
        <v>3.4320000000000002E-3</v>
      </c>
      <c r="G126" s="101">
        <f t="shared" si="7"/>
        <v>1.5334320000000001</v>
      </c>
      <c r="H126" s="103">
        <v>2</v>
      </c>
      <c r="I126" s="104" t="s">
        <v>66</v>
      </c>
      <c r="J126" s="105">
        <f t="shared" si="12"/>
        <v>2</v>
      </c>
      <c r="K126" s="103">
        <v>1688</v>
      </c>
      <c r="L126" s="104" t="s">
        <v>64</v>
      </c>
      <c r="M126" s="102">
        <f t="shared" si="9"/>
        <v>0.16880000000000001</v>
      </c>
      <c r="N126" s="103">
        <v>2202</v>
      </c>
      <c r="O126" s="104" t="s">
        <v>64</v>
      </c>
      <c r="P126" s="102">
        <f t="shared" si="10"/>
        <v>0.22020000000000001</v>
      </c>
    </row>
    <row r="127" spans="1:16">
      <c r="A127" s="23">
        <f t="shared" si="11"/>
        <v>127</v>
      </c>
      <c r="B127" s="103">
        <v>550</v>
      </c>
      <c r="C127" s="104" t="s">
        <v>65</v>
      </c>
      <c r="D127" s="100">
        <f t="shared" si="13"/>
        <v>0.13750000000000001</v>
      </c>
      <c r="E127" s="12">
        <v>1.544</v>
      </c>
      <c r="F127" s="13">
        <v>3.176E-3</v>
      </c>
      <c r="G127" s="101">
        <f t="shared" si="7"/>
        <v>1.5471760000000001</v>
      </c>
      <c r="H127" s="103">
        <v>2.14</v>
      </c>
      <c r="I127" s="104" t="s">
        <v>66</v>
      </c>
      <c r="J127" s="105">
        <f t="shared" si="12"/>
        <v>2.14</v>
      </c>
      <c r="K127" s="103">
        <v>1715</v>
      </c>
      <c r="L127" s="104" t="s">
        <v>64</v>
      </c>
      <c r="M127" s="102">
        <f t="shared" si="9"/>
        <v>0.17150000000000001</v>
      </c>
      <c r="N127" s="103">
        <v>2248</v>
      </c>
      <c r="O127" s="104" t="s">
        <v>64</v>
      </c>
      <c r="P127" s="102">
        <f t="shared" si="10"/>
        <v>0.22480000000000003</v>
      </c>
    </row>
    <row r="128" spans="1:16">
      <c r="A128" s="23">
        <f t="shared" si="11"/>
        <v>128</v>
      </c>
      <c r="B128" s="10">
        <v>600</v>
      </c>
      <c r="C128" s="11" t="s">
        <v>65</v>
      </c>
      <c r="D128" s="100">
        <f t="shared" si="13"/>
        <v>0.15</v>
      </c>
      <c r="E128" s="12">
        <v>1.552</v>
      </c>
      <c r="F128" s="13">
        <v>2.957E-3</v>
      </c>
      <c r="G128" s="101">
        <f t="shared" si="7"/>
        <v>1.5549570000000001</v>
      </c>
      <c r="H128" s="10">
        <v>2.2799999999999998</v>
      </c>
      <c r="I128" s="11" t="s">
        <v>66</v>
      </c>
      <c r="J128" s="105">
        <f t="shared" si="12"/>
        <v>2.2799999999999998</v>
      </c>
      <c r="K128" s="103">
        <v>1740</v>
      </c>
      <c r="L128" s="104" t="s">
        <v>64</v>
      </c>
      <c r="M128" s="102">
        <f t="shared" si="9"/>
        <v>0.17399999999999999</v>
      </c>
      <c r="N128" s="103">
        <v>2291</v>
      </c>
      <c r="O128" s="104" t="s">
        <v>64</v>
      </c>
      <c r="P128" s="102">
        <f t="shared" si="10"/>
        <v>0.2291</v>
      </c>
    </row>
    <row r="129" spans="1:16">
      <c r="A129" s="23">
        <f t="shared" si="11"/>
        <v>129</v>
      </c>
      <c r="B129" s="10">
        <v>650</v>
      </c>
      <c r="C129" s="11" t="s">
        <v>65</v>
      </c>
      <c r="D129" s="100">
        <f t="shared" si="13"/>
        <v>0.16250000000000001</v>
      </c>
      <c r="E129" s="12">
        <v>1.5549999999999999</v>
      </c>
      <c r="F129" s="13">
        <v>2.7690000000000002E-3</v>
      </c>
      <c r="G129" s="101">
        <f t="shared" si="7"/>
        <v>1.557769</v>
      </c>
      <c r="H129" s="10">
        <v>2.41</v>
      </c>
      <c r="I129" s="11" t="s">
        <v>66</v>
      </c>
      <c r="J129" s="105">
        <f t="shared" si="12"/>
        <v>2.41</v>
      </c>
      <c r="K129" s="103">
        <v>1765</v>
      </c>
      <c r="L129" s="104" t="s">
        <v>64</v>
      </c>
      <c r="M129" s="102">
        <f t="shared" si="9"/>
        <v>0.17649999999999999</v>
      </c>
      <c r="N129" s="103">
        <v>2332</v>
      </c>
      <c r="O129" s="104" t="s">
        <v>64</v>
      </c>
      <c r="P129" s="102">
        <f t="shared" si="10"/>
        <v>0.23319999999999999</v>
      </c>
    </row>
    <row r="130" spans="1:16">
      <c r="A130" s="23">
        <f t="shared" si="11"/>
        <v>130</v>
      </c>
      <c r="B130" s="10">
        <v>700</v>
      </c>
      <c r="C130" s="11" t="s">
        <v>65</v>
      </c>
      <c r="D130" s="100">
        <f t="shared" si="13"/>
        <v>0.17499999999999999</v>
      </c>
      <c r="E130" s="12">
        <v>1.5529999999999999</v>
      </c>
      <c r="F130" s="13">
        <v>2.6050000000000001E-3</v>
      </c>
      <c r="G130" s="101">
        <f t="shared" si="7"/>
        <v>1.5556049999999999</v>
      </c>
      <c r="H130" s="10">
        <v>2.5499999999999998</v>
      </c>
      <c r="I130" s="11" t="s">
        <v>66</v>
      </c>
      <c r="J130" s="105">
        <f t="shared" si="12"/>
        <v>2.5499999999999998</v>
      </c>
      <c r="K130" s="103">
        <v>1788</v>
      </c>
      <c r="L130" s="104" t="s">
        <v>64</v>
      </c>
      <c r="M130" s="102">
        <f t="shared" si="9"/>
        <v>0.17880000000000001</v>
      </c>
      <c r="N130" s="103">
        <v>2371</v>
      </c>
      <c r="O130" s="104" t="s">
        <v>64</v>
      </c>
      <c r="P130" s="102">
        <f t="shared" si="10"/>
        <v>0.23710000000000001</v>
      </c>
    </row>
    <row r="131" spans="1:16">
      <c r="A131" s="23">
        <f t="shared" si="11"/>
        <v>131</v>
      </c>
      <c r="B131" s="10">
        <v>800</v>
      </c>
      <c r="C131" s="11" t="s">
        <v>65</v>
      </c>
      <c r="D131" s="100">
        <f t="shared" si="13"/>
        <v>0.2</v>
      </c>
      <c r="E131" s="12">
        <v>1.538</v>
      </c>
      <c r="F131" s="13">
        <v>2.333E-3</v>
      </c>
      <c r="G131" s="101">
        <f t="shared" si="7"/>
        <v>1.540333</v>
      </c>
      <c r="H131" s="10">
        <v>2.83</v>
      </c>
      <c r="I131" s="11" t="s">
        <v>66</v>
      </c>
      <c r="J131" s="105">
        <f t="shared" si="12"/>
        <v>2.83</v>
      </c>
      <c r="K131" s="103">
        <v>1854</v>
      </c>
      <c r="L131" s="104" t="s">
        <v>64</v>
      </c>
      <c r="M131" s="102">
        <f t="shared" si="9"/>
        <v>0.18540000000000001</v>
      </c>
      <c r="N131" s="103">
        <v>2446</v>
      </c>
      <c r="O131" s="104" t="s">
        <v>64</v>
      </c>
      <c r="P131" s="102">
        <f t="shared" si="10"/>
        <v>0.24460000000000001</v>
      </c>
    </row>
    <row r="132" spans="1:16">
      <c r="A132" s="23">
        <f t="shared" si="11"/>
        <v>132</v>
      </c>
      <c r="B132" s="10">
        <v>900</v>
      </c>
      <c r="C132" s="11" t="s">
        <v>65</v>
      </c>
      <c r="D132" s="100">
        <f t="shared" si="13"/>
        <v>0.22500000000000001</v>
      </c>
      <c r="E132" s="12">
        <v>1.514</v>
      </c>
      <c r="F132" s="13">
        <v>2.1150000000000001E-3</v>
      </c>
      <c r="G132" s="101">
        <f t="shared" si="7"/>
        <v>1.5161150000000001</v>
      </c>
      <c r="H132" s="10">
        <v>3.11</v>
      </c>
      <c r="I132" s="11" t="s">
        <v>66</v>
      </c>
      <c r="J132" s="105">
        <f t="shared" si="12"/>
        <v>3.11</v>
      </c>
      <c r="K132" s="103">
        <v>1918</v>
      </c>
      <c r="L132" s="104" t="s">
        <v>64</v>
      </c>
      <c r="M132" s="102">
        <f t="shared" si="9"/>
        <v>0.1918</v>
      </c>
      <c r="N132" s="103">
        <v>2517</v>
      </c>
      <c r="O132" s="104" t="s">
        <v>64</v>
      </c>
      <c r="P132" s="102">
        <f t="shared" si="10"/>
        <v>0.25169999999999998</v>
      </c>
    </row>
    <row r="133" spans="1:16">
      <c r="A133" s="23">
        <f t="shared" si="11"/>
        <v>133</v>
      </c>
      <c r="B133" s="10">
        <v>1</v>
      </c>
      <c r="C133" s="22" t="s">
        <v>67</v>
      </c>
      <c r="D133" s="100">
        <f t="shared" ref="D133:D196" si="14">B133/$C$5</f>
        <v>0.25</v>
      </c>
      <c r="E133" s="12">
        <v>1.484</v>
      </c>
      <c r="F133" s="13">
        <v>1.9369999999999999E-3</v>
      </c>
      <c r="G133" s="101">
        <f t="shared" si="7"/>
        <v>1.4859370000000001</v>
      </c>
      <c r="H133" s="10">
        <v>3.4</v>
      </c>
      <c r="I133" s="11" t="s">
        <v>66</v>
      </c>
      <c r="J133" s="105">
        <f t="shared" si="12"/>
        <v>3.4</v>
      </c>
      <c r="K133" s="103">
        <v>1981</v>
      </c>
      <c r="L133" s="104" t="s">
        <v>64</v>
      </c>
      <c r="M133" s="102">
        <f t="shared" si="9"/>
        <v>0.1981</v>
      </c>
      <c r="N133" s="103">
        <v>2586</v>
      </c>
      <c r="O133" s="104" t="s">
        <v>64</v>
      </c>
      <c r="P133" s="102">
        <f t="shared" si="10"/>
        <v>0.2586</v>
      </c>
    </row>
    <row r="134" spans="1:16">
      <c r="A134" s="23">
        <f t="shared" si="11"/>
        <v>134</v>
      </c>
      <c r="B134" s="10">
        <v>1.1000000000000001</v>
      </c>
      <c r="C134" s="11" t="s">
        <v>67</v>
      </c>
      <c r="D134" s="100">
        <f t="shared" si="14"/>
        <v>0.27500000000000002</v>
      </c>
      <c r="E134" s="12">
        <v>1.4510000000000001</v>
      </c>
      <c r="F134" s="13">
        <v>1.789E-3</v>
      </c>
      <c r="G134" s="101">
        <f t="shared" si="7"/>
        <v>1.4527890000000001</v>
      </c>
      <c r="H134" s="10">
        <v>3.69</v>
      </c>
      <c r="I134" s="11" t="s">
        <v>66</v>
      </c>
      <c r="J134" s="105">
        <f t="shared" si="12"/>
        <v>3.69</v>
      </c>
      <c r="K134" s="103">
        <v>2044</v>
      </c>
      <c r="L134" s="104" t="s">
        <v>64</v>
      </c>
      <c r="M134" s="102">
        <f t="shared" si="9"/>
        <v>0.2044</v>
      </c>
      <c r="N134" s="103">
        <v>2654</v>
      </c>
      <c r="O134" s="104" t="s">
        <v>64</v>
      </c>
      <c r="P134" s="102">
        <f t="shared" si="10"/>
        <v>0.26539999999999997</v>
      </c>
    </row>
    <row r="135" spans="1:16">
      <c r="A135" s="23">
        <f t="shared" si="11"/>
        <v>135</v>
      </c>
      <c r="B135" s="10">
        <v>1.2</v>
      </c>
      <c r="C135" s="11" t="s">
        <v>67</v>
      </c>
      <c r="D135" s="100">
        <f t="shared" si="14"/>
        <v>0.3</v>
      </c>
      <c r="E135" s="12">
        <v>1.415</v>
      </c>
      <c r="F135" s="13">
        <v>1.663E-3</v>
      </c>
      <c r="G135" s="101">
        <f t="shared" si="7"/>
        <v>1.416663</v>
      </c>
      <c r="H135" s="10">
        <v>3.99</v>
      </c>
      <c r="I135" s="11" t="s">
        <v>66</v>
      </c>
      <c r="J135" s="105">
        <f t="shared" si="12"/>
        <v>3.99</v>
      </c>
      <c r="K135" s="103">
        <v>2107</v>
      </c>
      <c r="L135" s="104" t="s">
        <v>64</v>
      </c>
      <c r="M135" s="102">
        <f t="shared" si="9"/>
        <v>0.21070000000000003</v>
      </c>
      <c r="N135" s="103">
        <v>2722</v>
      </c>
      <c r="O135" s="104" t="s">
        <v>64</v>
      </c>
      <c r="P135" s="102">
        <f t="shared" si="10"/>
        <v>0.2722</v>
      </c>
    </row>
    <row r="136" spans="1:16">
      <c r="A136" s="23">
        <f t="shared" si="11"/>
        <v>136</v>
      </c>
      <c r="B136" s="10">
        <v>1.3</v>
      </c>
      <c r="C136" s="11" t="s">
        <v>67</v>
      </c>
      <c r="D136" s="100">
        <f t="shared" si="14"/>
        <v>0.32500000000000001</v>
      </c>
      <c r="E136" s="12">
        <v>1.379</v>
      </c>
      <c r="F136" s="13">
        <v>1.554E-3</v>
      </c>
      <c r="G136" s="101">
        <f t="shared" si="7"/>
        <v>1.3805540000000001</v>
      </c>
      <c r="H136" s="10">
        <v>4.3</v>
      </c>
      <c r="I136" s="11" t="s">
        <v>66</v>
      </c>
      <c r="J136" s="105">
        <f t="shared" si="12"/>
        <v>4.3</v>
      </c>
      <c r="K136" s="103">
        <v>2171</v>
      </c>
      <c r="L136" s="104" t="s">
        <v>64</v>
      </c>
      <c r="M136" s="102">
        <f t="shared" si="9"/>
        <v>0.21709999999999999</v>
      </c>
      <c r="N136" s="103">
        <v>2789</v>
      </c>
      <c r="O136" s="104" t="s">
        <v>64</v>
      </c>
      <c r="P136" s="102">
        <f t="shared" si="10"/>
        <v>0.27890000000000004</v>
      </c>
    </row>
    <row r="137" spans="1:16">
      <c r="A137" s="23">
        <f t="shared" si="11"/>
        <v>137</v>
      </c>
      <c r="B137" s="10">
        <v>1.4</v>
      </c>
      <c r="C137" s="11" t="s">
        <v>67</v>
      </c>
      <c r="D137" s="100">
        <f t="shared" si="14"/>
        <v>0.35</v>
      </c>
      <c r="E137" s="12">
        <v>1.3440000000000001</v>
      </c>
      <c r="F137" s="13">
        <v>1.4599999999999999E-3</v>
      </c>
      <c r="G137" s="101">
        <f t="shared" si="7"/>
        <v>1.3454600000000001</v>
      </c>
      <c r="H137" s="10">
        <v>4.6100000000000003</v>
      </c>
      <c r="I137" s="11" t="s">
        <v>66</v>
      </c>
      <c r="J137" s="105">
        <f t="shared" si="12"/>
        <v>4.6100000000000003</v>
      </c>
      <c r="K137" s="103">
        <v>2236</v>
      </c>
      <c r="L137" s="104" t="s">
        <v>64</v>
      </c>
      <c r="M137" s="102">
        <f t="shared" si="9"/>
        <v>0.22360000000000002</v>
      </c>
      <c r="N137" s="103">
        <v>2856</v>
      </c>
      <c r="O137" s="104" t="s">
        <v>64</v>
      </c>
      <c r="P137" s="102">
        <f t="shared" si="10"/>
        <v>0.28559999999999997</v>
      </c>
    </row>
    <row r="138" spans="1:16">
      <c r="A138" s="23">
        <f t="shared" si="11"/>
        <v>138</v>
      </c>
      <c r="B138" s="10">
        <v>1.5</v>
      </c>
      <c r="C138" s="11" t="s">
        <v>67</v>
      </c>
      <c r="D138" s="100">
        <f t="shared" si="14"/>
        <v>0.375</v>
      </c>
      <c r="E138" s="12">
        <v>1.3089999999999999</v>
      </c>
      <c r="F138" s="13">
        <v>1.3780000000000001E-3</v>
      </c>
      <c r="G138" s="101">
        <f t="shared" si="7"/>
        <v>1.310378</v>
      </c>
      <c r="H138" s="10">
        <v>4.93</v>
      </c>
      <c r="I138" s="11" t="s">
        <v>66</v>
      </c>
      <c r="J138" s="105">
        <f t="shared" si="12"/>
        <v>4.93</v>
      </c>
      <c r="K138" s="103">
        <v>2302</v>
      </c>
      <c r="L138" s="104" t="s">
        <v>64</v>
      </c>
      <c r="M138" s="102">
        <f t="shared" si="9"/>
        <v>0.23020000000000002</v>
      </c>
      <c r="N138" s="103">
        <v>2925</v>
      </c>
      <c r="O138" s="104" t="s">
        <v>64</v>
      </c>
      <c r="P138" s="102">
        <f t="shared" si="10"/>
        <v>0.29249999999999998</v>
      </c>
    </row>
    <row r="139" spans="1:16">
      <c r="A139" s="23">
        <f t="shared" si="11"/>
        <v>139</v>
      </c>
      <c r="B139" s="10">
        <v>1.6</v>
      </c>
      <c r="C139" s="11" t="s">
        <v>67</v>
      </c>
      <c r="D139" s="100">
        <f t="shared" si="14"/>
        <v>0.4</v>
      </c>
      <c r="E139" s="12">
        <v>1.2749999999999999</v>
      </c>
      <c r="F139" s="13">
        <v>1.304E-3</v>
      </c>
      <c r="G139" s="101">
        <f t="shared" si="7"/>
        <v>1.2763039999999999</v>
      </c>
      <c r="H139" s="10">
        <v>5.27</v>
      </c>
      <c r="I139" s="11" t="s">
        <v>66</v>
      </c>
      <c r="J139" s="105">
        <f t="shared" si="12"/>
        <v>5.27</v>
      </c>
      <c r="K139" s="103">
        <v>2369</v>
      </c>
      <c r="L139" s="104" t="s">
        <v>64</v>
      </c>
      <c r="M139" s="102">
        <f t="shared" si="9"/>
        <v>0.23690000000000003</v>
      </c>
      <c r="N139" s="103">
        <v>2994</v>
      </c>
      <c r="O139" s="104" t="s">
        <v>64</v>
      </c>
      <c r="P139" s="102">
        <f t="shared" si="10"/>
        <v>0.2994</v>
      </c>
    </row>
    <row r="140" spans="1:16">
      <c r="A140" s="23">
        <f t="shared" si="11"/>
        <v>140</v>
      </c>
      <c r="B140" s="10">
        <v>1.7</v>
      </c>
      <c r="C140" s="14" t="s">
        <v>67</v>
      </c>
      <c r="D140" s="100">
        <f t="shared" si="14"/>
        <v>0.42499999999999999</v>
      </c>
      <c r="E140" s="12">
        <v>1.2430000000000001</v>
      </c>
      <c r="F140" s="13">
        <v>1.2390000000000001E-3</v>
      </c>
      <c r="G140" s="101">
        <f t="shared" si="7"/>
        <v>1.2442390000000001</v>
      </c>
      <c r="H140" s="10">
        <v>5.61</v>
      </c>
      <c r="I140" s="11" t="s">
        <v>66</v>
      </c>
      <c r="J140" s="105">
        <f t="shared" si="12"/>
        <v>5.61</v>
      </c>
      <c r="K140" s="103">
        <v>2437</v>
      </c>
      <c r="L140" s="104" t="s">
        <v>64</v>
      </c>
      <c r="M140" s="102">
        <f t="shared" si="9"/>
        <v>0.24369999999999997</v>
      </c>
      <c r="N140" s="103">
        <v>3064</v>
      </c>
      <c r="O140" s="104" t="s">
        <v>64</v>
      </c>
      <c r="P140" s="102">
        <f t="shared" si="10"/>
        <v>0.30640000000000001</v>
      </c>
    </row>
    <row r="141" spans="1:16">
      <c r="A141" s="23">
        <f t="shared" si="11"/>
        <v>141</v>
      </c>
      <c r="B141" s="10">
        <v>1.8</v>
      </c>
      <c r="C141" s="104" t="s">
        <v>67</v>
      </c>
      <c r="D141" s="100">
        <f t="shared" si="14"/>
        <v>0.45</v>
      </c>
      <c r="E141" s="12">
        <v>1.2110000000000001</v>
      </c>
      <c r="F141" s="13">
        <v>1.1800000000000001E-3</v>
      </c>
      <c r="G141" s="101">
        <f t="shared" si="7"/>
        <v>1.21218</v>
      </c>
      <c r="H141" s="103">
        <v>5.96</v>
      </c>
      <c r="I141" s="104" t="s">
        <v>66</v>
      </c>
      <c r="J141" s="105">
        <f t="shared" si="12"/>
        <v>5.96</v>
      </c>
      <c r="K141" s="103">
        <v>2507</v>
      </c>
      <c r="L141" s="104" t="s">
        <v>64</v>
      </c>
      <c r="M141" s="102">
        <f t="shared" si="9"/>
        <v>0.25070000000000003</v>
      </c>
      <c r="N141" s="103">
        <v>3135</v>
      </c>
      <c r="O141" s="104" t="s">
        <v>64</v>
      </c>
      <c r="P141" s="102">
        <f t="shared" si="10"/>
        <v>0.3135</v>
      </c>
    </row>
    <row r="142" spans="1:16">
      <c r="A142" s="23">
        <f t="shared" si="11"/>
        <v>142</v>
      </c>
      <c r="B142" s="10">
        <v>2</v>
      </c>
      <c r="C142" s="104" t="s">
        <v>67</v>
      </c>
      <c r="D142" s="100">
        <f t="shared" si="14"/>
        <v>0.5</v>
      </c>
      <c r="E142" s="12">
        <v>1.153</v>
      </c>
      <c r="F142" s="13">
        <v>1.0790000000000001E-3</v>
      </c>
      <c r="G142" s="101">
        <f t="shared" si="7"/>
        <v>1.1540790000000001</v>
      </c>
      <c r="H142" s="103">
        <v>6.69</v>
      </c>
      <c r="I142" s="104" t="s">
        <v>66</v>
      </c>
      <c r="J142" s="105">
        <f t="shared" si="12"/>
        <v>6.69</v>
      </c>
      <c r="K142" s="103">
        <v>2748</v>
      </c>
      <c r="L142" s="104" t="s">
        <v>64</v>
      </c>
      <c r="M142" s="102">
        <f t="shared" si="9"/>
        <v>0.27480000000000004</v>
      </c>
      <c r="N142" s="103">
        <v>3282</v>
      </c>
      <c r="O142" s="104" t="s">
        <v>64</v>
      </c>
      <c r="P142" s="102">
        <f t="shared" si="10"/>
        <v>0.32819999999999999</v>
      </c>
    </row>
    <row r="143" spans="1:16">
      <c r="A143" s="23">
        <f t="shared" si="11"/>
        <v>143</v>
      </c>
      <c r="B143" s="10">
        <v>2.25</v>
      </c>
      <c r="C143" s="104" t="s">
        <v>67</v>
      </c>
      <c r="D143" s="100">
        <f t="shared" si="14"/>
        <v>0.5625</v>
      </c>
      <c r="E143" s="12">
        <v>1.087</v>
      </c>
      <c r="F143" s="13">
        <v>9.7559999999999997E-4</v>
      </c>
      <c r="G143" s="101">
        <f t="shared" si="7"/>
        <v>1.0879756</v>
      </c>
      <c r="H143" s="103">
        <v>7.65</v>
      </c>
      <c r="I143" s="104" t="s">
        <v>66</v>
      </c>
      <c r="J143" s="105">
        <f t="shared" si="12"/>
        <v>7.65</v>
      </c>
      <c r="K143" s="103">
        <v>3111</v>
      </c>
      <c r="L143" s="104" t="s">
        <v>64</v>
      </c>
      <c r="M143" s="102">
        <f t="shared" si="9"/>
        <v>0.31110000000000004</v>
      </c>
      <c r="N143" s="103">
        <v>3473</v>
      </c>
      <c r="O143" s="104" t="s">
        <v>64</v>
      </c>
      <c r="P143" s="102">
        <f t="shared" si="10"/>
        <v>0.3473</v>
      </c>
    </row>
    <row r="144" spans="1:16">
      <c r="A144" s="23">
        <f t="shared" si="11"/>
        <v>144</v>
      </c>
      <c r="B144" s="10">
        <v>2.5</v>
      </c>
      <c r="C144" s="104" t="s">
        <v>67</v>
      </c>
      <c r="D144" s="100">
        <f t="shared" si="14"/>
        <v>0.625</v>
      </c>
      <c r="E144" s="12">
        <v>1.028</v>
      </c>
      <c r="F144" s="13">
        <v>8.9139999999999998E-4</v>
      </c>
      <c r="G144" s="101">
        <f t="shared" si="7"/>
        <v>1.0288914</v>
      </c>
      <c r="H144" s="103">
        <v>8.66</v>
      </c>
      <c r="I144" s="104" t="s">
        <v>66</v>
      </c>
      <c r="J144" s="105">
        <f t="shared" si="12"/>
        <v>8.66</v>
      </c>
      <c r="K144" s="103">
        <v>3473</v>
      </c>
      <c r="L144" s="104" t="s">
        <v>64</v>
      </c>
      <c r="M144" s="102">
        <f t="shared" si="9"/>
        <v>0.3473</v>
      </c>
      <c r="N144" s="103">
        <v>3675</v>
      </c>
      <c r="O144" s="104" t="s">
        <v>64</v>
      </c>
      <c r="P144" s="102">
        <f t="shared" si="10"/>
        <v>0.36749999999999999</v>
      </c>
    </row>
    <row r="145" spans="1:16">
      <c r="A145" s="23">
        <f t="shared" si="11"/>
        <v>145</v>
      </c>
      <c r="B145" s="10">
        <v>2.75</v>
      </c>
      <c r="C145" s="104" t="s">
        <v>67</v>
      </c>
      <c r="D145" s="100">
        <f t="shared" si="14"/>
        <v>0.6875</v>
      </c>
      <c r="E145" s="12">
        <v>0.97599999999999998</v>
      </c>
      <c r="F145" s="13">
        <v>8.2140000000000002E-4</v>
      </c>
      <c r="G145" s="101">
        <f t="shared" si="7"/>
        <v>0.97682139999999995</v>
      </c>
      <c r="H145" s="103">
        <v>9.74</v>
      </c>
      <c r="I145" s="104" t="s">
        <v>66</v>
      </c>
      <c r="J145" s="105">
        <f t="shared" si="12"/>
        <v>9.74</v>
      </c>
      <c r="K145" s="103">
        <v>3837</v>
      </c>
      <c r="L145" s="104" t="s">
        <v>64</v>
      </c>
      <c r="M145" s="102">
        <f t="shared" si="9"/>
        <v>0.38370000000000004</v>
      </c>
      <c r="N145" s="103">
        <v>3888</v>
      </c>
      <c r="O145" s="104" t="s">
        <v>64</v>
      </c>
      <c r="P145" s="102">
        <f t="shared" si="10"/>
        <v>0.38879999999999998</v>
      </c>
    </row>
    <row r="146" spans="1:16">
      <c r="A146" s="23">
        <f t="shared" si="11"/>
        <v>146</v>
      </c>
      <c r="B146" s="10">
        <v>3</v>
      </c>
      <c r="C146" s="104" t="s">
        <v>67</v>
      </c>
      <c r="D146" s="100">
        <f t="shared" si="14"/>
        <v>0.75</v>
      </c>
      <c r="E146" s="12">
        <v>0.92900000000000005</v>
      </c>
      <c r="F146" s="13">
        <v>7.6210000000000004E-4</v>
      </c>
      <c r="G146" s="101">
        <f t="shared" si="7"/>
        <v>0.92976210000000004</v>
      </c>
      <c r="H146" s="103">
        <v>10.86</v>
      </c>
      <c r="I146" s="104" t="s">
        <v>66</v>
      </c>
      <c r="J146" s="105">
        <f t="shared" si="12"/>
        <v>10.86</v>
      </c>
      <c r="K146" s="103">
        <v>4203</v>
      </c>
      <c r="L146" s="104" t="s">
        <v>64</v>
      </c>
      <c r="M146" s="102">
        <f t="shared" si="9"/>
        <v>0.42030000000000001</v>
      </c>
      <c r="N146" s="103">
        <v>4111</v>
      </c>
      <c r="O146" s="104" t="s">
        <v>64</v>
      </c>
      <c r="P146" s="102">
        <f t="shared" si="10"/>
        <v>0.41109999999999997</v>
      </c>
    </row>
    <row r="147" spans="1:16">
      <c r="A147" s="23">
        <f t="shared" si="11"/>
        <v>147</v>
      </c>
      <c r="B147" s="10">
        <v>3.25</v>
      </c>
      <c r="C147" s="104" t="s">
        <v>67</v>
      </c>
      <c r="D147" s="100">
        <f t="shared" si="14"/>
        <v>0.8125</v>
      </c>
      <c r="E147" s="12">
        <v>0.88680000000000003</v>
      </c>
      <c r="F147" s="13">
        <v>7.113E-4</v>
      </c>
      <c r="G147" s="101">
        <f t="shared" si="7"/>
        <v>0.8875113</v>
      </c>
      <c r="H147" s="103">
        <v>12.05</v>
      </c>
      <c r="I147" s="104" t="s">
        <v>66</v>
      </c>
      <c r="J147" s="105">
        <f t="shared" si="12"/>
        <v>12.05</v>
      </c>
      <c r="K147" s="103">
        <v>4573</v>
      </c>
      <c r="L147" s="104" t="s">
        <v>64</v>
      </c>
      <c r="M147" s="102">
        <f t="shared" si="9"/>
        <v>0.45730000000000004</v>
      </c>
      <c r="N147" s="103">
        <v>4347</v>
      </c>
      <c r="O147" s="104" t="s">
        <v>64</v>
      </c>
      <c r="P147" s="102">
        <f t="shared" si="10"/>
        <v>0.43470000000000003</v>
      </c>
    </row>
    <row r="148" spans="1:16">
      <c r="A148" s="23">
        <f t="shared" si="11"/>
        <v>148</v>
      </c>
      <c r="B148" s="10">
        <v>3.5</v>
      </c>
      <c r="C148" s="104" t="s">
        <v>67</v>
      </c>
      <c r="D148" s="100">
        <f t="shared" si="14"/>
        <v>0.875</v>
      </c>
      <c r="E148" s="12">
        <v>0.84870000000000001</v>
      </c>
      <c r="F148" s="13">
        <v>6.6719999999999995E-4</v>
      </c>
      <c r="G148" s="101">
        <f t="shared" ref="G148:G211" si="15">E148+F148</f>
        <v>0.84936719999999999</v>
      </c>
      <c r="H148" s="103">
        <v>13.29</v>
      </c>
      <c r="I148" s="104" t="s">
        <v>66</v>
      </c>
      <c r="J148" s="105">
        <f t="shared" si="12"/>
        <v>13.29</v>
      </c>
      <c r="K148" s="103">
        <v>4946</v>
      </c>
      <c r="L148" s="104" t="s">
        <v>64</v>
      </c>
      <c r="M148" s="102">
        <f t="shared" ref="M148:M153" si="16">K148/1000/10</f>
        <v>0.49459999999999998</v>
      </c>
      <c r="N148" s="103">
        <v>4593</v>
      </c>
      <c r="O148" s="104" t="s">
        <v>64</v>
      </c>
      <c r="P148" s="102">
        <f t="shared" ref="P148:P156" si="17">N148/1000/10</f>
        <v>0.45929999999999999</v>
      </c>
    </row>
    <row r="149" spans="1:16">
      <c r="A149" s="23">
        <f t="shared" si="11"/>
        <v>149</v>
      </c>
      <c r="B149" s="10">
        <v>3.75</v>
      </c>
      <c r="C149" s="104" t="s">
        <v>67</v>
      </c>
      <c r="D149" s="100">
        <f t="shared" si="14"/>
        <v>0.9375</v>
      </c>
      <c r="E149" s="12">
        <v>0.81410000000000005</v>
      </c>
      <c r="F149" s="13">
        <v>6.2859999999999999E-4</v>
      </c>
      <c r="G149" s="101">
        <f t="shared" si="15"/>
        <v>0.81472860000000003</v>
      </c>
      <c r="H149" s="103">
        <v>14.58</v>
      </c>
      <c r="I149" s="104" t="s">
        <v>66</v>
      </c>
      <c r="J149" s="105">
        <f t="shared" si="12"/>
        <v>14.58</v>
      </c>
      <c r="K149" s="103">
        <v>5324</v>
      </c>
      <c r="L149" s="104" t="s">
        <v>64</v>
      </c>
      <c r="M149" s="102">
        <f t="shared" si="16"/>
        <v>0.53239999999999998</v>
      </c>
      <c r="N149" s="103">
        <v>4851</v>
      </c>
      <c r="O149" s="104" t="s">
        <v>64</v>
      </c>
      <c r="P149" s="102">
        <f t="shared" si="17"/>
        <v>0.48509999999999998</v>
      </c>
    </row>
    <row r="150" spans="1:16">
      <c r="A150" s="23">
        <f t="shared" ref="A150:A213" si="18">A149+1</f>
        <v>150</v>
      </c>
      <c r="B150" s="10">
        <v>4</v>
      </c>
      <c r="C150" s="104" t="s">
        <v>67</v>
      </c>
      <c r="D150" s="102">
        <f t="shared" si="14"/>
        <v>1</v>
      </c>
      <c r="E150" s="12">
        <v>0.78259999999999996</v>
      </c>
      <c r="F150" s="13">
        <v>5.9440000000000003E-4</v>
      </c>
      <c r="G150" s="101">
        <f t="shared" si="15"/>
        <v>0.78319439999999996</v>
      </c>
      <c r="H150" s="103">
        <v>15.93</v>
      </c>
      <c r="I150" s="104" t="s">
        <v>66</v>
      </c>
      <c r="J150" s="105">
        <f t="shared" si="12"/>
        <v>15.93</v>
      </c>
      <c r="K150" s="103">
        <v>5707</v>
      </c>
      <c r="L150" s="104" t="s">
        <v>64</v>
      </c>
      <c r="M150" s="102">
        <f t="shared" si="16"/>
        <v>0.57069999999999999</v>
      </c>
      <c r="N150" s="103">
        <v>5120</v>
      </c>
      <c r="O150" s="104" t="s">
        <v>64</v>
      </c>
      <c r="P150" s="102">
        <f t="shared" si="17"/>
        <v>0.51200000000000001</v>
      </c>
    </row>
    <row r="151" spans="1:16">
      <c r="A151" s="23">
        <f t="shared" si="18"/>
        <v>151</v>
      </c>
      <c r="B151" s="10">
        <v>4.5</v>
      </c>
      <c r="C151" s="104" t="s">
        <v>67</v>
      </c>
      <c r="D151" s="102">
        <f t="shared" si="14"/>
        <v>1.125</v>
      </c>
      <c r="E151" s="12">
        <v>0.72729999999999995</v>
      </c>
      <c r="F151" s="13">
        <v>5.3669999999999998E-4</v>
      </c>
      <c r="G151" s="101">
        <f t="shared" si="15"/>
        <v>0.72783669999999989</v>
      </c>
      <c r="H151" s="103">
        <v>18.78</v>
      </c>
      <c r="I151" s="104" t="s">
        <v>66</v>
      </c>
      <c r="J151" s="105">
        <f t="shared" si="12"/>
        <v>18.78</v>
      </c>
      <c r="K151" s="103">
        <v>7083</v>
      </c>
      <c r="L151" s="104" t="s">
        <v>64</v>
      </c>
      <c r="M151" s="102">
        <f t="shared" si="16"/>
        <v>0.70830000000000004</v>
      </c>
      <c r="N151" s="103">
        <v>5692</v>
      </c>
      <c r="O151" s="104" t="s">
        <v>64</v>
      </c>
      <c r="P151" s="102">
        <f t="shared" si="17"/>
        <v>0.56920000000000004</v>
      </c>
    </row>
    <row r="152" spans="1:16">
      <c r="A152" s="23">
        <f t="shared" si="18"/>
        <v>152</v>
      </c>
      <c r="B152" s="10">
        <v>5</v>
      </c>
      <c r="C152" s="104" t="s">
        <v>67</v>
      </c>
      <c r="D152" s="102">
        <f t="shared" si="14"/>
        <v>1.25</v>
      </c>
      <c r="E152" s="12">
        <v>0.68030000000000002</v>
      </c>
      <c r="F152" s="13">
        <v>4.8970000000000003E-4</v>
      </c>
      <c r="G152" s="101">
        <f t="shared" si="15"/>
        <v>0.68078970000000005</v>
      </c>
      <c r="H152" s="103">
        <v>21.84</v>
      </c>
      <c r="I152" s="104" t="s">
        <v>66</v>
      </c>
      <c r="J152" s="105">
        <f t="shared" si="12"/>
        <v>21.84</v>
      </c>
      <c r="K152" s="103">
        <v>8395</v>
      </c>
      <c r="L152" s="104" t="s">
        <v>64</v>
      </c>
      <c r="M152" s="102">
        <f t="shared" si="16"/>
        <v>0.83949999999999991</v>
      </c>
      <c r="N152" s="103">
        <v>6306</v>
      </c>
      <c r="O152" s="104" t="s">
        <v>64</v>
      </c>
      <c r="P152" s="102">
        <f t="shared" si="17"/>
        <v>0.63060000000000005</v>
      </c>
    </row>
    <row r="153" spans="1:16">
      <c r="A153" s="23">
        <f t="shared" si="18"/>
        <v>153</v>
      </c>
      <c r="B153" s="10">
        <v>5.5</v>
      </c>
      <c r="C153" s="104" t="s">
        <v>67</v>
      </c>
      <c r="D153" s="102">
        <f t="shared" si="14"/>
        <v>1.375</v>
      </c>
      <c r="E153" s="12">
        <v>0.63980000000000004</v>
      </c>
      <c r="F153" s="13">
        <v>4.506E-4</v>
      </c>
      <c r="G153" s="101">
        <f t="shared" si="15"/>
        <v>0.6402506</v>
      </c>
      <c r="H153" s="103">
        <v>25.1</v>
      </c>
      <c r="I153" s="104" t="s">
        <v>66</v>
      </c>
      <c r="J153" s="105">
        <f t="shared" si="12"/>
        <v>25.1</v>
      </c>
      <c r="K153" s="103">
        <v>9675</v>
      </c>
      <c r="L153" s="104" t="s">
        <v>64</v>
      </c>
      <c r="M153" s="102">
        <f t="shared" si="16"/>
        <v>0.96750000000000003</v>
      </c>
      <c r="N153" s="103">
        <v>6963</v>
      </c>
      <c r="O153" s="104" t="s">
        <v>64</v>
      </c>
      <c r="P153" s="102">
        <f t="shared" si="17"/>
        <v>0.69630000000000003</v>
      </c>
    </row>
    <row r="154" spans="1:16">
      <c r="A154" s="23">
        <f t="shared" si="18"/>
        <v>154</v>
      </c>
      <c r="B154" s="10">
        <v>6</v>
      </c>
      <c r="C154" s="104" t="s">
        <v>67</v>
      </c>
      <c r="D154" s="102">
        <f t="shared" si="14"/>
        <v>1.5</v>
      </c>
      <c r="E154" s="12">
        <v>0.60450000000000004</v>
      </c>
      <c r="F154" s="13">
        <v>4.1770000000000002E-4</v>
      </c>
      <c r="G154" s="101">
        <f t="shared" si="15"/>
        <v>0.6049177</v>
      </c>
      <c r="H154" s="103">
        <v>28.56</v>
      </c>
      <c r="I154" s="104" t="s">
        <v>66</v>
      </c>
      <c r="J154" s="105">
        <f t="shared" si="12"/>
        <v>28.56</v>
      </c>
      <c r="K154" s="103">
        <v>1.0900000000000001</v>
      </c>
      <c r="L154" s="106" t="s">
        <v>66</v>
      </c>
      <c r="M154" s="105">
        <f t="shared" ref="M154:M198" si="19">K154</f>
        <v>1.0900000000000001</v>
      </c>
      <c r="N154" s="103">
        <v>7660</v>
      </c>
      <c r="O154" s="104" t="s">
        <v>64</v>
      </c>
      <c r="P154" s="102">
        <f t="shared" si="17"/>
        <v>0.76600000000000001</v>
      </c>
    </row>
    <row r="155" spans="1:16">
      <c r="A155" s="23">
        <f t="shared" si="18"/>
        <v>155</v>
      </c>
      <c r="B155" s="10">
        <v>6.5</v>
      </c>
      <c r="C155" s="104" t="s">
        <v>67</v>
      </c>
      <c r="D155" s="102">
        <f t="shared" si="14"/>
        <v>1.625</v>
      </c>
      <c r="E155" s="12">
        <v>0.57350000000000001</v>
      </c>
      <c r="F155" s="13">
        <v>3.8939999999999998E-4</v>
      </c>
      <c r="G155" s="101">
        <f t="shared" si="15"/>
        <v>0.57388939999999999</v>
      </c>
      <c r="H155" s="103">
        <v>32.22</v>
      </c>
      <c r="I155" s="104" t="s">
        <v>66</v>
      </c>
      <c r="J155" s="105">
        <f t="shared" si="12"/>
        <v>32.22</v>
      </c>
      <c r="K155" s="103">
        <v>1.22</v>
      </c>
      <c r="L155" s="104" t="s">
        <v>66</v>
      </c>
      <c r="M155" s="105">
        <f t="shared" si="19"/>
        <v>1.22</v>
      </c>
      <c r="N155" s="103">
        <v>8395</v>
      </c>
      <c r="O155" s="104" t="s">
        <v>64</v>
      </c>
      <c r="P155" s="102">
        <f t="shared" si="17"/>
        <v>0.83949999999999991</v>
      </c>
    </row>
    <row r="156" spans="1:16">
      <c r="A156" s="23">
        <f t="shared" si="18"/>
        <v>156</v>
      </c>
      <c r="B156" s="10">
        <v>7</v>
      </c>
      <c r="C156" s="104" t="s">
        <v>67</v>
      </c>
      <c r="D156" s="102">
        <f t="shared" si="14"/>
        <v>1.75</v>
      </c>
      <c r="E156" s="12">
        <v>0.54590000000000005</v>
      </c>
      <c r="F156" s="13">
        <v>3.6499999999999998E-4</v>
      </c>
      <c r="G156" s="101">
        <f t="shared" si="15"/>
        <v>0.546265</v>
      </c>
      <c r="H156" s="103">
        <v>36.06</v>
      </c>
      <c r="I156" s="104" t="s">
        <v>66</v>
      </c>
      <c r="J156" s="105">
        <f t="shared" si="12"/>
        <v>36.06</v>
      </c>
      <c r="K156" s="103">
        <v>1.35</v>
      </c>
      <c r="L156" s="104" t="s">
        <v>66</v>
      </c>
      <c r="M156" s="105">
        <f t="shared" si="19"/>
        <v>1.35</v>
      </c>
      <c r="N156" s="103">
        <v>9169</v>
      </c>
      <c r="O156" s="104" t="s">
        <v>64</v>
      </c>
      <c r="P156" s="102">
        <f t="shared" si="17"/>
        <v>0.91690000000000005</v>
      </c>
    </row>
    <row r="157" spans="1:16">
      <c r="A157" s="23">
        <f t="shared" si="18"/>
        <v>157</v>
      </c>
      <c r="B157" s="10">
        <v>8</v>
      </c>
      <c r="C157" s="104" t="s">
        <v>67</v>
      </c>
      <c r="D157" s="102">
        <f t="shared" si="14"/>
        <v>2</v>
      </c>
      <c r="E157" s="12">
        <v>0.499</v>
      </c>
      <c r="F157" s="13">
        <v>3.2459999999999998E-4</v>
      </c>
      <c r="G157" s="101">
        <f t="shared" si="15"/>
        <v>0.49932460000000001</v>
      </c>
      <c r="H157" s="103">
        <v>44.31</v>
      </c>
      <c r="I157" s="104" t="s">
        <v>66</v>
      </c>
      <c r="J157" s="105">
        <f t="shared" si="12"/>
        <v>44.31</v>
      </c>
      <c r="K157" s="103">
        <v>1.8</v>
      </c>
      <c r="L157" s="104" t="s">
        <v>66</v>
      </c>
      <c r="M157" s="105">
        <f t="shared" si="19"/>
        <v>1.8</v>
      </c>
      <c r="N157" s="103">
        <v>1.08</v>
      </c>
      <c r="O157" s="106" t="s">
        <v>66</v>
      </c>
      <c r="P157" s="105">
        <f t="shared" ref="P157:P204" si="20">N157</f>
        <v>1.08</v>
      </c>
    </row>
    <row r="158" spans="1:16">
      <c r="A158" s="23">
        <f t="shared" si="18"/>
        <v>158</v>
      </c>
      <c r="B158" s="10">
        <v>9</v>
      </c>
      <c r="C158" s="104" t="s">
        <v>67</v>
      </c>
      <c r="D158" s="102">
        <f t="shared" si="14"/>
        <v>2.25</v>
      </c>
      <c r="E158" s="12">
        <v>0.46250000000000002</v>
      </c>
      <c r="F158" s="13">
        <v>2.9270000000000001E-4</v>
      </c>
      <c r="G158" s="101">
        <f t="shared" si="15"/>
        <v>0.4627927</v>
      </c>
      <c r="H158" s="103">
        <v>53.27</v>
      </c>
      <c r="I158" s="104" t="s">
        <v>66</v>
      </c>
      <c r="J158" s="105">
        <f t="shared" si="12"/>
        <v>53.27</v>
      </c>
      <c r="K158" s="103">
        <v>2.2200000000000002</v>
      </c>
      <c r="L158" s="104" t="s">
        <v>66</v>
      </c>
      <c r="M158" s="105">
        <f t="shared" si="19"/>
        <v>2.2200000000000002</v>
      </c>
      <c r="N158" s="103">
        <v>1.26</v>
      </c>
      <c r="O158" s="104" t="s">
        <v>66</v>
      </c>
      <c r="P158" s="105">
        <f t="shared" si="20"/>
        <v>1.26</v>
      </c>
    </row>
    <row r="159" spans="1:16">
      <c r="A159" s="23">
        <f t="shared" si="18"/>
        <v>159</v>
      </c>
      <c r="B159" s="10">
        <v>10</v>
      </c>
      <c r="C159" s="104" t="s">
        <v>67</v>
      </c>
      <c r="D159" s="102">
        <f t="shared" si="14"/>
        <v>2.5</v>
      </c>
      <c r="E159" s="12">
        <v>0.42770000000000002</v>
      </c>
      <c r="F159" s="13">
        <v>2.6679999999999998E-4</v>
      </c>
      <c r="G159" s="101">
        <f t="shared" si="15"/>
        <v>0.42796680000000004</v>
      </c>
      <c r="H159" s="103">
        <v>62.95</v>
      </c>
      <c r="I159" s="104" t="s">
        <v>66</v>
      </c>
      <c r="J159" s="105">
        <f t="shared" si="12"/>
        <v>62.95</v>
      </c>
      <c r="K159" s="103">
        <v>2.63</v>
      </c>
      <c r="L159" s="104" t="s">
        <v>66</v>
      </c>
      <c r="M159" s="105">
        <f t="shared" si="19"/>
        <v>2.63</v>
      </c>
      <c r="N159" s="103">
        <v>1.45</v>
      </c>
      <c r="O159" s="104" t="s">
        <v>66</v>
      </c>
      <c r="P159" s="105">
        <f t="shared" si="20"/>
        <v>1.45</v>
      </c>
    </row>
    <row r="160" spans="1:16">
      <c r="A160" s="23">
        <f t="shared" si="18"/>
        <v>160</v>
      </c>
      <c r="B160" s="10">
        <v>11</v>
      </c>
      <c r="C160" s="104" t="s">
        <v>67</v>
      </c>
      <c r="D160" s="102">
        <f t="shared" si="14"/>
        <v>2.75</v>
      </c>
      <c r="E160" s="12">
        <v>0.39900000000000002</v>
      </c>
      <c r="F160" s="13">
        <v>2.452E-4</v>
      </c>
      <c r="G160" s="101">
        <f t="shared" si="15"/>
        <v>0.39924520000000002</v>
      </c>
      <c r="H160" s="103">
        <v>73.38</v>
      </c>
      <c r="I160" s="104" t="s">
        <v>66</v>
      </c>
      <c r="J160" s="105">
        <f t="shared" si="12"/>
        <v>73.38</v>
      </c>
      <c r="K160" s="103">
        <v>3.04</v>
      </c>
      <c r="L160" s="104" t="s">
        <v>66</v>
      </c>
      <c r="M160" s="105">
        <f t="shared" si="19"/>
        <v>3.04</v>
      </c>
      <c r="N160" s="103">
        <v>1.66</v>
      </c>
      <c r="O160" s="104" t="s">
        <v>66</v>
      </c>
      <c r="P160" s="105">
        <f t="shared" si="20"/>
        <v>1.66</v>
      </c>
    </row>
    <row r="161" spans="1:16">
      <c r="A161" s="23">
        <f t="shared" si="18"/>
        <v>161</v>
      </c>
      <c r="B161" s="10">
        <v>12</v>
      </c>
      <c r="C161" s="104" t="s">
        <v>67</v>
      </c>
      <c r="D161" s="102">
        <f t="shared" si="14"/>
        <v>3</v>
      </c>
      <c r="E161" s="12">
        <v>0.37430000000000002</v>
      </c>
      <c r="F161" s="13">
        <v>2.2709999999999999E-4</v>
      </c>
      <c r="G161" s="101">
        <f t="shared" si="15"/>
        <v>0.3745271</v>
      </c>
      <c r="H161" s="103">
        <v>84.52</v>
      </c>
      <c r="I161" s="104" t="s">
        <v>66</v>
      </c>
      <c r="J161" s="105">
        <f t="shared" si="12"/>
        <v>84.52</v>
      </c>
      <c r="K161" s="103">
        <v>3.44</v>
      </c>
      <c r="L161" s="104" t="s">
        <v>66</v>
      </c>
      <c r="M161" s="105">
        <f t="shared" si="19"/>
        <v>3.44</v>
      </c>
      <c r="N161" s="103">
        <v>1.88</v>
      </c>
      <c r="O161" s="104" t="s">
        <v>66</v>
      </c>
      <c r="P161" s="105">
        <f t="shared" si="20"/>
        <v>1.88</v>
      </c>
    </row>
    <row r="162" spans="1:16">
      <c r="A162" s="23">
        <f t="shared" si="18"/>
        <v>162</v>
      </c>
      <c r="B162" s="10">
        <v>13</v>
      </c>
      <c r="C162" s="104" t="s">
        <v>67</v>
      </c>
      <c r="D162" s="102">
        <f t="shared" si="14"/>
        <v>3.25</v>
      </c>
      <c r="E162" s="12">
        <v>0.3528</v>
      </c>
      <c r="F162" s="13">
        <v>2.1159999999999999E-4</v>
      </c>
      <c r="G162" s="101">
        <f t="shared" si="15"/>
        <v>0.35301159999999998</v>
      </c>
      <c r="H162" s="103">
        <v>96.37</v>
      </c>
      <c r="I162" s="104" t="s">
        <v>66</v>
      </c>
      <c r="J162" s="105">
        <f t="shared" si="12"/>
        <v>96.37</v>
      </c>
      <c r="K162" s="103">
        <v>3.85</v>
      </c>
      <c r="L162" s="104" t="s">
        <v>66</v>
      </c>
      <c r="M162" s="105">
        <f t="shared" si="19"/>
        <v>3.85</v>
      </c>
      <c r="N162" s="103">
        <v>2.11</v>
      </c>
      <c r="O162" s="104" t="s">
        <v>66</v>
      </c>
      <c r="P162" s="105">
        <f t="shared" si="20"/>
        <v>2.11</v>
      </c>
    </row>
    <row r="163" spans="1:16">
      <c r="A163" s="23">
        <f t="shared" si="18"/>
        <v>163</v>
      </c>
      <c r="B163" s="10">
        <v>14</v>
      </c>
      <c r="C163" s="104" t="s">
        <v>67</v>
      </c>
      <c r="D163" s="102">
        <f t="shared" si="14"/>
        <v>3.5</v>
      </c>
      <c r="E163" s="12">
        <v>0.33389999999999997</v>
      </c>
      <c r="F163" s="13">
        <v>1.9809999999999999E-4</v>
      </c>
      <c r="G163" s="101">
        <f t="shared" si="15"/>
        <v>0.33409809999999995</v>
      </c>
      <c r="H163" s="103">
        <v>108.91</v>
      </c>
      <c r="I163" s="104" t="s">
        <v>66</v>
      </c>
      <c r="J163" s="105">
        <f t="shared" si="12"/>
        <v>108.91</v>
      </c>
      <c r="K163" s="103">
        <v>4.2699999999999996</v>
      </c>
      <c r="L163" s="104" t="s">
        <v>66</v>
      </c>
      <c r="M163" s="105">
        <f t="shared" si="19"/>
        <v>4.2699999999999996</v>
      </c>
      <c r="N163" s="103">
        <v>2.36</v>
      </c>
      <c r="O163" s="104" t="s">
        <v>66</v>
      </c>
      <c r="P163" s="105">
        <f t="shared" si="20"/>
        <v>2.36</v>
      </c>
    </row>
    <row r="164" spans="1:16">
      <c r="A164" s="23">
        <f t="shared" si="18"/>
        <v>164</v>
      </c>
      <c r="B164" s="10">
        <v>15</v>
      </c>
      <c r="C164" s="104" t="s">
        <v>67</v>
      </c>
      <c r="D164" s="102">
        <f t="shared" si="14"/>
        <v>3.75</v>
      </c>
      <c r="E164" s="12">
        <v>0.31709999999999999</v>
      </c>
      <c r="F164" s="13">
        <v>1.864E-4</v>
      </c>
      <c r="G164" s="101">
        <f t="shared" si="15"/>
        <v>0.31728639999999997</v>
      </c>
      <c r="H164" s="103">
        <v>122.14</v>
      </c>
      <c r="I164" s="104" t="s">
        <v>66</v>
      </c>
      <c r="J164" s="105">
        <f t="shared" si="12"/>
        <v>122.14</v>
      </c>
      <c r="K164" s="103">
        <v>4.6900000000000004</v>
      </c>
      <c r="L164" s="104" t="s">
        <v>66</v>
      </c>
      <c r="M164" s="105">
        <f t="shared" si="19"/>
        <v>4.6900000000000004</v>
      </c>
      <c r="N164" s="103">
        <v>2.61</v>
      </c>
      <c r="O164" s="104" t="s">
        <v>66</v>
      </c>
      <c r="P164" s="105">
        <f t="shared" si="20"/>
        <v>2.61</v>
      </c>
    </row>
    <row r="165" spans="1:16">
      <c r="A165" s="23">
        <f t="shared" si="18"/>
        <v>165</v>
      </c>
      <c r="B165" s="10">
        <v>16</v>
      </c>
      <c r="C165" s="104" t="s">
        <v>67</v>
      </c>
      <c r="D165" s="102">
        <f t="shared" si="14"/>
        <v>4</v>
      </c>
      <c r="E165" s="12">
        <v>0.30220000000000002</v>
      </c>
      <c r="F165" s="13">
        <v>1.76E-4</v>
      </c>
      <c r="G165" s="101">
        <f t="shared" si="15"/>
        <v>0.30237600000000003</v>
      </c>
      <c r="H165" s="103">
        <v>136.05000000000001</v>
      </c>
      <c r="I165" s="104" t="s">
        <v>66</v>
      </c>
      <c r="J165" s="105">
        <f t="shared" si="12"/>
        <v>136.05000000000001</v>
      </c>
      <c r="K165" s="103">
        <v>5.1100000000000003</v>
      </c>
      <c r="L165" s="104" t="s">
        <v>66</v>
      </c>
      <c r="M165" s="105">
        <f t="shared" si="19"/>
        <v>5.1100000000000003</v>
      </c>
      <c r="N165" s="103">
        <v>2.88</v>
      </c>
      <c r="O165" s="104" t="s">
        <v>66</v>
      </c>
      <c r="P165" s="105">
        <f t="shared" si="20"/>
        <v>2.88</v>
      </c>
    </row>
    <row r="166" spans="1:16">
      <c r="A166" s="23">
        <f t="shared" si="18"/>
        <v>166</v>
      </c>
      <c r="B166" s="10">
        <v>17</v>
      </c>
      <c r="C166" s="104" t="s">
        <v>67</v>
      </c>
      <c r="D166" s="102">
        <f t="shared" si="14"/>
        <v>4.25</v>
      </c>
      <c r="E166" s="12">
        <v>0.28870000000000001</v>
      </c>
      <c r="F166" s="13">
        <v>1.6679999999999999E-4</v>
      </c>
      <c r="G166" s="101">
        <f t="shared" si="15"/>
        <v>0.28886680000000003</v>
      </c>
      <c r="H166" s="103">
        <v>150.63</v>
      </c>
      <c r="I166" s="104" t="s">
        <v>66</v>
      </c>
      <c r="J166" s="105">
        <f t="shared" si="12"/>
        <v>150.63</v>
      </c>
      <c r="K166" s="103">
        <v>5.54</v>
      </c>
      <c r="L166" s="104" t="s">
        <v>66</v>
      </c>
      <c r="M166" s="105">
        <f t="shared" si="19"/>
        <v>5.54</v>
      </c>
      <c r="N166" s="103">
        <v>3.16</v>
      </c>
      <c r="O166" s="104" t="s">
        <v>66</v>
      </c>
      <c r="P166" s="105">
        <f t="shared" si="20"/>
        <v>3.16</v>
      </c>
    </row>
    <row r="167" spans="1:16">
      <c r="A167" s="23">
        <f t="shared" si="18"/>
        <v>167</v>
      </c>
      <c r="B167" s="10">
        <v>18</v>
      </c>
      <c r="C167" s="104" t="s">
        <v>67</v>
      </c>
      <c r="D167" s="102">
        <f t="shared" si="14"/>
        <v>4.5</v>
      </c>
      <c r="E167" s="12">
        <v>0.27650000000000002</v>
      </c>
      <c r="F167" s="13">
        <v>1.585E-4</v>
      </c>
      <c r="G167" s="101">
        <f t="shared" si="15"/>
        <v>0.27665850000000003</v>
      </c>
      <c r="H167" s="103">
        <v>165.87</v>
      </c>
      <c r="I167" s="104" t="s">
        <v>66</v>
      </c>
      <c r="J167" s="105">
        <f t="shared" si="12"/>
        <v>165.87</v>
      </c>
      <c r="K167" s="103">
        <v>5.98</v>
      </c>
      <c r="L167" s="104" t="s">
        <v>66</v>
      </c>
      <c r="M167" s="105">
        <f t="shared" si="19"/>
        <v>5.98</v>
      </c>
      <c r="N167" s="103">
        <v>3.45</v>
      </c>
      <c r="O167" s="104" t="s">
        <v>66</v>
      </c>
      <c r="P167" s="105">
        <f t="shared" si="20"/>
        <v>3.45</v>
      </c>
    </row>
    <row r="168" spans="1:16">
      <c r="A168" s="23">
        <f t="shared" si="18"/>
        <v>168</v>
      </c>
      <c r="B168" s="10">
        <v>20</v>
      </c>
      <c r="C168" s="104" t="s">
        <v>67</v>
      </c>
      <c r="D168" s="102">
        <f t="shared" si="14"/>
        <v>5</v>
      </c>
      <c r="E168" s="12">
        <v>0.25530000000000003</v>
      </c>
      <c r="F168" s="13">
        <v>1.4430000000000001E-4</v>
      </c>
      <c r="G168" s="101">
        <f t="shared" si="15"/>
        <v>0.25544430000000001</v>
      </c>
      <c r="H168" s="103">
        <v>198.29</v>
      </c>
      <c r="I168" s="104" t="s">
        <v>66</v>
      </c>
      <c r="J168" s="105">
        <f t="shared" si="12"/>
        <v>198.29</v>
      </c>
      <c r="K168" s="103">
        <v>7.6</v>
      </c>
      <c r="L168" s="104" t="s">
        <v>66</v>
      </c>
      <c r="M168" s="105">
        <f t="shared" si="19"/>
        <v>7.6</v>
      </c>
      <c r="N168" s="103">
        <v>4.07</v>
      </c>
      <c r="O168" s="104" t="s">
        <v>66</v>
      </c>
      <c r="P168" s="105">
        <f t="shared" si="20"/>
        <v>4.07</v>
      </c>
    </row>
    <row r="169" spans="1:16">
      <c r="A169" s="23">
        <f t="shared" si="18"/>
        <v>169</v>
      </c>
      <c r="B169" s="10">
        <v>22.5</v>
      </c>
      <c r="C169" s="104" t="s">
        <v>67</v>
      </c>
      <c r="D169" s="102">
        <f t="shared" si="14"/>
        <v>5.625</v>
      </c>
      <c r="E169" s="12">
        <v>0.23330000000000001</v>
      </c>
      <c r="F169" s="13">
        <v>1.2990000000000001E-4</v>
      </c>
      <c r="G169" s="101">
        <f t="shared" si="15"/>
        <v>0.2334299</v>
      </c>
      <c r="H169" s="103">
        <v>242.4</v>
      </c>
      <c r="I169" s="104" t="s">
        <v>66</v>
      </c>
      <c r="J169" s="105">
        <f t="shared" si="12"/>
        <v>242.4</v>
      </c>
      <c r="K169" s="103">
        <v>9.9</v>
      </c>
      <c r="L169" s="104" t="s">
        <v>66</v>
      </c>
      <c r="M169" s="105">
        <f t="shared" si="19"/>
        <v>9.9</v>
      </c>
      <c r="N169" s="103">
        <v>4.91</v>
      </c>
      <c r="O169" s="104" t="s">
        <v>66</v>
      </c>
      <c r="P169" s="105">
        <f t="shared" si="20"/>
        <v>4.91</v>
      </c>
    </row>
    <row r="170" spans="1:16">
      <c r="A170" s="23">
        <f t="shared" si="18"/>
        <v>170</v>
      </c>
      <c r="B170" s="10">
        <v>25</v>
      </c>
      <c r="C170" s="104" t="s">
        <v>67</v>
      </c>
      <c r="D170" s="102">
        <f t="shared" si="14"/>
        <v>6.25</v>
      </c>
      <c r="E170" s="12">
        <v>0.2152</v>
      </c>
      <c r="F170" s="13">
        <v>1.183E-4</v>
      </c>
      <c r="G170" s="101">
        <f t="shared" si="15"/>
        <v>0.21531829999999999</v>
      </c>
      <c r="H170" s="103">
        <v>290.45999999999998</v>
      </c>
      <c r="I170" s="104" t="s">
        <v>66</v>
      </c>
      <c r="J170" s="105">
        <f t="shared" si="12"/>
        <v>290.45999999999998</v>
      </c>
      <c r="K170" s="103">
        <v>12.09</v>
      </c>
      <c r="L170" s="104" t="s">
        <v>66</v>
      </c>
      <c r="M170" s="105">
        <f t="shared" si="19"/>
        <v>12.09</v>
      </c>
      <c r="N170" s="103">
        <v>5.82</v>
      </c>
      <c r="O170" s="104" t="s">
        <v>66</v>
      </c>
      <c r="P170" s="105">
        <f t="shared" si="20"/>
        <v>5.82</v>
      </c>
    </row>
    <row r="171" spans="1:16">
      <c r="A171" s="23">
        <f t="shared" si="18"/>
        <v>171</v>
      </c>
      <c r="B171" s="10">
        <v>27.5</v>
      </c>
      <c r="C171" s="104" t="s">
        <v>67</v>
      </c>
      <c r="D171" s="102">
        <f t="shared" si="14"/>
        <v>6.875</v>
      </c>
      <c r="E171" s="12">
        <v>0.19989999999999999</v>
      </c>
      <c r="F171" s="13">
        <v>1.086E-4</v>
      </c>
      <c r="G171" s="101">
        <f t="shared" si="15"/>
        <v>0.20000859999999998</v>
      </c>
      <c r="H171" s="103">
        <v>342.37</v>
      </c>
      <c r="I171" s="104" t="s">
        <v>66</v>
      </c>
      <c r="J171" s="105">
        <f t="shared" si="12"/>
        <v>342.37</v>
      </c>
      <c r="K171" s="103">
        <v>14.22</v>
      </c>
      <c r="L171" s="104" t="s">
        <v>66</v>
      </c>
      <c r="M171" s="105">
        <f t="shared" si="19"/>
        <v>14.22</v>
      </c>
      <c r="N171" s="103">
        <v>6.79</v>
      </c>
      <c r="O171" s="104" t="s">
        <v>66</v>
      </c>
      <c r="P171" s="105">
        <f t="shared" si="20"/>
        <v>6.79</v>
      </c>
    </row>
    <row r="172" spans="1:16">
      <c r="A172" s="23">
        <f t="shared" si="18"/>
        <v>172</v>
      </c>
      <c r="B172" s="10">
        <v>30</v>
      </c>
      <c r="C172" s="104" t="s">
        <v>67</v>
      </c>
      <c r="D172" s="102">
        <f t="shared" si="14"/>
        <v>7.5</v>
      </c>
      <c r="E172" s="12">
        <v>0.18679999999999999</v>
      </c>
      <c r="F172" s="13">
        <v>1.005E-4</v>
      </c>
      <c r="G172" s="101">
        <f t="shared" si="15"/>
        <v>0.1869005</v>
      </c>
      <c r="H172" s="103">
        <v>398.08</v>
      </c>
      <c r="I172" s="104" t="s">
        <v>66</v>
      </c>
      <c r="J172" s="105">
        <f t="shared" si="12"/>
        <v>398.08</v>
      </c>
      <c r="K172" s="103">
        <v>16.350000000000001</v>
      </c>
      <c r="L172" s="104" t="s">
        <v>66</v>
      </c>
      <c r="M172" s="105">
        <f t="shared" si="19"/>
        <v>16.350000000000001</v>
      </c>
      <c r="N172" s="103">
        <v>7.83</v>
      </c>
      <c r="O172" s="104" t="s">
        <v>66</v>
      </c>
      <c r="P172" s="105">
        <f t="shared" si="20"/>
        <v>7.83</v>
      </c>
    </row>
    <row r="173" spans="1:16">
      <c r="A173" s="23">
        <f t="shared" si="18"/>
        <v>173</v>
      </c>
      <c r="B173" s="10">
        <v>32.5</v>
      </c>
      <c r="C173" s="104" t="s">
        <v>67</v>
      </c>
      <c r="D173" s="102">
        <f t="shared" si="14"/>
        <v>8.125</v>
      </c>
      <c r="E173" s="12">
        <v>0.17549999999999999</v>
      </c>
      <c r="F173" s="13">
        <v>9.3519999999999999E-5</v>
      </c>
      <c r="G173" s="101">
        <f t="shared" si="15"/>
        <v>0.17559352</v>
      </c>
      <c r="H173" s="103">
        <v>457.53</v>
      </c>
      <c r="I173" s="104" t="s">
        <v>66</v>
      </c>
      <c r="J173" s="105">
        <f t="shared" si="12"/>
        <v>457.53</v>
      </c>
      <c r="K173" s="103">
        <v>18.48</v>
      </c>
      <c r="L173" s="104" t="s">
        <v>66</v>
      </c>
      <c r="M173" s="105">
        <f t="shared" si="19"/>
        <v>18.48</v>
      </c>
      <c r="N173" s="103">
        <v>8.94</v>
      </c>
      <c r="O173" s="104" t="s">
        <v>66</v>
      </c>
      <c r="P173" s="105">
        <f t="shared" si="20"/>
        <v>8.94</v>
      </c>
    </row>
    <row r="174" spans="1:16">
      <c r="A174" s="23">
        <f t="shared" si="18"/>
        <v>174</v>
      </c>
      <c r="B174" s="10">
        <v>35</v>
      </c>
      <c r="C174" s="104" t="s">
        <v>67</v>
      </c>
      <c r="D174" s="102">
        <f t="shared" si="14"/>
        <v>8.75</v>
      </c>
      <c r="E174" s="12">
        <v>0.16569999999999999</v>
      </c>
      <c r="F174" s="13">
        <v>8.7509999999999994E-5</v>
      </c>
      <c r="G174" s="101">
        <f t="shared" si="15"/>
        <v>0.16578751</v>
      </c>
      <c r="H174" s="103">
        <v>520.66</v>
      </c>
      <c r="I174" s="104" t="s">
        <v>66</v>
      </c>
      <c r="J174" s="105">
        <f t="shared" si="12"/>
        <v>520.66</v>
      </c>
      <c r="K174" s="103">
        <v>20.62</v>
      </c>
      <c r="L174" s="104" t="s">
        <v>66</v>
      </c>
      <c r="M174" s="105">
        <f t="shared" si="19"/>
        <v>20.62</v>
      </c>
      <c r="N174" s="103">
        <v>10.11</v>
      </c>
      <c r="O174" s="104" t="s">
        <v>66</v>
      </c>
      <c r="P174" s="105">
        <f t="shared" si="20"/>
        <v>10.11</v>
      </c>
    </row>
    <row r="175" spans="1:16">
      <c r="A175" s="23">
        <f t="shared" si="18"/>
        <v>175</v>
      </c>
      <c r="B175" s="10">
        <v>37.5</v>
      </c>
      <c r="C175" s="104" t="s">
        <v>67</v>
      </c>
      <c r="D175" s="102">
        <f t="shared" si="14"/>
        <v>9.375</v>
      </c>
      <c r="E175" s="12">
        <v>0.15690000000000001</v>
      </c>
      <c r="F175" s="13">
        <v>8.2249999999999993E-5</v>
      </c>
      <c r="G175" s="101">
        <f t="shared" si="15"/>
        <v>0.15698225000000002</v>
      </c>
      <c r="H175" s="103">
        <v>587.42999999999995</v>
      </c>
      <c r="I175" s="104" t="s">
        <v>66</v>
      </c>
      <c r="J175" s="105">
        <f t="shared" si="12"/>
        <v>587.42999999999995</v>
      </c>
      <c r="K175" s="103">
        <v>22.79</v>
      </c>
      <c r="L175" s="104" t="s">
        <v>66</v>
      </c>
      <c r="M175" s="105">
        <f t="shared" si="19"/>
        <v>22.79</v>
      </c>
      <c r="N175" s="103">
        <v>11.34</v>
      </c>
      <c r="O175" s="104" t="s">
        <v>66</v>
      </c>
      <c r="P175" s="105">
        <f t="shared" si="20"/>
        <v>11.34</v>
      </c>
    </row>
    <row r="176" spans="1:16">
      <c r="A176" s="23">
        <f t="shared" si="18"/>
        <v>176</v>
      </c>
      <c r="B176" s="10">
        <v>40</v>
      </c>
      <c r="C176" s="104" t="s">
        <v>67</v>
      </c>
      <c r="D176" s="102">
        <f t="shared" si="14"/>
        <v>10</v>
      </c>
      <c r="E176" s="12">
        <v>0.1492</v>
      </c>
      <c r="F176" s="13">
        <v>7.7620000000000006E-5</v>
      </c>
      <c r="G176" s="101">
        <f t="shared" si="15"/>
        <v>0.14927762</v>
      </c>
      <c r="H176" s="103">
        <v>657.79</v>
      </c>
      <c r="I176" s="104" t="s">
        <v>66</v>
      </c>
      <c r="J176" s="105">
        <f t="shared" si="12"/>
        <v>657.79</v>
      </c>
      <c r="K176" s="103">
        <v>24.98</v>
      </c>
      <c r="L176" s="104" t="s">
        <v>66</v>
      </c>
      <c r="M176" s="105">
        <f t="shared" si="19"/>
        <v>24.98</v>
      </c>
      <c r="N176" s="103">
        <v>12.63</v>
      </c>
      <c r="O176" s="104" t="s">
        <v>66</v>
      </c>
      <c r="P176" s="105">
        <f t="shared" si="20"/>
        <v>12.63</v>
      </c>
    </row>
    <row r="177" spans="1:16">
      <c r="A177" s="23">
        <f t="shared" si="18"/>
        <v>177</v>
      </c>
      <c r="B177" s="10">
        <v>45</v>
      </c>
      <c r="C177" s="104" t="s">
        <v>67</v>
      </c>
      <c r="D177" s="102">
        <f t="shared" si="14"/>
        <v>11.25</v>
      </c>
      <c r="E177" s="12">
        <v>0.13589999999999999</v>
      </c>
      <c r="F177" s="13">
        <v>6.9820000000000006E-5</v>
      </c>
      <c r="G177" s="101">
        <f t="shared" si="15"/>
        <v>0.13596981999999999</v>
      </c>
      <c r="H177" s="103">
        <v>809.02</v>
      </c>
      <c r="I177" s="104" t="s">
        <v>66</v>
      </c>
      <c r="J177" s="105">
        <f t="shared" si="12"/>
        <v>809.02</v>
      </c>
      <c r="K177" s="103">
        <v>33.1</v>
      </c>
      <c r="L177" s="104" t="s">
        <v>66</v>
      </c>
      <c r="M177" s="105">
        <f t="shared" si="19"/>
        <v>33.1</v>
      </c>
      <c r="N177" s="103">
        <v>15.39</v>
      </c>
      <c r="O177" s="104" t="s">
        <v>66</v>
      </c>
      <c r="P177" s="105">
        <f t="shared" si="20"/>
        <v>15.39</v>
      </c>
    </row>
    <row r="178" spans="1:16">
      <c r="A178" s="23">
        <f t="shared" si="18"/>
        <v>178</v>
      </c>
      <c r="B178" s="103">
        <v>50</v>
      </c>
      <c r="C178" s="104" t="s">
        <v>67</v>
      </c>
      <c r="D178" s="102">
        <f t="shared" si="14"/>
        <v>12.5</v>
      </c>
      <c r="E178" s="12">
        <v>0.12509999999999999</v>
      </c>
      <c r="F178" s="13">
        <v>6.3499999999999999E-5</v>
      </c>
      <c r="G178" s="101">
        <f t="shared" si="15"/>
        <v>0.12516349999999998</v>
      </c>
      <c r="H178" s="103">
        <v>974.19</v>
      </c>
      <c r="I178" s="104" t="s">
        <v>66</v>
      </c>
      <c r="J178" s="105">
        <f t="shared" si="12"/>
        <v>974.19</v>
      </c>
      <c r="K178" s="103">
        <v>40.729999999999997</v>
      </c>
      <c r="L178" s="104" t="s">
        <v>66</v>
      </c>
      <c r="M178" s="105">
        <f t="shared" si="19"/>
        <v>40.729999999999997</v>
      </c>
      <c r="N178" s="103">
        <v>18.399999999999999</v>
      </c>
      <c r="O178" s="104" t="s">
        <v>66</v>
      </c>
      <c r="P178" s="105">
        <f t="shared" si="20"/>
        <v>18.399999999999999</v>
      </c>
    </row>
    <row r="179" spans="1:16">
      <c r="A179" s="23">
        <f t="shared" si="18"/>
        <v>179</v>
      </c>
      <c r="B179" s="10">
        <v>55</v>
      </c>
      <c r="C179" s="11" t="s">
        <v>67</v>
      </c>
      <c r="D179" s="102">
        <f t="shared" si="14"/>
        <v>13.75</v>
      </c>
      <c r="E179" s="12">
        <v>0.11600000000000001</v>
      </c>
      <c r="F179" s="13">
        <v>5.8270000000000003E-5</v>
      </c>
      <c r="G179" s="101">
        <f t="shared" si="15"/>
        <v>0.11605827000000001</v>
      </c>
      <c r="H179" s="103">
        <v>1.1499999999999999</v>
      </c>
      <c r="I179" s="106" t="s">
        <v>68</v>
      </c>
      <c r="J179" s="107">
        <f t="shared" ref="J179:J223" si="21">H179*1000</f>
        <v>1150</v>
      </c>
      <c r="K179" s="103">
        <v>48.18</v>
      </c>
      <c r="L179" s="104" t="s">
        <v>66</v>
      </c>
      <c r="M179" s="105">
        <f t="shared" si="19"/>
        <v>48.18</v>
      </c>
      <c r="N179" s="103">
        <v>21.63</v>
      </c>
      <c r="O179" s="104" t="s">
        <v>66</v>
      </c>
      <c r="P179" s="105">
        <f t="shared" si="20"/>
        <v>21.63</v>
      </c>
    </row>
    <row r="180" spans="1:16">
      <c r="A180" s="23">
        <f t="shared" si="18"/>
        <v>180</v>
      </c>
      <c r="B180" s="10">
        <v>60</v>
      </c>
      <c r="C180" s="11" t="s">
        <v>67</v>
      </c>
      <c r="D180" s="102">
        <f t="shared" si="14"/>
        <v>15</v>
      </c>
      <c r="E180" s="12">
        <v>0.1082</v>
      </c>
      <c r="F180" s="13">
        <v>5.3869999999999998E-5</v>
      </c>
      <c r="G180" s="101">
        <f t="shared" si="15"/>
        <v>0.10825387</v>
      </c>
      <c r="H180" s="103">
        <v>1.35</v>
      </c>
      <c r="I180" s="104" t="s">
        <v>68</v>
      </c>
      <c r="J180" s="107">
        <f t="shared" si="21"/>
        <v>1350</v>
      </c>
      <c r="K180" s="103">
        <v>55.58</v>
      </c>
      <c r="L180" s="104" t="s">
        <v>66</v>
      </c>
      <c r="M180" s="105">
        <f t="shared" si="19"/>
        <v>55.58</v>
      </c>
      <c r="N180" s="103">
        <v>25.09</v>
      </c>
      <c r="O180" s="104" t="s">
        <v>66</v>
      </c>
      <c r="P180" s="105">
        <f t="shared" si="20"/>
        <v>25.09</v>
      </c>
    </row>
    <row r="181" spans="1:16">
      <c r="A181" s="23">
        <f t="shared" si="18"/>
        <v>181</v>
      </c>
      <c r="B181" s="10">
        <v>65</v>
      </c>
      <c r="C181" s="11" t="s">
        <v>67</v>
      </c>
      <c r="D181" s="102">
        <f t="shared" si="14"/>
        <v>16.25</v>
      </c>
      <c r="E181" s="12">
        <v>0.10150000000000001</v>
      </c>
      <c r="F181" s="13">
        <v>5.0120000000000001E-5</v>
      </c>
      <c r="G181" s="101">
        <f t="shared" si="15"/>
        <v>0.10155012000000001</v>
      </c>
      <c r="H181" s="103">
        <v>1.55</v>
      </c>
      <c r="I181" s="104" t="s">
        <v>68</v>
      </c>
      <c r="J181" s="107">
        <f t="shared" si="21"/>
        <v>1550</v>
      </c>
      <c r="K181" s="103">
        <v>62.99</v>
      </c>
      <c r="L181" s="104" t="s">
        <v>66</v>
      </c>
      <c r="M181" s="105">
        <f t="shared" si="19"/>
        <v>62.99</v>
      </c>
      <c r="N181" s="103">
        <v>28.77</v>
      </c>
      <c r="O181" s="104" t="s">
        <v>66</v>
      </c>
      <c r="P181" s="105">
        <f t="shared" si="20"/>
        <v>28.77</v>
      </c>
    </row>
    <row r="182" spans="1:16">
      <c r="A182" s="23">
        <f t="shared" si="18"/>
        <v>182</v>
      </c>
      <c r="B182" s="10">
        <v>70</v>
      </c>
      <c r="C182" s="11" t="s">
        <v>67</v>
      </c>
      <c r="D182" s="102">
        <f t="shared" si="14"/>
        <v>17.5</v>
      </c>
      <c r="E182" s="12">
        <v>9.5680000000000001E-2</v>
      </c>
      <c r="F182" s="13">
        <v>4.6869999999999997E-5</v>
      </c>
      <c r="G182" s="101">
        <f t="shared" si="15"/>
        <v>9.5726870000000006E-2</v>
      </c>
      <c r="H182" s="103">
        <v>1.77</v>
      </c>
      <c r="I182" s="104" t="s">
        <v>68</v>
      </c>
      <c r="J182" s="107">
        <f t="shared" si="21"/>
        <v>1770</v>
      </c>
      <c r="K182" s="103">
        <v>70.459999999999994</v>
      </c>
      <c r="L182" s="104" t="s">
        <v>66</v>
      </c>
      <c r="M182" s="105">
        <f t="shared" si="19"/>
        <v>70.459999999999994</v>
      </c>
      <c r="N182" s="103">
        <v>32.659999999999997</v>
      </c>
      <c r="O182" s="104" t="s">
        <v>66</v>
      </c>
      <c r="P182" s="105">
        <f t="shared" si="20"/>
        <v>32.659999999999997</v>
      </c>
    </row>
    <row r="183" spans="1:16">
      <c r="A183" s="23">
        <f t="shared" si="18"/>
        <v>183</v>
      </c>
      <c r="B183" s="10">
        <v>80</v>
      </c>
      <c r="C183" s="11" t="s">
        <v>67</v>
      </c>
      <c r="D183" s="102">
        <f t="shared" si="14"/>
        <v>20</v>
      </c>
      <c r="E183" s="12">
        <v>8.5999999999999993E-2</v>
      </c>
      <c r="F183" s="13">
        <v>4.1539999999999999E-5</v>
      </c>
      <c r="G183" s="101">
        <f t="shared" si="15"/>
        <v>8.604154E-2</v>
      </c>
      <c r="H183" s="103">
        <v>2.2400000000000002</v>
      </c>
      <c r="I183" s="104" t="s">
        <v>68</v>
      </c>
      <c r="J183" s="107">
        <f t="shared" si="21"/>
        <v>2240</v>
      </c>
      <c r="K183" s="103">
        <v>97.89</v>
      </c>
      <c r="L183" s="104" t="s">
        <v>66</v>
      </c>
      <c r="M183" s="105">
        <f t="shared" si="19"/>
        <v>97.89</v>
      </c>
      <c r="N183" s="103">
        <v>41.1</v>
      </c>
      <c r="O183" s="104" t="s">
        <v>66</v>
      </c>
      <c r="P183" s="105">
        <f t="shared" si="20"/>
        <v>41.1</v>
      </c>
    </row>
    <row r="184" spans="1:16">
      <c r="A184" s="23">
        <f t="shared" si="18"/>
        <v>184</v>
      </c>
      <c r="B184" s="10">
        <v>90</v>
      </c>
      <c r="C184" s="11" t="s">
        <v>67</v>
      </c>
      <c r="D184" s="102">
        <f t="shared" si="14"/>
        <v>22.5</v>
      </c>
      <c r="E184" s="12">
        <v>7.8270000000000006E-2</v>
      </c>
      <c r="F184" s="13">
        <v>3.7329999999999997E-5</v>
      </c>
      <c r="G184" s="101">
        <f t="shared" si="15"/>
        <v>7.8307330000000008E-2</v>
      </c>
      <c r="H184" s="103">
        <v>2.77</v>
      </c>
      <c r="I184" s="104" t="s">
        <v>68</v>
      </c>
      <c r="J184" s="107">
        <f t="shared" si="21"/>
        <v>2770</v>
      </c>
      <c r="K184" s="103">
        <v>123.44</v>
      </c>
      <c r="L184" s="104" t="s">
        <v>66</v>
      </c>
      <c r="M184" s="105">
        <f t="shared" si="19"/>
        <v>123.44</v>
      </c>
      <c r="N184" s="103">
        <v>50.36</v>
      </c>
      <c r="O184" s="104" t="s">
        <v>66</v>
      </c>
      <c r="P184" s="105">
        <f t="shared" si="20"/>
        <v>50.36</v>
      </c>
    </row>
    <row r="185" spans="1:16">
      <c r="A185" s="23">
        <f t="shared" si="18"/>
        <v>185</v>
      </c>
      <c r="B185" s="10">
        <v>100</v>
      </c>
      <c r="C185" s="11" t="s">
        <v>67</v>
      </c>
      <c r="D185" s="102">
        <f t="shared" si="14"/>
        <v>25</v>
      </c>
      <c r="E185" s="12">
        <v>7.1940000000000004E-2</v>
      </c>
      <c r="F185" s="13">
        <v>3.3930000000000002E-5</v>
      </c>
      <c r="G185" s="101">
        <f t="shared" si="15"/>
        <v>7.1973930000000005E-2</v>
      </c>
      <c r="H185" s="103">
        <v>3.34</v>
      </c>
      <c r="I185" s="104" t="s">
        <v>68</v>
      </c>
      <c r="J185" s="107">
        <f t="shared" si="21"/>
        <v>3340</v>
      </c>
      <c r="K185" s="103">
        <v>148.37</v>
      </c>
      <c r="L185" s="104" t="s">
        <v>66</v>
      </c>
      <c r="M185" s="105">
        <f t="shared" si="19"/>
        <v>148.37</v>
      </c>
      <c r="N185" s="103">
        <v>60.43</v>
      </c>
      <c r="O185" s="104" t="s">
        <v>66</v>
      </c>
      <c r="P185" s="105">
        <f t="shared" si="20"/>
        <v>60.43</v>
      </c>
    </row>
    <row r="186" spans="1:16">
      <c r="A186" s="23">
        <f t="shared" si="18"/>
        <v>186</v>
      </c>
      <c r="B186" s="10">
        <v>110</v>
      </c>
      <c r="C186" s="11" t="s">
        <v>67</v>
      </c>
      <c r="D186" s="102">
        <f t="shared" si="14"/>
        <v>27.5</v>
      </c>
      <c r="E186" s="12">
        <v>6.6659999999999997E-2</v>
      </c>
      <c r="F186" s="13">
        <v>3.112E-5</v>
      </c>
      <c r="G186" s="101">
        <f t="shared" si="15"/>
        <v>6.6691119999999993E-2</v>
      </c>
      <c r="H186" s="103">
        <v>3.97</v>
      </c>
      <c r="I186" s="104" t="s">
        <v>68</v>
      </c>
      <c r="J186" s="107">
        <f t="shared" si="21"/>
        <v>3970</v>
      </c>
      <c r="K186" s="103">
        <v>173.17</v>
      </c>
      <c r="L186" s="104" t="s">
        <v>66</v>
      </c>
      <c r="M186" s="105">
        <f t="shared" si="19"/>
        <v>173.17</v>
      </c>
      <c r="N186" s="103">
        <v>71.290000000000006</v>
      </c>
      <c r="O186" s="104" t="s">
        <v>66</v>
      </c>
      <c r="P186" s="105">
        <f t="shared" si="20"/>
        <v>71.290000000000006</v>
      </c>
    </row>
    <row r="187" spans="1:16">
      <c r="A187" s="23">
        <f t="shared" si="18"/>
        <v>187</v>
      </c>
      <c r="B187" s="10">
        <v>120</v>
      </c>
      <c r="C187" s="11" t="s">
        <v>67</v>
      </c>
      <c r="D187" s="102">
        <f t="shared" si="14"/>
        <v>30</v>
      </c>
      <c r="E187" s="12">
        <v>6.2190000000000002E-2</v>
      </c>
      <c r="F187" s="13">
        <v>2.8750000000000001E-5</v>
      </c>
      <c r="G187" s="101">
        <f t="shared" si="15"/>
        <v>6.2218750000000003E-2</v>
      </c>
      <c r="H187" s="103">
        <v>4.63</v>
      </c>
      <c r="I187" s="104" t="s">
        <v>68</v>
      </c>
      <c r="J187" s="107">
        <f t="shared" si="21"/>
        <v>4630</v>
      </c>
      <c r="K187" s="103">
        <v>198.07</v>
      </c>
      <c r="L187" s="104" t="s">
        <v>66</v>
      </c>
      <c r="M187" s="105">
        <f t="shared" si="19"/>
        <v>198.07</v>
      </c>
      <c r="N187" s="103">
        <v>82.91</v>
      </c>
      <c r="O187" s="104" t="s">
        <v>66</v>
      </c>
      <c r="P187" s="105">
        <f t="shared" si="20"/>
        <v>82.91</v>
      </c>
    </row>
    <row r="188" spans="1:16">
      <c r="A188" s="23">
        <f t="shared" si="18"/>
        <v>188</v>
      </c>
      <c r="B188" s="10">
        <v>130</v>
      </c>
      <c r="C188" s="11" t="s">
        <v>67</v>
      </c>
      <c r="D188" s="102">
        <f t="shared" si="14"/>
        <v>32.5</v>
      </c>
      <c r="E188" s="12">
        <v>5.8340000000000003E-2</v>
      </c>
      <c r="F188" s="13">
        <v>2.673E-5</v>
      </c>
      <c r="G188" s="101">
        <f t="shared" si="15"/>
        <v>5.8366730000000006E-2</v>
      </c>
      <c r="H188" s="103">
        <v>5.35</v>
      </c>
      <c r="I188" s="104" t="s">
        <v>68</v>
      </c>
      <c r="J188" s="107">
        <f t="shared" si="21"/>
        <v>5350</v>
      </c>
      <c r="K188" s="103">
        <v>223.19</v>
      </c>
      <c r="L188" s="104" t="s">
        <v>66</v>
      </c>
      <c r="M188" s="105">
        <f t="shared" si="19"/>
        <v>223.19</v>
      </c>
      <c r="N188" s="103">
        <v>95.27</v>
      </c>
      <c r="O188" s="104" t="s">
        <v>66</v>
      </c>
      <c r="P188" s="105">
        <f t="shared" si="20"/>
        <v>95.27</v>
      </c>
    </row>
    <row r="189" spans="1:16">
      <c r="A189" s="23">
        <f t="shared" si="18"/>
        <v>189</v>
      </c>
      <c r="B189" s="10">
        <v>140</v>
      </c>
      <c r="C189" s="11" t="s">
        <v>67</v>
      </c>
      <c r="D189" s="102">
        <f t="shared" si="14"/>
        <v>35</v>
      </c>
      <c r="E189" s="12">
        <v>5.5E-2</v>
      </c>
      <c r="F189" s="13">
        <v>2.499E-5</v>
      </c>
      <c r="G189" s="101">
        <f t="shared" si="15"/>
        <v>5.5024990000000003E-2</v>
      </c>
      <c r="H189" s="103">
        <v>6.11</v>
      </c>
      <c r="I189" s="104" t="s">
        <v>68</v>
      </c>
      <c r="J189" s="107">
        <f t="shared" si="21"/>
        <v>6110</v>
      </c>
      <c r="K189" s="103">
        <v>248.62</v>
      </c>
      <c r="L189" s="104" t="s">
        <v>66</v>
      </c>
      <c r="M189" s="105">
        <f t="shared" si="19"/>
        <v>248.62</v>
      </c>
      <c r="N189" s="103">
        <v>108.37</v>
      </c>
      <c r="O189" s="104" t="s">
        <v>66</v>
      </c>
      <c r="P189" s="105">
        <f t="shared" si="20"/>
        <v>108.37</v>
      </c>
    </row>
    <row r="190" spans="1:16">
      <c r="A190" s="23">
        <f t="shared" si="18"/>
        <v>190</v>
      </c>
      <c r="B190" s="10">
        <v>150</v>
      </c>
      <c r="C190" s="11" t="s">
        <v>67</v>
      </c>
      <c r="D190" s="102">
        <f t="shared" si="14"/>
        <v>37.5</v>
      </c>
      <c r="E190" s="12">
        <v>5.2060000000000002E-2</v>
      </c>
      <c r="F190" s="13">
        <v>2.3470000000000001E-5</v>
      </c>
      <c r="G190" s="101">
        <f t="shared" si="15"/>
        <v>5.208347E-2</v>
      </c>
      <c r="H190" s="103">
        <v>6.91</v>
      </c>
      <c r="I190" s="104" t="s">
        <v>68</v>
      </c>
      <c r="J190" s="107">
        <f t="shared" si="21"/>
        <v>6910</v>
      </c>
      <c r="K190" s="103">
        <v>274.37</v>
      </c>
      <c r="L190" s="104" t="s">
        <v>66</v>
      </c>
      <c r="M190" s="105">
        <f t="shared" si="19"/>
        <v>274.37</v>
      </c>
      <c r="N190" s="103">
        <v>122.18</v>
      </c>
      <c r="O190" s="104" t="s">
        <v>66</v>
      </c>
      <c r="P190" s="105">
        <f t="shared" si="20"/>
        <v>122.18</v>
      </c>
    </row>
    <row r="191" spans="1:16">
      <c r="A191" s="23">
        <f t="shared" si="18"/>
        <v>191</v>
      </c>
      <c r="B191" s="10">
        <v>160</v>
      </c>
      <c r="C191" s="11" t="s">
        <v>67</v>
      </c>
      <c r="D191" s="102">
        <f t="shared" si="14"/>
        <v>40</v>
      </c>
      <c r="E191" s="12">
        <v>4.9459999999999997E-2</v>
      </c>
      <c r="F191" s="13">
        <v>2.213E-5</v>
      </c>
      <c r="G191" s="101">
        <f t="shared" si="15"/>
        <v>4.9482129999999999E-2</v>
      </c>
      <c r="H191" s="103">
        <v>7.76</v>
      </c>
      <c r="I191" s="104" t="s">
        <v>68</v>
      </c>
      <c r="J191" s="107">
        <f t="shared" si="21"/>
        <v>7760</v>
      </c>
      <c r="K191" s="103">
        <v>300.48</v>
      </c>
      <c r="L191" s="104" t="s">
        <v>66</v>
      </c>
      <c r="M191" s="105">
        <f t="shared" si="19"/>
        <v>300.48</v>
      </c>
      <c r="N191" s="103">
        <v>136.69</v>
      </c>
      <c r="O191" s="104" t="s">
        <v>66</v>
      </c>
      <c r="P191" s="105">
        <f t="shared" si="20"/>
        <v>136.69</v>
      </c>
    </row>
    <row r="192" spans="1:16">
      <c r="A192" s="23">
        <f t="shared" si="18"/>
        <v>192</v>
      </c>
      <c r="B192" s="10">
        <v>170</v>
      </c>
      <c r="C192" s="11" t="s">
        <v>67</v>
      </c>
      <c r="D192" s="102">
        <f t="shared" si="14"/>
        <v>42.5</v>
      </c>
      <c r="E192" s="12">
        <v>4.7140000000000001E-2</v>
      </c>
      <c r="F192" s="13">
        <v>2.0939999999999999E-5</v>
      </c>
      <c r="G192" s="101">
        <f t="shared" si="15"/>
        <v>4.7160939999999998E-2</v>
      </c>
      <c r="H192" s="103">
        <v>8.66</v>
      </c>
      <c r="I192" s="104" t="s">
        <v>68</v>
      </c>
      <c r="J192" s="107">
        <f t="shared" si="21"/>
        <v>8660</v>
      </c>
      <c r="K192" s="103">
        <v>326.95</v>
      </c>
      <c r="L192" s="104" t="s">
        <v>66</v>
      </c>
      <c r="M192" s="105">
        <f t="shared" si="19"/>
        <v>326.95</v>
      </c>
      <c r="N192" s="103">
        <v>151.88999999999999</v>
      </c>
      <c r="O192" s="104" t="s">
        <v>66</v>
      </c>
      <c r="P192" s="105">
        <f t="shared" si="20"/>
        <v>151.88999999999999</v>
      </c>
    </row>
    <row r="193" spans="1:16">
      <c r="A193" s="23">
        <f t="shared" si="18"/>
        <v>193</v>
      </c>
      <c r="B193" s="10">
        <v>180</v>
      </c>
      <c r="C193" s="11" t="s">
        <v>67</v>
      </c>
      <c r="D193" s="102">
        <f t="shared" si="14"/>
        <v>45</v>
      </c>
      <c r="E193" s="12">
        <v>4.5060000000000003E-2</v>
      </c>
      <c r="F193" s="13">
        <v>1.9879999999999999E-5</v>
      </c>
      <c r="G193" s="101">
        <f t="shared" si="15"/>
        <v>4.5079880000000003E-2</v>
      </c>
      <c r="H193" s="103">
        <v>9.59</v>
      </c>
      <c r="I193" s="104" t="s">
        <v>68</v>
      </c>
      <c r="J193" s="107">
        <f t="shared" si="21"/>
        <v>9590</v>
      </c>
      <c r="K193" s="103">
        <v>353.79</v>
      </c>
      <c r="L193" s="104" t="s">
        <v>66</v>
      </c>
      <c r="M193" s="105">
        <f t="shared" si="19"/>
        <v>353.79</v>
      </c>
      <c r="N193" s="103">
        <v>167.77</v>
      </c>
      <c r="O193" s="104" t="s">
        <v>66</v>
      </c>
      <c r="P193" s="105">
        <f t="shared" si="20"/>
        <v>167.77</v>
      </c>
    </row>
    <row r="194" spans="1:16">
      <c r="A194" s="23">
        <f t="shared" si="18"/>
        <v>194</v>
      </c>
      <c r="B194" s="10">
        <v>200</v>
      </c>
      <c r="C194" s="11" t="s">
        <v>67</v>
      </c>
      <c r="D194" s="102">
        <f t="shared" si="14"/>
        <v>50</v>
      </c>
      <c r="E194" s="12">
        <v>4.1480000000000003E-2</v>
      </c>
      <c r="F194" s="13">
        <v>1.8050000000000002E-5</v>
      </c>
      <c r="G194" s="101">
        <f t="shared" si="15"/>
        <v>4.1498050000000002E-2</v>
      </c>
      <c r="H194" s="103">
        <v>11.58</v>
      </c>
      <c r="I194" s="104" t="s">
        <v>68</v>
      </c>
      <c r="J194" s="107">
        <f t="shared" si="21"/>
        <v>11580</v>
      </c>
      <c r="K194" s="103">
        <v>454.46</v>
      </c>
      <c r="L194" s="104" t="s">
        <v>66</v>
      </c>
      <c r="M194" s="105">
        <f t="shared" si="19"/>
        <v>454.46</v>
      </c>
      <c r="N194" s="103">
        <v>201.5</v>
      </c>
      <c r="O194" s="104" t="s">
        <v>66</v>
      </c>
      <c r="P194" s="105">
        <f t="shared" si="20"/>
        <v>201.5</v>
      </c>
    </row>
    <row r="195" spans="1:16">
      <c r="A195" s="23">
        <f t="shared" si="18"/>
        <v>195</v>
      </c>
      <c r="B195" s="10">
        <v>225</v>
      </c>
      <c r="C195" s="11" t="s">
        <v>67</v>
      </c>
      <c r="D195" s="102">
        <f t="shared" si="14"/>
        <v>56.25</v>
      </c>
      <c r="E195" s="12">
        <v>3.7830000000000003E-2</v>
      </c>
      <c r="F195" s="13">
        <v>1.6209999999999999E-5</v>
      </c>
      <c r="G195" s="101">
        <f t="shared" si="15"/>
        <v>3.7846210000000005E-2</v>
      </c>
      <c r="H195" s="103">
        <v>14.3</v>
      </c>
      <c r="I195" s="104" t="s">
        <v>68</v>
      </c>
      <c r="J195" s="107">
        <f t="shared" si="21"/>
        <v>14300</v>
      </c>
      <c r="K195" s="103">
        <v>597.96</v>
      </c>
      <c r="L195" s="104" t="s">
        <v>66</v>
      </c>
      <c r="M195" s="105">
        <f t="shared" si="19"/>
        <v>597.96</v>
      </c>
      <c r="N195" s="103">
        <v>247.24</v>
      </c>
      <c r="O195" s="104" t="s">
        <v>66</v>
      </c>
      <c r="P195" s="105">
        <f t="shared" si="20"/>
        <v>247.24</v>
      </c>
    </row>
    <row r="196" spans="1:16">
      <c r="A196" s="23">
        <f t="shared" si="18"/>
        <v>196</v>
      </c>
      <c r="B196" s="10">
        <v>250</v>
      </c>
      <c r="C196" s="11" t="s">
        <v>67</v>
      </c>
      <c r="D196" s="102">
        <f t="shared" si="14"/>
        <v>62.5</v>
      </c>
      <c r="E196" s="12">
        <v>3.4860000000000002E-2</v>
      </c>
      <c r="F196" s="13">
        <v>1.472E-5</v>
      </c>
      <c r="G196" s="101">
        <f t="shared" si="15"/>
        <v>3.4874720000000005E-2</v>
      </c>
      <c r="H196" s="103">
        <v>17.27</v>
      </c>
      <c r="I196" s="104" t="s">
        <v>68</v>
      </c>
      <c r="J196" s="107">
        <f t="shared" si="21"/>
        <v>17270</v>
      </c>
      <c r="K196" s="103">
        <v>733.21</v>
      </c>
      <c r="L196" s="104" t="s">
        <v>66</v>
      </c>
      <c r="M196" s="105">
        <f t="shared" si="19"/>
        <v>733.21</v>
      </c>
      <c r="N196" s="103">
        <v>296.81</v>
      </c>
      <c r="O196" s="104" t="s">
        <v>66</v>
      </c>
      <c r="P196" s="105">
        <f t="shared" si="20"/>
        <v>296.81</v>
      </c>
    </row>
    <row r="197" spans="1:16">
      <c r="A197" s="23">
        <f t="shared" si="18"/>
        <v>197</v>
      </c>
      <c r="B197" s="10">
        <v>275</v>
      </c>
      <c r="C197" s="11" t="s">
        <v>67</v>
      </c>
      <c r="D197" s="102">
        <f t="shared" ref="D197:D210" si="22">B197/$C$5</f>
        <v>68.75</v>
      </c>
      <c r="E197" s="12">
        <v>3.2390000000000002E-2</v>
      </c>
      <c r="F197" s="13">
        <v>1.349E-5</v>
      </c>
      <c r="G197" s="101">
        <f t="shared" si="15"/>
        <v>3.240349E-2</v>
      </c>
      <c r="H197" s="103">
        <v>20.47</v>
      </c>
      <c r="I197" s="104" t="s">
        <v>68</v>
      </c>
      <c r="J197" s="107">
        <f t="shared" si="21"/>
        <v>20470</v>
      </c>
      <c r="K197" s="103">
        <v>865.01</v>
      </c>
      <c r="L197" s="104" t="s">
        <v>66</v>
      </c>
      <c r="M197" s="105">
        <f t="shared" si="19"/>
        <v>865.01</v>
      </c>
      <c r="N197" s="103">
        <v>350.04</v>
      </c>
      <c r="O197" s="104" t="s">
        <v>66</v>
      </c>
      <c r="P197" s="105">
        <f t="shared" si="20"/>
        <v>350.04</v>
      </c>
    </row>
    <row r="198" spans="1:16">
      <c r="A198" s="23">
        <f t="shared" si="18"/>
        <v>198</v>
      </c>
      <c r="B198" s="10">
        <v>300</v>
      </c>
      <c r="C198" s="11" t="s">
        <v>67</v>
      </c>
      <c r="D198" s="102">
        <f t="shared" si="22"/>
        <v>75</v>
      </c>
      <c r="E198" s="12">
        <v>3.0300000000000001E-2</v>
      </c>
      <c r="F198" s="13">
        <v>1.2459999999999999E-5</v>
      </c>
      <c r="G198" s="101">
        <f t="shared" si="15"/>
        <v>3.0312459999999999E-2</v>
      </c>
      <c r="H198" s="103">
        <v>23.91</v>
      </c>
      <c r="I198" s="104" t="s">
        <v>68</v>
      </c>
      <c r="J198" s="107">
        <f t="shared" si="21"/>
        <v>23910</v>
      </c>
      <c r="K198" s="103">
        <v>995.48</v>
      </c>
      <c r="L198" s="104" t="s">
        <v>66</v>
      </c>
      <c r="M198" s="105">
        <f t="shared" si="19"/>
        <v>995.48</v>
      </c>
      <c r="N198" s="103">
        <v>406.8</v>
      </c>
      <c r="O198" s="104" t="s">
        <v>66</v>
      </c>
      <c r="P198" s="105">
        <f t="shared" si="20"/>
        <v>406.8</v>
      </c>
    </row>
    <row r="199" spans="1:16">
      <c r="A199" s="23">
        <f t="shared" si="18"/>
        <v>199</v>
      </c>
      <c r="B199" s="10">
        <v>325</v>
      </c>
      <c r="C199" s="11" t="s">
        <v>67</v>
      </c>
      <c r="D199" s="102">
        <f t="shared" si="22"/>
        <v>81.25</v>
      </c>
      <c r="E199" s="12">
        <v>2.852E-2</v>
      </c>
      <c r="F199" s="13">
        <v>1.1579999999999999E-5</v>
      </c>
      <c r="G199" s="101">
        <f t="shared" si="15"/>
        <v>2.8531580000000001E-2</v>
      </c>
      <c r="H199" s="103">
        <v>27.57</v>
      </c>
      <c r="I199" s="104" t="s">
        <v>68</v>
      </c>
      <c r="J199" s="107">
        <f t="shared" si="21"/>
        <v>27570</v>
      </c>
      <c r="K199" s="103">
        <v>1.1299999999999999</v>
      </c>
      <c r="L199" s="106" t="s">
        <v>68</v>
      </c>
      <c r="M199" s="107">
        <f t="shared" ref="M199:M228" si="23">K199*1000</f>
        <v>1130</v>
      </c>
      <c r="N199" s="103">
        <v>466.95</v>
      </c>
      <c r="O199" s="104" t="s">
        <v>66</v>
      </c>
      <c r="P199" s="105">
        <f t="shared" si="20"/>
        <v>466.95</v>
      </c>
    </row>
    <row r="200" spans="1:16">
      <c r="A200" s="23">
        <f t="shared" si="18"/>
        <v>200</v>
      </c>
      <c r="B200" s="10">
        <v>350</v>
      </c>
      <c r="C200" s="11" t="s">
        <v>67</v>
      </c>
      <c r="D200" s="102">
        <f t="shared" si="22"/>
        <v>87.5</v>
      </c>
      <c r="E200" s="12">
        <v>2.6970000000000001E-2</v>
      </c>
      <c r="F200" s="13">
        <v>1.082E-5</v>
      </c>
      <c r="G200" s="101">
        <f t="shared" si="15"/>
        <v>2.6980820000000003E-2</v>
      </c>
      <c r="H200" s="103">
        <v>31.46</v>
      </c>
      <c r="I200" s="104" t="s">
        <v>68</v>
      </c>
      <c r="J200" s="107">
        <f t="shared" si="21"/>
        <v>31460</v>
      </c>
      <c r="K200" s="103">
        <v>1.26</v>
      </c>
      <c r="L200" s="104" t="s">
        <v>68</v>
      </c>
      <c r="M200" s="107">
        <f t="shared" si="23"/>
        <v>1260</v>
      </c>
      <c r="N200" s="103">
        <v>530.36</v>
      </c>
      <c r="O200" s="104" t="s">
        <v>66</v>
      </c>
      <c r="P200" s="105">
        <f t="shared" si="20"/>
        <v>530.36</v>
      </c>
    </row>
    <row r="201" spans="1:16">
      <c r="A201" s="23">
        <f t="shared" si="18"/>
        <v>201</v>
      </c>
      <c r="B201" s="10">
        <v>375</v>
      </c>
      <c r="C201" s="11" t="s">
        <v>67</v>
      </c>
      <c r="D201" s="102">
        <f t="shared" si="22"/>
        <v>93.75</v>
      </c>
      <c r="E201" s="12">
        <v>2.562E-2</v>
      </c>
      <c r="F201" s="13">
        <v>1.0149999999999999E-5</v>
      </c>
      <c r="G201" s="101">
        <f t="shared" si="15"/>
        <v>2.5630150000000001E-2</v>
      </c>
      <c r="H201" s="103">
        <v>35.549999999999997</v>
      </c>
      <c r="I201" s="104" t="s">
        <v>68</v>
      </c>
      <c r="J201" s="107">
        <f t="shared" si="21"/>
        <v>35550</v>
      </c>
      <c r="K201" s="103">
        <v>1.39</v>
      </c>
      <c r="L201" s="104" t="s">
        <v>68</v>
      </c>
      <c r="M201" s="107">
        <f t="shared" si="23"/>
        <v>1390</v>
      </c>
      <c r="N201" s="103">
        <v>596.91999999999996</v>
      </c>
      <c r="O201" s="104" t="s">
        <v>66</v>
      </c>
      <c r="P201" s="105">
        <f t="shared" si="20"/>
        <v>596.91999999999996</v>
      </c>
    </row>
    <row r="202" spans="1:16">
      <c r="A202" s="23">
        <f t="shared" si="18"/>
        <v>202</v>
      </c>
      <c r="B202" s="10">
        <v>400</v>
      </c>
      <c r="C202" s="11" t="s">
        <v>67</v>
      </c>
      <c r="D202" s="108">
        <f t="shared" si="22"/>
        <v>100</v>
      </c>
      <c r="E202" s="12">
        <v>2.443E-2</v>
      </c>
      <c r="F202" s="13">
        <v>9.5710000000000004E-6</v>
      </c>
      <c r="G202" s="101">
        <f t="shared" si="15"/>
        <v>2.4439571E-2</v>
      </c>
      <c r="H202" s="103">
        <v>39.86</v>
      </c>
      <c r="I202" s="104" t="s">
        <v>68</v>
      </c>
      <c r="J202" s="107">
        <f t="shared" si="21"/>
        <v>39860</v>
      </c>
      <c r="K202" s="103">
        <v>1.52</v>
      </c>
      <c r="L202" s="104" t="s">
        <v>68</v>
      </c>
      <c r="M202" s="107">
        <f t="shared" si="23"/>
        <v>1520</v>
      </c>
      <c r="N202" s="103">
        <v>666.52</v>
      </c>
      <c r="O202" s="104" t="s">
        <v>66</v>
      </c>
      <c r="P202" s="105">
        <f t="shared" si="20"/>
        <v>666.52</v>
      </c>
    </row>
    <row r="203" spans="1:16">
      <c r="A203" s="23">
        <f t="shared" si="18"/>
        <v>203</v>
      </c>
      <c r="B203" s="10">
        <v>450</v>
      </c>
      <c r="C203" s="11" t="s">
        <v>67</v>
      </c>
      <c r="D203" s="108">
        <f t="shared" si="22"/>
        <v>112.5</v>
      </c>
      <c r="E203" s="12">
        <v>2.2409999999999999E-2</v>
      </c>
      <c r="F203" s="13">
        <v>8.5890000000000003E-6</v>
      </c>
      <c r="G203" s="101">
        <f t="shared" si="15"/>
        <v>2.2418588999999999E-2</v>
      </c>
      <c r="H203" s="103">
        <v>49.07</v>
      </c>
      <c r="I203" s="104" t="s">
        <v>68</v>
      </c>
      <c r="J203" s="107">
        <f t="shared" si="21"/>
        <v>49070</v>
      </c>
      <c r="K203" s="103">
        <v>2.0099999999999998</v>
      </c>
      <c r="L203" s="104" t="s">
        <v>68</v>
      </c>
      <c r="M203" s="107">
        <f t="shared" si="23"/>
        <v>2009.9999999999998</v>
      </c>
      <c r="N203" s="103">
        <v>814.47</v>
      </c>
      <c r="O203" s="104" t="s">
        <v>66</v>
      </c>
      <c r="P203" s="105">
        <f t="shared" si="20"/>
        <v>814.47</v>
      </c>
    </row>
    <row r="204" spans="1:16">
      <c r="A204" s="23">
        <f t="shared" si="18"/>
        <v>204</v>
      </c>
      <c r="B204" s="10">
        <v>500</v>
      </c>
      <c r="C204" s="11" t="s">
        <v>67</v>
      </c>
      <c r="D204" s="108">
        <f t="shared" si="22"/>
        <v>125</v>
      </c>
      <c r="E204" s="12">
        <v>2.078E-2</v>
      </c>
      <c r="F204" s="13">
        <v>7.7970000000000001E-6</v>
      </c>
      <c r="G204" s="101">
        <f t="shared" si="15"/>
        <v>2.0787797E-2</v>
      </c>
      <c r="H204" s="103">
        <v>59.05</v>
      </c>
      <c r="I204" s="104" t="s">
        <v>68</v>
      </c>
      <c r="J204" s="107">
        <f t="shared" si="21"/>
        <v>59050</v>
      </c>
      <c r="K204" s="103">
        <v>2.46</v>
      </c>
      <c r="L204" s="104" t="s">
        <v>68</v>
      </c>
      <c r="M204" s="107">
        <f t="shared" si="23"/>
        <v>2460</v>
      </c>
      <c r="N204" s="103">
        <v>973.39</v>
      </c>
      <c r="O204" s="104" t="s">
        <v>66</v>
      </c>
      <c r="P204" s="105">
        <f t="shared" si="20"/>
        <v>973.39</v>
      </c>
    </row>
    <row r="205" spans="1:16">
      <c r="A205" s="23">
        <f t="shared" si="18"/>
        <v>205</v>
      </c>
      <c r="B205" s="10">
        <v>550</v>
      </c>
      <c r="C205" s="11" t="s">
        <v>67</v>
      </c>
      <c r="D205" s="108">
        <f t="shared" si="22"/>
        <v>137.5</v>
      </c>
      <c r="E205" s="12">
        <v>1.9429999999999999E-2</v>
      </c>
      <c r="F205" s="13">
        <v>7.1420000000000004E-6</v>
      </c>
      <c r="G205" s="101">
        <f t="shared" si="15"/>
        <v>1.9437142000000001E-2</v>
      </c>
      <c r="H205" s="103">
        <v>69.77</v>
      </c>
      <c r="I205" s="104" t="s">
        <v>68</v>
      </c>
      <c r="J205" s="107">
        <f t="shared" si="21"/>
        <v>69770</v>
      </c>
      <c r="K205" s="103">
        <v>2.9</v>
      </c>
      <c r="L205" s="104" t="s">
        <v>68</v>
      </c>
      <c r="M205" s="107">
        <f t="shared" si="23"/>
        <v>2900</v>
      </c>
      <c r="N205" s="103">
        <v>1.1399999999999999</v>
      </c>
      <c r="O205" s="106" t="s">
        <v>68</v>
      </c>
      <c r="P205" s="107">
        <f t="shared" ref="P205:P228" si="24">N205*1000</f>
        <v>1140</v>
      </c>
    </row>
    <row r="206" spans="1:16">
      <c r="A206" s="23">
        <f t="shared" si="18"/>
        <v>206</v>
      </c>
      <c r="B206" s="10">
        <v>600</v>
      </c>
      <c r="C206" s="11" t="s">
        <v>67</v>
      </c>
      <c r="D206" s="108">
        <f t="shared" si="22"/>
        <v>150</v>
      </c>
      <c r="E206" s="12">
        <v>1.83E-2</v>
      </c>
      <c r="F206" s="13">
        <v>6.5919999999999997E-6</v>
      </c>
      <c r="G206" s="101">
        <f t="shared" si="15"/>
        <v>1.8306592E-2</v>
      </c>
      <c r="H206" s="103">
        <v>81.19</v>
      </c>
      <c r="I206" s="104" t="s">
        <v>68</v>
      </c>
      <c r="J206" s="107">
        <f t="shared" si="21"/>
        <v>81190</v>
      </c>
      <c r="K206" s="103">
        <v>3.33</v>
      </c>
      <c r="L206" s="104" t="s">
        <v>68</v>
      </c>
      <c r="M206" s="107">
        <f t="shared" si="23"/>
        <v>3330</v>
      </c>
      <c r="N206" s="103">
        <v>1.32</v>
      </c>
      <c r="O206" s="104" t="s">
        <v>68</v>
      </c>
      <c r="P206" s="107">
        <f t="shared" si="24"/>
        <v>1320</v>
      </c>
    </row>
    <row r="207" spans="1:16">
      <c r="A207" s="23">
        <f t="shared" si="18"/>
        <v>207</v>
      </c>
      <c r="B207" s="10">
        <v>650</v>
      </c>
      <c r="C207" s="11" t="s">
        <v>67</v>
      </c>
      <c r="D207" s="108">
        <f t="shared" si="22"/>
        <v>162.5</v>
      </c>
      <c r="E207" s="12">
        <v>1.7330000000000002E-2</v>
      </c>
      <c r="F207" s="13">
        <v>6.1240000000000002E-6</v>
      </c>
      <c r="G207" s="101">
        <f t="shared" si="15"/>
        <v>1.7336124000000001E-2</v>
      </c>
      <c r="H207" s="103">
        <v>93.29</v>
      </c>
      <c r="I207" s="104" t="s">
        <v>68</v>
      </c>
      <c r="J207" s="107">
        <f t="shared" si="21"/>
        <v>93290</v>
      </c>
      <c r="K207" s="103">
        <v>3.75</v>
      </c>
      <c r="L207" s="104" t="s">
        <v>68</v>
      </c>
      <c r="M207" s="107">
        <f t="shared" si="23"/>
        <v>3750</v>
      </c>
      <c r="N207" s="103">
        <v>1.51</v>
      </c>
      <c r="O207" s="104" t="s">
        <v>68</v>
      </c>
      <c r="P207" s="107">
        <f t="shared" si="24"/>
        <v>1510</v>
      </c>
    </row>
    <row r="208" spans="1:16">
      <c r="A208" s="23">
        <f t="shared" si="18"/>
        <v>208</v>
      </c>
      <c r="B208" s="10">
        <v>700</v>
      </c>
      <c r="C208" s="11" t="s">
        <v>67</v>
      </c>
      <c r="D208" s="108">
        <f t="shared" si="22"/>
        <v>175</v>
      </c>
      <c r="E208" s="12">
        <v>1.6490000000000001E-2</v>
      </c>
      <c r="F208" s="13">
        <v>5.7200000000000003E-6</v>
      </c>
      <c r="G208" s="101">
        <f t="shared" si="15"/>
        <v>1.6495720000000002E-2</v>
      </c>
      <c r="H208" s="103">
        <v>106.03</v>
      </c>
      <c r="I208" s="104" t="s">
        <v>68</v>
      </c>
      <c r="J208" s="107">
        <f t="shared" si="21"/>
        <v>106030</v>
      </c>
      <c r="K208" s="103">
        <v>4.17</v>
      </c>
      <c r="L208" s="104" t="s">
        <v>68</v>
      </c>
      <c r="M208" s="107">
        <f t="shared" si="23"/>
        <v>4170</v>
      </c>
      <c r="N208" s="103">
        <v>1.71</v>
      </c>
      <c r="O208" s="104" t="s">
        <v>68</v>
      </c>
      <c r="P208" s="107">
        <f t="shared" si="24"/>
        <v>1710</v>
      </c>
    </row>
    <row r="209" spans="1:16">
      <c r="A209" s="23">
        <f t="shared" si="18"/>
        <v>209</v>
      </c>
      <c r="B209" s="10">
        <v>800</v>
      </c>
      <c r="C209" s="11" t="s">
        <v>67</v>
      </c>
      <c r="D209" s="108">
        <f t="shared" si="22"/>
        <v>200</v>
      </c>
      <c r="E209" s="12">
        <v>1.5129999999999999E-2</v>
      </c>
      <c r="F209" s="13">
        <v>5.057E-6</v>
      </c>
      <c r="G209" s="101">
        <f t="shared" si="15"/>
        <v>1.5135056999999999E-2</v>
      </c>
      <c r="H209" s="103">
        <v>133.31</v>
      </c>
      <c r="I209" s="104" t="s">
        <v>68</v>
      </c>
      <c r="J209" s="107">
        <f t="shared" si="21"/>
        <v>133310</v>
      </c>
      <c r="K209" s="103">
        <v>5.7</v>
      </c>
      <c r="L209" s="104" t="s">
        <v>68</v>
      </c>
      <c r="M209" s="107">
        <f t="shared" si="23"/>
        <v>5700</v>
      </c>
      <c r="N209" s="103">
        <v>2.12</v>
      </c>
      <c r="O209" s="104" t="s">
        <v>68</v>
      </c>
      <c r="P209" s="107">
        <f t="shared" si="24"/>
        <v>2120</v>
      </c>
    </row>
    <row r="210" spans="1:16">
      <c r="A210" s="23">
        <f t="shared" si="18"/>
        <v>210</v>
      </c>
      <c r="B210" s="10">
        <v>900</v>
      </c>
      <c r="C210" s="11" t="s">
        <v>67</v>
      </c>
      <c r="D210" s="108">
        <f t="shared" si="22"/>
        <v>225</v>
      </c>
      <c r="E210" s="12">
        <v>1.405E-2</v>
      </c>
      <c r="F210" s="13">
        <v>4.5360000000000003E-6</v>
      </c>
      <c r="G210" s="101">
        <f t="shared" si="15"/>
        <v>1.4054535999999999E-2</v>
      </c>
      <c r="H210" s="103">
        <v>162.86000000000001</v>
      </c>
      <c r="I210" s="104" t="s">
        <v>68</v>
      </c>
      <c r="J210" s="107">
        <f t="shared" si="21"/>
        <v>162860</v>
      </c>
      <c r="K210" s="103">
        <v>7.09</v>
      </c>
      <c r="L210" s="104" t="s">
        <v>68</v>
      </c>
      <c r="M210" s="107">
        <f t="shared" si="23"/>
        <v>7090</v>
      </c>
      <c r="N210" s="103">
        <v>2.56</v>
      </c>
      <c r="O210" s="104" t="s">
        <v>68</v>
      </c>
      <c r="P210" s="107">
        <f t="shared" si="24"/>
        <v>2560</v>
      </c>
    </row>
    <row r="211" spans="1:16">
      <c r="A211" s="23">
        <f t="shared" si="18"/>
        <v>211</v>
      </c>
      <c r="B211" s="10">
        <v>1</v>
      </c>
      <c r="C211" s="22" t="s">
        <v>70</v>
      </c>
      <c r="D211" s="108">
        <f t="shared" ref="D211:D228" si="25">B211*1000/$C$5</f>
        <v>250</v>
      </c>
      <c r="E211" s="12">
        <v>1.319E-2</v>
      </c>
      <c r="F211" s="13">
        <v>4.1160000000000001E-6</v>
      </c>
      <c r="G211" s="101">
        <f t="shared" si="15"/>
        <v>1.3194116000000001E-2</v>
      </c>
      <c r="H211" s="103">
        <v>194.52</v>
      </c>
      <c r="I211" s="104" t="s">
        <v>68</v>
      </c>
      <c r="J211" s="107">
        <f t="shared" si="21"/>
        <v>194520</v>
      </c>
      <c r="K211" s="103">
        <v>8.4</v>
      </c>
      <c r="L211" s="104" t="s">
        <v>68</v>
      </c>
      <c r="M211" s="107">
        <f t="shared" si="23"/>
        <v>8400</v>
      </c>
      <c r="N211" s="103">
        <v>3.03</v>
      </c>
      <c r="O211" s="104" t="s">
        <v>68</v>
      </c>
      <c r="P211" s="107">
        <f t="shared" si="24"/>
        <v>3030</v>
      </c>
    </row>
    <row r="212" spans="1:16">
      <c r="A212" s="23">
        <f t="shared" si="18"/>
        <v>212</v>
      </c>
      <c r="B212" s="10">
        <v>1.1000000000000001</v>
      </c>
      <c r="C212" s="11" t="s">
        <v>70</v>
      </c>
      <c r="D212" s="108">
        <f t="shared" si="25"/>
        <v>275</v>
      </c>
      <c r="E212" s="12">
        <v>1.248E-2</v>
      </c>
      <c r="F212" s="13">
        <v>3.7689999999999998E-6</v>
      </c>
      <c r="G212" s="101">
        <f t="shared" ref="G212:G228" si="26">E212+F212</f>
        <v>1.2483769E-2</v>
      </c>
      <c r="H212" s="103">
        <v>228.11</v>
      </c>
      <c r="I212" s="104" t="s">
        <v>68</v>
      </c>
      <c r="J212" s="107">
        <f t="shared" si="21"/>
        <v>228110</v>
      </c>
      <c r="K212" s="103">
        <v>9.67</v>
      </c>
      <c r="L212" s="104" t="s">
        <v>68</v>
      </c>
      <c r="M212" s="107">
        <f t="shared" si="23"/>
        <v>9670</v>
      </c>
      <c r="N212" s="103">
        <v>3.52</v>
      </c>
      <c r="O212" s="104" t="s">
        <v>68</v>
      </c>
      <c r="P212" s="107">
        <f t="shared" si="24"/>
        <v>3520</v>
      </c>
    </row>
    <row r="213" spans="1:16">
      <c r="A213" s="23">
        <f t="shared" si="18"/>
        <v>213</v>
      </c>
      <c r="B213" s="10">
        <v>1.2</v>
      </c>
      <c r="C213" s="11" t="s">
        <v>70</v>
      </c>
      <c r="D213" s="108">
        <f t="shared" si="25"/>
        <v>300</v>
      </c>
      <c r="E213" s="12">
        <v>1.188E-2</v>
      </c>
      <c r="F213" s="13">
        <v>3.4769999999999999E-6</v>
      </c>
      <c r="G213" s="101">
        <f t="shared" si="26"/>
        <v>1.1883477E-2</v>
      </c>
      <c r="H213" s="103">
        <v>263.5</v>
      </c>
      <c r="I213" s="104" t="s">
        <v>68</v>
      </c>
      <c r="J213" s="107">
        <f t="shared" si="21"/>
        <v>263500</v>
      </c>
      <c r="K213" s="103">
        <v>10.91</v>
      </c>
      <c r="L213" s="104" t="s">
        <v>68</v>
      </c>
      <c r="M213" s="107">
        <f t="shared" si="23"/>
        <v>10910</v>
      </c>
      <c r="N213" s="103">
        <v>4.03</v>
      </c>
      <c r="O213" s="104" t="s">
        <v>68</v>
      </c>
      <c r="P213" s="107">
        <f t="shared" si="24"/>
        <v>4030.0000000000005</v>
      </c>
    </row>
    <row r="214" spans="1:16">
      <c r="A214" s="23">
        <f t="shared" ref="A214:A277" si="27">A213+1</f>
        <v>214</v>
      </c>
      <c r="B214" s="10">
        <v>1.3</v>
      </c>
      <c r="C214" s="11" t="s">
        <v>70</v>
      </c>
      <c r="D214" s="108">
        <f t="shared" si="25"/>
        <v>325</v>
      </c>
      <c r="E214" s="12">
        <v>1.1379999999999999E-2</v>
      </c>
      <c r="F214" s="13">
        <v>3.2289999999999999E-6</v>
      </c>
      <c r="G214" s="101">
        <f t="shared" si="26"/>
        <v>1.1383229E-2</v>
      </c>
      <c r="H214" s="103">
        <v>300.56</v>
      </c>
      <c r="I214" s="104" t="s">
        <v>68</v>
      </c>
      <c r="J214" s="107">
        <f t="shared" si="21"/>
        <v>300560</v>
      </c>
      <c r="K214" s="103">
        <v>12.13</v>
      </c>
      <c r="L214" s="104" t="s">
        <v>68</v>
      </c>
      <c r="M214" s="107">
        <f t="shared" si="23"/>
        <v>12130</v>
      </c>
      <c r="N214" s="103">
        <v>4.5599999999999996</v>
      </c>
      <c r="O214" s="104" t="s">
        <v>68</v>
      </c>
      <c r="P214" s="107">
        <f t="shared" si="24"/>
        <v>4560</v>
      </c>
    </row>
    <row r="215" spans="1:16">
      <c r="A215" s="23">
        <f t="shared" si="27"/>
        <v>215</v>
      </c>
      <c r="B215" s="10">
        <v>1.4</v>
      </c>
      <c r="C215" s="11" t="s">
        <v>70</v>
      </c>
      <c r="D215" s="108">
        <f t="shared" si="25"/>
        <v>350</v>
      </c>
      <c r="E215" s="12">
        <v>1.095E-2</v>
      </c>
      <c r="F215" s="13">
        <v>3.0149999999999999E-6</v>
      </c>
      <c r="G215" s="101">
        <f t="shared" si="26"/>
        <v>1.0953015E-2</v>
      </c>
      <c r="H215" s="103">
        <v>339.15</v>
      </c>
      <c r="I215" s="104" t="s">
        <v>68</v>
      </c>
      <c r="J215" s="107">
        <f t="shared" si="21"/>
        <v>339150</v>
      </c>
      <c r="K215" s="103">
        <v>13.33</v>
      </c>
      <c r="L215" s="104" t="s">
        <v>68</v>
      </c>
      <c r="M215" s="107">
        <f t="shared" si="23"/>
        <v>13330</v>
      </c>
      <c r="N215" s="103">
        <v>5.0999999999999996</v>
      </c>
      <c r="O215" s="104" t="s">
        <v>68</v>
      </c>
      <c r="P215" s="107">
        <f t="shared" si="24"/>
        <v>5100</v>
      </c>
    </row>
    <row r="216" spans="1:16">
      <c r="A216" s="23">
        <f t="shared" si="27"/>
        <v>216</v>
      </c>
      <c r="B216" s="10">
        <v>1.5</v>
      </c>
      <c r="C216" s="11" t="s">
        <v>70</v>
      </c>
      <c r="D216" s="108">
        <f t="shared" si="25"/>
        <v>375</v>
      </c>
      <c r="E216" s="12">
        <v>1.0580000000000001E-2</v>
      </c>
      <c r="F216" s="13">
        <v>2.8289999999999999E-6</v>
      </c>
      <c r="G216" s="101">
        <f t="shared" si="26"/>
        <v>1.0582829E-2</v>
      </c>
      <c r="H216" s="103">
        <v>379.19</v>
      </c>
      <c r="I216" s="104" t="s">
        <v>68</v>
      </c>
      <c r="J216" s="107">
        <f t="shared" si="21"/>
        <v>379190</v>
      </c>
      <c r="K216" s="103">
        <v>14.5</v>
      </c>
      <c r="L216" s="104" t="s">
        <v>68</v>
      </c>
      <c r="M216" s="107">
        <f t="shared" si="23"/>
        <v>14500</v>
      </c>
      <c r="N216" s="103">
        <v>5.66</v>
      </c>
      <c r="O216" s="104" t="s">
        <v>68</v>
      </c>
      <c r="P216" s="107">
        <f t="shared" si="24"/>
        <v>5660</v>
      </c>
    </row>
    <row r="217" spans="1:16">
      <c r="A217" s="23">
        <f t="shared" si="27"/>
        <v>217</v>
      </c>
      <c r="B217" s="10">
        <v>1.6</v>
      </c>
      <c r="C217" s="11" t="s">
        <v>70</v>
      </c>
      <c r="D217" s="108">
        <f t="shared" si="25"/>
        <v>400</v>
      </c>
      <c r="E217" s="12">
        <v>1.025E-2</v>
      </c>
      <c r="F217" s="13">
        <v>2.6639999999999998E-6</v>
      </c>
      <c r="G217" s="101">
        <f t="shared" si="26"/>
        <v>1.0252664E-2</v>
      </c>
      <c r="H217" s="103">
        <v>420.57</v>
      </c>
      <c r="I217" s="104" t="s">
        <v>68</v>
      </c>
      <c r="J217" s="107">
        <f t="shared" si="21"/>
        <v>420570</v>
      </c>
      <c r="K217" s="103">
        <v>15.67</v>
      </c>
      <c r="L217" s="104" t="s">
        <v>68</v>
      </c>
      <c r="M217" s="107">
        <f t="shared" si="23"/>
        <v>15670</v>
      </c>
      <c r="N217" s="103">
        <v>6.23</v>
      </c>
      <c r="O217" s="104" t="s">
        <v>68</v>
      </c>
      <c r="P217" s="107">
        <f t="shared" si="24"/>
        <v>6230</v>
      </c>
    </row>
    <row r="218" spans="1:16">
      <c r="A218" s="23">
        <f t="shared" si="27"/>
        <v>218</v>
      </c>
      <c r="B218" s="10">
        <v>1.7</v>
      </c>
      <c r="C218" s="11" t="s">
        <v>70</v>
      </c>
      <c r="D218" s="108">
        <f t="shared" si="25"/>
        <v>425</v>
      </c>
      <c r="E218" s="12">
        <v>9.9659999999999992E-3</v>
      </c>
      <c r="F218" s="13">
        <v>2.5189999999999999E-6</v>
      </c>
      <c r="G218" s="101">
        <f t="shared" si="26"/>
        <v>9.9685189999999986E-3</v>
      </c>
      <c r="H218" s="103">
        <v>463.19</v>
      </c>
      <c r="I218" s="104" t="s">
        <v>68</v>
      </c>
      <c r="J218" s="107">
        <f t="shared" si="21"/>
        <v>463190</v>
      </c>
      <c r="K218" s="103">
        <v>16.809999999999999</v>
      </c>
      <c r="L218" s="104" t="s">
        <v>68</v>
      </c>
      <c r="M218" s="107">
        <f t="shared" si="23"/>
        <v>16810</v>
      </c>
      <c r="N218" s="103">
        <v>6.8</v>
      </c>
      <c r="O218" s="104" t="s">
        <v>68</v>
      </c>
      <c r="P218" s="107">
        <f t="shared" si="24"/>
        <v>6800</v>
      </c>
    </row>
    <row r="219" spans="1:16">
      <c r="A219" s="23">
        <f t="shared" si="27"/>
        <v>219</v>
      </c>
      <c r="B219" s="10">
        <v>1.8</v>
      </c>
      <c r="C219" s="11" t="s">
        <v>70</v>
      </c>
      <c r="D219" s="108">
        <f t="shared" si="25"/>
        <v>450</v>
      </c>
      <c r="E219" s="12">
        <v>9.7120000000000001E-3</v>
      </c>
      <c r="F219" s="13">
        <v>2.3889999999999999E-6</v>
      </c>
      <c r="G219" s="101">
        <f t="shared" si="26"/>
        <v>9.7143890000000004E-3</v>
      </c>
      <c r="H219" s="103">
        <v>506.99</v>
      </c>
      <c r="I219" s="104" t="s">
        <v>68</v>
      </c>
      <c r="J219" s="107">
        <f t="shared" si="21"/>
        <v>506990</v>
      </c>
      <c r="K219" s="103">
        <v>17.940000000000001</v>
      </c>
      <c r="L219" s="104" t="s">
        <v>68</v>
      </c>
      <c r="M219" s="107">
        <f t="shared" si="23"/>
        <v>17940</v>
      </c>
      <c r="N219" s="103">
        <v>7.39</v>
      </c>
      <c r="O219" s="104" t="s">
        <v>68</v>
      </c>
      <c r="P219" s="107">
        <f t="shared" si="24"/>
        <v>7390</v>
      </c>
    </row>
    <row r="220" spans="1:16">
      <c r="A220" s="23">
        <f t="shared" si="27"/>
        <v>220</v>
      </c>
      <c r="B220" s="10">
        <v>2</v>
      </c>
      <c r="C220" s="11" t="s">
        <v>70</v>
      </c>
      <c r="D220" s="108">
        <f t="shared" si="25"/>
        <v>500</v>
      </c>
      <c r="E220" s="12">
        <v>9.2860000000000009E-3</v>
      </c>
      <c r="F220" s="13">
        <v>2.1660000000000001E-6</v>
      </c>
      <c r="G220" s="101">
        <f t="shared" si="26"/>
        <v>9.2881660000000005E-3</v>
      </c>
      <c r="H220" s="103">
        <v>597.74</v>
      </c>
      <c r="I220" s="104" t="s">
        <v>68</v>
      </c>
      <c r="J220" s="107">
        <f t="shared" si="21"/>
        <v>597740</v>
      </c>
      <c r="K220" s="103">
        <v>22.11</v>
      </c>
      <c r="L220" s="104" t="s">
        <v>68</v>
      </c>
      <c r="M220" s="107">
        <f t="shared" si="23"/>
        <v>22110</v>
      </c>
      <c r="N220" s="103">
        <v>8.58</v>
      </c>
      <c r="O220" s="104" t="s">
        <v>68</v>
      </c>
      <c r="P220" s="107">
        <f t="shared" si="24"/>
        <v>8580</v>
      </c>
    </row>
    <row r="221" spans="1:16">
      <c r="A221" s="23">
        <f t="shared" si="27"/>
        <v>221</v>
      </c>
      <c r="B221" s="10">
        <v>2.25</v>
      </c>
      <c r="C221" s="11" t="s">
        <v>70</v>
      </c>
      <c r="D221" s="108">
        <f t="shared" si="25"/>
        <v>562.5</v>
      </c>
      <c r="E221" s="12">
        <v>8.8649999999999996E-3</v>
      </c>
      <c r="F221" s="13">
        <v>1.9420000000000002E-6</v>
      </c>
      <c r="G221" s="101">
        <f t="shared" si="26"/>
        <v>8.8669419999999992E-3</v>
      </c>
      <c r="H221" s="103">
        <v>716.48</v>
      </c>
      <c r="I221" s="104" t="s">
        <v>68</v>
      </c>
      <c r="J221" s="107">
        <f t="shared" si="21"/>
        <v>716480</v>
      </c>
      <c r="K221" s="103">
        <v>27.82</v>
      </c>
      <c r="L221" s="104" t="s">
        <v>68</v>
      </c>
      <c r="M221" s="107">
        <f t="shared" si="23"/>
        <v>27820</v>
      </c>
      <c r="N221" s="103">
        <v>10.11</v>
      </c>
      <c r="O221" s="104" t="s">
        <v>68</v>
      </c>
      <c r="P221" s="107">
        <f t="shared" si="24"/>
        <v>10110</v>
      </c>
    </row>
    <row r="222" spans="1:16">
      <c r="A222" s="23">
        <f t="shared" si="27"/>
        <v>222</v>
      </c>
      <c r="B222" s="10">
        <v>2.5</v>
      </c>
      <c r="C222" s="11" t="s">
        <v>70</v>
      </c>
      <c r="D222" s="108">
        <f t="shared" si="25"/>
        <v>625</v>
      </c>
      <c r="E222" s="12">
        <v>8.5349999999999992E-3</v>
      </c>
      <c r="F222" s="13">
        <v>1.761E-6</v>
      </c>
      <c r="G222" s="101">
        <f t="shared" si="26"/>
        <v>8.5367609999999986E-3</v>
      </c>
      <c r="H222" s="103">
        <v>840.32</v>
      </c>
      <c r="I222" s="104" t="s">
        <v>68</v>
      </c>
      <c r="J222" s="107">
        <f t="shared" si="21"/>
        <v>840320</v>
      </c>
      <c r="K222" s="103">
        <v>32.93</v>
      </c>
      <c r="L222" s="104" t="s">
        <v>68</v>
      </c>
      <c r="M222" s="107">
        <f t="shared" si="23"/>
        <v>32930</v>
      </c>
      <c r="N222" s="103">
        <v>11.66</v>
      </c>
      <c r="O222" s="104" t="s">
        <v>68</v>
      </c>
      <c r="P222" s="107">
        <f t="shared" si="24"/>
        <v>11660</v>
      </c>
    </row>
    <row r="223" spans="1:16">
      <c r="A223" s="23">
        <f t="shared" si="27"/>
        <v>223</v>
      </c>
      <c r="B223" s="10">
        <v>2.75</v>
      </c>
      <c r="C223" s="11" t="s">
        <v>70</v>
      </c>
      <c r="D223" s="108">
        <f t="shared" si="25"/>
        <v>687.5</v>
      </c>
      <c r="E223" s="12">
        <v>8.2710000000000006E-3</v>
      </c>
      <c r="F223" s="13">
        <v>1.612E-6</v>
      </c>
      <c r="G223" s="101">
        <f t="shared" si="26"/>
        <v>8.2726120000000004E-3</v>
      </c>
      <c r="H223" s="103">
        <v>968.53</v>
      </c>
      <c r="I223" s="104" t="s">
        <v>68</v>
      </c>
      <c r="J223" s="107">
        <f t="shared" si="21"/>
        <v>968530</v>
      </c>
      <c r="K223" s="103">
        <v>37.65</v>
      </c>
      <c r="L223" s="104" t="s">
        <v>68</v>
      </c>
      <c r="M223" s="107">
        <f t="shared" si="23"/>
        <v>37650</v>
      </c>
      <c r="N223" s="103">
        <v>13.23</v>
      </c>
      <c r="O223" s="104" t="s">
        <v>68</v>
      </c>
      <c r="P223" s="107">
        <f t="shared" si="24"/>
        <v>13230</v>
      </c>
    </row>
    <row r="224" spans="1:16">
      <c r="A224" s="23">
        <f t="shared" si="27"/>
        <v>224</v>
      </c>
      <c r="B224" s="10">
        <v>3</v>
      </c>
      <c r="C224" s="11" t="s">
        <v>70</v>
      </c>
      <c r="D224" s="108">
        <f t="shared" si="25"/>
        <v>750</v>
      </c>
      <c r="E224" s="12">
        <v>8.0569999999999999E-3</v>
      </c>
      <c r="F224" s="13">
        <v>1.4869999999999999E-6</v>
      </c>
      <c r="G224" s="101">
        <f t="shared" si="26"/>
        <v>8.0584869999999996E-3</v>
      </c>
      <c r="H224" s="103">
        <v>1.1000000000000001</v>
      </c>
      <c r="I224" s="106" t="s">
        <v>69</v>
      </c>
      <c r="J224" s="109">
        <f>H224*1000000</f>
        <v>1100000</v>
      </c>
      <c r="K224" s="103">
        <v>42.08</v>
      </c>
      <c r="L224" s="104" t="s">
        <v>68</v>
      </c>
      <c r="M224" s="107">
        <f t="shared" si="23"/>
        <v>42080</v>
      </c>
      <c r="N224" s="103">
        <v>14.8</v>
      </c>
      <c r="O224" s="104" t="s">
        <v>68</v>
      </c>
      <c r="P224" s="107">
        <f t="shared" si="24"/>
        <v>14800</v>
      </c>
    </row>
    <row r="225" spans="1:16">
      <c r="A225" s="23">
        <f t="shared" si="27"/>
        <v>225</v>
      </c>
      <c r="B225" s="10">
        <v>3.25</v>
      </c>
      <c r="C225" s="11" t="s">
        <v>70</v>
      </c>
      <c r="D225" s="108">
        <f t="shared" si="25"/>
        <v>812.5</v>
      </c>
      <c r="E225" s="12">
        <v>7.8820000000000001E-3</v>
      </c>
      <c r="F225" s="13">
        <v>1.3799999999999999E-6</v>
      </c>
      <c r="G225" s="101">
        <f t="shared" si="26"/>
        <v>7.8833800000000006E-3</v>
      </c>
      <c r="H225" s="103">
        <v>1.24</v>
      </c>
      <c r="I225" s="104" t="s">
        <v>69</v>
      </c>
      <c r="J225" s="109">
        <f>H225*1000000</f>
        <v>1240000</v>
      </c>
      <c r="K225" s="103">
        <v>46.27</v>
      </c>
      <c r="L225" s="104" t="s">
        <v>68</v>
      </c>
      <c r="M225" s="107">
        <f t="shared" si="23"/>
        <v>46270</v>
      </c>
      <c r="N225" s="103">
        <v>16.38</v>
      </c>
      <c r="O225" s="104" t="s">
        <v>68</v>
      </c>
      <c r="P225" s="107">
        <f t="shared" si="24"/>
        <v>16379.999999999998</v>
      </c>
    </row>
    <row r="226" spans="1:16">
      <c r="A226" s="23">
        <f t="shared" si="27"/>
        <v>226</v>
      </c>
      <c r="B226" s="10">
        <v>3.5</v>
      </c>
      <c r="C226" s="11" t="s">
        <v>70</v>
      </c>
      <c r="D226" s="108">
        <f t="shared" si="25"/>
        <v>875</v>
      </c>
      <c r="E226" s="12">
        <v>7.7359999999999998E-3</v>
      </c>
      <c r="F226" s="13">
        <v>1.288E-6</v>
      </c>
      <c r="G226" s="101">
        <f t="shared" si="26"/>
        <v>7.7372880000000002E-3</v>
      </c>
      <c r="H226" s="103">
        <v>1.37</v>
      </c>
      <c r="I226" s="104" t="s">
        <v>69</v>
      </c>
      <c r="J226" s="109">
        <f>H226*1000000</f>
        <v>1370000</v>
      </c>
      <c r="K226" s="103">
        <v>50.27</v>
      </c>
      <c r="L226" s="104" t="s">
        <v>68</v>
      </c>
      <c r="M226" s="107">
        <f t="shared" si="23"/>
        <v>50270</v>
      </c>
      <c r="N226" s="103">
        <v>17.95</v>
      </c>
      <c r="O226" s="104" t="s">
        <v>68</v>
      </c>
      <c r="P226" s="107">
        <f t="shared" si="24"/>
        <v>17950</v>
      </c>
    </row>
    <row r="227" spans="1:16">
      <c r="A227" s="23">
        <f t="shared" si="27"/>
        <v>227</v>
      </c>
      <c r="B227" s="10">
        <v>3.75</v>
      </c>
      <c r="C227" s="11" t="s">
        <v>70</v>
      </c>
      <c r="D227" s="108">
        <f t="shared" si="25"/>
        <v>937.5</v>
      </c>
      <c r="E227" s="12">
        <v>7.6140000000000001E-3</v>
      </c>
      <c r="F227" s="13">
        <v>1.2079999999999999E-6</v>
      </c>
      <c r="G227" s="101">
        <f t="shared" si="26"/>
        <v>7.615208E-3</v>
      </c>
      <c r="H227" s="103">
        <v>1.51</v>
      </c>
      <c r="I227" s="104" t="s">
        <v>69</v>
      </c>
      <c r="J227" s="109">
        <f>H227*1000000</f>
        <v>1510000</v>
      </c>
      <c r="K227" s="103">
        <v>54.11</v>
      </c>
      <c r="L227" s="104" t="s">
        <v>68</v>
      </c>
      <c r="M227" s="107">
        <f t="shared" si="23"/>
        <v>54110</v>
      </c>
      <c r="N227" s="103">
        <v>19.52</v>
      </c>
      <c r="O227" s="104" t="s">
        <v>68</v>
      </c>
      <c r="P227" s="107">
        <f t="shared" si="24"/>
        <v>19520</v>
      </c>
    </row>
    <row r="228" spans="1:16">
      <c r="A228" s="26">
        <f t="shared" si="27"/>
        <v>228</v>
      </c>
      <c r="B228" s="10">
        <v>4</v>
      </c>
      <c r="C228" s="11" t="s">
        <v>70</v>
      </c>
      <c r="D228" s="105">
        <f t="shared" si="25"/>
        <v>1000</v>
      </c>
      <c r="E228" s="12">
        <v>7.5110000000000003E-3</v>
      </c>
      <c r="F228" s="13">
        <v>1.1379999999999999E-6</v>
      </c>
      <c r="G228" s="101">
        <f t="shared" si="26"/>
        <v>7.5121380000000007E-3</v>
      </c>
      <c r="H228" s="103">
        <v>1.66</v>
      </c>
      <c r="I228" s="104" t="s">
        <v>69</v>
      </c>
      <c r="J228" s="109">
        <f>H228*1000000</f>
        <v>1660000</v>
      </c>
      <c r="K228" s="103">
        <v>57.79</v>
      </c>
      <c r="L228" s="104" t="s">
        <v>68</v>
      </c>
      <c r="M228" s="107">
        <f t="shared" si="23"/>
        <v>57790</v>
      </c>
      <c r="N228" s="103">
        <v>21.07</v>
      </c>
      <c r="O228" s="104" t="s">
        <v>68</v>
      </c>
      <c r="P228" s="107">
        <f t="shared" si="24"/>
        <v>21070</v>
      </c>
    </row>
    <row r="229" spans="1:16">
      <c r="A229" s="23">
        <f t="shared" si="27"/>
        <v>229</v>
      </c>
      <c r="B229" s="10"/>
      <c r="C229" s="11"/>
      <c r="D229" s="105" t="e">
        <v>#N/A</v>
      </c>
      <c r="E229" s="12"/>
      <c r="F229" s="13"/>
      <c r="G229" s="101" t="e">
        <v>#N/A</v>
      </c>
      <c r="H229" s="103"/>
      <c r="I229" s="104"/>
      <c r="J229" s="107" t="e">
        <v>#N/A</v>
      </c>
      <c r="K229" s="103"/>
      <c r="L229" s="104"/>
      <c r="M229" s="107" t="e">
        <v>#N/A</v>
      </c>
      <c r="N229" s="103"/>
      <c r="O229" s="104"/>
      <c r="P229" s="110" t="e">
        <v>#N/A</v>
      </c>
    </row>
    <row r="230" spans="1:16">
      <c r="A230" s="23">
        <f t="shared" si="27"/>
        <v>230</v>
      </c>
      <c r="B230" s="10"/>
      <c r="C230" s="11"/>
      <c r="D230" s="105" t="e">
        <v>#N/A</v>
      </c>
      <c r="E230" s="12"/>
      <c r="F230" s="13"/>
      <c r="G230" s="101" t="e">
        <v>#N/A</v>
      </c>
      <c r="H230" s="103"/>
      <c r="I230" s="104"/>
      <c r="J230" s="107" t="e">
        <v>#N/A</v>
      </c>
      <c r="K230" s="103"/>
      <c r="L230" s="104"/>
      <c r="M230" s="107" t="e">
        <v>#N/A</v>
      </c>
      <c r="N230" s="103"/>
      <c r="O230" s="104"/>
      <c r="P230" s="110" t="e">
        <v>#N/A</v>
      </c>
    </row>
    <row r="231" spans="1:16">
      <c r="A231" s="23">
        <f t="shared" si="27"/>
        <v>231</v>
      </c>
      <c r="B231" s="10"/>
      <c r="C231" s="11"/>
      <c r="D231" s="105" t="e">
        <v>#N/A</v>
      </c>
      <c r="E231" s="12"/>
      <c r="F231" s="13"/>
      <c r="G231" s="101" t="e">
        <v>#N/A</v>
      </c>
      <c r="H231" s="103"/>
      <c r="I231" s="104"/>
      <c r="J231" s="107" t="e">
        <v>#N/A</v>
      </c>
      <c r="K231" s="103"/>
      <c r="L231" s="104"/>
      <c r="M231" s="107" t="e">
        <v>#N/A</v>
      </c>
      <c r="N231" s="103"/>
      <c r="O231" s="104"/>
      <c r="P231" s="110" t="e">
        <v>#N/A</v>
      </c>
    </row>
    <row r="232" spans="1:16">
      <c r="A232" s="23">
        <f t="shared" si="27"/>
        <v>232</v>
      </c>
      <c r="B232" s="10"/>
      <c r="C232" s="11"/>
      <c r="D232" s="105" t="e">
        <v>#N/A</v>
      </c>
      <c r="E232" s="12"/>
      <c r="F232" s="13"/>
      <c r="G232" s="101" t="e">
        <v>#N/A</v>
      </c>
      <c r="H232" s="103"/>
      <c r="I232" s="104"/>
      <c r="J232" s="107" t="e">
        <v>#N/A</v>
      </c>
      <c r="K232" s="103"/>
      <c r="L232" s="104"/>
      <c r="M232" s="107" t="e">
        <v>#N/A</v>
      </c>
      <c r="N232" s="103"/>
      <c r="O232" s="104"/>
      <c r="P232" s="110" t="e">
        <v>#N/A</v>
      </c>
    </row>
    <row r="233" spans="1:16">
      <c r="A233" s="23">
        <f t="shared" si="27"/>
        <v>233</v>
      </c>
      <c r="B233" s="10"/>
      <c r="C233" s="11"/>
      <c r="D233" s="105" t="e">
        <v>#N/A</v>
      </c>
      <c r="E233" s="12"/>
      <c r="F233" s="13"/>
      <c r="G233" s="101" t="e">
        <v>#N/A</v>
      </c>
      <c r="H233" s="103"/>
      <c r="I233" s="104"/>
      <c r="J233" s="107" t="e">
        <v>#N/A</v>
      </c>
      <c r="K233" s="103"/>
      <c r="L233" s="104"/>
      <c r="M233" s="107" t="e">
        <v>#N/A</v>
      </c>
      <c r="N233" s="103"/>
      <c r="O233" s="104"/>
      <c r="P233" s="110" t="e">
        <v>#N/A</v>
      </c>
    </row>
    <row r="234" spans="1:16">
      <c r="A234" s="23">
        <f t="shared" si="27"/>
        <v>234</v>
      </c>
      <c r="B234" s="10"/>
      <c r="C234" s="11"/>
      <c r="D234" s="105" t="e">
        <v>#N/A</v>
      </c>
      <c r="E234" s="12"/>
      <c r="F234" s="13"/>
      <c r="G234" s="101" t="e">
        <v>#N/A</v>
      </c>
      <c r="H234" s="103"/>
      <c r="I234" s="104"/>
      <c r="J234" s="107" t="e">
        <v>#N/A</v>
      </c>
      <c r="K234" s="103"/>
      <c r="L234" s="104"/>
      <c r="M234" s="107" t="e">
        <v>#N/A</v>
      </c>
      <c r="N234" s="103"/>
      <c r="O234" s="104"/>
      <c r="P234" s="110" t="e">
        <v>#N/A</v>
      </c>
    </row>
    <row r="235" spans="1:16">
      <c r="A235" s="23">
        <f t="shared" si="27"/>
        <v>235</v>
      </c>
      <c r="B235" s="10"/>
      <c r="C235" s="11"/>
      <c r="D235" s="105" t="e">
        <v>#N/A</v>
      </c>
      <c r="E235" s="12"/>
      <c r="F235" s="13"/>
      <c r="G235" s="101" t="e">
        <v>#N/A</v>
      </c>
      <c r="H235" s="103"/>
      <c r="I235" s="104"/>
      <c r="J235" s="107" t="e">
        <v>#N/A</v>
      </c>
      <c r="K235" s="103"/>
      <c r="L235" s="104"/>
      <c r="M235" s="107" t="e">
        <v>#N/A</v>
      </c>
      <c r="N235" s="103"/>
      <c r="O235" s="104"/>
      <c r="P235" s="110" t="e">
        <v>#N/A</v>
      </c>
    </row>
    <row r="236" spans="1:16">
      <c r="A236" s="23">
        <f t="shared" si="27"/>
        <v>236</v>
      </c>
      <c r="B236" s="10"/>
      <c r="C236" s="11"/>
      <c r="D236" s="105" t="e">
        <v>#N/A</v>
      </c>
      <c r="E236" s="12"/>
      <c r="F236" s="13"/>
      <c r="G236" s="101" t="e">
        <v>#N/A</v>
      </c>
      <c r="H236" s="103"/>
      <c r="I236" s="104"/>
      <c r="J236" s="107" t="e">
        <v>#N/A</v>
      </c>
      <c r="K236" s="103"/>
      <c r="L236" s="104"/>
      <c r="M236" s="107" t="e">
        <v>#N/A</v>
      </c>
      <c r="N236" s="103"/>
      <c r="O236" s="104"/>
      <c r="P236" s="110" t="e">
        <v>#N/A</v>
      </c>
    </row>
    <row r="237" spans="1:16">
      <c r="A237" s="23">
        <f t="shared" si="27"/>
        <v>237</v>
      </c>
      <c r="B237" s="10"/>
      <c r="C237" s="11"/>
      <c r="D237" s="105" t="e">
        <v>#N/A</v>
      </c>
      <c r="E237" s="12"/>
      <c r="F237" s="13"/>
      <c r="G237" s="101" t="e">
        <v>#N/A</v>
      </c>
      <c r="H237" s="103"/>
      <c r="I237" s="104"/>
      <c r="J237" s="107" t="e">
        <v>#N/A</v>
      </c>
      <c r="K237" s="103"/>
      <c r="L237" s="104"/>
      <c r="M237" s="107" t="e">
        <v>#N/A</v>
      </c>
      <c r="N237" s="103"/>
      <c r="O237" s="104"/>
      <c r="P237" s="110" t="e">
        <v>#N/A</v>
      </c>
    </row>
    <row r="238" spans="1:16">
      <c r="A238" s="23">
        <f t="shared" si="27"/>
        <v>238</v>
      </c>
      <c r="B238" s="10"/>
      <c r="C238" s="11"/>
      <c r="D238" s="105" t="e">
        <v>#N/A</v>
      </c>
      <c r="E238" s="12"/>
      <c r="F238" s="13"/>
      <c r="G238" s="101" t="e">
        <v>#N/A</v>
      </c>
      <c r="H238" s="103"/>
      <c r="I238" s="104"/>
      <c r="J238" s="107" t="e">
        <v>#N/A</v>
      </c>
      <c r="K238" s="103"/>
      <c r="L238" s="104"/>
      <c r="M238" s="107" t="e">
        <v>#N/A</v>
      </c>
      <c r="N238" s="103"/>
      <c r="O238" s="104"/>
      <c r="P238" s="110" t="e">
        <v>#N/A</v>
      </c>
    </row>
    <row r="239" spans="1:16">
      <c r="A239" s="23">
        <f t="shared" si="27"/>
        <v>239</v>
      </c>
      <c r="B239" s="10"/>
      <c r="C239" s="11"/>
      <c r="D239" s="105" t="e">
        <v>#N/A</v>
      </c>
      <c r="E239" s="12"/>
      <c r="F239" s="13"/>
      <c r="G239" s="101" t="e">
        <v>#N/A</v>
      </c>
      <c r="H239" s="103"/>
      <c r="I239" s="104"/>
      <c r="J239" s="107" t="e">
        <v>#N/A</v>
      </c>
      <c r="K239" s="103"/>
      <c r="L239" s="104"/>
      <c r="M239" s="107" t="e">
        <v>#N/A</v>
      </c>
      <c r="N239" s="103"/>
      <c r="O239" s="104"/>
      <c r="P239" s="110" t="e">
        <v>#N/A</v>
      </c>
    </row>
    <row r="240" spans="1:16">
      <c r="A240" s="23">
        <f t="shared" si="27"/>
        <v>240</v>
      </c>
      <c r="B240" s="10"/>
      <c r="C240" s="11"/>
      <c r="D240" s="105" t="e">
        <v>#N/A</v>
      </c>
      <c r="E240" s="12"/>
      <c r="F240" s="13"/>
      <c r="G240" s="101" t="e">
        <v>#N/A</v>
      </c>
      <c r="H240" s="103"/>
      <c r="I240" s="104"/>
      <c r="J240" s="107" t="e">
        <v>#N/A</v>
      </c>
      <c r="K240" s="103"/>
      <c r="L240" s="104"/>
      <c r="M240" s="107" t="e">
        <v>#N/A</v>
      </c>
      <c r="N240" s="103"/>
      <c r="O240" s="104"/>
      <c r="P240" s="110" t="e">
        <v>#N/A</v>
      </c>
    </row>
    <row r="241" spans="1:16">
      <c r="A241" s="23">
        <f t="shared" si="27"/>
        <v>241</v>
      </c>
      <c r="B241" s="10"/>
      <c r="C241" s="11"/>
      <c r="D241" s="105" t="e">
        <v>#N/A</v>
      </c>
      <c r="E241" s="12"/>
      <c r="F241" s="13"/>
      <c r="G241" s="101" t="e">
        <v>#N/A</v>
      </c>
      <c r="H241" s="103"/>
      <c r="I241" s="104"/>
      <c r="J241" s="107" t="e">
        <v>#N/A</v>
      </c>
      <c r="K241" s="103"/>
      <c r="L241" s="104"/>
      <c r="M241" s="107" t="e">
        <v>#N/A</v>
      </c>
      <c r="N241" s="103"/>
      <c r="O241" s="104"/>
      <c r="P241" s="110" t="e">
        <v>#N/A</v>
      </c>
    </row>
    <row r="242" spans="1:16">
      <c r="A242" s="23">
        <f t="shared" si="27"/>
        <v>242</v>
      </c>
      <c r="B242" s="10"/>
      <c r="C242" s="11"/>
      <c r="D242" s="105" t="e">
        <v>#N/A</v>
      </c>
      <c r="E242" s="12"/>
      <c r="F242" s="13"/>
      <c r="G242" s="101" t="e">
        <v>#N/A</v>
      </c>
      <c r="H242" s="103"/>
      <c r="I242" s="104"/>
      <c r="J242" s="107" t="e">
        <v>#N/A</v>
      </c>
      <c r="K242" s="103"/>
      <c r="L242" s="104"/>
      <c r="M242" s="107" t="e">
        <v>#N/A</v>
      </c>
      <c r="N242" s="103"/>
      <c r="O242" s="104"/>
      <c r="P242" s="110" t="e">
        <v>#N/A</v>
      </c>
    </row>
    <row r="243" spans="1:16">
      <c r="A243" s="23">
        <f t="shared" si="27"/>
        <v>243</v>
      </c>
      <c r="B243" s="10"/>
      <c r="C243" s="11"/>
      <c r="D243" s="105" t="e">
        <v>#N/A</v>
      </c>
      <c r="E243" s="12"/>
      <c r="F243" s="13"/>
      <c r="G243" s="101" t="e">
        <v>#N/A</v>
      </c>
      <c r="H243" s="103"/>
      <c r="I243" s="104"/>
      <c r="J243" s="107" t="e">
        <v>#N/A</v>
      </c>
      <c r="K243" s="103"/>
      <c r="L243" s="104"/>
      <c r="M243" s="107" t="e">
        <v>#N/A</v>
      </c>
      <c r="N243" s="103"/>
      <c r="O243" s="104"/>
      <c r="P243" s="110" t="e">
        <v>#N/A</v>
      </c>
    </row>
    <row r="244" spans="1:16">
      <c r="A244" s="23">
        <f t="shared" si="27"/>
        <v>244</v>
      </c>
      <c r="B244" s="10"/>
      <c r="C244" s="11"/>
      <c r="D244" s="105" t="e">
        <v>#N/A</v>
      </c>
      <c r="E244" s="12"/>
      <c r="F244" s="13"/>
      <c r="G244" s="101" t="e">
        <v>#N/A</v>
      </c>
      <c r="H244" s="103"/>
      <c r="I244" s="104"/>
      <c r="J244" s="107" t="e">
        <v>#N/A</v>
      </c>
      <c r="K244" s="103"/>
      <c r="L244" s="104"/>
      <c r="M244" s="107" t="e">
        <v>#N/A</v>
      </c>
      <c r="N244" s="103"/>
      <c r="O244" s="104"/>
      <c r="P244" s="110" t="e">
        <v>#N/A</v>
      </c>
    </row>
    <row r="245" spans="1:16">
      <c r="A245" s="23">
        <f t="shared" si="27"/>
        <v>245</v>
      </c>
      <c r="B245" s="10"/>
      <c r="C245" s="11"/>
      <c r="D245" s="105" t="e">
        <v>#N/A</v>
      </c>
      <c r="E245" s="12"/>
      <c r="F245" s="13"/>
      <c r="G245" s="101" t="e">
        <v>#N/A</v>
      </c>
      <c r="H245" s="103"/>
      <c r="I245" s="104"/>
      <c r="J245" s="107" t="e">
        <v>#N/A</v>
      </c>
      <c r="K245" s="103"/>
      <c r="L245" s="104"/>
      <c r="M245" s="107" t="e">
        <v>#N/A</v>
      </c>
      <c r="N245" s="103"/>
      <c r="O245" s="104"/>
      <c r="P245" s="110" t="e">
        <v>#N/A</v>
      </c>
    </row>
    <row r="246" spans="1:16">
      <c r="A246" s="23">
        <f t="shared" si="27"/>
        <v>246</v>
      </c>
      <c r="B246" s="10"/>
      <c r="C246" s="11"/>
      <c r="D246" s="105" t="e">
        <v>#N/A</v>
      </c>
      <c r="E246" s="12"/>
      <c r="F246" s="13"/>
      <c r="G246" s="101" t="e">
        <v>#N/A</v>
      </c>
      <c r="H246" s="103"/>
      <c r="I246" s="104"/>
      <c r="J246" s="107" t="e">
        <v>#N/A</v>
      </c>
      <c r="K246" s="103"/>
      <c r="L246" s="104"/>
      <c r="M246" s="107" t="e">
        <v>#N/A</v>
      </c>
      <c r="N246" s="103"/>
      <c r="O246" s="104"/>
      <c r="P246" s="110" t="e">
        <v>#N/A</v>
      </c>
    </row>
    <row r="247" spans="1:16">
      <c r="A247" s="23">
        <f t="shared" si="27"/>
        <v>247</v>
      </c>
      <c r="B247" s="10"/>
      <c r="C247" s="11"/>
      <c r="D247" s="105" t="e">
        <v>#N/A</v>
      </c>
      <c r="E247" s="12"/>
      <c r="F247" s="13"/>
      <c r="G247" s="101" t="e">
        <v>#N/A</v>
      </c>
      <c r="H247" s="103"/>
      <c r="I247" s="104"/>
      <c r="J247" s="107" t="e">
        <v>#N/A</v>
      </c>
      <c r="K247" s="103"/>
      <c r="L247" s="104"/>
      <c r="M247" s="107" t="e">
        <v>#N/A</v>
      </c>
      <c r="N247" s="103"/>
      <c r="O247" s="104"/>
      <c r="P247" s="110" t="e">
        <v>#N/A</v>
      </c>
    </row>
    <row r="248" spans="1:16">
      <c r="A248" s="23">
        <f t="shared" si="27"/>
        <v>248</v>
      </c>
      <c r="B248" s="10"/>
      <c r="C248" s="11"/>
      <c r="D248" s="105" t="e">
        <v>#N/A</v>
      </c>
      <c r="E248" s="12"/>
      <c r="F248" s="13"/>
      <c r="G248" s="101" t="e">
        <v>#N/A</v>
      </c>
      <c r="H248" s="103"/>
      <c r="I248" s="104"/>
      <c r="J248" s="107" t="e">
        <v>#N/A</v>
      </c>
      <c r="K248" s="103"/>
      <c r="L248" s="104"/>
      <c r="M248" s="107" t="e">
        <v>#N/A</v>
      </c>
      <c r="N248" s="103"/>
      <c r="O248" s="104"/>
      <c r="P248" s="110" t="e">
        <v>#N/A</v>
      </c>
    </row>
    <row r="249" spans="1:16">
      <c r="A249" s="23">
        <f t="shared" si="27"/>
        <v>249</v>
      </c>
      <c r="B249" s="10"/>
      <c r="C249" s="11"/>
      <c r="D249" s="105" t="e">
        <v>#N/A</v>
      </c>
      <c r="E249" s="12"/>
      <c r="F249" s="13"/>
      <c r="G249" s="101" t="e">
        <v>#N/A</v>
      </c>
      <c r="H249" s="103"/>
      <c r="I249" s="104"/>
      <c r="J249" s="107" t="e">
        <v>#N/A</v>
      </c>
      <c r="K249" s="103"/>
      <c r="L249" s="104"/>
      <c r="M249" s="107" t="e">
        <v>#N/A</v>
      </c>
      <c r="N249" s="103"/>
      <c r="O249" s="104"/>
      <c r="P249" s="110" t="e">
        <v>#N/A</v>
      </c>
    </row>
    <row r="250" spans="1:16">
      <c r="A250" s="23">
        <f t="shared" si="27"/>
        <v>250</v>
      </c>
      <c r="B250" s="10"/>
      <c r="C250" s="11"/>
      <c r="D250" s="105" t="e">
        <v>#N/A</v>
      </c>
      <c r="E250" s="12"/>
      <c r="F250" s="13"/>
      <c r="G250" s="101" t="e">
        <v>#N/A</v>
      </c>
      <c r="H250" s="103"/>
      <c r="I250" s="104"/>
      <c r="J250" s="107" t="e">
        <v>#N/A</v>
      </c>
      <c r="K250" s="103"/>
      <c r="L250" s="104"/>
      <c r="M250" s="107" t="e">
        <v>#N/A</v>
      </c>
      <c r="N250" s="103"/>
      <c r="O250" s="104"/>
      <c r="P250" s="110" t="e">
        <v>#N/A</v>
      </c>
    </row>
    <row r="251" spans="1:16">
      <c r="A251" s="23">
        <f t="shared" si="27"/>
        <v>251</v>
      </c>
      <c r="B251" s="10"/>
      <c r="C251" s="11"/>
      <c r="D251" s="105" t="e">
        <v>#N/A</v>
      </c>
      <c r="E251" s="12"/>
      <c r="F251" s="13"/>
      <c r="G251" s="101" t="e">
        <v>#N/A</v>
      </c>
      <c r="H251" s="103"/>
      <c r="I251" s="104"/>
      <c r="J251" s="107" t="e">
        <v>#N/A</v>
      </c>
      <c r="K251" s="103"/>
      <c r="L251" s="104"/>
      <c r="M251" s="107" t="e">
        <v>#N/A</v>
      </c>
      <c r="N251" s="103"/>
      <c r="O251" s="104"/>
      <c r="P251" s="110" t="e">
        <v>#N/A</v>
      </c>
    </row>
    <row r="252" spans="1:16">
      <c r="A252" s="23">
        <f t="shared" si="27"/>
        <v>252</v>
      </c>
      <c r="B252" s="10"/>
      <c r="C252" s="11"/>
      <c r="D252" s="105" t="e">
        <v>#N/A</v>
      </c>
      <c r="E252" s="12"/>
      <c r="F252" s="13"/>
      <c r="G252" s="101" t="e">
        <v>#N/A</v>
      </c>
      <c r="H252" s="103"/>
      <c r="I252" s="104"/>
      <c r="J252" s="107" t="e">
        <v>#N/A</v>
      </c>
      <c r="K252" s="103"/>
      <c r="L252" s="104"/>
      <c r="M252" s="107" t="e">
        <v>#N/A</v>
      </c>
      <c r="N252" s="103"/>
      <c r="O252" s="104"/>
      <c r="P252" s="110" t="e">
        <v>#N/A</v>
      </c>
    </row>
    <row r="253" spans="1:16">
      <c r="A253" s="23">
        <f t="shared" si="27"/>
        <v>253</v>
      </c>
      <c r="B253" s="10"/>
      <c r="C253" s="11"/>
      <c r="D253" s="105" t="e">
        <v>#N/A</v>
      </c>
      <c r="E253" s="12"/>
      <c r="F253" s="13"/>
      <c r="G253" s="101" t="e">
        <v>#N/A</v>
      </c>
      <c r="H253" s="103"/>
      <c r="I253" s="104"/>
      <c r="J253" s="107" t="e">
        <v>#N/A</v>
      </c>
      <c r="K253" s="103"/>
      <c r="L253" s="104"/>
      <c r="M253" s="107" t="e">
        <v>#N/A</v>
      </c>
      <c r="N253" s="103"/>
      <c r="O253" s="104"/>
      <c r="P253" s="110" t="e">
        <v>#N/A</v>
      </c>
    </row>
    <row r="254" spans="1:16">
      <c r="A254" s="23">
        <f t="shared" si="27"/>
        <v>254</v>
      </c>
      <c r="B254" s="10"/>
      <c r="C254" s="11"/>
      <c r="D254" s="105" t="e">
        <v>#N/A</v>
      </c>
      <c r="E254" s="12"/>
      <c r="F254" s="13"/>
      <c r="G254" s="101" t="e">
        <v>#N/A</v>
      </c>
      <c r="H254" s="103"/>
      <c r="I254" s="104"/>
      <c r="J254" s="107" t="e">
        <v>#N/A</v>
      </c>
      <c r="K254" s="103"/>
      <c r="L254" s="104"/>
      <c r="M254" s="107" t="e">
        <v>#N/A</v>
      </c>
      <c r="N254" s="103"/>
      <c r="O254" s="104"/>
      <c r="P254" s="110" t="e">
        <v>#N/A</v>
      </c>
    </row>
    <row r="255" spans="1:16">
      <c r="A255" s="23">
        <f t="shared" si="27"/>
        <v>255</v>
      </c>
      <c r="B255" s="10"/>
      <c r="C255" s="11"/>
      <c r="D255" s="105" t="e">
        <v>#N/A</v>
      </c>
      <c r="E255" s="12"/>
      <c r="F255" s="13"/>
      <c r="G255" s="101" t="e">
        <v>#N/A</v>
      </c>
      <c r="H255" s="103"/>
      <c r="I255" s="104"/>
      <c r="J255" s="107" t="e">
        <v>#N/A</v>
      </c>
      <c r="K255" s="103"/>
      <c r="L255" s="104"/>
      <c r="M255" s="107" t="e">
        <v>#N/A</v>
      </c>
      <c r="N255" s="103"/>
      <c r="O255" s="104"/>
      <c r="P255" s="110" t="e">
        <v>#N/A</v>
      </c>
    </row>
    <row r="256" spans="1:16">
      <c r="A256" s="23">
        <f t="shared" si="27"/>
        <v>256</v>
      </c>
      <c r="B256" s="10"/>
      <c r="C256" s="11"/>
      <c r="D256" s="105" t="e">
        <v>#N/A</v>
      </c>
      <c r="E256" s="12"/>
      <c r="F256" s="13"/>
      <c r="G256" s="101" t="e">
        <v>#N/A</v>
      </c>
      <c r="H256" s="103"/>
      <c r="I256" s="104"/>
      <c r="J256" s="107" t="e">
        <v>#N/A</v>
      </c>
      <c r="K256" s="103"/>
      <c r="L256" s="104"/>
      <c r="M256" s="107" t="e">
        <v>#N/A</v>
      </c>
      <c r="N256" s="103"/>
      <c r="O256" s="104"/>
      <c r="P256" s="110" t="e">
        <v>#N/A</v>
      </c>
    </row>
    <row r="257" spans="1:16">
      <c r="A257" s="23">
        <f t="shared" si="27"/>
        <v>257</v>
      </c>
      <c r="B257" s="10"/>
      <c r="C257" s="11"/>
      <c r="D257" s="105" t="e">
        <v>#N/A</v>
      </c>
      <c r="E257" s="12"/>
      <c r="F257" s="13"/>
      <c r="G257" s="101" t="e">
        <v>#N/A</v>
      </c>
      <c r="H257" s="103"/>
      <c r="I257" s="104"/>
      <c r="J257" s="107" t="e">
        <v>#N/A</v>
      </c>
      <c r="K257" s="103"/>
      <c r="L257" s="104"/>
      <c r="M257" s="107" t="e">
        <v>#N/A</v>
      </c>
      <c r="N257" s="103"/>
      <c r="O257" s="104"/>
      <c r="P257" s="110" t="e">
        <v>#N/A</v>
      </c>
    </row>
    <row r="258" spans="1:16">
      <c r="A258" s="23">
        <f t="shared" si="27"/>
        <v>258</v>
      </c>
      <c r="B258" s="10"/>
      <c r="C258" s="11"/>
      <c r="D258" s="105" t="e">
        <v>#N/A</v>
      </c>
      <c r="E258" s="12"/>
      <c r="F258" s="13"/>
      <c r="G258" s="101" t="e">
        <v>#N/A</v>
      </c>
      <c r="H258" s="103"/>
      <c r="I258" s="104"/>
      <c r="J258" s="107" t="e">
        <v>#N/A</v>
      </c>
      <c r="K258" s="103"/>
      <c r="L258" s="104"/>
      <c r="M258" s="107" t="e">
        <v>#N/A</v>
      </c>
      <c r="N258" s="103"/>
      <c r="O258" s="104"/>
      <c r="P258" s="110" t="e">
        <v>#N/A</v>
      </c>
    </row>
    <row r="259" spans="1:16">
      <c r="A259" s="23">
        <f t="shared" si="27"/>
        <v>259</v>
      </c>
      <c r="B259" s="10"/>
      <c r="C259" s="11"/>
      <c r="D259" s="105" t="e">
        <v>#N/A</v>
      </c>
      <c r="E259" s="12"/>
      <c r="F259" s="13"/>
      <c r="G259" s="101" t="e">
        <v>#N/A</v>
      </c>
      <c r="H259" s="103"/>
      <c r="I259" s="104"/>
      <c r="J259" s="107" t="e">
        <v>#N/A</v>
      </c>
      <c r="K259" s="103"/>
      <c r="L259" s="104"/>
      <c r="M259" s="107" t="e">
        <v>#N/A</v>
      </c>
      <c r="N259" s="103"/>
      <c r="O259" s="104"/>
      <c r="P259" s="110" t="e">
        <v>#N/A</v>
      </c>
    </row>
    <row r="260" spans="1:16">
      <c r="A260" s="23">
        <f t="shared" si="27"/>
        <v>260</v>
      </c>
      <c r="B260" s="10"/>
      <c r="C260" s="11"/>
      <c r="D260" s="105" t="e">
        <v>#N/A</v>
      </c>
      <c r="E260" s="12"/>
      <c r="F260" s="13"/>
      <c r="G260" s="101" t="e">
        <v>#N/A</v>
      </c>
      <c r="H260" s="103"/>
      <c r="I260" s="104"/>
      <c r="J260" s="107" t="e">
        <v>#N/A</v>
      </c>
      <c r="K260" s="103"/>
      <c r="L260" s="104"/>
      <c r="M260" s="107" t="e">
        <v>#N/A</v>
      </c>
      <c r="N260" s="103"/>
      <c r="O260" s="104"/>
      <c r="P260" s="110" t="e">
        <v>#N/A</v>
      </c>
    </row>
    <row r="261" spans="1:16">
      <c r="A261" s="23">
        <f t="shared" si="27"/>
        <v>261</v>
      </c>
      <c r="B261" s="10"/>
      <c r="C261" s="11"/>
      <c r="D261" s="105" t="e">
        <v>#N/A</v>
      </c>
      <c r="E261" s="12"/>
      <c r="F261" s="13"/>
      <c r="G261" s="101" t="e">
        <v>#N/A</v>
      </c>
      <c r="H261" s="103"/>
      <c r="I261" s="104"/>
      <c r="J261" s="107" t="e">
        <v>#N/A</v>
      </c>
      <c r="K261" s="103"/>
      <c r="L261" s="104"/>
      <c r="M261" s="107" t="e">
        <v>#N/A</v>
      </c>
      <c r="N261" s="103"/>
      <c r="O261" s="104"/>
      <c r="P261" s="110" t="e">
        <v>#N/A</v>
      </c>
    </row>
    <row r="262" spans="1:16">
      <c r="A262" s="23">
        <f t="shared" si="27"/>
        <v>262</v>
      </c>
      <c r="B262" s="10"/>
      <c r="C262" s="11"/>
      <c r="D262" s="105" t="e">
        <v>#N/A</v>
      </c>
      <c r="E262" s="12"/>
      <c r="F262" s="13"/>
      <c r="G262" s="101" t="e">
        <v>#N/A</v>
      </c>
      <c r="H262" s="103"/>
      <c r="I262" s="104"/>
      <c r="J262" s="107" t="e">
        <v>#N/A</v>
      </c>
      <c r="K262" s="103"/>
      <c r="L262" s="104"/>
      <c r="M262" s="107" t="e">
        <v>#N/A</v>
      </c>
      <c r="N262" s="103"/>
      <c r="O262" s="104"/>
      <c r="P262" s="110" t="e">
        <v>#N/A</v>
      </c>
    </row>
    <row r="263" spans="1:16">
      <c r="A263" s="23">
        <f t="shared" si="27"/>
        <v>263</v>
      </c>
      <c r="B263" s="10"/>
      <c r="C263" s="11"/>
      <c r="D263" s="105" t="e">
        <v>#N/A</v>
      </c>
      <c r="E263" s="12"/>
      <c r="F263" s="13"/>
      <c r="G263" s="101" t="e">
        <v>#N/A</v>
      </c>
      <c r="H263" s="103"/>
      <c r="I263" s="104"/>
      <c r="J263" s="107" t="e">
        <v>#N/A</v>
      </c>
      <c r="K263" s="103"/>
      <c r="L263" s="104"/>
      <c r="M263" s="107" t="e">
        <v>#N/A</v>
      </c>
      <c r="N263" s="103"/>
      <c r="O263" s="104"/>
      <c r="P263" s="110" t="e">
        <v>#N/A</v>
      </c>
    </row>
    <row r="264" spans="1:16">
      <c r="A264" s="23">
        <f t="shared" si="27"/>
        <v>264</v>
      </c>
      <c r="B264" s="10"/>
      <c r="C264" s="11"/>
      <c r="D264" s="105" t="e">
        <v>#N/A</v>
      </c>
      <c r="E264" s="12"/>
      <c r="F264" s="13"/>
      <c r="G264" s="101" t="e">
        <v>#N/A</v>
      </c>
      <c r="H264" s="103"/>
      <c r="I264" s="104"/>
      <c r="J264" s="107" t="e">
        <v>#N/A</v>
      </c>
      <c r="K264" s="103"/>
      <c r="L264" s="104"/>
      <c r="M264" s="107" t="e">
        <v>#N/A</v>
      </c>
      <c r="N264" s="103"/>
      <c r="O264" s="104"/>
      <c r="P264" s="110" t="e">
        <v>#N/A</v>
      </c>
    </row>
    <row r="265" spans="1:16">
      <c r="A265" s="23">
        <f t="shared" si="27"/>
        <v>265</v>
      </c>
      <c r="B265" s="10"/>
      <c r="C265" s="11"/>
      <c r="D265" s="105" t="e">
        <v>#N/A</v>
      </c>
      <c r="E265" s="12"/>
      <c r="F265" s="13"/>
      <c r="G265" s="101" t="e">
        <v>#N/A</v>
      </c>
      <c r="H265" s="103"/>
      <c r="I265" s="104"/>
      <c r="J265" s="107" t="e">
        <v>#N/A</v>
      </c>
      <c r="K265" s="103"/>
      <c r="L265" s="104"/>
      <c r="M265" s="107" t="e">
        <v>#N/A</v>
      </c>
      <c r="N265" s="103"/>
      <c r="O265" s="104"/>
      <c r="P265" s="110" t="e">
        <v>#N/A</v>
      </c>
    </row>
    <row r="266" spans="1:16">
      <c r="A266" s="23">
        <f t="shared" si="27"/>
        <v>266</v>
      </c>
      <c r="B266" s="10"/>
      <c r="C266" s="11"/>
      <c r="D266" s="105" t="e">
        <v>#N/A</v>
      </c>
      <c r="E266" s="12"/>
      <c r="F266" s="13"/>
      <c r="G266" s="101" t="e">
        <v>#N/A</v>
      </c>
      <c r="H266" s="103"/>
      <c r="I266" s="104"/>
      <c r="J266" s="107" t="e">
        <v>#N/A</v>
      </c>
      <c r="K266" s="103"/>
      <c r="L266" s="104"/>
      <c r="M266" s="107" t="e">
        <v>#N/A</v>
      </c>
      <c r="N266" s="103"/>
      <c r="O266" s="104"/>
      <c r="P266" s="110" t="e">
        <v>#N/A</v>
      </c>
    </row>
    <row r="267" spans="1:16">
      <c r="A267" s="23">
        <f t="shared" si="27"/>
        <v>267</v>
      </c>
      <c r="B267" s="10"/>
      <c r="C267" s="11"/>
      <c r="D267" s="105" t="e">
        <v>#N/A</v>
      </c>
      <c r="E267" s="12"/>
      <c r="F267" s="13"/>
      <c r="G267" s="101" t="e">
        <v>#N/A</v>
      </c>
      <c r="H267" s="103"/>
      <c r="I267" s="104"/>
      <c r="J267" s="107" t="e">
        <v>#N/A</v>
      </c>
      <c r="K267" s="103"/>
      <c r="L267" s="104"/>
      <c r="M267" s="107" t="e">
        <v>#N/A</v>
      </c>
      <c r="N267" s="103"/>
      <c r="O267" s="104"/>
      <c r="P267" s="110" t="e">
        <v>#N/A</v>
      </c>
    </row>
    <row r="268" spans="1:16">
      <c r="A268" s="23">
        <f t="shared" si="27"/>
        <v>268</v>
      </c>
      <c r="B268" s="10"/>
      <c r="C268" s="11"/>
      <c r="D268" s="105" t="e">
        <v>#N/A</v>
      </c>
      <c r="E268" s="12"/>
      <c r="F268" s="13"/>
      <c r="G268" s="101" t="e">
        <v>#N/A</v>
      </c>
      <c r="H268" s="103"/>
      <c r="I268" s="104"/>
      <c r="J268" s="107" t="e">
        <v>#N/A</v>
      </c>
      <c r="K268" s="103"/>
      <c r="L268" s="104"/>
      <c r="M268" s="107" t="e">
        <v>#N/A</v>
      </c>
      <c r="N268" s="103"/>
      <c r="O268" s="104"/>
      <c r="P268" s="110" t="e">
        <v>#N/A</v>
      </c>
    </row>
    <row r="269" spans="1:16">
      <c r="A269" s="23">
        <f t="shared" si="27"/>
        <v>269</v>
      </c>
      <c r="B269" s="10"/>
      <c r="C269" s="11"/>
      <c r="D269" s="105" t="e">
        <v>#N/A</v>
      </c>
      <c r="E269" s="12"/>
      <c r="F269" s="13"/>
      <c r="G269" s="101" t="e">
        <v>#N/A</v>
      </c>
      <c r="H269" s="103"/>
      <c r="I269" s="104"/>
      <c r="J269" s="107" t="e">
        <v>#N/A</v>
      </c>
      <c r="K269" s="103"/>
      <c r="L269" s="104"/>
      <c r="M269" s="107" t="e">
        <v>#N/A</v>
      </c>
      <c r="N269" s="103"/>
      <c r="O269" s="104"/>
      <c r="P269" s="110" t="e">
        <v>#N/A</v>
      </c>
    </row>
    <row r="270" spans="1:16">
      <c r="A270" s="23">
        <f t="shared" si="27"/>
        <v>270</v>
      </c>
      <c r="B270" s="10"/>
      <c r="C270" s="11"/>
      <c r="D270" s="105" t="e">
        <v>#N/A</v>
      </c>
      <c r="E270" s="12"/>
      <c r="F270" s="13"/>
      <c r="G270" s="101" t="e">
        <v>#N/A</v>
      </c>
      <c r="H270" s="103"/>
      <c r="I270" s="104"/>
      <c r="J270" s="107" t="e">
        <v>#N/A</v>
      </c>
      <c r="K270" s="103"/>
      <c r="L270" s="104"/>
      <c r="M270" s="107" t="e">
        <v>#N/A</v>
      </c>
      <c r="N270" s="103"/>
      <c r="O270" s="104"/>
      <c r="P270" s="110" t="e">
        <v>#N/A</v>
      </c>
    </row>
    <row r="271" spans="1:16">
      <c r="A271" s="23">
        <f t="shared" si="27"/>
        <v>271</v>
      </c>
      <c r="B271" s="10"/>
      <c r="C271" s="11"/>
      <c r="D271" s="105" t="e">
        <v>#N/A</v>
      </c>
      <c r="E271" s="12"/>
      <c r="F271" s="13"/>
      <c r="G271" s="101" t="e">
        <v>#N/A</v>
      </c>
      <c r="H271" s="103"/>
      <c r="I271" s="104"/>
      <c r="J271" s="107" t="e">
        <v>#N/A</v>
      </c>
      <c r="K271" s="103"/>
      <c r="L271" s="104"/>
      <c r="M271" s="107" t="e">
        <v>#N/A</v>
      </c>
      <c r="N271" s="103"/>
      <c r="O271" s="104"/>
      <c r="P271" s="110" t="e">
        <v>#N/A</v>
      </c>
    </row>
    <row r="272" spans="1:16">
      <c r="A272" s="23">
        <f t="shared" si="27"/>
        <v>272</v>
      </c>
      <c r="B272" s="10"/>
      <c r="C272" s="11"/>
      <c r="D272" s="105" t="e">
        <v>#N/A</v>
      </c>
      <c r="E272" s="12"/>
      <c r="F272" s="13"/>
      <c r="G272" s="101" t="e">
        <v>#N/A</v>
      </c>
      <c r="H272" s="103"/>
      <c r="I272" s="104"/>
      <c r="J272" s="107" t="e">
        <v>#N/A</v>
      </c>
      <c r="K272" s="103"/>
      <c r="L272" s="104"/>
      <c r="M272" s="107" t="e">
        <v>#N/A</v>
      </c>
      <c r="N272" s="103"/>
      <c r="O272" s="104"/>
      <c r="P272" s="110" t="e">
        <v>#N/A</v>
      </c>
    </row>
    <row r="273" spans="1:16">
      <c r="A273" s="23">
        <f t="shared" si="27"/>
        <v>273</v>
      </c>
      <c r="B273" s="10"/>
      <c r="C273" s="11"/>
      <c r="D273" s="105" t="e">
        <v>#N/A</v>
      </c>
      <c r="E273" s="12"/>
      <c r="F273" s="13"/>
      <c r="G273" s="101" t="e">
        <v>#N/A</v>
      </c>
      <c r="H273" s="103"/>
      <c r="I273" s="104"/>
      <c r="J273" s="107" t="e">
        <v>#N/A</v>
      </c>
      <c r="K273" s="103"/>
      <c r="L273" s="104"/>
      <c r="M273" s="107" t="e">
        <v>#N/A</v>
      </c>
      <c r="N273" s="103"/>
      <c r="O273" s="104"/>
      <c r="P273" s="110" t="e">
        <v>#N/A</v>
      </c>
    </row>
    <row r="274" spans="1:16">
      <c r="A274" s="23">
        <f t="shared" si="27"/>
        <v>274</v>
      </c>
      <c r="B274" s="10"/>
      <c r="C274" s="11"/>
      <c r="D274" s="105" t="e">
        <v>#N/A</v>
      </c>
      <c r="E274" s="12"/>
      <c r="F274" s="13"/>
      <c r="G274" s="101" t="e">
        <v>#N/A</v>
      </c>
      <c r="H274" s="103"/>
      <c r="I274" s="104"/>
      <c r="J274" s="107" t="e">
        <v>#N/A</v>
      </c>
      <c r="K274" s="103"/>
      <c r="L274" s="104"/>
      <c r="M274" s="107" t="e">
        <v>#N/A</v>
      </c>
      <c r="N274" s="103"/>
      <c r="O274" s="104"/>
      <c r="P274" s="110" t="e">
        <v>#N/A</v>
      </c>
    </row>
    <row r="275" spans="1:16">
      <c r="A275" s="23">
        <f t="shared" si="27"/>
        <v>275</v>
      </c>
      <c r="B275" s="10"/>
      <c r="C275" s="11"/>
      <c r="D275" s="105" t="e">
        <v>#N/A</v>
      </c>
      <c r="E275" s="12"/>
      <c r="F275" s="13"/>
      <c r="G275" s="101" t="e">
        <v>#N/A</v>
      </c>
      <c r="H275" s="103"/>
      <c r="I275" s="104"/>
      <c r="J275" s="107" t="e">
        <v>#N/A</v>
      </c>
      <c r="K275" s="103"/>
      <c r="L275" s="104"/>
      <c r="M275" s="107" t="e">
        <v>#N/A</v>
      </c>
      <c r="N275" s="103"/>
      <c r="O275" s="104"/>
      <c r="P275" s="110" t="e">
        <v>#N/A</v>
      </c>
    </row>
    <row r="276" spans="1:16">
      <c r="A276" s="23">
        <f t="shared" si="27"/>
        <v>276</v>
      </c>
      <c r="B276" s="10"/>
      <c r="C276" s="11"/>
      <c r="D276" s="105" t="e">
        <v>#N/A</v>
      </c>
      <c r="E276" s="12"/>
      <c r="F276" s="13"/>
      <c r="G276" s="101" t="e">
        <v>#N/A</v>
      </c>
      <c r="H276" s="103"/>
      <c r="I276" s="104"/>
      <c r="J276" s="107" t="e">
        <v>#N/A</v>
      </c>
      <c r="K276" s="103"/>
      <c r="L276" s="104"/>
      <c r="M276" s="107" t="e">
        <v>#N/A</v>
      </c>
      <c r="N276" s="103"/>
      <c r="O276" s="104"/>
      <c r="P276" s="110" t="e">
        <v>#N/A</v>
      </c>
    </row>
    <row r="277" spans="1:16">
      <c r="A277" s="23">
        <f t="shared" si="27"/>
        <v>277</v>
      </c>
      <c r="B277" s="10"/>
      <c r="C277" s="11"/>
      <c r="D277" s="105" t="e">
        <v>#N/A</v>
      </c>
      <c r="E277" s="12"/>
      <c r="F277" s="13"/>
      <c r="G277" s="101" t="e">
        <v>#N/A</v>
      </c>
      <c r="H277" s="103"/>
      <c r="I277" s="104"/>
      <c r="J277" s="107" t="e">
        <v>#N/A</v>
      </c>
      <c r="K277" s="103"/>
      <c r="L277" s="104"/>
      <c r="M277" s="107" t="e">
        <v>#N/A</v>
      </c>
      <c r="N277" s="103"/>
      <c r="O277" s="104"/>
      <c r="P277" s="110" t="e">
        <v>#N/A</v>
      </c>
    </row>
    <row r="278" spans="1:16">
      <c r="A278" s="23">
        <f t="shared" ref="A278:A300" si="28">A277+1</f>
        <v>278</v>
      </c>
      <c r="B278" s="10"/>
      <c r="C278" s="11"/>
      <c r="D278" s="105" t="e">
        <v>#N/A</v>
      </c>
      <c r="E278" s="12"/>
      <c r="F278" s="13"/>
      <c r="G278" s="101" t="e">
        <v>#N/A</v>
      </c>
      <c r="H278" s="103"/>
      <c r="I278" s="104"/>
      <c r="J278" s="107" t="e">
        <v>#N/A</v>
      </c>
      <c r="K278" s="103"/>
      <c r="L278" s="104"/>
      <c r="M278" s="107" t="e">
        <v>#N/A</v>
      </c>
      <c r="N278" s="103"/>
      <c r="O278" s="104"/>
      <c r="P278" s="110" t="e">
        <v>#N/A</v>
      </c>
    </row>
    <row r="279" spans="1:16">
      <c r="A279" s="23">
        <f t="shared" si="28"/>
        <v>279</v>
      </c>
      <c r="B279" s="10"/>
      <c r="C279" s="11"/>
      <c r="D279" s="105" t="e">
        <v>#N/A</v>
      </c>
      <c r="E279" s="12"/>
      <c r="F279" s="13"/>
      <c r="G279" s="101" t="e">
        <v>#N/A</v>
      </c>
      <c r="H279" s="103"/>
      <c r="I279" s="104"/>
      <c r="J279" s="107" t="e">
        <v>#N/A</v>
      </c>
      <c r="K279" s="103"/>
      <c r="L279" s="104"/>
      <c r="M279" s="107" t="e">
        <v>#N/A</v>
      </c>
      <c r="N279" s="103"/>
      <c r="O279" s="104"/>
      <c r="P279" s="110" t="e">
        <v>#N/A</v>
      </c>
    </row>
    <row r="280" spans="1:16">
      <c r="A280" s="23">
        <f t="shared" si="28"/>
        <v>280</v>
      </c>
      <c r="B280" s="10"/>
      <c r="C280" s="11"/>
      <c r="D280" s="105" t="e">
        <v>#N/A</v>
      </c>
      <c r="E280" s="12"/>
      <c r="F280" s="13"/>
      <c r="G280" s="101" t="e">
        <v>#N/A</v>
      </c>
      <c r="H280" s="103"/>
      <c r="I280" s="104"/>
      <c r="J280" s="107" t="e">
        <v>#N/A</v>
      </c>
      <c r="K280" s="103"/>
      <c r="L280" s="104"/>
      <c r="M280" s="107" t="e">
        <v>#N/A</v>
      </c>
      <c r="N280" s="103"/>
      <c r="O280" s="104"/>
      <c r="P280" s="110" t="e">
        <v>#N/A</v>
      </c>
    </row>
    <row r="281" spans="1:16">
      <c r="A281" s="23">
        <f t="shared" si="28"/>
        <v>281</v>
      </c>
      <c r="B281" s="10"/>
      <c r="C281" s="11"/>
      <c r="D281" s="105" t="e">
        <v>#N/A</v>
      </c>
      <c r="E281" s="12"/>
      <c r="F281" s="13"/>
      <c r="G281" s="101" t="e">
        <v>#N/A</v>
      </c>
      <c r="H281" s="103"/>
      <c r="I281" s="104"/>
      <c r="J281" s="107" t="e">
        <v>#N/A</v>
      </c>
      <c r="K281" s="103"/>
      <c r="L281" s="104"/>
      <c r="M281" s="107" t="e">
        <v>#N/A</v>
      </c>
      <c r="N281" s="103"/>
      <c r="O281" s="104"/>
      <c r="P281" s="110" t="e">
        <v>#N/A</v>
      </c>
    </row>
    <row r="282" spans="1:16">
      <c r="A282" s="23">
        <f t="shared" si="28"/>
        <v>282</v>
      </c>
      <c r="B282" s="10"/>
      <c r="C282" s="11"/>
      <c r="D282" s="105" t="e">
        <v>#N/A</v>
      </c>
      <c r="E282" s="12"/>
      <c r="F282" s="13"/>
      <c r="G282" s="101" t="e">
        <v>#N/A</v>
      </c>
      <c r="H282" s="103"/>
      <c r="I282" s="104"/>
      <c r="J282" s="107" t="e">
        <v>#N/A</v>
      </c>
      <c r="K282" s="103"/>
      <c r="L282" s="104"/>
      <c r="M282" s="107" t="e">
        <v>#N/A</v>
      </c>
      <c r="N282" s="103"/>
      <c r="O282" s="104"/>
      <c r="P282" s="110" t="e">
        <v>#N/A</v>
      </c>
    </row>
    <row r="283" spans="1:16">
      <c r="A283" s="23">
        <f t="shared" si="28"/>
        <v>283</v>
      </c>
      <c r="B283" s="10"/>
      <c r="C283" s="11"/>
      <c r="D283" s="105" t="e">
        <v>#N/A</v>
      </c>
      <c r="E283" s="12"/>
      <c r="F283" s="13"/>
      <c r="G283" s="101" t="e">
        <v>#N/A</v>
      </c>
      <c r="H283" s="103"/>
      <c r="I283" s="104"/>
      <c r="J283" s="107" t="e">
        <v>#N/A</v>
      </c>
      <c r="K283" s="103"/>
      <c r="L283" s="104"/>
      <c r="M283" s="107" t="e">
        <v>#N/A</v>
      </c>
      <c r="N283" s="103"/>
      <c r="O283" s="104"/>
      <c r="P283" s="110" t="e">
        <v>#N/A</v>
      </c>
    </row>
    <row r="284" spans="1:16">
      <c r="A284" s="23">
        <f t="shared" si="28"/>
        <v>284</v>
      </c>
      <c r="B284" s="10"/>
      <c r="C284" s="11"/>
      <c r="D284" s="105" t="e">
        <v>#N/A</v>
      </c>
      <c r="E284" s="12"/>
      <c r="F284" s="13"/>
      <c r="G284" s="101" t="e">
        <v>#N/A</v>
      </c>
      <c r="H284" s="103"/>
      <c r="I284" s="104"/>
      <c r="J284" s="107" t="e">
        <v>#N/A</v>
      </c>
      <c r="K284" s="103"/>
      <c r="L284" s="104"/>
      <c r="M284" s="107" t="e">
        <v>#N/A</v>
      </c>
      <c r="N284" s="103"/>
      <c r="O284" s="104"/>
      <c r="P284" s="110" t="e">
        <v>#N/A</v>
      </c>
    </row>
    <row r="285" spans="1:16">
      <c r="A285" s="23">
        <f t="shared" si="28"/>
        <v>285</v>
      </c>
      <c r="B285" s="10"/>
      <c r="C285" s="11"/>
      <c r="D285" s="105" t="e">
        <v>#N/A</v>
      </c>
      <c r="E285" s="12"/>
      <c r="F285" s="13"/>
      <c r="G285" s="101" t="e">
        <v>#N/A</v>
      </c>
      <c r="H285" s="103"/>
      <c r="I285" s="104"/>
      <c r="J285" s="107" t="e">
        <v>#N/A</v>
      </c>
      <c r="K285" s="103"/>
      <c r="L285" s="104"/>
      <c r="M285" s="107" t="e">
        <v>#N/A</v>
      </c>
      <c r="N285" s="103"/>
      <c r="O285" s="104"/>
      <c r="P285" s="110" t="e">
        <v>#N/A</v>
      </c>
    </row>
    <row r="286" spans="1:16">
      <c r="A286" s="23">
        <f t="shared" si="28"/>
        <v>286</v>
      </c>
      <c r="B286" s="10"/>
      <c r="C286" s="11"/>
      <c r="D286" s="105" t="e">
        <v>#N/A</v>
      </c>
      <c r="E286" s="12"/>
      <c r="F286" s="13"/>
      <c r="G286" s="101" t="e">
        <v>#N/A</v>
      </c>
      <c r="H286" s="103"/>
      <c r="I286" s="104"/>
      <c r="J286" s="107" t="e">
        <v>#N/A</v>
      </c>
      <c r="K286" s="103"/>
      <c r="L286" s="104"/>
      <c r="M286" s="107" t="e">
        <v>#N/A</v>
      </c>
      <c r="N286" s="103"/>
      <c r="O286" s="104"/>
      <c r="P286" s="110" t="e">
        <v>#N/A</v>
      </c>
    </row>
    <row r="287" spans="1:16">
      <c r="A287" s="23">
        <f t="shared" si="28"/>
        <v>287</v>
      </c>
      <c r="B287" s="10"/>
      <c r="C287" s="11"/>
      <c r="D287" s="105" t="e">
        <v>#N/A</v>
      </c>
      <c r="E287" s="12"/>
      <c r="F287" s="13"/>
      <c r="G287" s="101" t="e">
        <v>#N/A</v>
      </c>
      <c r="H287" s="103"/>
      <c r="I287" s="104"/>
      <c r="J287" s="107" t="e">
        <v>#N/A</v>
      </c>
      <c r="K287" s="103"/>
      <c r="L287" s="104"/>
      <c r="M287" s="107" t="e">
        <v>#N/A</v>
      </c>
      <c r="N287" s="103"/>
      <c r="O287" s="104"/>
      <c r="P287" s="110" t="e">
        <v>#N/A</v>
      </c>
    </row>
    <row r="288" spans="1:16">
      <c r="A288" s="23">
        <f t="shared" si="28"/>
        <v>288</v>
      </c>
      <c r="B288" s="10"/>
      <c r="C288" s="11"/>
      <c r="D288" s="105" t="e">
        <v>#N/A</v>
      </c>
      <c r="E288" s="12"/>
      <c r="F288" s="13"/>
      <c r="G288" s="101" t="e">
        <v>#N/A</v>
      </c>
      <c r="H288" s="103"/>
      <c r="I288" s="104"/>
      <c r="J288" s="107" t="e">
        <v>#N/A</v>
      </c>
      <c r="K288" s="103"/>
      <c r="L288" s="104"/>
      <c r="M288" s="107" t="e">
        <v>#N/A</v>
      </c>
      <c r="N288" s="103"/>
      <c r="O288" s="104"/>
      <c r="P288" s="110" t="e">
        <v>#N/A</v>
      </c>
    </row>
    <row r="289" spans="1:16">
      <c r="A289" s="23">
        <f t="shared" si="28"/>
        <v>289</v>
      </c>
      <c r="B289" s="10"/>
      <c r="C289" s="11"/>
      <c r="D289" s="105" t="e">
        <v>#N/A</v>
      </c>
      <c r="E289" s="12"/>
      <c r="F289" s="13"/>
      <c r="G289" s="101" t="e">
        <v>#N/A</v>
      </c>
      <c r="H289" s="103"/>
      <c r="I289" s="104"/>
      <c r="J289" s="107" t="e">
        <v>#N/A</v>
      </c>
      <c r="K289" s="103"/>
      <c r="L289" s="104"/>
      <c r="M289" s="107" t="e">
        <v>#N/A</v>
      </c>
      <c r="N289" s="103"/>
      <c r="O289" s="104"/>
      <c r="P289" s="110" t="e">
        <v>#N/A</v>
      </c>
    </row>
    <row r="290" spans="1:16">
      <c r="A290" s="23">
        <f t="shared" si="28"/>
        <v>290</v>
      </c>
      <c r="B290" s="10"/>
      <c r="C290" s="11"/>
      <c r="D290" s="105" t="e">
        <v>#N/A</v>
      </c>
      <c r="E290" s="12"/>
      <c r="F290" s="13"/>
      <c r="G290" s="101" t="e">
        <v>#N/A</v>
      </c>
      <c r="H290" s="103"/>
      <c r="I290" s="104"/>
      <c r="J290" s="107" t="e">
        <v>#N/A</v>
      </c>
      <c r="K290" s="103"/>
      <c r="L290" s="104"/>
      <c r="M290" s="107" t="e">
        <v>#N/A</v>
      </c>
      <c r="N290" s="103"/>
      <c r="O290" s="104"/>
      <c r="P290" s="110" t="e">
        <v>#N/A</v>
      </c>
    </row>
    <row r="291" spans="1:16">
      <c r="A291" s="23">
        <f t="shared" si="28"/>
        <v>291</v>
      </c>
      <c r="B291" s="10"/>
      <c r="C291" s="11"/>
      <c r="D291" s="105" t="e">
        <v>#N/A</v>
      </c>
      <c r="E291" s="12"/>
      <c r="F291" s="13"/>
      <c r="G291" s="101" t="e">
        <v>#N/A</v>
      </c>
      <c r="H291" s="103"/>
      <c r="I291" s="104"/>
      <c r="J291" s="107" t="e">
        <v>#N/A</v>
      </c>
      <c r="K291" s="103"/>
      <c r="L291" s="104"/>
      <c r="M291" s="107" t="e">
        <v>#N/A</v>
      </c>
      <c r="N291" s="103"/>
      <c r="O291" s="104"/>
      <c r="P291" s="110" t="e">
        <v>#N/A</v>
      </c>
    </row>
    <row r="292" spans="1:16">
      <c r="A292" s="23">
        <f t="shared" si="28"/>
        <v>292</v>
      </c>
      <c r="B292" s="10"/>
      <c r="C292" s="11"/>
      <c r="D292" s="105" t="e">
        <v>#N/A</v>
      </c>
      <c r="E292" s="12"/>
      <c r="F292" s="13"/>
      <c r="G292" s="101" t="e">
        <v>#N/A</v>
      </c>
      <c r="H292" s="103"/>
      <c r="I292" s="104"/>
      <c r="J292" s="107" t="e">
        <v>#N/A</v>
      </c>
      <c r="K292" s="103"/>
      <c r="L292" s="104"/>
      <c r="M292" s="107" t="e">
        <v>#N/A</v>
      </c>
      <c r="N292" s="103"/>
      <c r="O292" s="104"/>
      <c r="P292" s="110" t="e">
        <v>#N/A</v>
      </c>
    </row>
    <row r="293" spans="1:16">
      <c r="A293" s="23">
        <f t="shared" si="28"/>
        <v>293</v>
      </c>
      <c r="B293" s="10"/>
      <c r="C293" s="11"/>
      <c r="D293" s="105" t="e">
        <v>#N/A</v>
      </c>
      <c r="E293" s="12"/>
      <c r="F293" s="13"/>
      <c r="G293" s="101" t="e">
        <v>#N/A</v>
      </c>
      <c r="H293" s="103"/>
      <c r="I293" s="104"/>
      <c r="J293" s="107" t="e">
        <v>#N/A</v>
      </c>
      <c r="K293" s="103"/>
      <c r="L293" s="104"/>
      <c r="M293" s="107" t="e">
        <v>#N/A</v>
      </c>
      <c r="N293" s="103"/>
      <c r="O293" s="104"/>
      <c r="P293" s="110" t="e">
        <v>#N/A</v>
      </c>
    </row>
    <row r="294" spans="1:16">
      <c r="A294" s="23">
        <f t="shared" si="28"/>
        <v>294</v>
      </c>
      <c r="B294" s="10"/>
      <c r="C294" s="11"/>
      <c r="D294" s="105" t="e">
        <v>#N/A</v>
      </c>
      <c r="E294" s="12"/>
      <c r="F294" s="13"/>
      <c r="G294" s="101" t="e">
        <v>#N/A</v>
      </c>
      <c r="H294" s="103"/>
      <c r="I294" s="104"/>
      <c r="J294" s="107" t="e">
        <v>#N/A</v>
      </c>
      <c r="K294" s="103"/>
      <c r="L294" s="104"/>
      <c r="M294" s="107" t="e">
        <v>#N/A</v>
      </c>
      <c r="N294" s="103"/>
      <c r="O294" s="104"/>
      <c r="P294" s="110" t="e">
        <v>#N/A</v>
      </c>
    </row>
    <row r="295" spans="1:16">
      <c r="A295" s="23">
        <f t="shared" si="28"/>
        <v>295</v>
      </c>
      <c r="B295" s="10"/>
      <c r="C295" s="11"/>
      <c r="D295" s="105" t="e">
        <v>#N/A</v>
      </c>
      <c r="E295" s="12"/>
      <c r="F295" s="13"/>
      <c r="G295" s="101" t="e">
        <v>#N/A</v>
      </c>
      <c r="H295" s="103"/>
      <c r="I295" s="104"/>
      <c r="J295" s="107" t="e">
        <v>#N/A</v>
      </c>
      <c r="K295" s="103"/>
      <c r="L295" s="104"/>
      <c r="M295" s="107" t="e">
        <v>#N/A</v>
      </c>
      <c r="N295" s="103"/>
      <c r="O295" s="104"/>
      <c r="P295" s="110" t="e">
        <v>#N/A</v>
      </c>
    </row>
    <row r="296" spans="1:16">
      <c r="A296" s="23">
        <f t="shared" si="28"/>
        <v>296</v>
      </c>
      <c r="B296" s="10"/>
      <c r="C296" s="11"/>
      <c r="D296" s="105" t="e">
        <v>#N/A</v>
      </c>
      <c r="E296" s="12"/>
      <c r="F296" s="13"/>
      <c r="G296" s="101" t="e">
        <v>#N/A</v>
      </c>
      <c r="H296" s="103"/>
      <c r="I296" s="104"/>
      <c r="J296" s="107" t="e">
        <v>#N/A</v>
      </c>
      <c r="K296" s="103"/>
      <c r="L296" s="104"/>
      <c r="M296" s="107" t="e">
        <v>#N/A</v>
      </c>
      <c r="N296" s="103"/>
      <c r="O296" s="104"/>
      <c r="P296" s="110" t="e">
        <v>#N/A</v>
      </c>
    </row>
    <row r="297" spans="1:16">
      <c r="A297" s="23">
        <f t="shared" si="28"/>
        <v>297</v>
      </c>
      <c r="B297" s="10"/>
      <c r="C297" s="11"/>
      <c r="D297" s="105" t="e">
        <v>#N/A</v>
      </c>
      <c r="E297" s="12"/>
      <c r="F297" s="13"/>
      <c r="G297" s="101" t="e">
        <v>#N/A</v>
      </c>
      <c r="H297" s="103"/>
      <c r="I297" s="104"/>
      <c r="J297" s="107" t="e">
        <v>#N/A</v>
      </c>
      <c r="K297" s="103"/>
      <c r="L297" s="104"/>
      <c r="M297" s="107" t="e">
        <v>#N/A</v>
      </c>
      <c r="N297" s="103"/>
      <c r="O297" s="104"/>
      <c r="P297" s="110" t="e">
        <v>#N/A</v>
      </c>
    </row>
    <row r="298" spans="1:16">
      <c r="A298" s="23">
        <f t="shared" si="28"/>
        <v>298</v>
      </c>
      <c r="B298" s="10"/>
      <c r="C298" s="11"/>
      <c r="D298" s="105" t="e">
        <v>#N/A</v>
      </c>
      <c r="E298" s="12"/>
      <c r="F298" s="13"/>
      <c r="G298" s="101" t="e">
        <v>#N/A</v>
      </c>
      <c r="H298" s="103"/>
      <c r="I298" s="104"/>
      <c r="J298" s="107" t="e">
        <v>#N/A</v>
      </c>
      <c r="K298" s="103"/>
      <c r="L298" s="104"/>
      <c r="M298" s="107" t="e">
        <v>#N/A</v>
      </c>
      <c r="N298" s="103"/>
      <c r="O298" s="104"/>
      <c r="P298" s="110" t="e">
        <v>#N/A</v>
      </c>
    </row>
    <row r="299" spans="1:16">
      <c r="A299" s="23">
        <f t="shared" si="28"/>
        <v>299</v>
      </c>
      <c r="B299" s="10"/>
      <c r="C299" s="11"/>
      <c r="D299" s="105" t="e">
        <v>#N/A</v>
      </c>
      <c r="E299" s="12"/>
      <c r="F299" s="13"/>
      <c r="G299" s="101" t="e">
        <v>#N/A</v>
      </c>
      <c r="H299" s="103"/>
      <c r="I299" s="104"/>
      <c r="J299" s="107" t="e">
        <v>#N/A</v>
      </c>
      <c r="K299" s="103"/>
      <c r="L299" s="104"/>
      <c r="M299" s="107" t="e">
        <v>#N/A</v>
      </c>
      <c r="N299" s="103"/>
      <c r="O299" s="104"/>
      <c r="P299" s="110" t="e">
        <v>#N/A</v>
      </c>
    </row>
    <row r="300" spans="1:16">
      <c r="A300" s="23">
        <f t="shared" si="28"/>
        <v>300</v>
      </c>
      <c r="B300" s="10"/>
      <c r="C300" s="11"/>
      <c r="D300" s="105" t="e">
        <v>#N/A</v>
      </c>
      <c r="E300" s="12"/>
      <c r="F300" s="13"/>
      <c r="G300" s="101" t="e">
        <v>#N/A</v>
      </c>
      <c r="H300" s="103"/>
      <c r="I300" s="104"/>
      <c r="J300" s="107" t="e">
        <v>#N/A</v>
      </c>
      <c r="K300" s="103"/>
      <c r="L300" s="104"/>
      <c r="M300" s="107" t="e">
        <v>#N/A</v>
      </c>
      <c r="N300" s="103"/>
      <c r="O300" s="104"/>
      <c r="P300" s="110" t="e">
        <v>#N/A</v>
      </c>
    </row>
  </sheetData>
  <mergeCells count="1">
    <mergeCell ref="E18:G18"/>
  </mergeCells>
  <phoneticPr fontId="25"/>
  <pageMargins left="0.23622047244094491" right="0.23622047244094491" top="0.74803149606299213" bottom="0" header="0.31496062992125984" footer="0"/>
  <pageSetup paperSize="9" scale="70" fitToHeight="0" orientation="landscape" horizontalDpi="300" verticalDpi="300" r:id="rId1"/>
  <headerFooter>
    <oddHeader>&amp;L&amp;F &amp;A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827172-61FF-42E2-8EB5-3B43964BAEA0}">
  <dimension ref="A1:Y300"/>
  <sheetViews>
    <sheetView zoomScale="70" zoomScaleNormal="70" workbookViewId="0">
      <selection activeCell="F10" sqref="F10"/>
    </sheetView>
  </sheetViews>
  <sheetFormatPr defaultColWidth="9" defaultRowHeight="12"/>
  <cols>
    <col min="1" max="1" width="4.375" style="23" customWidth="1"/>
    <col min="2" max="2" width="9.875" style="23" customWidth="1"/>
    <col min="3" max="3" width="8.625" style="23" customWidth="1"/>
    <col min="4" max="4" width="7.75" style="23" customWidth="1"/>
    <col min="5" max="7" width="8.875" style="23" customWidth="1"/>
    <col min="8" max="8" width="6.625" style="23" customWidth="1"/>
    <col min="9" max="9" width="5.125" style="23" customWidth="1"/>
    <col min="10" max="11" width="8.875" style="23" customWidth="1"/>
    <col min="12" max="12" width="3.75" style="23" customWidth="1"/>
    <col min="13" max="13" width="8.875" style="23" customWidth="1"/>
    <col min="14" max="14" width="6.625" style="23" customWidth="1"/>
    <col min="15" max="15" width="3.875" style="23" customWidth="1"/>
    <col min="16" max="16" width="8.875" style="23" customWidth="1"/>
    <col min="17" max="17" width="3.125" style="23" customWidth="1"/>
    <col min="18" max="18" width="10.625" style="27" customWidth="1"/>
    <col min="19" max="19" width="10.625" style="61" customWidth="1"/>
    <col min="20" max="29" width="10.625" style="23" customWidth="1"/>
    <col min="30" max="16384" width="9" style="23"/>
  </cols>
  <sheetData>
    <row r="1" spans="1:25">
      <c r="A1" s="23">
        <v>1</v>
      </c>
      <c r="B1" s="24">
        <v>2</v>
      </c>
      <c r="C1" s="25">
        <v>3</v>
      </c>
      <c r="D1" s="25">
        <v>4</v>
      </c>
      <c r="E1" s="25">
        <v>5</v>
      </c>
      <c r="F1" s="25">
        <v>6</v>
      </c>
      <c r="G1" s="25">
        <v>7</v>
      </c>
      <c r="H1" s="24">
        <v>8</v>
      </c>
      <c r="I1" s="24">
        <v>9</v>
      </c>
      <c r="J1" s="25">
        <v>10</v>
      </c>
      <c r="K1" s="26">
        <v>11</v>
      </c>
      <c r="L1" s="23">
        <v>12</v>
      </c>
      <c r="M1" s="26">
        <v>13</v>
      </c>
      <c r="N1" s="23">
        <v>14</v>
      </c>
      <c r="O1" s="23">
        <v>15</v>
      </c>
      <c r="P1" s="26">
        <v>16</v>
      </c>
      <c r="S1" s="28"/>
    </row>
    <row r="2" spans="1:25" ht="18.75">
      <c r="A2" s="23">
        <v>2</v>
      </c>
      <c r="B2" s="29" t="s">
        <v>0</v>
      </c>
      <c r="F2" s="30"/>
      <c r="G2" s="30"/>
      <c r="L2" s="27" t="s">
        <v>1</v>
      </c>
      <c r="M2" s="15" t="s">
        <v>73</v>
      </c>
      <c r="N2" s="31" t="s">
        <v>2</v>
      </c>
      <c r="R2" s="27" t="s">
        <v>74</v>
      </c>
      <c r="S2" s="16" t="s">
        <v>75</v>
      </c>
      <c r="T2" s="31" t="s">
        <v>76</v>
      </c>
      <c r="U2" s="27"/>
      <c r="V2" s="32"/>
    </row>
    <row r="3" spans="1:25">
      <c r="A3" s="26">
        <v>3</v>
      </c>
      <c r="B3" s="33" t="s">
        <v>3</v>
      </c>
      <c r="C3" s="34" t="s">
        <v>4</v>
      </c>
      <c r="E3" s="33" t="s">
        <v>5</v>
      </c>
      <c r="F3" s="35"/>
      <c r="G3" s="36" t="s">
        <v>6</v>
      </c>
      <c r="H3" s="36"/>
      <c r="I3" s="36"/>
      <c r="K3" s="37"/>
      <c r="L3" s="27" t="s">
        <v>7</v>
      </c>
      <c r="M3" s="17" t="s">
        <v>77</v>
      </c>
      <c r="N3" s="31" t="s">
        <v>8</v>
      </c>
      <c r="O3" s="31"/>
      <c r="R3" s="23"/>
      <c r="S3" s="23"/>
      <c r="U3" s="27"/>
      <c r="V3" s="38"/>
      <c r="W3" s="39"/>
    </row>
    <row r="4" spans="1:25">
      <c r="A4" s="26">
        <v>4</v>
      </c>
      <c r="B4" s="33" t="s">
        <v>9</v>
      </c>
      <c r="C4" s="40">
        <v>3</v>
      </c>
      <c r="D4" s="41"/>
      <c r="F4" s="36" t="s">
        <v>10</v>
      </c>
      <c r="G4" s="36" t="s">
        <v>10</v>
      </c>
      <c r="H4" s="36" t="s">
        <v>11</v>
      </c>
      <c r="I4" s="36" t="s">
        <v>12</v>
      </c>
      <c r="J4" s="31"/>
      <c r="K4" s="42" t="s">
        <v>13</v>
      </c>
      <c r="L4" s="31"/>
      <c r="M4" s="31"/>
      <c r="N4" s="31"/>
      <c r="O4" s="31"/>
      <c r="S4" s="43"/>
      <c r="V4" s="44"/>
    </row>
    <row r="5" spans="1:25">
      <c r="A5" s="23">
        <v>5</v>
      </c>
      <c r="B5" s="33" t="s">
        <v>14</v>
      </c>
      <c r="C5" s="40">
        <v>7</v>
      </c>
      <c r="D5" s="41" t="s">
        <v>15</v>
      </c>
      <c r="F5" s="36" t="s">
        <v>16</v>
      </c>
      <c r="G5" s="36" t="s">
        <v>17</v>
      </c>
      <c r="H5" s="36" t="s">
        <v>18</v>
      </c>
      <c r="I5" s="36" t="s">
        <v>18</v>
      </c>
      <c r="J5" s="45" t="s">
        <v>19</v>
      </c>
      <c r="K5" s="27" t="s">
        <v>20</v>
      </c>
      <c r="L5" s="36"/>
      <c r="M5" s="36"/>
      <c r="N5" s="31"/>
      <c r="O5" s="37" t="s">
        <v>21</v>
      </c>
      <c r="P5" s="46" t="str">
        <f ca="1">RIGHT(CELL("filename",A1),LEN(CELL("filename",A1))-FIND("]",CELL("filename",A1)))</f>
        <v>srim7Li_SiO2</v>
      </c>
      <c r="S5" s="43"/>
      <c r="T5" s="47"/>
      <c r="U5" s="28"/>
      <c r="V5" s="48"/>
    </row>
    <row r="6" spans="1:25">
      <c r="A6" s="26">
        <v>6</v>
      </c>
      <c r="B6" s="33" t="s">
        <v>22</v>
      </c>
      <c r="C6" s="49" t="s">
        <v>79</v>
      </c>
      <c r="D6" s="41" t="s">
        <v>23</v>
      </c>
      <c r="F6" s="1" t="s">
        <v>71</v>
      </c>
      <c r="G6" s="2">
        <v>8</v>
      </c>
      <c r="H6" s="2">
        <v>66.67</v>
      </c>
      <c r="I6" s="3">
        <v>53.26</v>
      </c>
      <c r="J6" s="26">
        <v>1</v>
      </c>
      <c r="K6" s="18">
        <v>23.199000000000002</v>
      </c>
      <c r="L6" s="42" t="s">
        <v>25</v>
      </c>
      <c r="M6" s="31"/>
      <c r="N6" s="31"/>
      <c r="O6" s="37" t="s">
        <v>26</v>
      </c>
      <c r="P6" s="50" t="s">
        <v>78</v>
      </c>
      <c r="S6" s="43"/>
      <c r="T6" s="41"/>
      <c r="U6" s="28"/>
      <c r="V6" s="48"/>
    </row>
    <row r="7" spans="1:25">
      <c r="A7" s="23">
        <v>7</v>
      </c>
      <c r="B7" s="51"/>
      <c r="C7" s="49" t="s">
        <v>80</v>
      </c>
      <c r="F7" s="52" t="s">
        <v>24</v>
      </c>
      <c r="G7" s="53">
        <v>14</v>
      </c>
      <c r="H7" s="53">
        <v>33.33</v>
      </c>
      <c r="I7" s="54">
        <v>46.74</v>
      </c>
      <c r="J7" s="26">
        <v>2</v>
      </c>
      <c r="K7" s="19">
        <v>231.99</v>
      </c>
      <c r="L7" s="42" t="s">
        <v>27</v>
      </c>
      <c r="M7" s="31"/>
      <c r="N7" s="31"/>
      <c r="S7" s="43"/>
      <c r="U7" s="28"/>
      <c r="V7" s="48"/>
      <c r="X7" s="24"/>
    </row>
    <row r="8" spans="1:25">
      <c r="A8" s="23">
        <v>8</v>
      </c>
      <c r="B8" s="33" t="s">
        <v>28</v>
      </c>
      <c r="C8" s="55">
        <v>2.3199999999999998</v>
      </c>
      <c r="D8" s="56" t="s">
        <v>29</v>
      </c>
      <c r="F8" s="52"/>
      <c r="G8" s="53"/>
      <c r="H8" s="53"/>
      <c r="I8" s="54"/>
      <c r="J8" s="26">
        <v>3</v>
      </c>
      <c r="K8" s="19">
        <v>231.99</v>
      </c>
      <c r="L8" s="42" t="s">
        <v>30</v>
      </c>
      <c r="M8" s="31"/>
      <c r="N8" s="31"/>
      <c r="O8" s="31"/>
      <c r="S8" s="43"/>
      <c r="U8" s="28"/>
      <c r="V8" s="57"/>
      <c r="X8" s="58"/>
      <c r="Y8" s="4"/>
    </row>
    <row r="9" spans="1:25">
      <c r="A9" s="23">
        <v>9</v>
      </c>
      <c r="B9" s="51"/>
      <c r="C9" s="55">
        <v>6.9758999999999998E+22</v>
      </c>
      <c r="D9" s="41" t="s">
        <v>31</v>
      </c>
      <c r="F9" s="52"/>
      <c r="G9" s="53"/>
      <c r="H9" s="53"/>
      <c r="I9" s="54"/>
      <c r="J9" s="26">
        <v>4</v>
      </c>
      <c r="K9" s="19">
        <v>1</v>
      </c>
      <c r="L9" s="42" t="s">
        <v>32</v>
      </c>
      <c r="M9" s="31"/>
      <c r="N9" s="31"/>
      <c r="O9" s="31"/>
      <c r="S9" s="59"/>
      <c r="T9" s="56"/>
      <c r="U9" s="28"/>
      <c r="V9" s="57"/>
      <c r="X9" s="58"/>
      <c r="Y9" s="4"/>
    </row>
    <row r="10" spans="1:25">
      <c r="A10" s="23">
        <v>10</v>
      </c>
      <c r="B10" s="33" t="s">
        <v>33</v>
      </c>
      <c r="C10" s="5">
        <v>0</v>
      </c>
      <c r="D10" s="41"/>
      <c r="F10" s="52"/>
      <c r="G10" s="53"/>
      <c r="H10" s="53"/>
      <c r="I10" s="54"/>
      <c r="J10" s="26">
        <v>5</v>
      </c>
      <c r="K10" s="19">
        <v>1</v>
      </c>
      <c r="L10" s="42" t="s">
        <v>34</v>
      </c>
      <c r="M10" s="31"/>
      <c r="N10" s="31"/>
      <c r="O10" s="31"/>
      <c r="S10" s="59"/>
      <c r="T10" s="41"/>
      <c r="U10" s="28"/>
      <c r="V10" s="57"/>
      <c r="X10" s="58"/>
      <c r="Y10" s="4"/>
    </row>
    <row r="11" spans="1:25">
      <c r="A11" s="23">
        <v>11</v>
      </c>
      <c r="C11" s="60" t="s">
        <v>35</v>
      </c>
      <c r="D11" s="30" t="s">
        <v>36</v>
      </c>
      <c r="F11" s="52"/>
      <c r="G11" s="53"/>
      <c r="H11" s="53"/>
      <c r="I11" s="54"/>
      <c r="J11" s="26">
        <v>6</v>
      </c>
      <c r="K11" s="19">
        <v>1000</v>
      </c>
      <c r="L11" s="42" t="s">
        <v>37</v>
      </c>
      <c r="M11" s="31"/>
      <c r="N11" s="31"/>
      <c r="O11" s="31"/>
      <c r="V11" s="24"/>
      <c r="W11" s="24"/>
      <c r="X11" s="24"/>
    </row>
    <row r="12" spans="1:25">
      <c r="A12" s="23">
        <v>12</v>
      </c>
      <c r="B12" s="27" t="s">
        <v>38</v>
      </c>
      <c r="C12" s="62">
        <v>20</v>
      </c>
      <c r="D12" s="63">
        <f>$C$5/100</f>
        <v>7.0000000000000007E-2</v>
      </c>
      <c r="E12" s="41" t="s">
        <v>39</v>
      </c>
      <c r="F12" s="52"/>
      <c r="G12" s="53"/>
      <c r="H12" s="53"/>
      <c r="I12" s="54"/>
      <c r="J12" s="26">
        <v>7</v>
      </c>
      <c r="K12" s="19">
        <v>33.256</v>
      </c>
      <c r="L12" s="42" t="s">
        <v>40</v>
      </c>
      <c r="M12" s="31"/>
      <c r="V12" s="48"/>
      <c r="W12" s="48"/>
      <c r="X12" s="48"/>
    </row>
    <row r="13" spans="1:25">
      <c r="A13" s="23">
        <v>13</v>
      </c>
      <c r="B13" s="27" t="s">
        <v>41</v>
      </c>
      <c r="C13" s="64">
        <v>228</v>
      </c>
      <c r="D13" s="63">
        <f>$C$5*1000000</f>
        <v>7000000</v>
      </c>
      <c r="E13" s="41" t="s">
        <v>42</v>
      </c>
      <c r="F13" s="65"/>
      <c r="G13" s="66"/>
      <c r="H13" s="66"/>
      <c r="I13" s="67"/>
      <c r="J13" s="26">
        <v>8</v>
      </c>
      <c r="K13" s="20">
        <v>1.3113999999999999</v>
      </c>
      <c r="L13" s="42" t="s">
        <v>43</v>
      </c>
      <c r="R13" s="27" t="s">
        <v>72</v>
      </c>
      <c r="U13" s="27"/>
      <c r="V13" s="48"/>
      <c r="W13" s="48"/>
      <c r="X13" s="57"/>
    </row>
    <row r="14" spans="1:25" ht="13.5">
      <c r="A14" s="23">
        <v>14</v>
      </c>
      <c r="B14" s="27" t="s">
        <v>44</v>
      </c>
      <c r="C14" s="68"/>
      <c r="D14" s="41" t="s">
        <v>45</v>
      </c>
      <c r="H14" s="69">
        <f>SUM(H6:H13)</f>
        <v>100</v>
      </c>
      <c r="I14" s="70">
        <f>SUM(I6:I13)</f>
        <v>100</v>
      </c>
      <c r="J14" s="26">
        <v>0</v>
      </c>
      <c r="K14" s="71" t="s">
        <v>46</v>
      </c>
      <c r="L14" s="72"/>
      <c r="N14" s="60"/>
      <c r="O14" s="60"/>
      <c r="P14" s="60"/>
      <c r="U14" s="27"/>
      <c r="V14" s="73"/>
      <c r="W14" s="73"/>
      <c r="X14" s="74"/>
    </row>
    <row r="15" spans="1:25" ht="13.5">
      <c r="A15" s="23">
        <v>15</v>
      </c>
      <c r="B15" s="27" t="s">
        <v>47</v>
      </c>
      <c r="C15" s="75"/>
      <c r="D15" s="76" t="s">
        <v>48</v>
      </c>
      <c r="E15" s="77"/>
      <c r="F15" s="77"/>
      <c r="G15" s="77"/>
      <c r="H15" s="41"/>
      <c r="I15" s="41"/>
      <c r="J15" s="78"/>
      <c r="K15" s="79"/>
      <c r="L15" s="80"/>
      <c r="M15" s="78"/>
      <c r="N15" s="41"/>
      <c r="O15" s="41"/>
      <c r="P15" s="78"/>
      <c r="V15" s="81"/>
      <c r="W15" s="81"/>
      <c r="X15" s="58"/>
    </row>
    <row r="16" spans="1:25" ht="13.5">
      <c r="A16" s="23">
        <v>16</v>
      </c>
      <c r="B16" s="41"/>
      <c r="C16" s="82"/>
      <c r="D16" s="83"/>
      <c r="F16" s="84" t="s">
        <v>49</v>
      </c>
      <c r="G16" s="77"/>
      <c r="H16" s="85"/>
      <c r="I16" s="6" t="s">
        <v>81</v>
      </c>
      <c r="J16" s="86"/>
      <c r="K16" s="79"/>
      <c r="L16" s="80"/>
      <c r="M16" s="41"/>
      <c r="N16" s="41"/>
      <c r="O16" s="41"/>
      <c r="P16" s="41"/>
      <c r="V16" s="81"/>
      <c r="W16" s="81"/>
      <c r="X16" s="58"/>
    </row>
    <row r="17" spans="1:16">
      <c r="A17" s="23">
        <v>17</v>
      </c>
      <c r="B17" s="87" t="s">
        <v>50</v>
      </c>
      <c r="C17" s="88"/>
      <c r="D17" s="89"/>
      <c r="E17" s="87" t="s">
        <v>51</v>
      </c>
      <c r="F17" s="90" t="s">
        <v>52</v>
      </c>
      <c r="G17" s="91" t="s">
        <v>53</v>
      </c>
      <c r="H17" s="87" t="s">
        <v>54</v>
      </c>
      <c r="I17" s="88"/>
      <c r="J17" s="89"/>
      <c r="K17" s="87" t="s">
        <v>55</v>
      </c>
      <c r="L17" s="92"/>
      <c r="M17" s="93"/>
      <c r="N17" s="87" t="s">
        <v>56</v>
      </c>
      <c r="O17" s="88"/>
      <c r="P17" s="89"/>
    </row>
    <row r="18" spans="1:16">
      <c r="A18" s="23">
        <v>18</v>
      </c>
      <c r="B18" s="94" t="s">
        <v>57</v>
      </c>
      <c r="D18" s="95" t="s">
        <v>58</v>
      </c>
      <c r="E18" s="111" t="s">
        <v>59</v>
      </c>
      <c r="F18" s="112"/>
      <c r="G18" s="113"/>
      <c r="H18" s="94" t="s">
        <v>60</v>
      </c>
      <c r="J18" s="95" t="s">
        <v>61</v>
      </c>
      <c r="K18" s="94" t="s">
        <v>62</v>
      </c>
      <c r="L18" s="96"/>
      <c r="M18" s="95" t="s">
        <v>61</v>
      </c>
      <c r="N18" s="94" t="s">
        <v>62</v>
      </c>
      <c r="P18" s="95" t="s">
        <v>61</v>
      </c>
    </row>
    <row r="19" spans="1:16">
      <c r="A19" s="23">
        <v>19</v>
      </c>
      <c r="B19" s="97"/>
      <c r="C19" s="98"/>
      <c r="D19" s="99"/>
      <c r="E19" s="97"/>
      <c r="F19" s="98"/>
      <c r="G19" s="99"/>
      <c r="H19" s="97"/>
      <c r="I19" s="98"/>
      <c r="J19" s="99"/>
      <c r="K19" s="97"/>
      <c r="L19" s="98"/>
      <c r="M19" s="99"/>
      <c r="N19" s="97"/>
      <c r="O19" s="98"/>
      <c r="P19" s="99"/>
    </row>
    <row r="20" spans="1:16">
      <c r="A20" s="26">
        <v>20</v>
      </c>
      <c r="B20" s="7">
        <v>69.999899999999997</v>
      </c>
      <c r="C20" s="21" t="s">
        <v>63</v>
      </c>
      <c r="D20" s="100">
        <f t="shared" ref="D20:D49" si="0">B20/1000000/$C$5</f>
        <v>9.9999857142857148E-6</v>
      </c>
      <c r="E20" s="8">
        <v>1.9609999999999999E-2</v>
      </c>
      <c r="F20" s="9">
        <v>0.1363</v>
      </c>
      <c r="G20" s="101">
        <f t="shared" ref="G20:G83" si="1">E20+F20</f>
        <v>0.15590999999999999</v>
      </c>
      <c r="H20" s="7">
        <v>11</v>
      </c>
      <c r="I20" s="21" t="s">
        <v>64</v>
      </c>
      <c r="J20" s="102">
        <f t="shared" ref="J20:J83" si="2">H20/1000/10</f>
        <v>1.0999999999999998E-3</v>
      </c>
      <c r="K20" s="7">
        <v>11</v>
      </c>
      <c r="L20" s="21" t="s">
        <v>64</v>
      </c>
      <c r="M20" s="102">
        <f t="shared" ref="M20:M83" si="3">K20/1000/10</f>
        <v>1.0999999999999998E-3</v>
      </c>
      <c r="N20" s="7">
        <v>8</v>
      </c>
      <c r="O20" s="21" t="s">
        <v>64</v>
      </c>
      <c r="P20" s="102">
        <f t="shared" ref="P20:P83" si="4">N20/1000/10</f>
        <v>8.0000000000000004E-4</v>
      </c>
    </row>
    <row r="21" spans="1:16">
      <c r="A21" s="23">
        <f>A20+1</f>
        <v>21</v>
      </c>
      <c r="B21" s="10">
        <v>79.999899999999997</v>
      </c>
      <c r="C21" s="11" t="s">
        <v>63</v>
      </c>
      <c r="D21" s="100">
        <f t="shared" si="0"/>
        <v>1.1428557142857143E-5</v>
      </c>
      <c r="E21" s="12">
        <v>2.0959999999999999E-2</v>
      </c>
      <c r="F21" s="13">
        <v>0.1424</v>
      </c>
      <c r="G21" s="101">
        <f t="shared" si="1"/>
        <v>0.16336000000000001</v>
      </c>
      <c r="H21" s="10">
        <v>12</v>
      </c>
      <c r="I21" s="11" t="s">
        <v>64</v>
      </c>
      <c r="J21" s="102">
        <f t="shared" si="2"/>
        <v>1.2000000000000001E-3</v>
      </c>
      <c r="K21" s="10">
        <v>11</v>
      </c>
      <c r="L21" s="11" t="s">
        <v>64</v>
      </c>
      <c r="M21" s="102">
        <f t="shared" si="3"/>
        <v>1.0999999999999998E-3</v>
      </c>
      <c r="N21" s="10">
        <v>9</v>
      </c>
      <c r="O21" s="11" t="s">
        <v>64</v>
      </c>
      <c r="P21" s="102">
        <f t="shared" si="4"/>
        <v>8.9999999999999998E-4</v>
      </c>
    </row>
    <row r="22" spans="1:16">
      <c r="A22" s="23">
        <f t="shared" ref="A22:A85" si="5">A21+1</f>
        <v>22</v>
      </c>
      <c r="B22" s="10">
        <v>89.999899999999997</v>
      </c>
      <c r="C22" s="11" t="s">
        <v>63</v>
      </c>
      <c r="D22" s="100">
        <f t="shared" si="0"/>
        <v>1.2857128571428571E-5</v>
      </c>
      <c r="E22" s="12">
        <v>2.223E-2</v>
      </c>
      <c r="F22" s="13">
        <v>0.14779999999999999</v>
      </c>
      <c r="G22" s="101">
        <f t="shared" si="1"/>
        <v>0.17002999999999999</v>
      </c>
      <c r="H22" s="10">
        <v>13</v>
      </c>
      <c r="I22" s="11" t="s">
        <v>64</v>
      </c>
      <c r="J22" s="102">
        <f t="shared" si="2"/>
        <v>1.2999999999999999E-3</v>
      </c>
      <c r="K22" s="10">
        <v>12</v>
      </c>
      <c r="L22" s="11" t="s">
        <v>64</v>
      </c>
      <c r="M22" s="102">
        <f t="shared" si="3"/>
        <v>1.2000000000000001E-3</v>
      </c>
      <c r="N22" s="10">
        <v>9</v>
      </c>
      <c r="O22" s="11" t="s">
        <v>64</v>
      </c>
      <c r="P22" s="102">
        <f t="shared" si="4"/>
        <v>8.9999999999999998E-4</v>
      </c>
    </row>
    <row r="23" spans="1:16">
      <c r="A23" s="23">
        <f t="shared" si="5"/>
        <v>23</v>
      </c>
      <c r="B23" s="10">
        <v>99.999899999999997</v>
      </c>
      <c r="C23" s="11" t="s">
        <v>63</v>
      </c>
      <c r="D23" s="100">
        <f t="shared" si="0"/>
        <v>1.4285699999999999E-5</v>
      </c>
      <c r="E23" s="12">
        <v>2.3439999999999999E-2</v>
      </c>
      <c r="F23" s="13">
        <v>0.1527</v>
      </c>
      <c r="G23" s="101">
        <f t="shared" si="1"/>
        <v>0.17613999999999999</v>
      </c>
      <c r="H23" s="10">
        <v>13</v>
      </c>
      <c r="I23" s="11" t="s">
        <v>64</v>
      </c>
      <c r="J23" s="102">
        <f t="shared" si="2"/>
        <v>1.2999999999999999E-3</v>
      </c>
      <c r="K23" s="10">
        <v>13</v>
      </c>
      <c r="L23" s="11" t="s">
        <v>64</v>
      </c>
      <c r="M23" s="102">
        <f t="shared" si="3"/>
        <v>1.2999999999999999E-3</v>
      </c>
      <c r="N23" s="10">
        <v>10</v>
      </c>
      <c r="O23" s="11" t="s">
        <v>64</v>
      </c>
      <c r="P23" s="102">
        <f t="shared" si="4"/>
        <v>1E-3</v>
      </c>
    </row>
    <row r="24" spans="1:16">
      <c r="A24" s="23">
        <f t="shared" si="5"/>
        <v>24</v>
      </c>
      <c r="B24" s="10">
        <v>110</v>
      </c>
      <c r="C24" s="11" t="s">
        <v>63</v>
      </c>
      <c r="D24" s="100">
        <f t="shared" si="0"/>
        <v>1.5714285714285715E-5</v>
      </c>
      <c r="E24" s="12">
        <v>2.4580000000000001E-2</v>
      </c>
      <c r="F24" s="13">
        <v>0.15709999999999999</v>
      </c>
      <c r="G24" s="101">
        <f t="shared" si="1"/>
        <v>0.18167999999999998</v>
      </c>
      <c r="H24" s="10">
        <v>14</v>
      </c>
      <c r="I24" s="11" t="s">
        <v>64</v>
      </c>
      <c r="J24" s="102">
        <f t="shared" si="2"/>
        <v>1.4E-3</v>
      </c>
      <c r="K24" s="10">
        <v>14</v>
      </c>
      <c r="L24" s="11" t="s">
        <v>64</v>
      </c>
      <c r="M24" s="102">
        <f t="shared" si="3"/>
        <v>1.4E-3</v>
      </c>
      <c r="N24" s="10">
        <v>11</v>
      </c>
      <c r="O24" s="11" t="s">
        <v>64</v>
      </c>
      <c r="P24" s="102">
        <f t="shared" si="4"/>
        <v>1.0999999999999998E-3</v>
      </c>
    </row>
    <row r="25" spans="1:16">
      <c r="A25" s="23">
        <f t="shared" si="5"/>
        <v>25</v>
      </c>
      <c r="B25" s="10">
        <v>120</v>
      </c>
      <c r="C25" s="11" t="s">
        <v>63</v>
      </c>
      <c r="D25" s="100">
        <f t="shared" si="0"/>
        <v>1.7142857142857142E-5</v>
      </c>
      <c r="E25" s="12">
        <v>2.5669999999999998E-2</v>
      </c>
      <c r="F25" s="13">
        <v>0.16109999999999999</v>
      </c>
      <c r="G25" s="101">
        <f t="shared" si="1"/>
        <v>0.18676999999999999</v>
      </c>
      <c r="H25" s="10">
        <v>15</v>
      </c>
      <c r="I25" s="11" t="s">
        <v>64</v>
      </c>
      <c r="J25" s="102">
        <f t="shared" si="2"/>
        <v>1.5E-3</v>
      </c>
      <c r="K25" s="10">
        <v>14</v>
      </c>
      <c r="L25" s="11" t="s">
        <v>64</v>
      </c>
      <c r="M25" s="102">
        <f t="shared" si="3"/>
        <v>1.4E-3</v>
      </c>
      <c r="N25" s="10">
        <v>11</v>
      </c>
      <c r="O25" s="11" t="s">
        <v>64</v>
      </c>
      <c r="P25" s="102">
        <f t="shared" si="4"/>
        <v>1.0999999999999998E-3</v>
      </c>
    </row>
    <row r="26" spans="1:16">
      <c r="A26" s="23">
        <f t="shared" si="5"/>
        <v>26</v>
      </c>
      <c r="B26" s="10">
        <v>130</v>
      </c>
      <c r="C26" s="11" t="s">
        <v>63</v>
      </c>
      <c r="D26" s="100">
        <f t="shared" si="0"/>
        <v>1.8571428571428568E-5</v>
      </c>
      <c r="E26" s="12">
        <v>2.6720000000000001E-2</v>
      </c>
      <c r="F26" s="13">
        <v>0.16470000000000001</v>
      </c>
      <c r="G26" s="101">
        <f t="shared" si="1"/>
        <v>0.19142000000000001</v>
      </c>
      <c r="H26" s="10">
        <v>16</v>
      </c>
      <c r="I26" s="11" t="s">
        <v>64</v>
      </c>
      <c r="J26" s="102">
        <f t="shared" si="2"/>
        <v>1.6000000000000001E-3</v>
      </c>
      <c r="K26" s="10">
        <v>15</v>
      </c>
      <c r="L26" s="11" t="s">
        <v>64</v>
      </c>
      <c r="M26" s="102">
        <f t="shared" si="3"/>
        <v>1.5E-3</v>
      </c>
      <c r="N26" s="10">
        <v>12</v>
      </c>
      <c r="O26" s="11" t="s">
        <v>64</v>
      </c>
      <c r="P26" s="102">
        <f t="shared" si="4"/>
        <v>1.2000000000000001E-3</v>
      </c>
    </row>
    <row r="27" spans="1:16">
      <c r="A27" s="23">
        <f t="shared" si="5"/>
        <v>27</v>
      </c>
      <c r="B27" s="10">
        <v>139.999</v>
      </c>
      <c r="C27" s="11" t="s">
        <v>63</v>
      </c>
      <c r="D27" s="100">
        <f t="shared" si="0"/>
        <v>1.9999857142857142E-5</v>
      </c>
      <c r="E27" s="12">
        <v>2.7730000000000001E-2</v>
      </c>
      <c r="F27" s="13">
        <v>0.1681</v>
      </c>
      <c r="G27" s="101">
        <f t="shared" si="1"/>
        <v>0.19583</v>
      </c>
      <c r="H27" s="10">
        <v>17</v>
      </c>
      <c r="I27" s="11" t="s">
        <v>64</v>
      </c>
      <c r="J27" s="102">
        <f t="shared" si="2"/>
        <v>1.7000000000000001E-3</v>
      </c>
      <c r="K27" s="10">
        <v>16</v>
      </c>
      <c r="L27" s="11" t="s">
        <v>64</v>
      </c>
      <c r="M27" s="102">
        <f t="shared" si="3"/>
        <v>1.6000000000000001E-3</v>
      </c>
      <c r="N27" s="10">
        <v>12</v>
      </c>
      <c r="O27" s="11" t="s">
        <v>64</v>
      </c>
      <c r="P27" s="102">
        <f t="shared" si="4"/>
        <v>1.2000000000000001E-3</v>
      </c>
    </row>
    <row r="28" spans="1:16">
      <c r="A28" s="23">
        <f t="shared" si="5"/>
        <v>28</v>
      </c>
      <c r="B28" s="10">
        <v>149.999</v>
      </c>
      <c r="C28" s="11" t="s">
        <v>63</v>
      </c>
      <c r="D28" s="100">
        <f t="shared" si="0"/>
        <v>2.1428428571428572E-5</v>
      </c>
      <c r="E28" s="12">
        <v>2.87E-2</v>
      </c>
      <c r="F28" s="13">
        <v>0.17119999999999999</v>
      </c>
      <c r="G28" s="101">
        <f t="shared" si="1"/>
        <v>0.19989999999999999</v>
      </c>
      <c r="H28" s="10">
        <v>18</v>
      </c>
      <c r="I28" s="11" t="s">
        <v>64</v>
      </c>
      <c r="J28" s="102">
        <f t="shared" si="2"/>
        <v>1.8E-3</v>
      </c>
      <c r="K28" s="10">
        <v>16</v>
      </c>
      <c r="L28" s="11" t="s">
        <v>64</v>
      </c>
      <c r="M28" s="102">
        <f t="shared" si="3"/>
        <v>1.6000000000000001E-3</v>
      </c>
      <c r="N28" s="10">
        <v>13</v>
      </c>
      <c r="O28" s="11" t="s">
        <v>64</v>
      </c>
      <c r="P28" s="102">
        <f t="shared" si="4"/>
        <v>1.2999999999999999E-3</v>
      </c>
    </row>
    <row r="29" spans="1:16">
      <c r="A29" s="23">
        <f t="shared" si="5"/>
        <v>29</v>
      </c>
      <c r="B29" s="10">
        <v>159.999</v>
      </c>
      <c r="C29" s="11" t="s">
        <v>63</v>
      </c>
      <c r="D29" s="100">
        <f t="shared" si="0"/>
        <v>2.2856999999999998E-5</v>
      </c>
      <c r="E29" s="12">
        <v>2.9649999999999999E-2</v>
      </c>
      <c r="F29" s="13">
        <v>0.1741</v>
      </c>
      <c r="G29" s="101">
        <f t="shared" si="1"/>
        <v>0.20375000000000001</v>
      </c>
      <c r="H29" s="10">
        <v>18</v>
      </c>
      <c r="I29" s="11" t="s">
        <v>64</v>
      </c>
      <c r="J29" s="102">
        <f t="shared" si="2"/>
        <v>1.8E-3</v>
      </c>
      <c r="K29" s="10">
        <v>17</v>
      </c>
      <c r="L29" s="11" t="s">
        <v>64</v>
      </c>
      <c r="M29" s="102">
        <f t="shared" si="3"/>
        <v>1.7000000000000001E-3</v>
      </c>
      <c r="N29" s="10">
        <v>13</v>
      </c>
      <c r="O29" s="11" t="s">
        <v>64</v>
      </c>
      <c r="P29" s="102">
        <f t="shared" si="4"/>
        <v>1.2999999999999999E-3</v>
      </c>
    </row>
    <row r="30" spans="1:16">
      <c r="A30" s="23">
        <f t="shared" si="5"/>
        <v>30</v>
      </c>
      <c r="B30" s="10">
        <v>169.999</v>
      </c>
      <c r="C30" s="11" t="s">
        <v>63</v>
      </c>
      <c r="D30" s="100">
        <f t="shared" si="0"/>
        <v>2.4285571428571428E-5</v>
      </c>
      <c r="E30" s="12">
        <v>3.056E-2</v>
      </c>
      <c r="F30" s="13">
        <v>0.17680000000000001</v>
      </c>
      <c r="G30" s="101">
        <f t="shared" si="1"/>
        <v>0.20736000000000002</v>
      </c>
      <c r="H30" s="10">
        <v>19</v>
      </c>
      <c r="I30" s="11" t="s">
        <v>64</v>
      </c>
      <c r="J30" s="102">
        <f t="shared" si="2"/>
        <v>1.9E-3</v>
      </c>
      <c r="K30" s="10">
        <v>18</v>
      </c>
      <c r="L30" s="11" t="s">
        <v>64</v>
      </c>
      <c r="M30" s="102">
        <f t="shared" si="3"/>
        <v>1.8E-3</v>
      </c>
      <c r="N30" s="10">
        <v>14</v>
      </c>
      <c r="O30" s="11" t="s">
        <v>64</v>
      </c>
      <c r="P30" s="102">
        <f t="shared" si="4"/>
        <v>1.4E-3</v>
      </c>
    </row>
    <row r="31" spans="1:16">
      <c r="A31" s="23">
        <f t="shared" si="5"/>
        <v>31</v>
      </c>
      <c r="B31" s="10">
        <v>179.999</v>
      </c>
      <c r="C31" s="11" t="s">
        <v>63</v>
      </c>
      <c r="D31" s="100">
        <f t="shared" si="0"/>
        <v>2.5714142857142858E-5</v>
      </c>
      <c r="E31" s="12">
        <v>3.1440000000000003E-2</v>
      </c>
      <c r="F31" s="13">
        <v>0.17929999999999999</v>
      </c>
      <c r="G31" s="101">
        <f t="shared" si="1"/>
        <v>0.21073999999999998</v>
      </c>
      <c r="H31" s="10">
        <v>20</v>
      </c>
      <c r="I31" s="11" t="s">
        <v>64</v>
      </c>
      <c r="J31" s="102">
        <f t="shared" si="2"/>
        <v>2E-3</v>
      </c>
      <c r="K31" s="10">
        <v>18</v>
      </c>
      <c r="L31" s="11" t="s">
        <v>64</v>
      </c>
      <c r="M31" s="102">
        <f t="shared" si="3"/>
        <v>1.8E-3</v>
      </c>
      <c r="N31" s="10">
        <v>14</v>
      </c>
      <c r="O31" s="11" t="s">
        <v>64</v>
      </c>
      <c r="P31" s="102">
        <f t="shared" si="4"/>
        <v>1.4E-3</v>
      </c>
    </row>
    <row r="32" spans="1:16">
      <c r="A32" s="23">
        <f t="shared" si="5"/>
        <v>32</v>
      </c>
      <c r="B32" s="10">
        <v>199.999</v>
      </c>
      <c r="C32" s="11" t="s">
        <v>63</v>
      </c>
      <c r="D32" s="100">
        <f t="shared" si="0"/>
        <v>2.8571285714285714E-5</v>
      </c>
      <c r="E32" s="12">
        <v>3.3140000000000003E-2</v>
      </c>
      <c r="F32" s="13">
        <v>0.18390000000000001</v>
      </c>
      <c r="G32" s="101">
        <f t="shared" si="1"/>
        <v>0.21704000000000001</v>
      </c>
      <c r="H32" s="10">
        <v>22</v>
      </c>
      <c r="I32" s="11" t="s">
        <v>64</v>
      </c>
      <c r="J32" s="102">
        <f t="shared" si="2"/>
        <v>2.1999999999999997E-3</v>
      </c>
      <c r="K32" s="10">
        <v>20</v>
      </c>
      <c r="L32" s="11" t="s">
        <v>64</v>
      </c>
      <c r="M32" s="102">
        <f t="shared" si="3"/>
        <v>2E-3</v>
      </c>
      <c r="N32" s="10">
        <v>15</v>
      </c>
      <c r="O32" s="11" t="s">
        <v>64</v>
      </c>
      <c r="P32" s="102">
        <f t="shared" si="4"/>
        <v>1.5E-3</v>
      </c>
    </row>
    <row r="33" spans="1:16">
      <c r="A33" s="23">
        <f t="shared" si="5"/>
        <v>33</v>
      </c>
      <c r="B33" s="10">
        <v>224.999</v>
      </c>
      <c r="C33" s="11" t="s">
        <v>63</v>
      </c>
      <c r="D33" s="100">
        <f t="shared" si="0"/>
        <v>3.2142714285714287E-5</v>
      </c>
      <c r="E33" s="12">
        <v>3.5150000000000001E-2</v>
      </c>
      <c r="F33" s="13">
        <v>0.18890000000000001</v>
      </c>
      <c r="G33" s="101">
        <f t="shared" si="1"/>
        <v>0.22405000000000003</v>
      </c>
      <c r="H33" s="10">
        <v>23</v>
      </c>
      <c r="I33" s="11" t="s">
        <v>64</v>
      </c>
      <c r="J33" s="102">
        <f t="shared" si="2"/>
        <v>2.3E-3</v>
      </c>
      <c r="K33" s="10">
        <v>21</v>
      </c>
      <c r="L33" s="11" t="s">
        <v>64</v>
      </c>
      <c r="M33" s="102">
        <f t="shared" si="3"/>
        <v>2.1000000000000003E-3</v>
      </c>
      <c r="N33" s="10">
        <v>16</v>
      </c>
      <c r="O33" s="11" t="s">
        <v>64</v>
      </c>
      <c r="P33" s="102">
        <f t="shared" si="4"/>
        <v>1.6000000000000001E-3</v>
      </c>
    </row>
    <row r="34" spans="1:16">
      <c r="A34" s="23">
        <f t="shared" si="5"/>
        <v>34</v>
      </c>
      <c r="B34" s="10">
        <v>249.999</v>
      </c>
      <c r="C34" s="11" t="s">
        <v>63</v>
      </c>
      <c r="D34" s="100">
        <f t="shared" si="0"/>
        <v>3.5714142857142854E-5</v>
      </c>
      <c r="E34" s="12">
        <v>3.7060000000000003E-2</v>
      </c>
      <c r="F34" s="13">
        <v>0.19320000000000001</v>
      </c>
      <c r="G34" s="101">
        <f t="shared" si="1"/>
        <v>0.23026000000000002</v>
      </c>
      <c r="H34" s="10">
        <v>25</v>
      </c>
      <c r="I34" s="11" t="s">
        <v>64</v>
      </c>
      <c r="J34" s="102">
        <f t="shared" si="2"/>
        <v>2.5000000000000001E-3</v>
      </c>
      <c r="K34" s="10">
        <v>23</v>
      </c>
      <c r="L34" s="11" t="s">
        <v>64</v>
      </c>
      <c r="M34" s="102">
        <f t="shared" si="3"/>
        <v>2.3E-3</v>
      </c>
      <c r="N34" s="10">
        <v>17</v>
      </c>
      <c r="O34" s="11" t="s">
        <v>64</v>
      </c>
      <c r="P34" s="102">
        <f t="shared" si="4"/>
        <v>1.7000000000000001E-3</v>
      </c>
    </row>
    <row r="35" spans="1:16">
      <c r="A35" s="23">
        <f t="shared" si="5"/>
        <v>35</v>
      </c>
      <c r="B35" s="10">
        <v>274.99900000000002</v>
      </c>
      <c r="C35" s="11" t="s">
        <v>63</v>
      </c>
      <c r="D35" s="100">
        <f t="shared" si="0"/>
        <v>3.9285571428571427E-5</v>
      </c>
      <c r="E35" s="12">
        <v>3.8870000000000002E-2</v>
      </c>
      <c r="F35" s="13">
        <v>0.19700000000000001</v>
      </c>
      <c r="G35" s="101">
        <f t="shared" si="1"/>
        <v>0.23587000000000002</v>
      </c>
      <c r="H35" s="10">
        <v>27</v>
      </c>
      <c r="I35" s="11" t="s">
        <v>64</v>
      </c>
      <c r="J35" s="102">
        <f t="shared" si="2"/>
        <v>2.7000000000000001E-3</v>
      </c>
      <c r="K35" s="10">
        <v>24</v>
      </c>
      <c r="L35" s="11" t="s">
        <v>64</v>
      </c>
      <c r="M35" s="102">
        <f t="shared" si="3"/>
        <v>2.4000000000000002E-3</v>
      </c>
      <c r="N35" s="10">
        <v>18</v>
      </c>
      <c r="O35" s="11" t="s">
        <v>64</v>
      </c>
      <c r="P35" s="102">
        <f t="shared" si="4"/>
        <v>1.8E-3</v>
      </c>
    </row>
    <row r="36" spans="1:16">
      <c r="A36" s="23">
        <f t="shared" si="5"/>
        <v>36</v>
      </c>
      <c r="B36" s="10">
        <v>299.99900000000002</v>
      </c>
      <c r="C36" s="11" t="s">
        <v>63</v>
      </c>
      <c r="D36" s="100">
        <f t="shared" si="0"/>
        <v>4.2857E-5</v>
      </c>
      <c r="E36" s="12">
        <v>4.0590000000000001E-2</v>
      </c>
      <c r="F36" s="13">
        <v>0.20030000000000001</v>
      </c>
      <c r="G36" s="101">
        <f t="shared" si="1"/>
        <v>0.24088999999999999</v>
      </c>
      <c r="H36" s="10">
        <v>29</v>
      </c>
      <c r="I36" s="11" t="s">
        <v>64</v>
      </c>
      <c r="J36" s="102">
        <f t="shared" si="2"/>
        <v>2.9000000000000002E-3</v>
      </c>
      <c r="K36" s="10">
        <v>25</v>
      </c>
      <c r="L36" s="11" t="s">
        <v>64</v>
      </c>
      <c r="M36" s="102">
        <f t="shared" si="3"/>
        <v>2.5000000000000001E-3</v>
      </c>
      <c r="N36" s="10">
        <v>20</v>
      </c>
      <c r="O36" s="11" t="s">
        <v>64</v>
      </c>
      <c r="P36" s="102">
        <f t="shared" si="4"/>
        <v>2E-3</v>
      </c>
    </row>
    <row r="37" spans="1:16">
      <c r="A37" s="23">
        <f t="shared" si="5"/>
        <v>37</v>
      </c>
      <c r="B37" s="10">
        <v>324.99900000000002</v>
      </c>
      <c r="C37" s="11" t="s">
        <v>63</v>
      </c>
      <c r="D37" s="100">
        <f t="shared" si="0"/>
        <v>4.6428428571428573E-5</v>
      </c>
      <c r="E37" s="12">
        <v>4.2250000000000003E-2</v>
      </c>
      <c r="F37" s="13">
        <v>0.20330000000000001</v>
      </c>
      <c r="G37" s="101">
        <f t="shared" si="1"/>
        <v>0.24555000000000002</v>
      </c>
      <c r="H37" s="10">
        <v>31</v>
      </c>
      <c r="I37" s="11" t="s">
        <v>64</v>
      </c>
      <c r="J37" s="102">
        <f t="shared" si="2"/>
        <v>3.0999999999999999E-3</v>
      </c>
      <c r="K37" s="10">
        <v>27</v>
      </c>
      <c r="L37" s="11" t="s">
        <v>64</v>
      </c>
      <c r="M37" s="102">
        <f t="shared" si="3"/>
        <v>2.7000000000000001E-3</v>
      </c>
      <c r="N37" s="10">
        <v>21</v>
      </c>
      <c r="O37" s="11" t="s">
        <v>64</v>
      </c>
      <c r="P37" s="102">
        <f t="shared" si="4"/>
        <v>2.1000000000000003E-3</v>
      </c>
    </row>
    <row r="38" spans="1:16">
      <c r="A38" s="23">
        <f t="shared" si="5"/>
        <v>38</v>
      </c>
      <c r="B38" s="10">
        <v>349.99900000000002</v>
      </c>
      <c r="C38" s="11" t="s">
        <v>63</v>
      </c>
      <c r="D38" s="100">
        <f t="shared" si="0"/>
        <v>4.9999857142857146E-5</v>
      </c>
      <c r="E38" s="12">
        <v>4.385E-2</v>
      </c>
      <c r="F38" s="13">
        <v>0.20599999999999999</v>
      </c>
      <c r="G38" s="101">
        <f t="shared" si="1"/>
        <v>0.24984999999999999</v>
      </c>
      <c r="H38" s="10">
        <v>33</v>
      </c>
      <c r="I38" s="11" t="s">
        <v>64</v>
      </c>
      <c r="J38" s="102">
        <f t="shared" si="2"/>
        <v>3.3E-3</v>
      </c>
      <c r="K38" s="10">
        <v>28</v>
      </c>
      <c r="L38" s="11" t="s">
        <v>64</v>
      </c>
      <c r="M38" s="102">
        <f t="shared" si="3"/>
        <v>2.8E-3</v>
      </c>
      <c r="N38" s="10">
        <v>22</v>
      </c>
      <c r="O38" s="11" t="s">
        <v>64</v>
      </c>
      <c r="P38" s="102">
        <f t="shared" si="4"/>
        <v>2.1999999999999997E-3</v>
      </c>
    </row>
    <row r="39" spans="1:16">
      <c r="A39" s="23">
        <f t="shared" si="5"/>
        <v>39</v>
      </c>
      <c r="B39" s="10">
        <v>374.99900000000002</v>
      </c>
      <c r="C39" s="11" t="s">
        <v>63</v>
      </c>
      <c r="D39" s="100">
        <f t="shared" si="0"/>
        <v>5.3571285714285719E-5</v>
      </c>
      <c r="E39" s="12">
        <v>4.5379999999999997E-2</v>
      </c>
      <c r="F39" s="13">
        <v>0.2084</v>
      </c>
      <c r="G39" s="101">
        <f t="shared" si="1"/>
        <v>0.25378000000000001</v>
      </c>
      <c r="H39" s="10">
        <v>34</v>
      </c>
      <c r="I39" s="11" t="s">
        <v>64</v>
      </c>
      <c r="J39" s="102">
        <f t="shared" si="2"/>
        <v>3.4000000000000002E-3</v>
      </c>
      <c r="K39" s="10">
        <v>30</v>
      </c>
      <c r="L39" s="11" t="s">
        <v>64</v>
      </c>
      <c r="M39" s="102">
        <f t="shared" si="3"/>
        <v>3.0000000000000001E-3</v>
      </c>
      <c r="N39" s="10">
        <v>23</v>
      </c>
      <c r="O39" s="11" t="s">
        <v>64</v>
      </c>
      <c r="P39" s="102">
        <f t="shared" si="4"/>
        <v>2.3E-3</v>
      </c>
    </row>
    <row r="40" spans="1:16">
      <c r="A40" s="23">
        <f t="shared" si="5"/>
        <v>40</v>
      </c>
      <c r="B40" s="10">
        <v>399.99900000000002</v>
      </c>
      <c r="C40" s="11" t="s">
        <v>63</v>
      </c>
      <c r="D40" s="100">
        <f t="shared" si="0"/>
        <v>5.7142714285714285E-5</v>
      </c>
      <c r="E40" s="12">
        <v>4.6870000000000002E-2</v>
      </c>
      <c r="F40" s="13">
        <v>0.21049999999999999</v>
      </c>
      <c r="G40" s="101">
        <f t="shared" si="1"/>
        <v>0.25736999999999999</v>
      </c>
      <c r="H40" s="10">
        <v>36</v>
      </c>
      <c r="I40" s="11" t="s">
        <v>64</v>
      </c>
      <c r="J40" s="102">
        <f t="shared" si="2"/>
        <v>3.5999999999999999E-3</v>
      </c>
      <c r="K40" s="10">
        <v>31</v>
      </c>
      <c r="L40" s="11" t="s">
        <v>64</v>
      </c>
      <c r="M40" s="102">
        <f t="shared" si="3"/>
        <v>3.0999999999999999E-3</v>
      </c>
      <c r="N40" s="10">
        <v>24</v>
      </c>
      <c r="O40" s="11" t="s">
        <v>64</v>
      </c>
      <c r="P40" s="102">
        <f t="shared" si="4"/>
        <v>2.4000000000000002E-3</v>
      </c>
    </row>
    <row r="41" spans="1:16">
      <c r="A41" s="23">
        <f t="shared" si="5"/>
        <v>41</v>
      </c>
      <c r="B41" s="10">
        <v>449.99900000000002</v>
      </c>
      <c r="C41" s="11" t="s">
        <v>63</v>
      </c>
      <c r="D41" s="100">
        <f t="shared" si="0"/>
        <v>6.4285571428571438E-5</v>
      </c>
      <c r="E41" s="12">
        <v>4.972E-2</v>
      </c>
      <c r="F41" s="13">
        <v>0.2142</v>
      </c>
      <c r="G41" s="101">
        <f t="shared" si="1"/>
        <v>0.26391999999999999</v>
      </c>
      <c r="H41" s="10">
        <v>40</v>
      </c>
      <c r="I41" s="11" t="s">
        <v>64</v>
      </c>
      <c r="J41" s="102">
        <f t="shared" si="2"/>
        <v>4.0000000000000001E-3</v>
      </c>
      <c r="K41" s="10">
        <v>34</v>
      </c>
      <c r="L41" s="11" t="s">
        <v>64</v>
      </c>
      <c r="M41" s="102">
        <f t="shared" si="3"/>
        <v>3.4000000000000002E-3</v>
      </c>
      <c r="N41" s="10">
        <v>26</v>
      </c>
      <c r="O41" s="11" t="s">
        <v>64</v>
      </c>
      <c r="P41" s="102">
        <f t="shared" si="4"/>
        <v>2.5999999999999999E-3</v>
      </c>
    </row>
    <row r="42" spans="1:16">
      <c r="A42" s="23">
        <f t="shared" si="5"/>
        <v>42</v>
      </c>
      <c r="B42" s="10">
        <v>499.99900000000002</v>
      </c>
      <c r="C42" s="11" t="s">
        <v>63</v>
      </c>
      <c r="D42" s="100">
        <f t="shared" si="0"/>
        <v>7.1428428571428571E-5</v>
      </c>
      <c r="E42" s="12">
        <v>5.2409999999999998E-2</v>
      </c>
      <c r="F42" s="13">
        <v>0.2172</v>
      </c>
      <c r="G42" s="101">
        <f t="shared" si="1"/>
        <v>0.26961000000000002</v>
      </c>
      <c r="H42" s="10">
        <v>43</v>
      </c>
      <c r="I42" s="11" t="s">
        <v>64</v>
      </c>
      <c r="J42" s="102">
        <f t="shared" si="2"/>
        <v>4.3E-3</v>
      </c>
      <c r="K42" s="10">
        <v>36</v>
      </c>
      <c r="L42" s="11" t="s">
        <v>64</v>
      </c>
      <c r="M42" s="102">
        <f t="shared" si="3"/>
        <v>3.5999999999999999E-3</v>
      </c>
      <c r="N42" s="10">
        <v>28</v>
      </c>
      <c r="O42" s="11" t="s">
        <v>64</v>
      </c>
      <c r="P42" s="102">
        <f t="shared" si="4"/>
        <v>2.8E-3</v>
      </c>
    </row>
    <row r="43" spans="1:16">
      <c r="A43" s="23">
        <f t="shared" si="5"/>
        <v>43</v>
      </c>
      <c r="B43" s="10">
        <v>549.99900000000002</v>
      </c>
      <c r="C43" s="11" t="s">
        <v>63</v>
      </c>
      <c r="D43" s="100">
        <f t="shared" si="0"/>
        <v>7.8571285714285717E-5</v>
      </c>
      <c r="E43" s="12">
        <v>5.4960000000000002E-2</v>
      </c>
      <c r="F43" s="13">
        <v>0.21970000000000001</v>
      </c>
      <c r="G43" s="101">
        <f t="shared" si="1"/>
        <v>0.27466000000000002</v>
      </c>
      <c r="H43" s="10">
        <v>46</v>
      </c>
      <c r="I43" s="11" t="s">
        <v>64</v>
      </c>
      <c r="J43" s="102">
        <f t="shared" si="2"/>
        <v>4.5999999999999999E-3</v>
      </c>
      <c r="K43" s="10">
        <v>39</v>
      </c>
      <c r="L43" s="11" t="s">
        <v>64</v>
      </c>
      <c r="M43" s="102">
        <f t="shared" si="3"/>
        <v>3.8999999999999998E-3</v>
      </c>
      <c r="N43" s="10">
        <v>29</v>
      </c>
      <c r="O43" s="11" t="s">
        <v>64</v>
      </c>
      <c r="P43" s="102">
        <f t="shared" si="4"/>
        <v>2.9000000000000002E-3</v>
      </c>
    </row>
    <row r="44" spans="1:16">
      <c r="A44" s="23">
        <f t="shared" si="5"/>
        <v>44</v>
      </c>
      <c r="B44" s="10">
        <v>599.99900000000002</v>
      </c>
      <c r="C44" s="11" t="s">
        <v>63</v>
      </c>
      <c r="D44" s="100">
        <f t="shared" si="0"/>
        <v>8.5714142857142863E-5</v>
      </c>
      <c r="E44" s="12">
        <v>5.7410000000000003E-2</v>
      </c>
      <c r="F44" s="13">
        <v>0.2218</v>
      </c>
      <c r="G44" s="101">
        <f t="shared" si="1"/>
        <v>0.27921000000000001</v>
      </c>
      <c r="H44" s="10">
        <v>50</v>
      </c>
      <c r="I44" s="11" t="s">
        <v>64</v>
      </c>
      <c r="J44" s="102">
        <f t="shared" si="2"/>
        <v>5.0000000000000001E-3</v>
      </c>
      <c r="K44" s="10">
        <v>41</v>
      </c>
      <c r="L44" s="11" t="s">
        <v>64</v>
      </c>
      <c r="M44" s="102">
        <f t="shared" si="3"/>
        <v>4.1000000000000003E-3</v>
      </c>
      <c r="N44" s="10">
        <v>31</v>
      </c>
      <c r="O44" s="11" t="s">
        <v>64</v>
      </c>
      <c r="P44" s="102">
        <f t="shared" si="4"/>
        <v>3.0999999999999999E-3</v>
      </c>
    </row>
    <row r="45" spans="1:16">
      <c r="A45" s="23">
        <f t="shared" si="5"/>
        <v>45</v>
      </c>
      <c r="B45" s="10">
        <v>649.99900000000002</v>
      </c>
      <c r="C45" s="11" t="s">
        <v>63</v>
      </c>
      <c r="D45" s="100">
        <f t="shared" si="0"/>
        <v>9.2857000000000009E-5</v>
      </c>
      <c r="E45" s="12">
        <v>5.9749999999999998E-2</v>
      </c>
      <c r="F45" s="13">
        <v>0.2235</v>
      </c>
      <c r="G45" s="101">
        <f t="shared" si="1"/>
        <v>0.28325</v>
      </c>
      <c r="H45" s="10">
        <v>53</v>
      </c>
      <c r="I45" s="11" t="s">
        <v>64</v>
      </c>
      <c r="J45" s="102">
        <f t="shared" si="2"/>
        <v>5.3E-3</v>
      </c>
      <c r="K45" s="10">
        <v>44</v>
      </c>
      <c r="L45" s="11" t="s">
        <v>64</v>
      </c>
      <c r="M45" s="102">
        <f t="shared" si="3"/>
        <v>4.3999999999999994E-3</v>
      </c>
      <c r="N45" s="10">
        <v>33</v>
      </c>
      <c r="O45" s="11" t="s">
        <v>64</v>
      </c>
      <c r="P45" s="102">
        <f t="shared" si="4"/>
        <v>3.3E-3</v>
      </c>
    </row>
    <row r="46" spans="1:16">
      <c r="A46" s="23">
        <f t="shared" si="5"/>
        <v>46</v>
      </c>
      <c r="B46" s="10">
        <v>699.99900000000002</v>
      </c>
      <c r="C46" s="11" t="s">
        <v>63</v>
      </c>
      <c r="D46" s="100">
        <f t="shared" si="0"/>
        <v>9.9999857142857142E-5</v>
      </c>
      <c r="E46" s="12">
        <v>6.2010000000000003E-2</v>
      </c>
      <c r="F46" s="13">
        <v>0.22500000000000001</v>
      </c>
      <c r="G46" s="101">
        <f t="shared" si="1"/>
        <v>0.28700999999999999</v>
      </c>
      <c r="H46" s="10">
        <v>57</v>
      </c>
      <c r="I46" s="11" t="s">
        <v>64</v>
      </c>
      <c r="J46" s="102">
        <f t="shared" si="2"/>
        <v>5.7000000000000002E-3</v>
      </c>
      <c r="K46" s="10">
        <v>46</v>
      </c>
      <c r="L46" s="11" t="s">
        <v>64</v>
      </c>
      <c r="M46" s="102">
        <f t="shared" si="3"/>
        <v>4.5999999999999999E-3</v>
      </c>
      <c r="N46" s="10">
        <v>35</v>
      </c>
      <c r="O46" s="11" t="s">
        <v>64</v>
      </c>
      <c r="P46" s="102">
        <f t="shared" si="4"/>
        <v>3.5000000000000005E-3</v>
      </c>
    </row>
    <row r="47" spans="1:16">
      <c r="A47" s="23">
        <f t="shared" si="5"/>
        <v>47</v>
      </c>
      <c r="B47" s="10">
        <v>799.99900000000002</v>
      </c>
      <c r="C47" s="11" t="s">
        <v>63</v>
      </c>
      <c r="D47" s="100">
        <f t="shared" si="0"/>
        <v>1.1428557142857143E-4</v>
      </c>
      <c r="E47" s="12">
        <v>6.6290000000000002E-2</v>
      </c>
      <c r="F47" s="13">
        <v>0.2271</v>
      </c>
      <c r="G47" s="101">
        <f t="shared" si="1"/>
        <v>0.29338999999999998</v>
      </c>
      <c r="H47" s="10">
        <v>63</v>
      </c>
      <c r="I47" s="11" t="s">
        <v>64</v>
      </c>
      <c r="J47" s="102">
        <f t="shared" si="2"/>
        <v>6.3E-3</v>
      </c>
      <c r="K47" s="10">
        <v>51</v>
      </c>
      <c r="L47" s="11" t="s">
        <v>64</v>
      </c>
      <c r="M47" s="102">
        <f t="shared" si="3"/>
        <v>5.0999999999999995E-3</v>
      </c>
      <c r="N47" s="10">
        <v>38</v>
      </c>
      <c r="O47" s="11" t="s">
        <v>64</v>
      </c>
      <c r="P47" s="102">
        <f t="shared" si="4"/>
        <v>3.8E-3</v>
      </c>
    </row>
    <row r="48" spans="1:16">
      <c r="A48" s="23">
        <f t="shared" si="5"/>
        <v>48</v>
      </c>
      <c r="B48" s="10">
        <v>899.99900000000002</v>
      </c>
      <c r="C48" s="11" t="s">
        <v>63</v>
      </c>
      <c r="D48" s="100">
        <f t="shared" si="0"/>
        <v>1.2857128571428571E-4</v>
      </c>
      <c r="E48" s="12">
        <v>7.0309999999999997E-2</v>
      </c>
      <c r="F48" s="13">
        <v>0.22850000000000001</v>
      </c>
      <c r="G48" s="101">
        <f t="shared" si="1"/>
        <v>0.29881000000000002</v>
      </c>
      <c r="H48" s="10">
        <v>70</v>
      </c>
      <c r="I48" s="11" t="s">
        <v>64</v>
      </c>
      <c r="J48" s="102">
        <f t="shared" si="2"/>
        <v>7.000000000000001E-3</v>
      </c>
      <c r="K48" s="10">
        <v>56</v>
      </c>
      <c r="L48" s="11" t="s">
        <v>64</v>
      </c>
      <c r="M48" s="102">
        <f t="shared" si="3"/>
        <v>5.5999999999999999E-3</v>
      </c>
      <c r="N48" s="10">
        <v>42</v>
      </c>
      <c r="O48" s="11" t="s">
        <v>64</v>
      </c>
      <c r="P48" s="102">
        <f t="shared" si="4"/>
        <v>4.2000000000000006E-3</v>
      </c>
    </row>
    <row r="49" spans="1:16">
      <c r="A49" s="23">
        <f t="shared" si="5"/>
        <v>49</v>
      </c>
      <c r="B49" s="10">
        <v>999.99900000000002</v>
      </c>
      <c r="C49" s="11" t="s">
        <v>63</v>
      </c>
      <c r="D49" s="100">
        <f t="shared" si="0"/>
        <v>1.42857E-4</v>
      </c>
      <c r="E49" s="12">
        <v>7.4109999999999995E-2</v>
      </c>
      <c r="F49" s="13">
        <v>0.22939999999999999</v>
      </c>
      <c r="G49" s="101">
        <f t="shared" si="1"/>
        <v>0.30351</v>
      </c>
      <c r="H49" s="10">
        <v>77</v>
      </c>
      <c r="I49" s="11" t="s">
        <v>64</v>
      </c>
      <c r="J49" s="102">
        <f t="shared" si="2"/>
        <v>7.7000000000000002E-3</v>
      </c>
      <c r="K49" s="10">
        <v>60</v>
      </c>
      <c r="L49" s="11" t="s">
        <v>64</v>
      </c>
      <c r="M49" s="102">
        <f t="shared" si="3"/>
        <v>6.0000000000000001E-3</v>
      </c>
      <c r="N49" s="10">
        <v>45</v>
      </c>
      <c r="O49" s="11" t="s">
        <v>64</v>
      </c>
      <c r="P49" s="102">
        <f t="shared" si="4"/>
        <v>4.4999999999999997E-3</v>
      </c>
    </row>
    <row r="50" spans="1:16">
      <c r="A50" s="23">
        <f t="shared" si="5"/>
        <v>50</v>
      </c>
      <c r="B50" s="10">
        <v>1.1000000000000001</v>
      </c>
      <c r="C50" s="22" t="s">
        <v>65</v>
      </c>
      <c r="D50" s="100">
        <f t="shared" ref="D50:D113" si="6">B50/1000/$C$5</f>
        <v>1.5714285714285716E-4</v>
      </c>
      <c r="E50" s="12">
        <v>7.7729999999999994E-2</v>
      </c>
      <c r="F50" s="13">
        <v>0.2298</v>
      </c>
      <c r="G50" s="101">
        <f t="shared" si="1"/>
        <v>0.30752999999999997</v>
      </c>
      <c r="H50" s="10">
        <v>83</v>
      </c>
      <c r="I50" s="11" t="s">
        <v>64</v>
      </c>
      <c r="J50" s="102">
        <f t="shared" si="2"/>
        <v>8.3000000000000001E-3</v>
      </c>
      <c r="K50" s="10">
        <v>65</v>
      </c>
      <c r="L50" s="11" t="s">
        <v>64</v>
      </c>
      <c r="M50" s="102">
        <f t="shared" si="3"/>
        <v>6.5000000000000006E-3</v>
      </c>
      <c r="N50" s="10">
        <v>48</v>
      </c>
      <c r="O50" s="11" t="s">
        <v>64</v>
      </c>
      <c r="P50" s="102">
        <f t="shared" si="4"/>
        <v>4.8000000000000004E-3</v>
      </c>
    </row>
    <row r="51" spans="1:16">
      <c r="A51" s="23">
        <f t="shared" si="5"/>
        <v>51</v>
      </c>
      <c r="B51" s="10">
        <v>1.2</v>
      </c>
      <c r="C51" s="11" t="s">
        <v>65</v>
      </c>
      <c r="D51" s="100">
        <f t="shared" si="6"/>
        <v>1.7142857142857143E-4</v>
      </c>
      <c r="E51" s="12">
        <v>8.1189999999999998E-2</v>
      </c>
      <c r="F51" s="13">
        <v>0.22989999999999999</v>
      </c>
      <c r="G51" s="101">
        <f t="shared" si="1"/>
        <v>0.31108999999999998</v>
      </c>
      <c r="H51" s="10">
        <v>90</v>
      </c>
      <c r="I51" s="11" t="s">
        <v>64</v>
      </c>
      <c r="J51" s="102">
        <f t="shared" si="2"/>
        <v>8.9999999999999993E-3</v>
      </c>
      <c r="K51" s="10">
        <v>70</v>
      </c>
      <c r="L51" s="11" t="s">
        <v>64</v>
      </c>
      <c r="M51" s="102">
        <f t="shared" si="3"/>
        <v>7.000000000000001E-3</v>
      </c>
      <c r="N51" s="10">
        <v>51</v>
      </c>
      <c r="O51" s="11" t="s">
        <v>64</v>
      </c>
      <c r="P51" s="102">
        <f t="shared" si="4"/>
        <v>5.0999999999999995E-3</v>
      </c>
    </row>
    <row r="52" spans="1:16">
      <c r="A52" s="23">
        <f t="shared" si="5"/>
        <v>52</v>
      </c>
      <c r="B52" s="10">
        <v>1.3</v>
      </c>
      <c r="C52" s="11" t="s">
        <v>65</v>
      </c>
      <c r="D52" s="100">
        <f t="shared" si="6"/>
        <v>1.8571428571428572E-4</v>
      </c>
      <c r="E52" s="12">
        <v>8.4500000000000006E-2</v>
      </c>
      <c r="F52" s="13">
        <v>0.22969999999999999</v>
      </c>
      <c r="G52" s="101">
        <f t="shared" si="1"/>
        <v>0.31419999999999998</v>
      </c>
      <c r="H52" s="10">
        <v>96</v>
      </c>
      <c r="I52" s="11" t="s">
        <v>64</v>
      </c>
      <c r="J52" s="102">
        <f t="shared" si="2"/>
        <v>9.6000000000000009E-3</v>
      </c>
      <c r="K52" s="10">
        <v>74</v>
      </c>
      <c r="L52" s="11" t="s">
        <v>64</v>
      </c>
      <c r="M52" s="102">
        <f t="shared" si="3"/>
        <v>7.3999999999999995E-3</v>
      </c>
      <c r="N52" s="10">
        <v>55</v>
      </c>
      <c r="O52" s="11" t="s">
        <v>64</v>
      </c>
      <c r="P52" s="102">
        <f t="shared" si="4"/>
        <v>5.4999999999999997E-3</v>
      </c>
    </row>
    <row r="53" spans="1:16">
      <c r="A53" s="23">
        <f t="shared" si="5"/>
        <v>53</v>
      </c>
      <c r="B53" s="10">
        <v>1.4</v>
      </c>
      <c r="C53" s="11" t="s">
        <v>65</v>
      </c>
      <c r="D53" s="100">
        <f t="shared" si="6"/>
        <v>2.0000000000000001E-4</v>
      </c>
      <c r="E53" s="12">
        <v>8.7690000000000004E-2</v>
      </c>
      <c r="F53" s="13">
        <v>0.22939999999999999</v>
      </c>
      <c r="G53" s="101">
        <f t="shared" si="1"/>
        <v>0.31708999999999998</v>
      </c>
      <c r="H53" s="10">
        <v>103</v>
      </c>
      <c r="I53" s="11" t="s">
        <v>64</v>
      </c>
      <c r="J53" s="102">
        <f t="shared" si="2"/>
        <v>1.03E-2</v>
      </c>
      <c r="K53" s="10">
        <v>79</v>
      </c>
      <c r="L53" s="11" t="s">
        <v>64</v>
      </c>
      <c r="M53" s="102">
        <f t="shared" si="3"/>
        <v>7.9000000000000008E-3</v>
      </c>
      <c r="N53" s="10">
        <v>58</v>
      </c>
      <c r="O53" s="11" t="s">
        <v>64</v>
      </c>
      <c r="P53" s="102">
        <f t="shared" si="4"/>
        <v>5.8000000000000005E-3</v>
      </c>
    </row>
    <row r="54" spans="1:16">
      <c r="A54" s="23">
        <f t="shared" si="5"/>
        <v>54</v>
      </c>
      <c r="B54" s="10">
        <v>1.5</v>
      </c>
      <c r="C54" s="11" t="s">
        <v>65</v>
      </c>
      <c r="D54" s="100">
        <f t="shared" si="6"/>
        <v>2.142857142857143E-4</v>
      </c>
      <c r="E54" s="12">
        <v>9.0770000000000003E-2</v>
      </c>
      <c r="F54" s="13">
        <v>0.2288</v>
      </c>
      <c r="G54" s="101">
        <f t="shared" si="1"/>
        <v>0.31957000000000002</v>
      </c>
      <c r="H54" s="10">
        <v>110</v>
      </c>
      <c r="I54" s="11" t="s">
        <v>64</v>
      </c>
      <c r="J54" s="102">
        <f t="shared" si="2"/>
        <v>1.0999999999999999E-2</v>
      </c>
      <c r="K54" s="10">
        <v>83</v>
      </c>
      <c r="L54" s="11" t="s">
        <v>64</v>
      </c>
      <c r="M54" s="102">
        <f t="shared" si="3"/>
        <v>8.3000000000000001E-3</v>
      </c>
      <c r="N54" s="10">
        <v>61</v>
      </c>
      <c r="O54" s="11" t="s">
        <v>64</v>
      </c>
      <c r="P54" s="102">
        <f t="shared" si="4"/>
        <v>6.0999999999999995E-3</v>
      </c>
    </row>
    <row r="55" spans="1:16">
      <c r="A55" s="23">
        <f t="shared" si="5"/>
        <v>55</v>
      </c>
      <c r="B55" s="10">
        <v>1.6</v>
      </c>
      <c r="C55" s="11" t="s">
        <v>65</v>
      </c>
      <c r="D55" s="100">
        <f t="shared" si="6"/>
        <v>2.2857142857142859E-4</v>
      </c>
      <c r="E55" s="12">
        <v>9.375E-2</v>
      </c>
      <c r="F55" s="13">
        <v>0.22819999999999999</v>
      </c>
      <c r="G55" s="101">
        <f t="shared" si="1"/>
        <v>0.32194999999999996</v>
      </c>
      <c r="H55" s="10">
        <v>116</v>
      </c>
      <c r="I55" s="11" t="s">
        <v>64</v>
      </c>
      <c r="J55" s="102">
        <f t="shared" si="2"/>
        <v>1.1600000000000001E-2</v>
      </c>
      <c r="K55" s="10">
        <v>88</v>
      </c>
      <c r="L55" s="11" t="s">
        <v>64</v>
      </c>
      <c r="M55" s="102">
        <f t="shared" si="3"/>
        <v>8.7999999999999988E-3</v>
      </c>
      <c r="N55" s="10">
        <v>64</v>
      </c>
      <c r="O55" s="11" t="s">
        <v>64</v>
      </c>
      <c r="P55" s="102">
        <f t="shared" si="4"/>
        <v>6.4000000000000003E-3</v>
      </c>
    </row>
    <row r="56" spans="1:16">
      <c r="A56" s="23">
        <f t="shared" si="5"/>
        <v>56</v>
      </c>
      <c r="B56" s="10">
        <v>1.7</v>
      </c>
      <c r="C56" s="11" t="s">
        <v>65</v>
      </c>
      <c r="D56" s="100">
        <f t="shared" si="6"/>
        <v>2.4285714285714283E-4</v>
      </c>
      <c r="E56" s="12">
        <v>9.6629999999999994E-2</v>
      </c>
      <c r="F56" s="13">
        <v>0.22739999999999999</v>
      </c>
      <c r="G56" s="101">
        <f t="shared" si="1"/>
        <v>0.32402999999999998</v>
      </c>
      <c r="H56" s="10">
        <v>123</v>
      </c>
      <c r="I56" s="11" t="s">
        <v>64</v>
      </c>
      <c r="J56" s="102">
        <f t="shared" si="2"/>
        <v>1.23E-2</v>
      </c>
      <c r="K56" s="10">
        <v>92</v>
      </c>
      <c r="L56" s="11" t="s">
        <v>64</v>
      </c>
      <c r="M56" s="102">
        <f t="shared" si="3"/>
        <v>9.1999999999999998E-3</v>
      </c>
      <c r="N56" s="10">
        <v>67</v>
      </c>
      <c r="O56" s="11" t="s">
        <v>64</v>
      </c>
      <c r="P56" s="102">
        <f t="shared" si="4"/>
        <v>6.7000000000000002E-3</v>
      </c>
    </row>
    <row r="57" spans="1:16">
      <c r="A57" s="23">
        <f t="shared" si="5"/>
        <v>57</v>
      </c>
      <c r="B57" s="10">
        <v>1.8</v>
      </c>
      <c r="C57" s="11" t="s">
        <v>65</v>
      </c>
      <c r="D57" s="100">
        <f t="shared" si="6"/>
        <v>2.5714285714285715E-4</v>
      </c>
      <c r="E57" s="12">
        <v>9.9430000000000004E-2</v>
      </c>
      <c r="F57" s="13">
        <v>0.22650000000000001</v>
      </c>
      <c r="G57" s="101">
        <f t="shared" si="1"/>
        <v>0.32593</v>
      </c>
      <c r="H57" s="10">
        <v>130</v>
      </c>
      <c r="I57" s="11" t="s">
        <v>64</v>
      </c>
      <c r="J57" s="102">
        <f t="shared" si="2"/>
        <v>1.3000000000000001E-2</v>
      </c>
      <c r="K57" s="10">
        <v>96</v>
      </c>
      <c r="L57" s="11" t="s">
        <v>64</v>
      </c>
      <c r="M57" s="102">
        <f t="shared" si="3"/>
        <v>9.6000000000000009E-3</v>
      </c>
      <c r="N57" s="10">
        <v>70</v>
      </c>
      <c r="O57" s="11" t="s">
        <v>64</v>
      </c>
      <c r="P57" s="102">
        <f t="shared" si="4"/>
        <v>7.000000000000001E-3</v>
      </c>
    </row>
    <row r="58" spans="1:16">
      <c r="A58" s="23">
        <f t="shared" si="5"/>
        <v>58</v>
      </c>
      <c r="B58" s="10">
        <v>2</v>
      </c>
      <c r="C58" s="11" t="s">
        <v>65</v>
      </c>
      <c r="D58" s="100">
        <f t="shared" si="6"/>
        <v>2.8571428571428574E-4</v>
      </c>
      <c r="E58" s="12">
        <v>0.1048</v>
      </c>
      <c r="F58" s="13">
        <v>0.22459999999999999</v>
      </c>
      <c r="G58" s="101">
        <f t="shared" si="1"/>
        <v>0.32940000000000003</v>
      </c>
      <c r="H58" s="10">
        <v>143</v>
      </c>
      <c r="I58" s="11" t="s">
        <v>64</v>
      </c>
      <c r="J58" s="102">
        <f t="shared" si="2"/>
        <v>1.4299999999999998E-2</v>
      </c>
      <c r="K58" s="10">
        <v>104</v>
      </c>
      <c r="L58" s="11" t="s">
        <v>64</v>
      </c>
      <c r="M58" s="102">
        <f t="shared" si="3"/>
        <v>1.04E-2</v>
      </c>
      <c r="N58" s="10">
        <v>77</v>
      </c>
      <c r="O58" s="11" t="s">
        <v>64</v>
      </c>
      <c r="P58" s="102">
        <f t="shared" si="4"/>
        <v>7.7000000000000002E-3</v>
      </c>
    </row>
    <row r="59" spans="1:16">
      <c r="A59" s="23">
        <f t="shared" si="5"/>
        <v>59</v>
      </c>
      <c r="B59" s="10">
        <v>2.25</v>
      </c>
      <c r="C59" s="11" t="s">
        <v>65</v>
      </c>
      <c r="D59" s="100">
        <f t="shared" si="6"/>
        <v>3.2142857142857141E-4</v>
      </c>
      <c r="E59" s="12">
        <v>0.11119999999999999</v>
      </c>
      <c r="F59" s="13">
        <v>0.22189999999999999</v>
      </c>
      <c r="G59" s="101">
        <f t="shared" si="1"/>
        <v>0.33309999999999995</v>
      </c>
      <c r="H59" s="10">
        <v>160</v>
      </c>
      <c r="I59" s="11" t="s">
        <v>64</v>
      </c>
      <c r="J59" s="102">
        <f t="shared" si="2"/>
        <v>1.6E-2</v>
      </c>
      <c r="K59" s="10">
        <v>115</v>
      </c>
      <c r="L59" s="11" t="s">
        <v>64</v>
      </c>
      <c r="M59" s="102">
        <f t="shared" si="3"/>
        <v>1.15E-2</v>
      </c>
      <c r="N59" s="10">
        <v>84</v>
      </c>
      <c r="O59" s="11" t="s">
        <v>64</v>
      </c>
      <c r="P59" s="102">
        <f t="shared" si="4"/>
        <v>8.4000000000000012E-3</v>
      </c>
    </row>
    <row r="60" spans="1:16">
      <c r="A60" s="23">
        <f t="shared" si="5"/>
        <v>60</v>
      </c>
      <c r="B60" s="10">
        <v>2.5</v>
      </c>
      <c r="C60" s="11" t="s">
        <v>65</v>
      </c>
      <c r="D60" s="100">
        <f t="shared" si="6"/>
        <v>3.5714285714285714E-4</v>
      </c>
      <c r="E60" s="12">
        <v>0.1172</v>
      </c>
      <c r="F60" s="13">
        <v>0.219</v>
      </c>
      <c r="G60" s="101">
        <f t="shared" si="1"/>
        <v>0.3362</v>
      </c>
      <c r="H60" s="10">
        <v>177</v>
      </c>
      <c r="I60" s="11" t="s">
        <v>64</v>
      </c>
      <c r="J60" s="102">
        <f t="shared" si="2"/>
        <v>1.77E-2</v>
      </c>
      <c r="K60" s="10">
        <v>125</v>
      </c>
      <c r="L60" s="11" t="s">
        <v>64</v>
      </c>
      <c r="M60" s="102">
        <f t="shared" si="3"/>
        <v>1.2500000000000001E-2</v>
      </c>
      <c r="N60" s="10">
        <v>92</v>
      </c>
      <c r="O60" s="11" t="s">
        <v>64</v>
      </c>
      <c r="P60" s="102">
        <f t="shared" si="4"/>
        <v>9.1999999999999998E-3</v>
      </c>
    </row>
    <row r="61" spans="1:16">
      <c r="A61" s="23">
        <f t="shared" si="5"/>
        <v>61</v>
      </c>
      <c r="B61" s="10">
        <v>2.75</v>
      </c>
      <c r="C61" s="11" t="s">
        <v>65</v>
      </c>
      <c r="D61" s="100">
        <f t="shared" si="6"/>
        <v>3.9285714285714282E-4</v>
      </c>
      <c r="E61" s="12">
        <v>0.1229</v>
      </c>
      <c r="F61" s="13">
        <v>0.216</v>
      </c>
      <c r="G61" s="101">
        <f t="shared" si="1"/>
        <v>0.33889999999999998</v>
      </c>
      <c r="H61" s="10">
        <v>194</v>
      </c>
      <c r="I61" s="11" t="s">
        <v>64</v>
      </c>
      <c r="J61" s="102">
        <f t="shared" si="2"/>
        <v>1.9400000000000001E-2</v>
      </c>
      <c r="K61" s="10">
        <v>135</v>
      </c>
      <c r="L61" s="11" t="s">
        <v>64</v>
      </c>
      <c r="M61" s="102">
        <f t="shared" si="3"/>
        <v>1.3500000000000002E-2</v>
      </c>
      <c r="N61" s="10">
        <v>100</v>
      </c>
      <c r="O61" s="11" t="s">
        <v>64</v>
      </c>
      <c r="P61" s="102">
        <f t="shared" si="4"/>
        <v>0.01</v>
      </c>
    </row>
    <row r="62" spans="1:16">
      <c r="A62" s="23">
        <f t="shared" si="5"/>
        <v>62</v>
      </c>
      <c r="B62" s="10">
        <v>3</v>
      </c>
      <c r="C62" s="11" t="s">
        <v>65</v>
      </c>
      <c r="D62" s="100">
        <f t="shared" si="6"/>
        <v>4.285714285714286E-4</v>
      </c>
      <c r="E62" s="12">
        <v>0.12839999999999999</v>
      </c>
      <c r="F62" s="13">
        <v>0.21299999999999999</v>
      </c>
      <c r="G62" s="101">
        <f t="shared" si="1"/>
        <v>0.34139999999999998</v>
      </c>
      <c r="H62" s="10">
        <v>212</v>
      </c>
      <c r="I62" s="11" t="s">
        <v>64</v>
      </c>
      <c r="J62" s="102">
        <f t="shared" si="2"/>
        <v>2.12E-2</v>
      </c>
      <c r="K62" s="10">
        <v>145</v>
      </c>
      <c r="L62" s="11" t="s">
        <v>64</v>
      </c>
      <c r="M62" s="102">
        <f t="shared" si="3"/>
        <v>1.4499999999999999E-2</v>
      </c>
      <c r="N62" s="10">
        <v>107</v>
      </c>
      <c r="O62" s="11" t="s">
        <v>64</v>
      </c>
      <c r="P62" s="102">
        <f t="shared" si="4"/>
        <v>1.0699999999999999E-2</v>
      </c>
    </row>
    <row r="63" spans="1:16">
      <c r="A63" s="23">
        <f t="shared" si="5"/>
        <v>63</v>
      </c>
      <c r="B63" s="10">
        <v>3.25</v>
      </c>
      <c r="C63" s="11" t="s">
        <v>65</v>
      </c>
      <c r="D63" s="100">
        <f t="shared" si="6"/>
        <v>4.6428571428571428E-4</v>
      </c>
      <c r="E63" s="12">
        <v>0.1336</v>
      </c>
      <c r="F63" s="13">
        <v>0.21</v>
      </c>
      <c r="G63" s="101">
        <f t="shared" si="1"/>
        <v>0.34360000000000002</v>
      </c>
      <c r="H63" s="10">
        <v>229</v>
      </c>
      <c r="I63" s="11" t="s">
        <v>64</v>
      </c>
      <c r="J63" s="102">
        <f t="shared" si="2"/>
        <v>2.29E-2</v>
      </c>
      <c r="K63" s="10">
        <v>155</v>
      </c>
      <c r="L63" s="11" t="s">
        <v>64</v>
      </c>
      <c r="M63" s="102">
        <f t="shared" si="3"/>
        <v>1.55E-2</v>
      </c>
      <c r="N63" s="10">
        <v>114</v>
      </c>
      <c r="O63" s="11" t="s">
        <v>64</v>
      </c>
      <c r="P63" s="102">
        <f t="shared" si="4"/>
        <v>1.14E-2</v>
      </c>
    </row>
    <row r="64" spans="1:16">
      <c r="A64" s="23">
        <f t="shared" si="5"/>
        <v>64</v>
      </c>
      <c r="B64" s="10">
        <v>3.5</v>
      </c>
      <c r="C64" s="11" t="s">
        <v>65</v>
      </c>
      <c r="D64" s="100">
        <f t="shared" si="6"/>
        <v>5.0000000000000001E-4</v>
      </c>
      <c r="E64" s="12">
        <v>0.13869999999999999</v>
      </c>
      <c r="F64" s="13">
        <v>0.20699999999999999</v>
      </c>
      <c r="G64" s="101">
        <f t="shared" si="1"/>
        <v>0.34570000000000001</v>
      </c>
      <c r="H64" s="10">
        <v>246</v>
      </c>
      <c r="I64" s="11" t="s">
        <v>64</v>
      </c>
      <c r="J64" s="102">
        <f t="shared" si="2"/>
        <v>2.46E-2</v>
      </c>
      <c r="K64" s="10">
        <v>165</v>
      </c>
      <c r="L64" s="11" t="s">
        <v>64</v>
      </c>
      <c r="M64" s="102">
        <f t="shared" si="3"/>
        <v>1.6500000000000001E-2</v>
      </c>
      <c r="N64" s="10">
        <v>122</v>
      </c>
      <c r="O64" s="11" t="s">
        <v>64</v>
      </c>
      <c r="P64" s="102">
        <f t="shared" si="4"/>
        <v>1.2199999999999999E-2</v>
      </c>
    </row>
    <row r="65" spans="1:16">
      <c r="A65" s="23">
        <f t="shared" si="5"/>
        <v>65</v>
      </c>
      <c r="B65" s="10">
        <v>3.75</v>
      </c>
      <c r="C65" s="11" t="s">
        <v>65</v>
      </c>
      <c r="D65" s="100">
        <f t="shared" si="6"/>
        <v>5.3571428571428574E-4</v>
      </c>
      <c r="E65" s="12">
        <v>0.14349999999999999</v>
      </c>
      <c r="F65" s="13">
        <v>0.2041</v>
      </c>
      <c r="G65" s="101">
        <f t="shared" si="1"/>
        <v>0.34760000000000002</v>
      </c>
      <c r="H65" s="10">
        <v>264</v>
      </c>
      <c r="I65" s="11" t="s">
        <v>64</v>
      </c>
      <c r="J65" s="102">
        <f t="shared" si="2"/>
        <v>2.64E-2</v>
      </c>
      <c r="K65" s="10">
        <v>174</v>
      </c>
      <c r="L65" s="11" t="s">
        <v>64</v>
      </c>
      <c r="M65" s="102">
        <f t="shared" si="3"/>
        <v>1.7399999999999999E-2</v>
      </c>
      <c r="N65" s="10">
        <v>129</v>
      </c>
      <c r="O65" s="11" t="s">
        <v>64</v>
      </c>
      <c r="P65" s="102">
        <f t="shared" si="4"/>
        <v>1.29E-2</v>
      </c>
    </row>
    <row r="66" spans="1:16">
      <c r="A66" s="23">
        <f t="shared" si="5"/>
        <v>66</v>
      </c>
      <c r="B66" s="10">
        <v>4</v>
      </c>
      <c r="C66" s="11" t="s">
        <v>65</v>
      </c>
      <c r="D66" s="100">
        <f t="shared" si="6"/>
        <v>5.7142857142857147E-4</v>
      </c>
      <c r="E66" s="12">
        <v>0.1482</v>
      </c>
      <c r="F66" s="13">
        <v>0.20119999999999999</v>
      </c>
      <c r="G66" s="101">
        <f t="shared" si="1"/>
        <v>0.34939999999999999</v>
      </c>
      <c r="H66" s="10">
        <v>281</v>
      </c>
      <c r="I66" s="11" t="s">
        <v>64</v>
      </c>
      <c r="J66" s="102">
        <f t="shared" si="2"/>
        <v>2.8100000000000003E-2</v>
      </c>
      <c r="K66" s="10">
        <v>184</v>
      </c>
      <c r="L66" s="11" t="s">
        <v>64</v>
      </c>
      <c r="M66" s="102">
        <f t="shared" si="3"/>
        <v>1.84E-2</v>
      </c>
      <c r="N66" s="10">
        <v>136</v>
      </c>
      <c r="O66" s="11" t="s">
        <v>64</v>
      </c>
      <c r="P66" s="102">
        <f t="shared" si="4"/>
        <v>1.3600000000000001E-2</v>
      </c>
    </row>
    <row r="67" spans="1:16">
      <c r="A67" s="23">
        <f t="shared" si="5"/>
        <v>67</v>
      </c>
      <c r="B67" s="10">
        <v>4.5</v>
      </c>
      <c r="C67" s="11" t="s">
        <v>65</v>
      </c>
      <c r="D67" s="100">
        <f t="shared" si="6"/>
        <v>6.4285714285714282E-4</v>
      </c>
      <c r="E67" s="12">
        <v>0.15720000000000001</v>
      </c>
      <c r="F67" s="13">
        <v>0.19570000000000001</v>
      </c>
      <c r="G67" s="101">
        <f t="shared" si="1"/>
        <v>0.35289999999999999</v>
      </c>
      <c r="H67" s="10">
        <v>317</v>
      </c>
      <c r="I67" s="11" t="s">
        <v>64</v>
      </c>
      <c r="J67" s="102">
        <f t="shared" si="2"/>
        <v>3.1699999999999999E-2</v>
      </c>
      <c r="K67" s="10">
        <v>202</v>
      </c>
      <c r="L67" s="11" t="s">
        <v>64</v>
      </c>
      <c r="M67" s="102">
        <f t="shared" si="3"/>
        <v>2.0200000000000003E-2</v>
      </c>
      <c r="N67" s="10">
        <v>151</v>
      </c>
      <c r="O67" s="11" t="s">
        <v>64</v>
      </c>
      <c r="P67" s="102">
        <f t="shared" si="4"/>
        <v>1.5099999999999999E-2</v>
      </c>
    </row>
    <row r="68" spans="1:16">
      <c r="A68" s="23">
        <f t="shared" si="5"/>
        <v>68</v>
      </c>
      <c r="B68" s="10">
        <v>5</v>
      </c>
      <c r="C68" s="11" t="s">
        <v>65</v>
      </c>
      <c r="D68" s="100">
        <f t="shared" si="6"/>
        <v>7.1428571428571429E-4</v>
      </c>
      <c r="E68" s="12">
        <v>0.16569999999999999</v>
      </c>
      <c r="F68" s="13">
        <v>0.19040000000000001</v>
      </c>
      <c r="G68" s="101">
        <f t="shared" si="1"/>
        <v>0.35609999999999997</v>
      </c>
      <c r="H68" s="10">
        <v>353</v>
      </c>
      <c r="I68" s="11" t="s">
        <v>64</v>
      </c>
      <c r="J68" s="102">
        <f t="shared" si="2"/>
        <v>3.5299999999999998E-2</v>
      </c>
      <c r="K68" s="10">
        <v>221</v>
      </c>
      <c r="L68" s="11" t="s">
        <v>64</v>
      </c>
      <c r="M68" s="102">
        <f t="shared" si="3"/>
        <v>2.2100000000000002E-2</v>
      </c>
      <c r="N68" s="10">
        <v>165</v>
      </c>
      <c r="O68" s="11" t="s">
        <v>64</v>
      </c>
      <c r="P68" s="102">
        <f t="shared" si="4"/>
        <v>1.6500000000000001E-2</v>
      </c>
    </row>
    <row r="69" spans="1:16">
      <c r="A69" s="23">
        <f t="shared" si="5"/>
        <v>69</v>
      </c>
      <c r="B69" s="10">
        <v>5.5</v>
      </c>
      <c r="C69" s="11" t="s">
        <v>65</v>
      </c>
      <c r="D69" s="100">
        <f t="shared" si="6"/>
        <v>7.8571428571428564E-4</v>
      </c>
      <c r="E69" s="12">
        <v>0.17380000000000001</v>
      </c>
      <c r="F69" s="13">
        <v>0.18540000000000001</v>
      </c>
      <c r="G69" s="101">
        <f t="shared" si="1"/>
        <v>0.35920000000000002</v>
      </c>
      <c r="H69" s="10">
        <v>389</v>
      </c>
      <c r="I69" s="11" t="s">
        <v>64</v>
      </c>
      <c r="J69" s="102">
        <f t="shared" si="2"/>
        <v>3.8900000000000004E-2</v>
      </c>
      <c r="K69" s="10">
        <v>238</v>
      </c>
      <c r="L69" s="11" t="s">
        <v>64</v>
      </c>
      <c r="M69" s="102">
        <f t="shared" si="3"/>
        <v>2.3799999999999998E-2</v>
      </c>
      <c r="N69" s="10">
        <v>180</v>
      </c>
      <c r="O69" s="11" t="s">
        <v>64</v>
      </c>
      <c r="P69" s="102">
        <f t="shared" si="4"/>
        <v>1.7999999999999999E-2</v>
      </c>
    </row>
    <row r="70" spans="1:16">
      <c r="A70" s="23">
        <f t="shared" si="5"/>
        <v>70</v>
      </c>
      <c r="B70" s="10">
        <v>6</v>
      </c>
      <c r="C70" s="11" t="s">
        <v>65</v>
      </c>
      <c r="D70" s="100">
        <f t="shared" si="6"/>
        <v>8.5714285714285721E-4</v>
      </c>
      <c r="E70" s="12">
        <v>0.18149999999999999</v>
      </c>
      <c r="F70" s="13">
        <v>0.18060000000000001</v>
      </c>
      <c r="G70" s="101">
        <f t="shared" si="1"/>
        <v>0.36209999999999998</v>
      </c>
      <c r="H70" s="10">
        <v>425</v>
      </c>
      <c r="I70" s="11" t="s">
        <v>64</v>
      </c>
      <c r="J70" s="102">
        <f t="shared" si="2"/>
        <v>4.2499999999999996E-2</v>
      </c>
      <c r="K70" s="10">
        <v>256</v>
      </c>
      <c r="L70" s="11" t="s">
        <v>64</v>
      </c>
      <c r="M70" s="102">
        <f t="shared" si="3"/>
        <v>2.5600000000000001E-2</v>
      </c>
      <c r="N70" s="10">
        <v>194</v>
      </c>
      <c r="O70" s="11" t="s">
        <v>64</v>
      </c>
      <c r="P70" s="102">
        <f t="shared" si="4"/>
        <v>1.9400000000000001E-2</v>
      </c>
    </row>
    <row r="71" spans="1:16">
      <c r="A71" s="23">
        <f t="shared" si="5"/>
        <v>71</v>
      </c>
      <c r="B71" s="10">
        <v>6.5</v>
      </c>
      <c r="C71" s="11" t="s">
        <v>65</v>
      </c>
      <c r="D71" s="100">
        <f t="shared" si="6"/>
        <v>9.2857142857142856E-4</v>
      </c>
      <c r="E71" s="12">
        <v>0.189</v>
      </c>
      <c r="F71" s="13">
        <v>0.17610000000000001</v>
      </c>
      <c r="G71" s="101">
        <f t="shared" si="1"/>
        <v>0.36509999999999998</v>
      </c>
      <c r="H71" s="10">
        <v>461</v>
      </c>
      <c r="I71" s="11" t="s">
        <v>64</v>
      </c>
      <c r="J71" s="102">
        <f t="shared" si="2"/>
        <v>4.6100000000000002E-2</v>
      </c>
      <c r="K71" s="10">
        <v>273</v>
      </c>
      <c r="L71" s="11" t="s">
        <v>64</v>
      </c>
      <c r="M71" s="102">
        <f t="shared" si="3"/>
        <v>2.7300000000000001E-2</v>
      </c>
      <c r="N71" s="10">
        <v>207</v>
      </c>
      <c r="O71" s="11" t="s">
        <v>64</v>
      </c>
      <c r="P71" s="102">
        <f t="shared" si="4"/>
        <v>2.07E-2</v>
      </c>
    </row>
    <row r="72" spans="1:16">
      <c r="A72" s="23">
        <f t="shared" si="5"/>
        <v>72</v>
      </c>
      <c r="B72" s="10">
        <v>7</v>
      </c>
      <c r="C72" s="11" t="s">
        <v>65</v>
      </c>
      <c r="D72" s="100">
        <f t="shared" si="6"/>
        <v>1E-3</v>
      </c>
      <c r="E72" s="12">
        <v>0.1961</v>
      </c>
      <c r="F72" s="13">
        <v>0.1719</v>
      </c>
      <c r="G72" s="101">
        <f t="shared" si="1"/>
        <v>0.36799999999999999</v>
      </c>
      <c r="H72" s="10">
        <v>498</v>
      </c>
      <c r="I72" s="11" t="s">
        <v>64</v>
      </c>
      <c r="J72" s="102">
        <f t="shared" si="2"/>
        <v>4.9799999999999997E-2</v>
      </c>
      <c r="K72" s="10">
        <v>290</v>
      </c>
      <c r="L72" s="11" t="s">
        <v>64</v>
      </c>
      <c r="M72" s="102">
        <f t="shared" si="3"/>
        <v>2.8999999999999998E-2</v>
      </c>
      <c r="N72" s="10">
        <v>221</v>
      </c>
      <c r="O72" s="11" t="s">
        <v>64</v>
      </c>
      <c r="P72" s="102">
        <f t="shared" si="4"/>
        <v>2.2100000000000002E-2</v>
      </c>
    </row>
    <row r="73" spans="1:16">
      <c r="A73" s="23">
        <f t="shared" si="5"/>
        <v>73</v>
      </c>
      <c r="B73" s="10">
        <v>8</v>
      </c>
      <c r="C73" s="11" t="s">
        <v>65</v>
      </c>
      <c r="D73" s="100">
        <f t="shared" si="6"/>
        <v>1.1428571428571429E-3</v>
      </c>
      <c r="E73" s="12">
        <v>0.20960000000000001</v>
      </c>
      <c r="F73" s="13">
        <v>0.1641</v>
      </c>
      <c r="G73" s="101">
        <f t="shared" si="1"/>
        <v>0.37370000000000003</v>
      </c>
      <c r="H73" s="10">
        <v>572</v>
      </c>
      <c r="I73" s="11" t="s">
        <v>64</v>
      </c>
      <c r="J73" s="102">
        <f t="shared" si="2"/>
        <v>5.7199999999999994E-2</v>
      </c>
      <c r="K73" s="10">
        <v>323</v>
      </c>
      <c r="L73" s="11" t="s">
        <v>64</v>
      </c>
      <c r="M73" s="102">
        <f t="shared" si="3"/>
        <v>3.2300000000000002E-2</v>
      </c>
      <c r="N73" s="10">
        <v>249</v>
      </c>
      <c r="O73" s="11" t="s">
        <v>64</v>
      </c>
      <c r="P73" s="102">
        <f t="shared" si="4"/>
        <v>2.4899999999999999E-2</v>
      </c>
    </row>
    <row r="74" spans="1:16">
      <c r="A74" s="23">
        <f t="shared" si="5"/>
        <v>74</v>
      </c>
      <c r="B74" s="10">
        <v>9</v>
      </c>
      <c r="C74" s="11" t="s">
        <v>65</v>
      </c>
      <c r="D74" s="100">
        <f t="shared" si="6"/>
        <v>1.2857142857142856E-3</v>
      </c>
      <c r="E74" s="12">
        <v>0.2223</v>
      </c>
      <c r="F74" s="13">
        <v>0.157</v>
      </c>
      <c r="G74" s="101">
        <f t="shared" si="1"/>
        <v>0.37929999999999997</v>
      </c>
      <c r="H74" s="10">
        <v>646</v>
      </c>
      <c r="I74" s="11" t="s">
        <v>64</v>
      </c>
      <c r="J74" s="102">
        <f t="shared" si="2"/>
        <v>6.4600000000000005E-2</v>
      </c>
      <c r="K74" s="10">
        <v>354</v>
      </c>
      <c r="L74" s="11" t="s">
        <v>64</v>
      </c>
      <c r="M74" s="102">
        <f t="shared" si="3"/>
        <v>3.5400000000000001E-2</v>
      </c>
      <c r="N74" s="10">
        <v>275</v>
      </c>
      <c r="O74" s="11" t="s">
        <v>64</v>
      </c>
      <c r="P74" s="102">
        <f t="shared" si="4"/>
        <v>2.7500000000000004E-2</v>
      </c>
    </row>
    <row r="75" spans="1:16">
      <c r="A75" s="23">
        <f t="shared" si="5"/>
        <v>75</v>
      </c>
      <c r="B75" s="10">
        <v>10</v>
      </c>
      <c r="C75" s="11" t="s">
        <v>65</v>
      </c>
      <c r="D75" s="100">
        <f t="shared" si="6"/>
        <v>1.4285714285714286E-3</v>
      </c>
      <c r="E75" s="12">
        <v>0.2344</v>
      </c>
      <c r="F75" s="13">
        <v>0.15060000000000001</v>
      </c>
      <c r="G75" s="101">
        <f t="shared" si="1"/>
        <v>0.38500000000000001</v>
      </c>
      <c r="H75" s="10">
        <v>720</v>
      </c>
      <c r="I75" s="11" t="s">
        <v>64</v>
      </c>
      <c r="J75" s="102">
        <f t="shared" si="2"/>
        <v>7.1999999999999995E-2</v>
      </c>
      <c r="K75" s="10">
        <v>385</v>
      </c>
      <c r="L75" s="11" t="s">
        <v>64</v>
      </c>
      <c r="M75" s="102">
        <f t="shared" si="3"/>
        <v>3.85E-2</v>
      </c>
      <c r="N75" s="10">
        <v>301</v>
      </c>
      <c r="O75" s="11" t="s">
        <v>64</v>
      </c>
      <c r="P75" s="102">
        <f t="shared" si="4"/>
        <v>3.0099999999999998E-2</v>
      </c>
    </row>
    <row r="76" spans="1:16">
      <c r="A76" s="23">
        <f t="shared" si="5"/>
        <v>76</v>
      </c>
      <c r="B76" s="10">
        <v>11</v>
      </c>
      <c r="C76" s="11" t="s">
        <v>65</v>
      </c>
      <c r="D76" s="100">
        <f t="shared" si="6"/>
        <v>1.5714285714285713E-3</v>
      </c>
      <c r="E76" s="12">
        <v>0.24579999999999999</v>
      </c>
      <c r="F76" s="13">
        <v>0.1449</v>
      </c>
      <c r="G76" s="101">
        <f t="shared" si="1"/>
        <v>0.39069999999999999</v>
      </c>
      <c r="H76" s="10">
        <v>795</v>
      </c>
      <c r="I76" s="11" t="s">
        <v>64</v>
      </c>
      <c r="J76" s="102">
        <f t="shared" si="2"/>
        <v>7.9500000000000001E-2</v>
      </c>
      <c r="K76" s="10">
        <v>414</v>
      </c>
      <c r="L76" s="11" t="s">
        <v>64</v>
      </c>
      <c r="M76" s="102">
        <f t="shared" si="3"/>
        <v>4.1399999999999999E-2</v>
      </c>
      <c r="N76" s="10">
        <v>327</v>
      </c>
      <c r="O76" s="11" t="s">
        <v>64</v>
      </c>
      <c r="P76" s="102">
        <f t="shared" si="4"/>
        <v>3.27E-2</v>
      </c>
    </row>
    <row r="77" spans="1:16">
      <c r="A77" s="23">
        <f t="shared" si="5"/>
        <v>77</v>
      </c>
      <c r="B77" s="10">
        <v>12</v>
      </c>
      <c r="C77" s="11" t="s">
        <v>65</v>
      </c>
      <c r="D77" s="100">
        <f t="shared" si="6"/>
        <v>1.7142857142857144E-3</v>
      </c>
      <c r="E77" s="12">
        <v>0.25669999999999998</v>
      </c>
      <c r="F77" s="13">
        <v>0.1396</v>
      </c>
      <c r="G77" s="101">
        <f t="shared" si="1"/>
        <v>0.39629999999999999</v>
      </c>
      <c r="H77" s="10">
        <v>869</v>
      </c>
      <c r="I77" s="11" t="s">
        <v>64</v>
      </c>
      <c r="J77" s="102">
        <f t="shared" si="2"/>
        <v>8.6900000000000005E-2</v>
      </c>
      <c r="K77" s="10">
        <v>442</v>
      </c>
      <c r="L77" s="11" t="s">
        <v>64</v>
      </c>
      <c r="M77" s="102">
        <f t="shared" si="3"/>
        <v>4.4200000000000003E-2</v>
      </c>
      <c r="N77" s="10">
        <v>352</v>
      </c>
      <c r="O77" s="11" t="s">
        <v>64</v>
      </c>
      <c r="P77" s="102">
        <f t="shared" si="4"/>
        <v>3.5199999999999995E-2</v>
      </c>
    </row>
    <row r="78" spans="1:16">
      <c r="A78" s="23">
        <f t="shared" si="5"/>
        <v>78</v>
      </c>
      <c r="B78" s="10">
        <v>13</v>
      </c>
      <c r="C78" s="11" t="s">
        <v>65</v>
      </c>
      <c r="D78" s="100">
        <f t="shared" si="6"/>
        <v>1.8571428571428571E-3</v>
      </c>
      <c r="E78" s="12">
        <v>0.26719999999999999</v>
      </c>
      <c r="F78" s="13">
        <v>0.13469999999999999</v>
      </c>
      <c r="G78" s="101">
        <f t="shared" si="1"/>
        <v>0.40189999999999998</v>
      </c>
      <c r="H78" s="10">
        <v>944</v>
      </c>
      <c r="I78" s="11" t="s">
        <v>64</v>
      </c>
      <c r="J78" s="102">
        <f t="shared" si="2"/>
        <v>9.4399999999999998E-2</v>
      </c>
      <c r="K78" s="10">
        <v>469</v>
      </c>
      <c r="L78" s="11" t="s">
        <v>64</v>
      </c>
      <c r="M78" s="102">
        <f t="shared" si="3"/>
        <v>4.6899999999999997E-2</v>
      </c>
      <c r="N78" s="10">
        <v>377</v>
      </c>
      <c r="O78" s="11" t="s">
        <v>64</v>
      </c>
      <c r="P78" s="102">
        <f t="shared" si="4"/>
        <v>3.7699999999999997E-2</v>
      </c>
    </row>
    <row r="79" spans="1:16">
      <c r="A79" s="23">
        <f t="shared" si="5"/>
        <v>79</v>
      </c>
      <c r="B79" s="10">
        <v>14</v>
      </c>
      <c r="C79" s="11" t="s">
        <v>65</v>
      </c>
      <c r="D79" s="100">
        <f t="shared" si="6"/>
        <v>2E-3</v>
      </c>
      <c r="E79" s="12">
        <v>0.27729999999999999</v>
      </c>
      <c r="F79" s="13">
        <v>0.13020000000000001</v>
      </c>
      <c r="G79" s="101">
        <f t="shared" si="1"/>
        <v>0.40749999999999997</v>
      </c>
      <c r="H79" s="10">
        <v>1018</v>
      </c>
      <c r="I79" s="11" t="s">
        <v>64</v>
      </c>
      <c r="J79" s="102">
        <f t="shared" si="2"/>
        <v>0.1018</v>
      </c>
      <c r="K79" s="10">
        <v>496</v>
      </c>
      <c r="L79" s="11" t="s">
        <v>64</v>
      </c>
      <c r="M79" s="102">
        <f t="shared" si="3"/>
        <v>4.9599999999999998E-2</v>
      </c>
      <c r="N79" s="10">
        <v>401</v>
      </c>
      <c r="O79" s="11" t="s">
        <v>64</v>
      </c>
      <c r="P79" s="102">
        <f t="shared" si="4"/>
        <v>4.0100000000000004E-2</v>
      </c>
    </row>
    <row r="80" spans="1:16">
      <c r="A80" s="23">
        <f t="shared" si="5"/>
        <v>80</v>
      </c>
      <c r="B80" s="10">
        <v>15</v>
      </c>
      <c r="C80" s="11" t="s">
        <v>65</v>
      </c>
      <c r="D80" s="100">
        <f t="shared" si="6"/>
        <v>2.142857142857143E-3</v>
      </c>
      <c r="E80" s="12">
        <v>0.28810000000000002</v>
      </c>
      <c r="F80" s="13">
        <v>0.12609999999999999</v>
      </c>
      <c r="G80" s="101">
        <f t="shared" si="1"/>
        <v>0.41420000000000001</v>
      </c>
      <c r="H80" s="10">
        <v>1092</v>
      </c>
      <c r="I80" s="11" t="s">
        <v>64</v>
      </c>
      <c r="J80" s="102">
        <f t="shared" si="2"/>
        <v>0.10920000000000001</v>
      </c>
      <c r="K80" s="10">
        <v>521</v>
      </c>
      <c r="L80" s="11" t="s">
        <v>64</v>
      </c>
      <c r="M80" s="102">
        <f t="shared" si="3"/>
        <v>5.21E-2</v>
      </c>
      <c r="N80" s="10">
        <v>425</v>
      </c>
      <c r="O80" s="11" t="s">
        <v>64</v>
      </c>
      <c r="P80" s="102">
        <f t="shared" si="4"/>
        <v>4.2499999999999996E-2</v>
      </c>
    </row>
    <row r="81" spans="1:16">
      <c r="A81" s="23">
        <f t="shared" si="5"/>
        <v>81</v>
      </c>
      <c r="B81" s="10">
        <v>16</v>
      </c>
      <c r="C81" s="11" t="s">
        <v>65</v>
      </c>
      <c r="D81" s="100">
        <f t="shared" si="6"/>
        <v>2.2857142857142859E-3</v>
      </c>
      <c r="E81" s="12">
        <v>0.2984</v>
      </c>
      <c r="F81" s="13">
        <v>0.12230000000000001</v>
      </c>
      <c r="G81" s="101">
        <f t="shared" si="1"/>
        <v>0.42070000000000002</v>
      </c>
      <c r="H81" s="10">
        <v>1166</v>
      </c>
      <c r="I81" s="11" t="s">
        <v>64</v>
      </c>
      <c r="J81" s="102">
        <f t="shared" si="2"/>
        <v>0.1166</v>
      </c>
      <c r="K81" s="10">
        <v>546</v>
      </c>
      <c r="L81" s="11" t="s">
        <v>64</v>
      </c>
      <c r="M81" s="102">
        <f t="shared" si="3"/>
        <v>5.4600000000000003E-2</v>
      </c>
      <c r="N81" s="10">
        <v>448</v>
      </c>
      <c r="O81" s="11" t="s">
        <v>64</v>
      </c>
      <c r="P81" s="102">
        <f t="shared" si="4"/>
        <v>4.48E-2</v>
      </c>
    </row>
    <row r="82" spans="1:16">
      <c r="A82" s="23">
        <f t="shared" si="5"/>
        <v>82</v>
      </c>
      <c r="B82" s="10">
        <v>17</v>
      </c>
      <c r="C82" s="11" t="s">
        <v>65</v>
      </c>
      <c r="D82" s="100">
        <f t="shared" si="6"/>
        <v>2.4285714285714288E-3</v>
      </c>
      <c r="E82" s="12">
        <v>0.3085</v>
      </c>
      <c r="F82" s="13">
        <v>0.1187</v>
      </c>
      <c r="G82" s="101">
        <f t="shared" si="1"/>
        <v>0.42720000000000002</v>
      </c>
      <c r="H82" s="10">
        <v>1240</v>
      </c>
      <c r="I82" s="11" t="s">
        <v>64</v>
      </c>
      <c r="J82" s="102">
        <f t="shared" si="2"/>
        <v>0.124</v>
      </c>
      <c r="K82" s="10">
        <v>569</v>
      </c>
      <c r="L82" s="11" t="s">
        <v>64</v>
      </c>
      <c r="M82" s="102">
        <f t="shared" si="3"/>
        <v>5.6899999999999992E-2</v>
      </c>
      <c r="N82" s="10">
        <v>470</v>
      </c>
      <c r="O82" s="11" t="s">
        <v>64</v>
      </c>
      <c r="P82" s="102">
        <f t="shared" si="4"/>
        <v>4.7E-2</v>
      </c>
    </row>
    <row r="83" spans="1:16">
      <c r="A83" s="23">
        <f t="shared" si="5"/>
        <v>83</v>
      </c>
      <c r="B83" s="10">
        <v>18</v>
      </c>
      <c r="C83" s="11" t="s">
        <v>65</v>
      </c>
      <c r="D83" s="100">
        <f t="shared" si="6"/>
        <v>2.5714285714285713E-3</v>
      </c>
      <c r="E83" s="12">
        <v>0.31819999999999998</v>
      </c>
      <c r="F83" s="13">
        <v>0.1154</v>
      </c>
      <c r="G83" s="101">
        <f t="shared" si="1"/>
        <v>0.43359999999999999</v>
      </c>
      <c r="H83" s="10">
        <v>1313</v>
      </c>
      <c r="I83" s="11" t="s">
        <v>64</v>
      </c>
      <c r="J83" s="102">
        <f t="shared" si="2"/>
        <v>0.1313</v>
      </c>
      <c r="K83" s="10">
        <v>592</v>
      </c>
      <c r="L83" s="11" t="s">
        <v>64</v>
      </c>
      <c r="M83" s="102">
        <f t="shared" si="3"/>
        <v>5.9199999999999996E-2</v>
      </c>
      <c r="N83" s="10">
        <v>493</v>
      </c>
      <c r="O83" s="11" t="s">
        <v>64</v>
      </c>
      <c r="P83" s="102">
        <f t="shared" si="4"/>
        <v>4.9299999999999997E-2</v>
      </c>
    </row>
    <row r="84" spans="1:16">
      <c r="A84" s="23">
        <f t="shared" si="5"/>
        <v>84</v>
      </c>
      <c r="B84" s="10">
        <v>20</v>
      </c>
      <c r="C84" s="11" t="s">
        <v>65</v>
      </c>
      <c r="D84" s="100">
        <f t="shared" si="6"/>
        <v>2.8571428571428571E-3</v>
      </c>
      <c r="E84" s="12">
        <v>0.3367</v>
      </c>
      <c r="F84" s="13">
        <v>0.1094</v>
      </c>
      <c r="G84" s="101">
        <f t="shared" ref="G84:G147" si="7">E84+F84</f>
        <v>0.4461</v>
      </c>
      <c r="H84" s="10">
        <v>1458</v>
      </c>
      <c r="I84" s="11" t="s">
        <v>64</v>
      </c>
      <c r="J84" s="102">
        <f t="shared" ref="J84:J109" si="8">H84/1000/10</f>
        <v>0.14579999999999999</v>
      </c>
      <c r="K84" s="10">
        <v>636</v>
      </c>
      <c r="L84" s="11" t="s">
        <v>64</v>
      </c>
      <c r="M84" s="102">
        <f t="shared" ref="M84:M147" si="9">K84/1000/10</f>
        <v>6.3600000000000004E-2</v>
      </c>
      <c r="N84" s="10">
        <v>536</v>
      </c>
      <c r="O84" s="11" t="s">
        <v>64</v>
      </c>
      <c r="P84" s="102">
        <f t="shared" ref="P84:P147" si="10">N84/1000/10</f>
        <v>5.3600000000000002E-2</v>
      </c>
    </row>
    <row r="85" spans="1:16">
      <c r="A85" s="23">
        <f t="shared" si="5"/>
        <v>85</v>
      </c>
      <c r="B85" s="10">
        <v>22.5</v>
      </c>
      <c r="C85" s="11" t="s">
        <v>65</v>
      </c>
      <c r="D85" s="100">
        <f t="shared" si="6"/>
        <v>3.2142857142857142E-3</v>
      </c>
      <c r="E85" s="12">
        <v>0.35820000000000002</v>
      </c>
      <c r="F85" s="13">
        <v>0.1028</v>
      </c>
      <c r="G85" s="101">
        <f t="shared" si="7"/>
        <v>0.46100000000000002</v>
      </c>
      <c r="H85" s="10">
        <v>1637</v>
      </c>
      <c r="I85" s="11" t="s">
        <v>64</v>
      </c>
      <c r="J85" s="102">
        <f t="shared" si="8"/>
        <v>0.16370000000000001</v>
      </c>
      <c r="K85" s="10">
        <v>686</v>
      </c>
      <c r="L85" s="11" t="s">
        <v>64</v>
      </c>
      <c r="M85" s="102">
        <f t="shared" si="9"/>
        <v>6.8600000000000008E-2</v>
      </c>
      <c r="N85" s="10">
        <v>587</v>
      </c>
      <c r="O85" s="11" t="s">
        <v>64</v>
      </c>
      <c r="P85" s="102">
        <f t="shared" si="10"/>
        <v>5.8699999999999995E-2</v>
      </c>
    </row>
    <row r="86" spans="1:16">
      <c r="A86" s="23">
        <f t="shared" ref="A86:A149" si="11">A85+1</f>
        <v>86</v>
      </c>
      <c r="B86" s="10">
        <v>25</v>
      </c>
      <c r="C86" s="11" t="s">
        <v>65</v>
      </c>
      <c r="D86" s="100">
        <f t="shared" si="6"/>
        <v>3.5714285714285718E-3</v>
      </c>
      <c r="E86" s="12">
        <v>0.378</v>
      </c>
      <c r="F86" s="13">
        <v>9.7070000000000004E-2</v>
      </c>
      <c r="G86" s="101">
        <f t="shared" si="7"/>
        <v>0.47506999999999999</v>
      </c>
      <c r="H86" s="10">
        <v>1813</v>
      </c>
      <c r="I86" s="11" t="s">
        <v>64</v>
      </c>
      <c r="J86" s="102">
        <f t="shared" si="8"/>
        <v>0.18129999999999999</v>
      </c>
      <c r="K86" s="10">
        <v>733</v>
      </c>
      <c r="L86" s="11" t="s">
        <v>64</v>
      </c>
      <c r="M86" s="102">
        <f t="shared" si="9"/>
        <v>7.3300000000000004E-2</v>
      </c>
      <c r="N86" s="10">
        <v>636</v>
      </c>
      <c r="O86" s="11" t="s">
        <v>64</v>
      </c>
      <c r="P86" s="102">
        <f t="shared" si="10"/>
        <v>6.3600000000000004E-2</v>
      </c>
    </row>
    <row r="87" spans="1:16">
      <c r="A87" s="23">
        <f t="shared" si="11"/>
        <v>87</v>
      </c>
      <c r="B87" s="10">
        <v>27.5</v>
      </c>
      <c r="C87" s="11" t="s">
        <v>65</v>
      </c>
      <c r="D87" s="100">
        <f t="shared" si="6"/>
        <v>3.9285714285714288E-3</v>
      </c>
      <c r="E87" s="12">
        <v>0.39639999999999997</v>
      </c>
      <c r="F87" s="13">
        <v>9.2060000000000003E-2</v>
      </c>
      <c r="G87" s="101">
        <f t="shared" si="7"/>
        <v>0.48846000000000001</v>
      </c>
      <c r="H87" s="10">
        <v>1987</v>
      </c>
      <c r="I87" s="11" t="s">
        <v>64</v>
      </c>
      <c r="J87" s="102">
        <f t="shared" si="8"/>
        <v>0.19870000000000002</v>
      </c>
      <c r="K87" s="10">
        <v>777</v>
      </c>
      <c r="L87" s="11" t="s">
        <v>64</v>
      </c>
      <c r="M87" s="102">
        <f t="shared" si="9"/>
        <v>7.7700000000000005E-2</v>
      </c>
      <c r="N87" s="10">
        <v>682</v>
      </c>
      <c r="O87" s="11" t="s">
        <v>64</v>
      </c>
      <c r="P87" s="102">
        <f t="shared" si="10"/>
        <v>6.8200000000000011E-2</v>
      </c>
    </row>
    <row r="88" spans="1:16">
      <c r="A88" s="23">
        <f t="shared" si="11"/>
        <v>88</v>
      </c>
      <c r="B88" s="10">
        <v>30</v>
      </c>
      <c r="C88" s="11" t="s">
        <v>65</v>
      </c>
      <c r="D88" s="100">
        <f t="shared" si="6"/>
        <v>4.2857142857142859E-3</v>
      </c>
      <c r="E88" s="12">
        <v>0.41360000000000002</v>
      </c>
      <c r="F88" s="13">
        <v>8.7620000000000003E-2</v>
      </c>
      <c r="G88" s="101">
        <f t="shared" si="7"/>
        <v>0.50122</v>
      </c>
      <c r="H88" s="10">
        <v>2159</v>
      </c>
      <c r="I88" s="11" t="s">
        <v>64</v>
      </c>
      <c r="J88" s="102">
        <f t="shared" si="8"/>
        <v>0.21589999999999998</v>
      </c>
      <c r="K88" s="10">
        <v>818</v>
      </c>
      <c r="L88" s="11" t="s">
        <v>64</v>
      </c>
      <c r="M88" s="102">
        <f t="shared" si="9"/>
        <v>8.1799999999999998E-2</v>
      </c>
      <c r="N88" s="10">
        <v>726</v>
      </c>
      <c r="O88" s="11" t="s">
        <v>64</v>
      </c>
      <c r="P88" s="102">
        <f t="shared" si="10"/>
        <v>7.2599999999999998E-2</v>
      </c>
    </row>
    <row r="89" spans="1:16">
      <c r="A89" s="23">
        <f t="shared" si="11"/>
        <v>89</v>
      </c>
      <c r="B89" s="10">
        <v>32.5</v>
      </c>
      <c r="C89" s="11" t="s">
        <v>65</v>
      </c>
      <c r="D89" s="100">
        <f t="shared" si="6"/>
        <v>4.642857142857143E-3</v>
      </c>
      <c r="E89" s="12">
        <v>0.43020000000000003</v>
      </c>
      <c r="F89" s="13">
        <v>8.3650000000000002E-2</v>
      </c>
      <c r="G89" s="101">
        <f t="shared" si="7"/>
        <v>0.51385000000000003</v>
      </c>
      <c r="H89" s="10">
        <v>2329</v>
      </c>
      <c r="I89" s="11" t="s">
        <v>64</v>
      </c>
      <c r="J89" s="102">
        <f t="shared" si="8"/>
        <v>0.23290000000000002</v>
      </c>
      <c r="K89" s="10">
        <v>857</v>
      </c>
      <c r="L89" s="11" t="s">
        <v>64</v>
      </c>
      <c r="M89" s="102">
        <f t="shared" si="9"/>
        <v>8.5699999999999998E-2</v>
      </c>
      <c r="N89" s="10">
        <v>769</v>
      </c>
      <c r="O89" s="11" t="s">
        <v>64</v>
      </c>
      <c r="P89" s="102">
        <f t="shared" si="10"/>
        <v>7.6899999999999996E-2</v>
      </c>
    </row>
    <row r="90" spans="1:16">
      <c r="A90" s="23">
        <f t="shared" si="11"/>
        <v>90</v>
      </c>
      <c r="B90" s="10">
        <v>35</v>
      </c>
      <c r="C90" s="11" t="s">
        <v>65</v>
      </c>
      <c r="D90" s="100">
        <f t="shared" si="6"/>
        <v>5.0000000000000001E-3</v>
      </c>
      <c r="E90" s="12">
        <v>0.44650000000000001</v>
      </c>
      <c r="F90" s="13">
        <v>8.0079999999999998E-2</v>
      </c>
      <c r="G90" s="101">
        <f t="shared" si="7"/>
        <v>0.52658000000000005</v>
      </c>
      <c r="H90" s="10">
        <v>2497</v>
      </c>
      <c r="I90" s="11" t="s">
        <v>64</v>
      </c>
      <c r="J90" s="102">
        <f t="shared" si="8"/>
        <v>0.24969999999999998</v>
      </c>
      <c r="K90" s="10">
        <v>893</v>
      </c>
      <c r="L90" s="11" t="s">
        <v>64</v>
      </c>
      <c r="M90" s="102">
        <f t="shared" si="9"/>
        <v>8.9300000000000004E-2</v>
      </c>
      <c r="N90" s="10">
        <v>809</v>
      </c>
      <c r="O90" s="11" t="s">
        <v>64</v>
      </c>
      <c r="P90" s="102">
        <f t="shared" si="10"/>
        <v>8.09E-2</v>
      </c>
    </row>
    <row r="91" spans="1:16">
      <c r="A91" s="23">
        <f t="shared" si="11"/>
        <v>91</v>
      </c>
      <c r="B91" s="10">
        <v>37.5</v>
      </c>
      <c r="C91" s="11" t="s">
        <v>65</v>
      </c>
      <c r="D91" s="100">
        <f t="shared" si="6"/>
        <v>5.3571428571428572E-3</v>
      </c>
      <c r="E91" s="12">
        <v>0.46279999999999999</v>
      </c>
      <c r="F91" s="13">
        <v>7.6840000000000006E-2</v>
      </c>
      <c r="G91" s="101">
        <f t="shared" si="7"/>
        <v>0.53964000000000001</v>
      </c>
      <c r="H91" s="10">
        <v>2662</v>
      </c>
      <c r="I91" s="11" t="s">
        <v>64</v>
      </c>
      <c r="J91" s="102">
        <f t="shared" si="8"/>
        <v>0.26619999999999999</v>
      </c>
      <c r="K91" s="10">
        <v>927</v>
      </c>
      <c r="L91" s="11" t="s">
        <v>64</v>
      </c>
      <c r="M91" s="102">
        <f t="shared" si="9"/>
        <v>9.2700000000000005E-2</v>
      </c>
      <c r="N91" s="10">
        <v>848</v>
      </c>
      <c r="O91" s="11" t="s">
        <v>64</v>
      </c>
      <c r="P91" s="102">
        <f t="shared" si="10"/>
        <v>8.48E-2</v>
      </c>
    </row>
    <row r="92" spans="1:16">
      <c r="A92" s="23">
        <f t="shared" si="11"/>
        <v>92</v>
      </c>
      <c r="B92" s="10">
        <v>40</v>
      </c>
      <c r="C92" s="11" t="s">
        <v>65</v>
      </c>
      <c r="D92" s="100">
        <f t="shared" si="6"/>
        <v>5.7142857142857143E-3</v>
      </c>
      <c r="E92" s="12">
        <v>0.47920000000000001</v>
      </c>
      <c r="F92" s="13">
        <v>7.3899999999999993E-2</v>
      </c>
      <c r="G92" s="101">
        <f t="shared" si="7"/>
        <v>0.55310000000000004</v>
      </c>
      <c r="H92" s="10">
        <v>2825</v>
      </c>
      <c r="I92" s="11" t="s">
        <v>64</v>
      </c>
      <c r="J92" s="102">
        <f t="shared" si="8"/>
        <v>0.28250000000000003</v>
      </c>
      <c r="K92" s="10">
        <v>959</v>
      </c>
      <c r="L92" s="11" t="s">
        <v>64</v>
      </c>
      <c r="M92" s="102">
        <f t="shared" si="9"/>
        <v>9.5899999999999999E-2</v>
      </c>
      <c r="N92" s="10">
        <v>886</v>
      </c>
      <c r="O92" s="11" t="s">
        <v>64</v>
      </c>
      <c r="P92" s="102">
        <f t="shared" si="10"/>
        <v>8.8599999999999998E-2</v>
      </c>
    </row>
    <row r="93" spans="1:16">
      <c r="A93" s="23">
        <f t="shared" si="11"/>
        <v>93</v>
      </c>
      <c r="B93" s="10">
        <v>45</v>
      </c>
      <c r="C93" s="11" t="s">
        <v>65</v>
      </c>
      <c r="D93" s="100">
        <f t="shared" si="6"/>
        <v>6.4285714285714285E-3</v>
      </c>
      <c r="E93" s="12">
        <v>0.51180000000000003</v>
      </c>
      <c r="F93" s="13">
        <v>6.8729999999999999E-2</v>
      </c>
      <c r="G93" s="101">
        <f t="shared" si="7"/>
        <v>0.58052999999999999</v>
      </c>
      <c r="H93" s="10">
        <v>3142</v>
      </c>
      <c r="I93" s="11" t="s">
        <v>64</v>
      </c>
      <c r="J93" s="102">
        <f t="shared" si="8"/>
        <v>0.31419999999999998</v>
      </c>
      <c r="K93" s="10">
        <v>1018</v>
      </c>
      <c r="L93" s="11" t="s">
        <v>64</v>
      </c>
      <c r="M93" s="102">
        <f t="shared" si="9"/>
        <v>0.1018</v>
      </c>
      <c r="N93" s="10">
        <v>956</v>
      </c>
      <c r="O93" s="11" t="s">
        <v>64</v>
      </c>
      <c r="P93" s="102">
        <f t="shared" si="10"/>
        <v>9.5599999999999991E-2</v>
      </c>
    </row>
    <row r="94" spans="1:16">
      <c r="A94" s="23">
        <f t="shared" si="11"/>
        <v>94</v>
      </c>
      <c r="B94" s="10">
        <v>50</v>
      </c>
      <c r="C94" s="11" t="s">
        <v>65</v>
      </c>
      <c r="D94" s="100">
        <f t="shared" si="6"/>
        <v>7.1428571428571435E-3</v>
      </c>
      <c r="E94" s="12">
        <v>0.54349999999999998</v>
      </c>
      <c r="F94" s="13">
        <v>6.4320000000000002E-2</v>
      </c>
      <c r="G94" s="101">
        <f t="shared" si="7"/>
        <v>0.60782000000000003</v>
      </c>
      <c r="H94" s="10">
        <v>3449</v>
      </c>
      <c r="I94" s="11" t="s">
        <v>64</v>
      </c>
      <c r="J94" s="102">
        <f t="shared" si="8"/>
        <v>0.34489999999999998</v>
      </c>
      <c r="K94" s="10">
        <v>1071</v>
      </c>
      <c r="L94" s="11" t="s">
        <v>64</v>
      </c>
      <c r="M94" s="102">
        <f t="shared" si="9"/>
        <v>0.1071</v>
      </c>
      <c r="N94" s="10">
        <v>1021</v>
      </c>
      <c r="O94" s="11" t="s">
        <v>64</v>
      </c>
      <c r="P94" s="102">
        <f t="shared" si="10"/>
        <v>0.1021</v>
      </c>
    </row>
    <row r="95" spans="1:16">
      <c r="A95" s="23">
        <f t="shared" si="11"/>
        <v>95</v>
      </c>
      <c r="B95" s="10">
        <v>55</v>
      </c>
      <c r="C95" s="11" t="s">
        <v>65</v>
      </c>
      <c r="D95" s="100">
        <f t="shared" si="6"/>
        <v>7.8571428571428577E-3</v>
      </c>
      <c r="E95" s="12">
        <v>0.57420000000000004</v>
      </c>
      <c r="F95" s="13">
        <v>6.0519999999999997E-2</v>
      </c>
      <c r="G95" s="101">
        <f t="shared" si="7"/>
        <v>0.63472000000000006</v>
      </c>
      <c r="H95" s="10">
        <v>3747</v>
      </c>
      <c r="I95" s="11" t="s">
        <v>64</v>
      </c>
      <c r="J95" s="102">
        <f t="shared" si="8"/>
        <v>0.37469999999999998</v>
      </c>
      <c r="K95" s="10">
        <v>1119</v>
      </c>
      <c r="L95" s="11" t="s">
        <v>64</v>
      </c>
      <c r="M95" s="102">
        <f t="shared" si="9"/>
        <v>0.1119</v>
      </c>
      <c r="N95" s="10">
        <v>1081</v>
      </c>
      <c r="O95" s="11" t="s">
        <v>64</v>
      </c>
      <c r="P95" s="102">
        <f t="shared" si="10"/>
        <v>0.1081</v>
      </c>
    </row>
    <row r="96" spans="1:16">
      <c r="A96" s="23">
        <f t="shared" si="11"/>
        <v>96</v>
      </c>
      <c r="B96" s="10">
        <v>60</v>
      </c>
      <c r="C96" s="11" t="s">
        <v>65</v>
      </c>
      <c r="D96" s="100">
        <f t="shared" si="6"/>
        <v>8.5714285714285719E-3</v>
      </c>
      <c r="E96" s="12">
        <v>0.60370000000000001</v>
      </c>
      <c r="F96" s="13">
        <v>5.7209999999999997E-2</v>
      </c>
      <c r="G96" s="101">
        <f t="shared" si="7"/>
        <v>0.66091</v>
      </c>
      <c r="H96" s="10">
        <v>4035</v>
      </c>
      <c r="I96" s="11" t="s">
        <v>64</v>
      </c>
      <c r="J96" s="102">
        <f t="shared" si="8"/>
        <v>0.40350000000000003</v>
      </c>
      <c r="K96" s="10">
        <v>1162</v>
      </c>
      <c r="L96" s="11" t="s">
        <v>64</v>
      </c>
      <c r="M96" s="102">
        <f t="shared" si="9"/>
        <v>0.1162</v>
      </c>
      <c r="N96" s="10">
        <v>1137</v>
      </c>
      <c r="O96" s="11" t="s">
        <v>64</v>
      </c>
      <c r="P96" s="102">
        <f t="shared" si="10"/>
        <v>0.1137</v>
      </c>
    </row>
    <row r="97" spans="1:16">
      <c r="A97" s="23">
        <f t="shared" si="11"/>
        <v>97</v>
      </c>
      <c r="B97" s="10">
        <v>65</v>
      </c>
      <c r="C97" s="11" t="s">
        <v>65</v>
      </c>
      <c r="D97" s="100">
        <f t="shared" si="6"/>
        <v>9.285714285714286E-3</v>
      </c>
      <c r="E97" s="12">
        <v>0.63190000000000002</v>
      </c>
      <c r="F97" s="13">
        <v>5.4280000000000002E-2</v>
      </c>
      <c r="G97" s="101">
        <f t="shared" si="7"/>
        <v>0.68618000000000001</v>
      </c>
      <c r="H97" s="10">
        <v>4315</v>
      </c>
      <c r="I97" s="11" t="s">
        <v>64</v>
      </c>
      <c r="J97" s="102">
        <f t="shared" si="8"/>
        <v>0.43150000000000005</v>
      </c>
      <c r="K97" s="10">
        <v>1201</v>
      </c>
      <c r="L97" s="11" t="s">
        <v>64</v>
      </c>
      <c r="M97" s="102">
        <f t="shared" si="9"/>
        <v>0.12010000000000001</v>
      </c>
      <c r="N97" s="10">
        <v>1189</v>
      </c>
      <c r="O97" s="11" t="s">
        <v>64</v>
      </c>
      <c r="P97" s="102">
        <f t="shared" si="10"/>
        <v>0.11890000000000001</v>
      </c>
    </row>
    <row r="98" spans="1:16">
      <c r="A98" s="23">
        <f t="shared" si="11"/>
        <v>98</v>
      </c>
      <c r="B98" s="10">
        <v>70</v>
      </c>
      <c r="C98" s="11" t="s">
        <v>65</v>
      </c>
      <c r="D98" s="100">
        <f t="shared" si="6"/>
        <v>0.01</v>
      </c>
      <c r="E98" s="12">
        <v>0.65920000000000001</v>
      </c>
      <c r="F98" s="13">
        <v>5.1670000000000001E-2</v>
      </c>
      <c r="G98" s="101">
        <f t="shared" si="7"/>
        <v>0.71087</v>
      </c>
      <c r="H98" s="10">
        <v>4587</v>
      </c>
      <c r="I98" s="11" t="s">
        <v>64</v>
      </c>
      <c r="J98" s="102">
        <f t="shared" si="8"/>
        <v>0.4587</v>
      </c>
      <c r="K98" s="10">
        <v>1237</v>
      </c>
      <c r="L98" s="11" t="s">
        <v>64</v>
      </c>
      <c r="M98" s="102">
        <f t="shared" si="9"/>
        <v>0.1237</v>
      </c>
      <c r="N98" s="10">
        <v>1238</v>
      </c>
      <c r="O98" s="11" t="s">
        <v>64</v>
      </c>
      <c r="P98" s="102">
        <f t="shared" si="10"/>
        <v>0.12379999999999999</v>
      </c>
    </row>
    <row r="99" spans="1:16">
      <c r="A99" s="23">
        <f t="shared" si="11"/>
        <v>99</v>
      </c>
      <c r="B99" s="10">
        <v>80</v>
      </c>
      <c r="C99" s="11" t="s">
        <v>65</v>
      </c>
      <c r="D99" s="100">
        <f t="shared" si="6"/>
        <v>1.1428571428571429E-2</v>
      </c>
      <c r="E99" s="12">
        <v>0.71079999999999999</v>
      </c>
      <c r="F99" s="13">
        <v>4.7230000000000001E-2</v>
      </c>
      <c r="G99" s="101">
        <f t="shared" si="7"/>
        <v>0.75802999999999998</v>
      </c>
      <c r="H99" s="10">
        <v>5111</v>
      </c>
      <c r="I99" s="11" t="s">
        <v>64</v>
      </c>
      <c r="J99" s="102">
        <f t="shared" si="8"/>
        <v>0.5111</v>
      </c>
      <c r="K99" s="10">
        <v>1301</v>
      </c>
      <c r="L99" s="11" t="s">
        <v>64</v>
      </c>
      <c r="M99" s="102">
        <f t="shared" si="9"/>
        <v>0.13009999999999999</v>
      </c>
      <c r="N99" s="10">
        <v>1326</v>
      </c>
      <c r="O99" s="11" t="s">
        <v>64</v>
      </c>
      <c r="P99" s="102">
        <f t="shared" si="10"/>
        <v>0.1326</v>
      </c>
    </row>
    <row r="100" spans="1:16">
      <c r="A100" s="23">
        <f t="shared" si="11"/>
        <v>100</v>
      </c>
      <c r="B100" s="10">
        <v>90</v>
      </c>
      <c r="C100" s="11" t="s">
        <v>65</v>
      </c>
      <c r="D100" s="100">
        <f t="shared" si="6"/>
        <v>1.2857142857142857E-2</v>
      </c>
      <c r="E100" s="12">
        <v>0.75919999999999999</v>
      </c>
      <c r="F100" s="13">
        <v>4.3569999999999998E-2</v>
      </c>
      <c r="G100" s="101">
        <f t="shared" si="7"/>
        <v>0.80276999999999998</v>
      </c>
      <c r="H100" s="10">
        <v>5610</v>
      </c>
      <c r="I100" s="11" t="s">
        <v>64</v>
      </c>
      <c r="J100" s="102">
        <f t="shared" si="8"/>
        <v>0.56100000000000005</v>
      </c>
      <c r="K100" s="10">
        <v>1356</v>
      </c>
      <c r="L100" s="11" t="s">
        <v>64</v>
      </c>
      <c r="M100" s="102">
        <f t="shared" si="9"/>
        <v>0.1356</v>
      </c>
      <c r="N100" s="10">
        <v>1406</v>
      </c>
      <c r="O100" s="11" t="s">
        <v>64</v>
      </c>
      <c r="P100" s="102">
        <f t="shared" si="10"/>
        <v>0.1406</v>
      </c>
    </row>
    <row r="101" spans="1:16">
      <c r="A101" s="23">
        <f t="shared" si="11"/>
        <v>101</v>
      </c>
      <c r="B101" s="10">
        <v>100</v>
      </c>
      <c r="C101" s="11" t="s">
        <v>65</v>
      </c>
      <c r="D101" s="100">
        <f t="shared" si="6"/>
        <v>1.4285714285714287E-2</v>
      </c>
      <c r="E101" s="12">
        <v>0.80479999999999996</v>
      </c>
      <c r="F101" s="13">
        <v>4.0500000000000001E-2</v>
      </c>
      <c r="G101" s="101">
        <f t="shared" si="7"/>
        <v>0.84529999999999994</v>
      </c>
      <c r="H101" s="10">
        <v>6087</v>
      </c>
      <c r="I101" s="11" t="s">
        <v>64</v>
      </c>
      <c r="J101" s="102">
        <f t="shared" si="8"/>
        <v>0.60870000000000002</v>
      </c>
      <c r="K101" s="10">
        <v>1404</v>
      </c>
      <c r="L101" s="11" t="s">
        <v>64</v>
      </c>
      <c r="M101" s="102">
        <f t="shared" si="9"/>
        <v>0.1404</v>
      </c>
      <c r="N101" s="10">
        <v>1477</v>
      </c>
      <c r="O101" s="11" t="s">
        <v>64</v>
      </c>
      <c r="P101" s="102">
        <f t="shared" si="10"/>
        <v>0.1477</v>
      </c>
    </row>
    <row r="102" spans="1:16">
      <c r="A102" s="23">
        <f t="shared" si="11"/>
        <v>102</v>
      </c>
      <c r="B102" s="10">
        <v>110</v>
      </c>
      <c r="C102" s="11" t="s">
        <v>65</v>
      </c>
      <c r="D102" s="100">
        <f t="shared" si="6"/>
        <v>1.5714285714285715E-2</v>
      </c>
      <c r="E102" s="12">
        <v>0.84819999999999995</v>
      </c>
      <c r="F102" s="13">
        <v>3.7879999999999997E-2</v>
      </c>
      <c r="G102" s="101">
        <f t="shared" si="7"/>
        <v>0.88607999999999998</v>
      </c>
      <c r="H102" s="10">
        <v>6544</v>
      </c>
      <c r="I102" s="11" t="s">
        <v>64</v>
      </c>
      <c r="J102" s="102">
        <f t="shared" si="8"/>
        <v>0.65439999999999998</v>
      </c>
      <c r="K102" s="10">
        <v>1446</v>
      </c>
      <c r="L102" s="11" t="s">
        <v>64</v>
      </c>
      <c r="M102" s="102">
        <f t="shared" si="9"/>
        <v>0.14460000000000001</v>
      </c>
      <c r="N102" s="10">
        <v>1541</v>
      </c>
      <c r="O102" s="11" t="s">
        <v>64</v>
      </c>
      <c r="P102" s="102">
        <f t="shared" si="10"/>
        <v>0.15409999999999999</v>
      </c>
    </row>
    <row r="103" spans="1:16">
      <c r="A103" s="23">
        <f t="shared" si="11"/>
        <v>103</v>
      </c>
      <c r="B103" s="10">
        <v>120</v>
      </c>
      <c r="C103" s="11" t="s">
        <v>65</v>
      </c>
      <c r="D103" s="100">
        <f t="shared" si="6"/>
        <v>1.7142857142857144E-2</v>
      </c>
      <c r="E103" s="12">
        <v>0.88949999999999996</v>
      </c>
      <c r="F103" s="13">
        <v>3.5610000000000003E-2</v>
      </c>
      <c r="G103" s="101">
        <f t="shared" si="7"/>
        <v>0.92510999999999999</v>
      </c>
      <c r="H103" s="10">
        <v>6985</v>
      </c>
      <c r="I103" s="11" t="s">
        <v>64</v>
      </c>
      <c r="J103" s="102">
        <f t="shared" si="8"/>
        <v>0.69850000000000001</v>
      </c>
      <c r="K103" s="10">
        <v>1484</v>
      </c>
      <c r="L103" s="11" t="s">
        <v>64</v>
      </c>
      <c r="M103" s="102">
        <f t="shared" si="9"/>
        <v>0.1484</v>
      </c>
      <c r="N103" s="10">
        <v>1600</v>
      </c>
      <c r="O103" s="11" t="s">
        <v>64</v>
      </c>
      <c r="P103" s="102">
        <f t="shared" si="10"/>
        <v>0.16</v>
      </c>
    </row>
    <row r="104" spans="1:16">
      <c r="A104" s="23">
        <f t="shared" si="11"/>
        <v>104</v>
      </c>
      <c r="B104" s="10">
        <v>130</v>
      </c>
      <c r="C104" s="11" t="s">
        <v>65</v>
      </c>
      <c r="D104" s="100">
        <f t="shared" si="6"/>
        <v>1.8571428571428572E-2</v>
      </c>
      <c r="E104" s="12">
        <v>0.92900000000000005</v>
      </c>
      <c r="F104" s="13">
        <v>3.363E-2</v>
      </c>
      <c r="G104" s="101">
        <f t="shared" si="7"/>
        <v>0.9626300000000001</v>
      </c>
      <c r="H104" s="10">
        <v>7411</v>
      </c>
      <c r="I104" s="11" t="s">
        <v>64</v>
      </c>
      <c r="J104" s="102">
        <f t="shared" si="8"/>
        <v>0.74109999999999998</v>
      </c>
      <c r="K104" s="10">
        <v>1518</v>
      </c>
      <c r="L104" s="11" t="s">
        <v>64</v>
      </c>
      <c r="M104" s="102">
        <f t="shared" si="9"/>
        <v>0.15179999999999999</v>
      </c>
      <c r="N104" s="10">
        <v>1654</v>
      </c>
      <c r="O104" s="11" t="s">
        <v>64</v>
      </c>
      <c r="P104" s="102">
        <f t="shared" si="10"/>
        <v>0.16539999999999999</v>
      </c>
    </row>
    <row r="105" spans="1:16">
      <c r="A105" s="23">
        <f t="shared" si="11"/>
        <v>105</v>
      </c>
      <c r="B105" s="10">
        <v>140</v>
      </c>
      <c r="C105" s="11" t="s">
        <v>65</v>
      </c>
      <c r="D105" s="100">
        <f t="shared" si="6"/>
        <v>0.02</v>
      </c>
      <c r="E105" s="12">
        <v>0.96679999999999999</v>
      </c>
      <c r="F105" s="13">
        <v>3.1890000000000002E-2</v>
      </c>
      <c r="G105" s="101">
        <f t="shared" si="7"/>
        <v>0.99868999999999997</v>
      </c>
      <c r="H105" s="10">
        <v>7822</v>
      </c>
      <c r="I105" s="11" t="s">
        <v>64</v>
      </c>
      <c r="J105" s="102">
        <f t="shared" si="8"/>
        <v>0.78220000000000001</v>
      </c>
      <c r="K105" s="10">
        <v>1548</v>
      </c>
      <c r="L105" s="11" t="s">
        <v>64</v>
      </c>
      <c r="M105" s="102">
        <f t="shared" si="9"/>
        <v>0.15479999999999999</v>
      </c>
      <c r="N105" s="10">
        <v>1704</v>
      </c>
      <c r="O105" s="11" t="s">
        <v>64</v>
      </c>
      <c r="P105" s="102">
        <f t="shared" si="10"/>
        <v>0.1704</v>
      </c>
    </row>
    <row r="106" spans="1:16">
      <c r="A106" s="23">
        <f t="shared" si="11"/>
        <v>106</v>
      </c>
      <c r="B106" s="10">
        <v>150</v>
      </c>
      <c r="C106" s="11" t="s">
        <v>65</v>
      </c>
      <c r="D106" s="100">
        <f t="shared" si="6"/>
        <v>2.1428571428571429E-2</v>
      </c>
      <c r="E106" s="12">
        <v>1.0029999999999999</v>
      </c>
      <c r="F106" s="13">
        <v>3.0329999999999999E-2</v>
      </c>
      <c r="G106" s="101">
        <f t="shared" si="7"/>
        <v>1.0333299999999999</v>
      </c>
      <c r="H106" s="10">
        <v>8221</v>
      </c>
      <c r="I106" s="11" t="s">
        <v>64</v>
      </c>
      <c r="J106" s="102">
        <f t="shared" si="8"/>
        <v>0.82210000000000005</v>
      </c>
      <c r="K106" s="10">
        <v>1575</v>
      </c>
      <c r="L106" s="11" t="s">
        <v>64</v>
      </c>
      <c r="M106" s="102">
        <f t="shared" si="9"/>
        <v>0.1575</v>
      </c>
      <c r="N106" s="10">
        <v>1750</v>
      </c>
      <c r="O106" s="11" t="s">
        <v>64</v>
      </c>
      <c r="P106" s="102">
        <f t="shared" si="10"/>
        <v>0.17499999999999999</v>
      </c>
    </row>
    <row r="107" spans="1:16">
      <c r="A107" s="23">
        <f t="shared" si="11"/>
        <v>107</v>
      </c>
      <c r="B107" s="10">
        <v>160</v>
      </c>
      <c r="C107" s="11" t="s">
        <v>65</v>
      </c>
      <c r="D107" s="100">
        <f t="shared" si="6"/>
        <v>2.2857142857142857E-2</v>
      </c>
      <c r="E107" s="12">
        <v>1.038</v>
      </c>
      <c r="F107" s="13">
        <v>2.8930000000000001E-2</v>
      </c>
      <c r="G107" s="101">
        <f t="shared" si="7"/>
        <v>1.0669299999999999</v>
      </c>
      <c r="H107" s="10">
        <v>8609</v>
      </c>
      <c r="I107" s="11" t="s">
        <v>64</v>
      </c>
      <c r="J107" s="102">
        <f t="shared" si="8"/>
        <v>0.8609</v>
      </c>
      <c r="K107" s="10">
        <v>1601</v>
      </c>
      <c r="L107" s="11" t="s">
        <v>64</v>
      </c>
      <c r="M107" s="102">
        <f t="shared" si="9"/>
        <v>0.16009999999999999</v>
      </c>
      <c r="N107" s="10">
        <v>1793</v>
      </c>
      <c r="O107" s="11" t="s">
        <v>64</v>
      </c>
      <c r="P107" s="102">
        <f t="shared" si="10"/>
        <v>0.17929999999999999</v>
      </c>
    </row>
    <row r="108" spans="1:16">
      <c r="A108" s="23">
        <f t="shared" si="11"/>
        <v>108</v>
      </c>
      <c r="B108" s="10">
        <v>170</v>
      </c>
      <c r="C108" s="11" t="s">
        <v>65</v>
      </c>
      <c r="D108" s="100">
        <f t="shared" si="6"/>
        <v>2.4285714285714289E-2</v>
      </c>
      <c r="E108" s="12">
        <v>1.0720000000000001</v>
      </c>
      <c r="F108" s="13">
        <v>2.767E-2</v>
      </c>
      <c r="G108" s="101">
        <f t="shared" si="7"/>
        <v>1.0996700000000001</v>
      </c>
      <c r="H108" s="10">
        <v>8986</v>
      </c>
      <c r="I108" s="11" t="s">
        <v>64</v>
      </c>
      <c r="J108" s="102">
        <f t="shared" si="8"/>
        <v>0.89860000000000007</v>
      </c>
      <c r="K108" s="10">
        <v>1624</v>
      </c>
      <c r="L108" s="11" t="s">
        <v>64</v>
      </c>
      <c r="M108" s="102">
        <f t="shared" si="9"/>
        <v>0.16240000000000002</v>
      </c>
      <c r="N108" s="10">
        <v>1833</v>
      </c>
      <c r="O108" s="11" t="s">
        <v>64</v>
      </c>
      <c r="P108" s="102">
        <f t="shared" si="10"/>
        <v>0.18329999999999999</v>
      </c>
    </row>
    <row r="109" spans="1:16">
      <c r="A109" s="23">
        <f t="shared" si="11"/>
        <v>109</v>
      </c>
      <c r="B109" s="10">
        <v>180</v>
      </c>
      <c r="C109" s="11" t="s">
        <v>65</v>
      </c>
      <c r="D109" s="100">
        <f t="shared" si="6"/>
        <v>2.5714285714285714E-2</v>
      </c>
      <c r="E109" s="12">
        <v>1.105</v>
      </c>
      <c r="F109" s="13">
        <v>2.6530000000000001E-2</v>
      </c>
      <c r="G109" s="101">
        <f t="shared" si="7"/>
        <v>1.1315299999999999</v>
      </c>
      <c r="H109" s="10">
        <v>9353</v>
      </c>
      <c r="I109" s="11" t="s">
        <v>64</v>
      </c>
      <c r="J109" s="102">
        <f t="shared" si="8"/>
        <v>0.93530000000000002</v>
      </c>
      <c r="K109" s="10">
        <v>1645</v>
      </c>
      <c r="L109" s="11" t="s">
        <v>64</v>
      </c>
      <c r="M109" s="102">
        <f t="shared" si="9"/>
        <v>0.16450000000000001</v>
      </c>
      <c r="N109" s="10">
        <v>1871</v>
      </c>
      <c r="O109" s="11" t="s">
        <v>64</v>
      </c>
      <c r="P109" s="102">
        <f t="shared" si="10"/>
        <v>0.18709999999999999</v>
      </c>
    </row>
    <row r="110" spans="1:16">
      <c r="A110" s="23">
        <f t="shared" si="11"/>
        <v>110</v>
      </c>
      <c r="B110" s="10">
        <v>200</v>
      </c>
      <c r="C110" s="11" t="s">
        <v>65</v>
      </c>
      <c r="D110" s="100">
        <f t="shared" si="6"/>
        <v>2.8571428571428574E-2</v>
      </c>
      <c r="E110" s="12">
        <v>1.167</v>
      </c>
      <c r="F110" s="13">
        <v>2.453E-2</v>
      </c>
      <c r="G110" s="101">
        <f t="shared" si="7"/>
        <v>1.19153</v>
      </c>
      <c r="H110" s="10">
        <v>1.01</v>
      </c>
      <c r="I110" s="22" t="s">
        <v>66</v>
      </c>
      <c r="J110" s="105">
        <f t="shared" ref="J110:J173" si="12">H110</f>
        <v>1.01</v>
      </c>
      <c r="K110" s="10">
        <v>1685</v>
      </c>
      <c r="L110" s="11" t="s">
        <v>64</v>
      </c>
      <c r="M110" s="102">
        <f t="shared" si="9"/>
        <v>0.16850000000000001</v>
      </c>
      <c r="N110" s="10">
        <v>1940</v>
      </c>
      <c r="O110" s="11" t="s">
        <v>64</v>
      </c>
      <c r="P110" s="102">
        <f t="shared" si="10"/>
        <v>0.19400000000000001</v>
      </c>
    </row>
    <row r="111" spans="1:16">
      <c r="A111" s="23">
        <f t="shared" si="11"/>
        <v>111</v>
      </c>
      <c r="B111" s="10">
        <v>225</v>
      </c>
      <c r="C111" s="11" t="s">
        <v>65</v>
      </c>
      <c r="D111" s="100">
        <f t="shared" si="6"/>
        <v>3.2142857142857147E-2</v>
      </c>
      <c r="E111" s="12">
        <v>1.24</v>
      </c>
      <c r="F111" s="13">
        <v>2.2460000000000001E-2</v>
      </c>
      <c r="G111" s="101">
        <f t="shared" si="7"/>
        <v>1.2624599999999999</v>
      </c>
      <c r="H111" s="10">
        <v>1.0900000000000001</v>
      </c>
      <c r="I111" s="11" t="s">
        <v>66</v>
      </c>
      <c r="J111" s="105">
        <f t="shared" si="12"/>
        <v>1.0900000000000001</v>
      </c>
      <c r="K111" s="10">
        <v>1728</v>
      </c>
      <c r="L111" s="11" t="s">
        <v>64</v>
      </c>
      <c r="M111" s="102">
        <f t="shared" si="9"/>
        <v>0.17280000000000001</v>
      </c>
      <c r="N111" s="10">
        <v>2017</v>
      </c>
      <c r="O111" s="11" t="s">
        <v>64</v>
      </c>
      <c r="P111" s="102">
        <f t="shared" si="10"/>
        <v>0.20169999999999999</v>
      </c>
    </row>
    <row r="112" spans="1:16">
      <c r="A112" s="23">
        <f t="shared" si="11"/>
        <v>112</v>
      </c>
      <c r="B112" s="10">
        <v>250</v>
      </c>
      <c r="C112" s="11" t="s">
        <v>65</v>
      </c>
      <c r="D112" s="100">
        <f t="shared" si="6"/>
        <v>3.5714285714285712E-2</v>
      </c>
      <c r="E112" s="12">
        <v>1.3089999999999999</v>
      </c>
      <c r="F112" s="13">
        <v>2.0740000000000001E-2</v>
      </c>
      <c r="G112" s="101">
        <f t="shared" si="7"/>
        <v>1.3297399999999999</v>
      </c>
      <c r="H112" s="10">
        <v>1.17</v>
      </c>
      <c r="I112" s="11" t="s">
        <v>66</v>
      </c>
      <c r="J112" s="105">
        <f t="shared" si="12"/>
        <v>1.17</v>
      </c>
      <c r="K112" s="10">
        <v>1765</v>
      </c>
      <c r="L112" s="11" t="s">
        <v>64</v>
      </c>
      <c r="M112" s="102">
        <f t="shared" si="9"/>
        <v>0.17649999999999999</v>
      </c>
      <c r="N112" s="10">
        <v>2084</v>
      </c>
      <c r="O112" s="11" t="s">
        <v>64</v>
      </c>
      <c r="P112" s="102">
        <f t="shared" si="10"/>
        <v>0.2084</v>
      </c>
    </row>
    <row r="113" spans="1:16">
      <c r="A113" s="23">
        <f t="shared" si="11"/>
        <v>113</v>
      </c>
      <c r="B113" s="10">
        <v>275</v>
      </c>
      <c r="C113" s="11" t="s">
        <v>65</v>
      </c>
      <c r="D113" s="100">
        <f t="shared" si="6"/>
        <v>3.9285714285714292E-2</v>
      </c>
      <c r="E113" s="12">
        <v>1.3720000000000001</v>
      </c>
      <c r="F113" s="13">
        <v>1.9290000000000002E-2</v>
      </c>
      <c r="G113" s="101">
        <f t="shared" si="7"/>
        <v>1.3912900000000001</v>
      </c>
      <c r="H113" s="10">
        <v>1.25</v>
      </c>
      <c r="I113" s="11" t="s">
        <v>66</v>
      </c>
      <c r="J113" s="105">
        <f t="shared" si="12"/>
        <v>1.25</v>
      </c>
      <c r="K113" s="10">
        <v>1797</v>
      </c>
      <c r="L113" s="11" t="s">
        <v>64</v>
      </c>
      <c r="M113" s="102">
        <f t="shared" si="9"/>
        <v>0.1797</v>
      </c>
      <c r="N113" s="10">
        <v>2144</v>
      </c>
      <c r="O113" s="11" t="s">
        <v>64</v>
      </c>
      <c r="P113" s="102">
        <f t="shared" si="10"/>
        <v>0.21440000000000001</v>
      </c>
    </row>
    <row r="114" spans="1:16">
      <c r="A114" s="23">
        <f t="shared" si="11"/>
        <v>114</v>
      </c>
      <c r="B114" s="10">
        <v>300</v>
      </c>
      <c r="C114" s="11" t="s">
        <v>65</v>
      </c>
      <c r="D114" s="100">
        <f t="shared" ref="D114:D126" si="13">B114/1000/$C$5</f>
        <v>4.2857142857142858E-2</v>
      </c>
      <c r="E114" s="12">
        <v>1.4319999999999999</v>
      </c>
      <c r="F114" s="13">
        <v>1.804E-2</v>
      </c>
      <c r="G114" s="101">
        <f t="shared" si="7"/>
        <v>1.45004</v>
      </c>
      <c r="H114" s="10">
        <v>1.32</v>
      </c>
      <c r="I114" s="11" t="s">
        <v>66</v>
      </c>
      <c r="J114" s="105">
        <f t="shared" si="12"/>
        <v>1.32</v>
      </c>
      <c r="K114" s="10">
        <v>1825</v>
      </c>
      <c r="L114" s="11" t="s">
        <v>64</v>
      </c>
      <c r="M114" s="102">
        <f t="shared" si="9"/>
        <v>0.1825</v>
      </c>
      <c r="N114" s="10">
        <v>2199</v>
      </c>
      <c r="O114" s="11" t="s">
        <v>64</v>
      </c>
      <c r="P114" s="102">
        <f t="shared" si="10"/>
        <v>0.21989999999999998</v>
      </c>
    </row>
    <row r="115" spans="1:16">
      <c r="A115" s="23">
        <f t="shared" si="11"/>
        <v>115</v>
      </c>
      <c r="B115" s="10">
        <v>325</v>
      </c>
      <c r="C115" s="11" t="s">
        <v>65</v>
      </c>
      <c r="D115" s="100">
        <f t="shared" si="13"/>
        <v>4.642857142857143E-2</v>
      </c>
      <c r="E115" s="12">
        <v>1.4890000000000001</v>
      </c>
      <c r="F115" s="13">
        <v>1.6959999999999999E-2</v>
      </c>
      <c r="G115" s="101">
        <f t="shared" si="7"/>
        <v>1.5059600000000002</v>
      </c>
      <c r="H115" s="10">
        <v>1.39</v>
      </c>
      <c r="I115" s="11" t="s">
        <v>66</v>
      </c>
      <c r="J115" s="105">
        <f t="shared" si="12"/>
        <v>1.39</v>
      </c>
      <c r="K115" s="10">
        <v>1850</v>
      </c>
      <c r="L115" s="11" t="s">
        <v>64</v>
      </c>
      <c r="M115" s="102">
        <f t="shared" si="9"/>
        <v>0.185</v>
      </c>
      <c r="N115" s="10">
        <v>2248</v>
      </c>
      <c r="O115" s="11" t="s">
        <v>64</v>
      </c>
      <c r="P115" s="102">
        <f t="shared" si="10"/>
        <v>0.22480000000000003</v>
      </c>
    </row>
    <row r="116" spans="1:16">
      <c r="A116" s="23">
        <f t="shared" si="11"/>
        <v>116</v>
      </c>
      <c r="B116" s="10">
        <v>350</v>
      </c>
      <c r="C116" s="11" t="s">
        <v>65</v>
      </c>
      <c r="D116" s="100">
        <f t="shared" si="13"/>
        <v>4.9999999999999996E-2</v>
      </c>
      <c r="E116" s="12">
        <v>1.542</v>
      </c>
      <c r="F116" s="13">
        <v>1.602E-2</v>
      </c>
      <c r="G116" s="101">
        <f t="shared" si="7"/>
        <v>1.55802</v>
      </c>
      <c r="H116" s="10">
        <v>1.46</v>
      </c>
      <c r="I116" s="11" t="s">
        <v>66</v>
      </c>
      <c r="J116" s="105">
        <f t="shared" si="12"/>
        <v>1.46</v>
      </c>
      <c r="K116" s="10">
        <v>1873</v>
      </c>
      <c r="L116" s="11" t="s">
        <v>64</v>
      </c>
      <c r="M116" s="102">
        <f t="shared" si="9"/>
        <v>0.18729999999999999</v>
      </c>
      <c r="N116" s="10">
        <v>2293</v>
      </c>
      <c r="O116" s="11" t="s">
        <v>64</v>
      </c>
      <c r="P116" s="102">
        <f t="shared" si="10"/>
        <v>0.2293</v>
      </c>
    </row>
    <row r="117" spans="1:16">
      <c r="A117" s="23">
        <f t="shared" si="11"/>
        <v>117</v>
      </c>
      <c r="B117" s="10">
        <v>375</v>
      </c>
      <c r="C117" s="11" t="s">
        <v>65</v>
      </c>
      <c r="D117" s="100">
        <f t="shared" si="13"/>
        <v>5.3571428571428568E-2</v>
      </c>
      <c r="E117" s="12">
        <v>1.593</v>
      </c>
      <c r="F117" s="13">
        <v>1.5180000000000001E-2</v>
      </c>
      <c r="G117" s="101">
        <f t="shared" si="7"/>
        <v>1.6081799999999999</v>
      </c>
      <c r="H117" s="10">
        <v>1.53</v>
      </c>
      <c r="I117" s="11" t="s">
        <v>66</v>
      </c>
      <c r="J117" s="105">
        <f t="shared" si="12"/>
        <v>1.53</v>
      </c>
      <c r="K117" s="10">
        <v>1894</v>
      </c>
      <c r="L117" s="11" t="s">
        <v>64</v>
      </c>
      <c r="M117" s="102">
        <f t="shared" si="9"/>
        <v>0.18939999999999999</v>
      </c>
      <c r="N117" s="10">
        <v>2335</v>
      </c>
      <c r="O117" s="11" t="s">
        <v>64</v>
      </c>
      <c r="P117" s="102">
        <f t="shared" si="10"/>
        <v>0.23349999999999999</v>
      </c>
    </row>
    <row r="118" spans="1:16">
      <c r="A118" s="23">
        <f t="shared" si="11"/>
        <v>118</v>
      </c>
      <c r="B118" s="10">
        <v>400</v>
      </c>
      <c r="C118" s="11" t="s">
        <v>65</v>
      </c>
      <c r="D118" s="100">
        <f t="shared" si="13"/>
        <v>5.7142857142857148E-2</v>
      </c>
      <c r="E118" s="12">
        <v>1.641</v>
      </c>
      <c r="F118" s="13">
        <v>1.443E-2</v>
      </c>
      <c r="G118" s="101">
        <f t="shared" si="7"/>
        <v>1.65543</v>
      </c>
      <c r="H118" s="10">
        <v>1.59</v>
      </c>
      <c r="I118" s="11" t="s">
        <v>66</v>
      </c>
      <c r="J118" s="105">
        <f t="shared" si="12"/>
        <v>1.59</v>
      </c>
      <c r="K118" s="10">
        <v>1912</v>
      </c>
      <c r="L118" s="11" t="s">
        <v>64</v>
      </c>
      <c r="M118" s="102">
        <f t="shared" si="9"/>
        <v>0.19119999999999998</v>
      </c>
      <c r="N118" s="10">
        <v>2374</v>
      </c>
      <c r="O118" s="11" t="s">
        <v>64</v>
      </c>
      <c r="P118" s="102">
        <f t="shared" si="10"/>
        <v>0.2374</v>
      </c>
    </row>
    <row r="119" spans="1:16">
      <c r="A119" s="23">
        <f t="shared" si="11"/>
        <v>119</v>
      </c>
      <c r="B119" s="10">
        <v>450</v>
      </c>
      <c r="C119" s="11" t="s">
        <v>65</v>
      </c>
      <c r="D119" s="100">
        <f t="shared" si="13"/>
        <v>6.4285714285714293E-2</v>
      </c>
      <c r="E119" s="12">
        <v>1.73</v>
      </c>
      <c r="F119" s="13">
        <v>1.316E-2</v>
      </c>
      <c r="G119" s="101">
        <f t="shared" si="7"/>
        <v>1.74316</v>
      </c>
      <c r="H119" s="10">
        <v>1.72</v>
      </c>
      <c r="I119" s="11" t="s">
        <v>66</v>
      </c>
      <c r="J119" s="105">
        <f t="shared" si="12"/>
        <v>1.72</v>
      </c>
      <c r="K119" s="10">
        <v>1949</v>
      </c>
      <c r="L119" s="11" t="s">
        <v>64</v>
      </c>
      <c r="M119" s="102">
        <f t="shared" si="9"/>
        <v>0.19490000000000002</v>
      </c>
      <c r="N119" s="10">
        <v>2444</v>
      </c>
      <c r="O119" s="11" t="s">
        <v>64</v>
      </c>
      <c r="P119" s="102">
        <f t="shared" si="10"/>
        <v>0.24440000000000001</v>
      </c>
    </row>
    <row r="120" spans="1:16">
      <c r="A120" s="23">
        <f t="shared" si="11"/>
        <v>120</v>
      </c>
      <c r="B120" s="10">
        <v>500</v>
      </c>
      <c r="C120" s="11" t="s">
        <v>65</v>
      </c>
      <c r="D120" s="100">
        <f t="shared" si="13"/>
        <v>7.1428571428571425E-2</v>
      </c>
      <c r="E120" s="12">
        <v>1.81</v>
      </c>
      <c r="F120" s="13">
        <v>1.2109999999999999E-2</v>
      </c>
      <c r="G120" s="101">
        <f t="shared" si="7"/>
        <v>1.8221100000000001</v>
      </c>
      <c r="H120" s="10">
        <v>1.83</v>
      </c>
      <c r="I120" s="11" t="s">
        <v>66</v>
      </c>
      <c r="J120" s="105">
        <f t="shared" si="12"/>
        <v>1.83</v>
      </c>
      <c r="K120" s="10">
        <v>1981</v>
      </c>
      <c r="L120" s="11" t="s">
        <v>64</v>
      </c>
      <c r="M120" s="102">
        <f t="shared" si="9"/>
        <v>0.1981</v>
      </c>
      <c r="N120" s="10">
        <v>2505</v>
      </c>
      <c r="O120" s="11" t="s">
        <v>64</v>
      </c>
      <c r="P120" s="102">
        <f t="shared" si="10"/>
        <v>0.2505</v>
      </c>
    </row>
    <row r="121" spans="1:16">
      <c r="A121" s="23">
        <f t="shared" si="11"/>
        <v>121</v>
      </c>
      <c r="B121" s="10">
        <v>550</v>
      </c>
      <c r="C121" s="11" t="s">
        <v>65</v>
      </c>
      <c r="D121" s="100">
        <f t="shared" si="13"/>
        <v>7.8571428571428584E-2</v>
      </c>
      <c r="E121" s="12">
        <v>1.8839999999999999</v>
      </c>
      <c r="F121" s="13">
        <v>1.1220000000000001E-2</v>
      </c>
      <c r="G121" s="101">
        <f t="shared" si="7"/>
        <v>1.8952199999999999</v>
      </c>
      <c r="H121" s="10">
        <v>1.95</v>
      </c>
      <c r="I121" s="11" t="s">
        <v>66</v>
      </c>
      <c r="J121" s="105">
        <f t="shared" si="12"/>
        <v>1.95</v>
      </c>
      <c r="K121" s="10">
        <v>2010</v>
      </c>
      <c r="L121" s="11" t="s">
        <v>64</v>
      </c>
      <c r="M121" s="102">
        <f t="shared" si="9"/>
        <v>0.20099999999999998</v>
      </c>
      <c r="N121" s="10">
        <v>2560</v>
      </c>
      <c r="O121" s="11" t="s">
        <v>64</v>
      </c>
      <c r="P121" s="102">
        <f t="shared" si="10"/>
        <v>0.25600000000000001</v>
      </c>
    </row>
    <row r="122" spans="1:16">
      <c r="A122" s="23">
        <f t="shared" si="11"/>
        <v>122</v>
      </c>
      <c r="B122" s="10">
        <v>600</v>
      </c>
      <c r="C122" s="11" t="s">
        <v>65</v>
      </c>
      <c r="D122" s="100">
        <f t="shared" si="13"/>
        <v>8.5714285714285715E-2</v>
      </c>
      <c r="E122" s="12">
        <v>1.95</v>
      </c>
      <c r="F122" s="13">
        <v>1.047E-2</v>
      </c>
      <c r="G122" s="101">
        <f t="shared" si="7"/>
        <v>1.9604699999999999</v>
      </c>
      <c r="H122" s="10">
        <v>2.06</v>
      </c>
      <c r="I122" s="11" t="s">
        <v>66</v>
      </c>
      <c r="J122" s="105">
        <f t="shared" si="12"/>
        <v>2.06</v>
      </c>
      <c r="K122" s="10">
        <v>2035</v>
      </c>
      <c r="L122" s="11" t="s">
        <v>64</v>
      </c>
      <c r="M122" s="102">
        <f t="shared" si="9"/>
        <v>0.20350000000000001</v>
      </c>
      <c r="N122" s="10">
        <v>2610</v>
      </c>
      <c r="O122" s="11" t="s">
        <v>64</v>
      </c>
      <c r="P122" s="102">
        <f t="shared" si="10"/>
        <v>0.26100000000000001</v>
      </c>
    </row>
    <row r="123" spans="1:16">
      <c r="A123" s="23">
        <f t="shared" si="11"/>
        <v>123</v>
      </c>
      <c r="B123" s="10">
        <v>650</v>
      </c>
      <c r="C123" s="11" t="s">
        <v>65</v>
      </c>
      <c r="D123" s="100">
        <f t="shared" si="13"/>
        <v>9.285714285714286E-2</v>
      </c>
      <c r="E123" s="12">
        <v>2.0110000000000001</v>
      </c>
      <c r="F123" s="13">
        <v>9.8200000000000006E-3</v>
      </c>
      <c r="G123" s="101">
        <f t="shared" si="7"/>
        <v>2.0208200000000001</v>
      </c>
      <c r="H123" s="10">
        <v>2.17</v>
      </c>
      <c r="I123" s="11" t="s">
        <v>66</v>
      </c>
      <c r="J123" s="105">
        <f t="shared" si="12"/>
        <v>2.17</v>
      </c>
      <c r="K123" s="10">
        <v>2057</v>
      </c>
      <c r="L123" s="11" t="s">
        <v>64</v>
      </c>
      <c r="M123" s="102">
        <f t="shared" si="9"/>
        <v>0.20569999999999999</v>
      </c>
      <c r="N123" s="10">
        <v>2655</v>
      </c>
      <c r="O123" s="11" t="s">
        <v>64</v>
      </c>
      <c r="P123" s="102">
        <f t="shared" si="10"/>
        <v>0.26549999999999996</v>
      </c>
    </row>
    <row r="124" spans="1:16">
      <c r="A124" s="23">
        <f t="shared" si="11"/>
        <v>124</v>
      </c>
      <c r="B124" s="10">
        <v>700</v>
      </c>
      <c r="C124" s="11" t="s">
        <v>65</v>
      </c>
      <c r="D124" s="100">
        <f t="shared" si="13"/>
        <v>9.9999999999999992E-2</v>
      </c>
      <c r="E124" s="12">
        <v>2.0659999999999998</v>
      </c>
      <c r="F124" s="13">
        <v>9.2519999999999998E-3</v>
      </c>
      <c r="G124" s="101">
        <f t="shared" si="7"/>
        <v>2.0752519999999999</v>
      </c>
      <c r="H124" s="10">
        <v>2.27</v>
      </c>
      <c r="I124" s="11" t="s">
        <v>66</v>
      </c>
      <c r="J124" s="105">
        <f t="shared" si="12"/>
        <v>2.27</v>
      </c>
      <c r="K124" s="10">
        <v>2078</v>
      </c>
      <c r="L124" s="11" t="s">
        <v>64</v>
      </c>
      <c r="M124" s="102">
        <f t="shared" si="9"/>
        <v>0.20779999999999998</v>
      </c>
      <c r="N124" s="10">
        <v>2697</v>
      </c>
      <c r="O124" s="11" t="s">
        <v>64</v>
      </c>
      <c r="P124" s="102">
        <f t="shared" si="10"/>
        <v>0.2697</v>
      </c>
    </row>
    <row r="125" spans="1:16">
      <c r="A125" s="23">
        <f t="shared" si="11"/>
        <v>125</v>
      </c>
      <c r="B125" s="103">
        <v>800</v>
      </c>
      <c r="C125" s="104" t="s">
        <v>65</v>
      </c>
      <c r="D125" s="100">
        <f t="shared" si="13"/>
        <v>0.1142857142857143</v>
      </c>
      <c r="E125" s="12">
        <v>2.1629999999999998</v>
      </c>
      <c r="F125" s="13">
        <v>8.3049999999999999E-3</v>
      </c>
      <c r="G125" s="101">
        <f t="shared" si="7"/>
        <v>2.1713049999999998</v>
      </c>
      <c r="H125" s="10">
        <v>2.4700000000000002</v>
      </c>
      <c r="I125" s="11" t="s">
        <v>66</v>
      </c>
      <c r="J125" s="105">
        <f t="shared" si="12"/>
        <v>2.4700000000000002</v>
      </c>
      <c r="K125" s="10">
        <v>2124</v>
      </c>
      <c r="L125" s="11" t="s">
        <v>64</v>
      </c>
      <c r="M125" s="102">
        <f t="shared" si="9"/>
        <v>0.21240000000000001</v>
      </c>
      <c r="N125" s="10">
        <v>2772</v>
      </c>
      <c r="O125" s="11" t="s">
        <v>64</v>
      </c>
      <c r="P125" s="102">
        <f t="shared" si="10"/>
        <v>0.2772</v>
      </c>
    </row>
    <row r="126" spans="1:16">
      <c r="A126" s="23">
        <f t="shared" si="11"/>
        <v>126</v>
      </c>
      <c r="B126" s="103">
        <v>900</v>
      </c>
      <c r="C126" s="104" t="s">
        <v>65</v>
      </c>
      <c r="D126" s="100">
        <f t="shared" si="13"/>
        <v>0.12857142857142859</v>
      </c>
      <c r="E126" s="12">
        <v>2.2429999999999999</v>
      </c>
      <c r="F126" s="13">
        <v>7.5459999999999998E-3</v>
      </c>
      <c r="G126" s="101">
        <f t="shared" si="7"/>
        <v>2.2505459999999999</v>
      </c>
      <c r="H126" s="103">
        <v>2.66</v>
      </c>
      <c r="I126" s="104" t="s">
        <v>66</v>
      </c>
      <c r="J126" s="105">
        <f t="shared" si="12"/>
        <v>2.66</v>
      </c>
      <c r="K126" s="103">
        <v>2164</v>
      </c>
      <c r="L126" s="104" t="s">
        <v>64</v>
      </c>
      <c r="M126" s="102">
        <f t="shared" si="9"/>
        <v>0.21640000000000001</v>
      </c>
      <c r="N126" s="103">
        <v>2838</v>
      </c>
      <c r="O126" s="104" t="s">
        <v>64</v>
      </c>
      <c r="P126" s="102">
        <f t="shared" si="10"/>
        <v>0.2838</v>
      </c>
    </row>
    <row r="127" spans="1:16">
      <c r="A127" s="23">
        <f t="shared" si="11"/>
        <v>127</v>
      </c>
      <c r="B127" s="103">
        <v>1</v>
      </c>
      <c r="C127" s="106" t="s">
        <v>67</v>
      </c>
      <c r="D127" s="100">
        <f t="shared" ref="D127:D190" si="14">B127/$C$5</f>
        <v>0.14285714285714285</v>
      </c>
      <c r="E127" s="12">
        <v>2.31</v>
      </c>
      <c r="F127" s="13">
        <v>6.9239999999999996E-3</v>
      </c>
      <c r="G127" s="101">
        <f t="shared" si="7"/>
        <v>2.3169240000000002</v>
      </c>
      <c r="H127" s="103">
        <v>2.85</v>
      </c>
      <c r="I127" s="104" t="s">
        <v>66</v>
      </c>
      <c r="J127" s="105">
        <f t="shared" si="12"/>
        <v>2.85</v>
      </c>
      <c r="K127" s="103">
        <v>2201</v>
      </c>
      <c r="L127" s="104" t="s">
        <v>64</v>
      </c>
      <c r="M127" s="102">
        <f t="shared" si="9"/>
        <v>0.22010000000000002</v>
      </c>
      <c r="N127" s="103">
        <v>2897</v>
      </c>
      <c r="O127" s="104" t="s">
        <v>64</v>
      </c>
      <c r="P127" s="102">
        <f t="shared" si="10"/>
        <v>0.28969999999999996</v>
      </c>
    </row>
    <row r="128" spans="1:16">
      <c r="A128" s="23">
        <f t="shared" si="11"/>
        <v>128</v>
      </c>
      <c r="B128" s="10">
        <v>1.1000000000000001</v>
      </c>
      <c r="C128" s="11" t="s">
        <v>67</v>
      </c>
      <c r="D128" s="100">
        <f t="shared" si="14"/>
        <v>0.15714285714285717</v>
      </c>
      <c r="E128" s="12">
        <v>2.3650000000000002</v>
      </c>
      <c r="F128" s="13">
        <v>6.4029999999999998E-3</v>
      </c>
      <c r="G128" s="101">
        <f t="shared" si="7"/>
        <v>2.3714030000000004</v>
      </c>
      <c r="H128" s="10">
        <v>3.03</v>
      </c>
      <c r="I128" s="11" t="s">
        <v>66</v>
      </c>
      <c r="J128" s="105">
        <f t="shared" si="12"/>
        <v>3.03</v>
      </c>
      <c r="K128" s="103">
        <v>2233</v>
      </c>
      <c r="L128" s="104" t="s">
        <v>64</v>
      </c>
      <c r="M128" s="102">
        <f t="shared" si="9"/>
        <v>0.2233</v>
      </c>
      <c r="N128" s="103">
        <v>2951</v>
      </c>
      <c r="O128" s="104" t="s">
        <v>64</v>
      </c>
      <c r="P128" s="102">
        <f t="shared" si="10"/>
        <v>0.29510000000000003</v>
      </c>
    </row>
    <row r="129" spans="1:16">
      <c r="A129" s="23">
        <f t="shared" si="11"/>
        <v>129</v>
      </c>
      <c r="B129" s="10">
        <v>1.2</v>
      </c>
      <c r="C129" s="11" t="s">
        <v>67</v>
      </c>
      <c r="D129" s="100">
        <f t="shared" si="14"/>
        <v>0.17142857142857143</v>
      </c>
      <c r="E129" s="12">
        <v>2.4089999999999998</v>
      </c>
      <c r="F129" s="13">
        <v>5.9610000000000002E-3</v>
      </c>
      <c r="G129" s="101">
        <f t="shared" si="7"/>
        <v>2.4149609999999999</v>
      </c>
      <c r="H129" s="10">
        <v>3.21</v>
      </c>
      <c r="I129" s="11" t="s">
        <v>66</v>
      </c>
      <c r="J129" s="105">
        <f t="shared" si="12"/>
        <v>3.21</v>
      </c>
      <c r="K129" s="103">
        <v>2264</v>
      </c>
      <c r="L129" s="104" t="s">
        <v>64</v>
      </c>
      <c r="M129" s="102">
        <f t="shared" si="9"/>
        <v>0.22639999999999999</v>
      </c>
      <c r="N129" s="103">
        <v>3000</v>
      </c>
      <c r="O129" s="104" t="s">
        <v>64</v>
      </c>
      <c r="P129" s="102">
        <f t="shared" si="10"/>
        <v>0.3</v>
      </c>
    </row>
    <row r="130" spans="1:16">
      <c r="A130" s="23">
        <f t="shared" si="11"/>
        <v>130</v>
      </c>
      <c r="B130" s="10">
        <v>1.3</v>
      </c>
      <c r="C130" s="11" t="s">
        <v>67</v>
      </c>
      <c r="D130" s="100">
        <f t="shared" si="14"/>
        <v>0.18571428571428572</v>
      </c>
      <c r="E130" s="12">
        <v>2.4449999999999998</v>
      </c>
      <c r="F130" s="13">
        <v>5.5799999999999999E-3</v>
      </c>
      <c r="G130" s="101">
        <f t="shared" si="7"/>
        <v>2.45058</v>
      </c>
      <c r="H130" s="10">
        <v>3.39</v>
      </c>
      <c r="I130" s="11" t="s">
        <v>66</v>
      </c>
      <c r="J130" s="105">
        <f t="shared" si="12"/>
        <v>3.39</v>
      </c>
      <c r="K130" s="103">
        <v>2292</v>
      </c>
      <c r="L130" s="104" t="s">
        <v>64</v>
      </c>
      <c r="M130" s="102">
        <f t="shared" si="9"/>
        <v>0.22919999999999999</v>
      </c>
      <c r="N130" s="103">
        <v>3046</v>
      </c>
      <c r="O130" s="104" t="s">
        <v>64</v>
      </c>
      <c r="P130" s="102">
        <f t="shared" si="10"/>
        <v>0.30459999999999998</v>
      </c>
    </row>
    <row r="131" spans="1:16">
      <c r="A131" s="23">
        <f t="shared" si="11"/>
        <v>131</v>
      </c>
      <c r="B131" s="10">
        <v>1.4</v>
      </c>
      <c r="C131" s="11" t="s">
        <v>67</v>
      </c>
      <c r="D131" s="100">
        <f t="shared" si="14"/>
        <v>0.19999999999999998</v>
      </c>
      <c r="E131" s="12">
        <v>2.4729999999999999</v>
      </c>
      <c r="F131" s="13">
        <v>5.2469999999999999E-3</v>
      </c>
      <c r="G131" s="101">
        <f t="shared" si="7"/>
        <v>2.4782469999999996</v>
      </c>
      <c r="H131" s="10">
        <v>3.56</v>
      </c>
      <c r="I131" s="11" t="s">
        <v>66</v>
      </c>
      <c r="J131" s="105">
        <f t="shared" si="12"/>
        <v>3.56</v>
      </c>
      <c r="K131" s="103">
        <v>2319</v>
      </c>
      <c r="L131" s="104" t="s">
        <v>64</v>
      </c>
      <c r="M131" s="102">
        <f t="shared" si="9"/>
        <v>0.2319</v>
      </c>
      <c r="N131" s="103">
        <v>3089</v>
      </c>
      <c r="O131" s="104" t="s">
        <v>64</v>
      </c>
      <c r="P131" s="102">
        <f t="shared" si="10"/>
        <v>0.30890000000000001</v>
      </c>
    </row>
    <row r="132" spans="1:16">
      <c r="A132" s="23">
        <f t="shared" si="11"/>
        <v>132</v>
      </c>
      <c r="B132" s="10">
        <v>1.5</v>
      </c>
      <c r="C132" s="11" t="s">
        <v>67</v>
      </c>
      <c r="D132" s="100">
        <f t="shared" si="14"/>
        <v>0.21428571428571427</v>
      </c>
      <c r="E132" s="12">
        <v>2.4950000000000001</v>
      </c>
      <c r="F132" s="13">
        <v>4.9550000000000002E-3</v>
      </c>
      <c r="G132" s="101">
        <f t="shared" si="7"/>
        <v>2.4999549999999999</v>
      </c>
      <c r="H132" s="10">
        <v>3.74</v>
      </c>
      <c r="I132" s="11" t="s">
        <v>66</v>
      </c>
      <c r="J132" s="105">
        <f t="shared" si="12"/>
        <v>3.74</v>
      </c>
      <c r="K132" s="103">
        <v>2345</v>
      </c>
      <c r="L132" s="104" t="s">
        <v>64</v>
      </c>
      <c r="M132" s="102">
        <f t="shared" si="9"/>
        <v>0.23450000000000001</v>
      </c>
      <c r="N132" s="103">
        <v>3130</v>
      </c>
      <c r="O132" s="104" t="s">
        <v>64</v>
      </c>
      <c r="P132" s="102">
        <f t="shared" si="10"/>
        <v>0.313</v>
      </c>
    </row>
    <row r="133" spans="1:16">
      <c r="A133" s="23">
        <f t="shared" si="11"/>
        <v>133</v>
      </c>
      <c r="B133" s="10">
        <v>1.6</v>
      </c>
      <c r="C133" s="11" t="s">
        <v>67</v>
      </c>
      <c r="D133" s="100">
        <f t="shared" si="14"/>
        <v>0.22857142857142859</v>
      </c>
      <c r="E133" s="12">
        <v>2.5110000000000001</v>
      </c>
      <c r="F133" s="13">
        <v>4.6959999999999997E-3</v>
      </c>
      <c r="G133" s="101">
        <f t="shared" si="7"/>
        <v>2.5156960000000002</v>
      </c>
      <c r="H133" s="10">
        <v>3.91</v>
      </c>
      <c r="I133" s="11" t="s">
        <v>66</v>
      </c>
      <c r="J133" s="105">
        <f t="shared" si="12"/>
        <v>3.91</v>
      </c>
      <c r="K133" s="103">
        <v>2369</v>
      </c>
      <c r="L133" s="104" t="s">
        <v>64</v>
      </c>
      <c r="M133" s="102">
        <f t="shared" si="9"/>
        <v>0.23690000000000003</v>
      </c>
      <c r="N133" s="103">
        <v>3169</v>
      </c>
      <c r="O133" s="104" t="s">
        <v>64</v>
      </c>
      <c r="P133" s="102">
        <f t="shared" si="10"/>
        <v>0.31690000000000002</v>
      </c>
    </row>
    <row r="134" spans="1:16">
      <c r="A134" s="23">
        <f t="shared" si="11"/>
        <v>134</v>
      </c>
      <c r="B134" s="10">
        <v>1.7</v>
      </c>
      <c r="C134" s="11" t="s">
        <v>67</v>
      </c>
      <c r="D134" s="100">
        <f t="shared" si="14"/>
        <v>0.24285714285714285</v>
      </c>
      <c r="E134" s="12">
        <v>2.5219999999999998</v>
      </c>
      <c r="F134" s="13">
        <v>4.4650000000000002E-3</v>
      </c>
      <c r="G134" s="101">
        <f t="shared" si="7"/>
        <v>2.526465</v>
      </c>
      <c r="H134" s="10">
        <v>4.08</v>
      </c>
      <c r="I134" s="11" t="s">
        <v>66</v>
      </c>
      <c r="J134" s="105">
        <f t="shared" si="12"/>
        <v>4.08</v>
      </c>
      <c r="K134" s="103">
        <v>2393</v>
      </c>
      <c r="L134" s="104" t="s">
        <v>64</v>
      </c>
      <c r="M134" s="102">
        <f t="shared" si="9"/>
        <v>0.23929999999999998</v>
      </c>
      <c r="N134" s="103">
        <v>3206</v>
      </c>
      <c r="O134" s="104" t="s">
        <v>64</v>
      </c>
      <c r="P134" s="102">
        <f t="shared" si="10"/>
        <v>0.3206</v>
      </c>
    </row>
    <row r="135" spans="1:16">
      <c r="A135" s="23">
        <f t="shared" si="11"/>
        <v>135</v>
      </c>
      <c r="B135" s="10">
        <v>1.8</v>
      </c>
      <c r="C135" s="11" t="s">
        <v>67</v>
      </c>
      <c r="D135" s="100">
        <f t="shared" si="14"/>
        <v>0.25714285714285717</v>
      </c>
      <c r="E135" s="12">
        <v>2.5289999999999999</v>
      </c>
      <c r="F135" s="13">
        <v>4.2560000000000002E-3</v>
      </c>
      <c r="G135" s="101">
        <f t="shared" si="7"/>
        <v>2.5332559999999997</v>
      </c>
      <c r="H135" s="10">
        <v>4.25</v>
      </c>
      <c r="I135" s="11" t="s">
        <v>66</v>
      </c>
      <c r="J135" s="105">
        <f t="shared" si="12"/>
        <v>4.25</v>
      </c>
      <c r="K135" s="103">
        <v>2416</v>
      </c>
      <c r="L135" s="104" t="s">
        <v>64</v>
      </c>
      <c r="M135" s="102">
        <f t="shared" si="9"/>
        <v>0.24159999999999998</v>
      </c>
      <c r="N135" s="103">
        <v>3242</v>
      </c>
      <c r="O135" s="104" t="s">
        <v>64</v>
      </c>
      <c r="P135" s="102">
        <f t="shared" si="10"/>
        <v>0.32419999999999999</v>
      </c>
    </row>
    <row r="136" spans="1:16">
      <c r="A136" s="23">
        <f t="shared" si="11"/>
        <v>136</v>
      </c>
      <c r="B136" s="10">
        <v>2</v>
      </c>
      <c r="C136" s="11" t="s">
        <v>67</v>
      </c>
      <c r="D136" s="100">
        <f t="shared" si="14"/>
        <v>0.2857142857142857</v>
      </c>
      <c r="E136" s="12">
        <v>2.5310000000000001</v>
      </c>
      <c r="F136" s="13">
        <v>3.8969999999999999E-3</v>
      </c>
      <c r="G136" s="101">
        <f t="shared" si="7"/>
        <v>2.534897</v>
      </c>
      <c r="H136" s="10">
        <v>4.59</v>
      </c>
      <c r="I136" s="11" t="s">
        <v>66</v>
      </c>
      <c r="J136" s="105">
        <f t="shared" si="12"/>
        <v>4.59</v>
      </c>
      <c r="K136" s="103">
        <v>2483</v>
      </c>
      <c r="L136" s="104" t="s">
        <v>64</v>
      </c>
      <c r="M136" s="102">
        <f t="shared" si="9"/>
        <v>0.24830000000000002</v>
      </c>
      <c r="N136" s="103">
        <v>3310</v>
      </c>
      <c r="O136" s="104" t="s">
        <v>64</v>
      </c>
      <c r="P136" s="102">
        <f t="shared" si="10"/>
        <v>0.33100000000000002</v>
      </c>
    </row>
    <row r="137" spans="1:16">
      <c r="A137" s="23">
        <f t="shared" si="11"/>
        <v>137</v>
      </c>
      <c r="B137" s="10">
        <v>2.25</v>
      </c>
      <c r="C137" s="11" t="s">
        <v>67</v>
      </c>
      <c r="D137" s="100">
        <f t="shared" si="14"/>
        <v>0.32142857142857145</v>
      </c>
      <c r="E137" s="12">
        <v>2.5190000000000001</v>
      </c>
      <c r="F137" s="13">
        <v>3.5300000000000002E-3</v>
      </c>
      <c r="G137" s="101">
        <f t="shared" si="7"/>
        <v>2.5225300000000002</v>
      </c>
      <c r="H137" s="10">
        <v>5.01</v>
      </c>
      <c r="I137" s="11" t="s">
        <v>66</v>
      </c>
      <c r="J137" s="105">
        <f t="shared" si="12"/>
        <v>5.01</v>
      </c>
      <c r="K137" s="103">
        <v>2578</v>
      </c>
      <c r="L137" s="104" t="s">
        <v>64</v>
      </c>
      <c r="M137" s="102">
        <f t="shared" si="9"/>
        <v>0.25779999999999997</v>
      </c>
      <c r="N137" s="103">
        <v>3390</v>
      </c>
      <c r="O137" s="104" t="s">
        <v>64</v>
      </c>
      <c r="P137" s="102">
        <f t="shared" si="10"/>
        <v>0.33900000000000002</v>
      </c>
    </row>
    <row r="138" spans="1:16">
      <c r="A138" s="23">
        <f t="shared" si="11"/>
        <v>138</v>
      </c>
      <c r="B138" s="10">
        <v>2.5</v>
      </c>
      <c r="C138" s="11" t="s">
        <v>67</v>
      </c>
      <c r="D138" s="100">
        <f t="shared" si="14"/>
        <v>0.35714285714285715</v>
      </c>
      <c r="E138" s="12">
        <v>2.4940000000000002</v>
      </c>
      <c r="F138" s="13">
        <v>3.2290000000000001E-3</v>
      </c>
      <c r="G138" s="101">
        <f t="shared" si="7"/>
        <v>2.4972290000000004</v>
      </c>
      <c r="H138" s="10">
        <v>5.44</v>
      </c>
      <c r="I138" s="11" t="s">
        <v>66</v>
      </c>
      <c r="J138" s="105">
        <f t="shared" si="12"/>
        <v>5.44</v>
      </c>
      <c r="K138" s="103">
        <v>2670</v>
      </c>
      <c r="L138" s="104" t="s">
        <v>64</v>
      </c>
      <c r="M138" s="102">
        <f t="shared" si="9"/>
        <v>0.26700000000000002</v>
      </c>
      <c r="N138" s="103">
        <v>3466</v>
      </c>
      <c r="O138" s="104" t="s">
        <v>64</v>
      </c>
      <c r="P138" s="102">
        <f t="shared" si="10"/>
        <v>0.34660000000000002</v>
      </c>
    </row>
    <row r="139" spans="1:16">
      <c r="A139" s="23">
        <f t="shared" si="11"/>
        <v>139</v>
      </c>
      <c r="B139" s="10">
        <v>2.75</v>
      </c>
      <c r="C139" s="11" t="s">
        <v>67</v>
      </c>
      <c r="D139" s="100">
        <f t="shared" si="14"/>
        <v>0.39285714285714285</v>
      </c>
      <c r="E139" s="12">
        <v>2.46</v>
      </c>
      <c r="F139" s="13">
        <v>2.9789999999999999E-3</v>
      </c>
      <c r="G139" s="101">
        <f t="shared" si="7"/>
        <v>2.4629789999999998</v>
      </c>
      <c r="H139" s="10">
        <v>5.87</v>
      </c>
      <c r="I139" s="11" t="s">
        <v>66</v>
      </c>
      <c r="J139" s="105">
        <f t="shared" si="12"/>
        <v>5.87</v>
      </c>
      <c r="K139" s="103">
        <v>2760</v>
      </c>
      <c r="L139" s="104" t="s">
        <v>64</v>
      </c>
      <c r="M139" s="102">
        <f t="shared" si="9"/>
        <v>0.27599999999999997</v>
      </c>
      <c r="N139" s="103">
        <v>3540</v>
      </c>
      <c r="O139" s="104" t="s">
        <v>64</v>
      </c>
      <c r="P139" s="102">
        <f t="shared" si="10"/>
        <v>0.35399999999999998</v>
      </c>
    </row>
    <row r="140" spans="1:16">
      <c r="A140" s="23">
        <f t="shared" si="11"/>
        <v>140</v>
      </c>
      <c r="B140" s="10">
        <v>3</v>
      </c>
      <c r="C140" s="14" t="s">
        <v>67</v>
      </c>
      <c r="D140" s="100">
        <f t="shared" si="14"/>
        <v>0.42857142857142855</v>
      </c>
      <c r="E140" s="12">
        <v>2.42</v>
      </c>
      <c r="F140" s="13">
        <v>2.7669999999999999E-3</v>
      </c>
      <c r="G140" s="101">
        <f t="shared" si="7"/>
        <v>2.4227669999999999</v>
      </c>
      <c r="H140" s="10">
        <v>6.31</v>
      </c>
      <c r="I140" s="11" t="s">
        <v>66</v>
      </c>
      <c r="J140" s="105">
        <f t="shared" si="12"/>
        <v>6.31</v>
      </c>
      <c r="K140" s="103">
        <v>2849</v>
      </c>
      <c r="L140" s="104" t="s">
        <v>64</v>
      </c>
      <c r="M140" s="102">
        <f t="shared" si="9"/>
        <v>0.28490000000000004</v>
      </c>
      <c r="N140" s="103">
        <v>3612</v>
      </c>
      <c r="O140" s="104" t="s">
        <v>64</v>
      </c>
      <c r="P140" s="102">
        <f t="shared" si="10"/>
        <v>0.36120000000000002</v>
      </c>
    </row>
    <row r="141" spans="1:16">
      <c r="A141" s="23">
        <f t="shared" si="11"/>
        <v>141</v>
      </c>
      <c r="B141" s="10">
        <v>3.25</v>
      </c>
      <c r="C141" s="104" t="s">
        <v>67</v>
      </c>
      <c r="D141" s="100">
        <f t="shared" si="14"/>
        <v>0.4642857142857143</v>
      </c>
      <c r="E141" s="12">
        <v>2.375</v>
      </c>
      <c r="F141" s="13">
        <v>2.5850000000000001E-3</v>
      </c>
      <c r="G141" s="101">
        <f t="shared" si="7"/>
        <v>2.3775849999999998</v>
      </c>
      <c r="H141" s="103">
        <v>6.76</v>
      </c>
      <c r="I141" s="104" t="s">
        <v>66</v>
      </c>
      <c r="J141" s="105">
        <f t="shared" si="12"/>
        <v>6.76</v>
      </c>
      <c r="K141" s="103">
        <v>2938</v>
      </c>
      <c r="L141" s="104" t="s">
        <v>64</v>
      </c>
      <c r="M141" s="102">
        <f t="shared" si="9"/>
        <v>0.29380000000000001</v>
      </c>
      <c r="N141" s="103">
        <v>3682</v>
      </c>
      <c r="O141" s="104" t="s">
        <v>64</v>
      </c>
      <c r="P141" s="102">
        <f t="shared" si="10"/>
        <v>0.36819999999999997</v>
      </c>
    </row>
    <row r="142" spans="1:16">
      <c r="A142" s="23">
        <f t="shared" si="11"/>
        <v>142</v>
      </c>
      <c r="B142" s="10">
        <v>3.5</v>
      </c>
      <c r="C142" s="104" t="s">
        <v>67</v>
      </c>
      <c r="D142" s="100">
        <f t="shared" si="14"/>
        <v>0.5</v>
      </c>
      <c r="E142" s="12">
        <v>2.3279999999999998</v>
      </c>
      <c r="F142" s="13">
        <v>2.4269999999999999E-3</v>
      </c>
      <c r="G142" s="101">
        <f t="shared" si="7"/>
        <v>2.3304269999999998</v>
      </c>
      <c r="H142" s="103">
        <v>7.22</v>
      </c>
      <c r="I142" s="104" t="s">
        <v>66</v>
      </c>
      <c r="J142" s="105">
        <f t="shared" si="12"/>
        <v>7.22</v>
      </c>
      <c r="K142" s="103">
        <v>3027</v>
      </c>
      <c r="L142" s="104" t="s">
        <v>64</v>
      </c>
      <c r="M142" s="102">
        <f t="shared" si="9"/>
        <v>0.30270000000000002</v>
      </c>
      <c r="N142" s="103">
        <v>3752</v>
      </c>
      <c r="O142" s="104" t="s">
        <v>64</v>
      </c>
      <c r="P142" s="102">
        <f t="shared" si="10"/>
        <v>0.37519999999999998</v>
      </c>
    </row>
    <row r="143" spans="1:16">
      <c r="A143" s="23">
        <f t="shared" si="11"/>
        <v>143</v>
      </c>
      <c r="B143" s="10">
        <v>3.75</v>
      </c>
      <c r="C143" s="104" t="s">
        <v>67</v>
      </c>
      <c r="D143" s="100">
        <f t="shared" si="14"/>
        <v>0.5357142857142857</v>
      </c>
      <c r="E143" s="12">
        <v>2.2789999999999999</v>
      </c>
      <c r="F143" s="13">
        <v>2.2880000000000001E-3</v>
      </c>
      <c r="G143" s="101">
        <f t="shared" si="7"/>
        <v>2.281288</v>
      </c>
      <c r="H143" s="103">
        <v>7.69</v>
      </c>
      <c r="I143" s="104" t="s">
        <v>66</v>
      </c>
      <c r="J143" s="105">
        <f t="shared" si="12"/>
        <v>7.69</v>
      </c>
      <c r="K143" s="103">
        <v>3116</v>
      </c>
      <c r="L143" s="104" t="s">
        <v>64</v>
      </c>
      <c r="M143" s="102">
        <f t="shared" si="9"/>
        <v>0.31159999999999999</v>
      </c>
      <c r="N143" s="103">
        <v>3821</v>
      </c>
      <c r="O143" s="104" t="s">
        <v>64</v>
      </c>
      <c r="P143" s="102">
        <f t="shared" si="10"/>
        <v>0.3821</v>
      </c>
    </row>
    <row r="144" spans="1:16">
      <c r="A144" s="23">
        <f t="shared" si="11"/>
        <v>144</v>
      </c>
      <c r="B144" s="10">
        <v>4</v>
      </c>
      <c r="C144" s="104" t="s">
        <v>67</v>
      </c>
      <c r="D144" s="100">
        <f t="shared" si="14"/>
        <v>0.5714285714285714</v>
      </c>
      <c r="E144" s="12">
        <v>2.23</v>
      </c>
      <c r="F144" s="13">
        <v>2.1649999999999998E-3</v>
      </c>
      <c r="G144" s="101">
        <f t="shared" si="7"/>
        <v>2.2321650000000002</v>
      </c>
      <c r="H144" s="103">
        <v>8.16</v>
      </c>
      <c r="I144" s="104" t="s">
        <v>66</v>
      </c>
      <c r="J144" s="105">
        <f t="shared" si="12"/>
        <v>8.16</v>
      </c>
      <c r="K144" s="103">
        <v>3207</v>
      </c>
      <c r="L144" s="104" t="s">
        <v>64</v>
      </c>
      <c r="M144" s="102">
        <f t="shared" si="9"/>
        <v>0.32069999999999999</v>
      </c>
      <c r="N144" s="103">
        <v>3891</v>
      </c>
      <c r="O144" s="104" t="s">
        <v>64</v>
      </c>
      <c r="P144" s="102">
        <f t="shared" si="10"/>
        <v>0.3891</v>
      </c>
    </row>
    <row r="145" spans="1:16">
      <c r="A145" s="23">
        <f t="shared" si="11"/>
        <v>145</v>
      </c>
      <c r="B145" s="10">
        <v>4.5</v>
      </c>
      <c r="C145" s="104" t="s">
        <v>67</v>
      </c>
      <c r="D145" s="100">
        <f t="shared" si="14"/>
        <v>0.6428571428571429</v>
      </c>
      <c r="E145" s="12">
        <v>2.1320000000000001</v>
      </c>
      <c r="F145" s="13">
        <v>1.9580000000000001E-3</v>
      </c>
      <c r="G145" s="101">
        <f t="shared" si="7"/>
        <v>2.1339580000000002</v>
      </c>
      <c r="H145" s="103">
        <v>9.15</v>
      </c>
      <c r="I145" s="104" t="s">
        <v>66</v>
      </c>
      <c r="J145" s="105">
        <f t="shared" si="12"/>
        <v>9.15</v>
      </c>
      <c r="K145" s="103">
        <v>3532</v>
      </c>
      <c r="L145" s="104" t="s">
        <v>64</v>
      </c>
      <c r="M145" s="102">
        <f t="shared" si="9"/>
        <v>0.35320000000000001</v>
      </c>
      <c r="N145" s="103">
        <v>4032</v>
      </c>
      <c r="O145" s="104" t="s">
        <v>64</v>
      </c>
      <c r="P145" s="102">
        <f t="shared" si="10"/>
        <v>0.4032</v>
      </c>
    </row>
    <row r="146" spans="1:16">
      <c r="A146" s="23">
        <f t="shared" si="11"/>
        <v>146</v>
      </c>
      <c r="B146" s="10">
        <v>5</v>
      </c>
      <c r="C146" s="104" t="s">
        <v>67</v>
      </c>
      <c r="D146" s="100">
        <f t="shared" si="14"/>
        <v>0.7142857142857143</v>
      </c>
      <c r="E146" s="12">
        <v>2.0369999999999999</v>
      </c>
      <c r="F146" s="13">
        <v>1.7880000000000001E-3</v>
      </c>
      <c r="G146" s="101">
        <f t="shared" si="7"/>
        <v>2.0387879999999998</v>
      </c>
      <c r="H146" s="103">
        <v>10.18</v>
      </c>
      <c r="I146" s="104" t="s">
        <v>66</v>
      </c>
      <c r="J146" s="105">
        <f t="shared" si="12"/>
        <v>10.18</v>
      </c>
      <c r="K146" s="103">
        <v>3855</v>
      </c>
      <c r="L146" s="104" t="s">
        <v>64</v>
      </c>
      <c r="M146" s="102">
        <f t="shared" si="9"/>
        <v>0.38550000000000001</v>
      </c>
      <c r="N146" s="103">
        <v>4176</v>
      </c>
      <c r="O146" s="104" t="s">
        <v>64</v>
      </c>
      <c r="P146" s="102">
        <f t="shared" si="10"/>
        <v>0.41760000000000003</v>
      </c>
    </row>
    <row r="147" spans="1:16">
      <c r="A147" s="23">
        <f t="shared" si="11"/>
        <v>147</v>
      </c>
      <c r="B147" s="10">
        <v>5.5</v>
      </c>
      <c r="C147" s="104" t="s">
        <v>67</v>
      </c>
      <c r="D147" s="100">
        <f t="shared" si="14"/>
        <v>0.7857142857142857</v>
      </c>
      <c r="E147" s="12">
        <v>1.948</v>
      </c>
      <c r="F147" s="13">
        <v>1.647E-3</v>
      </c>
      <c r="G147" s="101">
        <f t="shared" si="7"/>
        <v>1.9496469999999999</v>
      </c>
      <c r="H147" s="103">
        <v>11.26</v>
      </c>
      <c r="I147" s="104" t="s">
        <v>66</v>
      </c>
      <c r="J147" s="105">
        <f t="shared" si="12"/>
        <v>11.26</v>
      </c>
      <c r="K147" s="103">
        <v>4180</v>
      </c>
      <c r="L147" s="104" t="s">
        <v>64</v>
      </c>
      <c r="M147" s="102">
        <f t="shared" si="9"/>
        <v>0.41799999999999998</v>
      </c>
      <c r="N147" s="103">
        <v>4324</v>
      </c>
      <c r="O147" s="104" t="s">
        <v>64</v>
      </c>
      <c r="P147" s="102">
        <f t="shared" si="10"/>
        <v>0.43240000000000001</v>
      </c>
    </row>
    <row r="148" spans="1:16">
      <c r="A148" s="23">
        <f t="shared" si="11"/>
        <v>148</v>
      </c>
      <c r="B148" s="10">
        <v>6</v>
      </c>
      <c r="C148" s="104" t="s">
        <v>67</v>
      </c>
      <c r="D148" s="100">
        <f t="shared" si="14"/>
        <v>0.8571428571428571</v>
      </c>
      <c r="E148" s="12">
        <v>1.8640000000000001</v>
      </c>
      <c r="F148" s="13">
        <v>1.5280000000000001E-3</v>
      </c>
      <c r="G148" s="101">
        <f t="shared" ref="G148:G211" si="15">E148+F148</f>
        <v>1.8655280000000001</v>
      </c>
      <c r="H148" s="103">
        <v>12.39</v>
      </c>
      <c r="I148" s="104" t="s">
        <v>66</v>
      </c>
      <c r="J148" s="105">
        <f t="shared" si="12"/>
        <v>12.39</v>
      </c>
      <c r="K148" s="103">
        <v>4508</v>
      </c>
      <c r="L148" s="104" t="s">
        <v>64</v>
      </c>
      <c r="M148" s="102">
        <f t="shared" ref="M148:M154" si="16">K148/1000/10</f>
        <v>0.45079999999999998</v>
      </c>
      <c r="N148" s="103">
        <v>4477</v>
      </c>
      <c r="O148" s="104" t="s">
        <v>64</v>
      </c>
      <c r="P148" s="102">
        <f t="shared" ref="P148:P160" si="17">N148/1000/10</f>
        <v>0.44770000000000004</v>
      </c>
    </row>
    <row r="149" spans="1:16">
      <c r="A149" s="23">
        <f t="shared" si="11"/>
        <v>149</v>
      </c>
      <c r="B149" s="10">
        <v>6.5</v>
      </c>
      <c r="C149" s="104" t="s">
        <v>67</v>
      </c>
      <c r="D149" s="100">
        <f t="shared" si="14"/>
        <v>0.9285714285714286</v>
      </c>
      <c r="E149" s="12">
        <v>1.7869999999999999</v>
      </c>
      <c r="F149" s="13">
        <v>1.426E-3</v>
      </c>
      <c r="G149" s="101">
        <f t="shared" si="15"/>
        <v>1.7884259999999998</v>
      </c>
      <c r="H149" s="103">
        <v>13.57</v>
      </c>
      <c r="I149" s="104" t="s">
        <v>66</v>
      </c>
      <c r="J149" s="105">
        <f t="shared" si="12"/>
        <v>13.57</v>
      </c>
      <c r="K149" s="103">
        <v>4840</v>
      </c>
      <c r="L149" s="104" t="s">
        <v>64</v>
      </c>
      <c r="M149" s="102">
        <f t="shared" si="16"/>
        <v>0.48399999999999999</v>
      </c>
      <c r="N149" s="103">
        <v>4636</v>
      </c>
      <c r="O149" s="104" t="s">
        <v>64</v>
      </c>
      <c r="P149" s="102">
        <f t="shared" si="17"/>
        <v>0.46360000000000001</v>
      </c>
    </row>
    <row r="150" spans="1:16">
      <c r="A150" s="23">
        <f t="shared" ref="A150:A213" si="18">A149+1</f>
        <v>150</v>
      </c>
      <c r="B150" s="10">
        <v>7</v>
      </c>
      <c r="C150" s="104" t="s">
        <v>67</v>
      </c>
      <c r="D150" s="102">
        <f t="shared" si="14"/>
        <v>1</v>
      </c>
      <c r="E150" s="12">
        <v>1.7150000000000001</v>
      </c>
      <c r="F150" s="13">
        <v>1.3370000000000001E-3</v>
      </c>
      <c r="G150" s="101">
        <f t="shared" si="15"/>
        <v>1.716337</v>
      </c>
      <c r="H150" s="103">
        <v>14.8</v>
      </c>
      <c r="I150" s="104" t="s">
        <v>66</v>
      </c>
      <c r="J150" s="105">
        <f t="shared" si="12"/>
        <v>14.8</v>
      </c>
      <c r="K150" s="103">
        <v>5177</v>
      </c>
      <c r="L150" s="104" t="s">
        <v>64</v>
      </c>
      <c r="M150" s="102">
        <f t="shared" si="16"/>
        <v>0.51769999999999994</v>
      </c>
      <c r="N150" s="103">
        <v>4801</v>
      </c>
      <c r="O150" s="104" t="s">
        <v>64</v>
      </c>
      <c r="P150" s="102">
        <f t="shared" si="17"/>
        <v>0.48010000000000003</v>
      </c>
    </row>
    <row r="151" spans="1:16">
      <c r="A151" s="23">
        <f t="shared" si="18"/>
        <v>151</v>
      </c>
      <c r="B151" s="10">
        <v>8</v>
      </c>
      <c r="C151" s="104" t="s">
        <v>67</v>
      </c>
      <c r="D151" s="102">
        <f t="shared" si="14"/>
        <v>1.1428571428571428</v>
      </c>
      <c r="E151" s="12">
        <v>1.589</v>
      </c>
      <c r="F151" s="13">
        <v>1.191E-3</v>
      </c>
      <c r="G151" s="101">
        <f t="shared" si="15"/>
        <v>1.5901909999999999</v>
      </c>
      <c r="H151" s="103">
        <v>17.41</v>
      </c>
      <c r="I151" s="104" t="s">
        <v>66</v>
      </c>
      <c r="J151" s="105">
        <f t="shared" si="12"/>
        <v>17.41</v>
      </c>
      <c r="K151" s="103">
        <v>6418</v>
      </c>
      <c r="L151" s="104" t="s">
        <v>64</v>
      </c>
      <c r="M151" s="102">
        <f t="shared" si="16"/>
        <v>0.64180000000000004</v>
      </c>
      <c r="N151" s="103">
        <v>5152</v>
      </c>
      <c r="O151" s="104" t="s">
        <v>64</v>
      </c>
      <c r="P151" s="102">
        <f t="shared" si="17"/>
        <v>0.51519999999999999</v>
      </c>
    </row>
    <row r="152" spans="1:16">
      <c r="A152" s="23">
        <f t="shared" si="18"/>
        <v>152</v>
      </c>
      <c r="B152" s="10">
        <v>9</v>
      </c>
      <c r="C152" s="104" t="s">
        <v>67</v>
      </c>
      <c r="D152" s="102">
        <f t="shared" si="14"/>
        <v>1.2857142857142858</v>
      </c>
      <c r="E152" s="12">
        <v>1.482</v>
      </c>
      <c r="F152" s="13">
        <v>1.075E-3</v>
      </c>
      <c r="G152" s="101">
        <f t="shared" si="15"/>
        <v>1.4830749999999999</v>
      </c>
      <c r="H152" s="103">
        <v>20.21</v>
      </c>
      <c r="I152" s="104" t="s">
        <v>66</v>
      </c>
      <c r="J152" s="105">
        <f t="shared" si="12"/>
        <v>20.21</v>
      </c>
      <c r="K152" s="103">
        <v>7607</v>
      </c>
      <c r="L152" s="104" t="s">
        <v>64</v>
      </c>
      <c r="M152" s="102">
        <f t="shared" si="16"/>
        <v>0.76070000000000004</v>
      </c>
      <c r="N152" s="103">
        <v>5531</v>
      </c>
      <c r="O152" s="104" t="s">
        <v>64</v>
      </c>
      <c r="P152" s="102">
        <f t="shared" si="17"/>
        <v>0.55309999999999993</v>
      </c>
    </row>
    <row r="153" spans="1:16">
      <c r="A153" s="23">
        <f t="shared" si="18"/>
        <v>153</v>
      </c>
      <c r="B153" s="10">
        <v>10</v>
      </c>
      <c r="C153" s="104" t="s">
        <v>67</v>
      </c>
      <c r="D153" s="102">
        <f t="shared" si="14"/>
        <v>1.4285714285714286</v>
      </c>
      <c r="E153" s="12">
        <v>1.39</v>
      </c>
      <c r="F153" s="13">
        <v>9.8060000000000009E-4</v>
      </c>
      <c r="G153" s="101">
        <f t="shared" si="15"/>
        <v>1.3909806</v>
      </c>
      <c r="H153" s="103">
        <v>23.21</v>
      </c>
      <c r="I153" s="104" t="s">
        <v>66</v>
      </c>
      <c r="J153" s="105">
        <f t="shared" si="12"/>
        <v>23.21</v>
      </c>
      <c r="K153" s="103">
        <v>8771</v>
      </c>
      <c r="L153" s="104" t="s">
        <v>64</v>
      </c>
      <c r="M153" s="102">
        <f t="shared" si="16"/>
        <v>0.8771000000000001</v>
      </c>
      <c r="N153" s="103">
        <v>5938</v>
      </c>
      <c r="O153" s="104" t="s">
        <v>64</v>
      </c>
      <c r="P153" s="102">
        <f t="shared" si="17"/>
        <v>0.59379999999999999</v>
      </c>
    </row>
    <row r="154" spans="1:16">
      <c r="A154" s="23">
        <f t="shared" si="18"/>
        <v>154</v>
      </c>
      <c r="B154" s="10">
        <v>11</v>
      </c>
      <c r="C154" s="104" t="s">
        <v>67</v>
      </c>
      <c r="D154" s="102">
        <f t="shared" si="14"/>
        <v>1.5714285714285714</v>
      </c>
      <c r="E154" s="12">
        <v>1.3109999999999999</v>
      </c>
      <c r="F154" s="13">
        <v>9.0220000000000003E-4</v>
      </c>
      <c r="G154" s="101">
        <f t="shared" si="15"/>
        <v>1.3119022</v>
      </c>
      <c r="H154" s="103">
        <v>26.4</v>
      </c>
      <c r="I154" s="104" t="s">
        <v>66</v>
      </c>
      <c r="J154" s="105">
        <f t="shared" si="12"/>
        <v>26.4</v>
      </c>
      <c r="K154" s="103">
        <v>9926</v>
      </c>
      <c r="L154" s="104" t="s">
        <v>64</v>
      </c>
      <c r="M154" s="102">
        <f t="shared" si="16"/>
        <v>0.99260000000000004</v>
      </c>
      <c r="N154" s="103">
        <v>6374</v>
      </c>
      <c r="O154" s="104" t="s">
        <v>64</v>
      </c>
      <c r="P154" s="102">
        <f t="shared" si="17"/>
        <v>0.63739999999999997</v>
      </c>
    </row>
    <row r="155" spans="1:16">
      <c r="A155" s="23">
        <f t="shared" si="18"/>
        <v>155</v>
      </c>
      <c r="B155" s="10">
        <v>12</v>
      </c>
      <c r="C155" s="104" t="s">
        <v>67</v>
      </c>
      <c r="D155" s="102">
        <f t="shared" si="14"/>
        <v>1.7142857142857142</v>
      </c>
      <c r="E155" s="12">
        <v>1.242</v>
      </c>
      <c r="F155" s="13">
        <v>8.3609999999999999E-4</v>
      </c>
      <c r="G155" s="101">
        <f t="shared" si="15"/>
        <v>1.2428360999999999</v>
      </c>
      <c r="H155" s="103">
        <v>29.78</v>
      </c>
      <c r="I155" s="104" t="s">
        <v>66</v>
      </c>
      <c r="J155" s="105">
        <f t="shared" si="12"/>
        <v>29.78</v>
      </c>
      <c r="K155" s="103">
        <v>1.1100000000000001</v>
      </c>
      <c r="L155" s="106" t="s">
        <v>66</v>
      </c>
      <c r="M155" s="105">
        <f t="shared" ref="M155:M200" si="19">K155</f>
        <v>1.1100000000000001</v>
      </c>
      <c r="N155" s="103">
        <v>6839</v>
      </c>
      <c r="O155" s="104" t="s">
        <v>64</v>
      </c>
      <c r="P155" s="102">
        <f t="shared" si="17"/>
        <v>0.68390000000000006</v>
      </c>
    </row>
    <row r="156" spans="1:16">
      <c r="A156" s="23">
        <f t="shared" si="18"/>
        <v>156</v>
      </c>
      <c r="B156" s="10">
        <v>13</v>
      </c>
      <c r="C156" s="104" t="s">
        <v>67</v>
      </c>
      <c r="D156" s="102">
        <f t="shared" si="14"/>
        <v>1.8571428571428572</v>
      </c>
      <c r="E156" s="12">
        <v>1.181</v>
      </c>
      <c r="F156" s="13">
        <v>7.7939999999999997E-4</v>
      </c>
      <c r="G156" s="101">
        <f t="shared" si="15"/>
        <v>1.1817794000000001</v>
      </c>
      <c r="H156" s="103">
        <v>33.33</v>
      </c>
      <c r="I156" s="104" t="s">
        <v>66</v>
      </c>
      <c r="J156" s="105">
        <f t="shared" si="12"/>
        <v>33.33</v>
      </c>
      <c r="K156" s="103">
        <v>1.22</v>
      </c>
      <c r="L156" s="104" t="s">
        <v>66</v>
      </c>
      <c r="M156" s="105">
        <f t="shared" si="19"/>
        <v>1.22</v>
      </c>
      <c r="N156" s="103">
        <v>7331</v>
      </c>
      <c r="O156" s="104" t="s">
        <v>64</v>
      </c>
      <c r="P156" s="102">
        <f t="shared" si="17"/>
        <v>0.73310000000000008</v>
      </c>
    </row>
    <row r="157" spans="1:16">
      <c r="A157" s="23">
        <f t="shared" si="18"/>
        <v>157</v>
      </c>
      <c r="B157" s="10">
        <v>14</v>
      </c>
      <c r="C157" s="104" t="s">
        <v>67</v>
      </c>
      <c r="D157" s="102">
        <f t="shared" si="14"/>
        <v>2</v>
      </c>
      <c r="E157" s="12">
        <v>1.127</v>
      </c>
      <c r="F157" s="13">
        <v>7.3030000000000002E-4</v>
      </c>
      <c r="G157" s="101">
        <f t="shared" si="15"/>
        <v>1.1277303000000001</v>
      </c>
      <c r="H157" s="103">
        <v>37.07</v>
      </c>
      <c r="I157" s="104" t="s">
        <v>66</v>
      </c>
      <c r="J157" s="105">
        <f t="shared" si="12"/>
        <v>37.07</v>
      </c>
      <c r="K157" s="103">
        <v>1.34</v>
      </c>
      <c r="L157" s="104" t="s">
        <v>66</v>
      </c>
      <c r="M157" s="105">
        <f t="shared" si="19"/>
        <v>1.34</v>
      </c>
      <c r="N157" s="103">
        <v>7850</v>
      </c>
      <c r="O157" s="104" t="s">
        <v>64</v>
      </c>
      <c r="P157" s="102">
        <f t="shared" si="17"/>
        <v>0.78499999999999992</v>
      </c>
    </row>
    <row r="158" spans="1:16">
      <c r="A158" s="23">
        <f t="shared" si="18"/>
        <v>158</v>
      </c>
      <c r="B158" s="10">
        <v>15</v>
      </c>
      <c r="C158" s="104" t="s">
        <v>67</v>
      </c>
      <c r="D158" s="102">
        <f t="shared" si="14"/>
        <v>2.1428571428571428</v>
      </c>
      <c r="E158" s="12">
        <v>1.081</v>
      </c>
      <c r="F158" s="13">
        <v>6.8740000000000001E-4</v>
      </c>
      <c r="G158" s="101">
        <f t="shared" si="15"/>
        <v>1.0816873999999999</v>
      </c>
      <c r="H158" s="103">
        <v>40.97</v>
      </c>
      <c r="I158" s="104" t="s">
        <v>66</v>
      </c>
      <c r="J158" s="105">
        <f t="shared" si="12"/>
        <v>40.97</v>
      </c>
      <c r="K158" s="103">
        <v>1.46</v>
      </c>
      <c r="L158" s="104" t="s">
        <v>66</v>
      </c>
      <c r="M158" s="105">
        <f t="shared" si="19"/>
        <v>1.46</v>
      </c>
      <c r="N158" s="103">
        <v>8394</v>
      </c>
      <c r="O158" s="104" t="s">
        <v>64</v>
      </c>
      <c r="P158" s="102">
        <f t="shared" si="17"/>
        <v>0.83940000000000003</v>
      </c>
    </row>
    <row r="159" spans="1:16">
      <c r="A159" s="23">
        <f t="shared" si="18"/>
        <v>159</v>
      </c>
      <c r="B159" s="10">
        <v>16</v>
      </c>
      <c r="C159" s="104" t="s">
        <v>67</v>
      </c>
      <c r="D159" s="102">
        <f t="shared" si="14"/>
        <v>2.2857142857142856</v>
      </c>
      <c r="E159" s="12">
        <v>1.0349999999999999</v>
      </c>
      <c r="F159" s="13">
        <v>6.4939999999999996E-4</v>
      </c>
      <c r="G159" s="101">
        <f t="shared" si="15"/>
        <v>1.0356493999999998</v>
      </c>
      <c r="H159" s="103">
        <v>45.04</v>
      </c>
      <c r="I159" s="104" t="s">
        <v>66</v>
      </c>
      <c r="J159" s="105">
        <f t="shared" si="12"/>
        <v>45.04</v>
      </c>
      <c r="K159" s="103">
        <v>1.57</v>
      </c>
      <c r="L159" s="104" t="s">
        <v>66</v>
      </c>
      <c r="M159" s="105">
        <f t="shared" si="19"/>
        <v>1.57</v>
      </c>
      <c r="N159" s="103">
        <v>8963</v>
      </c>
      <c r="O159" s="104" t="s">
        <v>64</v>
      </c>
      <c r="P159" s="102">
        <f t="shared" si="17"/>
        <v>0.89629999999999987</v>
      </c>
    </row>
    <row r="160" spans="1:16">
      <c r="A160" s="23">
        <f t="shared" si="18"/>
        <v>160</v>
      </c>
      <c r="B160" s="10">
        <v>17</v>
      </c>
      <c r="C160" s="104" t="s">
        <v>67</v>
      </c>
      <c r="D160" s="102">
        <f t="shared" si="14"/>
        <v>2.4285714285714284</v>
      </c>
      <c r="E160" s="12">
        <v>0.98960000000000004</v>
      </c>
      <c r="F160" s="13">
        <v>6.1569999999999995E-4</v>
      </c>
      <c r="G160" s="101">
        <f t="shared" si="15"/>
        <v>0.99021570000000003</v>
      </c>
      <c r="H160" s="103">
        <v>49.29</v>
      </c>
      <c r="I160" s="104" t="s">
        <v>66</v>
      </c>
      <c r="J160" s="105">
        <f t="shared" si="12"/>
        <v>49.29</v>
      </c>
      <c r="K160" s="103">
        <v>1.69</v>
      </c>
      <c r="L160" s="104" t="s">
        <v>66</v>
      </c>
      <c r="M160" s="105">
        <f t="shared" si="19"/>
        <v>1.69</v>
      </c>
      <c r="N160" s="103">
        <v>9559</v>
      </c>
      <c r="O160" s="104" t="s">
        <v>64</v>
      </c>
      <c r="P160" s="102">
        <f t="shared" si="17"/>
        <v>0.95589999999999997</v>
      </c>
    </row>
    <row r="161" spans="1:16">
      <c r="A161" s="23">
        <f t="shared" si="18"/>
        <v>161</v>
      </c>
      <c r="B161" s="10">
        <v>18</v>
      </c>
      <c r="C161" s="104" t="s">
        <v>67</v>
      </c>
      <c r="D161" s="102">
        <f t="shared" si="14"/>
        <v>2.5714285714285716</v>
      </c>
      <c r="E161" s="12">
        <v>0.94930000000000003</v>
      </c>
      <c r="F161" s="13">
        <v>5.8540000000000003E-4</v>
      </c>
      <c r="G161" s="101">
        <f t="shared" si="15"/>
        <v>0.94988539999999999</v>
      </c>
      <c r="H161" s="103">
        <v>53.73</v>
      </c>
      <c r="I161" s="104" t="s">
        <v>66</v>
      </c>
      <c r="J161" s="105">
        <f t="shared" si="12"/>
        <v>53.73</v>
      </c>
      <c r="K161" s="103">
        <v>1.81</v>
      </c>
      <c r="L161" s="104" t="s">
        <v>66</v>
      </c>
      <c r="M161" s="105">
        <f t="shared" si="19"/>
        <v>1.81</v>
      </c>
      <c r="N161" s="103">
        <v>1.02</v>
      </c>
      <c r="O161" s="106" t="s">
        <v>66</v>
      </c>
      <c r="P161" s="105">
        <f t="shared" ref="P161:P207" si="20">N161</f>
        <v>1.02</v>
      </c>
    </row>
    <row r="162" spans="1:16">
      <c r="A162" s="23">
        <f t="shared" si="18"/>
        <v>162</v>
      </c>
      <c r="B162" s="10">
        <v>20</v>
      </c>
      <c r="C162" s="104" t="s">
        <v>67</v>
      </c>
      <c r="D162" s="102">
        <f t="shared" si="14"/>
        <v>2.8571428571428572</v>
      </c>
      <c r="E162" s="12">
        <v>0.87870000000000004</v>
      </c>
      <c r="F162" s="13">
        <v>5.3339999999999995E-4</v>
      </c>
      <c r="G162" s="101">
        <f t="shared" si="15"/>
        <v>0.87923340000000005</v>
      </c>
      <c r="H162" s="103">
        <v>63.17</v>
      </c>
      <c r="I162" s="104" t="s">
        <v>66</v>
      </c>
      <c r="J162" s="105">
        <f t="shared" si="12"/>
        <v>63.17</v>
      </c>
      <c r="K162" s="103">
        <v>2.27</v>
      </c>
      <c r="L162" s="104" t="s">
        <v>66</v>
      </c>
      <c r="M162" s="105">
        <f t="shared" si="19"/>
        <v>2.27</v>
      </c>
      <c r="N162" s="103">
        <v>1.1499999999999999</v>
      </c>
      <c r="O162" s="104" t="s">
        <v>66</v>
      </c>
      <c r="P162" s="105">
        <f t="shared" si="20"/>
        <v>1.1499999999999999</v>
      </c>
    </row>
    <row r="163" spans="1:16">
      <c r="A163" s="23">
        <f t="shared" si="18"/>
        <v>163</v>
      </c>
      <c r="B163" s="10">
        <v>22.5</v>
      </c>
      <c r="C163" s="104" t="s">
        <v>67</v>
      </c>
      <c r="D163" s="102">
        <f t="shared" si="14"/>
        <v>3.2142857142857144</v>
      </c>
      <c r="E163" s="12">
        <v>0.80549999999999999</v>
      </c>
      <c r="F163" s="13">
        <v>4.8069999999999997E-4</v>
      </c>
      <c r="G163" s="101">
        <f t="shared" si="15"/>
        <v>0.80598069999999999</v>
      </c>
      <c r="H163" s="103">
        <v>75.97</v>
      </c>
      <c r="I163" s="104" t="s">
        <v>66</v>
      </c>
      <c r="J163" s="105">
        <f t="shared" si="12"/>
        <v>75.97</v>
      </c>
      <c r="K163" s="103">
        <v>2.92</v>
      </c>
      <c r="L163" s="104" t="s">
        <v>66</v>
      </c>
      <c r="M163" s="105">
        <f t="shared" si="19"/>
        <v>2.92</v>
      </c>
      <c r="N163" s="103">
        <v>1.33</v>
      </c>
      <c r="O163" s="104" t="s">
        <v>66</v>
      </c>
      <c r="P163" s="105">
        <f t="shared" si="20"/>
        <v>1.33</v>
      </c>
    </row>
    <row r="164" spans="1:16">
      <c r="A164" s="23">
        <f t="shared" si="18"/>
        <v>164</v>
      </c>
      <c r="B164" s="10">
        <v>25</v>
      </c>
      <c r="C164" s="104" t="s">
        <v>67</v>
      </c>
      <c r="D164" s="102">
        <f t="shared" si="14"/>
        <v>3.5714285714285716</v>
      </c>
      <c r="E164" s="12">
        <v>0.74480000000000002</v>
      </c>
      <c r="F164" s="13">
        <v>4.3780000000000002E-4</v>
      </c>
      <c r="G164" s="101">
        <f t="shared" si="15"/>
        <v>0.74523780000000006</v>
      </c>
      <c r="H164" s="103">
        <v>89.87</v>
      </c>
      <c r="I164" s="104" t="s">
        <v>66</v>
      </c>
      <c r="J164" s="105">
        <f t="shared" si="12"/>
        <v>89.87</v>
      </c>
      <c r="K164" s="103">
        <v>3.54</v>
      </c>
      <c r="L164" s="104" t="s">
        <v>66</v>
      </c>
      <c r="M164" s="105">
        <f t="shared" si="19"/>
        <v>3.54</v>
      </c>
      <c r="N164" s="103">
        <v>1.53</v>
      </c>
      <c r="O164" s="104" t="s">
        <v>66</v>
      </c>
      <c r="P164" s="105">
        <f t="shared" si="20"/>
        <v>1.53</v>
      </c>
    </row>
    <row r="165" spans="1:16">
      <c r="A165" s="23">
        <f t="shared" si="18"/>
        <v>165</v>
      </c>
      <c r="B165" s="10">
        <v>27.5</v>
      </c>
      <c r="C165" s="104" t="s">
        <v>67</v>
      </c>
      <c r="D165" s="102">
        <f t="shared" si="14"/>
        <v>3.9285714285714284</v>
      </c>
      <c r="E165" s="12">
        <v>0.69350000000000001</v>
      </c>
      <c r="F165" s="13">
        <v>4.0230000000000002E-4</v>
      </c>
      <c r="G165" s="101">
        <f t="shared" si="15"/>
        <v>0.69390229999999997</v>
      </c>
      <c r="H165" s="103">
        <v>104.86</v>
      </c>
      <c r="I165" s="104" t="s">
        <v>66</v>
      </c>
      <c r="J165" s="105">
        <f t="shared" si="12"/>
        <v>104.86</v>
      </c>
      <c r="K165" s="103">
        <v>4.1399999999999997</v>
      </c>
      <c r="L165" s="104" t="s">
        <v>66</v>
      </c>
      <c r="M165" s="105">
        <f t="shared" si="19"/>
        <v>4.1399999999999997</v>
      </c>
      <c r="N165" s="103">
        <v>1.74</v>
      </c>
      <c r="O165" s="104" t="s">
        <v>66</v>
      </c>
      <c r="P165" s="105">
        <f t="shared" si="20"/>
        <v>1.74</v>
      </c>
    </row>
    <row r="166" spans="1:16">
      <c r="A166" s="23">
        <f t="shared" si="18"/>
        <v>166</v>
      </c>
      <c r="B166" s="10">
        <v>30</v>
      </c>
      <c r="C166" s="104" t="s">
        <v>67</v>
      </c>
      <c r="D166" s="102">
        <f t="shared" si="14"/>
        <v>4.2857142857142856</v>
      </c>
      <c r="E166" s="12">
        <v>0.64949999999999997</v>
      </c>
      <c r="F166" s="13">
        <v>3.724E-4</v>
      </c>
      <c r="G166" s="101">
        <f t="shared" si="15"/>
        <v>0.64987240000000002</v>
      </c>
      <c r="H166" s="103">
        <v>120.9</v>
      </c>
      <c r="I166" s="104" t="s">
        <v>66</v>
      </c>
      <c r="J166" s="105">
        <f t="shared" si="12"/>
        <v>120.9</v>
      </c>
      <c r="K166" s="103">
        <v>4.74</v>
      </c>
      <c r="L166" s="104" t="s">
        <v>66</v>
      </c>
      <c r="M166" s="105">
        <f t="shared" si="19"/>
        <v>4.74</v>
      </c>
      <c r="N166" s="103">
        <v>1.96</v>
      </c>
      <c r="O166" s="104" t="s">
        <v>66</v>
      </c>
      <c r="P166" s="105">
        <f t="shared" si="20"/>
        <v>1.96</v>
      </c>
    </row>
    <row r="167" spans="1:16">
      <c r="A167" s="23">
        <f t="shared" si="18"/>
        <v>167</v>
      </c>
      <c r="B167" s="10">
        <v>32.5</v>
      </c>
      <c r="C167" s="104" t="s">
        <v>67</v>
      </c>
      <c r="D167" s="102">
        <f t="shared" si="14"/>
        <v>4.6428571428571432</v>
      </c>
      <c r="E167" s="12">
        <v>0.61129999999999995</v>
      </c>
      <c r="F167" s="13">
        <v>3.4680000000000003E-4</v>
      </c>
      <c r="G167" s="101">
        <f t="shared" si="15"/>
        <v>0.61164679999999993</v>
      </c>
      <c r="H167" s="103">
        <v>138</v>
      </c>
      <c r="I167" s="104" t="s">
        <v>66</v>
      </c>
      <c r="J167" s="105">
        <f t="shared" si="12"/>
        <v>138</v>
      </c>
      <c r="K167" s="103">
        <v>5.35</v>
      </c>
      <c r="L167" s="104" t="s">
        <v>66</v>
      </c>
      <c r="M167" s="105">
        <f t="shared" si="19"/>
        <v>5.35</v>
      </c>
      <c r="N167" s="103">
        <v>2.2000000000000002</v>
      </c>
      <c r="O167" s="104" t="s">
        <v>66</v>
      </c>
      <c r="P167" s="105">
        <f t="shared" si="20"/>
        <v>2.2000000000000002</v>
      </c>
    </row>
    <row r="168" spans="1:16">
      <c r="A168" s="23">
        <f t="shared" si="18"/>
        <v>168</v>
      </c>
      <c r="B168" s="10">
        <v>35</v>
      </c>
      <c r="C168" s="104" t="s">
        <v>67</v>
      </c>
      <c r="D168" s="102">
        <f t="shared" si="14"/>
        <v>5</v>
      </c>
      <c r="E168" s="12">
        <v>0.57769999999999999</v>
      </c>
      <c r="F168" s="13">
        <v>3.2469999999999998E-4</v>
      </c>
      <c r="G168" s="101">
        <f t="shared" si="15"/>
        <v>0.57802469999999995</v>
      </c>
      <c r="H168" s="103">
        <v>156.12</v>
      </c>
      <c r="I168" s="104" t="s">
        <v>66</v>
      </c>
      <c r="J168" s="105">
        <f t="shared" si="12"/>
        <v>156.12</v>
      </c>
      <c r="K168" s="103">
        <v>5.95</v>
      </c>
      <c r="L168" s="104" t="s">
        <v>66</v>
      </c>
      <c r="M168" s="105">
        <f t="shared" si="19"/>
        <v>5.95</v>
      </c>
      <c r="N168" s="103">
        <v>2.46</v>
      </c>
      <c r="O168" s="104" t="s">
        <v>66</v>
      </c>
      <c r="P168" s="105">
        <f t="shared" si="20"/>
        <v>2.46</v>
      </c>
    </row>
    <row r="169" spans="1:16">
      <c r="A169" s="23">
        <f t="shared" si="18"/>
        <v>169</v>
      </c>
      <c r="B169" s="10">
        <v>37.5</v>
      </c>
      <c r="C169" s="104" t="s">
        <v>67</v>
      </c>
      <c r="D169" s="102">
        <f t="shared" si="14"/>
        <v>5.3571428571428568</v>
      </c>
      <c r="E169" s="12">
        <v>0.54810000000000003</v>
      </c>
      <c r="F169" s="13">
        <v>3.0529999999999999E-4</v>
      </c>
      <c r="G169" s="101">
        <f t="shared" si="15"/>
        <v>0.54840529999999998</v>
      </c>
      <c r="H169" s="103">
        <v>175.25</v>
      </c>
      <c r="I169" s="104" t="s">
        <v>66</v>
      </c>
      <c r="J169" s="105">
        <f t="shared" si="12"/>
        <v>175.25</v>
      </c>
      <c r="K169" s="103">
        <v>6.56</v>
      </c>
      <c r="L169" s="104" t="s">
        <v>66</v>
      </c>
      <c r="M169" s="105">
        <f t="shared" si="19"/>
        <v>6.56</v>
      </c>
      <c r="N169" s="103">
        <v>2.73</v>
      </c>
      <c r="O169" s="104" t="s">
        <v>66</v>
      </c>
      <c r="P169" s="105">
        <f t="shared" si="20"/>
        <v>2.73</v>
      </c>
    </row>
    <row r="170" spans="1:16">
      <c r="A170" s="23">
        <f t="shared" si="18"/>
        <v>170</v>
      </c>
      <c r="B170" s="10">
        <v>40</v>
      </c>
      <c r="C170" s="104" t="s">
        <v>67</v>
      </c>
      <c r="D170" s="102">
        <f t="shared" si="14"/>
        <v>5.7142857142857144</v>
      </c>
      <c r="E170" s="12">
        <v>0.52159999999999995</v>
      </c>
      <c r="F170" s="13">
        <v>2.8820000000000001E-4</v>
      </c>
      <c r="G170" s="101">
        <f t="shared" si="15"/>
        <v>0.52188819999999991</v>
      </c>
      <c r="H170" s="103">
        <v>195.4</v>
      </c>
      <c r="I170" s="104" t="s">
        <v>66</v>
      </c>
      <c r="J170" s="105">
        <f t="shared" si="12"/>
        <v>195.4</v>
      </c>
      <c r="K170" s="103">
        <v>7.18</v>
      </c>
      <c r="L170" s="104" t="s">
        <v>66</v>
      </c>
      <c r="M170" s="105">
        <f t="shared" si="19"/>
        <v>7.18</v>
      </c>
      <c r="N170" s="103">
        <v>3.01</v>
      </c>
      <c r="O170" s="104" t="s">
        <v>66</v>
      </c>
      <c r="P170" s="105">
        <f t="shared" si="20"/>
        <v>3.01</v>
      </c>
    </row>
    <row r="171" spans="1:16">
      <c r="A171" s="23">
        <f t="shared" si="18"/>
        <v>171</v>
      </c>
      <c r="B171" s="10">
        <v>45</v>
      </c>
      <c r="C171" s="104" t="s">
        <v>67</v>
      </c>
      <c r="D171" s="102">
        <f t="shared" si="14"/>
        <v>6.4285714285714288</v>
      </c>
      <c r="E171" s="12">
        <v>0.4763</v>
      </c>
      <c r="F171" s="13">
        <v>2.5950000000000002E-4</v>
      </c>
      <c r="G171" s="101">
        <f t="shared" si="15"/>
        <v>0.47655950000000002</v>
      </c>
      <c r="H171" s="103">
        <v>238.61</v>
      </c>
      <c r="I171" s="104" t="s">
        <v>66</v>
      </c>
      <c r="J171" s="105">
        <f t="shared" si="12"/>
        <v>238.61</v>
      </c>
      <c r="K171" s="103">
        <v>9.48</v>
      </c>
      <c r="L171" s="104" t="s">
        <v>66</v>
      </c>
      <c r="M171" s="105">
        <f t="shared" si="19"/>
        <v>9.48</v>
      </c>
      <c r="N171" s="103">
        <v>3.61</v>
      </c>
      <c r="O171" s="104" t="s">
        <v>66</v>
      </c>
      <c r="P171" s="105">
        <f t="shared" si="20"/>
        <v>3.61</v>
      </c>
    </row>
    <row r="172" spans="1:16">
      <c r="A172" s="23">
        <f t="shared" si="18"/>
        <v>172</v>
      </c>
      <c r="B172" s="10">
        <v>50</v>
      </c>
      <c r="C172" s="104" t="s">
        <v>67</v>
      </c>
      <c r="D172" s="102">
        <f t="shared" si="14"/>
        <v>7.1428571428571432</v>
      </c>
      <c r="E172" s="12">
        <v>0.439</v>
      </c>
      <c r="F172" s="13">
        <v>2.3609999999999999E-4</v>
      </c>
      <c r="G172" s="101">
        <f t="shared" si="15"/>
        <v>0.43923610000000002</v>
      </c>
      <c r="H172" s="103">
        <v>285.72000000000003</v>
      </c>
      <c r="I172" s="104" t="s">
        <v>66</v>
      </c>
      <c r="J172" s="105">
        <f t="shared" si="12"/>
        <v>285.72000000000003</v>
      </c>
      <c r="K172" s="103">
        <v>11.63</v>
      </c>
      <c r="L172" s="104" t="s">
        <v>66</v>
      </c>
      <c r="M172" s="105">
        <f t="shared" si="19"/>
        <v>11.63</v>
      </c>
      <c r="N172" s="103">
        <v>4.26</v>
      </c>
      <c r="O172" s="104" t="s">
        <v>66</v>
      </c>
      <c r="P172" s="105">
        <f t="shared" si="20"/>
        <v>4.26</v>
      </c>
    </row>
    <row r="173" spans="1:16">
      <c r="A173" s="23">
        <f t="shared" si="18"/>
        <v>173</v>
      </c>
      <c r="B173" s="10">
        <v>55</v>
      </c>
      <c r="C173" s="104" t="s">
        <v>67</v>
      </c>
      <c r="D173" s="102">
        <f t="shared" si="14"/>
        <v>7.8571428571428568</v>
      </c>
      <c r="E173" s="12">
        <v>0.40749999999999997</v>
      </c>
      <c r="F173" s="13">
        <v>2.1680000000000001E-4</v>
      </c>
      <c r="G173" s="101">
        <f t="shared" si="15"/>
        <v>0.40771679999999999</v>
      </c>
      <c r="H173" s="103">
        <v>336.65</v>
      </c>
      <c r="I173" s="104" t="s">
        <v>66</v>
      </c>
      <c r="J173" s="105">
        <f t="shared" si="12"/>
        <v>336.65</v>
      </c>
      <c r="K173" s="103">
        <v>13.74</v>
      </c>
      <c r="L173" s="104" t="s">
        <v>66</v>
      </c>
      <c r="M173" s="105">
        <f t="shared" si="19"/>
        <v>13.74</v>
      </c>
      <c r="N173" s="103">
        <v>4.96</v>
      </c>
      <c r="O173" s="104" t="s">
        <v>66</v>
      </c>
      <c r="P173" s="105">
        <f t="shared" si="20"/>
        <v>4.96</v>
      </c>
    </row>
    <row r="174" spans="1:16">
      <c r="A174" s="23">
        <f t="shared" si="18"/>
        <v>174</v>
      </c>
      <c r="B174" s="10">
        <v>60</v>
      </c>
      <c r="C174" s="104" t="s">
        <v>67</v>
      </c>
      <c r="D174" s="102">
        <f t="shared" si="14"/>
        <v>8.5714285714285712</v>
      </c>
      <c r="E174" s="12">
        <v>0.38069999999999998</v>
      </c>
      <c r="F174" s="13">
        <v>2.0049999999999999E-4</v>
      </c>
      <c r="G174" s="101">
        <f t="shared" si="15"/>
        <v>0.38090049999999998</v>
      </c>
      <c r="H174" s="103">
        <v>391.34</v>
      </c>
      <c r="I174" s="104" t="s">
        <v>66</v>
      </c>
      <c r="J174" s="105">
        <f t="shared" ref="J174:J179" si="21">H174</f>
        <v>391.34</v>
      </c>
      <c r="K174" s="103">
        <v>15.82</v>
      </c>
      <c r="L174" s="104" t="s">
        <v>66</v>
      </c>
      <c r="M174" s="105">
        <f t="shared" si="19"/>
        <v>15.82</v>
      </c>
      <c r="N174" s="103">
        <v>5.71</v>
      </c>
      <c r="O174" s="104" t="s">
        <v>66</v>
      </c>
      <c r="P174" s="105">
        <f t="shared" si="20"/>
        <v>5.71</v>
      </c>
    </row>
    <row r="175" spans="1:16">
      <c r="A175" s="23">
        <f t="shared" si="18"/>
        <v>175</v>
      </c>
      <c r="B175" s="10">
        <v>65</v>
      </c>
      <c r="C175" s="104" t="s">
        <v>67</v>
      </c>
      <c r="D175" s="102">
        <f t="shared" si="14"/>
        <v>9.2857142857142865</v>
      </c>
      <c r="E175" s="12">
        <v>0.35749999999999998</v>
      </c>
      <c r="F175" s="13">
        <v>1.8660000000000001E-4</v>
      </c>
      <c r="G175" s="101">
        <f t="shared" si="15"/>
        <v>0.35768659999999997</v>
      </c>
      <c r="H175" s="103">
        <v>449.72</v>
      </c>
      <c r="I175" s="104" t="s">
        <v>66</v>
      </c>
      <c r="J175" s="105">
        <f t="shared" si="21"/>
        <v>449.72</v>
      </c>
      <c r="K175" s="103">
        <v>17.899999999999999</v>
      </c>
      <c r="L175" s="104" t="s">
        <v>66</v>
      </c>
      <c r="M175" s="105">
        <f t="shared" si="19"/>
        <v>17.899999999999999</v>
      </c>
      <c r="N175" s="103">
        <v>6.51</v>
      </c>
      <c r="O175" s="104" t="s">
        <v>66</v>
      </c>
      <c r="P175" s="105">
        <f t="shared" si="20"/>
        <v>6.51</v>
      </c>
    </row>
    <row r="176" spans="1:16">
      <c r="A176" s="23">
        <f t="shared" si="18"/>
        <v>176</v>
      </c>
      <c r="B176" s="10">
        <v>70</v>
      </c>
      <c r="C176" s="104" t="s">
        <v>67</v>
      </c>
      <c r="D176" s="102">
        <f t="shared" si="14"/>
        <v>10</v>
      </c>
      <c r="E176" s="12">
        <v>0.33729999999999999</v>
      </c>
      <c r="F176" s="13">
        <v>1.7459999999999999E-4</v>
      </c>
      <c r="G176" s="101">
        <f t="shared" si="15"/>
        <v>0.33747460000000001</v>
      </c>
      <c r="H176" s="103">
        <v>511.76</v>
      </c>
      <c r="I176" s="104" t="s">
        <v>66</v>
      </c>
      <c r="J176" s="105">
        <f t="shared" si="21"/>
        <v>511.76</v>
      </c>
      <c r="K176" s="103">
        <v>20</v>
      </c>
      <c r="L176" s="104" t="s">
        <v>66</v>
      </c>
      <c r="M176" s="105">
        <f t="shared" si="19"/>
        <v>20</v>
      </c>
      <c r="N176" s="103">
        <v>7.36</v>
      </c>
      <c r="O176" s="104" t="s">
        <v>66</v>
      </c>
      <c r="P176" s="105">
        <f t="shared" si="20"/>
        <v>7.36</v>
      </c>
    </row>
    <row r="177" spans="1:16">
      <c r="A177" s="23">
        <f t="shared" si="18"/>
        <v>177</v>
      </c>
      <c r="B177" s="10">
        <v>80</v>
      </c>
      <c r="C177" s="104" t="s">
        <v>67</v>
      </c>
      <c r="D177" s="102">
        <f t="shared" si="14"/>
        <v>11.428571428571429</v>
      </c>
      <c r="E177" s="12">
        <v>0.30349999999999999</v>
      </c>
      <c r="F177" s="13">
        <v>1.549E-4</v>
      </c>
      <c r="G177" s="101">
        <f t="shared" si="15"/>
        <v>0.30365490000000001</v>
      </c>
      <c r="H177" s="103">
        <v>646.44000000000005</v>
      </c>
      <c r="I177" s="104" t="s">
        <v>66</v>
      </c>
      <c r="J177" s="105">
        <f t="shared" si="21"/>
        <v>646.44000000000005</v>
      </c>
      <c r="K177" s="103">
        <v>27.74</v>
      </c>
      <c r="L177" s="104" t="s">
        <v>66</v>
      </c>
      <c r="M177" s="105">
        <f t="shared" si="19"/>
        <v>27.74</v>
      </c>
      <c r="N177" s="103">
        <v>9.19</v>
      </c>
      <c r="O177" s="104" t="s">
        <v>66</v>
      </c>
      <c r="P177" s="105">
        <f t="shared" si="20"/>
        <v>9.19</v>
      </c>
    </row>
    <row r="178" spans="1:16">
      <c r="A178" s="23">
        <f t="shared" si="18"/>
        <v>178</v>
      </c>
      <c r="B178" s="103">
        <v>90</v>
      </c>
      <c r="C178" s="104" t="s">
        <v>67</v>
      </c>
      <c r="D178" s="102">
        <f t="shared" si="14"/>
        <v>12.857142857142858</v>
      </c>
      <c r="E178" s="12">
        <v>0.27639999999999998</v>
      </c>
      <c r="F178" s="13">
        <v>1.393E-4</v>
      </c>
      <c r="G178" s="101">
        <f t="shared" si="15"/>
        <v>0.27653929999999999</v>
      </c>
      <c r="H178" s="103">
        <v>795.22</v>
      </c>
      <c r="I178" s="104" t="s">
        <v>66</v>
      </c>
      <c r="J178" s="105">
        <f t="shared" si="21"/>
        <v>795.22</v>
      </c>
      <c r="K178" s="103">
        <v>34.94</v>
      </c>
      <c r="L178" s="104" t="s">
        <v>66</v>
      </c>
      <c r="M178" s="105">
        <f t="shared" si="19"/>
        <v>34.94</v>
      </c>
      <c r="N178" s="103">
        <v>11.19</v>
      </c>
      <c r="O178" s="104" t="s">
        <v>66</v>
      </c>
      <c r="P178" s="105">
        <f t="shared" si="20"/>
        <v>11.19</v>
      </c>
    </row>
    <row r="179" spans="1:16">
      <c r="A179" s="23">
        <f t="shared" si="18"/>
        <v>179</v>
      </c>
      <c r="B179" s="10">
        <v>100</v>
      </c>
      <c r="C179" s="11" t="s">
        <v>67</v>
      </c>
      <c r="D179" s="102">
        <f t="shared" si="14"/>
        <v>14.285714285714286</v>
      </c>
      <c r="E179" s="12">
        <v>0.25409999999999999</v>
      </c>
      <c r="F179" s="13">
        <v>1.2669999999999999E-4</v>
      </c>
      <c r="G179" s="101">
        <f t="shared" si="15"/>
        <v>0.25422669999999997</v>
      </c>
      <c r="H179" s="103">
        <v>957.79</v>
      </c>
      <c r="I179" s="104" t="s">
        <v>66</v>
      </c>
      <c r="J179" s="105">
        <f t="shared" si="21"/>
        <v>957.79</v>
      </c>
      <c r="K179" s="103">
        <v>41.96</v>
      </c>
      <c r="L179" s="104" t="s">
        <v>66</v>
      </c>
      <c r="M179" s="105">
        <f t="shared" si="19"/>
        <v>41.96</v>
      </c>
      <c r="N179" s="103">
        <v>13.37</v>
      </c>
      <c r="O179" s="104" t="s">
        <v>66</v>
      </c>
      <c r="P179" s="105">
        <f t="shared" si="20"/>
        <v>13.37</v>
      </c>
    </row>
    <row r="180" spans="1:16">
      <c r="A180" s="23">
        <f t="shared" si="18"/>
        <v>180</v>
      </c>
      <c r="B180" s="10">
        <v>110</v>
      </c>
      <c r="C180" s="11" t="s">
        <v>67</v>
      </c>
      <c r="D180" s="102">
        <f t="shared" si="14"/>
        <v>15.714285714285714</v>
      </c>
      <c r="E180" s="12">
        <v>0.23549999999999999</v>
      </c>
      <c r="F180" s="13">
        <v>1.1620000000000001E-4</v>
      </c>
      <c r="G180" s="101">
        <f t="shared" si="15"/>
        <v>0.2356162</v>
      </c>
      <c r="H180" s="103">
        <v>1.1299999999999999</v>
      </c>
      <c r="I180" s="106" t="s">
        <v>68</v>
      </c>
      <c r="J180" s="107">
        <f t="shared" ref="J180:J225" si="22">H180*1000</f>
        <v>1130</v>
      </c>
      <c r="K180" s="103">
        <v>48.94</v>
      </c>
      <c r="L180" s="104" t="s">
        <v>66</v>
      </c>
      <c r="M180" s="105">
        <f t="shared" si="19"/>
        <v>48.94</v>
      </c>
      <c r="N180" s="103">
        <v>15.72</v>
      </c>
      <c r="O180" s="104" t="s">
        <v>66</v>
      </c>
      <c r="P180" s="105">
        <f t="shared" si="20"/>
        <v>15.72</v>
      </c>
    </row>
    <row r="181" spans="1:16">
      <c r="A181" s="23">
        <f t="shared" si="18"/>
        <v>181</v>
      </c>
      <c r="B181" s="10">
        <v>120</v>
      </c>
      <c r="C181" s="11" t="s">
        <v>67</v>
      </c>
      <c r="D181" s="102">
        <f t="shared" si="14"/>
        <v>17.142857142857142</v>
      </c>
      <c r="E181" s="12">
        <v>0.21970000000000001</v>
      </c>
      <c r="F181" s="13">
        <v>1.0739999999999999E-4</v>
      </c>
      <c r="G181" s="101">
        <f t="shared" si="15"/>
        <v>0.21980740000000001</v>
      </c>
      <c r="H181" s="103">
        <v>1.32</v>
      </c>
      <c r="I181" s="104" t="s">
        <v>68</v>
      </c>
      <c r="J181" s="107">
        <f t="shared" si="22"/>
        <v>1320</v>
      </c>
      <c r="K181" s="103">
        <v>55.95</v>
      </c>
      <c r="L181" s="104" t="s">
        <v>66</v>
      </c>
      <c r="M181" s="105">
        <f t="shared" si="19"/>
        <v>55.95</v>
      </c>
      <c r="N181" s="103">
        <v>18.239999999999998</v>
      </c>
      <c r="O181" s="104" t="s">
        <v>66</v>
      </c>
      <c r="P181" s="105">
        <f t="shared" si="20"/>
        <v>18.239999999999998</v>
      </c>
    </row>
    <row r="182" spans="1:16">
      <c r="A182" s="23">
        <f t="shared" si="18"/>
        <v>182</v>
      </c>
      <c r="B182" s="10">
        <v>130</v>
      </c>
      <c r="C182" s="11" t="s">
        <v>67</v>
      </c>
      <c r="D182" s="102">
        <f t="shared" si="14"/>
        <v>18.571428571428573</v>
      </c>
      <c r="E182" s="12">
        <v>0.20610000000000001</v>
      </c>
      <c r="F182" s="13">
        <v>9.993E-5</v>
      </c>
      <c r="G182" s="101">
        <f t="shared" si="15"/>
        <v>0.20619993</v>
      </c>
      <c r="H182" s="103">
        <v>1.53</v>
      </c>
      <c r="I182" s="104" t="s">
        <v>68</v>
      </c>
      <c r="J182" s="107">
        <f t="shared" si="22"/>
        <v>1530</v>
      </c>
      <c r="K182" s="103">
        <v>63.02</v>
      </c>
      <c r="L182" s="104" t="s">
        <v>66</v>
      </c>
      <c r="M182" s="105">
        <f t="shared" si="19"/>
        <v>63.02</v>
      </c>
      <c r="N182" s="103">
        <v>20.92</v>
      </c>
      <c r="O182" s="104" t="s">
        <v>66</v>
      </c>
      <c r="P182" s="105">
        <f t="shared" si="20"/>
        <v>20.92</v>
      </c>
    </row>
    <row r="183" spans="1:16">
      <c r="A183" s="23">
        <f t="shared" si="18"/>
        <v>183</v>
      </c>
      <c r="B183" s="10">
        <v>140</v>
      </c>
      <c r="C183" s="11" t="s">
        <v>67</v>
      </c>
      <c r="D183" s="102">
        <f t="shared" si="14"/>
        <v>20</v>
      </c>
      <c r="E183" s="12">
        <v>0.19420000000000001</v>
      </c>
      <c r="F183" s="13">
        <v>9.3449999999999995E-5</v>
      </c>
      <c r="G183" s="101">
        <f t="shared" si="15"/>
        <v>0.19429345000000001</v>
      </c>
      <c r="H183" s="103">
        <v>1.74</v>
      </c>
      <c r="I183" s="104" t="s">
        <v>68</v>
      </c>
      <c r="J183" s="107">
        <f t="shared" si="22"/>
        <v>1740</v>
      </c>
      <c r="K183" s="103">
        <v>70.180000000000007</v>
      </c>
      <c r="L183" s="104" t="s">
        <v>66</v>
      </c>
      <c r="M183" s="105">
        <f t="shared" si="19"/>
        <v>70.180000000000007</v>
      </c>
      <c r="N183" s="103">
        <v>23.76</v>
      </c>
      <c r="O183" s="104" t="s">
        <v>66</v>
      </c>
      <c r="P183" s="105">
        <f t="shared" si="20"/>
        <v>23.76</v>
      </c>
    </row>
    <row r="184" spans="1:16">
      <c r="A184" s="23">
        <f t="shared" si="18"/>
        <v>184</v>
      </c>
      <c r="B184" s="10">
        <v>150</v>
      </c>
      <c r="C184" s="11" t="s">
        <v>67</v>
      </c>
      <c r="D184" s="102">
        <f t="shared" si="14"/>
        <v>21.428571428571427</v>
      </c>
      <c r="E184" s="12">
        <v>0.18379999999999999</v>
      </c>
      <c r="F184" s="13">
        <v>8.7780000000000003E-5</v>
      </c>
      <c r="G184" s="101">
        <f t="shared" si="15"/>
        <v>0.18388778</v>
      </c>
      <c r="H184" s="103">
        <v>1.97</v>
      </c>
      <c r="I184" s="104" t="s">
        <v>68</v>
      </c>
      <c r="J184" s="107">
        <f t="shared" si="22"/>
        <v>1970</v>
      </c>
      <c r="K184" s="103">
        <v>77.44</v>
      </c>
      <c r="L184" s="104" t="s">
        <v>66</v>
      </c>
      <c r="M184" s="105">
        <f t="shared" si="19"/>
        <v>77.44</v>
      </c>
      <c r="N184" s="103">
        <v>26.75</v>
      </c>
      <c r="O184" s="104" t="s">
        <v>66</v>
      </c>
      <c r="P184" s="105">
        <f t="shared" si="20"/>
        <v>26.75</v>
      </c>
    </row>
    <row r="185" spans="1:16">
      <c r="A185" s="23">
        <f t="shared" si="18"/>
        <v>185</v>
      </c>
      <c r="B185" s="10">
        <v>160</v>
      </c>
      <c r="C185" s="11" t="s">
        <v>67</v>
      </c>
      <c r="D185" s="102">
        <f t="shared" si="14"/>
        <v>22.857142857142858</v>
      </c>
      <c r="E185" s="12">
        <v>0.17449999999999999</v>
      </c>
      <c r="F185" s="13">
        <v>8.2799999999999993E-5</v>
      </c>
      <c r="G185" s="101">
        <f t="shared" si="15"/>
        <v>0.17458279999999998</v>
      </c>
      <c r="H185" s="103">
        <v>2.21</v>
      </c>
      <c r="I185" s="104" t="s">
        <v>68</v>
      </c>
      <c r="J185" s="107">
        <f t="shared" si="22"/>
        <v>2210</v>
      </c>
      <c r="K185" s="103">
        <v>84.79</v>
      </c>
      <c r="L185" s="104" t="s">
        <v>66</v>
      </c>
      <c r="M185" s="105">
        <f t="shared" si="19"/>
        <v>84.79</v>
      </c>
      <c r="N185" s="103">
        <v>29.9</v>
      </c>
      <c r="O185" s="104" t="s">
        <v>66</v>
      </c>
      <c r="P185" s="105">
        <f t="shared" si="20"/>
        <v>29.9</v>
      </c>
    </row>
    <row r="186" spans="1:16">
      <c r="A186" s="23">
        <f t="shared" si="18"/>
        <v>186</v>
      </c>
      <c r="B186" s="10">
        <v>170</v>
      </c>
      <c r="C186" s="11" t="s">
        <v>67</v>
      </c>
      <c r="D186" s="102">
        <f t="shared" si="14"/>
        <v>24.285714285714285</v>
      </c>
      <c r="E186" s="12">
        <v>0.16619999999999999</v>
      </c>
      <c r="F186" s="13">
        <v>7.8369999999999997E-5</v>
      </c>
      <c r="G186" s="101">
        <f t="shared" si="15"/>
        <v>0.16627836999999998</v>
      </c>
      <c r="H186" s="103">
        <v>2.46</v>
      </c>
      <c r="I186" s="104" t="s">
        <v>68</v>
      </c>
      <c r="J186" s="107">
        <f t="shared" si="22"/>
        <v>2460</v>
      </c>
      <c r="K186" s="103">
        <v>92.26</v>
      </c>
      <c r="L186" s="104" t="s">
        <v>66</v>
      </c>
      <c r="M186" s="105">
        <f t="shared" si="19"/>
        <v>92.26</v>
      </c>
      <c r="N186" s="103">
        <v>33.200000000000003</v>
      </c>
      <c r="O186" s="104" t="s">
        <v>66</v>
      </c>
      <c r="P186" s="105">
        <f t="shared" si="20"/>
        <v>33.200000000000003</v>
      </c>
    </row>
    <row r="187" spans="1:16">
      <c r="A187" s="23">
        <f t="shared" si="18"/>
        <v>187</v>
      </c>
      <c r="B187" s="10">
        <v>180</v>
      </c>
      <c r="C187" s="11" t="s">
        <v>67</v>
      </c>
      <c r="D187" s="102">
        <f t="shared" si="14"/>
        <v>25.714285714285715</v>
      </c>
      <c r="E187" s="12">
        <v>0.1588</v>
      </c>
      <c r="F187" s="13">
        <v>7.4410000000000001E-5</v>
      </c>
      <c r="G187" s="101">
        <f t="shared" si="15"/>
        <v>0.15887440999999999</v>
      </c>
      <c r="H187" s="103">
        <v>2.73</v>
      </c>
      <c r="I187" s="104" t="s">
        <v>68</v>
      </c>
      <c r="J187" s="107">
        <f t="shared" si="22"/>
        <v>2730</v>
      </c>
      <c r="K187" s="103">
        <v>99.83</v>
      </c>
      <c r="L187" s="104" t="s">
        <v>66</v>
      </c>
      <c r="M187" s="105">
        <f t="shared" si="19"/>
        <v>99.83</v>
      </c>
      <c r="N187" s="103">
        <v>36.659999999999997</v>
      </c>
      <c r="O187" s="104" t="s">
        <v>66</v>
      </c>
      <c r="P187" s="105">
        <f t="shared" si="20"/>
        <v>36.659999999999997</v>
      </c>
    </row>
    <row r="188" spans="1:16">
      <c r="A188" s="23">
        <f t="shared" si="18"/>
        <v>188</v>
      </c>
      <c r="B188" s="10">
        <v>200</v>
      </c>
      <c r="C188" s="11" t="s">
        <v>67</v>
      </c>
      <c r="D188" s="102">
        <f t="shared" si="14"/>
        <v>28.571428571428573</v>
      </c>
      <c r="E188" s="12">
        <v>0.1459</v>
      </c>
      <c r="F188" s="13">
        <v>6.7620000000000006E-5</v>
      </c>
      <c r="G188" s="101">
        <f t="shared" si="15"/>
        <v>0.14596761999999999</v>
      </c>
      <c r="H188" s="103">
        <v>3.29</v>
      </c>
      <c r="I188" s="104" t="s">
        <v>68</v>
      </c>
      <c r="J188" s="107">
        <f t="shared" si="22"/>
        <v>3290</v>
      </c>
      <c r="K188" s="103">
        <v>128.43</v>
      </c>
      <c r="L188" s="104" t="s">
        <v>66</v>
      </c>
      <c r="M188" s="105">
        <f t="shared" si="19"/>
        <v>128.43</v>
      </c>
      <c r="N188" s="103">
        <v>44</v>
      </c>
      <c r="O188" s="104" t="s">
        <v>66</v>
      </c>
      <c r="P188" s="105">
        <f t="shared" si="20"/>
        <v>44</v>
      </c>
    </row>
    <row r="189" spans="1:16">
      <c r="A189" s="23">
        <f t="shared" si="18"/>
        <v>189</v>
      </c>
      <c r="B189" s="10">
        <v>225</v>
      </c>
      <c r="C189" s="11" t="s">
        <v>67</v>
      </c>
      <c r="D189" s="102">
        <f t="shared" si="14"/>
        <v>32.142857142857146</v>
      </c>
      <c r="E189" s="12">
        <v>0.1328</v>
      </c>
      <c r="F189" s="13">
        <v>6.0749999999999999E-5</v>
      </c>
      <c r="G189" s="101">
        <f t="shared" si="15"/>
        <v>0.13286075</v>
      </c>
      <c r="H189" s="103">
        <v>4.07</v>
      </c>
      <c r="I189" s="104" t="s">
        <v>68</v>
      </c>
      <c r="J189" s="107">
        <f t="shared" si="22"/>
        <v>4070.0000000000005</v>
      </c>
      <c r="K189" s="103">
        <v>169.3</v>
      </c>
      <c r="L189" s="104" t="s">
        <v>66</v>
      </c>
      <c r="M189" s="105">
        <f t="shared" si="19"/>
        <v>169.3</v>
      </c>
      <c r="N189" s="103">
        <v>53.99</v>
      </c>
      <c r="O189" s="104" t="s">
        <v>66</v>
      </c>
      <c r="P189" s="105">
        <f t="shared" si="20"/>
        <v>53.99</v>
      </c>
    </row>
    <row r="190" spans="1:16">
      <c r="A190" s="23">
        <f t="shared" si="18"/>
        <v>190</v>
      </c>
      <c r="B190" s="10">
        <v>250</v>
      </c>
      <c r="C190" s="11" t="s">
        <v>67</v>
      </c>
      <c r="D190" s="102">
        <f t="shared" si="14"/>
        <v>35.714285714285715</v>
      </c>
      <c r="E190" s="12">
        <v>0.1221</v>
      </c>
      <c r="F190" s="13">
        <v>5.52E-5</v>
      </c>
      <c r="G190" s="101">
        <f t="shared" si="15"/>
        <v>0.12215520000000001</v>
      </c>
      <c r="H190" s="103">
        <v>4.91</v>
      </c>
      <c r="I190" s="104" t="s">
        <v>68</v>
      </c>
      <c r="J190" s="107">
        <f t="shared" si="22"/>
        <v>4910</v>
      </c>
      <c r="K190" s="103">
        <v>207.89</v>
      </c>
      <c r="L190" s="104" t="s">
        <v>66</v>
      </c>
      <c r="M190" s="105">
        <f t="shared" si="19"/>
        <v>207.89</v>
      </c>
      <c r="N190" s="103">
        <v>64.849999999999994</v>
      </c>
      <c r="O190" s="104" t="s">
        <v>66</v>
      </c>
      <c r="P190" s="105">
        <f t="shared" si="20"/>
        <v>64.849999999999994</v>
      </c>
    </row>
    <row r="191" spans="1:16">
      <c r="A191" s="23">
        <f t="shared" si="18"/>
        <v>191</v>
      </c>
      <c r="B191" s="10">
        <v>275</v>
      </c>
      <c r="C191" s="11" t="s">
        <v>67</v>
      </c>
      <c r="D191" s="102">
        <f t="shared" ref="D191:D204" si="23">B191/$C$5</f>
        <v>39.285714285714285</v>
      </c>
      <c r="E191" s="12">
        <v>0.1132</v>
      </c>
      <c r="F191" s="13">
        <v>5.0609999999999998E-5</v>
      </c>
      <c r="G191" s="101">
        <f t="shared" si="15"/>
        <v>0.11325061</v>
      </c>
      <c r="H191" s="103">
        <v>5.83</v>
      </c>
      <c r="I191" s="104" t="s">
        <v>68</v>
      </c>
      <c r="J191" s="107">
        <f t="shared" si="22"/>
        <v>5830</v>
      </c>
      <c r="K191" s="103">
        <v>245.61</v>
      </c>
      <c r="L191" s="104" t="s">
        <v>66</v>
      </c>
      <c r="M191" s="105">
        <f t="shared" si="19"/>
        <v>245.61</v>
      </c>
      <c r="N191" s="103">
        <v>76.55</v>
      </c>
      <c r="O191" s="104" t="s">
        <v>66</v>
      </c>
      <c r="P191" s="105">
        <f t="shared" si="20"/>
        <v>76.55</v>
      </c>
    </row>
    <row r="192" spans="1:16">
      <c r="A192" s="23">
        <f t="shared" si="18"/>
        <v>192</v>
      </c>
      <c r="B192" s="10">
        <v>300</v>
      </c>
      <c r="C192" s="11" t="s">
        <v>67</v>
      </c>
      <c r="D192" s="102">
        <f t="shared" si="23"/>
        <v>42.857142857142854</v>
      </c>
      <c r="E192" s="12">
        <v>0.1057</v>
      </c>
      <c r="F192" s="13">
        <v>4.6749999999999998E-5</v>
      </c>
      <c r="G192" s="101">
        <f t="shared" si="15"/>
        <v>0.10574675</v>
      </c>
      <c r="H192" s="103">
        <v>6.81</v>
      </c>
      <c r="I192" s="104" t="s">
        <v>68</v>
      </c>
      <c r="J192" s="107">
        <f t="shared" si="22"/>
        <v>6810</v>
      </c>
      <c r="K192" s="103">
        <v>283.06</v>
      </c>
      <c r="L192" s="104" t="s">
        <v>66</v>
      </c>
      <c r="M192" s="105">
        <f t="shared" si="19"/>
        <v>283.06</v>
      </c>
      <c r="N192" s="103">
        <v>89.07</v>
      </c>
      <c r="O192" s="104" t="s">
        <v>66</v>
      </c>
      <c r="P192" s="105">
        <f t="shared" si="20"/>
        <v>89.07</v>
      </c>
    </row>
    <row r="193" spans="1:16">
      <c r="A193" s="23">
        <f t="shared" si="18"/>
        <v>193</v>
      </c>
      <c r="B193" s="10">
        <v>325</v>
      </c>
      <c r="C193" s="11" t="s">
        <v>67</v>
      </c>
      <c r="D193" s="102">
        <f t="shared" si="23"/>
        <v>46.428571428571431</v>
      </c>
      <c r="E193" s="12">
        <v>9.9180000000000004E-2</v>
      </c>
      <c r="F193" s="13">
        <v>4.3460000000000001E-5</v>
      </c>
      <c r="G193" s="101">
        <f t="shared" si="15"/>
        <v>9.9223459999999999E-2</v>
      </c>
      <c r="H193" s="103">
        <v>7.87</v>
      </c>
      <c r="I193" s="104" t="s">
        <v>68</v>
      </c>
      <c r="J193" s="107">
        <f t="shared" si="22"/>
        <v>7870</v>
      </c>
      <c r="K193" s="103">
        <v>320.54000000000002</v>
      </c>
      <c r="L193" s="104" t="s">
        <v>66</v>
      </c>
      <c r="M193" s="105">
        <f t="shared" si="19"/>
        <v>320.54000000000002</v>
      </c>
      <c r="N193" s="103">
        <v>102.39</v>
      </c>
      <c r="O193" s="104" t="s">
        <v>66</v>
      </c>
      <c r="P193" s="105">
        <f t="shared" si="20"/>
        <v>102.39</v>
      </c>
    </row>
    <row r="194" spans="1:16">
      <c r="A194" s="23">
        <f t="shared" si="18"/>
        <v>194</v>
      </c>
      <c r="B194" s="10">
        <v>350</v>
      </c>
      <c r="C194" s="11" t="s">
        <v>67</v>
      </c>
      <c r="D194" s="102">
        <f t="shared" si="23"/>
        <v>50</v>
      </c>
      <c r="E194" s="12">
        <v>9.3560000000000004E-2</v>
      </c>
      <c r="F194" s="13">
        <v>4.0620000000000001E-5</v>
      </c>
      <c r="G194" s="101">
        <f t="shared" si="15"/>
        <v>9.3600620000000009E-2</v>
      </c>
      <c r="H194" s="103">
        <v>8.99</v>
      </c>
      <c r="I194" s="104" t="s">
        <v>68</v>
      </c>
      <c r="J194" s="107">
        <f t="shared" si="22"/>
        <v>8990</v>
      </c>
      <c r="K194" s="103">
        <v>358.23</v>
      </c>
      <c r="L194" s="104" t="s">
        <v>66</v>
      </c>
      <c r="M194" s="105">
        <f t="shared" si="19"/>
        <v>358.23</v>
      </c>
      <c r="N194" s="103">
        <v>116.49</v>
      </c>
      <c r="O194" s="104" t="s">
        <v>66</v>
      </c>
      <c r="P194" s="105">
        <f t="shared" si="20"/>
        <v>116.49</v>
      </c>
    </row>
    <row r="195" spans="1:16">
      <c r="A195" s="23">
        <f t="shared" si="18"/>
        <v>195</v>
      </c>
      <c r="B195" s="10">
        <v>375</v>
      </c>
      <c r="C195" s="11" t="s">
        <v>67</v>
      </c>
      <c r="D195" s="102">
        <f t="shared" si="23"/>
        <v>53.571428571428569</v>
      </c>
      <c r="E195" s="12">
        <v>8.863E-2</v>
      </c>
      <c r="F195" s="13">
        <v>3.8139999999999997E-5</v>
      </c>
      <c r="G195" s="101">
        <f t="shared" si="15"/>
        <v>8.8668140000000006E-2</v>
      </c>
      <c r="H195" s="103">
        <v>10.17</v>
      </c>
      <c r="I195" s="104" t="s">
        <v>68</v>
      </c>
      <c r="J195" s="107">
        <f t="shared" si="22"/>
        <v>10170</v>
      </c>
      <c r="K195" s="103">
        <v>396.23</v>
      </c>
      <c r="L195" s="104" t="s">
        <v>66</v>
      </c>
      <c r="M195" s="105">
        <f t="shared" si="19"/>
        <v>396.23</v>
      </c>
      <c r="N195" s="103">
        <v>131.33000000000001</v>
      </c>
      <c r="O195" s="104" t="s">
        <v>66</v>
      </c>
      <c r="P195" s="105">
        <f t="shared" si="20"/>
        <v>131.33000000000001</v>
      </c>
    </row>
    <row r="196" spans="1:16">
      <c r="A196" s="23">
        <f t="shared" si="18"/>
        <v>196</v>
      </c>
      <c r="B196" s="10">
        <v>400</v>
      </c>
      <c r="C196" s="11" t="s">
        <v>67</v>
      </c>
      <c r="D196" s="102">
        <f t="shared" si="23"/>
        <v>57.142857142857146</v>
      </c>
      <c r="E196" s="12">
        <v>8.4269999999999998E-2</v>
      </c>
      <c r="F196" s="13">
        <v>3.595E-5</v>
      </c>
      <c r="G196" s="101">
        <f t="shared" si="15"/>
        <v>8.4305950000000004E-2</v>
      </c>
      <c r="H196" s="103">
        <v>11.41</v>
      </c>
      <c r="I196" s="104" t="s">
        <v>68</v>
      </c>
      <c r="J196" s="107">
        <f t="shared" si="22"/>
        <v>11410</v>
      </c>
      <c r="K196" s="103">
        <v>434.58</v>
      </c>
      <c r="L196" s="104" t="s">
        <v>66</v>
      </c>
      <c r="M196" s="105">
        <f t="shared" si="19"/>
        <v>434.58</v>
      </c>
      <c r="N196" s="103">
        <v>146.91999999999999</v>
      </c>
      <c r="O196" s="104" t="s">
        <v>66</v>
      </c>
      <c r="P196" s="105">
        <f t="shared" si="20"/>
        <v>146.91999999999999</v>
      </c>
    </row>
    <row r="197" spans="1:16">
      <c r="A197" s="23">
        <f t="shared" si="18"/>
        <v>197</v>
      </c>
      <c r="B197" s="10">
        <v>450</v>
      </c>
      <c r="C197" s="11" t="s">
        <v>67</v>
      </c>
      <c r="D197" s="102">
        <f t="shared" si="23"/>
        <v>64.285714285714292</v>
      </c>
      <c r="E197" s="12">
        <v>7.6910000000000006E-2</v>
      </c>
      <c r="F197" s="13">
        <v>3.2280000000000003E-5</v>
      </c>
      <c r="G197" s="101">
        <f t="shared" si="15"/>
        <v>7.6942280000000002E-2</v>
      </c>
      <c r="H197" s="103">
        <v>14.09</v>
      </c>
      <c r="I197" s="104" t="s">
        <v>68</v>
      </c>
      <c r="J197" s="107">
        <f t="shared" si="22"/>
        <v>14090</v>
      </c>
      <c r="K197" s="103">
        <v>578.04999999999995</v>
      </c>
      <c r="L197" s="104" t="s">
        <v>66</v>
      </c>
      <c r="M197" s="105">
        <f t="shared" si="19"/>
        <v>578.04999999999995</v>
      </c>
      <c r="N197" s="103">
        <v>180.25</v>
      </c>
      <c r="O197" s="104" t="s">
        <v>66</v>
      </c>
      <c r="P197" s="105">
        <f t="shared" si="20"/>
        <v>180.25</v>
      </c>
    </row>
    <row r="198" spans="1:16">
      <c r="A198" s="23">
        <f t="shared" si="18"/>
        <v>198</v>
      </c>
      <c r="B198" s="10">
        <v>500</v>
      </c>
      <c r="C198" s="11" t="s">
        <v>67</v>
      </c>
      <c r="D198" s="102">
        <f t="shared" si="23"/>
        <v>71.428571428571431</v>
      </c>
      <c r="E198" s="12">
        <v>7.0919999999999997E-2</v>
      </c>
      <c r="F198" s="13">
        <v>2.9309999999999999E-5</v>
      </c>
      <c r="G198" s="101">
        <f t="shared" si="15"/>
        <v>7.0949310000000002E-2</v>
      </c>
      <c r="H198" s="103">
        <v>17.010000000000002</v>
      </c>
      <c r="I198" s="104" t="s">
        <v>68</v>
      </c>
      <c r="J198" s="107">
        <f t="shared" si="22"/>
        <v>17010</v>
      </c>
      <c r="K198" s="103">
        <v>712.01</v>
      </c>
      <c r="L198" s="104" t="s">
        <v>66</v>
      </c>
      <c r="M198" s="105">
        <f t="shared" si="19"/>
        <v>712.01</v>
      </c>
      <c r="N198" s="103">
        <v>216.34</v>
      </c>
      <c r="O198" s="104" t="s">
        <v>66</v>
      </c>
      <c r="P198" s="105">
        <f t="shared" si="20"/>
        <v>216.34</v>
      </c>
    </row>
    <row r="199" spans="1:16">
      <c r="A199" s="23">
        <f t="shared" si="18"/>
        <v>199</v>
      </c>
      <c r="B199" s="10">
        <v>550</v>
      </c>
      <c r="C199" s="11" t="s">
        <v>67</v>
      </c>
      <c r="D199" s="102">
        <f t="shared" si="23"/>
        <v>78.571428571428569</v>
      </c>
      <c r="E199" s="12">
        <v>6.5949999999999995E-2</v>
      </c>
      <c r="F199" s="13">
        <v>2.686E-5</v>
      </c>
      <c r="G199" s="101">
        <f t="shared" si="15"/>
        <v>6.5976859999999998E-2</v>
      </c>
      <c r="H199" s="103">
        <v>20.16</v>
      </c>
      <c r="I199" s="104" t="s">
        <v>68</v>
      </c>
      <c r="J199" s="107">
        <f t="shared" si="22"/>
        <v>20160</v>
      </c>
      <c r="K199" s="103">
        <v>841.85</v>
      </c>
      <c r="L199" s="104" t="s">
        <v>66</v>
      </c>
      <c r="M199" s="105">
        <f t="shared" si="19"/>
        <v>841.85</v>
      </c>
      <c r="N199" s="103">
        <v>255.07</v>
      </c>
      <c r="O199" s="104" t="s">
        <v>66</v>
      </c>
      <c r="P199" s="105">
        <f t="shared" si="20"/>
        <v>255.07</v>
      </c>
    </row>
    <row r="200" spans="1:16">
      <c r="A200" s="23">
        <f t="shared" si="18"/>
        <v>200</v>
      </c>
      <c r="B200" s="10">
        <v>600</v>
      </c>
      <c r="C200" s="11" t="s">
        <v>67</v>
      </c>
      <c r="D200" s="102">
        <f t="shared" si="23"/>
        <v>85.714285714285708</v>
      </c>
      <c r="E200" s="12">
        <v>6.1749999999999999E-2</v>
      </c>
      <c r="F200" s="13">
        <v>2.48E-5</v>
      </c>
      <c r="G200" s="101">
        <f t="shared" si="15"/>
        <v>6.1774799999999998E-2</v>
      </c>
      <c r="H200" s="103">
        <v>23.54</v>
      </c>
      <c r="I200" s="104" t="s">
        <v>68</v>
      </c>
      <c r="J200" s="107">
        <f t="shared" si="22"/>
        <v>23540</v>
      </c>
      <c r="K200" s="103">
        <v>969.89</v>
      </c>
      <c r="L200" s="104" t="s">
        <v>66</v>
      </c>
      <c r="M200" s="105">
        <f t="shared" si="19"/>
        <v>969.89</v>
      </c>
      <c r="N200" s="103">
        <v>296.31</v>
      </c>
      <c r="O200" s="104" t="s">
        <v>66</v>
      </c>
      <c r="P200" s="105">
        <f t="shared" si="20"/>
        <v>296.31</v>
      </c>
    </row>
    <row r="201" spans="1:16">
      <c r="A201" s="23">
        <f t="shared" si="18"/>
        <v>201</v>
      </c>
      <c r="B201" s="10">
        <v>650</v>
      </c>
      <c r="C201" s="11" t="s">
        <v>67</v>
      </c>
      <c r="D201" s="102">
        <f t="shared" si="23"/>
        <v>92.857142857142861</v>
      </c>
      <c r="E201" s="12">
        <v>5.8169999999999999E-2</v>
      </c>
      <c r="F201" s="13">
        <v>2.3050000000000001E-5</v>
      </c>
      <c r="G201" s="101">
        <f t="shared" si="15"/>
        <v>5.8193049999999996E-2</v>
      </c>
      <c r="H201" s="103">
        <v>27.13</v>
      </c>
      <c r="I201" s="104" t="s">
        <v>68</v>
      </c>
      <c r="J201" s="107">
        <f t="shared" si="22"/>
        <v>27130</v>
      </c>
      <c r="K201" s="103">
        <v>1.1000000000000001</v>
      </c>
      <c r="L201" s="106" t="s">
        <v>68</v>
      </c>
      <c r="M201" s="107">
        <f t="shared" ref="M201:M228" si="24">K201*1000</f>
        <v>1100</v>
      </c>
      <c r="N201" s="103">
        <v>339.98</v>
      </c>
      <c r="O201" s="104" t="s">
        <v>66</v>
      </c>
      <c r="P201" s="105">
        <f t="shared" si="20"/>
        <v>339.98</v>
      </c>
    </row>
    <row r="202" spans="1:16">
      <c r="A202" s="23">
        <f t="shared" si="18"/>
        <v>202</v>
      </c>
      <c r="B202" s="10">
        <v>700</v>
      </c>
      <c r="C202" s="11" t="s">
        <v>67</v>
      </c>
      <c r="D202" s="108">
        <f t="shared" si="23"/>
        <v>100</v>
      </c>
      <c r="E202" s="12">
        <v>5.5059999999999998E-2</v>
      </c>
      <c r="F202" s="13">
        <v>2.1529999999999999E-5</v>
      </c>
      <c r="G202" s="101">
        <f t="shared" si="15"/>
        <v>5.5081529999999997E-2</v>
      </c>
      <c r="H202" s="103">
        <v>30.94</v>
      </c>
      <c r="I202" s="104" t="s">
        <v>68</v>
      </c>
      <c r="J202" s="107">
        <f t="shared" si="22"/>
        <v>30940</v>
      </c>
      <c r="K202" s="103">
        <v>1.22</v>
      </c>
      <c r="L202" s="104" t="s">
        <v>68</v>
      </c>
      <c r="M202" s="107">
        <f t="shared" si="24"/>
        <v>1220</v>
      </c>
      <c r="N202" s="103">
        <v>385.97</v>
      </c>
      <c r="O202" s="104" t="s">
        <v>66</v>
      </c>
      <c r="P202" s="105">
        <f t="shared" si="20"/>
        <v>385.97</v>
      </c>
    </row>
    <row r="203" spans="1:16">
      <c r="A203" s="23">
        <f t="shared" si="18"/>
        <v>203</v>
      </c>
      <c r="B203" s="10">
        <v>800</v>
      </c>
      <c r="C203" s="11" t="s">
        <v>67</v>
      </c>
      <c r="D203" s="108">
        <f t="shared" si="23"/>
        <v>114.28571428571429</v>
      </c>
      <c r="E203" s="12">
        <v>4.9950000000000001E-2</v>
      </c>
      <c r="F203" s="13">
        <v>1.9049999999999999E-5</v>
      </c>
      <c r="G203" s="101">
        <f t="shared" si="15"/>
        <v>4.9969050000000001E-2</v>
      </c>
      <c r="H203" s="103">
        <v>39.159999999999997</v>
      </c>
      <c r="I203" s="104" t="s">
        <v>68</v>
      </c>
      <c r="J203" s="107">
        <f t="shared" si="22"/>
        <v>39160</v>
      </c>
      <c r="K203" s="103">
        <v>1.69</v>
      </c>
      <c r="L203" s="104" t="s">
        <v>68</v>
      </c>
      <c r="M203" s="107">
        <f t="shared" si="24"/>
        <v>1690</v>
      </c>
      <c r="N203" s="103">
        <v>484.58</v>
      </c>
      <c r="O203" s="104" t="s">
        <v>66</v>
      </c>
      <c r="P203" s="105">
        <f t="shared" si="20"/>
        <v>484.58</v>
      </c>
    </row>
    <row r="204" spans="1:16">
      <c r="A204" s="23">
        <f t="shared" si="18"/>
        <v>204</v>
      </c>
      <c r="B204" s="10">
        <v>900</v>
      </c>
      <c r="C204" s="11" t="s">
        <v>67</v>
      </c>
      <c r="D204" s="108">
        <f t="shared" si="23"/>
        <v>128.57142857142858</v>
      </c>
      <c r="E204" s="12">
        <v>4.5909999999999999E-2</v>
      </c>
      <c r="F204" s="13">
        <v>1.7090000000000001E-5</v>
      </c>
      <c r="G204" s="101">
        <f t="shared" si="15"/>
        <v>4.5927089999999997E-2</v>
      </c>
      <c r="H204" s="103">
        <v>48.16</v>
      </c>
      <c r="I204" s="104" t="s">
        <v>68</v>
      </c>
      <c r="J204" s="107">
        <f t="shared" si="22"/>
        <v>48160</v>
      </c>
      <c r="K204" s="103">
        <v>2.12</v>
      </c>
      <c r="L204" s="104" t="s">
        <v>68</v>
      </c>
      <c r="M204" s="107">
        <f t="shared" si="24"/>
        <v>2120</v>
      </c>
      <c r="N204" s="103">
        <v>591.47</v>
      </c>
      <c r="O204" s="104" t="s">
        <v>66</v>
      </c>
      <c r="P204" s="105">
        <f t="shared" si="20"/>
        <v>591.47</v>
      </c>
    </row>
    <row r="205" spans="1:16">
      <c r="A205" s="23">
        <f t="shared" si="18"/>
        <v>205</v>
      </c>
      <c r="B205" s="10">
        <v>1</v>
      </c>
      <c r="C205" s="22" t="s">
        <v>70</v>
      </c>
      <c r="D205" s="108">
        <f t="shared" ref="D205:D228" si="25">B205*1000/$C$5</f>
        <v>142.85714285714286</v>
      </c>
      <c r="E205" s="12">
        <v>4.2639999999999997E-2</v>
      </c>
      <c r="F205" s="13">
        <v>1.5509999999999999E-5</v>
      </c>
      <c r="G205" s="101">
        <f t="shared" si="15"/>
        <v>4.2655510000000001E-2</v>
      </c>
      <c r="H205" s="103">
        <v>57.9</v>
      </c>
      <c r="I205" s="104" t="s">
        <v>68</v>
      </c>
      <c r="J205" s="107">
        <f t="shared" si="22"/>
        <v>57900</v>
      </c>
      <c r="K205" s="103">
        <v>2.54</v>
      </c>
      <c r="L205" s="104" t="s">
        <v>68</v>
      </c>
      <c r="M205" s="107">
        <f t="shared" si="24"/>
        <v>2540</v>
      </c>
      <c r="N205" s="103">
        <v>706.02</v>
      </c>
      <c r="O205" s="104" t="s">
        <v>66</v>
      </c>
      <c r="P205" s="105">
        <f t="shared" si="20"/>
        <v>706.02</v>
      </c>
    </row>
    <row r="206" spans="1:16">
      <c r="A206" s="23">
        <f t="shared" si="18"/>
        <v>206</v>
      </c>
      <c r="B206" s="10">
        <v>1.1000000000000001</v>
      </c>
      <c r="C206" s="11" t="s">
        <v>70</v>
      </c>
      <c r="D206" s="108">
        <f t="shared" si="25"/>
        <v>157.14285714285714</v>
      </c>
      <c r="E206" s="12">
        <v>3.9940000000000003E-2</v>
      </c>
      <c r="F206" s="13">
        <v>1.4209999999999999E-5</v>
      </c>
      <c r="G206" s="101">
        <f t="shared" si="15"/>
        <v>3.9954210000000004E-2</v>
      </c>
      <c r="H206" s="103">
        <v>68.34</v>
      </c>
      <c r="I206" s="104" t="s">
        <v>68</v>
      </c>
      <c r="J206" s="107">
        <f t="shared" si="22"/>
        <v>68340</v>
      </c>
      <c r="K206" s="103">
        <v>2.94</v>
      </c>
      <c r="L206" s="104" t="s">
        <v>68</v>
      </c>
      <c r="M206" s="107">
        <f t="shared" si="24"/>
        <v>2940</v>
      </c>
      <c r="N206" s="103">
        <v>827.69</v>
      </c>
      <c r="O206" s="104" t="s">
        <v>66</v>
      </c>
      <c r="P206" s="105">
        <f t="shared" si="20"/>
        <v>827.69</v>
      </c>
    </row>
    <row r="207" spans="1:16">
      <c r="A207" s="23">
        <f t="shared" si="18"/>
        <v>207</v>
      </c>
      <c r="B207" s="10">
        <v>1.2</v>
      </c>
      <c r="C207" s="11" t="s">
        <v>70</v>
      </c>
      <c r="D207" s="108">
        <f t="shared" si="25"/>
        <v>171.42857142857142</v>
      </c>
      <c r="E207" s="12">
        <v>3.7679999999999998E-2</v>
      </c>
      <c r="F207" s="13">
        <v>1.312E-5</v>
      </c>
      <c r="G207" s="101">
        <f t="shared" si="15"/>
        <v>3.7693119999999997E-2</v>
      </c>
      <c r="H207" s="103">
        <v>79.45</v>
      </c>
      <c r="I207" s="104" t="s">
        <v>68</v>
      </c>
      <c r="J207" s="107">
        <f t="shared" si="22"/>
        <v>79450</v>
      </c>
      <c r="K207" s="103">
        <v>3.34</v>
      </c>
      <c r="L207" s="104" t="s">
        <v>68</v>
      </c>
      <c r="M207" s="107">
        <f t="shared" si="24"/>
        <v>3340</v>
      </c>
      <c r="N207" s="103">
        <v>955.98</v>
      </c>
      <c r="O207" s="104" t="s">
        <v>66</v>
      </c>
      <c r="P207" s="105">
        <f t="shared" si="20"/>
        <v>955.98</v>
      </c>
    </row>
    <row r="208" spans="1:16">
      <c r="A208" s="23">
        <f t="shared" si="18"/>
        <v>208</v>
      </c>
      <c r="B208" s="10">
        <v>1.3</v>
      </c>
      <c r="C208" s="11" t="s">
        <v>70</v>
      </c>
      <c r="D208" s="108">
        <f t="shared" si="25"/>
        <v>185.71428571428572</v>
      </c>
      <c r="E208" s="12">
        <v>3.5740000000000001E-2</v>
      </c>
      <c r="F208" s="13">
        <v>1.218E-5</v>
      </c>
      <c r="G208" s="101">
        <f t="shared" si="15"/>
        <v>3.5752180000000001E-2</v>
      </c>
      <c r="H208" s="103">
        <v>91.19</v>
      </c>
      <c r="I208" s="104" t="s">
        <v>68</v>
      </c>
      <c r="J208" s="107">
        <f t="shared" si="22"/>
        <v>91190</v>
      </c>
      <c r="K208" s="103">
        <v>3.73</v>
      </c>
      <c r="L208" s="104" t="s">
        <v>68</v>
      </c>
      <c r="M208" s="107">
        <f t="shared" si="24"/>
        <v>3730</v>
      </c>
      <c r="N208" s="103">
        <v>1.0900000000000001</v>
      </c>
      <c r="O208" s="106" t="s">
        <v>68</v>
      </c>
      <c r="P208" s="107">
        <f t="shared" ref="P208:P228" si="26">N208*1000</f>
        <v>1090</v>
      </c>
    </row>
    <row r="209" spans="1:16">
      <c r="A209" s="23">
        <f t="shared" si="18"/>
        <v>209</v>
      </c>
      <c r="B209" s="10">
        <v>1.4</v>
      </c>
      <c r="C209" s="11" t="s">
        <v>70</v>
      </c>
      <c r="D209" s="108">
        <f t="shared" si="25"/>
        <v>200</v>
      </c>
      <c r="E209" s="12">
        <v>3.4079999999999999E-2</v>
      </c>
      <c r="F209" s="13">
        <v>1.1379999999999999E-5</v>
      </c>
      <c r="G209" s="101">
        <f t="shared" si="15"/>
        <v>3.4091379999999998E-2</v>
      </c>
      <c r="H209" s="103">
        <v>103.54</v>
      </c>
      <c r="I209" s="104" t="s">
        <v>68</v>
      </c>
      <c r="J209" s="107">
        <f t="shared" si="22"/>
        <v>103540</v>
      </c>
      <c r="K209" s="103">
        <v>4.13</v>
      </c>
      <c r="L209" s="104" t="s">
        <v>68</v>
      </c>
      <c r="M209" s="107">
        <f t="shared" si="24"/>
        <v>4130</v>
      </c>
      <c r="N209" s="103">
        <v>1.23</v>
      </c>
      <c r="O209" s="104" t="s">
        <v>68</v>
      </c>
      <c r="P209" s="107">
        <f t="shared" si="26"/>
        <v>1230</v>
      </c>
    </row>
    <row r="210" spans="1:16">
      <c r="A210" s="23">
        <f t="shared" si="18"/>
        <v>210</v>
      </c>
      <c r="B210" s="10">
        <v>1.5</v>
      </c>
      <c r="C210" s="11" t="s">
        <v>70</v>
      </c>
      <c r="D210" s="108">
        <f t="shared" si="25"/>
        <v>214.28571428571428</v>
      </c>
      <c r="E210" s="12">
        <v>3.2620000000000003E-2</v>
      </c>
      <c r="F210" s="13">
        <v>1.0679999999999999E-5</v>
      </c>
      <c r="G210" s="101">
        <f t="shared" si="15"/>
        <v>3.2630680000000002E-2</v>
      </c>
      <c r="H210" s="103">
        <v>116.46</v>
      </c>
      <c r="I210" s="104" t="s">
        <v>68</v>
      </c>
      <c r="J210" s="107">
        <f t="shared" si="22"/>
        <v>116460</v>
      </c>
      <c r="K210" s="103">
        <v>4.5199999999999996</v>
      </c>
      <c r="L210" s="104" t="s">
        <v>68</v>
      </c>
      <c r="M210" s="107">
        <f t="shared" si="24"/>
        <v>4520</v>
      </c>
      <c r="N210" s="103">
        <v>1.38</v>
      </c>
      <c r="O210" s="104" t="s">
        <v>68</v>
      </c>
      <c r="P210" s="107">
        <f t="shared" si="26"/>
        <v>1380</v>
      </c>
    </row>
    <row r="211" spans="1:16">
      <c r="A211" s="23">
        <f t="shared" si="18"/>
        <v>211</v>
      </c>
      <c r="B211" s="10">
        <v>1.6</v>
      </c>
      <c r="C211" s="11" t="s">
        <v>70</v>
      </c>
      <c r="D211" s="108">
        <f t="shared" si="25"/>
        <v>228.57142857142858</v>
      </c>
      <c r="E211" s="12">
        <v>3.1350000000000003E-2</v>
      </c>
      <c r="F211" s="13">
        <v>1.006E-5</v>
      </c>
      <c r="G211" s="101">
        <f t="shared" si="15"/>
        <v>3.1360060000000002E-2</v>
      </c>
      <c r="H211" s="103">
        <v>129.93</v>
      </c>
      <c r="I211" s="104" t="s">
        <v>68</v>
      </c>
      <c r="J211" s="107">
        <f t="shared" si="22"/>
        <v>129930</v>
      </c>
      <c r="K211" s="103">
        <v>4.91</v>
      </c>
      <c r="L211" s="104" t="s">
        <v>68</v>
      </c>
      <c r="M211" s="107">
        <f t="shared" si="24"/>
        <v>4910</v>
      </c>
      <c r="N211" s="103">
        <v>1.53</v>
      </c>
      <c r="O211" s="104" t="s">
        <v>68</v>
      </c>
      <c r="P211" s="107">
        <f t="shared" si="26"/>
        <v>1530</v>
      </c>
    </row>
    <row r="212" spans="1:16">
      <c r="A212" s="23">
        <f t="shared" si="18"/>
        <v>212</v>
      </c>
      <c r="B212" s="10">
        <v>1.7</v>
      </c>
      <c r="C212" s="11" t="s">
        <v>70</v>
      </c>
      <c r="D212" s="108">
        <f t="shared" si="25"/>
        <v>242.85714285714286</v>
      </c>
      <c r="E212" s="12">
        <v>3.022E-2</v>
      </c>
      <c r="F212" s="13">
        <v>9.5109999999999992E-6</v>
      </c>
      <c r="G212" s="101">
        <f t="shared" ref="G212:G228" si="27">E212+F212</f>
        <v>3.0229511000000001E-2</v>
      </c>
      <c r="H212" s="103">
        <v>143.93</v>
      </c>
      <c r="I212" s="104" t="s">
        <v>68</v>
      </c>
      <c r="J212" s="107">
        <f t="shared" si="22"/>
        <v>143930</v>
      </c>
      <c r="K212" s="103">
        <v>5.3</v>
      </c>
      <c r="L212" s="104" t="s">
        <v>68</v>
      </c>
      <c r="M212" s="107">
        <f t="shared" si="24"/>
        <v>5300</v>
      </c>
      <c r="N212" s="103">
        <v>1.68</v>
      </c>
      <c r="O212" s="104" t="s">
        <v>68</v>
      </c>
      <c r="P212" s="107">
        <f t="shared" si="26"/>
        <v>1680</v>
      </c>
    </row>
    <row r="213" spans="1:16">
      <c r="A213" s="23">
        <f t="shared" si="18"/>
        <v>213</v>
      </c>
      <c r="B213" s="10">
        <v>1.8</v>
      </c>
      <c r="C213" s="11" t="s">
        <v>70</v>
      </c>
      <c r="D213" s="108">
        <f t="shared" si="25"/>
        <v>257.14285714285717</v>
      </c>
      <c r="E213" s="12">
        <v>2.921E-2</v>
      </c>
      <c r="F213" s="13">
        <v>9.0219999999999993E-6</v>
      </c>
      <c r="G213" s="101">
        <f t="shared" si="27"/>
        <v>2.9219022000000001E-2</v>
      </c>
      <c r="H213" s="103">
        <v>158.44</v>
      </c>
      <c r="I213" s="104" t="s">
        <v>68</v>
      </c>
      <c r="J213" s="107">
        <f t="shared" si="22"/>
        <v>158440</v>
      </c>
      <c r="K213" s="103">
        <v>5.69</v>
      </c>
      <c r="L213" s="104" t="s">
        <v>68</v>
      </c>
      <c r="M213" s="107">
        <f t="shared" si="24"/>
        <v>5690</v>
      </c>
      <c r="N213" s="103">
        <v>1.84</v>
      </c>
      <c r="O213" s="104" t="s">
        <v>68</v>
      </c>
      <c r="P213" s="107">
        <f t="shared" si="26"/>
        <v>1840</v>
      </c>
    </row>
    <row r="214" spans="1:16">
      <c r="A214" s="23">
        <f t="shared" ref="A214:A277" si="28">A213+1</f>
        <v>214</v>
      </c>
      <c r="B214" s="10">
        <v>2</v>
      </c>
      <c r="C214" s="11" t="s">
        <v>70</v>
      </c>
      <c r="D214" s="108">
        <f t="shared" si="25"/>
        <v>285.71428571428572</v>
      </c>
      <c r="E214" s="12">
        <v>2.75E-2</v>
      </c>
      <c r="F214" s="13">
        <v>8.1839999999999999E-6</v>
      </c>
      <c r="G214" s="101">
        <f t="shared" si="27"/>
        <v>2.7508184000000001E-2</v>
      </c>
      <c r="H214" s="103">
        <v>188.85</v>
      </c>
      <c r="I214" s="104" t="s">
        <v>68</v>
      </c>
      <c r="J214" s="107">
        <f t="shared" si="22"/>
        <v>188850</v>
      </c>
      <c r="K214" s="103">
        <v>7.15</v>
      </c>
      <c r="L214" s="104" t="s">
        <v>68</v>
      </c>
      <c r="M214" s="107">
        <f t="shared" si="24"/>
        <v>7150</v>
      </c>
      <c r="N214" s="103">
        <v>2.17</v>
      </c>
      <c r="O214" s="104" t="s">
        <v>68</v>
      </c>
      <c r="P214" s="107">
        <f t="shared" si="26"/>
        <v>2170</v>
      </c>
    </row>
    <row r="215" spans="1:16">
      <c r="A215" s="23">
        <f t="shared" si="28"/>
        <v>215</v>
      </c>
      <c r="B215" s="10">
        <v>2.25</v>
      </c>
      <c r="C215" s="11" t="s">
        <v>70</v>
      </c>
      <c r="D215" s="108">
        <f t="shared" si="25"/>
        <v>321.42857142857144</v>
      </c>
      <c r="E215" s="12">
        <v>2.5780000000000001E-2</v>
      </c>
      <c r="F215" s="13">
        <v>7.34E-6</v>
      </c>
      <c r="G215" s="101">
        <f t="shared" si="27"/>
        <v>2.5787340000000002E-2</v>
      </c>
      <c r="H215" s="103">
        <v>229.31</v>
      </c>
      <c r="I215" s="104" t="s">
        <v>68</v>
      </c>
      <c r="J215" s="107">
        <f t="shared" si="22"/>
        <v>229310</v>
      </c>
      <c r="K215" s="103">
        <v>9.17</v>
      </c>
      <c r="L215" s="104" t="s">
        <v>68</v>
      </c>
      <c r="M215" s="107">
        <f t="shared" si="24"/>
        <v>9170</v>
      </c>
      <c r="N215" s="103">
        <v>2.61</v>
      </c>
      <c r="O215" s="104" t="s">
        <v>68</v>
      </c>
      <c r="P215" s="107">
        <f t="shared" si="26"/>
        <v>2610</v>
      </c>
    </row>
    <row r="216" spans="1:16">
      <c r="A216" s="23">
        <f t="shared" si="28"/>
        <v>216</v>
      </c>
      <c r="B216" s="10">
        <v>2.5</v>
      </c>
      <c r="C216" s="11" t="s">
        <v>70</v>
      </c>
      <c r="D216" s="108">
        <f t="shared" si="25"/>
        <v>357.14285714285717</v>
      </c>
      <c r="E216" s="12">
        <v>2.4410000000000001E-2</v>
      </c>
      <c r="F216" s="13">
        <v>6.6579999999999996E-6</v>
      </c>
      <c r="G216" s="101">
        <f t="shared" si="27"/>
        <v>2.4416658000000001E-2</v>
      </c>
      <c r="H216" s="103">
        <v>272.26</v>
      </c>
      <c r="I216" s="104" t="s">
        <v>68</v>
      </c>
      <c r="J216" s="107">
        <f t="shared" si="22"/>
        <v>272260</v>
      </c>
      <c r="K216" s="103">
        <v>11.02</v>
      </c>
      <c r="L216" s="104" t="s">
        <v>68</v>
      </c>
      <c r="M216" s="107">
        <f t="shared" si="24"/>
        <v>11020</v>
      </c>
      <c r="N216" s="103">
        <v>3.06</v>
      </c>
      <c r="O216" s="104" t="s">
        <v>68</v>
      </c>
      <c r="P216" s="107">
        <f t="shared" si="26"/>
        <v>3060</v>
      </c>
    </row>
    <row r="217" spans="1:16">
      <c r="A217" s="23">
        <f t="shared" si="28"/>
        <v>217</v>
      </c>
      <c r="B217" s="10">
        <v>2.75</v>
      </c>
      <c r="C217" s="11" t="s">
        <v>70</v>
      </c>
      <c r="D217" s="108">
        <f t="shared" si="25"/>
        <v>392.85714285714283</v>
      </c>
      <c r="E217" s="12">
        <v>2.3290000000000002E-2</v>
      </c>
      <c r="F217" s="13">
        <v>6.0950000000000001E-6</v>
      </c>
      <c r="G217" s="101">
        <f t="shared" si="27"/>
        <v>2.3296095000000003E-2</v>
      </c>
      <c r="H217" s="103">
        <v>317.45</v>
      </c>
      <c r="I217" s="104" t="s">
        <v>68</v>
      </c>
      <c r="J217" s="107">
        <f t="shared" si="22"/>
        <v>317450</v>
      </c>
      <c r="K217" s="103">
        <v>12.76</v>
      </c>
      <c r="L217" s="104" t="s">
        <v>68</v>
      </c>
      <c r="M217" s="107">
        <f t="shared" si="24"/>
        <v>12760</v>
      </c>
      <c r="N217" s="103">
        <v>3.52</v>
      </c>
      <c r="O217" s="104" t="s">
        <v>68</v>
      </c>
      <c r="P217" s="107">
        <f t="shared" si="26"/>
        <v>3520</v>
      </c>
    </row>
    <row r="218" spans="1:16">
      <c r="A218" s="23">
        <f t="shared" si="28"/>
        <v>218</v>
      </c>
      <c r="B218" s="10">
        <v>3</v>
      </c>
      <c r="C218" s="11" t="s">
        <v>70</v>
      </c>
      <c r="D218" s="108">
        <f t="shared" si="25"/>
        <v>428.57142857142856</v>
      </c>
      <c r="E218" s="12">
        <v>2.2360000000000001E-2</v>
      </c>
      <c r="F218" s="13">
        <v>5.6230000000000002E-6</v>
      </c>
      <c r="G218" s="101">
        <f t="shared" si="27"/>
        <v>2.2365623000000001E-2</v>
      </c>
      <c r="H218" s="103">
        <v>364.67</v>
      </c>
      <c r="I218" s="104" t="s">
        <v>68</v>
      </c>
      <c r="J218" s="107">
        <f t="shared" si="22"/>
        <v>364670</v>
      </c>
      <c r="K218" s="103">
        <v>14.42</v>
      </c>
      <c r="L218" s="104" t="s">
        <v>68</v>
      </c>
      <c r="M218" s="107">
        <f t="shared" si="24"/>
        <v>14420</v>
      </c>
      <c r="N218" s="103">
        <v>4</v>
      </c>
      <c r="O218" s="104" t="s">
        <v>68</v>
      </c>
      <c r="P218" s="107">
        <f t="shared" si="26"/>
        <v>4000</v>
      </c>
    </row>
    <row r="219" spans="1:16">
      <c r="A219" s="23">
        <f t="shared" si="28"/>
        <v>219</v>
      </c>
      <c r="B219" s="10">
        <v>3.25</v>
      </c>
      <c r="C219" s="11" t="s">
        <v>70</v>
      </c>
      <c r="D219" s="108">
        <f t="shared" si="25"/>
        <v>464.28571428571428</v>
      </c>
      <c r="E219" s="12">
        <v>2.1579999999999998E-2</v>
      </c>
      <c r="F219" s="13">
        <v>5.2209999999999996E-6</v>
      </c>
      <c r="G219" s="101">
        <f t="shared" si="27"/>
        <v>2.1585220999999998E-2</v>
      </c>
      <c r="H219" s="103">
        <v>413.73</v>
      </c>
      <c r="I219" s="104" t="s">
        <v>68</v>
      </c>
      <c r="J219" s="107">
        <f t="shared" si="22"/>
        <v>413730</v>
      </c>
      <c r="K219" s="103">
        <v>16.02</v>
      </c>
      <c r="L219" s="104" t="s">
        <v>68</v>
      </c>
      <c r="M219" s="107">
        <f t="shared" si="24"/>
        <v>16020</v>
      </c>
      <c r="N219" s="103">
        <v>4.49</v>
      </c>
      <c r="O219" s="104" t="s">
        <v>68</v>
      </c>
      <c r="P219" s="107">
        <f t="shared" si="26"/>
        <v>4490</v>
      </c>
    </row>
    <row r="220" spans="1:16">
      <c r="A220" s="23">
        <f t="shared" si="28"/>
        <v>220</v>
      </c>
      <c r="B220" s="10">
        <v>3.5</v>
      </c>
      <c r="C220" s="11" t="s">
        <v>70</v>
      </c>
      <c r="D220" s="108">
        <f t="shared" si="25"/>
        <v>500</v>
      </c>
      <c r="E220" s="12">
        <v>2.0910000000000002E-2</v>
      </c>
      <c r="F220" s="13">
        <v>4.8740000000000003E-6</v>
      </c>
      <c r="G220" s="101">
        <f t="shared" si="27"/>
        <v>2.0914874E-2</v>
      </c>
      <c r="H220" s="103">
        <v>464.45</v>
      </c>
      <c r="I220" s="104" t="s">
        <v>68</v>
      </c>
      <c r="J220" s="107">
        <f t="shared" si="22"/>
        <v>464450</v>
      </c>
      <c r="K220" s="103">
        <v>17.57</v>
      </c>
      <c r="L220" s="104" t="s">
        <v>68</v>
      </c>
      <c r="M220" s="107">
        <f t="shared" si="24"/>
        <v>17570</v>
      </c>
      <c r="N220" s="103">
        <v>4.99</v>
      </c>
      <c r="O220" s="104" t="s">
        <v>68</v>
      </c>
      <c r="P220" s="107">
        <f t="shared" si="26"/>
        <v>4990</v>
      </c>
    </row>
    <row r="221" spans="1:16">
      <c r="A221" s="23">
        <f t="shared" si="28"/>
        <v>221</v>
      </c>
      <c r="B221" s="10">
        <v>3.75</v>
      </c>
      <c r="C221" s="11" t="s">
        <v>70</v>
      </c>
      <c r="D221" s="108">
        <f t="shared" si="25"/>
        <v>535.71428571428567</v>
      </c>
      <c r="E221" s="12">
        <v>2.034E-2</v>
      </c>
      <c r="F221" s="13">
        <v>4.5719999999999996E-6</v>
      </c>
      <c r="G221" s="101">
        <f t="shared" si="27"/>
        <v>2.0344572000000002E-2</v>
      </c>
      <c r="H221" s="103">
        <v>516.69000000000005</v>
      </c>
      <c r="I221" s="104" t="s">
        <v>68</v>
      </c>
      <c r="J221" s="107">
        <f t="shared" si="22"/>
        <v>516690.00000000006</v>
      </c>
      <c r="K221" s="103">
        <v>19.079999999999998</v>
      </c>
      <c r="L221" s="104" t="s">
        <v>68</v>
      </c>
      <c r="M221" s="107">
        <f t="shared" si="24"/>
        <v>19080</v>
      </c>
      <c r="N221" s="103">
        <v>5.5</v>
      </c>
      <c r="O221" s="104" t="s">
        <v>68</v>
      </c>
      <c r="P221" s="107">
        <f t="shared" si="26"/>
        <v>5500</v>
      </c>
    </row>
    <row r="222" spans="1:16">
      <c r="A222" s="23">
        <f t="shared" si="28"/>
        <v>222</v>
      </c>
      <c r="B222" s="10">
        <v>4</v>
      </c>
      <c r="C222" s="11" t="s">
        <v>70</v>
      </c>
      <c r="D222" s="108">
        <f t="shared" si="25"/>
        <v>571.42857142857144</v>
      </c>
      <c r="E222" s="12">
        <v>1.984E-2</v>
      </c>
      <c r="F222" s="13">
        <v>4.3059999999999999E-6</v>
      </c>
      <c r="G222" s="101">
        <f t="shared" si="27"/>
        <v>1.9844305999999999E-2</v>
      </c>
      <c r="H222" s="103">
        <v>570.30999999999995</v>
      </c>
      <c r="I222" s="104" t="s">
        <v>68</v>
      </c>
      <c r="J222" s="107">
        <f t="shared" si="22"/>
        <v>570310</v>
      </c>
      <c r="K222" s="103">
        <v>20.55</v>
      </c>
      <c r="L222" s="104" t="s">
        <v>68</v>
      </c>
      <c r="M222" s="107">
        <f t="shared" si="24"/>
        <v>20550</v>
      </c>
      <c r="N222" s="103">
        <v>6.01</v>
      </c>
      <c r="O222" s="104" t="s">
        <v>68</v>
      </c>
      <c r="P222" s="107">
        <f t="shared" si="26"/>
        <v>6010</v>
      </c>
    </row>
    <row r="223" spans="1:16">
      <c r="A223" s="23">
        <f t="shared" si="28"/>
        <v>223</v>
      </c>
      <c r="B223" s="10">
        <v>4.5</v>
      </c>
      <c r="C223" s="11" t="s">
        <v>70</v>
      </c>
      <c r="D223" s="108">
        <f t="shared" si="25"/>
        <v>642.85714285714289</v>
      </c>
      <c r="E223" s="12">
        <v>1.9040000000000001E-2</v>
      </c>
      <c r="F223" s="13">
        <v>3.8600000000000003E-6</v>
      </c>
      <c r="G223" s="101">
        <f t="shared" si="27"/>
        <v>1.9043860000000003E-2</v>
      </c>
      <c r="H223" s="103">
        <v>681.19</v>
      </c>
      <c r="I223" s="104" t="s">
        <v>68</v>
      </c>
      <c r="J223" s="107">
        <f t="shared" si="22"/>
        <v>681190</v>
      </c>
      <c r="K223" s="103">
        <v>25.88</v>
      </c>
      <c r="L223" s="104" t="s">
        <v>68</v>
      </c>
      <c r="M223" s="107">
        <f t="shared" si="24"/>
        <v>25880</v>
      </c>
      <c r="N223" s="103">
        <v>7.05</v>
      </c>
      <c r="O223" s="104" t="s">
        <v>68</v>
      </c>
      <c r="P223" s="107">
        <f t="shared" si="26"/>
        <v>7050</v>
      </c>
    </row>
    <row r="224" spans="1:16">
      <c r="A224" s="23">
        <f t="shared" si="28"/>
        <v>224</v>
      </c>
      <c r="B224" s="10">
        <v>5</v>
      </c>
      <c r="C224" s="11" t="s">
        <v>70</v>
      </c>
      <c r="D224" s="108">
        <f t="shared" si="25"/>
        <v>714.28571428571433</v>
      </c>
      <c r="E224" s="12">
        <v>1.8409999999999999E-2</v>
      </c>
      <c r="F224" s="13">
        <v>3.4999999999999999E-6</v>
      </c>
      <c r="G224" s="101">
        <f t="shared" si="27"/>
        <v>1.8413499999999999E-2</v>
      </c>
      <c r="H224" s="103">
        <v>796.32</v>
      </c>
      <c r="I224" s="104" t="s">
        <v>68</v>
      </c>
      <c r="J224" s="107">
        <f t="shared" si="22"/>
        <v>796320</v>
      </c>
      <c r="K224" s="103">
        <v>30.61</v>
      </c>
      <c r="L224" s="104" t="s">
        <v>68</v>
      </c>
      <c r="M224" s="107">
        <f t="shared" si="24"/>
        <v>30610</v>
      </c>
      <c r="N224" s="103">
        <v>8.1</v>
      </c>
      <c r="O224" s="104" t="s">
        <v>68</v>
      </c>
      <c r="P224" s="107">
        <f t="shared" si="26"/>
        <v>8100</v>
      </c>
    </row>
    <row r="225" spans="1:16">
      <c r="A225" s="23">
        <f t="shared" si="28"/>
        <v>225</v>
      </c>
      <c r="B225" s="10">
        <v>5.5</v>
      </c>
      <c r="C225" s="11" t="s">
        <v>70</v>
      </c>
      <c r="D225" s="108">
        <f t="shared" si="25"/>
        <v>785.71428571428567</v>
      </c>
      <c r="E225" s="12">
        <v>1.7909999999999999E-2</v>
      </c>
      <c r="F225" s="13">
        <v>3.2030000000000001E-6</v>
      </c>
      <c r="G225" s="101">
        <f t="shared" si="27"/>
        <v>1.7913202999999999E-2</v>
      </c>
      <c r="H225" s="103">
        <v>915.02</v>
      </c>
      <c r="I225" s="104" t="s">
        <v>68</v>
      </c>
      <c r="J225" s="107">
        <f t="shared" si="22"/>
        <v>915020</v>
      </c>
      <c r="K225" s="103">
        <v>34.94</v>
      </c>
      <c r="L225" s="104" t="s">
        <v>68</v>
      </c>
      <c r="M225" s="107">
        <f t="shared" si="24"/>
        <v>34940</v>
      </c>
      <c r="N225" s="103">
        <v>9.15</v>
      </c>
      <c r="O225" s="104" t="s">
        <v>68</v>
      </c>
      <c r="P225" s="107">
        <f t="shared" si="26"/>
        <v>9150</v>
      </c>
    </row>
    <row r="226" spans="1:16">
      <c r="A226" s="23">
        <f t="shared" si="28"/>
        <v>226</v>
      </c>
      <c r="B226" s="10">
        <v>6</v>
      </c>
      <c r="C226" s="11" t="s">
        <v>70</v>
      </c>
      <c r="D226" s="108">
        <f t="shared" si="25"/>
        <v>857.14285714285711</v>
      </c>
      <c r="E226" s="12">
        <v>1.7500000000000002E-2</v>
      </c>
      <c r="F226" s="13">
        <v>2.954E-6</v>
      </c>
      <c r="G226" s="101">
        <f t="shared" si="27"/>
        <v>1.7502954000000001E-2</v>
      </c>
      <c r="H226" s="103">
        <v>1.04</v>
      </c>
      <c r="I226" s="106" t="s">
        <v>69</v>
      </c>
      <c r="J226" s="109">
        <f>H226*1000000</f>
        <v>1040000</v>
      </c>
      <c r="K226" s="103">
        <v>38.979999999999997</v>
      </c>
      <c r="L226" s="104" t="s">
        <v>68</v>
      </c>
      <c r="M226" s="107">
        <f t="shared" si="24"/>
        <v>38980</v>
      </c>
      <c r="N226" s="103">
        <v>10.199999999999999</v>
      </c>
      <c r="O226" s="104" t="s">
        <v>68</v>
      </c>
      <c r="P226" s="107">
        <f t="shared" si="26"/>
        <v>10200</v>
      </c>
    </row>
    <row r="227" spans="1:16">
      <c r="A227" s="23">
        <f t="shared" si="28"/>
        <v>227</v>
      </c>
      <c r="B227" s="10">
        <v>6.5</v>
      </c>
      <c r="C227" s="11" t="s">
        <v>70</v>
      </c>
      <c r="D227" s="108">
        <f t="shared" si="25"/>
        <v>928.57142857142856</v>
      </c>
      <c r="E227" s="12">
        <v>1.7180000000000001E-2</v>
      </c>
      <c r="F227" s="13">
        <v>2.7420000000000002E-6</v>
      </c>
      <c r="G227" s="101">
        <f t="shared" si="27"/>
        <v>1.7182742000000001E-2</v>
      </c>
      <c r="H227" s="103">
        <v>1.1599999999999999</v>
      </c>
      <c r="I227" s="104" t="s">
        <v>69</v>
      </c>
      <c r="J227" s="109">
        <f>H227*1000000</f>
        <v>1160000</v>
      </c>
      <c r="K227" s="103">
        <v>42.79</v>
      </c>
      <c r="L227" s="104" t="s">
        <v>68</v>
      </c>
      <c r="M227" s="107">
        <f t="shared" si="24"/>
        <v>42790</v>
      </c>
      <c r="N227" s="103">
        <v>11.24</v>
      </c>
      <c r="O227" s="104" t="s">
        <v>68</v>
      </c>
      <c r="P227" s="107">
        <f t="shared" si="26"/>
        <v>11240</v>
      </c>
    </row>
    <row r="228" spans="1:16">
      <c r="A228" s="26">
        <f t="shared" si="28"/>
        <v>228</v>
      </c>
      <c r="B228" s="10">
        <v>7</v>
      </c>
      <c r="C228" s="11" t="s">
        <v>70</v>
      </c>
      <c r="D228" s="105">
        <f t="shared" si="25"/>
        <v>1000</v>
      </c>
      <c r="E228" s="12">
        <v>1.6910000000000001E-2</v>
      </c>
      <c r="F228" s="13">
        <v>2.559E-6</v>
      </c>
      <c r="G228" s="101">
        <f t="shared" si="27"/>
        <v>1.6912559000000001E-2</v>
      </c>
      <c r="H228" s="103">
        <v>1.29</v>
      </c>
      <c r="I228" s="104" t="s">
        <v>69</v>
      </c>
      <c r="J228" s="109">
        <f>H228*1000000</f>
        <v>1290000</v>
      </c>
      <c r="K228" s="103">
        <v>46.41</v>
      </c>
      <c r="L228" s="104" t="s">
        <v>68</v>
      </c>
      <c r="M228" s="107">
        <f t="shared" si="24"/>
        <v>46410</v>
      </c>
      <c r="N228" s="103">
        <v>12.28</v>
      </c>
      <c r="O228" s="104" t="s">
        <v>68</v>
      </c>
      <c r="P228" s="107">
        <f t="shared" si="26"/>
        <v>12280</v>
      </c>
    </row>
    <row r="229" spans="1:16">
      <c r="A229" s="23">
        <f t="shared" si="28"/>
        <v>229</v>
      </c>
      <c r="B229" s="10"/>
      <c r="C229" s="11"/>
      <c r="D229" s="105" t="e">
        <v>#N/A</v>
      </c>
      <c r="E229" s="12"/>
      <c r="F229" s="13"/>
      <c r="G229" s="101" t="e">
        <v>#N/A</v>
      </c>
      <c r="H229" s="103"/>
      <c r="I229" s="104"/>
      <c r="J229" s="107" t="e">
        <v>#N/A</v>
      </c>
      <c r="K229" s="103"/>
      <c r="L229" s="104"/>
      <c r="M229" s="107" t="e">
        <v>#N/A</v>
      </c>
      <c r="N229" s="103"/>
      <c r="O229" s="104"/>
      <c r="P229" s="110" t="e">
        <v>#N/A</v>
      </c>
    </row>
    <row r="230" spans="1:16">
      <c r="A230" s="23">
        <f t="shared" si="28"/>
        <v>230</v>
      </c>
      <c r="B230" s="10"/>
      <c r="C230" s="11"/>
      <c r="D230" s="105" t="e">
        <v>#N/A</v>
      </c>
      <c r="E230" s="12"/>
      <c r="F230" s="13"/>
      <c r="G230" s="101" t="e">
        <v>#N/A</v>
      </c>
      <c r="H230" s="103"/>
      <c r="I230" s="104"/>
      <c r="J230" s="107" t="e">
        <v>#N/A</v>
      </c>
      <c r="K230" s="103"/>
      <c r="L230" s="104"/>
      <c r="M230" s="107" t="e">
        <v>#N/A</v>
      </c>
      <c r="N230" s="103"/>
      <c r="O230" s="104"/>
      <c r="P230" s="110" t="e">
        <v>#N/A</v>
      </c>
    </row>
    <row r="231" spans="1:16">
      <c r="A231" s="23">
        <f t="shared" si="28"/>
        <v>231</v>
      </c>
      <c r="B231" s="10"/>
      <c r="C231" s="11"/>
      <c r="D231" s="105" t="e">
        <v>#N/A</v>
      </c>
      <c r="E231" s="12"/>
      <c r="F231" s="13"/>
      <c r="G231" s="101" t="e">
        <v>#N/A</v>
      </c>
      <c r="H231" s="103"/>
      <c r="I231" s="104"/>
      <c r="J231" s="107" t="e">
        <v>#N/A</v>
      </c>
      <c r="K231" s="103"/>
      <c r="L231" s="104"/>
      <c r="M231" s="107" t="e">
        <v>#N/A</v>
      </c>
      <c r="N231" s="103"/>
      <c r="O231" s="104"/>
      <c r="P231" s="110" t="e">
        <v>#N/A</v>
      </c>
    </row>
    <row r="232" spans="1:16">
      <c r="A232" s="23">
        <f t="shared" si="28"/>
        <v>232</v>
      </c>
      <c r="B232" s="10"/>
      <c r="C232" s="11"/>
      <c r="D232" s="105" t="e">
        <v>#N/A</v>
      </c>
      <c r="E232" s="12"/>
      <c r="F232" s="13"/>
      <c r="G232" s="101" t="e">
        <v>#N/A</v>
      </c>
      <c r="H232" s="103"/>
      <c r="I232" s="104"/>
      <c r="J232" s="107" t="e">
        <v>#N/A</v>
      </c>
      <c r="K232" s="103"/>
      <c r="L232" s="104"/>
      <c r="M232" s="107" t="e">
        <v>#N/A</v>
      </c>
      <c r="N232" s="103"/>
      <c r="O232" s="104"/>
      <c r="P232" s="110" t="e">
        <v>#N/A</v>
      </c>
    </row>
    <row r="233" spans="1:16">
      <c r="A233" s="23">
        <f t="shared" si="28"/>
        <v>233</v>
      </c>
      <c r="B233" s="10"/>
      <c r="C233" s="11"/>
      <c r="D233" s="105" t="e">
        <v>#N/A</v>
      </c>
      <c r="E233" s="12"/>
      <c r="F233" s="13"/>
      <c r="G233" s="101" t="e">
        <v>#N/A</v>
      </c>
      <c r="H233" s="103"/>
      <c r="I233" s="104"/>
      <c r="J233" s="107" t="e">
        <v>#N/A</v>
      </c>
      <c r="K233" s="103"/>
      <c r="L233" s="104"/>
      <c r="M233" s="107" t="e">
        <v>#N/A</v>
      </c>
      <c r="N233" s="103"/>
      <c r="O233" s="104"/>
      <c r="P233" s="110" t="e">
        <v>#N/A</v>
      </c>
    </row>
    <row r="234" spans="1:16">
      <c r="A234" s="23">
        <f t="shared" si="28"/>
        <v>234</v>
      </c>
      <c r="B234" s="10"/>
      <c r="C234" s="11"/>
      <c r="D234" s="105" t="e">
        <v>#N/A</v>
      </c>
      <c r="E234" s="12"/>
      <c r="F234" s="13"/>
      <c r="G234" s="101" t="e">
        <v>#N/A</v>
      </c>
      <c r="H234" s="103"/>
      <c r="I234" s="104"/>
      <c r="J234" s="107" t="e">
        <v>#N/A</v>
      </c>
      <c r="K234" s="103"/>
      <c r="L234" s="104"/>
      <c r="M234" s="107" t="e">
        <v>#N/A</v>
      </c>
      <c r="N234" s="103"/>
      <c r="O234" s="104"/>
      <c r="P234" s="110" t="e">
        <v>#N/A</v>
      </c>
    </row>
    <row r="235" spans="1:16">
      <c r="A235" s="23">
        <f t="shared" si="28"/>
        <v>235</v>
      </c>
      <c r="B235" s="10"/>
      <c r="C235" s="11"/>
      <c r="D235" s="105" t="e">
        <v>#N/A</v>
      </c>
      <c r="E235" s="12"/>
      <c r="F235" s="13"/>
      <c r="G235" s="101" t="e">
        <v>#N/A</v>
      </c>
      <c r="H235" s="103"/>
      <c r="I235" s="104"/>
      <c r="J235" s="107" t="e">
        <v>#N/A</v>
      </c>
      <c r="K235" s="103"/>
      <c r="L235" s="104"/>
      <c r="M235" s="107" t="e">
        <v>#N/A</v>
      </c>
      <c r="N235" s="103"/>
      <c r="O235" s="104"/>
      <c r="P235" s="110" t="e">
        <v>#N/A</v>
      </c>
    </row>
    <row r="236" spans="1:16">
      <c r="A236" s="23">
        <f t="shared" si="28"/>
        <v>236</v>
      </c>
      <c r="B236" s="10"/>
      <c r="C236" s="11"/>
      <c r="D236" s="105" t="e">
        <v>#N/A</v>
      </c>
      <c r="E236" s="12"/>
      <c r="F236" s="13"/>
      <c r="G236" s="101" t="e">
        <v>#N/A</v>
      </c>
      <c r="H236" s="103"/>
      <c r="I236" s="104"/>
      <c r="J236" s="107" t="e">
        <v>#N/A</v>
      </c>
      <c r="K236" s="103"/>
      <c r="L236" s="104"/>
      <c r="M236" s="107" t="e">
        <v>#N/A</v>
      </c>
      <c r="N236" s="103"/>
      <c r="O236" s="104"/>
      <c r="P236" s="110" t="e">
        <v>#N/A</v>
      </c>
    </row>
    <row r="237" spans="1:16">
      <c r="A237" s="23">
        <f t="shared" si="28"/>
        <v>237</v>
      </c>
      <c r="B237" s="10"/>
      <c r="C237" s="11"/>
      <c r="D237" s="105" t="e">
        <v>#N/A</v>
      </c>
      <c r="E237" s="12"/>
      <c r="F237" s="13"/>
      <c r="G237" s="101" t="e">
        <v>#N/A</v>
      </c>
      <c r="H237" s="103"/>
      <c r="I237" s="104"/>
      <c r="J237" s="107" t="e">
        <v>#N/A</v>
      </c>
      <c r="K237" s="103"/>
      <c r="L237" s="104"/>
      <c r="M237" s="107" t="e">
        <v>#N/A</v>
      </c>
      <c r="N237" s="103"/>
      <c r="O237" s="104"/>
      <c r="P237" s="110" t="e">
        <v>#N/A</v>
      </c>
    </row>
    <row r="238" spans="1:16">
      <c r="A238" s="23">
        <f t="shared" si="28"/>
        <v>238</v>
      </c>
      <c r="B238" s="10"/>
      <c r="C238" s="11"/>
      <c r="D238" s="105" t="e">
        <v>#N/A</v>
      </c>
      <c r="E238" s="12"/>
      <c r="F238" s="13"/>
      <c r="G238" s="101" t="e">
        <v>#N/A</v>
      </c>
      <c r="H238" s="103"/>
      <c r="I238" s="104"/>
      <c r="J238" s="107" t="e">
        <v>#N/A</v>
      </c>
      <c r="K238" s="103"/>
      <c r="L238" s="104"/>
      <c r="M238" s="107" t="e">
        <v>#N/A</v>
      </c>
      <c r="N238" s="103"/>
      <c r="O238" s="104"/>
      <c r="P238" s="110" t="e">
        <v>#N/A</v>
      </c>
    </row>
    <row r="239" spans="1:16">
      <c r="A239" s="23">
        <f t="shared" si="28"/>
        <v>239</v>
      </c>
      <c r="B239" s="10"/>
      <c r="C239" s="11"/>
      <c r="D239" s="105" t="e">
        <v>#N/A</v>
      </c>
      <c r="E239" s="12"/>
      <c r="F239" s="13"/>
      <c r="G239" s="101" t="e">
        <v>#N/A</v>
      </c>
      <c r="H239" s="103"/>
      <c r="I239" s="104"/>
      <c r="J239" s="107" t="e">
        <v>#N/A</v>
      </c>
      <c r="K239" s="103"/>
      <c r="L239" s="104"/>
      <c r="M239" s="107" t="e">
        <v>#N/A</v>
      </c>
      <c r="N239" s="103"/>
      <c r="O239" s="104"/>
      <c r="P239" s="110" t="e">
        <v>#N/A</v>
      </c>
    </row>
    <row r="240" spans="1:16">
      <c r="A240" s="23">
        <f t="shared" si="28"/>
        <v>240</v>
      </c>
      <c r="B240" s="10"/>
      <c r="C240" s="11"/>
      <c r="D240" s="105" t="e">
        <v>#N/A</v>
      </c>
      <c r="E240" s="12"/>
      <c r="F240" s="13"/>
      <c r="G240" s="101" t="e">
        <v>#N/A</v>
      </c>
      <c r="H240" s="103"/>
      <c r="I240" s="104"/>
      <c r="J240" s="107" t="e">
        <v>#N/A</v>
      </c>
      <c r="K240" s="103"/>
      <c r="L240" s="104"/>
      <c r="M240" s="107" t="e">
        <v>#N/A</v>
      </c>
      <c r="N240" s="103"/>
      <c r="O240" s="104"/>
      <c r="P240" s="110" t="e">
        <v>#N/A</v>
      </c>
    </row>
    <row r="241" spans="1:16">
      <c r="A241" s="23">
        <f t="shared" si="28"/>
        <v>241</v>
      </c>
      <c r="B241" s="10"/>
      <c r="C241" s="11"/>
      <c r="D241" s="105" t="e">
        <v>#N/A</v>
      </c>
      <c r="E241" s="12"/>
      <c r="F241" s="13"/>
      <c r="G241" s="101" t="e">
        <v>#N/A</v>
      </c>
      <c r="H241" s="103"/>
      <c r="I241" s="104"/>
      <c r="J241" s="107" t="e">
        <v>#N/A</v>
      </c>
      <c r="K241" s="103"/>
      <c r="L241" s="104"/>
      <c r="M241" s="107" t="e">
        <v>#N/A</v>
      </c>
      <c r="N241" s="103"/>
      <c r="O241" s="104"/>
      <c r="P241" s="110" t="e">
        <v>#N/A</v>
      </c>
    </row>
    <row r="242" spans="1:16">
      <c r="A242" s="23">
        <f t="shared" si="28"/>
        <v>242</v>
      </c>
      <c r="B242" s="10"/>
      <c r="C242" s="11"/>
      <c r="D242" s="105" t="e">
        <v>#N/A</v>
      </c>
      <c r="E242" s="12"/>
      <c r="F242" s="13"/>
      <c r="G242" s="101" t="e">
        <v>#N/A</v>
      </c>
      <c r="H242" s="103"/>
      <c r="I242" s="104"/>
      <c r="J242" s="107" t="e">
        <v>#N/A</v>
      </c>
      <c r="K242" s="103"/>
      <c r="L242" s="104"/>
      <c r="M242" s="107" t="e">
        <v>#N/A</v>
      </c>
      <c r="N242" s="103"/>
      <c r="O242" s="104"/>
      <c r="P242" s="110" t="e">
        <v>#N/A</v>
      </c>
    </row>
    <row r="243" spans="1:16">
      <c r="A243" s="23">
        <f t="shared" si="28"/>
        <v>243</v>
      </c>
      <c r="B243" s="10"/>
      <c r="C243" s="11"/>
      <c r="D243" s="105" t="e">
        <v>#N/A</v>
      </c>
      <c r="E243" s="12"/>
      <c r="F243" s="13"/>
      <c r="G243" s="101" t="e">
        <v>#N/A</v>
      </c>
      <c r="H243" s="103"/>
      <c r="I243" s="104"/>
      <c r="J243" s="107" t="e">
        <v>#N/A</v>
      </c>
      <c r="K243" s="103"/>
      <c r="L243" s="104"/>
      <c r="M243" s="107" t="e">
        <v>#N/A</v>
      </c>
      <c r="N243" s="103"/>
      <c r="O243" s="104"/>
      <c r="P243" s="110" t="e">
        <v>#N/A</v>
      </c>
    </row>
    <row r="244" spans="1:16">
      <c r="A244" s="23">
        <f t="shared" si="28"/>
        <v>244</v>
      </c>
      <c r="B244" s="10"/>
      <c r="C244" s="11"/>
      <c r="D244" s="105" t="e">
        <v>#N/A</v>
      </c>
      <c r="E244" s="12"/>
      <c r="F244" s="13"/>
      <c r="G244" s="101" t="e">
        <v>#N/A</v>
      </c>
      <c r="H244" s="103"/>
      <c r="I244" s="104"/>
      <c r="J244" s="107" t="e">
        <v>#N/A</v>
      </c>
      <c r="K244" s="103"/>
      <c r="L244" s="104"/>
      <c r="M244" s="107" t="e">
        <v>#N/A</v>
      </c>
      <c r="N244" s="103"/>
      <c r="O244" s="104"/>
      <c r="P244" s="110" t="e">
        <v>#N/A</v>
      </c>
    </row>
    <row r="245" spans="1:16">
      <c r="A245" s="23">
        <f t="shared" si="28"/>
        <v>245</v>
      </c>
      <c r="B245" s="10"/>
      <c r="C245" s="11"/>
      <c r="D245" s="105" t="e">
        <v>#N/A</v>
      </c>
      <c r="E245" s="12"/>
      <c r="F245" s="13"/>
      <c r="G245" s="101" t="e">
        <v>#N/A</v>
      </c>
      <c r="H245" s="103"/>
      <c r="I245" s="104"/>
      <c r="J245" s="107" t="e">
        <v>#N/A</v>
      </c>
      <c r="K245" s="103"/>
      <c r="L245" s="104"/>
      <c r="M245" s="107" t="e">
        <v>#N/A</v>
      </c>
      <c r="N245" s="103"/>
      <c r="O245" s="104"/>
      <c r="P245" s="110" t="e">
        <v>#N/A</v>
      </c>
    </row>
    <row r="246" spans="1:16">
      <c r="A246" s="23">
        <f t="shared" si="28"/>
        <v>246</v>
      </c>
      <c r="B246" s="10"/>
      <c r="C246" s="11"/>
      <c r="D246" s="105" t="e">
        <v>#N/A</v>
      </c>
      <c r="E246" s="12"/>
      <c r="F246" s="13"/>
      <c r="G246" s="101" t="e">
        <v>#N/A</v>
      </c>
      <c r="H246" s="103"/>
      <c r="I246" s="104"/>
      <c r="J246" s="107" t="e">
        <v>#N/A</v>
      </c>
      <c r="K246" s="103"/>
      <c r="L246" s="104"/>
      <c r="M246" s="107" t="e">
        <v>#N/A</v>
      </c>
      <c r="N246" s="103"/>
      <c r="O246" s="104"/>
      <c r="P246" s="110" t="e">
        <v>#N/A</v>
      </c>
    </row>
    <row r="247" spans="1:16">
      <c r="A247" s="23">
        <f t="shared" si="28"/>
        <v>247</v>
      </c>
      <c r="B247" s="10"/>
      <c r="C247" s="11"/>
      <c r="D247" s="105" t="e">
        <v>#N/A</v>
      </c>
      <c r="E247" s="12"/>
      <c r="F247" s="13"/>
      <c r="G247" s="101" t="e">
        <v>#N/A</v>
      </c>
      <c r="H247" s="103"/>
      <c r="I247" s="104"/>
      <c r="J247" s="107" t="e">
        <v>#N/A</v>
      </c>
      <c r="K247" s="103"/>
      <c r="L247" s="104"/>
      <c r="M247" s="107" t="e">
        <v>#N/A</v>
      </c>
      <c r="N247" s="103"/>
      <c r="O247" s="104"/>
      <c r="P247" s="110" t="e">
        <v>#N/A</v>
      </c>
    </row>
    <row r="248" spans="1:16">
      <c r="A248" s="23">
        <f t="shared" si="28"/>
        <v>248</v>
      </c>
      <c r="B248" s="10"/>
      <c r="C248" s="11"/>
      <c r="D248" s="105" t="e">
        <v>#N/A</v>
      </c>
      <c r="E248" s="12"/>
      <c r="F248" s="13"/>
      <c r="G248" s="101" t="e">
        <v>#N/A</v>
      </c>
      <c r="H248" s="103"/>
      <c r="I248" s="104"/>
      <c r="J248" s="107" t="e">
        <v>#N/A</v>
      </c>
      <c r="K248" s="103"/>
      <c r="L248" s="104"/>
      <c r="M248" s="107" t="e">
        <v>#N/A</v>
      </c>
      <c r="N248" s="103"/>
      <c r="O248" s="104"/>
      <c r="P248" s="110" t="e">
        <v>#N/A</v>
      </c>
    </row>
    <row r="249" spans="1:16">
      <c r="A249" s="23">
        <f t="shared" si="28"/>
        <v>249</v>
      </c>
      <c r="B249" s="10"/>
      <c r="C249" s="11"/>
      <c r="D249" s="105" t="e">
        <v>#N/A</v>
      </c>
      <c r="E249" s="12"/>
      <c r="F249" s="13"/>
      <c r="G249" s="101" t="e">
        <v>#N/A</v>
      </c>
      <c r="H249" s="103"/>
      <c r="I249" s="104"/>
      <c r="J249" s="107" t="e">
        <v>#N/A</v>
      </c>
      <c r="K249" s="103"/>
      <c r="L249" s="104"/>
      <c r="M249" s="107" t="e">
        <v>#N/A</v>
      </c>
      <c r="N249" s="103"/>
      <c r="O249" s="104"/>
      <c r="P249" s="110" t="e">
        <v>#N/A</v>
      </c>
    </row>
    <row r="250" spans="1:16">
      <c r="A250" s="23">
        <f t="shared" si="28"/>
        <v>250</v>
      </c>
      <c r="B250" s="10"/>
      <c r="C250" s="11"/>
      <c r="D250" s="105" t="e">
        <v>#N/A</v>
      </c>
      <c r="E250" s="12"/>
      <c r="F250" s="13"/>
      <c r="G250" s="101" t="e">
        <v>#N/A</v>
      </c>
      <c r="H250" s="103"/>
      <c r="I250" s="104"/>
      <c r="J250" s="107" t="e">
        <v>#N/A</v>
      </c>
      <c r="K250" s="103"/>
      <c r="L250" s="104"/>
      <c r="M250" s="107" t="e">
        <v>#N/A</v>
      </c>
      <c r="N250" s="103"/>
      <c r="O250" s="104"/>
      <c r="P250" s="110" t="e">
        <v>#N/A</v>
      </c>
    </row>
    <row r="251" spans="1:16">
      <c r="A251" s="23">
        <f t="shared" si="28"/>
        <v>251</v>
      </c>
      <c r="B251" s="10"/>
      <c r="C251" s="11"/>
      <c r="D251" s="105" t="e">
        <v>#N/A</v>
      </c>
      <c r="E251" s="12"/>
      <c r="F251" s="13"/>
      <c r="G251" s="101" t="e">
        <v>#N/A</v>
      </c>
      <c r="H251" s="103"/>
      <c r="I251" s="104"/>
      <c r="J251" s="107" t="e">
        <v>#N/A</v>
      </c>
      <c r="K251" s="103"/>
      <c r="L251" s="104"/>
      <c r="M251" s="107" t="e">
        <v>#N/A</v>
      </c>
      <c r="N251" s="103"/>
      <c r="O251" s="104"/>
      <c r="P251" s="110" t="e">
        <v>#N/A</v>
      </c>
    </row>
    <row r="252" spans="1:16">
      <c r="A252" s="23">
        <f t="shared" si="28"/>
        <v>252</v>
      </c>
      <c r="B252" s="10"/>
      <c r="C252" s="11"/>
      <c r="D252" s="105" t="e">
        <v>#N/A</v>
      </c>
      <c r="E252" s="12"/>
      <c r="F252" s="13"/>
      <c r="G252" s="101" t="e">
        <v>#N/A</v>
      </c>
      <c r="H252" s="103"/>
      <c r="I252" s="104"/>
      <c r="J252" s="107" t="e">
        <v>#N/A</v>
      </c>
      <c r="K252" s="103"/>
      <c r="L252" s="104"/>
      <c r="M252" s="107" t="e">
        <v>#N/A</v>
      </c>
      <c r="N252" s="103"/>
      <c r="O252" s="104"/>
      <c r="P252" s="110" t="e">
        <v>#N/A</v>
      </c>
    </row>
    <row r="253" spans="1:16">
      <c r="A253" s="23">
        <f t="shared" si="28"/>
        <v>253</v>
      </c>
      <c r="B253" s="10"/>
      <c r="C253" s="11"/>
      <c r="D253" s="105" t="e">
        <v>#N/A</v>
      </c>
      <c r="E253" s="12"/>
      <c r="F253" s="13"/>
      <c r="G253" s="101" t="e">
        <v>#N/A</v>
      </c>
      <c r="H253" s="103"/>
      <c r="I253" s="104"/>
      <c r="J253" s="107" t="e">
        <v>#N/A</v>
      </c>
      <c r="K253" s="103"/>
      <c r="L253" s="104"/>
      <c r="M253" s="107" t="e">
        <v>#N/A</v>
      </c>
      <c r="N253" s="103"/>
      <c r="O253" s="104"/>
      <c r="P253" s="110" t="e">
        <v>#N/A</v>
      </c>
    </row>
    <row r="254" spans="1:16">
      <c r="A254" s="23">
        <f t="shared" si="28"/>
        <v>254</v>
      </c>
      <c r="B254" s="10"/>
      <c r="C254" s="11"/>
      <c r="D254" s="105" t="e">
        <v>#N/A</v>
      </c>
      <c r="E254" s="12"/>
      <c r="F254" s="13"/>
      <c r="G254" s="101" t="e">
        <v>#N/A</v>
      </c>
      <c r="H254" s="103"/>
      <c r="I254" s="104"/>
      <c r="J254" s="107" t="e">
        <v>#N/A</v>
      </c>
      <c r="K254" s="103"/>
      <c r="L254" s="104"/>
      <c r="M254" s="107" t="e">
        <v>#N/A</v>
      </c>
      <c r="N254" s="103"/>
      <c r="O254" s="104"/>
      <c r="P254" s="110" t="e">
        <v>#N/A</v>
      </c>
    </row>
    <row r="255" spans="1:16">
      <c r="A255" s="23">
        <f t="shared" si="28"/>
        <v>255</v>
      </c>
      <c r="B255" s="10"/>
      <c r="C255" s="11"/>
      <c r="D255" s="105" t="e">
        <v>#N/A</v>
      </c>
      <c r="E255" s="12"/>
      <c r="F255" s="13"/>
      <c r="G255" s="101" t="e">
        <v>#N/A</v>
      </c>
      <c r="H255" s="103"/>
      <c r="I255" s="104"/>
      <c r="J255" s="107" t="e">
        <v>#N/A</v>
      </c>
      <c r="K255" s="103"/>
      <c r="L255" s="104"/>
      <c r="M255" s="107" t="e">
        <v>#N/A</v>
      </c>
      <c r="N255" s="103"/>
      <c r="O255" s="104"/>
      <c r="P255" s="110" t="e">
        <v>#N/A</v>
      </c>
    </row>
    <row r="256" spans="1:16">
      <c r="A256" s="23">
        <f t="shared" si="28"/>
        <v>256</v>
      </c>
      <c r="B256" s="10"/>
      <c r="C256" s="11"/>
      <c r="D256" s="105" t="e">
        <v>#N/A</v>
      </c>
      <c r="E256" s="12"/>
      <c r="F256" s="13"/>
      <c r="G256" s="101" t="e">
        <v>#N/A</v>
      </c>
      <c r="H256" s="103"/>
      <c r="I256" s="104"/>
      <c r="J256" s="107" t="e">
        <v>#N/A</v>
      </c>
      <c r="K256" s="103"/>
      <c r="L256" s="104"/>
      <c r="M256" s="107" t="e">
        <v>#N/A</v>
      </c>
      <c r="N256" s="103"/>
      <c r="O256" s="104"/>
      <c r="P256" s="110" t="e">
        <v>#N/A</v>
      </c>
    </row>
    <row r="257" spans="1:16">
      <c r="A257" s="23">
        <f t="shared" si="28"/>
        <v>257</v>
      </c>
      <c r="B257" s="10"/>
      <c r="C257" s="11"/>
      <c r="D257" s="105" t="e">
        <v>#N/A</v>
      </c>
      <c r="E257" s="12"/>
      <c r="F257" s="13"/>
      <c r="G257" s="101" t="e">
        <v>#N/A</v>
      </c>
      <c r="H257" s="103"/>
      <c r="I257" s="104"/>
      <c r="J257" s="107" t="e">
        <v>#N/A</v>
      </c>
      <c r="K257" s="103"/>
      <c r="L257" s="104"/>
      <c r="M257" s="107" t="e">
        <v>#N/A</v>
      </c>
      <c r="N257" s="103"/>
      <c r="O257" s="104"/>
      <c r="P257" s="110" t="e">
        <v>#N/A</v>
      </c>
    </row>
    <row r="258" spans="1:16">
      <c r="A258" s="23">
        <f t="shared" si="28"/>
        <v>258</v>
      </c>
      <c r="B258" s="10"/>
      <c r="C258" s="11"/>
      <c r="D258" s="105" t="e">
        <v>#N/A</v>
      </c>
      <c r="E258" s="12"/>
      <c r="F258" s="13"/>
      <c r="G258" s="101" t="e">
        <v>#N/A</v>
      </c>
      <c r="H258" s="103"/>
      <c r="I258" s="104"/>
      <c r="J258" s="107" t="e">
        <v>#N/A</v>
      </c>
      <c r="K258" s="103"/>
      <c r="L258" s="104"/>
      <c r="M258" s="107" t="e">
        <v>#N/A</v>
      </c>
      <c r="N258" s="103"/>
      <c r="O258" s="104"/>
      <c r="P258" s="110" t="e">
        <v>#N/A</v>
      </c>
    </row>
    <row r="259" spans="1:16">
      <c r="A259" s="23">
        <f t="shared" si="28"/>
        <v>259</v>
      </c>
      <c r="B259" s="10"/>
      <c r="C259" s="11"/>
      <c r="D259" s="105" t="e">
        <v>#N/A</v>
      </c>
      <c r="E259" s="12"/>
      <c r="F259" s="13"/>
      <c r="G259" s="101" t="e">
        <v>#N/A</v>
      </c>
      <c r="H259" s="103"/>
      <c r="I259" s="104"/>
      <c r="J259" s="107" t="e">
        <v>#N/A</v>
      </c>
      <c r="K259" s="103"/>
      <c r="L259" s="104"/>
      <c r="M259" s="107" t="e">
        <v>#N/A</v>
      </c>
      <c r="N259" s="103"/>
      <c r="O259" s="104"/>
      <c r="P259" s="110" t="e">
        <v>#N/A</v>
      </c>
    </row>
    <row r="260" spans="1:16">
      <c r="A260" s="23">
        <f t="shared" si="28"/>
        <v>260</v>
      </c>
      <c r="B260" s="10"/>
      <c r="C260" s="11"/>
      <c r="D260" s="105" t="e">
        <v>#N/A</v>
      </c>
      <c r="E260" s="12"/>
      <c r="F260" s="13"/>
      <c r="G260" s="101" t="e">
        <v>#N/A</v>
      </c>
      <c r="H260" s="103"/>
      <c r="I260" s="104"/>
      <c r="J260" s="107" t="e">
        <v>#N/A</v>
      </c>
      <c r="K260" s="103"/>
      <c r="L260" s="104"/>
      <c r="M260" s="107" t="e">
        <v>#N/A</v>
      </c>
      <c r="N260" s="103"/>
      <c r="O260" s="104"/>
      <c r="P260" s="110" t="e">
        <v>#N/A</v>
      </c>
    </row>
    <row r="261" spans="1:16">
      <c r="A261" s="23">
        <f t="shared" si="28"/>
        <v>261</v>
      </c>
      <c r="B261" s="10"/>
      <c r="C261" s="11"/>
      <c r="D261" s="105" t="e">
        <v>#N/A</v>
      </c>
      <c r="E261" s="12"/>
      <c r="F261" s="13"/>
      <c r="G261" s="101" t="e">
        <v>#N/A</v>
      </c>
      <c r="H261" s="103"/>
      <c r="I261" s="104"/>
      <c r="J261" s="107" t="e">
        <v>#N/A</v>
      </c>
      <c r="K261" s="103"/>
      <c r="L261" s="104"/>
      <c r="M261" s="107" t="e">
        <v>#N/A</v>
      </c>
      <c r="N261" s="103"/>
      <c r="O261" s="104"/>
      <c r="P261" s="110" t="e">
        <v>#N/A</v>
      </c>
    </row>
    <row r="262" spans="1:16">
      <c r="A262" s="23">
        <f t="shared" si="28"/>
        <v>262</v>
      </c>
      <c r="B262" s="10"/>
      <c r="C262" s="11"/>
      <c r="D262" s="105" t="e">
        <v>#N/A</v>
      </c>
      <c r="E262" s="12"/>
      <c r="F262" s="13"/>
      <c r="G262" s="101" t="e">
        <v>#N/A</v>
      </c>
      <c r="H262" s="103"/>
      <c r="I262" s="104"/>
      <c r="J262" s="107" t="e">
        <v>#N/A</v>
      </c>
      <c r="K262" s="103"/>
      <c r="L262" s="104"/>
      <c r="M262" s="107" t="e">
        <v>#N/A</v>
      </c>
      <c r="N262" s="103"/>
      <c r="O262" s="104"/>
      <c r="P262" s="110" t="e">
        <v>#N/A</v>
      </c>
    </row>
    <row r="263" spans="1:16">
      <c r="A263" s="23">
        <f t="shared" si="28"/>
        <v>263</v>
      </c>
      <c r="B263" s="10"/>
      <c r="C263" s="11"/>
      <c r="D263" s="105" t="e">
        <v>#N/A</v>
      </c>
      <c r="E263" s="12"/>
      <c r="F263" s="13"/>
      <c r="G263" s="101" t="e">
        <v>#N/A</v>
      </c>
      <c r="H263" s="103"/>
      <c r="I263" s="104"/>
      <c r="J263" s="107" t="e">
        <v>#N/A</v>
      </c>
      <c r="K263" s="103"/>
      <c r="L263" s="104"/>
      <c r="M263" s="107" t="e">
        <v>#N/A</v>
      </c>
      <c r="N263" s="103"/>
      <c r="O263" s="104"/>
      <c r="P263" s="110" t="e">
        <v>#N/A</v>
      </c>
    </row>
    <row r="264" spans="1:16">
      <c r="A264" s="23">
        <f t="shared" si="28"/>
        <v>264</v>
      </c>
      <c r="B264" s="10"/>
      <c r="C264" s="11"/>
      <c r="D264" s="105" t="e">
        <v>#N/A</v>
      </c>
      <c r="E264" s="12"/>
      <c r="F264" s="13"/>
      <c r="G264" s="101" t="e">
        <v>#N/A</v>
      </c>
      <c r="H264" s="103"/>
      <c r="I264" s="104"/>
      <c r="J264" s="107" t="e">
        <v>#N/A</v>
      </c>
      <c r="K264" s="103"/>
      <c r="L264" s="104"/>
      <c r="M264" s="107" t="e">
        <v>#N/A</v>
      </c>
      <c r="N264" s="103"/>
      <c r="O264" s="104"/>
      <c r="P264" s="110" t="e">
        <v>#N/A</v>
      </c>
    </row>
    <row r="265" spans="1:16">
      <c r="A265" s="23">
        <f t="shared" si="28"/>
        <v>265</v>
      </c>
      <c r="B265" s="10"/>
      <c r="C265" s="11"/>
      <c r="D265" s="105" t="e">
        <v>#N/A</v>
      </c>
      <c r="E265" s="12"/>
      <c r="F265" s="13"/>
      <c r="G265" s="101" t="e">
        <v>#N/A</v>
      </c>
      <c r="H265" s="103"/>
      <c r="I265" s="104"/>
      <c r="J265" s="107" t="e">
        <v>#N/A</v>
      </c>
      <c r="K265" s="103"/>
      <c r="L265" s="104"/>
      <c r="M265" s="107" t="e">
        <v>#N/A</v>
      </c>
      <c r="N265" s="103"/>
      <c r="O265" s="104"/>
      <c r="P265" s="110" t="e">
        <v>#N/A</v>
      </c>
    </row>
    <row r="266" spans="1:16">
      <c r="A266" s="23">
        <f t="shared" si="28"/>
        <v>266</v>
      </c>
      <c r="B266" s="10"/>
      <c r="C266" s="11"/>
      <c r="D266" s="105" t="e">
        <v>#N/A</v>
      </c>
      <c r="E266" s="12"/>
      <c r="F266" s="13"/>
      <c r="G266" s="101" t="e">
        <v>#N/A</v>
      </c>
      <c r="H266" s="103"/>
      <c r="I266" s="104"/>
      <c r="J266" s="107" t="e">
        <v>#N/A</v>
      </c>
      <c r="K266" s="103"/>
      <c r="L266" s="104"/>
      <c r="M266" s="107" t="e">
        <v>#N/A</v>
      </c>
      <c r="N266" s="103"/>
      <c r="O266" s="104"/>
      <c r="P266" s="110" t="e">
        <v>#N/A</v>
      </c>
    </row>
    <row r="267" spans="1:16">
      <c r="A267" s="23">
        <f t="shared" si="28"/>
        <v>267</v>
      </c>
      <c r="B267" s="10"/>
      <c r="C267" s="11"/>
      <c r="D267" s="105" t="e">
        <v>#N/A</v>
      </c>
      <c r="E267" s="12"/>
      <c r="F267" s="13"/>
      <c r="G267" s="101" t="e">
        <v>#N/A</v>
      </c>
      <c r="H267" s="103"/>
      <c r="I267" s="104"/>
      <c r="J267" s="107" t="e">
        <v>#N/A</v>
      </c>
      <c r="K267" s="103"/>
      <c r="L267" s="104"/>
      <c r="M267" s="107" t="e">
        <v>#N/A</v>
      </c>
      <c r="N267" s="103"/>
      <c r="O267" s="104"/>
      <c r="P267" s="110" t="e">
        <v>#N/A</v>
      </c>
    </row>
    <row r="268" spans="1:16">
      <c r="A268" s="23">
        <f t="shared" si="28"/>
        <v>268</v>
      </c>
      <c r="B268" s="10"/>
      <c r="C268" s="11"/>
      <c r="D268" s="105" t="e">
        <v>#N/A</v>
      </c>
      <c r="E268" s="12"/>
      <c r="F268" s="13"/>
      <c r="G268" s="101" t="e">
        <v>#N/A</v>
      </c>
      <c r="H268" s="103"/>
      <c r="I268" s="104"/>
      <c r="J268" s="107" t="e">
        <v>#N/A</v>
      </c>
      <c r="K268" s="103"/>
      <c r="L268" s="104"/>
      <c r="M268" s="107" t="e">
        <v>#N/A</v>
      </c>
      <c r="N268" s="103"/>
      <c r="O268" s="104"/>
      <c r="P268" s="110" t="e">
        <v>#N/A</v>
      </c>
    </row>
    <row r="269" spans="1:16">
      <c r="A269" s="23">
        <f t="shared" si="28"/>
        <v>269</v>
      </c>
      <c r="B269" s="10"/>
      <c r="C269" s="11"/>
      <c r="D269" s="105" t="e">
        <v>#N/A</v>
      </c>
      <c r="E269" s="12"/>
      <c r="F269" s="13"/>
      <c r="G269" s="101" t="e">
        <v>#N/A</v>
      </c>
      <c r="H269" s="103"/>
      <c r="I269" s="104"/>
      <c r="J269" s="107" t="e">
        <v>#N/A</v>
      </c>
      <c r="K269" s="103"/>
      <c r="L269" s="104"/>
      <c r="M269" s="107" t="e">
        <v>#N/A</v>
      </c>
      <c r="N269" s="103"/>
      <c r="O269" s="104"/>
      <c r="P269" s="110" t="e">
        <v>#N/A</v>
      </c>
    </row>
    <row r="270" spans="1:16">
      <c r="A270" s="23">
        <f t="shared" si="28"/>
        <v>270</v>
      </c>
      <c r="B270" s="10"/>
      <c r="C270" s="11"/>
      <c r="D270" s="105" t="e">
        <v>#N/A</v>
      </c>
      <c r="E270" s="12"/>
      <c r="F270" s="13"/>
      <c r="G270" s="101" t="e">
        <v>#N/A</v>
      </c>
      <c r="H270" s="103"/>
      <c r="I270" s="104"/>
      <c r="J270" s="107" t="e">
        <v>#N/A</v>
      </c>
      <c r="K270" s="103"/>
      <c r="L270" s="104"/>
      <c r="M270" s="107" t="e">
        <v>#N/A</v>
      </c>
      <c r="N270" s="103"/>
      <c r="O270" s="104"/>
      <c r="P270" s="110" t="e">
        <v>#N/A</v>
      </c>
    </row>
    <row r="271" spans="1:16">
      <c r="A271" s="23">
        <f t="shared" si="28"/>
        <v>271</v>
      </c>
      <c r="B271" s="10"/>
      <c r="C271" s="11"/>
      <c r="D271" s="105" t="e">
        <v>#N/A</v>
      </c>
      <c r="E271" s="12"/>
      <c r="F271" s="13"/>
      <c r="G271" s="101" t="e">
        <v>#N/A</v>
      </c>
      <c r="H271" s="103"/>
      <c r="I271" s="104"/>
      <c r="J271" s="107" t="e">
        <v>#N/A</v>
      </c>
      <c r="K271" s="103"/>
      <c r="L271" s="104"/>
      <c r="M271" s="107" t="e">
        <v>#N/A</v>
      </c>
      <c r="N271" s="103"/>
      <c r="O271" s="104"/>
      <c r="P271" s="110" t="e">
        <v>#N/A</v>
      </c>
    </row>
    <row r="272" spans="1:16">
      <c r="A272" s="23">
        <f t="shared" si="28"/>
        <v>272</v>
      </c>
      <c r="B272" s="10"/>
      <c r="C272" s="11"/>
      <c r="D272" s="105" t="e">
        <v>#N/A</v>
      </c>
      <c r="E272" s="12"/>
      <c r="F272" s="13"/>
      <c r="G272" s="101" t="e">
        <v>#N/A</v>
      </c>
      <c r="H272" s="103"/>
      <c r="I272" s="104"/>
      <c r="J272" s="107" t="e">
        <v>#N/A</v>
      </c>
      <c r="K272" s="103"/>
      <c r="L272" s="104"/>
      <c r="M272" s="107" t="e">
        <v>#N/A</v>
      </c>
      <c r="N272" s="103"/>
      <c r="O272" s="104"/>
      <c r="P272" s="110" t="e">
        <v>#N/A</v>
      </c>
    </row>
    <row r="273" spans="1:16">
      <c r="A273" s="23">
        <f t="shared" si="28"/>
        <v>273</v>
      </c>
      <c r="B273" s="10"/>
      <c r="C273" s="11"/>
      <c r="D273" s="105" t="e">
        <v>#N/A</v>
      </c>
      <c r="E273" s="12"/>
      <c r="F273" s="13"/>
      <c r="G273" s="101" t="e">
        <v>#N/A</v>
      </c>
      <c r="H273" s="103"/>
      <c r="I273" s="104"/>
      <c r="J273" s="107" t="e">
        <v>#N/A</v>
      </c>
      <c r="K273" s="103"/>
      <c r="L273" s="104"/>
      <c r="M273" s="107" t="e">
        <v>#N/A</v>
      </c>
      <c r="N273" s="103"/>
      <c r="O273" s="104"/>
      <c r="P273" s="110" t="e">
        <v>#N/A</v>
      </c>
    </row>
    <row r="274" spans="1:16">
      <c r="A274" s="23">
        <f t="shared" si="28"/>
        <v>274</v>
      </c>
      <c r="B274" s="10"/>
      <c r="C274" s="11"/>
      <c r="D274" s="105" t="e">
        <v>#N/A</v>
      </c>
      <c r="E274" s="12"/>
      <c r="F274" s="13"/>
      <c r="G274" s="101" t="e">
        <v>#N/A</v>
      </c>
      <c r="H274" s="103"/>
      <c r="I274" s="104"/>
      <c r="J274" s="107" t="e">
        <v>#N/A</v>
      </c>
      <c r="K274" s="103"/>
      <c r="L274" s="104"/>
      <c r="M274" s="107" t="e">
        <v>#N/A</v>
      </c>
      <c r="N274" s="103"/>
      <c r="O274" s="104"/>
      <c r="P274" s="110" t="e">
        <v>#N/A</v>
      </c>
    </row>
    <row r="275" spans="1:16">
      <c r="A275" s="23">
        <f t="shared" si="28"/>
        <v>275</v>
      </c>
      <c r="B275" s="10"/>
      <c r="C275" s="11"/>
      <c r="D275" s="105" t="e">
        <v>#N/A</v>
      </c>
      <c r="E275" s="12"/>
      <c r="F275" s="13"/>
      <c r="G275" s="101" t="e">
        <v>#N/A</v>
      </c>
      <c r="H275" s="103"/>
      <c r="I275" s="104"/>
      <c r="J275" s="107" t="e">
        <v>#N/A</v>
      </c>
      <c r="K275" s="103"/>
      <c r="L275" s="104"/>
      <c r="M275" s="107" t="e">
        <v>#N/A</v>
      </c>
      <c r="N275" s="103"/>
      <c r="O275" s="104"/>
      <c r="P275" s="110" t="e">
        <v>#N/A</v>
      </c>
    </row>
    <row r="276" spans="1:16">
      <c r="A276" s="23">
        <f t="shared" si="28"/>
        <v>276</v>
      </c>
      <c r="B276" s="10"/>
      <c r="C276" s="11"/>
      <c r="D276" s="105" t="e">
        <v>#N/A</v>
      </c>
      <c r="E276" s="12"/>
      <c r="F276" s="13"/>
      <c r="G276" s="101" t="e">
        <v>#N/A</v>
      </c>
      <c r="H276" s="103"/>
      <c r="I276" s="104"/>
      <c r="J276" s="107" t="e">
        <v>#N/A</v>
      </c>
      <c r="K276" s="103"/>
      <c r="L276" s="104"/>
      <c r="M276" s="107" t="e">
        <v>#N/A</v>
      </c>
      <c r="N276" s="103"/>
      <c r="O276" s="104"/>
      <c r="P276" s="110" t="e">
        <v>#N/A</v>
      </c>
    </row>
    <row r="277" spans="1:16">
      <c r="A277" s="23">
        <f t="shared" si="28"/>
        <v>277</v>
      </c>
      <c r="B277" s="10"/>
      <c r="C277" s="11"/>
      <c r="D277" s="105" t="e">
        <v>#N/A</v>
      </c>
      <c r="E277" s="12"/>
      <c r="F277" s="13"/>
      <c r="G277" s="101" t="e">
        <v>#N/A</v>
      </c>
      <c r="H277" s="103"/>
      <c r="I277" s="104"/>
      <c r="J277" s="107" t="e">
        <v>#N/A</v>
      </c>
      <c r="K277" s="103"/>
      <c r="L277" s="104"/>
      <c r="M277" s="107" t="e">
        <v>#N/A</v>
      </c>
      <c r="N277" s="103"/>
      <c r="O277" s="104"/>
      <c r="P277" s="110" t="e">
        <v>#N/A</v>
      </c>
    </row>
    <row r="278" spans="1:16">
      <c r="A278" s="23">
        <f t="shared" ref="A278:A300" si="29">A277+1</f>
        <v>278</v>
      </c>
      <c r="B278" s="10"/>
      <c r="C278" s="11"/>
      <c r="D278" s="105" t="e">
        <v>#N/A</v>
      </c>
      <c r="E278" s="12"/>
      <c r="F278" s="13"/>
      <c r="G278" s="101" t="e">
        <v>#N/A</v>
      </c>
      <c r="H278" s="103"/>
      <c r="I278" s="104"/>
      <c r="J278" s="107" t="e">
        <v>#N/A</v>
      </c>
      <c r="K278" s="103"/>
      <c r="L278" s="104"/>
      <c r="M278" s="107" t="e">
        <v>#N/A</v>
      </c>
      <c r="N278" s="103"/>
      <c r="O278" s="104"/>
      <c r="P278" s="110" t="e">
        <v>#N/A</v>
      </c>
    </row>
    <row r="279" spans="1:16">
      <c r="A279" s="23">
        <f t="shared" si="29"/>
        <v>279</v>
      </c>
      <c r="B279" s="10"/>
      <c r="C279" s="11"/>
      <c r="D279" s="105" t="e">
        <v>#N/A</v>
      </c>
      <c r="E279" s="12"/>
      <c r="F279" s="13"/>
      <c r="G279" s="101" t="e">
        <v>#N/A</v>
      </c>
      <c r="H279" s="103"/>
      <c r="I279" s="104"/>
      <c r="J279" s="107" t="e">
        <v>#N/A</v>
      </c>
      <c r="K279" s="103"/>
      <c r="L279" s="104"/>
      <c r="M279" s="107" t="e">
        <v>#N/A</v>
      </c>
      <c r="N279" s="103"/>
      <c r="O279" s="104"/>
      <c r="P279" s="110" t="e">
        <v>#N/A</v>
      </c>
    </row>
    <row r="280" spans="1:16">
      <c r="A280" s="23">
        <f t="shared" si="29"/>
        <v>280</v>
      </c>
      <c r="B280" s="10"/>
      <c r="C280" s="11"/>
      <c r="D280" s="105" t="e">
        <v>#N/A</v>
      </c>
      <c r="E280" s="12"/>
      <c r="F280" s="13"/>
      <c r="G280" s="101" t="e">
        <v>#N/A</v>
      </c>
      <c r="H280" s="103"/>
      <c r="I280" s="104"/>
      <c r="J280" s="107" t="e">
        <v>#N/A</v>
      </c>
      <c r="K280" s="103"/>
      <c r="L280" s="104"/>
      <c r="M280" s="107" t="e">
        <v>#N/A</v>
      </c>
      <c r="N280" s="103"/>
      <c r="O280" s="104"/>
      <c r="P280" s="110" t="e">
        <v>#N/A</v>
      </c>
    </row>
    <row r="281" spans="1:16">
      <c r="A281" s="23">
        <f t="shared" si="29"/>
        <v>281</v>
      </c>
      <c r="B281" s="10"/>
      <c r="C281" s="11"/>
      <c r="D281" s="105" t="e">
        <v>#N/A</v>
      </c>
      <c r="E281" s="12"/>
      <c r="F281" s="13"/>
      <c r="G281" s="101" t="e">
        <v>#N/A</v>
      </c>
      <c r="H281" s="103"/>
      <c r="I281" s="104"/>
      <c r="J281" s="107" t="e">
        <v>#N/A</v>
      </c>
      <c r="K281" s="103"/>
      <c r="L281" s="104"/>
      <c r="M281" s="107" t="e">
        <v>#N/A</v>
      </c>
      <c r="N281" s="103"/>
      <c r="O281" s="104"/>
      <c r="P281" s="110" t="e">
        <v>#N/A</v>
      </c>
    </row>
    <row r="282" spans="1:16">
      <c r="A282" s="23">
        <f t="shared" si="29"/>
        <v>282</v>
      </c>
      <c r="B282" s="10"/>
      <c r="C282" s="11"/>
      <c r="D282" s="105" t="e">
        <v>#N/A</v>
      </c>
      <c r="E282" s="12"/>
      <c r="F282" s="13"/>
      <c r="G282" s="101" t="e">
        <v>#N/A</v>
      </c>
      <c r="H282" s="103"/>
      <c r="I282" s="104"/>
      <c r="J282" s="107" t="e">
        <v>#N/A</v>
      </c>
      <c r="K282" s="103"/>
      <c r="L282" s="104"/>
      <c r="M282" s="107" t="e">
        <v>#N/A</v>
      </c>
      <c r="N282" s="103"/>
      <c r="O282" s="104"/>
      <c r="P282" s="110" t="e">
        <v>#N/A</v>
      </c>
    </row>
    <row r="283" spans="1:16">
      <c r="A283" s="23">
        <f t="shared" si="29"/>
        <v>283</v>
      </c>
      <c r="B283" s="10"/>
      <c r="C283" s="11"/>
      <c r="D283" s="105" t="e">
        <v>#N/A</v>
      </c>
      <c r="E283" s="12"/>
      <c r="F283" s="13"/>
      <c r="G283" s="101" t="e">
        <v>#N/A</v>
      </c>
      <c r="H283" s="103"/>
      <c r="I283" s="104"/>
      <c r="J283" s="107" t="e">
        <v>#N/A</v>
      </c>
      <c r="K283" s="103"/>
      <c r="L283" s="104"/>
      <c r="M283" s="107" t="e">
        <v>#N/A</v>
      </c>
      <c r="N283" s="103"/>
      <c r="O283" s="104"/>
      <c r="P283" s="110" t="e">
        <v>#N/A</v>
      </c>
    </row>
    <row r="284" spans="1:16">
      <c r="A284" s="23">
        <f t="shared" si="29"/>
        <v>284</v>
      </c>
      <c r="B284" s="10"/>
      <c r="C284" s="11"/>
      <c r="D284" s="105" t="e">
        <v>#N/A</v>
      </c>
      <c r="E284" s="12"/>
      <c r="F284" s="13"/>
      <c r="G284" s="101" t="e">
        <v>#N/A</v>
      </c>
      <c r="H284" s="103"/>
      <c r="I284" s="104"/>
      <c r="J284" s="107" t="e">
        <v>#N/A</v>
      </c>
      <c r="K284" s="103"/>
      <c r="L284" s="104"/>
      <c r="M284" s="107" t="e">
        <v>#N/A</v>
      </c>
      <c r="N284" s="103"/>
      <c r="O284" s="104"/>
      <c r="P284" s="110" t="e">
        <v>#N/A</v>
      </c>
    </row>
    <row r="285" spans="1:16">
      <c r="A285" s="23">
        <f t="shared" si="29"/>
        <v>285</v>
      </c>
      <c r="B285" s="10"/>
      <c r="C285" s="11"/>
      <c r="D285" s="105" t="e">
        <v>#N/A</v>
      </c>
      <c r="E285" s="12"/>
      <c r="F285" s="13"/>
      <c r="G285" s="101" t="e">
        <v>#N/A</v>
      </c>
      <c r="H285" s="103"/>
      <c r="I285" s="104"/>
      <c r="J285" s="107" t="e">
        <v>#N/A</v>
      </c>
      <c r="K285" s="103"/>
      <c r="L285" s="104"/>
      <c r="M285" s="107" t="e">
        <v>#N/A</v>
      </c>
      <c r="N285" s="103"/>
      <c r="O285" s="104"/>
      <c r="P285" s="110" t="e">
        <v>#N/A</v>
      </c>
    </row>
    <row r="286" spans="1:16">
      <c r="A286" s="23">
        <f t="shared" si="29"/>
        <v>286</v>
      </c>
      <c r="B286" s="10"/>
      <c r="C286" s="11"/>
      <c r="D286" s="105" t="e">
        <v>#N/A</v>
      </c>
      <c r="E286" s="12"/>
      <c r="F286" s="13"/>
      <c r="G286" s="101" t="e">
        <v>#N/A</v>
      </c>
      <c r="H286" s="103"/>
      <c r="I286" s="104"/>
      <c r="J286" s="107" t="e">
        <v>#N/A</v>
      </c>
      <c r="K286" s="103"/>
      <c r="L286" s="104"/>
      <c r="M286" s="107" t="e">
        <v>#N/A</v>
      </c>
      <c r="N286" s="103"/>
      <c r="O286" s="104"/>
      <c r="P286" s="110" t="e">
        <v>#N/A</v>
      </c>
    </row>
    <row r="287" spans="1:16">
      <c r="A287" s="23">
        <f t="shared" si="29"/>
        <v>287</v>
      </c>
      <c r="B287" s="10"/>
      <c r="C287" s="11"/>
      <c r="D287" s="105" t="e">
        <v>#N/A</v>
      </c>
      <c r="E287" s="12"/>
      <c r="F287" s="13"/>
      <c r="G287" s="101" t="e">
        <v>#N/A</v>
      </c>
      <c r="H287" s="103"/>
      <c r="I287" s="104"/>
      <c r="J287" s="107" t="e">
        <v>#N/A</v>
      </c>
      <c r="K287" s="103"/>
      <c r="L287" s="104"/>
      <c r="M287" s="107" t="e">
        <v>#N/A</v>
      </c>
      <c r="N287" s="103"/>
      <c r="O287" s="104"/>
      <c r="P287" s="110" t="e">
        <v>#N/A</v>
      </c>
    </row>
    <row r="288" spans="1:16">
      <c r="A288" s="23">
        <f t="shared" si="29"/>
        <v>288</v>
      </c>
      <c r="B288" s="10"/>
      <c r="C288" s="11"/>
      <c r="D288" s="105" t="e">
        <v>#N/A</v>
      </c>
      <c r="E288" s="12"/>
      <c r="F288" s="13"/>
      <c r="G288" s="101" t="e">
        <v>#N/A</v>
      </c>
      <c r="H288" s="103"/>
      <c r="I288" s="104"/>
      <c r="J288" s="107" t="e">
        <v>#N/A</v>
      </c>
      <c r="K288" s="103"/>
      <c r="L288" s="104"/>
      <c r="M288" s="107" t="e">
        <v>#N/A</v>
      </c>
      <c r="N288" s="103"/>
      <c r="O288" s="104"/>
      <c r="P288" s="110" t="e">
        <v>#N/A</v>
      </c>
    </row>
    <row r="289" spans="1:16">
      <c r="A289" s="23">
        <f t="shared" si="29"/>
        <v>289</v>
      </c>
      <c r="B289" s="10"/>
      <c r="C289" s="11"/>
      <c r="D289" s="105" t="e">
        <v>#N/A</v>
      </c>
      <c r="E289" s="12"/>
      <c r="F289" s="13"/>
      <c r="G289" s="101" t="e">
        <v>#N/A</v>
      </c>
      <c r="H289" s="103"/>
      <c r="I289" s="104"/>
      <c r="J289" s="107" t="e">
        <v>#N/A</v>
      </c>
      <c r="K289" s="103"/>
      <c r="L289" s="104"/>
      <c r="M289" s="107" t="e">
        <v>#N/A</v>
      </c>
      <c r="N289" s="103"/>
      <c r="O289" s="104"/>
      <c r="P289" s="110" t="e">
        <v>#N/A</v>
      </c>
    </row>
    <row r="290" spans="1:16">
      <c r="A290" s="23">
        <f t="shared" si="29"/>
        <v>290</v>
      </c>
      <c r="B290" s="10"/>
      <c r="C290" s="11"/>
      <c r="D290" s="105" t="e">
        <v>#N/A</v>
      </c>
      <c r="E290" s="12"/>
      <c r="F290" s="13"/>
      <c r="G290" s="101" t="e">
        <v>#N/A</v>
      </c>
      <c r="H290" s="103"/>
      <c r="I290" s="104"/>
      <c r="J290" s="107" t="e">
        <v>#N/A</v>
      </c>
      <c r="K290" s="103"/>
      <c r="L290" s="104"/>
      <c r="M290" s="107" t="e">
        <v>#N/A</v>
      </c>
      <c r="N290" s="103"/>
      <c r="O290" s="104"/>
      <c r="P290" s="110" t="e">
        <v>#N/A</v>
      </c>
    </row>
    <row r="291" spans="1:16">
      <c r="A291" s="23">
        <f t="shared" si="29"/>
        <v>291</v>
      </c>
      <c r="B291" s="10"/>
      <c r="C291" s="11"/>
      <c r="D291" s="105" t="e">
        <v>#N/A</v>
      </c>
      <c r="E291" s="12"/>
      <c r="F291" s="13"/>
      <c r="G291" s="101" t="e">
        <v>#N/A</v>
      </c>
      <c r="H291" s="103"/>
      <c r="I291" s="104"/>
      <c r="J291" s="107" t="e">
        <v>#N/A</v>
      </c>
      <c r="K291" s="103"/>
      <c r="L291" s="104"/>
      <c r="M291" s="107" t="e">
        <v>#N/A</v>
      </c>
      <c r="N291" s="103"/>
      <c r="O291" s="104"/>
      <c r="P291" s="110" t="e">
        <v>#N/A</v>
      </c>
    </row>
    <row r="292" spans="1:16">
      <c r="A292" s="23">
        <f t="shared" si="29"/>
        <v>292</v>
      </c>
      <c r="B292" s="10"/>
      <c r="C292" s="11"/>
      <c r="D292" s="105" t="e">
        <v>#N/A</v>
      </c>
      <c r="E292" s="12"/>
      <c r="F292" s="13"/>
      <c r="G292" s="101" t="e">
        <v>#N/A</v>
      </c>
      <c r="H292" s="103"/>
      <c r="I292" s="104"/>
      <c r="J292" s="107" t="e">
        <v>#N/A</v>
      </c>
      <c r="K292" s="103"/>
      <c r="L292" s="104"/>
      <c r="M292" s="107" t="e">
        <v>#N/A</v>
      </c>
      <c r="N292" s="103"/>
      <c r="O292" s="104"/>
      <c r="P292" s="110" t="e">
        <v>#N/A</v>
      </c>
    </row>
    <row r="293" spans="1:16">
      <c r="A293" s="23">
        <f t="shared" si="29"/>
        <v>293</v>
      </c>
      <c r="B293" s="10"/>
      <c r="C293" s="11"/>
      <c r="D293" s="105" t="e">
        <v>#N/A</v>
      </c>
      <c r="E293" s="12"/>
      <c r="F293" s="13"/>
      <c r="G293" s="101" t="e">
        <v>#N/A</v>
      </c>
      <c r="H293" s="103"/>
      <c r="I293" s="104"/>
      <c r="J293" s="107" t="e">
        <v>#N/A</v>
      </c>
      <c r="K293" s="103"/>
      <c r="L293" s="104"/>
      <c r="M293" s="107" t="e">
        <v>#N/A</v>
      </c>
      <c r="N293" s="103"/>
      <c r="O293" s="104"/>
      <c r="P293" s="110" t="e">
        <v>#N/A</v>
      </c>
    </row>
    <row r="294" spans="1:16">
      <c r="A294" s="23">
        <f t="shared" si="29"/>
        <v>294</v>
      </c>
      <c r="B294" s="10"/>
      <c r="C294" s="11"/>
      <c r="D294" s="105" t="e">
        <v>#N/A</v>
      </c>
      <c r="E294" s="12"/>
      <c r="F294" s="13"/>
      <c r="G294" s="101" t="e">
        <v>#N/A</v>
      </c>
      <c r="H294" s="103"/>
      <c r="I294" s="104"/>
      <c r="J294" s="107" t="e">
        <v>#N/A</v>
      </c>
      <c r="K294" s="103"/>
      <c r="L294" s="104"/>
      <c r="M294" s="107" t="e">
        <v>#N/A</v>
      </c>
      <c r="N294" s="103"/>
      <c r="O294" s="104"/>
      <c r="P294" s="110" t="e">
        <v>#N/A</v>
      </c>
    </row>
    <row r="295" spans="1:16">
      <c r="A295" s="23">
        <f t="shared" si="29"/>
        <v>295</v>
      </c>
      <c r="B295" s="10"/>
      <c r="C295" s="11"/>
      <c r="D295" s="105" t="e">
        <v>#N/A</v>
      </c>
      <c r="E295" s="12"/>
      <c r="F295" s="13"/>
      <c r="G295" s="101" t="e">
        <v>#N/A</v>
      </c>
      <c r="H295" s="103"/>
      <c r="I295" s="104"/>
      <c r="J295" s="107" t="e">
        <v>#N/A</v>
      </c>
      <c r="K295" s="103"/>
      <c r="L295" s="104"/>
      <c r="M295" s="107" t="e">
        <v>#N/A</v>
      </c>
      <c r="N295" s="103"/>
      <c r="O295" s="104"/>
      <c r="P295" s="110" t="e">
        <v>#N/A</v>
      </c>
    </row>
    <row r="296" spans="1:16">
      <c r="A296" s="23">
        <f t="shared" si="29"/>
        <v>296</v>
      </c>
      <c r="B296" s="10"/>
      <c r="C296" s="11"/>
      <c r="D296" s="105" t="e">
        <v>#N/A</v>
      </c>
      <c r="E296" s="12"/>
      <c r="F296" s="13"/>
      <c r="G296" s="101" t="e">
        <v>#N/A</v>
      </c>
      <c r="H296" s="103"/>
      <c r="I296" s="104"/>
      <c r="J296" s="107" t="e">
        <v>#N/A</v>
      </c>
      <c r="K296" s="103"/>
      <c r="L296" s="104"/>
      <c r="M296" s="107" t="e">
        <v>#N/A</v>
      </c>
      <c r="N296" s="103"/>
      <c r="O296" s="104"/>
      <c r="P296" s="110" t="e">
        <v>#N/A</v>
      </c>
    </row>
    <row r="297" spans="1:16">
      <c r="A297" s="23">
        <f t="shared" si="29"/>
        <v>297</v>
      </c>
      <c r="B297" s="10"/>
      <c r="C297" s="11"/>
      <c r="D297" s="105" t="e">
        <v>#N/A</v>
      </c>
      <c r="E297" s="12"/>
      <c r="F297" s="13"/>
      <c r="G297" s="101" t="e">
        <v>#N/A</v>
      </c>
      <c r="H297" s="103"/>
      <c r="I297" s="104"/>
      <c r="J297" s="107" t="e">
        <v>#N/A</v>
      </c>
      <c r="K297" s="103"/>
      <c r="L297" s="104"/>
      <c r="M297" s="107" t="e">
        <v>#N/A</v>
      </c>
      <c r="N297" s="103"/>
      <c r="O297" s="104"/>
      <c r="P297" s="110" t="e">
        <v>#N/A</v>
      </c>
    </row>
    <row r="298" spans="1:16">
      <c r="A298" s="23">
        <f t="shared" si="29"/>
        <v>298</v>
      </c>
      <c r="B298" s="10"/>
      <c r="C298" s="11"/>
      <c r="D298" s="105" t="e">
        <v>#N/A</v>
      </c>
      <c r="E298" s="12"/>
      <c r="F298" s="13"/>
      <c r="G298" s="101" t="e">
        <v>#N/A</v>
      </c>
      <c r="H298" s="103"/>
      <c r="I298" s="104"/>
      <c r="J298" s="107" t="e">
        <v>#N/A</v>
      </c>
      <c r="K298" s="103"/>
      <c r="L298" s="104"/>
      <c r="M298" s="107" t="e">
        <v>#N/A</v>
      </c>
      <c r="N298" s="103"/>
      <c r="O298" s="104"/>
      <c r="P298" s="110" t="e">
        <v>#N/A</v>
      </c>
    </row>
    <row r="299" spans="1:16">
      <c r="A299" s="23">
        <f t="shared" si="29"/>
        <v>299</v>
      </c>
      <c r="B299" s="10"/>
      <c r="C299" s="11"/>
      <c r="D299" s="105" t="e">
        <v>#N/A</v>
      </c>
      <c r="E299" s="12"/>
      <c r="F299" s="13"/>
      <c r="G299" s="101" t="e">
        <v>#N/A</v>
      </c>
      <c r="H299" s="103"/>
      <c r="I299" s="104"/>
      <c r="J299" s="107" t="e">
        <v>#N/A</v>
      </c>
      <c r="K299" s="103"/>
      <c r="L299" s="104"/>
      <c r="M299" s="107" t="e">
        <v>#N/A</v>
      </c>
      <c r="N299" s="103"/>
      <c r="O299" s="104"/>
      <c r="P299" s="110" t="e">
        <v>#N/A</v>
      </c>
    </row>
    <row r="300" spans="1:16">
      <c r="A300" s="23">
        <f t="shared" si="29"/>
        <v>300</v>
      </c>
      <c r="B300" s="10"/>
      <c r="C300" s="11"/>
      <c r="D300" s="105" t="e">
        <v>#N/A</v>
      </c>
      <c r="E300" s="12"/>
      <c r="F300" s="13"/>
      <c r="G300" s="101" t="e">
        <v>#N/A</v>
      </c>
      <c r="H300" s="103"/>
      <c r="I300" s="104"/>
      <c r="J300" s="107" t="e">
        <v>#N/A</v>
      </c>
      <c r="K300" s="103"/>
      <c r="L300" s="104"/>
      <c r="M300" s="107" t="e">
        <v>#N/A</v>
      </c>
      <c r="N300" s="103"/>
      <c r="O300" s="104"/>
      <c r="P300" s="110" t="e">
        <v>#N/A</v>
      </c>
    </row>
  </sheetData>
  <mergeCells count="1">
    <mergeCell ref="E18:G18"/>
  </mergeCells>
  <phoneticPr fontId="25"/>
  <pageMargins left="0.23622047244094491" right="0.23622047244094491" top="0.74803149606299213" bottom="0" header="0.31496062992125984" footer="0"/>
  <pageSetup paperSize="9" scale="70" fitToHeight="0" orientation="landscape" horizontalDpi="300" verticalDpi="300" r:id="rId1"/>
  <headerFooter>
    <oddHeader>&amp;L&amp;F &amp;A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2A2012-083F-4A0D-8159-149FD4DC9E5C}">
  <dimension ref="A1:Y300"/>
  <sheetViews>
    <sheetView zoomScale="70" zoomScaleNormal="70" workbookViewId="0">
      <selection activeCell="F10" sqref="F10"/>
    </sheetView>
  </sheetViews>
  <sheetFormatPr defaultColWidth="9" defaultRowHeight="12"/>
  <cols>
    <col min="1" max="1" width="4.375" style="23" customWidth="1"/>
    <col min="2" max="2" width="9.875" style="23" customWidth="1"/>
    <col min="3" max="3" width="8.625" style="23" customWidth="1"/>
    <col min="4" max="4" width="7.75" style="23" customWidth="1"/>
    <col min="5" max="7" width="8.875" style="23" customWidth="1"/>
    <col min="8" max="8" width="6.625" style="23" customWidth="1"/>
    <col min="9" max="9" width="5.125" style="23" customWidth="1"/>
    <col min="10" max="11" width="8.875" style="23" customWidth="1"/>
    <col min="12" max="12" width="3.75" style="23" customWidth="1"/>
    <col min="13" max="13" width="8.875" style="23" customWidth="1"/>
    <col min="14" max="14" width="6.625" style="23" customWidth="1"/>
    <col min="15" max="15" width="3.875" style="23" customWidth="1"/>
    <col min="16" max="16" width="8.875" style="23" customWidth="1"/>
    <col min="17" max="17" width="3.125" style="23" customWidth="1"/>
    <col min="18" max="18" width="10.625" style="27" customWidth="1"/>
    <col min="19" max="19" width="10.625" style="61" customWidth="1"/>
    <col min="20" max="29" width="10.625" style="23" customWidth="1"/>
    <col min="30" max="16384" width="9" style="23"/>
  </cols>
  <sheetData>
    <row r="1" spans="1:25">
      <c r="A1" s="23">
        <v>1</v>
      </c>
      <c r="B1" s="24">
        <v>2</v>
      </c>
      <c r="C1" s="25">
        <v>3</v>
      </c>
      <c r="D1" s="25">
        <v>4</v>
      </c>
      <c r="E1" s="25">
        <v>5</v>
      </c>
      <c r="F1" s="25">
        <v>6</v>
      </c>
      <c r="G1" s="25">
        <v>7</v>
      </c>
      <c r="H1" s="24">
        <v>8</v>
      </c>
      <c r="I1" s="24">
        <v>9</v>
      </c>
      <c r="J1" s="25">
        <v>10</v>
      </c>
      <c r="K1" s="26">
        <v>11</v>
      </c>
      <c r="L1" s="23">
        <v>12</v>
      </c>
      <c r="M1" s="26">
        <v>13</v>
      </c>
      <c r="N1" s="23">
        <v>14</v>
      </c>
      <c r="O1" s="23">
        <v>15</v>
      </c>
      <c r="P1" s="26">
        <v>16</v>
      </c>
      <c r="S1" s="28"/>
    </row>
    <row r="2" spans="1:25" ht="18.75">
      <c r="A2" s="23">
        <v>2</v>
      </c>
      <c r="B2" s="29" t="s">
        <v>0</v>
      </c>
      <c r="F2" s="30"/>
      <c r="G2" s="30"/>
      <c r="L2" s="27" t="s">
        <v>1</v>
      </c>
      <c r="M2" s="15" t="s">
        <v>73</v>
      </c>
      <c r="N2" s="31" t="s">
        <v>2</v>
      </c>
      <c r="R2" s="27" t="s">
        <v>74</v>
      </c>
      <c r="S2" s="16" t="s">
        <v>75</v>
      </c>
      <c r="T2" s="31" t="s">
        <v>76</v>
      </c>
      <c r="U2" s="27"/>
      <c r="V2" s="32"/>
    </row>
    <row r="3" spans="1:25">
      <c r="A3" s="26">
        <v>3</v>
      </c>
      <c r="B3" s="33" t="s">
        <v>3</v>
      </c>
      <c r="C3" s="34" t="s">
        <v>4</v>
      </c>
      <c r="E3" s="33" t="s">
        <v>5</v>
      </c>
      <c r="F3" s="35"/>
      <c r="G3" s="36" t="s">
        <v>6</v>
      </c>
      <c r="H3" s="36"/>
      <c r="I3" s="36"/>
      <c r="K3" s="37"/>
      <c r="L3" s="27" t="s">
        <v>7</v>
      </c>
      <c r="M3" s="17" t="s">
        <v>77</v>
      </c>
      <c r="N3" s="31" t="s">
        <v>8</v>
      </c>
      <c r="O3" s="31"/>
      <c r="R3" s="23"/>
      <c r="S3" s="23"/>
      <c r="U3" s="27"/>
      <c r="V3" s="38"/>
      <c r="W3" s="39"/>
    </row>
    <row r="4" spans="1:25">
      <c r="A4" s="26">
        <v>4</v>
      </c>
      <c r="B4" s="33" t="s">
        <v>9</v>
      </c>
      <c r="C4" s="40">
        <v>4</v>
      </c>
      <c r="D4" s="41"/>
      <c r="F4" s="36" t="s">
        <v>10</v>
      </c>
      <c r="G4" s="36" t="s">
        <v>10</v>
      </c>
      <c r="H4" s="36" t="s">
        <v>11</v>
      </c>
      <c r="I4" s="36" t="s">
        <v>12</v>
      </c>
      <c r="J4" s="31"/>
      <c r="K4" s="42" t="s">
        <v>13</v>
      </c>
      <c r="L4" s="31"/>
      <c r="M4" s="31"/>
      <c r="N4" s="31"/>
      <c r="O4" s="31"/>
      <c r="S4" s="43"/>
      <c r="V4" s="44"/>
    </row>
    <row r="5" spans="1:25">
      <c r="A5" s="23">
        <v>5</v>
      </c>
      <c r="B5" s="33" t="s">
        <v>14</v>
      </c>
      <c r="C5" s="40">
        <v>7</v>
      </c>
      <c r="D5" s="41" t="s">
        <v>15</v>
      </c>
      <c r="F5" s="36" t="s">
        <v>16</v>
      </c>
      <c r="G5" s="36" t="s">
        <v>17</v>
      </c>
      <c r="H5" s="36" t="s">
        <v>18</v>
      </c>
      <c r="I5" s="36" t="s">
        <v>18</v>
      </c>
      <c r="J5" s="45" t="s">
        <v>19</v>
      </c>
      <c r="K5" s="27" t="s">
        <v>20</v>
      </c>
      <c r="L5" s="36"/>
      <c r="M5" s="36"/>
      <c r="N5" s="31"/>
      <c r="O5" s="37" t="s">
        <v>21</v>
      </c>
      <c r="P5" s="46" t="str">
        <f ca="1">RIGHT(CELL("filename",A1),LEN(CELL("filename",A1))-FIND("]",CELL("filename",A1)))</f>
        <v>srim7Be_SiO2</v>
      </c>
      <c r="S5" s="43"/>
      <c r="T5" s="47"/>
      <c r="U5" s="28"/>
      <c r="V5" s="48"/>
    </row>
    <row r="6" spans="1:25">
      <c r="A6" s="26">
        <v>6</v>
      </c>
      <c r="B6" s="33" t="s">
        <v>22</v>
      </c>
      <c r="C6" s="49" t="s">
        <v>79</v>
      </c>
      <c r="D6" s="41" t="s">
        <v>23</v>
      </c>
      <c r="F6" s="1" t="s">
        <v>71</v>
      </c>
      <c r="G6" s="2">
        <v>8</v>
      </c>
      <c r="H6" s="2">
        <v>66.67</v>
      </c>
      <c r="I6" s="3">
        <v>53.26</v>
      </c>
      <c r="J6" s="26">
        <v>1</v>
      </c>
      <c r="K6" s="18">
        <v>23.199000000000002</v>
      </c>
      <c r="L6" s="42" t="s">
        <v>25</v>
      </c>
      <c r="M6" s="31"/>
      <c r="N6" s="31"/>
      <c r="O6" s="37" t="s">
        <v>26</v>
      </c>
      <c r="P6" s="50" t="s">
        <v>78</v>
      </c>
      <c r="S6" s="43"/>
      <c r="T6" s="41"/>
      <c r="U6" s="28"/>
      <c r="V6" s="48"/>
    </row>
    <row r="7" spans="1:25">
      <c r="A7" s="23">
        <v>7</v>
      </c>
      <c r="B7" s="51"/>
      <c r="C7" s="49" t="s">
        <v>80</v>
      </c>
      <c r="F7" s="52" t="s">
        <v>24</v>
      </c>
      <c r="G7" s="53">
        <v>14</v>
      </c>
      <c r="H7" s="53">
        <v>33.33</v>
      </c>
      <c r="I7" s="54">
        <v>46.74</v>
      </c>
      <c r="J7" s="26">
        <v>2</v>
      </c>
      <c r="K7" s="19">
        <v>231.99</v>
      </c>
      <c r="L7" s="42" t="s">
        <v>27</v>
      </c>
      <c r="M7" s="31"/>
      <c r="N7" s="31"/>
      <c r="S7" s="43"/>
      <c r="U7" s="28"/>
      <c r="V7" s="48"/>
      <c r="X7" s="24"/>
    </row>
    <row r="8" spans="1:25">
      <c r="A8" s="23">
        <v>8</v>
      </c>
      <c r="B8" s="33" t="s">
        <v>28</v>
      </c>
      <c r="C8" s="55">
        <v>2.3199999999999998</v>
      </c>
      <c r="D8" s="56" t="s">
        <v>29</v>
      </c>
      <c r="F8" s="52"/>
      <c r="G8" s="53"/>
      <c r="H8" s="53"/>
      <c r="I8" s="54"/>
      <c r="J8" s="26">
        <v>3</v>
      </c>
      <c r="K8" s="19">
        <v>231.99</v>
      </c>
      <c r="L8" s="42" t="s">
        <v>30</v>
      </c>
      <c r="M8" s="31"/>
      <c r="N8" s="31"/>
      <c r="O8" s="31"/>
      <c r="S8" s="43"/>
      <c r="U8" s="28"/>
      <c r="V8" s="57"/>
      <c r="X8" s="58"/>
      <c r="Y8" s="4"/>
    </row>
    <row r="9" spans="1:25">
      <c r="A9" s="23">
        <v>9</v>
      </c>
      <c r="B9" s="51"/>
      <c r="C9" s="55">
        <v>6.9758999999999998E+22</v>
      </c>
      <c r="D9" s="41" t="s">
        <v>31</v>
      </c>
      <c r="F9" s="52"/>
      <c r="G9" s="53"/>
      <c r="H9" s="53"/>
      <c r="I9" s="54"/>
      <c r="J9" s="26">
        <v>4</v>
      </c>
      <c r="K9" s="19">
        <v>1</v>
      </c>
      <c r="L9" s="42" t="s">
        <v>32</v>
      </c>
      <c r="M9" s="31"/>
      <c r="N9" s="31"/>
      <c r="O9" s="31"/>
      <c r="S9" s="59"/>
      <c r="T9" s="56"/>
      <c r="U9" s="28"/>
      <c r="V9" s="57"/>
      <c r="X9" s="58"/>
      <c r="Y9" s="4"/>
    </row>
    <row r="10" spans="1:25">
      <c r="A10" s="23">
        <v>10</v>
      </c>
      <c r="B10" s="33" t="s">
        <v>33</v>
      </c>
      <c r="C10" s="5">
        <v>0</v>
      </c>
      <c r="D10" s="41"/>
      <c r="F10" s="52"/>
      <c r="G10" s="53"/>
      <c r="H10" s="53"/>
      <c r="I10" s="54"/>
      <c r="J10" s="26">
        <v>5</v>
      </c>
      <c r="K10" s="19">
        <v>1</v>
      </c>
      <c r="L10" s="42" t="s">
        <v>34</v>
      </c>
      <c r="M10" s="31"/>
      <c r="N10" s="31"/>
      <c r="O10" s="31"/>
      <c r="S10" s="59"/>
      <c r="T10" s="41"/>
      <c r="U10" s="28"/>
      <c r="V10" s="57"/>
      <c r="X10" s="58"/>
      <c r="Y10" s="4"/>
    </row>
    <row r="11" spans="1:25">
      <c r="A11" s="23">
        <v>11</v>
      </c>
      <c r="C11" s="60" t="s">
        <v>35</v>
      </c>
      <c r="D11" s="30" t="s">
        <v>36</v>
      </c>
      <c r="F11" s="52"/>
      <c r="G11" s="53"/>
      <c r="H11" s="53"/>
      <c r="I11" s="54"/>
      <c r="J11" s="26">
        <v>6</v>
      </c>
      <c r="K11" s="19">
        <v>1000</v>
      </c>
      <c r="L11" s="42" t="s">
        <v>37</v>
      </c>
      <c r="M11" s="31"/>
      <c r="N11" s="31"/>
      <c r="O11" s="31"/>
      <c r="V11" s="24"/>
      <c r="W11" s="24"/>
      <c r="X11" s="24"/>
    </row>
    <row r="12" spans="1:25">
      <c r="A12" s="23">
        <v>12</v>
      </c>
      <c r="B12" s="27" t="s">
        <v>38</v>
      </c>
      <c r="C12" s="62">
        <v>20</v>
      </c>
      <c r="D12" s="63">
        <f>$C$5/100</f>
        <v>7.0000000000000007E-2</v>
      </c>
      <c r="E12" s="41" t="s">
        <v>39</v>
      </c>
      <c r="F12" s="52"/>
      <c r="G12" s="53"/>
      <c r="H12" s="53"/>
      <c r="I12" s="54"/>
      <c r="J12" s="26">
        <v>7</v>
      </c>
      <c r="K12" s="19">
        <v>33.256</v>
      </c>
      <c r="L12" s="42" t="s">
        <v>40</v>
      </c>
      <c r="M12" s="31"/>
      <c r="V12" s="48"/>
      <c r="W12" s="48"/>
      <c r="X12" s="48"/>
    </row>
    <row r="13" spans="1:25">
      <c r="A13" s="23">
        <v>13</v>
      </c>
      <c r="B13" s="27" t="s">
        <v>41</v>
      </c>
      <c r="C13" s="64">
        <v>228</v>
      </c>
      <c r="D13" s="63">
        <f>$C$5*1000000</f>
        <v>7000000</v>
      </c>
      <c r="E13" s="41" t="s">
        <v>42</v>
      </c>
      <c r="F13" s="65"/>
      <c r="G13" s="66"/>
      <c r="H13" s="66"/>
      <c r="I13" s="67"/>
      <c r="J13" s="26">
        <v>8</v>
      </c>
      <c r="K13" s="20">
        <v>1.0152000000000001</v>
      </c>
      <c r="L13" s="42" t="s">
        <v>43</v>
      </c>
      <c r="R13" s="27" t="s">
        <v>72</v>
      </c>
      <c r="U13" s="27"/>
      <c r="V13" s="48"/>
      <c r="W13" s="48"/>
      <c r="X13" s="57"/>
    </row>
    <row r="14" spans="1:25" ht="13.5">
      <c r="A14" s="23">
        <v>14</v>
      </c>
      <c r="B14" s="27" t="s">
        <v>44</v>
      </c>
      <c r="C14" s="68"/>
      <c r="D14" s="41" t="s">
        <v>45</v>
      </c>
      <c r="H14" s="69">
        <f>SUM(H6:H13)</f>
        <v>100</v>
      </c>
      <c r="I14" s="70">
        <f>SUM(I6:I13)</f>
        <v>100</v>
      </c>
      <c r="J14" s="26">
        <v>0</v>
      </c>
      <c r="K14" s="71" t="s">
        <v>46</v>
      </c>
      <c r="L14" s="72"/>
      <c r="N14" s="60"/>
      <c r="O14" s="60"/>
      <c r="P14" s="60"/>
      <c r="U14" s="27"/>
      <c r="V14" s="73"/>
      <c r="W14" s="73"/>
      <c r="X14" s="74"/>
    </row>
    <row r="15" spans="1:25" ht="13.5">
      <c r="A15" s="23">
        <v>15</v>
      </c>
      <c r="B15" s="27" t="s">
        <v>47</v>
      </c>
      <c r="C15" s="75"/>
      <c r="D15" s="76" t="s">
        <v>48</v>
      </c>
      <c r="E15" s="77"/>
      <c r="F15" s="77"/>
      <c r="G15" s="77"/>
      <c r="H15" s="41"/>
      <c r="I15" s="41"/>
      <c r="J15" s="78"/>
      <c r="K15" s="79"/>
      <c r="L15" s="80"/>
      <c r="M15" s="78"/>
      <c r="N15" s="41"/>
      <c r="O15" s="41"/>
      <c r="P15" s="78"/>
      <c r="V15" s="81"/>
      <c r="W15" s="81"/>
      <c r="X15" s="58"/>
    </row>
    <row r="16" spans="1:25" ht="13.5">
      <c r="A16" s="23">
        <v>16</v>
      </c>
      <c r="B16" s="41"/>
      <c r="C16" s="82"/>
      <c r="D16" s="83"/>
      <c r="F16" s="84" t="s">
        <v>49</v>
      </c>
      <c r="G16" s="77"/>
      <c r="H16" s="85"/>
      <c r="I16" s="6" t="s">
        <v>81</v>
      </c>
      <c r="J16" s="86"/>
      <c r="K16" s="79"/>
      <c r="L16" s="80"/>
      <c r="M16" s="41"/>
      <c r="N16" s="41"/>
      <c r="O16" s="41"/>
      <c r="P16" s="41"/>
      <c r="V16" s="81"/>
      <c r="W16" s="81"/>
      <c r="X16" s="58"/>
    </row>
    <row r="17" spans="1:16">
      <c r="A17" s="23">
        <v>17</v>
      </c>
      <c r="B17" s="87" t="s">
        <v>50</v>
      </c>
      <c r="C17" s="88"/>
      <c r="D17" s="89"/>
      <c r="E17" s="87" t="s">
        <v>51</v>
      </c>
      <c r="F17" s="90" t="s">
        <v>52</v>
      </c>
      <c r="G17" s="91" t="s">
        <v>53</v>
      </c>
      <c r="H17" s="87" t="s">
        <v>54</v>
      </c>
      <c r="I17" s="88"/>
      <c r="J17" s="89"/>
      <c r="K17" s="87" t="s">
        <v>55</v>
      </c>
      <c r="L17" s="92"/>
      <c r="M17" s="93"/>
      <c r="N17" s="87" t="s">
        <v>56</v>
      </c>
      <c r="O17" s="88"/>
      <c r="P17" s="89"/>
    </row>
    <row r="18" spans="1:16">
      <c r="A18" s="23">
        <v>18</v>
      </c>
      <c r="B18" s="94" t="s">
        <v>57</v>
      </c>
      <c r="D18" s="95" t="s">
        <v>58</v>
      </c>
      <c r="E18" s="111" t="s">
        <v>59</v>
      </c>
      <c r="F18" s="112"/>
      <c r="G18" s="113"/>
      <c r="H18" s="94" t="s">
        <v>60</v>
      </c>
      <c r="J18" s="95" t="s">
        <v>61</v>
      </c>
      <c r="K18" s="94" t="s">
        <v>62</v>
      </c>
      <c r="L18" s="96"/>
      <c r="M18" s="95" t="s">
        <v>61</v>
      </c>
      <c r="N18" s="94" t="s">
        <v>62</v>
      </c>
      <c r="P18" s="95" t="s">
        <v>61</v>
      </c>
    </row>
    <row r="19" spans="1:16">
      <c r="A19" s="23">
        <v>19</v>
      </c>
      <c r="B19" s="97"/>
      <c r="C19" s="98"/>
      <c r="D19" s="99"/>
      <c r="E19" s="97"/>
      <c r="F19" s="98"/>
      <c r="G19" s="99"/>
      <c r="H19" s="97"/>
      <c r="I19" s="98"/>
      <c r="J19" s="99"/>
      <c r="K19" s="97"/>
      <c r="L19" s="98"/>
      <c r="M19" s="99"/>
      <c r="N19" s="97"/>
      <c r="O19" s="98"/>
      <c r="P19" s="99"/>
    </row>
    <row r="20" spans="1:16">
      <c r="A20" s="26">
        <v>20</v>
      </c>
      <c r="B20" s="7">
        <v>69.999899999999997</v>
      </c>
      <c r="C20" s="21" t="s">
        <v>63</v>
      </c>
      <c r="D20" s="100">
        <f t="shared" ref="D20:D49" si="0">B20/1000000/$C$5</f>
        <v>9.9999857142857148E-6</v>
      </c>
      <c r="E20" s="8">
        <v>2.2190000000000001E-2</v>
      </c>
      <c r="F20" s="9">
        <v>0.158</v>
      </c>
      <c r="G20" s="101">
        <f t="shared" ref="G20:G83" si="1">E20+F20</f>
        <v>0.18019000000000002</v>
      </c>
      <c r="H20" s="7">
        <v>9</v>
      </c>
      <c r="I20" s="21" t="s">
        <v>64</v>
      </c>
      <c r="J20" s="102">
        <f t="shared" ref="J20:J83" si="2">H20/1000/10</f>
        <v>8.9999999999999998E-4</v>
      </c>
      <c r="K20" s="7">
        <v>9</v>
      </c>
      <c r="L20" s="21" t="s">
        <v>64</v>
      </c>
      <c r="M20" s="102">
        <f t="shared" ref="M20:M83" si="3">K20/1000/10</f>
        <v>8.9999999999999998E-4</v>
      </c>
      <c r="N20" s="7">
        <v>7</v>
      </c>
      <c r="O20" s="21" t="s">
        <v>64</v>
      </c>
      <c r="P20" s="102">
        <f t="shared" ref="P20:P83" si="4">N20/1000/10</f>
        <v>6.9999999999999999E-4</v>
      </c>
    </row>
    <row r="21" spans="1:16">
      <c r="A21" s="23">
        <f>A20+1</f>
        <v>21</v>
      </c>
      <c r="B21" s="10">
        <v>79.999899999999997</v>
      </c>
      <c r="C21" s="11" t="s">
        <v>63</v>
      </c>
      <c r="D21" s="100">
        <f t="shared" si="0"/>
        <v>1.1428557142857143E-5</v>
      </c>
      <c r="E21" s="12">
        <v>2.3720000000000001E-2</v>
      </c>
      <c r="F21" s="13">
        <v>0.16569999999999999</v>
      </c>
      <c r="G21" s="101">
        <f t="shared" si="1"/>
        <v>0.18941999999999998</v>
      </c>
      <c r="H21" s="10">
        <v>10</v>
      </c>
      <c r="I21" s="11" t="s">
        <v>64</v>
      </c>
      <c r="J21" s="102">
        <f t="shared" si="2"/>
        <v>1E-3</v>
      </c>
      <c r="K21" s="10">
        <v>10</v>
      </c>
      <c r="L21" s="11" t="s">
        <v>64</v>
      </c>
      <c r="M21" s="102">
        <f t="shared" si="3"/>
        <v>1E-3</v>
      </c>
      <c r="N21" s="10">
        <v>8</v>
      </c>
      <c r="O21" s="11" t="s">
        <v>64</v>
      </c>
      <c r="P21" s="102">
        <f t="shared" si="4"/>
        <v>8.0000000000000004E-4</v>
      </c>
    </row>
    <row r="22" spans="1:16">
      <c r="A22" s="23">
        <f t="shared" ref="A22:A85" si="5">A21+1</f>
        <v>22</v>
      </c>
      <c r="B22" s="10">
        <v>89.999899999999997</v>
      </c>
      <c r="C22" s="11" t="s">
        <v>63</v>
      </c>
      <c r="D22" s="100">
        <f t="shared" si="0"/>
        <v>1.2857128571428571E-5</v>
      </c>
      <c r="E22" s="12">
        <v>2.5159999999999998E-2</v>
      </c>
      <c r="F22" s="13">
        <v>0.1726</v>
      </c>
      <c r="G22" s="101">
        <f t="shared" si="1"/>
        <v>0.19775999999999999</v>
      </c>
      <c r="H22" s="10">
        <v>11</v>
      </c>
      <c r="I22" s="11" t="s">
        <v>64</v>
      </c>
      <c r="J22" s="102">
        <f t="shared" si="2"/>
        <v>1.0999999999999998E-3</v>
      </c>
      <c r="K22" s="10">
        <v>11</v>
      </c>
      <c r="L22" s="11" t="s">
        <v>64</v>
      </c>
      <c r="M22" s="102">
        <f t="shared" si="3"/>
        <v>1.0999999999999998E-3</v>
      </c>
      <c r="N22" s="10">
        <v>8</v>
      </c>
      <c r="O22" s="11" t="s">
        <v>64</v>
      </c>
      <c r="P22" s="102">
        <f t="shared" si="4"/>
        <v>8.0000000000000004E-4</v>
      </c>
    </row>
    <row r="23" spans="1:16">
      <c r="A23" s="23">
        <f t="shared" si="5"/>
        <v>23</v>
      </c>
      <c r="B23" s="10">
        <v>99.999899999999997</v>
      </c>
      <c r="C23" s="11" t="s">
        <v>63</v>
      </c>
      <c r="D23" s="100">
        <f t="shared" si="0"/>
        <v>1.4285699999999999E-5</v>
      </c>
      <c r="E23" s="12">
        <v>2.6519999999999998E-2</v>
      </c>
      <c r="F23" s="13">
        <v>0.17879999999999999</v>
      </c>
      <c r="G23" s="101">
        <f t="shared" si="1"/>
        <v>0.20531999999999997</v>
      </c>
      <c r="H23" s="10">
        <v>12</v>
      </c>
      <c r="I23" s="11" t="s">
        <v>64</v>
      </c>
      <c r="J23" s="102">
        <f t="shared" si="2"/>
        <v>1.2000000000000001E-3</v>
      </c>
      <c r="K23" s="10">
        <v>11</v>
      </c>
      <c r="L23" s="11" t="s">
        <v>64</v>
      </c>
      <c r="M23" s="102">
        <f t="shared" si="3"/>
        <v>1.0999999999999998E-3</v>
      </c>
      <c r="N23" s="10">
        <v>9</v>
      </c>
      <c r="O23" s="11" t="s">
        <v>64</v>
      </c>
      <c r="P23" s="102">
        <f t="shared" si="4"/>
        <v>8.9999999999999998E-4</v>
      </c>
    </row>
    <row r="24" spans="1:16">
      <c r="A24" s="23">
        <f t="shared" si="5"/>
        <v>24</v>
      </c>
      <c r="B24" s="10">
        <v>110</v>
      </c>
      <c r="C24" s="11" t="s">
        <v>63</v>
      </c>
      <c r="D24" s="100">
        <f t="shared" si="0"/>
        <v>1.5714285714285715E-5</v>
      </c>
      <c r="E24" s="12">
        <v>2.7820000000000001E-2</v>
      </c>
      <c r="F24" s="13">
        <v>0.1845</v>
      </c>
      <c r="G24" s="101">
        <f t="shared" si="1"/>
        <v>0.21232000000000001</v>
      </c>
      <c r="H24" s="10">
        <v>12</v>
      </c>
      <c r="I24" s="11" t="s">
        <v>64</v>
      </c>
      <c r="J24" s="102">
        <f t="shared" si="2"/>
        <v>1.2000000000000001E-3</v>
      </c>
      <c r="K24" s="10">
        <v>12</v>
      </c>
      <c r="L24" s="11" t="s">
        <v>64</v>
      </c>
      <c r="M24" s="102">
        <f t="shared" si="3"/>
        <v>1.2000000000000001E-3</v>
      </c>
      <c r="N24" s="10">
        <v>9</v>
      </c>
      <c r="O24" s="11" t="s">
        <v>64</v>
      </c>
      <c r="P24" s="102">
        <f t="shared" si="4"/>
        <v>8.9999999999999998E-4</v>
      </c>
    </row>
    <row r="25" spans="1:16">
      <c r="A25" s="23">
        <f t="shared" si="5"/>
        <v>25</v>
      </c>
      <c r="B25" s="10">
        <v>120</v>
      </c>
      <c r="C25" s="11" t="s">
        <v>63</v>
      </c>
      <c r="D25" s="100">
        <f t="shared" si="0"/>
        <v>1.7142857142857142E-5</v>
      </c>
      <c r="E25" s="12">
        <v>2.9049999999999999E-2</v>
      </c>
      <c r="F25" s="13">
        <v>0.18970000000000001</v>
      </c>
      <c r="G25" s="101">
        <f t="shared" si="1"/>
        <v>0.21875</v>
      </c>
      <c r="H25" s="10">
        <v>13</v>
      </c>
      <c r="I25" s="11" t="s">
        <v>64</v>
      </c>
      <c r="J25" s="102">
        <f t="shared" si="2"/>
        <v>1.2999999999999999E-3</v>
      </c>
      <c r="K25" s="10">
        <v>13</v>
      </c>
      <c r="L25" s="11" t="s">
        <v>64</v>
      </c>
      <c r="M25" s="102">
        <f t="shared" si="3"/>
        <v>1.2999999999999999E-3</v>
      </c>
      <c r="N25" s="10">
        <v>10</v>
      </c>
      <c r="O25" s="11" t="s">
        <v>64</v>
      </c>
      <c r="P25" s="102">
        <f t="shared" si="4"/>
        <v>1E-3</v>
      </c>
    </row>
    <row r="26" spans="1:16">
      <c r="A26" s="23">
        <f t="shared" si="5"/>
        <v>26</v>
      </c>
      <c r="B26" s="10">
        <v>130</v>
      </c>
      <c r="C26" s="11" t="s">
        <v>63</v>
      </c>
      <c r="D26" s="100">
        <f t="shared" si="0"/>
        <v>1.8571428571428568E-5</v>
      </c>
      <c r="E26" s="12">
        <v>3.024E-2</v>
      </c>
      <c r="F26" s="13">
        <v>0.19439999999999999</v>
      </c>
      <c r="G26" s="101">
        <f t="shared" si="1"/>
        <v>0.22463999999999998</v>
      </c>
      <c r="H26" s="10">
        <v>14</v>
      </c>
      <c r="I26" s="11" t="s">
        <v>64</v>
      </c>
      <c r="J26" s="102">
        <f t="shared" si="2"/>
        <v>1.4E-3</v>
      </c>
      <c r="K26" s="10">
        <v>13</v>
      </c>
      <c r="L26" s="11" t="s">
        <v>64</v>
      </c>
      <c r="M26" s="102">
        <f t="shared" si="3"/>
        <v>1.2999999999999999E-3</v>
      </c>
      <c r="N26" s="10">
        <v>10</v>
      </c>
      <c r="O26" s="11" t="s">
        <v>64</v>
      </c>
      <c r="P26" s="102">
        <f t="shared" si="4"/>
        <v>1E-3</v>
      </c>
    </row>
    <row r="27" spans="1:16">
      <c r="A27" s="23">
        <f t="shared" si="5"/>
        <v>27</v>
      </c>
      <c r="B27" s="10">
        <v>139.999</v>
      </c>
      <c r="C27" s="11" t="s">
        <v>63</v>
      </c>
      <c r="D27" s="100">
        <f t="shared" si="0"/>
        <v>1.9999857142857142E-5</v>
      </c>
      <c r="E27" s="12">
        <v>3.1379999999999998E-2</v>
      </c>
      <c r="F27" s="13">
        <v>0.19889999999999999</v>
      </c>
      <c r="G27" s="101">
        <f t="shared" si="1"/>
        <v>0.23027999999999998</v>
      </c>
      <c r="H27" s="10">
        <v>14</v>
      </c>
      <c r="I27" s="11" t="s">
        <v>64</v>
      </c>
      <c r="J27" s="102">
        <f t="shared" si="2"/>
        <v>1.4E-3</v>
      </c>
      <c r="K27" s="10">
        <v>14</v>
      </c>
      <c r="L27" s="11" t="s">
        <v>64</v>
      </c>
      <c r="M27" s="102">
        <f t="shared" si="3"/>
        <v>1.4E-3</v>
      </c>
      <c r="N27" s="10">
        <v>11</v>
      </c>
      <c r="O27" s="11" t="s">
        <v>64</v>
      </c>
      <c r="P27" s="102">
        <f t="shared" si="4"/>
        <v>1.0999999999999998E-3</v>
      </c>
    </row>
    <row r="28" spans="1:16">
      <c r="A28" s="23">
        <f t="shared" si="5"/>
        <v>28</v>
      </c>
      <c r="B28" s="10">
        <v>149.999</v>
      </c>
      <c r="C28" s="11" t="s">
        <v>63</v>
      </c>
      <c r="D28" s="100">
        <f t="shared" si="0"/>
        <v>2.1428428571428572E-5</v>
      </c>
      <c r="E28" s="12">
        <v>3.2480000000000002E-2</v>
      </c>
      <c r="F28" s="13">
        <v>0.20300000000000001</v>
      </c>
      <c r="G28" s="101">
        <f t="shared" si="1"/>
        <v>0.23548000000000002</v>
      </c>
      <c r="H28" s="10">
        <v>15</v>
      </c>
      <c r="I28" s="11" t="s">
        <v>64</v>
      </c>
      <c r="J28" s="102">
        <f t="shared" si="2"/>
        <v>1.5E-3</v>
      </c>
      <c r="K28" s="10">
        <v>14</v>
      </c>
      <c r="L28" s="11" t="s">
        <v>64</v>
      </c>
      <c r="M28" s="102">
        <f t="shared" si="3"/>
        <v>1.4E-3</v>
      </c>
      <c r="N28" s="10">
        <v>11</v>
      </c>
      <c r="O28" s="11" t="s">
        <v>64</v>
      </c>
      <c r="P28" s="102">
        <f t="shared" si="4"/>
        <v>1.0999999999999998E-3</v>
      </c>
    </row>
    <row r="29" spans="1:16">
      <c r="A29" s="23">
        <f t="shared" si="5"/>
        <v>29</v>
      </c>
      <c r="B29" s="10">
        <v>159.999</v>
      </c>
      <c r="C29" s="11" t="s">
        <v>63</v>
      </c>
      <c r="D29" s="100">
        <f t="shared" si="0"/>
        <v>2.2856999999999998E-5</v>
      </c>
      <c r="E29" s="12">
        <v>3.3550000000000003E-2</v>
      </c>
      <c r="F29" s="13">
        <v>0.20680000000000001</v>
      </c>
      <c r="G29" s="101">
        <f t="shared" si="1"/>
        <v>0.24035000000000001</v>
      </c>
      <c r="H29" s="10">
        <v>16</v>
      </c>
      <c r="I29" s="11" t="s">
        <v>64</v>
      </c>
      <c r="J29" s="102">
        <f t="shared" si="2"/>
        <v>1.6000000000000001E-3</v>
      </c>
      <c r="K29" s="10">
        <v>15</v>
      </c>
      <c r="L29" s="11" t="s">
        <v>64</v>
      </c>
      <c r="M29" s="102">
        <f t="shared" si="3"/>
        <v>1.5E-3</v>
      </c>
      <c r="N29" s="10">
        <v>12</v>
      </c>
      <c r="O29" s="11" t="s">
        <v>64</v>
      </c>
      <c r="P29" s="102">
        <f t="shared" si="4"/>
        <v>1.2000000000000001E-3</v>
      </c>
    </row>
    <row r="30" spans="1:16">
      <c r="A30" s="23">
        <f t="shared" si="5"/>
        <v>30</v>
      </c>
      <c r="B30" s="10">
        <v>169.999</v>
      </c>
      <c r="C30" s="11" t="s">
        <v>63</v>
      </c>
      <c r="D30" s="100">
        <f t="shared" si="0"/>
        <v>2.4285571428571428E-5</v>
      </c>
      <c r="E30" s="12">
        <v>3.458E-2</v>
      </c>
      <c r="F30" s="13">
        <v>0.2104</v>
      </c>
      <c r="G30" s="101">
        <f t="shared" si="1"/>
        <v>0.24498</v>
      </c>
      <c r="H30" s="10">
        <v>16</v>
      </c>
      <c r="I30" s="11" t="s">
        <v>64</v>
      </c>
      <c r="J30" s="102">
        <f t="shared" si="2"/>
        <v>1.6000000000000001E-3</v>
      </c>
      <c r="K30" s="10">
        <v>16</v>
      </c>
      <c r="L30" s="11" t="s">
        <v>64</v>
      </c>
      <c r="M30" s="102">
        <f t="shared" si="3"/>
        <v>1.6000000000000001E-3</v>
      </c>
      <c r="N30" s="10">
        <v>12</v>
      </c>
      <c r="O30" s="11" t="s">
        <v>64</v>
      </c>
      <c r="P30" s="102">
        <f t="shared" si="4"/>
        <v>1.2000000000000001E-3</v>
      </c>
    </row>
    <row r="31" spans="1:16">
      <c r="A31" s="23">
        <f t="shared" si="5"/>
        <v>31</v>
      </c>
      <c r="B31" s="10">
        <v>179.999</v>
      </c>
      <c r="C31" s="11" t="s">
        <v>63</v>
      </c>
      <c r="D31" s="100">
        <f t="shared" si="0"/>
        <v>2.5714142857142858E-5</v>
      </c>
      <c r="E31" s="12">
        <v>3.5580000000000001E-2</v>
      </c>
      <c r="F31" s="13">
        <v>0.21379999999999999</v>
      </c>
      <c r="G31" s="101">
        <f t="shared" si="1"/>
        <v>0.24937999999999999</v>
      </c>
      <c r="H31" s="10">
        <v>17</v>
      </c>
      <c r="I31" s="11" t="s">
        <v>64</v>
      </c>
      <c r="J31" s="102">
        <f t="shared" si="2"/>
        <v>1.7000000000000001E-3</v>
      </c>
      <c r="K31" s="10">
        <v>16</v>
      </c>
      <c r="L31" s="11" t="s">
        <v>64</v>
      </c>
      <c r="M31" s="102">
        <f t="shared" si="3"/>
        <v>1.6000000000000001E-3</v>
      </c>
      <c r="N31" s="10">
        <v>12</v>
      </c>
      <c r="O31" s="11" t="s">
        <v>64</v>
      </c>
      <c r="P31" s="102">
        <f t="shared" si="4"/>
        <v>1.2000000000000001E-3</v>
      </c>
    </row>
    <row r="32" spans="1:16">
      <c r="A32" s="23">
        <f t="shared" si="5"/>
        <v>32</v>
      </c>
      <c r="B32" s="10">
        <v>199.999</v>
      </c>
      <c r="C32" s="11" t="s">
        <v>63</v>
      </c>
      <c r="D32" s="100">
        <f t="shared" si="0"/>
        <v>2.8571285714285714E-5</v>
      </c>
      <c r="E32" s="12">
        <v>3.7510000000000002E-2</v>
      </c>
      <c r="F32" s="13">
        <v>0.22</v>
      </c>
      <c r="G32" s="101">
        <f t="shared" si="1"/>
        <v>0.25751000000000002</v>
      </c>
      <c r="H32" s="10">
        <v>18</v>
      </c>
      <c r="I32" s="11" t="s">
        <v>64</v>
      </c>
      <c r="J32" s="102">
        <f t="shared" si="2"/>
        <v>1.8E-3</v>
      </c>
      <c r="K32" s="10">
        <v>17</v>
      </c>
      <c r="L32" s="11" t="s">
        <v>64</v>
      </c>
      <c r="M32" s="102">
        <f t="shared" si="3"/>
        <v>1.7000000000000001E-3</v>
      </c>
      <c r="N32" s="10">
        <v>13</v>
      </c>
      <c r="O32" s="11" t="s">
        <v>64</v>
      </c>
      <c r="P32" s="102">
        <f t="shared" si="4"/>
        <v>1.2999999999999999E-3</v>
      </c>
    </row>
    <row r="33" spans="1:16">
      <c r="A33" s="23">
        <f t="shared" si="5"/>
        <v>33</v>
      </c>
      <c r="B33" s="10">
        <v>224.999</v>
      </c>
      <c r="C33" s="11" t="s">
        <v>63</v>
      </c>
      <c r="D33" s="100">
        <f t="shared" si="0"/>
        <v>3.2142714285714287E-5</v>
      </c>
      <c r="E33" s="12">
        <v>3.9780000000000003E-2</v>
      </c>
      <c r="F33" s="13">
        <v>0.2268</v>
      </c>
      <c r="G33" s="101">
        <f t="shared" si="1"/>
        <v>0.26657999999999998</v>
      </c>
      <c r="H33" s="10">
        <v>20</v>
      </c>
      <c r="I33" s="11" t="s">
        <v>64</v>
      </c>
      <c r="J33" s="102">
        <f t="shared" si="2"/>
        <v>2E-3</v>
      </c>
      <c r="K33" s="10">
        <v>18</v>
      </c>
      <c r="L33" s="11" t="s">
        <v>64</v>
      </c>
      <c r="M33" s="102">
        <f t="shared" si="3"/>
        <v>1.8E-3</v>
      </c>
      <c r="N33" s="10">
        <v>14</v>
      </c>
      <c r="O33" s="11" t="s">
        <v>64</v>
      </c>
      <c r="P33" s="102">
        <f t="shared" si="4"/>
        <v>1.4E-3</v>
      </c>
    </row>
    <row r="34" spans="1:16">
      <c r="A34" s="23">
        <f t="shared" si="5"/>
        <v>34</v>
      </c>
      <c r="B34" s="10">
        <v>249.999</v>
      </c>
      <c r="C34" s="11" t="s">
        <v>63</v>
      </c>
      <c r="D34" s="100">
        <f t="shared" si="0"/>
        <v>3.5714142857142854E-5</v>
      </c>
      <c r="E34" s="12">
        <v>4.1939999999999998E-2</v>
      </c>
      <c r="F34" s="13">
        <v>0.2329</v>
      </c>
      <c r="G34" s="101">
        <f t="shared" si="1"/>
        <v>0.27483999999999997</v>
      </c>
      <c r="H34" s="10">
        <v>21</v>
      </c>
      <c r="I34" s="11" t="s">
        <v>64</v>
      </c>
      <c r="J34" s="102">
        <f t="shared" si="2"/>
        <v>2.1000000000000003E-3</v>
      </c>
      <c r="K34" s="10">
        <v>20</v>
      </c>
      <c r="L34" s="11" t="s">
        <v>64</v>
      </c>
      <c r="M34" s="102">
        <f t="shared" si="3"/>
        <v>2E-3</v>
      </c>
      <c r="N34" s="10">
        <v>15</v>
      </c>
      <c r="O34" s="11" t="s">
        <v>64</v>
      </c>
      <c r="P34" s="102">
        <f t="shared" si="4"/>
        <v>1.5E-3</v>
      </c>
    </row>
    <row r="35" spans="1:16">
      <c r="A35" s="23">
        <f t="shared" si="5"/>
        <v>35</v>
      </c>
      <c r="B35" s="10">
        <v>274.99900000000002</v>
      </c>
      <c r="C35" s="11" t="s">
        <v>63</v>
      </c>
      <c r="D35" s="100">
        <f t="shared" si="0"/>
        <v>3.9285571428571427E-5</v>
      </c>
      <c r="E35" s="12">
        <v>4.3979999999999998E-2</v>
      </c>
      <c r="F35" s="13">
        <v>0.2382</v>
      </c>
      <c r="G35" s="101">
        <f t="shared" si="1"/>
        <v>0.28217999999999999</v>
      </c>
      <c r="H35" s="10">
        <v>23</v>
      </c>
      <c r="I35" s="11" t="s">
        <v>64</v>
      </c>
      <c r="J35" s="102">
        <f t="shared" si="2"/>
        <v>2.3E-3</v>
      </c>
      <c r="K35" s="10">
        <v>21</v>
      </c>
      <c r="L35" s="11" t="s">
        <v>64</v>
      </c>
      <c r="M35" s="102">
        <f t="shared" si="3"/>
        <v>2.1000000000000003E-3</v>
      </c>
      <c r="N35" s="10">
        <v>16</v>
      </c>
      <c r="O35" s="11" t="s">
        <v>64</v>
      </c>
      <c r="P35" s="102">
        <f t="shared" si="4"/>
        <v>1.6000000000000001E-3</v>
      </c>
    </row>
    <row r="36" spans="1:16">
      <c r="A36" s="23">
        <f t="shared" si="5"/>
        <v>36</v>
      </c>
      <c r="B36" s="10">
        <v>299.99900000000002</v>
      </c>
      <c r="C36" s="11" t="s">
        <v>63</v>
      </c>
      <c r="D36" s="100">
        <f t="shared" si="0"/>
        <v>4.2857E-5</v>
      </c>
      <c r="E36" s="12">
        <v>4.5940000000000002E-2</v>
      </c>
      <c r="F36" s="13">
        <v>0.24299999999999999</v>
      </c>
      <c r="G36" s="101">
        <f t="shared" si="1"/>
        <v>0.28893999999999997</v>
      </c>
      <c r="H36" s="10">
        <v>24</v>
      </c>
      <c r="I36" s="11" t="s">
        <v>64</v>
      </c>
      <c r="J36" s="102">
        <f t="shared" si="2"/>
        <v>2.4000000000000002E-3</v>
      </c>
      <c r="K36" s="10">
        <v>22</v>
      </c>
      <c r="L36" s="11" t="s">
        <v>64</v>
      </c>
      <c r="M36" s="102">
        <f t="shared" si="3"/>
        <v>2.1999999999999997E-3</v>
      </c>
      <c r="N36" s="10">
        <v>17</v>
      </c>
      <c r="O36" s="11" t="s">
        <v>64</v>
      </c>
      <c r="P36" s="102">
        <f t="shared" si="4"/>
        <v>1.7000000000000001E-3</v>
      </c>
    </row>
    <row r="37" spans="1:16">
      <c r="A37" s="23">
        <f t="shared" si="5"/>
        <v>37</v>
      </c>
      <c r="B37" s="10">
        <v>324.99900000000002</v>
      </c>
      <c r="C37" s="11" t="s">
        <v>63</v>
      </c>
      <c r="D37" s="100">
        <f t="shared" si="0"/>
        <v>4.6428428571428573E-5</v>
      </c>
      <c r="E37" s="12">
        <v>4.7820000000000001E-2</v>
      </c>
      <c r="F37" s="13">
        <v>0.24729999999999999</v>
      </c>
      <c r="G37" s="101">
        <f t="shared" si="1"/>
        <v>0.29511999999999999</v>
      </c>
      <c r="H37" s="10">
        <v>26</v>
      </c>
      <c r="I37" s="11" t="s">
        <v>64</v>
      </c>
      <c r="J37" s="102">
        <f t="shared" si="2"/>
        <v>2.5999999999999999E-3</v>
      </c>
      <c r="K37" s="10">
        <v>23</v>
      </c>
      <c r="L37" s="11" t="s">
        <v>64</v>
      </c>
      <c r="M37" s="102">
        <f t="shared" si="3"/>
        <v>2.3E-3</v>
      </c>
      <c r="N37" s="10">
        <v>18</v>
      </c>
      <c r="O37" s="11" t="s">
        <v>64</v>
      </c>
      <c r="P37" s="102">
        <f t="shared" si="4"/>
        <v>1.8E-3</v>
      </c>
    </row>
    <row r="38" spans="1:16">
      <c r="A38" s="23">
        <f t="shared" si="5"/>
        <v>38</v>
      </c>
      <c r="B38" s="10">
        <v>349.99900000000002</v>
      </c>
      <c r="C38" s="11" t="s">
        <v>63</v>
      </c>
      <c r="D38" s="100">
        <f t="shared" si="0"/>
        <v>4.9999857142857146E-5</v>
      </c>
      <c r="E38" s="12">
        <v>4.9619999999999997E-2</v>
      </c>
      <c r="F38" s="13">
        <v>0.25119999999999998</v>
      </c>
      <c r="G38" s="101">
        <f t="shared" si="1"/>
        <v>0.30081999999999998</v>
      </c>
      <c r="H38" s="10">
        <v>27</v>
      </c>
      <c r="I38" s="11" t="s">
        <v>64</v>
      </c>
      <c r="J38" s="102">
        <f t="shared" si="2"/>
        <v>2.7000000000000001E-3</v>
      </c>
      <c r="K38" s="10">
        <v>24</v>
      </c>
      <c r="L38" s="11" t="s">
        <v>64</v>
      </c>
      <c r="M38" s="102">
        <f t="shared" si="3"/>
        <v>2.4000000000000002E-3</v>
      </c>
      <c r="N38" s="10">
        <v>19</v>
      </c>
      <c r="O38" s="11" t="s">
        <v>64</v>
      </c>
      <c r="P38" s="102">
        <f t="shared" si="4"/>
        <v>1.9E-3</v>
      </c>
    </row>
    <row r="39" spans="1:16">
      <c r="A39" s="23">
        <f t="shared" si="5"/>
        <v>39</v>
      </c>
      <c r="B39" s="10">
        <v>374.99900000000002</v>
      </c>
      <c r="C39" s="11" t="s">
        <v>63</v>
      </c>
      <c r="D39" s="100">
        <f t="shared" si="0"/>
        <v>5.3571285714285719E-5</v>
      </c>
      <c r="E39" s="12">
        <v>5.1360000000000003E-2</v>
      </c>
      <c r="F39" s="13">
        <v>0.25480000000000003</v>
      </c>
      <c r="G39" s="101">
        <f t="shared" si="1"/>
        <v>0.30616000000000004</v>
      </c>
      <c r="H39" s="10">
        <v>29</v>
      </c>
      <c r="I39" s="11" t="s">
        <v>64</v>
      </c>
      <c r="J39" s="102">
        <f t="shared" si="2"/>
        <v>2.9000000000000002E-3</v>
      </c>
      <c r="K39" s="10">
        <v>25</v>
      </c>
      <c r="L39" s="11" t="s">
        <v>64</v>
      </c>
      <c r="M39" s="102">
        <f t="shared" si="3"/>
        <v>2.5000000000000001E-3</v>
      </c>
      <c r="N39" s="10">
        <v>19</v>
      </c>
      <c r="O39" s="11" t="s">
        <v>64</v>
      </c>
      <c r="P39" s="102">
        <f t="shared" si="4"/>
        <v>1.9E-3</v>
      </c>
    </row>
    <row r="40" spans="1:16">
      <c r="A40" s="23">
        <f t="shared" si="5"/>
        <v>40</v>
      </c>
      <c r="B40" s="10">
        <v>399.99900000000002</v>
      </c>
      <c r="C40" s="11" t="s">
        <v>63</v>
      </c>
      <c r="D40" s="100">
        <f t="shared" si="0"/>
        <v>5.7142714285714285E-5</v>
      </c>
      <c r="E40" s="12">
        <v>5.305E-2</v>
      </c>
      <c r="F40" s="13">
        <v>0.25800000000000001</v>
      </c>
      <c r="G40" s="101">
        <f t="shared" si="1"/>
        <v>0.31104999999999999</v>
      </c>
      <c r="H40" s="10">
        <v>30</v>
      </c>
      <c r="I40" s="11" t="s">
        <v>64</v>
      </c>
      <c r="J40" s="102">
        <f t="shared" si="2"/>
        <v>3.0000000000000001E-3</v>
      </c>
      <c r="K40" s="10">
        <v>26</v>
      </c>
      <c r="L40" s="11" t="s">
        <v>64</v>
      </c>
      <c r="M40" s="102">
        <f t="shared" si="3"/>
        <v>2.5999999999999999E-3</v>
      </c>
      <c r="N40" s="10">
        <v>20</v>
      </c>
      <c r="O40" s="11" t="s">
        <v>64</v>
      </c>
      <c r="P40" s="102">
        <f t="shared" si="4"/>
        <v>2E-3</v>
      </c>
    </row>
    <row r="41" spans="1:16">
      <c r="A41" s="23">
        <f t="shared" si="5"/>
        <v>41</v>
      </c>
      <c r="B41" s="10">
        <v>449.99900000000002</v>
      </c>
      <c r="C41" s="11" t="s">
        <v>63</v>
      </c>
      <c r="D41" s="100">
        <f t="shared" si="0"/>
        <v>6.4285571428571438E-5</v>
      </c>
      <c r="E41" s="12">
        <v>5.6259999999999998E-2</v>
      </c>
      <c r="F41" s="13">
        <v>0.26369999999999999</v>
      </c>
      <c r="G41" s="101">
        <f t="shared" si="1"/>
        <v>0.31995999999999997</v>
      </c>
      <c r="H41" s="10">
        <v>33</v>
      </c>
      <c r="I41" s="11" t="s">
        <v>64</v>
      </c>
      <c r="J41" s="102">
        <f t="shared" si="2"/>
        <v>3.3E-3</v>
      </c>
      <c r="K41" s="10">
        <v>29</v>
      </c>
      <c r="L41" s="11" t="s">
        <v>64</v>
      </c>
      <c r="M41" s="102">
        <f t="shared" si="3"/>
        <v>2.9000000000000002E-3</v>
      </c>
      <c r="N41" s="10">
        <v>22</v>
      </c>
      <c r="O41" s="11" t="s">
        <v>64</v>
      </c>
      <c r="P41" s="102">
        <f t="shared" si="4"/>
        <v>2.1999999999999997E-3</v>
      </c>
    </row>
    <row r="42" spans="1:16">
      <c r="A42" s="23">
        <f t="shared" si="5"/>
        <v>42</v>
      </c>
      <c r="B42" s="10">
        <v>499.99900000000002</v>
      </c>
      <c r="C42" s="11" t="s">
        <v>63</v>
      </c>
      <c r="D42" s="100">
        <f t="shared" si="0"/>
        <v>7.1428428571428571E-5</v>
      </c>
      <c r="E42" s="12">
        <v>5.9310000000000002E-2</v>
      </c>
      <c r="F42" s="13">
        <v>0.26850000000000002</v>
      </c>
      <c r="G42" s="101">
        <f t="shared" si="1"/>
        <v>0.32781000000000005</v>
      </c>
      <c r="H42" s="10">
        <v>36</v>
      </c>
      <c r="I42" s="11" t="s">
        <v>64</v>
      </c>
      <c r="J42" s="102">
        <f t="shared" si="2"/>
        <v>3.5999999999999999E-3</v>
      </c>
      <c r="K42" s="10">
        <v>31</v>
      </c>
      <c r="L42" s="11" t="s">
        <v>64</v>
      </c>
      <c r="M42" s="102">
        <f t="shared" si="3"/>
        <v>3.0999999999999999E-3</v>
      </c>
      <c r="N42" s="10">
        <v>24</v>
      </c>
      <c r="O42" s="11" t="s">
        <v>64</v>
      </c>
      <c r="P42" s="102">
        <f t="shared" si="4"/>
        <v>2.4000000000000002E-3</v>
      </c>
    </row>
    <row r="43" spans="1:16">
      <c r="A43" s="23">
        <f t="shared" si="5"/>
        <v>43</v>
      </c>
      <c r="B43" s="10">
        <v>549.99900000000002</v>
      </c>
      <c r="C43" s="11" t="s">
        <v>63</v>
      </c>
      <c r="D43" s="100">
        <f t="shared" si="0"/>
        <v>7.8571285714285717E-5</v>
      </c>
      <c r="E43" s="12">
        <v>6.2199999999999998E-2</v>
      </c>
      <c r="F43" s="13">
        <v>0.2727</v>
      </c>
      <c r="G43" s="101">
        <f t="shared" si="1"/>
        <v>0.33489999999999998</v>
      </c>
      <c r="H43" s="10">
        <v>38</v>
      </c>
      <c r="I43" s="11" t="s">
        <v>64</v>
      </c>
      <c r="J43" s="102">
        <f t="shared" si="2"/>
        <v>3.8E-3</v>
      </c>
      <c r="K43" s="10">
        <v>33</v>
      </c>
      <c r="L43" s="11" t="s">
        <v>64</v>
      </c>
      <c r="M43" s="102">
        <f t="shared" si="3"/>
        <v>3.3E-3</v>
      </c>
      <c r="N43" s="10">
        <v>25</v>
      </c>
      <c r="O43" s="11" t="s">
        <v>64</v>
      </c>
      <c r="P43" s="102">
        <f t="shared" si="4"/>
        <v>2.5000000000000001E-3</v>
      </c>
    </row>
    <row r="44" spans="1:16">
      <c r="A44" s="23">
        <f t="shared" si="5"/>
        <v>44</v>
      </c>
      <c r="B44" s="10">
        <v>599.99900000000002</v>
      </c>
      <c r="C44" s="11" t="s">
        <v>63</v>
      </c>
      <c r="D44" s="100">
        <f t="shared" si="0"/>
        <v>8.5714142857142863E-5</v>
      </c>
      <c r="E44" s="12">
        <v>6.497E-2</v>
      </c>
      <c r="F44" s="13">
        <v>0.2762</v>
      </c>
      <c r="G44" s="101">
        <f t="shared" si="1"/>
        <v>0.34116999999999997</v>
      </c>
      <c r="H44" s="10">
        <v>41</v>
      </c>
      <c r="I44" s="11" t="s">
        <v>64</v>
      </c>
      <c r="J44" s="102">
        <f t="shared" si="2"/>
        <v>4.1000000000000003E-3</v>
      </c>
      <c r="K44" s="10">
        <v>35</v>
      </c>
      <c r="L44" s="11" t="s">
        <v>64</v>
      </c>
      <c r="M44" s="102">
        <f t="shared" si="3"/>
        <v>3.5000000000000005E-3</v>
      </c>
      <c r="N44" s="10">
        <v>27</v>
      </c>
      <c r="O44" s="11" t="s">
        <v>64</v>
      </c>
      <c r="P44" s="102">
        <f t="shared" si="4"/>
        <v>2.7000000000000001E-3</v>
      </c>
    </row>
    <row r="45" spans="1:16">
      <c r="A45" s="23">
        <f t="shared" si="5"/>
        <v>45</v>
      </c>
      <c r="B45" s="10">
        <v>649.99900000000002</v>
      </c>
      <c r="C45" s="11" t="s">
        <v>63</v>
      </c>
      <c r="D45" s="100">
        <f t="shared" si="0"/>
        <v>9.2857000000000009E-5</v>
      </c>
      <c r="E45" s="12">
        <v>6.762E-2</v>
      </c>
      <c r="F45" s="13">
        <v>0.27929999999999999</v>
      </c>
      <c r="G45" s="101">
        <f t="shared" si="1"/>
        <v>0.34692000000000001</v>
      </c>
      <c r="H45" s="10">
        <v>44</v>
      </c>
      <c r="I45" s="11" t="s">
        <v>64</v>
      </c>
      <c r="J45" s="102">
        <f t="shared" si="2"/>
        <v>4.3999999999999994E-3</v>
      </c>
      <c r="K45" s="10">
        <v>37</v>
      </c>
      <c r="L45" s="11" t="s">
        <v>64</v>
      </c>
      <c r="M45" s="102">
        <f t="shared" si="3"/>
        <v>3.6999999999999997E-3</v>
      </c>
      <c r="N45" s="10">
        <v>28</v>
      </c>
      <c r="O45" s="11" t="s">
        <v>64</v>
      </c>
      <c r="P45" s="102">
        <f t="shared" si="4"/>
        <v>2.8E-3</v>
      </c>
    </row>
    <row r="46" spans="1:16">
      <c r="A46" s="23">
        <f t="shared" si="5"/>
        <v>46</v>
      </c>
      <c r="B46" s="10">
        <v>699.99900000000002</v>
      </c>
      <c r="C46" s="11" t="s">
        <v>63</v>
      </c>
      <c r="D46" s="100">
        <f t="shared" si="0"/>
        <v>9.9999857142857142E-5</v>
      </c>
      <c r="E46" s="12">
        <v>7.0169999999999996E-2</v>
      </c>
      <c r="F46" s="13">
        <v>0.28199999999999997</v>
      </c>
      <c r="G46" s="101">
        <f t="shared" si="1"/>
        <v>0.35216999999999998</v>
      </c>
      <c r="H46" s="10">
        <v>46</v>
      </c>
      <c r="I46" s="11" t="s">
        <v>64</v>
      </c>
      <c r="J46" s="102">
        <f t="shared" si="2"/>
        <v>4.5999999999999999E-3</v>
      </c>
      <c r="K46" s="10">
        <v>39</v>
      </c>
      <c r="L46" s="11" t="s">
        <v>64</v>
      </c>
      <c r="M46" s="102">
        <f t="shared" si="3"/>
        <v>3.8999999999999998E-3</v>
      </c>
      <c r="N46" s="10">
        <v>30</v>
      </c>
      <c r="O46" s="11" t="s">
        <v>64</v>
      </c>
      <c r="P46" s="102">
        <f t="shared" si="4"/>
        <v>3.0000000000000001E-3</v>
      </c>
    </row>
    <row r="47" spans="1:16">
      <c r="A47" s="23">
        <f t="shared" si="5"/>
        <v>47</v>
      </c>
      <c r="B47" s="10">
        <v>799.99900000000002</v>
      </c>
      <c r="C47" s="11" t="s">
        <v>63</v>
      </c>
      <c r="D47" s="100">
        <f t="shared" si="0"/>
        <v>1.1428557142857143E-4</v>
      </c>
      <c r="E47" s="12">
        <v>7.5020000000000003E-2</v>
      </c>
      <c r="F47" s="13">
        <v>0.28639999999999999</v>
      </c>
      <c r="G47" s="101">
        <f t="shared" si="1"/>
        <v>0.36141999999999996</v>
      </c>
      <c r="H47" s="10">
        <v>51</v>
      </c>
      <c r="I47" s="11" t="s">
        <v>64</v>
      </c>
      <c r="J47" s="102">
        <f t="shared" si="2"/>
        <v>5.0999999999999995E-3</v>
      </c>
      <c r="K47" s="10">
        <v>43</v>
      </c>
      <c r="L47" s="11" t="s">
        <v>64</v>
      </c>
      <c r="M47" s="102">
        <f t="shared" si="3"/>
        <v>4.3E-3</v>
      </c>
      <c r="N47" s="10">
        <v>32</v>
      </c>
      <c r="O47" s="11" t="s">
        <v>64</v>
      </c>
      <c r="P47" s="102">
        <f t="shared" si="4"/>
        <v>3.2000000000000002E-3</v>
      </c>
    </row>
    <row r="48" spans="1:16">
      <c r="A48" s="23">
        <f t="shared" si="5"/>
        <v>48</v>
      </c>
      <c r="B48" s="10">
        <v>899.99900000000002</v>
      </c>
      <c r="C48" s="11" t="s">
        <v>63</v>
      </c>
      <c r="D48" s="100">
        <f t="shared" si="0"/>
        <v>1.2857128571428571E-4</v>
      </c>
      <c r="E48" s="12">
        <v>7.9570000000000002E-2</v>
      </c>
      <c r="F48" s="13">
        <v>0.28970000000000001</v>
      </c>
      <c r="G48" s="101">
        <f t="shared" si="1"/>
        <v>0.36926999999999999</v>
      </c>
      <c r="H48" s="10">
        <v>57</v>
      </c>
      <c r="I48" s="11" t="s">
        <v>64</v>
      </c>
      <c r="J48" s="102">
        <f t="shared" si="2"/>
        <v>5.7000000000000002E-3</v>
      </c>
      <c r="K48" s="10">
        <v>46</v>
      </c>
      <c r="L48" s="11" t="s">
        <v>64</v>
      </c>
      <c r="M48" s="102">
        <f t="shared" si="3"/>
        <v>4.5999999999999999E-3</v>
      </c>
      <c r="N48" s="10">
        <v>35</v>
      </c>
      <c r="O48" s="11" t="s">
        <v>64</v>
      </c>
      <c r="P48" s="102">
        <f t="shared" si="4"/>
        <v>3.5000000000000005E-3</v>
      </c>
    </row>
    <row r="49" spans="1:16">
      <c r="A49" s="23">
        <f t="shared" si="5"/>
        <v>49</v>
      </c>
      <c r="B49" s="10">
        <v>999.99900000000002</v>
      </c>
      <c r="C49" s="11" t="s">
        <v>63</v>
      </c>
      <c r="D49" s="100">
        <f t="shared" si="0"/>
        <v>1.42857E-4</v>
      </c>
      <c r="E49" s="12">
        <v>8.387E-2</v>
      </c>
      <c r="F49" s="13">
        <v>0.29220000000000002</v>
      </c>
      <c r="G49" s="101">
        <f t="shared" si="1"/>
        <v>0.37607000000000002</v>
      </c>
      <c r="H49" s="10">
        <v>62</v>
      </c>
      <c r="I49" s="11" t="s">
        <v>64</v>
      </c>
      <c r="J49" s="102">
        <f t="shared" si="2"/>
        <v>6.1999999999999998E-3</v>
      </c>
      <c r="K49" s="10">
        <v>50</v>
      </c>
      <c r="L49" s="11" t="s">
        <v>64</v>
      </c>
      <c r="M49" s="102">
        <f t="shared" si="3"/>
        <v>5.0000000000000001E-3</v>
      </c>
      <c r="N49" s="10">
        <v>38</v>
      </c>
      <c r="O49" s="11" t="s">
        <v>64</v>
      </c>
      <c r="P49" s="102">
        <f t="shared" si="4"/>
        <v>3.8E-3</v>
      </c>
    </row>
    <row r="50" spans="1:16">
      <c r="A50" s="23">
        <f t="shared" si="5"/>
        <v>50</v>
      </c>
      <c r="B50" s="10">
        <v>1.1000000000000001</v>
      </c>
      <c r="C50" s="22" t="s">
        <v>65</v>
      </c>
      <c r="D50" s="100">
        <f t="shared" ref="D50:D113" si="6">B50/1000/$C$5</f>
        <v>1.5714285714285716E-4</v>
      </c>
      <c r="E50" s="12">
        <v>8.7970000000000007E-2</v>
      </c>
      <c r="F50" s="13">
        <v>0.29409999999999997</v>
      </c>
      <c r="G50" s="101">
        <f t="shared" si="1"/>
        <v>0.38206999999999997</v>
      </c>
      <c r="H50" s="10">
        <v>67</v>
      </c>
      <c r="I50" s="11" t="s">
        <v>64</v>
      </c>
      <c r="J50" s="102">
        <f t="shared" si="2"/>
        <v>6.7000000000000002E-3</v>
      </c>
      <c r="K50" s="10">
        <v>54</v>
      </c>
      <c r="L50" s="11" t="s">
        <v>64</v>
      </c>
      <c r="M50" s="102">
        <f t="shared" si="3"/>
        <v>5.4000000000000003E-3</v>
      </c>
      <c r="N50" s="10">
        <v>41</v>
      </c>
      <c r="O50" s="11" t="s">
        <v>64</v>
      </c>
      <c r="P50" s="102">
        <f t="shared" si="4"/>
        <v>4.1000000000000003E-3</v>
      </c>
    </row>
    <row r="51" spans="1:16">
      <c r="A51" s="23">
        <f t="shared" si="5"/>
        <v>51</v>
      </c>
      <c r="B51" s="10">
        <v>1.2</v>
      </c>
      <c r="C51" s="11" t="s">
        <v>65</v>
      </c>
      <c r="D51" s="100">
        <f t="shared" si="6"/>
        <v>1.7142857142857143E-4</v>
      </c>
      <c r="E51" s="12">
        <v>9.1880000000000003E-2</v>
      </c>
      <c r="F51" s="13">
        <v>0.29549999999999998</v>
      </c>
      <c r="G51" s="101">
        <f t="shared" si="1"/>
        <v>0.38738</v>
      </c>
      <c r="H51" s="10">
        <v>72</v>
      </c>
      <c r="I51" s="11" t="s">
        <v>64</v>
      </c>
      <c r="J51" s="102">
        <f t="shared" si="2"/>
        <v>7.1999999999999998E-3</v>
      </c>
      <c r="K51" s="10">
        <v>58</v>
      </c>
      <c r="L51" s="11" t="s">
        <v>64</v>
      </c>
      <c r="M51" s="102">
        <f t="shared" si="3"/>
        <v>5.8000000000000005E-3</v>
      </c>
      <c r="N51" s="10">
        <v>43</v>
      </c>
      <c r="O51" s="11" t="s">
        <v>64</v>
      </c>
      <c r="P51" s="102">
        <f t="shared" si="4"/>
        <v>4.3E-3</v>
      </c>
    </row>
    <row r="52" spans="1:16">
      <c r="A52" s="23">
        <f t="shared" si="5"/>
        <v>52</v>
      </c>
      <c r="B52" s="10">
        <v>1.3</v>
      </c>
      <c r="C52" s="11" t="s">
        <v>65</v>
      </c>
      <c r="D52" s="100">
        <f t="shared" si="6"/>
        <v>1.8571428571428572E-4</v>
      </c>
      <c r="E52" s="12">
        <v>9.5630000000000007E-2</v>
      </c>
      <c r="F52" s="13">
        <v>0.29649999999999999</v>
      </c>
      <c r="G52" s="101">
        <f t="shared" si="1"/>
        <v>0.39212999999999998</v>
      </c>
      <c r="H52" s="10">
        <v>77</v>
      </c>
      <c r="I52" s="11" t="s">
        <v>64</v>
      </c>
      <c r="J52" s="102">
        <f t="shared" si="2"/>
        <v>7.7000000000000002E-3</v>
      </c>
      <c r="K52" s="10">
        <v>61</v>
      </c>
      <c r="L52" s="11" t="s">
        <v>64</v>
      </c>
      <c r="M52" s="102">
        <f t="shared" si="3"/>
        <v>6.0999999999999995E-3</v>
      </c>
      <c r="N52" s="10">
        <v>46</v>
      </c>
      <c r="O52" s="11" t="s">
        <v>64</v>
      </c>
      <c r="P52" s="102">
        <f t="shared" si="4"/>
        <v>4.5999999999999999E-3</v>
      </c>
    </row>
    <row r="53" spans="1:16">
      <c r="A53" s="23">
        <f t="shared" si="5"/>
        <v>53</v>
      </c>
      <c r="B53" s="10">
        <v>1.4</v>
      </c>
      <c r="C53" s="11" t="s">
        <v>65</v>
      </c>
      <c r="D53" s="100">
        <f t="shared" si="6"/>
        <v>2.0000000000000001E-4</v>
      </c>
      <c r="E53" s="12">
        <v>9.9239999999999995E-2</v>
      </c>
      <c r="F53" s="13">
        <v>0.29720000000000002</v>
      </c>
      <c r="G53" s="101">
        <f t="shared" si="1"/>
        <v>0.39644000000000001</v>
      </c>
      <c r="H53" s="10">
        <v>82</v>
      </c>
      <c r="I53" s="11" t="s">
        <v>64</v>
      </c>
      <c r="J53" s="102">
        <f t="shared" si="2"/>
        <v>8.2000000000000007E-3</v>
      </c>
      <c r="K53" s="10">
        <v>65</v>
      </c>
      <c r="L53" s="11" t="s">
        <v>64</v>
      </c>
      <c r="M53" s="102">
        <f t="shared" si="3"/>
        <v>6.5000000000000006E-3</v>
      </c>
      <c r="N53" s="10">
        <v>48</v>
      </c>
      <c r="O53" s="11" t="s">
        <v>64</v>
      </c>
      <c r="P53" s="102">
        <f t="shared" si="4"/>
        <v>4.8000000000000004E-3</v>
      </c>
    </row>
    <row r="54" spans="1:16">
      <c r="A54" s="23">
        <f t="shared" si="5"/>
        <v>54</v>
      </c>
      <c r="B54" s="10">
        <v>1.5</v>
      </c>
      <c r="C54" s="11" t="s">
        <v>65</v>
      </c>
      <c r="D54" s="100">
        <f t="shared" si="6"/>
        <v>2.142857142857143E-4</v>
      </c>
      <c r="E54" s="12">
        <v>0.1027</v>
      </c>
      <c r="F54" s="13">
        <v>0.29759999999999998</v>
      </c>
      <c r="G54" s="101">
        <f t="shared" si="1"/>
        <v>0.40029999999999999</v>
      </c>
      <c r="H54" s="10">
        <v>87</v>
      </c>
      <c r="I54" s="11" t="s">
        <v>64</v>
      </c>
      <c r="J54" s="102">
        <f t="shared" si="2"/>
        <v>8.6999999999999994E-3</v>
      </c>
      <c r="K54" s="10">
        <v>68</v>
      </c>
      <c r="L54" s="11" t="s">
        <v>64</v>
      </c>
      <c r="M54" s="102">
        <f t="shared" si="3"/>
        <v>6.8000000000000005E-3</v>
      </c>
      <c r="N54" s="10">
        <v>51</v>
      </c>
      <c r="O54" s="11" t="s">
        <v>64</v>
      </c>
      <c r="P54" s="102">
        <f t="shared" si="4"/>
        <v>5.0999999999999995E-3</v>
      </c>
    </row>
    <row r="55" spans="1:16">
      <c r="A55" s="23">
        <f t="shared" si="5"/>
        <v>55</v>
      </c>
      <c r="B55" s="10">
        <v>1.6</v>
      </c>
      <c r="C55" s="11" t="s">
        <v>65</v>
      </c>
      <c r="D55" s="100">
        <f t="shared" si="6"/>
        <v>2.2857142857142859E-4</v>
      </c>
      <c r="E55" s="12">
        <v>0.1061</v>
      </c>
      <c r="F55" s="13">
        <v>0.29770000000000002</v>
      </c>
      <c r="G55" s="101">
        <f t="shared" si="1"/>
        <v>0.40380000000000005</v>
      </c>
      <c r="H55" s="10">
        <v>93</v>
      </c>
      <c r="I55" s="11" t="s">
        <v>64</v>
      </c>
      <c r="J55" s="102">
        <f t="shared" si="2"/>
        <v>9.2999999999999992E-3</v>
      </c>
      <c r="K55" s="10">
        <v>72</v>
      </c>
      <c r="L55" s="11" t="s">
        <v>64</v>
      </c>
      <c r="M55" s="102">
        <f t="shared" si="3"/>
        <v>7.1999999999999998E-3</v>
      </c>
      <c r="N55" s="10">
        <v>53</v>
      </c>
      <c r="O55" s="11" t="s">
        <v>64</v>
      </c>
      <c r="P55" s="102">
        <f t="shared" si="4"/>
        <v>5.3E-3</v>
      </c>
    </row>
    <row r="56" spans="1:16">
      <c r="A56" s="23">
        <f t="shared" si="5"/>
        <v>56</v>
      </c>
      <c r="B56" s="10">
        <v>1.7</v>
      </c>
      <c r="C56" s="11" t="s">
        <v>65</v>
      </c>
      <c r="D56" s="100">
        <f t="shared" si="6"/>
        <v>2.4285714285714283E-4</v>
      </c>
      <c r="E56" s="12">
        <v>0.1094</v>
      </c>
      <c r="F56" s="13">
        <v>0.29770000000000002</v>
      </c>
      <c r="G56" s="101">
        <f t="shared" si="1"/>
        <v>0.40710000000000002</v>
      </c>
      <c r="H56" s="10">
        <v>98</v>
      </c>
      <c r="I56" s="11" t="s">
        <v>64</v>
      </c>
      <c r="J56" s="102">
        <f t="shared" si="2"/>
        <v>9.7999999999999997E-3</v>
      </c>
      <c r="K56" s="10">
        <v>76</v>
      </c>
      <c r="L56" s="11" t="s">
        <v>64</v>
      </c>
      <c r="M56" s="102">
        <f t="shared" si="3"/>
        <v>7.6E-3</v>
      </c>
      <c r="N56" s="10">
        <v>56</v>
      </c>
      <c r="O56" s="11" t="s">
        <v>64</v>
      </c>
      <c r="P56" s="102">
        <f t="shared" si="4"/>
        <v>5.5999999999999999E-3</v>
      </c>
    </row>
    <row r="57" spans="1:16">
      <c r="A57" s="23">
        <f t="shared" si="5"/>
        <v>57</v>
      </c>
      <c r="B57" s="10">
        <v>1.8</v>
      </c>
      <c r="C57" s="11" t="s">
        <v>65</v>
      </c>
      <c r="D57" s="100">
        <f t="shared" si="6"/>
        <v>2.5714285714285715E-4</v>
      </c>
      <c r="E57" s="12">
        <v>0.1125</v>
      </c>
      <c r="F57" s="13">
        <v>0.29749999999999999</v>
      </c>
      <c r="G57" s="101">
        <f t="shared" si="1"/>
        <v>0.41</v>
      </c>
      <c r="H57" s="10">
        <v>103</v>
      </c>
      <c r="I57" s="11" t="s">
        <v>64</v>
      </c>
      <c r="J57" s="102">
        <f t="shared" si="2"/>
        <v>1.03E-2</v>
      </c>
      <c r="K57" s="10">
        <v>79</v>
      </c>
      <c r="L57" s="11" t="s">
        <v>64</v>
      </c>
      <c r="M57" s="102">
        <f t="shared" si="3"/>
        <v>7.9000000000000008E-3</v>
      </c>
      <c r="N57" s="10">
        <v>58</v>
      </c>
      <c r="O57" s="11" t="s">
        <v>64</v>
      </c>
      <c r="P57" s="102">
        <f t="shared" si="4"/>
        <v>5.8000000000000005E-3</v>
      </c>
    </row>
    <row r="58" spans="1:16">
      <c r="A58" s="23">
        <f t="shared" si="5"/>
        <v>58</v>
      </c>
      <c r="B58" s="10">
        <v>2</v>
      </c>
      <c r="C58" s="11" t="s">
        <v>65</v>
      </c>
      <c r="D58" s="100">
        <f t="shared" si="6"/>
        <v>2.8571428571428574E-4</v>
      </c>
      <c r="E58" s="12">
        <v>0.1186</v>
      </c>
      <c r="F58" s="13">
        <v>0.29670000000000002</v>
      </c>
      <c r="G58" s="101">
        <f t="shared" si="1"/>
        <v>0.4153</v>
      </c>
      <c r="H58" s="10">
        <v>113</v>
      </c>
      <c r="I58" s="11" t="s">
        <v>64</v>
      </c>
      <c r="J58" s="102">
        <f t="shared" si="2"/>
        <v>1.1300000000000001E-2</v>
      </c>
      <c r="K58" s="10">
        <v>86</v>
      </c>
      <c r="L58" s="11" t="s">
        <v>64</v>
      </c>
      <c r="M58" s="102">
        <f t="shared" si="3"/>
        <v>8.6E-3</v>
      </c>
      <c r="N58" s="10">
        <v>63</v>
      </c>
      <c r="O58" s="11" t="s">
        <v>64</v>
      </c>
      <c r="P58" s="102">
        <f t="shared" si="4"/>
        <v>6.3E-3</v>
      </c>
    </row>
    <row r="59" spans="1:16">
      <c r="A59" s="23">
        <f t="shared" si="5"/>
        <v>59</v>
      </c>
      <c r="B59" s="10">
        <v>2.25</v>
      </c>
      <c r="C59" s="11" t="s">
        <v>65</v>
      </c>
      <c r="D59" s="100">
        <f t="shared" si="6"/>
        <v>3.2142857142857141E-4</v>
      </c>
      <c r="E59" s="12">
        <v>0.1258</v>
      </c>
      <c r="F59" s="13">
        <v>0.29509999999999997</v>
      </c>
      <c r="G59" s="101">
        <f t="shared" si="1"/>
        <v>0.42089999999999994</v>
      </c>
      <c r="H59" s="10">
        <v>126</v>
      </c>
      <c r="I59" s="11" t="s">
        <v>64</v>
      </c>
      <c r="J59" s="102">
        <f t="shared" si="2"/>
        <v>1.26E-2</v>
      </c>
      <c r="K59" s="10">
        <v>94</v>
      </c>
      <c r="L59" s="11" t="s">
        <v>64</v>
      </c>
      <c r="M59" s="102">
        <f t="shared" si="3"/>
        <v>9.4000000000000004E-3</v>
      </c>
      <c r="N59" s="10">
        <v>69</v>
      </c>
      <c r="O59" s="11" t="s">
        <v>64</v>
      </c>
      <c r="P59" s="102">
        <f t="shared" si="4"/>
        <v>6.9000000000000008E-3</v>
      </c>
    </row>
    <row r="60" spans="1:16">
      <c r="A60" s="23">
        <f t="shared" si="5"/>
        <v>60</v>
      </c>
      <c r="B60" s="10">
        <v>2.5</v>
      </c>
      <c r="C60" s="11" t="s">
        <v>65</v>
      </c>
      <c r="D60" s="100">
        <f t="shared" si="6"/>
        <v>3.5714285714285714E-4</v>
      </c>
      <c r="E60" s="12">
        <v>0.1326</v>
      </c>
      <c r="F60" s="13">
        <v>0.29310000000000003</v>
      </c>
      <c r="G60" s="101">
        <f t="shared" si="1"/>
        <v>0.42570000000000002</v>
      </c>
      <c r="H60" s="10">
        <v>139</v>
      </c>
      <c r="I60" s="11" t="s">
        <v>64</v>
      </c>
      <c r="J60" s="102">
        <f t="shared" si="2"/>
        <v>1.3900000000000001E-2</v>
      </c>
      <c r="K60" s="10">
        <v>102</v>
      </c>
      <c r="L60" s="11" t="s">
        <v>64</v>
      </c>
      <c r="M60" s="102">
        <f t="shared" si="3"/>
        <v>1.0199999999999999E-2</v>
      </c>
      <c r="N60" s="10">
        <v>75</v>
      </c>
      <c r="O60" s="11" t="s">
        <v>64</v>
      </c>
      <c r="P60" s="102">
        <f t="shared" si="4"/>
        <v>7.4999999999999997E-3</v>
      </c>
    </row>
    <row r="61" spans="1:16">
      <c r="A61" s="23">
        <f t="shared" si="5"/>
        <v>61</v>
      </c>
      <c r="B61" s="10">
        <v>2.75</v>
      </c>
      <c r="C61" s="11" t="s">
        <v>65</v>
      </c>
      <c r="D61" s="100">
        <f t="shared" si="6"/>
        <v>3.9285714285714282E-4</v>
      </c>
      <c r="E61" s="12">
        <v>0.1391</v>
      </c>
      <c r="F61" s="13">
        <v>0.2908</v>
      </c>
      <c r="G61" s="101">
        <f t="shared" si="1"/>
        <v>0.4299</v>
      </c>
      <c r="H61" s="10">
        <v>152</v>
      </c>
      <c r="I61" s="11" t="s">
        <v>64</v>
      </c>
      <c r="J61" s="102">
        <f t="shared" si="2"/>
        <v>1.52E-2</v>
      </c>
      <c r="K61" s="10">
        <v>110</v>
      </c>
      <c r="L61" s="11" t="s">
        <v>64</v>
      </c>
      <c r="M61" s="102">
        <f t="shared" si="3"/>
        <v>1.0999999999999999E-2</v>
      </c>
      <c r="N61" s="10">
        <v>81</v>
      </c>
      <c r="O61" s="11" t="s">
        <v>64</v>
      </c>
      <c r="P61" s="102">
        <f t="shared" si="4"/>
        <v>8.0999999999999996E-3</v>
      </c>
    </row>
    <row r="62" spans="1:16">
      <c r="A62" s="23">
        <f t="shared" si="5"/>
        <v>62</v>
      </c>
      <c r="B62" s="10">
        <v>3</v>
      </c>
      <c r="C62" s="11" t="s">
        <v>65</v>
      </c>
      <c r="D62" s="100">
        <f t="shared" si="6"/>
        <v>4.285714285714286E-4</v>
      </c>
      <c r="E62" s="12">
        <v>0.14530000000000001</v>
      </c>
      <c r="F62" s="13">
        <v>0.2883</v>
      </c>
      <c r="G62" s="101">
        <f t="shared" si="1"/>
        <v>0.43359999999999999</v>
      </c>
      <c r="H62" s="10">
        <v>165</v>
      </c>
      <c r="I62" s="11" t="s">
        <v>64</v>
      </c>
      <c r="J62" s="102">
        <f t="shared" si="2"/>
        <v>1.6500000000000001E-2</v>
      </c>
      <c r="K62" s="10">
        <v>118</v>
      </c>
      <c r="L62" s="11" t="s">
        <v>64</v>
      </c>
      <c r="M62" s="102">
        <f t="shared" si="3"/>
        <v>1.18E-2</v>
      </c>
      <c r="N62" s="10">
        <v>87</v>
      </c>
      <c r="O62" s="11" t="s">
        <v>64</v>
      </c>
      <c r="P62" s="102">
        <f t="shared" si="4"/>
        <v>8.6999999999999994E-3</v>
      </c>
    </row>
    <row r="63" spans="1:16">
      <c r="A63" s="23">
        <f t="shared" si="5"/>
        <v>63</v>
      </c>
      <c r="B63" s="10">
        <v>3.25</v>
      </c>
      <c r="C63" s="11" t="s">
        <v>65</v>
      </c>
      <c r="D63" s="100">
        <f t="shared" si="6"/>
        <v>4.6428571428571428E-4</v>
      </c>
      <c r="E63" s="12">
        <v>0.1512</v>
      </c>
      <c r="F63" s="13">
        <v>0.28560000000000002</v>
      </c>
      <c r="G63" s="101">
        <f t="shared" si="1"/>
        <v>0.43680000000000002</v>
      </c>
      <c r="H63" s="10">
        <v>178</v>
      </c>
      <c r="I63" s="11" t="s">
        <v>64</v>
      </c>
      <c r="J63" s="102">
        <f t="shared" si="2"/>
        <v>1.78E-2</v>
      </c>
      <c r="K63" s="10">
        <v>126</v>
      </c>
      <c r="L63" s="11" t="s">
        <v>64</v>
      </c>
      <c r="M63" s="102">
        <f t="shared" si="3"/>
        <v>1.26E-2</v>
      </c>
      <c r="N63" s="10">
        <v>93</v>
      </c>
      <c r="O63" s="11" t="s">
        <v>64</v>
      </c>
      <c r="P63" s="102">
        <f t="shared" si="4"/>
        <v>9.2999999999999992E-3</v>
      </c>
    </row>
    <row r="64" spans="1:16">
      <c r="A64" s="23">
        <f t="shared" si="5"/>
        <v>64</v>
      </c>
      <c r="B64" s="10">
        <v>3.5</v>
      </c>
      <c r="C64" s="11" t="s">
        <v>65</v>
      </c>
      <c r="D64" s="100">
        <f t="shared" si="6"/>
        <v>5.0000000000000001E-4</v>
      </c>
      <c r="E64" s="12">
        <v>0.15690000000000001</v>
      </c>
      <c r="F64" s="13">
        <v>0.2828</v>
      </c>
      <c r="G64" s="101">
        <f t="shared" si="1"/>
        <v>0.43969999999999998</v>
      </c>
      <c r="H64" s="10">
        <v>191</v>
      </c>
      <c r="I64" s="11" t="s">
        <v>64</v>
      </c>
      <c r="J64" s="102">
        <f t="shared" si="2"/>
        <v>1.9099999999999999E-2</v>
      </c>
      <c r="K64" s="10">
        <v>134</v>
      </c>
      <c r="L64" s="11" t="s">
        <v>64</v>
      </c>
      <c r="M64" s="102">
        <f t="shared" si="3"/>
        <v>1.34E-2</v>
      </c>
      <c r="N64" s="10">
        <v>99</v>
      </c>
      <c r="O64" s="11" t="s">
        <v>64</v>
      </c>
      <c r="P64" s="102">
        <f t="shared" si="4"/>
        <v>9.9000000000000008E-3</v>
      </c>
    </row>
    <row r="65" spans="1:16">
      <c r="A65" s="23">
        <f t="shared" si="5"/>
        <v>65</v>
      </c>
      <c r="B65" s="10">
        <v>3.75</v>
      </c>
      <c r="C65" s="11" t="s">
        <v>65</v>
      </c>
      <c r="D65" s="100">
        <f t="shared" si="6"/>
        <v>5.3571428571428574E-4</v>
      </c>
      <c r="E65" s="12">
        <v>0.16239999999999999</v>
      </c>
      <c r="F65" s="13">
        <v>0.28000000000000003</v>
      </c>
      <c r="G65" s="101">
        <f t="shared" si="1"/>
        <v>0.44240000000000002</v>
      </c>
      <c r="H65" s="10">
        <v>204</v>
      </c>
      <c r="I65" s="11" t="s">
        <v>64</v>
      </c>
      <c r="J65" s="102">
        <f t="shared" si="2"/>
        <v>2.0399999999999998E-2</v>
      </c>
      <c r="K65" s="10">
        <v>142</v>
      </c>
      <c r="L65" s="11" t="s">
        <v>64</v>
      </c>
      <c r="M65" s="102">
        <f t="shared" si="3"/>
        <v>1.4199999999999999E-2</v>
      </c>
      <c r="N65" s="10">
        <v>104</v>
      </c>
      <c r="O65" s="11" t="s">
        <v>64</v>
      </c>
      <c r="P65" s="102">
        <f t="shared" si="4"/>
        <v>1.04E-2</v>
      </c>
    </row>
    <row r="66" spans="1:16">
      <c r="A66" s="23">
        <f t="shared" si="5"/>
        <v>66</v>
      </c>
      <c r="B66" s="10">
        <v>4</v>
      </c>
      <c r="C66" s="11" t="s">
        <v>65</v>
      </c>
      <c r="D66" s="100">
        <f t="shared" si="6"/>
        <v>5.7142857142857147E-4</v>
      </c>
      <c r="E66" s="12">
        <v>0.16769999999999999</v>
      </c>
      <c r="F66" s="13">
        <v>0.2772</v>
      </c>
      <c r="G66" s="101">
        <f t="shared" si="1"/>
        <v>0.44489999999999996</v>
      </c>
      <c r="H66" s="10">
        <v>217</v>
      </c>
      <c r="I66" s="11" t="s">
        <v>64</v>
      </c>
      <c r="J66" s="102">
        <f t="shared" si="2"/>
        <v>2.1700000000000001E-2</v>
      </c>
      <c r="K66" s="10">
        <v>149</v>
      </c>
      <c r="L66" s="11" t="s">
        <v>64</v>
      </c>
      <c r="M66" s="102">
        <f t="shared" si="3"/>
        <v>1.49E-2</v>
      </c>
      <c r="N66" s="10">
        <v>110</v>
      </c>
      <c r="O66" s="11" t="s">
        <v>64</v>
      </c>
      <c r="P66" s="102">
        <f t="shared" si="4"/>
        <v>1.0999999999999999E-2</v>
      </c>
    </row>
    <row r="67" spans="1:16">
      <c r="A67" s="23">
        <f t="shared" si="5"/>
        <v>67</v>
      </c>
      <c r="B67" s="10">
        <v>4.5</v>
      </c>
      <c r="C67" s="11" t="s">
        <v>65</v>
      </c>
      <c r="D67" s="100">
        <f t="shared" si="6"/>
        <v>6.4285714285714282E-4</v>
      </c>
      <c r="E67" s="12">
        <v>0.1779</v>
      </c>
      <c r="F67" s="13">
        <v>0.27160000000000001</v>
      </c>
      <c r="G67" s="101">
        <f t="shared" si="1"/>
        <v>0.44950000000000001</v>
      </c>
      <c r="H67" s="10">
        <v>244</v>
      </c>
      <c r="I67" s="11" t="s">
        <v>64</v>
      </c>
      <c r="J67" s="102">
        <f t="shared" si="2"/>
        <v>2.4399999999999998E-2</v>
      </c>
      <c r="K67" s="10">
        <v>164</v>
      </c>
      <c r="L67" s="11" t="s">
        <v>64</v>
      </c>
      <c r="M67" s="102">
        <f t="shared" si="3"/>
        <v>1.6400000000000001E-2</v>
      </c>
      <c r="N67" s="10">
        <v>121</v>
      </c>
      <c r="O67" s="11" t="s">
        <v>64</v>
      </c>
      <c r="P67" s="102">
        <f t="shared" si="4"/>
        <v>1.21E-2</v>
      </c>
    </row>
    <row r="68" spans="1:16">
      <c r="A68" s="23">
        <f t="shared" si="5"/>
        <v>68</v>
      </c>
      <c r="B68" s="10">
        <v>5</v>
      </c>
      <c r="C68" s="11" t="s">
        <v>65</v>
      </c>
      <c r="D68" s="100">
        <f t="shared" si="6"/>
        <v>7.1428571428571429E-4</v>
      </c>
      <c r="E68" s="12">
        <v>0.18759999999999999</v>
      </c>
      <c r="F68" s="13">
        <v>0.26600000000000001</v>
      </c>
      <c r="G68" s="101">
        <f t="shared" si="1"/>
        <v>0.4536</v>
      </c>
      <c r="H68" s="10">
        <v>270</v>
      </c>
      <c r="I68" s="11" t="s">
        <v>64</v>
      </c>
      <c r="J68" s="102">
        <f t="shared" si="2"/>
        <v>2.7000000000000003E-2</v>
      </c>
      <c r="K68" s="10">
        <v>179</v>
      </c>
      <c r="L68" s="11" t="s">
        <v>64</v>
      </c>
      <c r="M68" s="102">
        <f t="shared" si="3"/>
        <v>1.7899999999999999E-2</v>
      </c>
      <c r="N68" s="10">
        <v>133</v>
      </c>
      <c r="O68" s="11" t="s">
        <v>64</v>
      </c>
      <c r="P68" s="102">
        <f t="shared" si="4"/>
        <v>1.3300000000000001E-2</v>
      </c>
    </row>
    <row r="69" spans="1:16">
      <c r="A69" s="23">
        <f t="shared" si="5"/>
        <v>69</v>
      </c>
      <c r="B69" s="10">
        <v>5.5</v>
      </c>
      <c r="C69" s="11" t="s">
        <v>65</v>
      </c>
      <c r="D69" s="100">
        <f t="shared" si="6"/>
        <v>7.8571428571428564E-4</v>
      </c>
      <c r="E69" s="12">
        <v>0.19670000000000001</v>
      </c>
      <c r="F69" s="13">
        <v>0.26050000000000001</v>
      </c>
      <c r="G69" s="101">
        <f t="shared" si="1"/>
        <v>0.45720000000000005</v>
      </c>
      <c r="H69" s="10">
        <v>297</v>
      </c>
      <c r="I69" s="11" t="s">
        <v>64</v>
      </c>
      <c r="J69" s="102">
        <f t="shared" si="2"/>
        <v>2.9699999999999997E-2</v>
      </c>
      <c r="K69" s="10">
        <v>193</v>
      </c>
      <c r="L69" s="11" t="s">
        <v>64</v>
      </c>
      <c r="M69" s="102">
        <f t="shared" si="3"/>
        <v>1.9300000000000001E-2</v>
      </c>
      <c r="N69" s="10">
        <v>144</v>
      </c>
      <c r="O69" s="11" t="s">
        <v>64</v>
      </c>
      <c r="P69" s="102">
        <f t="shared" si="4"/>
        <v>1.44E-2</v>
      </c>
    </row>
    <row r="70" spans="1:16">
      <c r="A70" s="23">
        <f t="shared" si="5"/>
        <v>70</v>
      </c>
      <c r="B70" s="10">
        <v>6</v>
      </c>
      <c r="C70" s="11" t="s">
        <v>65</v>
      </c>
      <c r="D70" s="100">
        <f t="shared" si="6"/>
        <v>8.5714285714285721E-4</v>
      </c>
      <c r="E70" s="12">
        <v>0.20549999999999999</v>
      </c>
      <c r="F70" s="13">
        <v>0.25519999999999998</v>
      </c>
      <c r="G70" s="101">
        <f t="shared" si="1"/>
        <v>0.4607</v>
      </c>
      <c r="H70" s="10">
        <v>325</v>
      </c>
      <c r="I70" s="11" t="s">
        <v>64</v>
      </c>
      <c r="J70" s="102">
        <f t="shared" si="2"/>
        <v>3.2500000000000001E-2</v>
      </c>
      <c r="K70" s="10">
        <v>208</v>
      </c>
      <c r="L70" s="11" t="s">
        <v>64</v>
      </c>
      <c r="M70" s="102">
        <f t="shared" si="3"/>
        <v>2.0799999999999999E-2</v>
      </c>
      <c r="N70" s="10">
        <v>155</v>
      </c>
      <c r="O70" s="11" t="s">
        <v>64</v>
      </c>
      <c r="P70" s="102">
        <f t="shared" si="4"/>
        <v>1.55E-2</v>
      </c>
    </row>
    <row r="71" spans="1:16">
      <c r="A71" s="23">
        <f t="shared" si="5"/>
        <v>71</v>
      </c>
      <c r="B71" s="10">
        <v>6.5</v>
      </c>
      <c r="C71" s="11" t="s">
        <v>65</v>
      </c>
      <c r="D71" s="100">
        <f t="shared" si="6"/>
        <v>9.2857142857142856E-4</v>
      </c>
      <c r="E71" s="12">
        <v>0.21379999999999999</v>
      </c>
      <c r="F71" s="13">
        <v>0.25019999999999998</v>
      </c>
      <c r="G71" s="101">
        <f t="shared" si="1"/>
        <v>0.46399999999999997</v>
      </c>
      <c r="H71" s="10">
        <v>352</v>
      </c>
      <c r="I71" s="11" t="s">
        <v>64</v>
      </c>
      <c r="J71" s="102">
        <f t="shared" si="2"/>
        <v>3.5199999999999995E-2</v>
      </c>
      <c r="K71" s="10">
        <v>222</v>
      </c>
      <c r="L71" s="11" t="s">
        <v>64</v>
      </c>
      <c r="M71" s="102">
        <f t="shared" si="3"/>
        <v>2.2200000000000001E-2</v>
      </c>
      <c r="N71" s="10">
        <v>166</v>
      </c>
      <c r="O71" s="11" t="s">
        <v>64</v>
      </c>
      <c r="P71" s="102">
        <f t="shared" si="4"/>
        <v>1.66E-2</v>
      </c>
    </row>
    <row r="72" spans="1:16">
      <c r="A72" s="23">
        <f t="shared" si="5"/>
        <v>72</v>
      </c>
      <c r="B72" s="10">
        <v>7</v>
      </c>
      <c r="C72" s="11" t="s">
        <v>65</v>
      </c>
      <c r="D72" s="100">
        <f t="shared" si="6"/>
        <v>1E-3</v>
      </c>
      <c r="E72" s="12">
        <v>0.22189999999999999</v>
      </c>
      <c r="F72" s="13">
        <v>0.24529999999999999</v>
      </c>
      <c r="G72" s="101">
        <f t="shared" si="1"/>
        <v>0.46719999999999995</v>
      </c>
      <c r="H72" s="10">
        <v>379</v>
      </c>
      <c r="I72" s="11" t="s">
        <v>64</v>
      </c>
      <c r="J72" s="102">
        <f t="shared" si="2"/>
        <v>3.7900000000000003E-2</v>
      </c>
      <c r="K72" s="10">
        <v>236</v>
      </c>
      <c r="L72" s="11" t="s">
        <v>64</v>
      </c>
      <c r="M72" s="102">
        <f t="shared" si="3"/>
        <v>2.3599999999999999E-2</v>
      </c>
      <c r="N72" s="10">
        <v>177</v>
      </c>
      <c r="O72" s="11" t="s">
        <v>64</v>
      </c>
      <c r="P72" s="102">
        <f t="shared" si="4"/>
        <v>1.77E-2</v>
      </c>
    </row>
    <row r="73" spans="1:16">
      <c r="A73" s="23">
        <f t="shared" si="5"/>
        <v>73</v>
      </c>
      <c r="B73" s="10">
        <v>8</v>
      </c>
      <c r="C73" s="11" t="s">
        <v>65</v>
      </c>
      <c r="D73" s="100">
        <f t="shared" si="6"/>
        <v>1.1428571428571429E-3</v>
      </c>
      <c r="E73" s="12">
        <v>0.23719999999999999</v>
      </c>
      <c r="F73" s="13">
        <v>0.23599999999999999</v>
      </c>
      <c r="G73" s="101">
        <f t="shared" si="1"/>
        <v>0.47319999999999995</v>
      </c>
      <c r="H73" s="10">
        <v>435</v>
      </c>
      <c r="I73" s="11" t="s">
        <v>64</v>
      </c>
      <c r="J73" s="102">
        <f t="shared" si="2"/>
        <v>4.3499999999999997E-2</v>
      </c>
      <c r="K73" s="10">
        <v>262</v>
      </c>
      <c r="L73" s="11" t="s">
        <v>64</v>
      </c>
      <c r="M73" s="102">
        <f t="shared" si="3"/>
        <v>2.6200000000000001E-2</v>
      </c>
      <c r="N73" s="10">
        <v>198</v>
      </c>
      <c r="O73" s="11" t="s">
        <v>64</v>
      </c>
      <c r="P73" s="102">
        <f t="shared" si="4"/>
        <v>1.9800000000000002E-2</v>
      </c>
    </row>
    <row r="74" spans="1:16">
      <c r="A74" s="23">
        <f t="shared" si="5"/>
        <v>74</v>
      </c>
      <c r="B74" s="10">
        <v>9</v>
      </c>
      <c r="C74" s="11" t="s">
        <v>65</v>
      </c>
      <c r="D74" s="100">
        <f t="shared" si="6"/>
        <v>1.2857142857142856E-3</v>
      </c>
      <c r="E74" s="12">
        <v>0.25159999999999999</v>
      </c>
      <c r="F74" s="13">
        <v>0.22750000000000001</v>
      </c>
      <c r="G74" s="101">
        <f t="shared" si="1"/>
        <v>0.47909999999999997</v>
      </c>
      <c r="H74" s="10">
        <v>490</v>
      </c>
      <c r="I74" s="11" t="s">
        <v>64</v>
      </c>
      <c r="J74" s="102">
        <f t="shared" si="2"/>
        <v>4.9000000000000002E-2</v>
      </c>
      <c r="K74" s="10">
        <v>289</v>
      </c>
      <c r="L74" s="11" t="s">
        <v>64</v>
      </c>
      <c r="M74" s="102">
        <f t="shared" si="3"/>
        <v>2.8899999999999999E-2</v>
      </c>
      <c r="N74" s="10">
        <v>220</v>
      </c>
      <c r="O74" s="11" t="s">
        <v>64</v>
      </c>
      <c r="P74" s="102">
        <f t="shared" si="4"/>
        <v>2.1999999999999999E-2</v>
      </c>
    </row>
    <row r="75" spans="1:16">
      <c r="A75" s="23">
        <f t="shared" si="5"/>
        <v>75</v>
      </c>
      <c r="B75" s="10">
        <v>10</v>
      </c>
      <c r="C75" s="11" t="s">
        <v>65</v>
      </c>
      <c r="D75" s="100">
        <f t="shared" si="6"/>
        <v>1.4285714285714286E-3</v>
      </c>
      <c r="E75" s="12">
        <v>0.26519999999999999</v>
      </c>
      <c r="F75" s="13">
        <v>0.21959999999999999</v>
      </c>
      <c r="G75" s="101">
        <f t="shared" si="1"/>
        <v>0.48480000000000001</v>
      </c>
      <c r="H75" s="10">
        <v>547</v>
      </c>
      <c r="I75" s="11" t="s">
        <v>64</v>
      </c>
      <c r="J75" s="102">
        <f t="shared" si="2"/>
        <v>5.4700000000000006E-2</v>
      </c>
      <c r="K75" s="10">
        <v>314</v>
      </c>
      <c r="L75" s="11" t="s">
        <v>64</v>
      </c>
      <c r="M75" s="102">
        <f t="shared" si="3"/>
        <v>3.1399999999999997E-2</v>
      </c>
      <c r="N75" s="10">
        <v>241</v>
      </c>
      <c r="O75" s="11" t="s">
        <v>64</v>
      </c>
      <c r="P75" s="102">
        <f t="shared" si="4"/>
        <v>2.41E-2</v>
      </c>
    </row>
    <row r="76" spans="1:16">
      <c r="A76" s="23">
        <f t="shared" si="5"/>
        <v>76</v>
      </c>
      <c r="B76" s="10">
        <v>11</v>
      </c>
      <c r="C76" s="11" t="s">
        <v>65</v>
      </c>
      <c r="D76" s="100">
        <f t="shared" si="6"/>
        <v>1.5714285714285713E-3</v>
      </c>
      <c r="E76" s="12">
        <v>0.2782</v>
      </c>
      <c r="F76" s="13">
        <v>0.21240000000000001</v>
      </c>
      <c r="G76" s="101">
        <f t="shared" si="1"/>
        <v>0.49060000000000004</v>
      </c>
      <c r="H76" s="10">
        <v>603</v>
      </c>
      <c r="I76" s="11" t="s">
        <v>64</v>
      </c>
      <c r="J76" s="102">
        <f t="shared" si="2"/>
        <v>6.0299999999999999E-2</v>
      </c>
      <c r="K76" s="10">
        <v>339</v>
      </c>
      <c r="L76" s="11" t="s">
        <v>64</v>
      </c>
      <c r="M76" s="102">
        <f t="shared" si="3"/>
        <v>3.39E-2</v>
      </c>
      <c r="N76" s="10">
        <v>261</v>
      </c>
      <c r="O76" s="11" t="s">
        <v>64</v>
      </c>
      <c r="P76" s="102">
        <f t="shared" si="4"/>
        <v>2.6100000000000002E-2</v>
      </c>
    </row>
    <row r="77" spans="1:16">
      <c r="A77" s="23">
        <f t="shared" si="5"/>
        <v>77</v>
      </c>
      <c r="B77" s="10">
        <v>12</v>
      </c>
      <c r="C77" s="11" t="s">
        <v>65</v>
      </c>
      <c r="D77" s="100">
        <f t="shared" si="6"/>
        <v>1.7142857142857144E-3</v>
      </c>
      <c r="E77" s="12">
        <v>0.29060000000000002</v>
      </c>
      <c r="F77" s="13">
        <v>0.2056</v>
      </c>
      <c r="G77" s="101">
        <f t="shared" si="1"/>
        <v>0.49620000000000003</v>
      </c>
      <c r="H77" s="10">
        <v>659</v>
      </c>
      <c r="I77" s="11" t="s">
        <v>64</v>
      </c>
      <c r="J77" s="102">
        <f t="shared" si="2"/>
        <v>6.59E-2</v>
      </c>
      <c r="K77" s="10">
        <v>363</v>
      </c>
      <c r="L77" s="11" t="s">
        <v>64</v>
      </c>
      <c r="M77" s="102">
        <f t="shared" si="3"/>
        <v>3.6299999999999999E-2</v>
      </c>
      <c r="N77" s="10">
        <v>282</v>
      </c>
      <c r="O77" s="11" t="s">
        <v>64</v>
      </c>
      <c r="P77" s="102">
        <f t="shared" si="4"/>
        <v>2.8199999999999996E-2</v>
      </c>
    </row>
    <row r="78" spans="1:16">
      <c r="A78" s="23">
        <f t="shared" si="5"/>
        <v>78</v>
      </c>
      <c r="B78" s="10">
        <v>13</v>
      </c>
      <c r="C78" s="11" t="s">
        <v>65</v>
      </c>
      <c r="D78" s="100">
        <f t="shared" si="6"/>
        <v>1.8571428571428571E-3</v>
      </c>
      <c r="E78" s="12">
        <v>0.3024</v>
      </c>
      <c r="F78" s="13">
        <v>0.19939999999999999</v>
      </c>
      <c r="G78" s="101">
        <f t="shared" si="1"/>
        <v>0.50180000000000002</v>
      </c>
      <c r="H78" s="10">
        <v>716</v>
      </c>
      <c r="I78" s="11" t="s">
        <v>64</v>
      </c>
      <c r="J78" s="102">
        <f t="shared" si="2"/>
        <v>7.1599999999999997E-2</v>
      </c>
      <c r="K78" s="10">
        <v>386</v>
      </c>
      <c r="L78" s="11" t="s">
        <v>64</v>
      </c>
      <c r="M78" s="102">
        <f t="shared" si="3"/>
        <v>3.8600000000000002E-2</v>
      </c>
      <c r="N78" s="10">
        <v>302</v>
      </c>
      <c r="O78" s="11" t="s">
        <v>64</v>
      </c>
      <c r="P78" s="102">
        <f t="shared" si="4"/>
        <v>3.0199999999999998E-2</v>
      </c>
    </row>
    <row r="79" spans="1:16">
      <c r="A79" s="23">
        <f t="shared" si="5"/>
        <v>79</v>
      </c>
      <c r="B79" s="10">
        <v>14</v>
      </c>
      <c r="C79" s="11" t="s">
        <v>65</v>
      </c>
      <c r="D79" s="100">
        <f t="shared" si="6"/>
        <v>2E-3</v>
      </c>
      <c r="E79" s="12">
        <v>0.31380000000000002</v>
      </c>
      <c r="F79" s="13">
        <v>0.19359999999999999</v>
      </c>
      <c r="G79" s="101">
        <f t="shared" si="1"/>
        <v>0.50740000000000007</v>
      </c>
      <c r="H79" s="10">
        <v>773</v>
      </c>
      <c r="I79" s="11" t="s">
        <v>64</v>
      </c>
      <c r="J79" s="102">
        <f t="shared" si="2"/>
        <v>7.7300000000000008E-2</v>
      </c>
      <c r="K79" s="10">
        <v>409</v>
      </c>
      <c r="L79" s="11" t="s">
        <v>64</v>
      </c>
      <c r="M79" s="102">
        <f t="shared" si="3"/>
        <v>4.0899999999999999E-2</v>
      </c>
      <c r="N79" s="10">
        <v>321</v>
      </c>
      <c r="O79" s="11" t="s">
        <v>64</v>
      </c>
      <c r="P79" s="102">
        <f t="shared" si="4"/>
        <v>3.2100000000000004E-2</v>
      </c>
    </row>
    <row r="80" spans="1:16">
      <c r="A80" s="23">
        <f t="shared" si="5"/>
        <v>80</v>
      </c>
      <c r="B80" s="10">
        <v>15</v>
      </c>
      <c r="C80" s="11" t="s">
        <v>65</v>
      </c>
      <c r="D80" s="100">
        <f t="shared" si="6"/>
        <v>2.142857142857143E-3</v>
      </c>
      <c r="E80" s="12">
        <v>0.32540000000000002</v>
      </c>
      <c r="F80" s="13">
        <v>0.18809999999999999</v>
      </c>
      <c r="G80" s="101">
        <f t="shared" si="1"/>
        <v>0.51350000000000007</v>
      </c>
      <c r="H80" s="10">
        <v>830</v>
      </c>
      <c r="I80" s="11" t="s">
        <v>64</v>
      </c>
      <c r="J80" s="102">
        <f t="shared" si="2"/>
        <v>8.299999999999999E-2</v>
      </c>
      <c r="K80" s="10">
        <v>431</v>
      </c>
      <c r="L80" s="11" t="s">
        <v>64</v>
      </c>
      <c r="M80" s="102">
        <f t="shared" si="3"/>
        <v>4.3099999999999999E-2</v>
      </c>
      <c r="N80" s="10">
        <v>341</v>
      </c>
      <c r="O80" s="11" t="s">
        <v>64</v>
      </c>
      <c r="P80" s="102">
        <f t="shared" si="4"/>
        <v>3.4100000000000005E-2</v>
      </c>
    </row>
    <row r="81" spans="1:16">
      <c r="A81" s="23">
        <f t="shared" si="5"/>
        <v>81</v>
      </c>
      <c r="B81" s="10">
        <v>16</v>
      </c>
      <c r="C81" s="11" t="s">
        <v>65</v>
      </c>
      <c r="D81" s="100">
        <f t="shared" si="6"/>
        <v>2.2857142857142859E-3</v>
      </c>
      <c r="E81" s="12">
        <v>0.33650000000000002</v>
      </c>
      <c r="F81" s="13">
        <v>0.183</v>
      </c>
      <c r="G81" s="101">
        <f t="shared" si="1"/>
        <v>0.51950000000000007</v>
      </c>
      <c r="H81" s="10">
        <v>887</v>
      </c>
      <c r="I81" s="11" t="s">
        <v>64</v>
      </c>
      <c r="J81" s="102">
        <f t="shared" si="2"/>
        <v>8.8700000000000001E-2</v>
      </c>
      <c r="K81" s="10">
        <v>453</v>
      </c>
      <c r="L81" s="11" t="s">
        <v>64</v>
      </c>
      <c r="M81" s="102">
        <f t="shared" si="3"/>
        <v>4.53E-2</v>
      </c>
      <c r="N81" s="10">
        <v>360</v>
      </c>
      <c r="O81" s="11" t="s">
        <v>64</v>
      </c>
      <c r="P81" s="102">
        <f t="shared" si="4"/>
        <v>3.5999999999999997E-2</v>
      </c>
    </row>
    <row r="82" spans="1:16">
      <c r="A82" s="23">
        <f t="shared" si="5"/>
        <v>82</v>
      </c>
      <c r="B82" s="10">
        <v>17</v>
      </c>
      <c r="C82" s="11" t="s">
        <v>65</v>
      </c>
      <c r="D82" s="100">
        <f t="shared" si="6"/>
        <v>2.4285714285714288E-3</v>
      </c>
      <c r="E82" s="12">
        <v>0.3473</v>
      </c>
      <c r="F82" s="13">
        <v>0.17829999999999999</v>
      </c>
      <c r="G82" s="101">
        <f t="shared" si="1"/>
        <v>0.52559999999999996</v>
      </c>
      <c r="H82" s="10">
        <v>943</v>
      </c>
      <c r="I82" s="11" t="s">
        <v>64</v>
      </c>
      <c r="J82" s="102">
        <f t="shared" si="2"/>
        <v>9.4299999999999995E-2</v>
      </c>
      <c r="K82" s="10">
        <v>474</v>
      </c>
      <c r="L82" s="11" t="s">
        <v>64</v>
      </c>
      <c r="M82" s="102">
        <f t="shared" si="3"/>
        <v>4.7399999999999998E-2</v>
      </c>
      <c r="N82" s="10">
        <v>379</v>
      </c>
      <c r="O82" s="11" t="s">
        <v>64</v>
      </c>
      <c r="P82" s="102">
        <f t="shared" si="4"/>
        <v>3.7900000000000003E-2</v>
      </c>
    </row>
    <row r="83" spans="1:16">
      <c r="A83" s="23">
        <f t="shared" si="5"/>
        <v>83</v>
      </c>
      <c r="B83" s="10">
        <v>18</v>
      </c>
      <c r="C83" s="11" t="s">
        <v>65</v>
      </c>
      <c r="D83" s="100">
        <f t="shared" si="6"/>
        <v>2.5714285714285713E-3</v>
      </c>
      <c r="E83" s="12">
        <v>0.3579</v>
      </c>
      <c r="F83" s="13">
        <v>0.17380000000000001</v>
      </c>
      <c r="G83" s="101">
        <f t="shared" si="1"/>
        <v>0.53170000000000006</v>
      </c>
      <c r="H83" s="10">
        <v>1000</v>
      </c>
      <c r="I83" s="11" t="s">
        <v>64</v>
      </c>
      <c r="J83" s="102">
        <f t="shared" si="2"/>
        <v>0.1</v>
      </c>
      <c r="K83" s="10">
        <v>494</v>
      </c>
      <c r="L83" s="11" t="s">
        <v>64</v>
      </c>
      <c r="M83" s="102">
        <f t="shared" si="3"/>
        <v>4.9399999999999999E-2</v>
      </c>
      <c r="N83" s="10">
        <v>397</v>
      </c>
      <c r="O83" s="11" t="s">
        <v>64</v>
      </c>
      <c r="P83" s="102">
        <f t="shared" si="4"/>
        <v>3.9699999999999999E-2</v>
      </c>
    </row>
    <row r="84" spans="1:16">
      <c r="A84" s="23">
        <f t="shared" si="5"/>
        <v>84</v>
      </c>
      <c r="B84" s="10">
        <v>20</v>
      </c>
      <c r="C84" s="11" t="s">
        <v>65</v>
      </c>
      <c r="D84" s="100">
        <f t="shared" si="6"/>
        <v>2.8571428571428571E-3</v>
      </c>
      <c r="E84" s="12">
        <v>0.37819999999999998</v>
      </c>
      <c r="F84" s="13">
        <v>0.1656</v>
      </c>
      <c r="G84" s="101">
        <f t="shared" ref="G84:G147" si="7">E84+F84</f>
        <v>0.54379999999999995</v>
      </c>
      <c r="H84" s="10">
        <v>1113</v>
      </c>
      <c r="I84" s="11" t="s">
        <v>64</v>
      </c>
      <c r="J84" s="102">
        <f t="shared" ref="J84:J113" si="8">H84/1000/10</f>
        <v>0.1113</v>
      </c>
      <c r="K84" s="10">
        <v>533</v>
      </c>
      <c r="L84" s="11" t="s">
        <v>64</v>
      </c>
      <c r="M84" s="102">
        <f t="shared" ref="M84:M147" si="9">K84/1000/10</f>
        <v>5.33E-2</v>
      </c>
      <c r="N84" s="10">
        <v>434</v>
      </c>
      <c r="O84" s="11" t="s">
        <v>64</v>
      </c>
      <c r="P84" s="102">
        <f t="shared" ref="P84:P147" si="10">N84/1000/10</f>
        <v>4.3400000000000001E-2</v>
      </c>
    </row>
    <row r="85" spans="1:16">
      <c r="A85" s="23">
        <f t="shared" si="5"/>
        <v>85</v>
      </c>
      <c r="B85" s="10">
        <v>22.5</v>
      </c>
      <c r="C85" s="11" t="s">
        <v>65</v>
      </c>
      <c r="D85" s="100">
        <f t="shared" si="6"/>
        <v>3.2142857142857142E-3</v>
      </c>
      <c r="E85" s="12">
        <v>0.4027</v>
      </c>
      <c r="F85" s="13">
        <v>0.1565</v>
      </c>
      <c r="G85" s="101">
        <f t="shared" si="7"/>
        <v>0.55920000000000003</v>
      </c>
      <c r="H85" s="10">
        <v>1253</v>
      </c>
      <c r="I85" s="11" t="s">
        <v>64</v>
      </c>
      <c r="J85" s="102">
        <f t="shared" si="8"/>
        <v>0.12529999999999999</v>
      </c>
      <c r="K85" s="10">
        <v>579</v>
      </c>
      <c r="L85" s="11" t="s">
        <v>64</v>
      </c>
      <c r="M85" s="102">
        <f t="shared" si="9"/>
        <v>5.7899999999999993E-2</v>
      </c>
      <c r="N85" s="10">
        <v>477</v>
      </c>
      <c r="O85" s="11" t="s">
        <v>64</v>
      </c>
      <c r="P85" s="102">
        <f t="shared" si="10"/>
        <v>4.7699999999999999E-2</v>
      </c>
    </row>
    <row r="86" spans="1:16">
      <c r="A86" s="23">
        <f t="shared" ref="A86:A149" si="11">A85+1</f>
        <v>86</v>
      </c>
      <c r="B86" s="10">
        <v>25</v>
      </c>
      <c r="C86" s="11" t="s">
        <v>65</v>
      </c>
      <c r="D86" s="100">
        <f t="shared" si="6"/>
        <v>3.5714285714285718E-3</v>
      </c>
      <c r="E86" s="12">
        <v>0.42649999999999999</v>
      </c>
      <c r="F86" s="13">
        <v>0.14860000000000001</v>
      </c>
      <c r="G86" s="101">
        <f t="shared" si="7"/>
        <v>0.57509999999999994</v>
      </c>
      <c r="H86" s="10">
        <v>1392</v>
      </c>
      <c r="I86" s="11" t="s">
        <v>64</v>
      </c>
      <c r="J86" s="102">
        <f t="shared" si="8"/>
        <v>0.13919999999999999</v>
      </c>
      <c r="K86" s="10">
        <v>622</v>
      </c>
      <c r="L86" s="11" t="s">
        <v>64</v>
      </c>
      <c r="M86" s="102">
        <f t="shared" si="9"/>
        <v>6.2199999999999998E-2</v>
      </c>
      <c r="N86" s="10">
        <v>519</v>
      </c>
      <c r="O86" s="11" t="s">
        <v>64</v>
      </c>
      <c r="P86" s="102">
        <f t="shared" si="10"/>
        <v>5.1900000000000002E-2</v>
      </c>
    </row>
    <row r="87" spans="1:16">
      <c r="A87" s="23">
        <f t="shared" si="11"/>
        <v>87</v>
      </c>
      <c r="B87" s="10">
        <v>27.5</v>
      </c>
      <c r="C87" s="11" t="s">
        <v>65</v>
      </c>
      <c r="D87" s="100">
        <f t="shared" si="6"/>
        <v>3.9285714285714288E-3</v>
      </c>
      <c r="E87" s="12">
        <v>0.44990000000000002</v>
      </c>
      <c r="F87" s="13">
        <v>0.14149999999999999</v>
      </c>
      <c r="G87" s="101">
        <f t="shared" si="7"/>
        <v>0.59140000000000004</v>
      </c>
      <c r="H87" s="10">
        <v>1529</v>
      </c>
      <c r="I87" s="11" t="s">
        <v>64</v>
      </c>
      <c r="J87" s="102">
        <f t="shared" si="8"/>
        <v>0.15289999999999998</v>
      </c>
      <c r="K87" s="10">
        <v>663</v>
      </c>
      <c r="L87" s="11" t="s">
        <v>64</v>
      </c>
      <c r="M87" s="102">
        <f t="shared" si="9"/>
        <v>6.6299999999999998E-2</v>
      </c>
      <c r="N87" s="10">
        <v>560</v>
      </c>
      <c r="O87" s="11" t="s">
        <v>64</v>
      </c>
      <c r="P87" s="102">
        <f t="shared" si="10"/>
        <v>5.6000000000000008E-2</v>
      </c>
    </row>
    <row r="88" spans="1:16">
      <c r="A88" s="23">
        <f t="shared" si="11"/>
        <v>88</v>
      </c>
      <c r="B88" s="10">
        <v>30</v>
      </c>
      <c r="C88" s="11" t="s">
        <v>65</v>
      </c>
      <c r="D88" s="100">
        <f t="shared" si="6"/>
        <v>4.2857142857142859E-3</v>
      </c>
      <c r="E88" s="12">
        <v>0.4728</v>
      </c>
      <c r="F88" s="13">
        <v>0.13519999999999999</v>
      </c>
      <c r="G88" s="101">
        <f t="shared" si="7"/>
        <v>0.60799999999999998</v>
      </c>
      <c r="H88" s="10">
        <v>1665</v>
      </c>
      <c r="I88" s="11" t="s">
        <v>64</v>
      </c>
      <c r="J88" s="102">
        <f t="shared" si="8"/>
        <v>0.16650000000000001</v>
      </c>
      <c r="K88" s="10">
        <v>701</v>
      </c>
      <c r="L88" s="11" t="s">
        <v>64</v>
      </c>
      <c r="M88" s="102">
        <f t="shared" si="9"/>
        <v>7.0099999999999996E-2</v>
      </c>
      <c r="N88" s="10">
        <v>598</v>
      </c>
      <c r="O88" s="11" t="s">
        <v>64</v>
      </c>
      <c r="P88" s="102">
        <f t="shared" si="10"/>
        <v>5.9799999999999999E-2</v>
      </c>
    </row>
    <row r="89" spans="1:16">
      <c r="A89" s="23">
        <f t="shared" si="11"/>
        <v>89</v>
      </c>
      <c r="B89" s="10">
        <v>32.5</v>
      </c>
      <c r="C89" s="11" t="s">
        <v>65</v>
      </c>
      <c r="D89" s="100">
        <f t="shared" si="6"/>
        <v>4.642857142857143E-3</v>
      </c>
      <c r="E89" s="12">
        <v>0.49530000000000002</v>
      </c>
      <c r="F89" s="13">
        <v>0.1295</v>
      </c>
      <c r="G89" s="101">
        <f t="shared" si="7"/>
        <v>0.62480000000000002</v>
      </c>
      <c r="H89" s="10">
        <v>1798</v>
      </c>
      <c r="I89" s="11" t="s">
        <v>64</v>
      </c>
      <c r="J89" s="102">
        <f t="shared" si="8"/>
        <v>0.17980000000000002</v>
      </c>
      <c r="K89" s="10">
        <v>737</v>
      </c>
      <c r="L89" s="11" t="s">
        <v>64</v>
      </c>
      <c r="M89" s="102">
        <f t="shared" si="9"/>
        <v>7.3700000000000002E-2</v>
      </c>
      <c r="N89" s="10">
        <v>635</v>
      </c>
      <c r="O89" s="11" t="s">
        <v>64</v>
      </c>
      <c r="P89" s="102">
        <f t="shared" si="10"/>
        <v>6.3500000000000001E-2</v>
      </c>
    </row>
    <row r="90" spans="1:16">
      <c r="A90" s="23">
        <f t="shared" si="11"/>
        <v>90</v>
      </c>
      <c r="B90" s="10">
        <v>35</v>
      </c>
      <c r="C90" s="11" t="s">
        <v>65</v>
      </c>
      <c r="D90" s="100">
        <f t="shared" si="6"/>
        <v>5.0000000000000001E-3</v>
      </c>
      <c r="E90" s="12">
        <v>0.51729999999999998</v>
      </c>
      <c r="F90" s="13">
        <v>0.1244</v>
      </c>
      <c r="G90" s="101">
        <f t="shared" si="7"/>
        <v>0.64169999999999994</v>
      </c>
      <c r="H90" s="10">
        <v>1930</v>
      </c>
      <c r="I90" s="11" t="s">
        <v>64</v>
      </c>
      <c r="J90" s="102">
        <f t="shared" si="8"/>
        <v>0.193</v>
      </c>
      <c r="K90" s="10">
        <v>771</v>
      </c>
      <c r="L90" s="11" t="s">
        <v>64</v>
      </c>
      <c r="M90" s="102">
        <f t="shared" si="9"/>
        <v>7.7100000000000002E-2</v>
      </c>
      <c r="N90" s="10">
        <v>671</v>
      </c>
      <c r="O90" s="11" t="s">
        <v>64</v>
      </c>
      <c r="P90" s="102">
        <f t="shared" si="10"/>
        <v>6.7100000000000007E-2</v>
      </c>
    </row>
    <row r="91" spans="1:16">
      <c r="A91" s="23">
        <f t="shared" si="11"/>
        <v>91</v>
      </c>
      <c r="B91" s="10">
        <v>37.5</v>
      </c>
      <c r="C91" s="11" t="s">
        <v>65</v>
      </c>
      <c r="D91" s="100">
        <f t="shared" si="6"/>
        <v>5.3571428571428572E-3</v>
      </c>
      <c r="E91" s="12">
        <v>0.53879999999999995</v>
      </c>
      <c r="F91" s="13">
        <v>0.1197</v>
      </c>
      <c r="G91" s="101">
        <f t="shared" si="7"/>
        <v>0.65849999999999997</v>
      </c>
      <c r="H91" s="10">
        <v>2060</v>
      </c>
      <c r="I91" s="11" t="s">
        <v>64</v>
      </c>
      <c r="J91" s="102">
        <f t="shared" si="8"/>
        <v>0.20600000000000002</v>
      </c>
      <c r="K91" s="10">
        <v>802</v>
      </c>
      <c r="L91" s="11" t="s">
        <v>64</v>
      </c>
      <c r="M91" s="102">
        <f t="shared" si="9"/>
        <v>8.0200000000000007E-2</v>
      </c>
      <c r="N91" s="10">
        <v>705</v>
      </c>
      <c r="O91" s="11" t="s">
        <v>64</v>
      </c>
      <c r="P91" s="102">
        <f t="shared" si="10"/>
        <v>7.0499999999999993E-2</v>
      </c>
    </row>
    <row r="92" spans="1:16">
      <c r="A92" s="23">
        <f t="shared" si="11"/>
        <v>92</v>
      </c>
      <c r="B92" s="10">
        <v>40</v>
      </c>
      <c r="C92" s="11" t="s">
        <v>65</v>
      </c>
      <c r="D92" s="100">
        <f t="shared" si="6"/>
        <v>5.7142857142857143E-3</v>
      </c>
      <c r="E92" s="12">
        <v>0.55959999999999999</v>
      </c>
      <c r="F92" s="13">
        <v>0.1154</v>
      </c>
      <c r="G92" s="101">
        <f t="shared" si="7"/>
        <v>0.67500000000000004</v>
      </c>
      <c r="H92" s="10">
        <v>2187</v>
      </c>
      <c r="I92" s="11" t="s">
        <v>64</v>
      </c>
      <c r="J92" s="102">
        <f t="shared" si="8"/>
        <v>0.21869999999999998</v>
      </c>
      <c r="K92" s="10">
        <v>833</v>
      </c>
      <c r="L92" s="11" t="s">
        <v>64</v>
      </c>
      <c r="M92" s="102">
        <f t="shared" si="9"/>
        <v>8.3299999999999999E-2</v>
      </c>
      <c r="N92" s="10">
        <v>738</v>
      </c>
      <c r="O92" s="11" t="s">
        <v>64</v>
      </c>
      <c r="P92" s="102">
        <f t="shared" si="10"/>
        <v>7.3800000000000004E-2</v>
      </c>
    </row>
    <row r="93" spans="1:16">
      <c r="A93" s="23">
        <f t="shared" si="11"/>
        <v>93</v>
      </c>
      <c r="B93" s="10">
        <v>45</v>
      </c>
      <c r="C93" s="11" t="s">
        <v>65</v>
      </c>
      <c r="D93" s="100">
        <f t="shared" si="6"/>
        <v>6.4285714285714285E-3</v>
      </c>
      <c r="E93" s="12">
        <v>0.59960000000000002</v>
      </c>
      <c r="F93" s="13">
        <v>0.10780000000000001</v>
      </c>
      <c r="G93" s="101">
        <f t="shared" si="7"/>
        <v>0.70740000000000003</v>
      </c>
      <c r="H93" s="10">
        <v>2437</v>
      </c>
      <c r="I93" s="11" t="s">
        <v>64</v>
      </c>
      <c r="J93" s="102">
        <f t="shared" si="8"/>
        <v>0.24369999999999997</v>
      </c>
      <c r="K93" s="10">
        <v>888</v>
      </c>
      <c r="L93" s="11" t="s">
        <v>64</v>
      </c>
      <c r="M93" s="102">
        <f t="shared" si="9"/>
        <v>8.8800000000000004E-2</v>
      </c>
      <c r="N93" s="10">
        <v>800</v>
      </c>
      <c r="O93" s="11" t="s">
        <v>64</v>
      </c>
      <c r="P93" s="102">
        <f t="shared" si="10"/>
        <v>0.08</v>
      </c>
    </row>
    <row r="94" spans="1:16">
      <c r="A94" s="23">
        <f t="shared" si="11"/>
        <v>94</v>
      </c>
      <c r="B94" s="10">
        <v>50</v>
      </c>
      <c r="C94" s="11" t="s">
        <v>65</v>
      </c>
      <c r="D94" s="100">
        <f t="shared" si="6"/>
        <v>7.1428571428571435E-3</v>
      </c>
      <c r="E94" s="12">
        <v>0.63749999999999996</v>
      </c>
      <c r="F94" s="13">
        <v>0.1013</v>
      </c>
      <c r="G94" s="101">
        <f t="shared" si="7"/>
        <v>0.7387999999999999</v>
      </c>
      <c r="H94" s="10">
        <v>2680</v>
      </c>
      <c r="I94" s="11" t="s">
        <v>64</v>
      </c>
      <c r="J94" s="102">
        <f t="shared" si="8"/>
        <v>0.26800000000000002</v>
      </c>
      <c r="K94" s="10">
        <v>938</v>
      </c>
      <c r="L94" s="11" t="s">
        <v>64</v>
      </c>
      <c r="M94" s="102">
        <f t="shared" si="9"/>
        <v>9.3799999999999994E-2</v>
      </c>
      <c r="N94" s="10">
        <v>858</v>
      </c>
      <c r="O94" s="11" t="s">
        <v>64</v>
      </c>
      <c r="P94" s="102">
        <f t="shared" si="10"/>
        <v>8.5800000000000001E-2</v>
      </c>
    </row>
    <row r="95" spans="1:16">
      <c r="A95" s="23">
        <f t="shared" si="11"/>
        <v>95</v>
      </c>
      <c r="B95" s="10">
        <v>55</v>
      </c>
      <c r="C95" s="11" t="s">
        <v>65</v>
      </c>
      <c r="D95" s="100">
        <f t="shared" si="6"/>
        <v>7.8571428571428577E-3</v>
      </c>
      <c r="E95" s="12">
        <v>0.67349999999999999</v>
      </c>
      <c r="F95" s="13">
        <v>9.5610000000000001E-2</v>
      </c>
      <c r="G95" s="101">
        <f t="shared" si="7"/>
        <v>0.76910999999999996</v>
      </c>
      <c r="H95" s="10">
        <v>2917</v>
      </c>
      <c r="I95" s="11" t="s">
        <v>64</v>
      </c>
      <c r="J95" s="102">
        <f t="shared" si="8"/>
        <v>0.29169999999999996</v>
      </c>
      <c r="K95" s="10">
        <v>984</v>
      </c>
      <c r="L95" s="11" t="s">
        <v>64</v>
      </c>
      <c r="M95" s="102">
        <f t="shared" si="9"/>
        <v>9.8400000000000001E-2</v>
      </c>
      <c r="N95" s="10">
        <v>912</v>
      </c>
      <c r="O95" s="11" t="s">
        <v>64</v>
      </c>
      <c r="P95" s="102">
        <f t="shared" si="10"/>
        <v>9.1200000000000003E-2</v>
      </c>
    </row>
    <row r="96" spans="1:16">
      <c r="A96" s="23">
        <f t="shared" si="11"/>
        <v>96</v>
      </c>
      <c r="B96" s="10">
        <v>60</v>
      </c>
      <c r="C96" s="11" t="s">
        <v>65</v>
      </c>
      <c r="D96" s="100">
        <f t="shared" si="6"/>
        <v>8.5714285714285719E-3</v>
      </c>
      <c r="E96" s="12">
        <v>0.70799999999999996</v>
      </c>
      <c r="F96" s="13">
        <v>9.0639999999999998E-2</v>
      </c>
      <c r="G96" s="101">
        <f t="shared" si="7"/>
        <v>0.79864000000000002</v>
      </c>
      <c r="H96" s="10">
        <v>3147</v>
      </c>
      <c r="I96" s="11" t="s">
        <v>64</v>
      </c>
      <c r="J96" s="102">
        <f t="shared" si="8"/>
        <v>0.31469999999999998</v>
      </c>
      <c r="K96" s="10">
        <v>1025</v>
      </c>
      <c r="L96" s="11" t="s">
        <v>64</v>
      </c>
      <c r="M96" s="102">
        <f t="shared" si="9"/>
        <v>0.10249999999999999</v>
      </c>
      <c r="N96" s="10">
        <v>962</v>
      </c>
      <c r="O96" s="11" t="s">
        <v>64</v>
      </c>
      <c r="P96" s="102">
        <f t="shared" si="10"/>
        <v>9.6199999999999994E-2</v>
      </c>
    </row>
    <row r="97" spans="1:16">
      <c r="A97" s="23">
        <f t="shared" si="11"/>
        <v>97</v>
      </c>
      <c r="B97" s="10">
        <v>65</v>
      </c>
      <c r="C97" s="11" t="s">
        <v>65</v>
      </c>
      <c r="D97" s="100">
        <f t="shared" si="6"/>
        <v>9.285714285714286E-3</v>
      </c>
      <c r="E97" s="12">
        <v>0.74099999999999999</v>
      </c>
      <c r="F97" s="13">
        <v>8.6220000000000005E-2</v>
      </c>
      <c r="G97" s="101">
        <f t="shared" si="7"/>
        <v>0.82721999999999996</v>
      </c>
      <c r="H97" s="10">
        <v>3371</v>
      </c>
      <c r="I97" s="11" t="s">
        <v>64</v>
      </c>
      <c r="J97" s="102">
        <f t="shared" si="8"/>
        <v>0.33710000000000001</v>
      </c>
      <c r="K97" s="10">
        <v>1064</v>
      </c>
      <c r="L97" s="11" t="s">
        <v>64</v>
      </c>
      <c r="M97" s="102">
        <f t="shared" si="9"/>
        <v>0.10640000000000001</v>
      </c>
      <c r="N97" s="10">
        <v>1009</v>
      </c>
      <c r="O97" s="11" t="s">
        <v>64</v>
      </c>
      <c r="P97" s="102">
        <f t="shared" si="10"/>
        <v>0.10089999999999999</v>
      </c>
    </row>
    <row r="98" spans="1:16">
      <c r="A98" s="23">
        <f t="shared" si="11"/>
        <v>98</v>
      </c>
      <c r="B98" s="10">
        <v>70</v>
      </c>
      <c r="C98" s="11" t="s">
        <v>65</v>
      </c>
      <c r="D98" s="100">
        <f t="shared" si="6"/>
        <v>0.01</v>
      </c>
      <c r="E98" s="12">
        <v>0.77280000000000004</v>
      </c>
      <c r="F98" s="13">
        <v>8.2280000000000006E-2</v>
      </c>
      <c r="G98" s="101">
        <f t="shared" si="7"/>
        <v>0.85508000000000006</v>
      </c>
      <c r="H98" s="10">
        <v>3590</v>
      </c>
      <c r="I98" s="11" t="s">
        <v>64</v>
      </c>
      <c r="J98" s="102">
        <f t="shared" si="8"/>
        <v>0.35899999999999999</v>
      </c>
      <c r="K98" s="10">
        <v>1099</v>
      </c>
      <c r="L98" s="11" t="s">
        <v>64</v>
      </c>
      <c r="M98" s="102">
        <f t="shared" si="9"/>
        <v>0.1099</v>
      </c>
      <c r="N98" s="10">
        <v>1054</v>
      </c>
      <c r="O98" s="11" t="s">
        <v>64</v>
      </c>
      <c r="P98" s="102">
        <f t="shared" si="10"/>
        <v>0.10540000000000001</v>
      </c>
    </row>
    <row r="99" spans="1:16">
      <c r="A99" s="23">
        <f t="shared" si="11"/>
        <v>99</v>
      </c>
      <c r="B99" s="10">
        <v>80</v>
      </c>
      <c r="C99" s="11" t="s">
        <v>65</v>
      </c>
      <c r="D99" s="100">
        <f t="shared" si="6"/>
        <v>1.1428571428571429E-2</v>
      </c>
      <c r="E99" s="12">
        <v>0.83360000000000001</v>
      </c>
      <c r="F99" s="13">
        <v>7.5509999999999994E-2</v>
      </c>
      <c r="G99" s="101">
        <f t="shared" si="7"/>
        <v>0.90910999999999997</v>
      </c>
      <c r="H99" s="10">
        <v>4014</v>
      </c>
      <c r="I99" s="11" t="s">
        <v>64</v>
      </c>
      <c r="J99" s="102">
        <f t="shared" si="8"/>
        <v>0.40140000000000003</v>
      </c>
      <c r="K99" s="10">
        <v>1162</v>
      </c>
      <c r="L99" s="11" t="s">
        <v>64</v>
      </c>
      <c r="M99" s="102">
        <f t="shared" si="9"/>
        <v>0.1162</v>
      </c>
      <c r="N99" s="10">
        <v>1135</v>
      </c>
      <c r="O99" s="11" t="s">
        <v>64</v>
      </c>
      <c r="P99" s="102">
        <f t="shared" si="10"/>
        <v>0.1135</v>
      </c>
    </row>
    <row r="100" spans="1:16">
      <c r="A100" s="23">
        <f t="shared" si="11"/>
        <v>100</v>
      </c>
      <c r="B100" s="10">
        <v>90</v>
      </c>
      <c r="C100" s="11" t="s">
        <v>65</v>
      </c>
      <c r="D100" s="100">
        <f t="shared" si="6"/>
        <v>1.2857142857142857E-2</v>
      </c>
      <c r="E100" s="12">
        <v>0.89119999999999999</v>
      </c>
      <c r="F100" s="13">
        <v>6.9900000000000004E-2</v>
      </c>
      <c r="G100" s="101">
        <f t="shared" si="7"/>
        <v>0.96109999999999995</v>
      </c>
      <c r="H100" s="10">
        <v>4419</v>
      </c>
      <c r="I100" s="11" t="s">
        <v>64</v>
      </c>
      <c r="J100" s="102">
        <f t="shared" si="8"/>
        <v>0.44189999999999996</v>
      </c>
      <c r="K100" s="10">
        <v>1217</v>
      </c>
      <c r="L100" s="11" t="s">
        <v>64</v>
      </c>
      <c r="M100" s="102">
        <f t="shared" si="9"/>
        <v>0.1217</v>
      </c>
      <c r="N100" s="10">
        <v>1208</v>
      </c>
      <c r="O100" s="11" t="s">
        <v>64</v>
      </c>
      <c r="P100" s="102">
        <f t="shared" si="10"/>
        <v>0.12079999999999999</v>
      </c>
    </row>
    <row r="101" spans="1:16">
      <c r="A101" s="23">
        <f t="shared" si="11"/>
        <v>101</v>
      </c>
      <c r="B101" s="10">
        <v>100</v>
      </c>
      <c r="C101" s="11" t="s">
        <v>65</v>
      </c>
      <c r="D101" s="100">
        <f t="shared" si="6"/>
        <v>1.4285714285714287E-2</v>
      </c>
      <c r="E101" s="12">
        <v>0.94640000000000002</v>
      </c>
      <c r="F101" s="13">
        <v>6.5159999999999996E-2</v>
      </c>
      <c r="G101" s="101">
        <f t="shared" si="7"/>
        <v>1.01156</v>
      </c>
      <c r="H101" s="10">
        <v>4807</v>
      </c>
      <c r="I101" s="11" t="s">
        <v>64</v>
      </c>
      <c r="J101" s="102">
        <f t="shared" si="8"/>
        <v>0.48070000000000002</v>
      </c>
      <c r="K101" s="10">
        <v>1265</v>
      </c>
      <c r="L101" s="11" t="s">
        <v>64</v>
      </c>
      <c r="M101" s="102">
        <f t="shared" si="9"/>
        <v>0.1265</v>
      </c>
      <c r="N101" s="10">
        <v>1275</v>
      </c>
      <c r="O101" s="11" t="s">
        <v>64</v>
      </c>
      <c r="P101" s="102">
        <f t="shared" si="10"/>
        <v>0.1275</v>
      </c>
    </row>
    <row r="102" spans="1:16">
      <c r="A102" s="23">
        <f t="shared" si="11"/>
        <v>102</v>
      </c>
      <c r="B102" s="10">
        <v>110</v>
      </c>
      <c r="C102" s="11" t="s">
        <v>65</v>
      </c>
      <c r="D102" s="100">
        <f t="shared" si="6"/>
        <v>1.5714285714285715E-2</v>
      </c>
      <c r="E102" s="12">
        <v>0.99960000000000004</v>
      </c>
      <c r="F102" s="13">
        <v>6.1100000000000002E-2</v>
      </c>
      <c r="G102" s="101">
        <f t="shared" si="7"/>
        <v>1.0607</v>
      </c>
      <c r="H102" s="10">
        <v>5181</v>
      </c>
      <c r="I102" s="11" t="s">
        <v>64</v>
      </c>
      <c r="J102" s="102">
        <f t="shared" si="8"/>
        <v>0.5181</v>
      </c>
      <c r="K102" s="10">
        <v>1307</v>
      </c>
      <c r="L102" s="11" t="s">
        <v>64</v>
      </c>
      <c r="M102" s="102">
        <f t="shared" si="9"/>
        <v>0.13069999999999998</v>
      </c>
      <c r="N102" s="10">
        <v>1335</v>
      </c>
      <c r="O102" s="11" t="s">
        <v>64</v>
      </c>
      <c r="P102" s="102">
        <f t="shared" si="10"/>
        <v>0.13350000000000001</v>
      </c>
    </row>
    <row r="103" spans="1:16">
      <c r="A103" s="23">
        <f t="shared" si="11"/>
        <v>103</v>
      </c>
      <c r="B103" s="10">
        <v>120</v>
      </c>
      <c r="C103" s="11" t="s">
        <v>65</v>
      </c>
      <c r="D103" s="100">
        <f t="shared" si="6"/>
        <v>1.7142857142857144E-2</v>
      </c>
      <c r="E103" s="12">
        <v>1.0509999999999999</v>
      </c>
      <c r="F103" s="13">
        <v>5.7570000000000003E-2</v>
      </c>
      <c r="G103" s="101">
        <f t="shared" si="7"/>
        <v>1.1085699999999998</v>
      </c>
      <c r="H103" s="10">
        <v>5541</v>
      </c>
      <c r="I103" s="11" t="s">
        <v>64</v>
      </c>
      <c r="J103" s="102">
        <f t="shared" si="8"/>
        <v>0.55410000000000004</v>
      </c>
      <c r="K103" s="10">
        <v>1345</v>
      </c>
      <c r="L103" s="11" t="s">
        <v>64</v>
      </c>
      <c r="M103" s="102">
        <f t="shared" si="9"/>
        <v>0.13450000000000001</v>
      </c>
      <c r="N103" s="10">
        <v>1391</v>
      </c>
      <c r="O103" s="11" t="s">
        <v>64</v>
      </c>
      <c r="P103" s="102">
        <f t="shared" si="10"/>
        <v>0.1391</v>
      </c>
    </row>
    <row r="104" spans="1:16">
      <c r="A104" s="23">
        <f t="shared" si="11"/>
        <v>104</v>
      </c>
      <c r="B104" s="10">
        <v>130</v>
      </c>
      <c r="C104" s="11" t="s">
        <v>65</v>
      </c>
      <c r="D104" s="100">
        <f t="shared" si="6"/>
        <v>1.8571428571428572E-2</v>
      </c>
      <c r="E104" s="12">
        <v>1.101</v>
      </c>
      <c r="F104" s="13">
        <v>5.4480000000000001E-2</v>
      </c>
      <c r="G104" s="101">
        <f t="shared" si="7"/>
        <v>1.1554800000000001</v>
      </c>
      <c r="H104" s="10">
        <v>5888</v>
      </c>
      <c r="I104" s="11" t="s">
        <v>64</v>
      </c>
      <c r="J104" s="102">
        <f t="shared" si="8"/>
        <v>0.58879999999999999</v>
      </c>
      <c r="K104" s="10">
        <v>1379</v>
      </c>
      <c r="L104" s="11" t="s">
        <v>64</v>
      </c>
      <c r="M104" s="102">
        <f t="shared" si="9"/>
        <v>0.13789999999999999</v>
      </c>
      <c r="N104" s="10">
        <v>1442</v>
      </c>
      <c r="O104" s="11" t="s">
        <v>64</v>
      </c>
      <c r="P104" s="102">
        <f t="shared" si="10"/>
        <v>0.14419999999999999</v>
      </c>
    </row>
    <row r="105" spans="1:16">
      <c r="A105" s="23">
        <f t="shared" si="11"/>
        <v>105</v>
      </c>
      <c r="B105" s="10">
        <v>140</v>
      </c>
      <c r="C105" s="11" t="s">
        <v>65</v>
      </c>
      <c r="D105" s="100">
        <f t="shared" si="6"/>
        <v>0.02</v>
      </c>
      <c r="E105" s="12">
        <v>1.1499999999999999</v>
      </c>
      <c r="F105" s="13">
        <v>5.1740000000000001E-2</v>
      </c>
      <c r="G105" s="101">
        <f t="shared" si="7"/>
        <v>1.2017399999999998</v>
      </c>
      <c r="H105" s="10">
        <v>6224</v>
      </c>
      <c r="I105" s="11" t="s">
        <v>64</v>
      </c>
      <c r="J105" s="102">
        <f t="shared" si="8"/>
        <v>0.62240000000000006</v>
      </c>
      <c r="K105" s="10">
        <v>1410</v>
      </c>
      <c r="L105" s="11" t="s">
        <v>64</v>
      </c>
      <c r="M105" s="102">
        <f t="shared" si="9"/>
        <v>0.14099999999999999</v>
      </c>
      <c r="N105" s="10">
        <v>1489</v>
      </c>
      <c r="O105" s="11" t="s">
        <v>64</v>
      </c>
      <c r="P105" s="102">
        <f t="shared" si="10"/>
        <v>0.1489</v>
      </c>
    </row>
    <row r="106" spans="1:16">
      <c r="A106" s="23">
        <f t="shared" si="11"/>
        <v>106</v>
      </c>
      <c r="B106" s="10">
        <v>150</v>
      </c>
      <c r="C106" s="11" t="s">
        <v>65</v>
      </c>
      <c r="D106" s="100">
        <f t="shared" si="6"/>
        <v>2.1428571428571429E-2</v>
      </c>
      <c r="E106" s="12">
        <v>1.198</v>
      </c>
      <c r="F106" s="13">
        <v>4.929E-2</v>
      </c>
      <c r="G106" s="101">
        <f t="shared" si="7"/>
        <v>1.24729</v>
      </c>
      <c r="H106" s="10">
        <v>6549</v>
      </c>
      <c r="I106" s="11" t="s">
        <v>64</v>
      </c>
      <c r="J106" s="102">
        <f t="shared" si="8"/>
        <v>0.65490000000000004</v>
      </c>
      <c r="K106" s="10">
        <v>1438</v>
      </c>
      <c r="L106" s="11" t="s">
        <v>64</v>
      </c>
      <c r="M106" s="102">
        <f t="shared" si="9"/>
        <v>0.14379999999999998</v>
      </c>
      <c r="N106" s="10">
        <v>1533</v>
      </c>
      <c r="O106" s="11" t="s">
        <v>64</v>
      </c>
      <c r="P106" s="102">
        <f t="shared" si="10"/>
        <v>0.15329999999999999</v>
      </c>
    </row>
    <row r="107" spans="1:16">
      <c r="A107" s="23">
        <f t="shared" si="11"/>
        <v>107</v>
      </c>
      <c r="B107" s="10">
        <v>160</v>
      </c>
      <c r="C107" s="11" t="s">
        <v>65</v>
      </c>
      <c r="D107" s="100">
        <f t="shared" si="6"/>
        <v>2.2857142857142857E-2</v>
      </c>
      <c r="E107" s="12">
        <v>1.2450000000000001</v>
      </c>
      <c r="F107" s="13">
        <v>4.709E-2</v>
      </c>
      <c r="G107" s="101">
        <f t="shared" si="7"/>
        <v>1.2920900000000002</v>
      </c>
      <c r="H107" s="10">
        <v>6865</v>
      </c>
      <c r="I107" s="11" t="s">
        <v>64</v>
      </c>
      <c r="J107" s="102">
        <f t="shared" si="8"/>
        <v>0.6865</v>
      </c>
      <c r="K107" s="10">
        <v>1464</v>
      </c>
      <c r="L107" s="11" t="s">
        <v>64</v>
      </c>
      <c r="M107" s="102">
        <f t="shared" si="9"/>
        <v>0.1464</v>
      </c>
      <c r="N107" s="10">
        <v>1573</v>
      </c>
      <c r="O107" s="11" t="s">
        <v>64</v>
      </c>
      <c r="P107" s="102">
        <f t="shared" si="10"/>
        <v>0.1573</v>
      </c>
    </row>
    <row r="108" spans="1:16">
      <c r="A108" s="23">
        <f t="shared" si="11"/>
        <v>108</v>
      </c>
      <c r="B108" s="10">
        <v>170</v>
      </c>
      <c r="C108" s="11" t="s">
        <v>65</v>
      </c>
      <c r="D108" s="100">
        <f t="shared" si="6"/>
        <v>2.4285714285714289E-2</v>
      </c>
      <c r="E108" s="12">
        <v>1.29</v>
      </c>
      <c r="F108" s="13">
        <v>4.5100000000000001E-2</v>
      </c>
      <c r="G108" s="101">
        <f t="shared" si="7"/>
        <v>1.3351</v>
      </c>
      <c r="H108" s="10">
        <v>7171</v>
      </c>
      <c r="I108" s="11" t="s">
        <v>64</v>
      </c>
      <c r="J108" s="102">
        <f t="shared" si="8"/>
        <v>0.71710000000000007</v>
      </c>
      <c r="K108" s="10">
        <v>1487</v>
      </c>
      <c r="L108" s="11" t="s">
        <v>64</v>
      </c>
      <c r="M108" s="102">
        <f t="shared" si="9"/>
        <v>0.1487</v>
      </c>
      <c r="N108" s="10">
        <v>1611</v>
      </c>
      <c r="O108" s="11" t="s">
        <v>64</v>
      </c>
      <c r="P108" s="102">
        <f t="shared" si="10"/>
        <v>0.16109999999999999</v>
      </c>
    </row>
    <row r="109" spans="1:16">
      <c r="A109" s="23">
        <f t="shared" si="11"/>
        <v>109</v>
      </c>
      <c r="B109" s="10">
        <v>180</v>
      </c>
      <c r="C109" s="11" t="s">
        <v>65</v>
      </c>
      <c r="D109" s="100">
        <f t="shared" si="6"/>
        <v>2.5714285714285714E-2</v>
      </c>
      <c r="E109" s="12">
        <v>1.335</v>
      </c>
      <c r="F109" s="13">
        <v>4.3290000000000002E-2</v>
      </c>
      <c r="G109" s="101">
        <f t="shared" si="7"/>
        <v>1.37829</v>
      </c>
      <c r="H109" s="10">
        <v>7468</v>
      </c>
      <c r="I109" s="11" t="s">
        <v>64</v>
      </c>
      <c r="J109" s="102">
        <f t="shared" si="8"/>
        <v>0.74680000000000002</v>
      </c>
      <c r="K109" s="10">
        <v>1509</v>
      </c>
      <c r="L109" s="11" t="s">
        <v>64</v>
      </c>
      <c r="M109" s="102">
        <f t="shared" si="9"/>
        <v>0.15089999999999998</v>
      </c>
      <c r="N109" s="10">
        <v>1647</v>
      </c>
      <c r="O109" s="11" t="s">
        <v>64</v>
      </c>
      <c r="P109" s="102">
        <f t="shared" si="10"/>
        <v>0.16470000000000001</v>
      </c>
    </row>
    <row r="110" spans="1:16">
      <c r="A110" s="23">
        <f t="shared" si="11"/>
        <v>110</v>
      </c>
      <c r="B110" s="10">
        <v>200</v>
      </c>
      <c r="C110" s="11" t="s">
        <v>65</v>
      </c>
      <c r="D110" s="100">
        <f t="shared" si="6"/>
        <v>2.8571428571428574E-2</v>
      </c>
      <c r="E110" s="12">
        <v>1.423</v>
      </c>
      <c r="F110" s="13">
        <v>4.0120000000000003E-2</v>
      </c>
      <c r="G110" s="101">
        <f t="shared" si="7"/>
        <v>1.46312</v>
      </c>
      <c r="H110" s="10">
        <v>8039</v>
      </c>
      <c r="I110" s="11" t="s">
        <v>64</v>
      </c>
      <c r="J110" s="102">
        <f t="shared" si="8"/>
        <v>0.80389999999999995</v>
      </c>
      <c r="K110" s="10">
        <v>1548</v>
      </c>
      <c r="L110" s="11" t="s">
        <v>64</v>
      </c>
      <c r="M110" s="102">
        <f t="shared" si="9"/>
        <v>0.15479999999999999</v>
      </c>
      <c r="N110" s="10">
        <v>1712</v>
      </c>
      <c r="O110" s="11" t="s">
        <v>64</v>
      </c>
      <c r="P110" s="102">
        <f t="shared" si="10"/>
        <v>0.17119999999999999</v>
      </c>
    </row>
    <row r="111" spans="1:16">
      <c r="A111" s="23">
        <f t="shared" si="11"/>
        <v>111</v>
      </c>
      <c r="B111" s="10">
        <v>225</v>
      </c>
      <c r="C111" s="11" t="s">
        <v>65</v>
      </c>
      <c r="D111" s="100">
        <f t="shared" si="6"/>
        <v>3.2142857142857147E-2</v>
      </c>
      <c r="E111" s="12">
        <v>1.528</v>
      </c>
      <c r="F111" s="13">
        <v>3.6819999999999999E-2</v>
      </c>
      <c r="G111" s="101">
        <f t="shared" si="7"/>
        <v>1.5648200000000001</v>
      </c>
      <c r="H111" s="10">
        <v>8713</v>
      </c>
      <c r="I111" s="11" t="s">
        <v>64</v>
      </c>
      <c r="J111" s="102">
        <f t="shared" si="8"/>
        <v>0.87129999999999996</v>
      </c>
      <c r="K111" s="10">
        <v>1590</v>
      </c>
      <c r="L111" s="11" t="s">
        <v>64</v>
      </c>
      <c r="M111" s="102">
        <f t="shared" si="9"/>
        <v>0.159</v>
      </c>
      <c r="N111" s="10">
        <v>1784</v>
      </c>
      <c r="O111" s="11" t="s">
        <v>64</v>
      </c>
      <c r="P111" s="102">
        <f t="shared" si="10"/>
        <v>0.1784</v>
      </c>
    </row>
    <row r="112" spans="1:16">
      <c r="A112" s="23">
        <f t="shared" si="11"/>
        <v>112</v>
      </c>
      <c r="B112" s="10">
        <v>250</v>
      </c>
      <c r="C112" s="11" t="s">
        <v>65</v>
      </c>
      <c r="D112" s="100">
        <f t="shared" si="6"/>
        <v>3.5714285714285712E-2</v>
      </c>
      <c r="E112" s="12">
        <v>1.629</v>
      </c>
      <c r="F112" s="13">
        <v>3.406E-2</v>
      </c>
      <c r="G112" s="101">
        <f t="shared" si="7"/>
        <v>1.66306</v>
      </c>
      <c r="H112" s="10">
        <v>9350</v>
      </c>
      <c r="I112" s="11" t="s">
        <v>64</v>
      </c>
      <c r="J112" s="102">
        <f t="shared" si="8"/>
        <v>0.93499999999999994</v>
      </c>
      <c r="K112" s="10">
        <v>1625</v>
      </c>
      <c r="L112" s="11" t="s">
        <v>64</v>
      </c>
      <c r="M112" s="102">
        <f t="shared" si="9"/>
        <v>0.16250000000000001</v>
      </c>
      <c r="N112" s="10">
        <v>1847</v>
      </c>
      <c r="O112" s="11" t="s">
        <v>64</v>
      </c>
      <c r="P112" s="102">
        <f t="shared" si="10"/>
        <v>0.1847</v>
      </c>
    </row>
    <row r="113" spans="1:16">
      <c r="A113" s="23">
        <f t="shared" si="11"/>
        <v>113</v>
      </c>
      <c r="B113" s="10">
        <v>275</v>
      </c>
      <c r="C113" s="11" t="s">
        <v>65</v>
      </c>
      <c r="D113" s="100">
        <f t="shared" si="6"/>
        <v>3.9285714285714292E-2</v>
      </c>
      <c r="E113" s="12">
        <v>1.726</v>
      </c>
      <c r="F113" s="13">
        <v>3.1730000000000001E-2</v>
      </c>
      <c r="G113" s="101">
        <f t="shared" si="7"/>
        <v>1.75773</v>
      </c>
      <c r="H113" s="10">
        <v>9953</v>
      </c>
      <c r="I113" s="11" t="s">
        <v>64</v>
      </c>
      <c r="J113" s="102">
        <f t="shared" si="8"/>
        <v>0.99529999999999996</v>
      </c>
      <c r="K113" s="10">
        <v>1656</v>
      </c>
      <c r="L113" s="11" t="s">
        <v>64</v>
      </c>
      <c r="M113" s="102">
        <f t="shared" si="9"/>
        <v>0.1656</v>
      </c>
      <c r="N113" s="10">
        <v>1902</v>
      </c>
      <c r="O113" s="11" t="s">
        <v>64</v>
      </c>
      <c r="P113" s="102">
        <f t="shared" si="10"/>
        <v>0.19019999999999998</v>
      </c>
    </row>
    <row r="114" spans="1:16">
      <c r="A114" s="23">
        <f t="shared" si="11"/>
        <v>114</v>
      </c>
      <c r="B114" s="10">
        <v>300</v>
      </c>
      <c r="C114" s="11" t="s">
        <v>65</v>
      </c>
      <c r="D114" s="100">
        <f t="shared" ref="D114:D126" si="12">B114/1000/$C$5</f>
        <v>4.2857142857142858E-2</v>
      </c>
      <c r="E114" s="12">
        <v>1.819</v>
      </c>
      <c r="F114" s="13">
        <v>2.9729999999999999E-2</v>
      </c>
      <c r="G114" s="101">
        <f t="shared" si="7"/>
        <v>1.84873</v>
      </c>
      <c r="H114" s="10">
        <v>1.05</v>
      </c>
      <c r="I114" s="22" t="s">
        <v>66</v>
      </c>
      <c r="J114" s="105">
        <f t="shared" ref="J114:J177" si="13">H114</f>
        <v>1.05</v>
      </c>
      <c r="K114" s="10">
        <v>1682</v>
      </c>
      <c r="L114" s="11" t="s">
        <v>64</v>
      </c>
      <c r="M114" s="102">
        <f t="shared" si="9"/>
        <v>0.16819999999999999</v>
      </c>
      <c r="N114" s="10">
        <v>1952</v>
      </c>
      <c r="O114" s="11" t="s">
        <v>64</v>
      </c>
      <c r="P114" s="102">
        <f t="shared" si="10"/>
        <v>0.19519999999999998</v>
      </c>
    </row>
    <row r="115" spans="1:16">
      <c r="A115" s="23">
        <f t="shared" si="11"/>
        <v>115</v>
      </c>
      <c r="B115" s="10">
        <v>325</v>
      </c>
      <c r="C115" s="11" t="s">
        <v>65</v>
      </c>
      <c r="D115" s="100">
        <f t="shared" si="12"/>
        <v>4.642857142857143E-2</v>
      </c>
      <c r="E115" s="12">
        <v>1.909</v>
      </c>
      <c r="F115" s="13">
        <v>2.7990000000000001E-2</v>
      </c>
      <c r="G115" s="101">
        <f t="shared" si="7"/>
        <v>1.93699</v>
      </c>
      <c r="H115" s="10">
        <v>1.1100000000000001</v>
      </c>
      <c r="I115" s="11" t="s">
        <v>66</v>
      </c>
      <c r="J115" s="105">
        <f t="shared" si="13"/>
        <v>1.1100000000000001</v>
      </c>
      <c r="K115" s="10">
        <v>1706</v>
      </c>
      <c r="L115" s="11" t="s">
        <v>64</v>
      </c>
      <c r="M115" s="102">
        <f t="shared" si="9"/>
        <v>0.1706</v>
      </c>
      <c r="N115" s="10">
        <v>1996</v>
      </c>
      <c r="O115" s="11" t="s">
        <v>64</v>
      </c>
      <c r="P115" s="102">
        <f t="shared" si="10"/>
        <v>0.1996</v>
      </c>
    </row>
    <row r="116" spans="1:16">
      <c r="A116" s="23">
        <f t="shared" si="11"/>
        <v>116</v>
      </c>
      <c r="B116" s="10">
        <v>350</v>
      </c>
      <c r="C116" s="11" t="s">
        <v>65</v>
      </c>
      <c r="D116" s="100">
        <f t="shared" si="12"/>
        <v>4.9999999999999996E-2</v>
      </c>
      <c r="E116" s="12">
        <v>1.9950000000000001</v>
      </c>
      <c r="F116" s="13">
        <v>2.6460000000000001E-2</v>
      </c>
      <c r="G116" s="101">
        <f t="shared" si="7"/>
        <v>2.0214600000000003</v>
      </c>
      <c r="H116" s="10">
        <v>1.1599999999999999</v>
      </c>
      <c r="I116" s="11" t="s">
        <v>66</v>
      </c>
      <c r="J116" s="105">
        <f t="shared" si="13"/>
        <v>1.1599999999999999</v>
      </c>
      <c r="K116" s="10">
        <v>1727</v>
      </c>
      <c r="L116" s="11" t="s">
        <v>64</v>
      </c>
      <c r="M116" s="102">
        <f t="shared" si="9"/>
        <v>0.17270000000000002</v>
      </c>
      <c r="N116" s="10">
        <v>2037</v>
      </c>
      <c r="O116" s="11" t="s">
        <v>64</v>
      </c>
      <c r="P116" s="102">
        <f t="shared" si="10"/>
        <v>0.20369999999999999</v>
      </c>
    </row>
    <row r="117" spans="1:16">
      <c r="A117" s="23">
        <f t="shared" si="11"/>
        <v>117</v>
      </c>
      <c r="B117" s="10">
        <v>375</v>
      </c>
      <c r="C117" s="11" t="s">
        <v>65</v>
      </c>
      <c r="D117" s="100">
        <f t="shared" si="12"/>
        <v>5.3571428571428568E-2</v>
      </c>
      <c r="E117" s="12">
        <v>2.077</v>
      </c>
      <c r="F117" s="13">
        <v>2.511E-2</v>
      </c>
      <c r="G117" s="101">
        <f t="shared" si="7"/>
        <v>2.1021100000000001</v>
      </c>
      <c r="H117" s="10">
        <v>1.21</v>
      </c>
      <c r="I117" s="11" t="s">
        <v>66</v>
      </c>
      <c r="J117" s="105">
        <f t="shared" si="13"/>
        <v>1.21</v>
      </c>
      <c r="K117" s="10">
        <v>1745</v>
      </c>
      <c r="L117" s="11" t="s">
        <v>64</v>
      </c>
      <c r="M117" s="102">
        <f t="shared" si="9"/>
        <v>0.17450000000000002</v>
      </c>
      <c r="N117" s="10">
        <v>2074</v>
      </c>
      <c r="O117" s="11" t="s">
        <v>64</v>
      </c>
      <c r="P117" s="102">
        <f t="shared" si="10"/>
        <v>0.20739999999999997</v>
      </c>
    </row>
    <row r="118" spans="1:16">
      <c r="A118" s="23">
        <f t="shared" si="11"/>
        <v>118</v>
      </c>
      <c r="B118" s="10">
        <v>400</v>
      </c>
      <c r="C118" s="11" t="s">
        <v>65</v>
      </c>
      <c r="D118" s="100">
        <f t="shared" si="12"/>
        <v>5.7142857142857148E-2</v>
      </c>
      <c r="E118" s="12">
        <v>2.157</v>
      </c>
      <c r="F118" s="13">
        <v>2.3900000000000001E-2</v>
      </c>
      <c r="G118" s="101">
        <f t="shared" si="7"/>
        <v>2.1808999999999998</v>
      </c>
      <c r="H118" s="10">
        <v>1.26</v>
      </c>
      <c r="I118" s="11" t="s">
        <v>66</v>
      </c>
      <c r="J118" s="105">
        <f t="shared" si="13"/>
        <v>1.26</v>
      </c>
      <c r="K118" s="10">
        <v>1762</v>
      </c>
      <c r="L118" s="11" t="s">
        <v>64</v>
      </c>
      <c r="M118" s="102">
        <f t="shared" si="9"/>
        <v>0.1762</v>
      </c>
      <c r="N118" s="10">
        <v>2108</v>
      </c>
      <c r="O118" s="11" t="s">
        <v>64</v>
      </c>
      <c r="P118" s="102">
        <f t="shared" si="10"/>
        <v>0.21080000000000002</v>
      </c>
    </row>
    <row r="119" spans="1:16">
      <c r="A119" s="23">
        <f t="shared" si="11"/>
        <v>119</v>
      </c>
      <c r="B119" s="10">
        <v>450</v>
      </c>
      <c r="C119" s="11" t="s">
        <v>65</v>
      </c>
      <c r="D119" s="100">
        <f t="shared" si="12"/>
        <v>6.4285714285714293E-2</v>
      </c>
      <c r="E119" s="12">
        <v>2.306</v>
      </c>
      <c r="F119" s="13">
        <v>2.1819999999999999E-2</v>
      </c>
      <c r="G119" s="101">
        <f t="shared" si="7"/>
        <v>2.32782</v>
      </c>
      <c r="H119" s="10">
        <v>1.35</v>
      </c>
      <c r="I119" s="11" t="s">
        <v>66</v>
      </c>
      <c r="J119" s="105">
        <f t="shared" si="13"/>
        <v>1.35</v>
      </c>
      <c r="K119" s="10">
        <v>1793</v>
      </c>
      <c r="L119" s="11" t="s">
        <v>64</v>
      </c>
      <c r="M119" s="102">
        <f t="shared" si="9"/>
        <v>0.17929999999999999</v>
      </c>
      <c r="N119" s="10">
        <v>2169</v>
      </c>
      <c r="O119" s="11" t="s">
        <v>64</v>
      </c>
      <c r="P119" s="102">
        <f t="shared" si="10"/>
        <v>0.21690000000000001</v>
      </c>
    </row>
    <row r="120" spans="1:16">
      <c r="A120" s="23">
        <f t="shared" si="11"/>
        <v>120</v>
      </c>
      <c r="B120" s="10">
        <v>500</v>
      </c>
      <c r="C120" s="11" t="s">
        <v>65</v>
      </c>
      <c r="D120" s="100">
        <f t="shared" si="12"/>
        <v>7.1428571428571425E-2</v>
      </c>
      <c r="E120" s="12">
        <v>2.4430000000000001</v>
      </c>
      <c r="F120" s="13">
        <v>2.0109999999999999E-2</v>
      </c>
      <c r="G120" s="101">
        <f t="shared" si="7"/>
        <v>2.4631099999999999</v>
      </c>
      <c r="H120" s="10">
        <v>1.44</v>
      </c>
      <c r="I120" s="11" t="s">
        <v>66</v>
      </c>
      <c r="J120" s="105">
        <f t="shared" si="13"/>
        <v>1.44</v>
      </c>
      <c r="K120" s="10">
        <v>1820</v>
      </c>
      <c r="L120" s="11" t="s">
        <v>64</v>
      </c>
      <c r="M120" s="102">
        <f t="shared" si="9"/>
        <v>0.182</v>
      </c>
      <c r="N120" s="10">
        <v>2221</v>
      </c>
      <c r="O120" s="11" t="s">
        <v>64</v>
      </c>
      <c r="P120" s="102">
        <f t="shared" si="10"/>
        <v>0.22210000000000002</v>
      </c>
    </row>
    <row r="121" spans="1:16">
      <c r="A121" s="23">
        <f t="shared" si="11"/>
        <v>121</v>
      </c>
      <c r="B121" s="10">
        <v>550</v>
      </c>
      <c r="C121" s="11" t="s">
        <v>65</v>
      </c>
      <c r="D121" s="100">
        <f t="shared" si="12"/>
        <v>7.8571428571428584E-2</v>
      </c>
      <c r="E121" s="12">
        <v>2.57</v>
      </c>
      <c r="F121" s="13">
        <v>1.8669999999999999E-2</v>
      </c>
      <c r="G121" s="101">
        <f t="shared" si="7"/>
        <v>2.58867</v>
      </c>
      <c r="H121" s="10">
        <v>1.52</v>
      </c>
      <c r="I121" s="11" t="s">
        <v>66</v>
      </c>
      <c r="J121" s="105">
        <f t="shared" si="13"/>
        <v>1.52</v>
      </c>
      <c r="K121" s="10">
        <v>1842</v>
      </c>
      <c r="L121" s="11" t="s">
        <v>64</v>
      </c>
      <c r="M121" s="102">
        <f t="shared" si="9"/>
        <v>0.1842</v>
      </c>
      <c r="N121" s="10">
        <v>2268</v>
      </c>
      <c r="O121" s="11" t="s">
        <v>64</v>
      </c>
      <c r="P121" s="102">
        <f t="shared" si="10"/>
        <v>0.22679999999999997</v>
      </c>
    </row>
    <row r="122" spans="1:16">
      <c r="A122" s="23">
        <f t="shared" si="11"/>
        <v>122</v>
      </c>
      <c r="B122" s="10">
        <v>600</v>
      </c>
      <c r="C122" s="11" t="s">
        <v>65</v>
      </c>
      <c r="D122" s="100">
        <f t="shared" si="12"/>
        <v>8.5714285714285715E-2</v>
      </c>
      <c r="E122" s="12">
        <v>2.6859999999999999</v>
      </c>
      <c r="F122" s="13">
        <v>1.7440000000000001E-2</v>
      </c>
      <c r="G122" s="101">
        <f t="shared" si="7"/>
        <v>2.7034400000000001</v>
      </c>
      <c r="H122" s="10">
        <v>1.61</v>
      </c>
      <c r="I122" s="11" t="s">
        <v>66</v>
      </c>
      <c r="J122" s="105">
        <f t="shared" si="13"/>
        <v>1.61</v>
      </c>
      <c r="K122" s="10">
        <v>1862</v>
      </c>
      <c r="L122" s="11" t="s">
        <v>64</v>
      </c>
      <c r="M122" s="102">
        <f t="shared" si="9"/>
        <v>0.1862</v>
      </c>
      <c r="N122" s="10">
        <v>2309</v>
      </c>
      <c r="O122" s="11" t="s">
        <v>64</v>
      </c>
      <c r="P122" s="102">
        <f t="shared" si="10"/>
        <v>0.23090000000000002</v>
      </c>
    </row>
    <row r="123" spans="1:16">
      <c r="A123" s="23">
        <f t="shared" si="11"/>
        <v>123</v>
      </c>
      <c r="B123" s="10">
        <v>650</v>
      </c>
      <c r="C123" s="11" t="s">
        <v>65</v>
      </c>
      <c r="D123" s="100">
        <f t="shared" si="12"/>
        <v>9.285714285714286E-2</v>
      </c>
      <c r="E123" s="12">
        <v>2.7919999999999998</v>
      </c>
      <c r="F123" s="13">
        <v>1.6369999999999999E-2</v>
      </c>
      <c r="G123" s="101">
        <f t="shared" si="7"/>
        <v>2.80837</v>
      </c>
      <c r="H123" s="10">
        <v>1.68</v>
      </c>
      <c r="I123" s="11" t="s">
        <v>66</v>
      </c>
      <c r="J123" s="105">
        <f t="shared" si="13"/>
        <v>1.68</v>
      </c>
      <c r="K123" s="10">
        <v>1880</v>
      </c>
      <c r="L123" s="11" t="s">
        <v>64</v>
      </c>
      <c r="M123" s="102">
        <f t="shared" si="9"/>
        <v>0.188</v>
      </c>
      <c r="N123" s="10">
        <v>2346</v>
      </c>
      <c r="O123" s="11" t="s">
        <v>64</v>
      </c>
      <c r="P123" s="102">
        <f t="shared" si="10"/>
        <v>0.2346</v>
      </c>
    </row>
    <row r="124" spans="1:16">
      <c r="A124" s="23">
        <f t="shared" si="11"/>
        <v>124</v>
      </c>
      <c r="B124" s="10">
        <v>700</v>
      </c>
      <c r="C124" s="11" t="s">
        <v>65</v>
      </c>
      <c r="D124" s="100">
        <f t="shared" si="12"/>
        <v>9.9999999999999992E-2</v>
      </c>
      <c r="E124" s="12">
        <v>2.89</v>
      </c>
      <c r="F124" s="13">
        <v>1.5440000000000001E-2</v>
      </c>
      <c r="G124" s="101">
        <f t="shared" si="7"/>
        <v>2.90544</v>
      </c>
      <c r="H124" s="10">
        <v>1.76</v>
      </c>
      <c r="I124" s="11" t="s">
        <v>66</v>
      </c>
      <c r="J124" s="105">
        <f t="shared" si="13"/>
        <v>1.76</v>
      </c>
      <c r="K124" s="10">
        <v>1896</v>
      </c>
      <c r="L124" s="11" t="s">
        <v>64</v>
      </c>
      <c r="M124" s="102">
        <f t="shared" si="9"/>
        <v>0.18959999999999999</v>
      </c>
      <c r="N124" s="10">
        <v>2380</v>
      </c>
      <c r="O124" s="11" t="s">
        <v>64</v>
      </c>
      <c r="P124" s="102">
        <f t="shared" si="10"/>
        <v>0.23799999999999999</v>
      </c>
    </row>
    <row r="125" spans="1:16">
      <c r="A125" s="23">
        <f t="shared" si="11"/>
        <v>125</v>
      </c>
      <c r="B125" s="103">
        <v>800</v>
      </c>
      <c r="C125" s="104" t="s">
        <v>65</v>
      </c>
      <c r="D125" s="100">
        <f t="shared" si="12"/>
        <v>0.1142857142857143</v>
      </c>
      <c r="E125" s="12">
        <v>3.06</v>
      </c>
      <c r="F125" s="13">
        <v>1.388E-2</v>
      </c>
      <c r="G125" s="101">
        <f t="shared" si="7"/>
        <v>3.0738799999999999</v>
      </c>
      <c r="H125" s="10">
        <v>1.9</v>
      </c>
      <c r="I125" s="11" t="s">
        <v>66</v>
      </c>
      <c r="J125" s="105">
        <f t="shared" si="13"/>
        <v>1.9</v>
      </c>
      <c r="K125" s="10">
        <v>1929</v>
      </c>
      <c r="L125" s="11" t="s">
        <v>64</v>
      </c>
      <c r="M125" s="102">
        <f t="shared" si="9"/>
        <v>0.19290000000000002</v>
      </c>
      <c r="N125" s="10">
        <v>2439</v>
      </c>
      <c r="O125" s="11" t="s">
        <v>64</v>
      </c>
      <c r="P125" s="102">
        <f t="shared" si="10"/>
        <v>0.24390000000000001</v>
      </c>
    </row>
    <row r="126" spans="1:16">
      <c r="A126" s="23">
        <f t="shared" si="11"/>
        <v>126</v>
      </c>
      <c r="B126" s="103">
        <v>900</v>
      </c>
      <c r="C126" s="104" t="s">
        <v>65</v>
      </c>
      <c r="D126" s="100">
        <f t="shared" si="12"/>
        <v>0.12857142857142859</v>
      </c>
      <c r="E126" s="12">
        <v>3.2</v>
      </c>
      <c r="F126" s="13">
        <v>1.2630000000000001E-2</v>
      </c>
      <c r="G126" s="101">
        <f t="shared" si="7"/>
        <v>3.2126300000000003</v>
      </c>
      <c r="H126" s="103">
        <v>2.0299999999999998</v>
      </c>
      <c r="I126" s="104" t="s">
        <v>66</v>
      </c>
      <c r="J126" s="105">
        <f t="shared" si="13"/>
        <v>2.0299999999999998</v>
      </c>
      <c r="K126" s="103">
        <v>1957</v>
      </c>
      <c r="L126" s="104" t="s">
        <v>64</v>
      </c>
      <c r="M126" s="102">
        <f t="shared" si="9"/>
        <v>0.19570000000000001</v>
      </c>
      <c r="N126" s="103">
        <v>2491</v>
      </c>
      <c r="O126" s="104" t="s">
        <v>64</v>
      </c>
      <c r="P126" s="102">
        <f t="shared" si="10"/>
        <v>0.24910000000000002</v>
      </c>
    </row>
    <row r="127" spans="1:16">
      <c r="A127" s="23">
        <f t="shared" si="11"/>
        <v>127</v>
      </c>
      <c r="B127" s="103">
        <v>1</v>
      </c>
      <c r="C127" s="106" t="s">
        <v>67</v>
      </c>
      <c r="D127" s="100">
        <f t="shared" ref="D127:D190" si="14">B127/$C$5</f>
        <v>0.14285714285714285</v>
      </c>
      <c r="E127" s="12">
        <v>3.3140000000000001</v>
      </c>
      <c r="F127" s="13">
        <v>1.1599999999999999E-2</v>
      </c>
      <c r="G127" s="101">
        <f t="shared" si="7"/>
        <v>3.3256000000000001</v>
      </c>
      <c r="H127" s="103">
        <v>2.16</v>
      </c>
      <c r="I127" s="104" t="s">
        <v>66</v>
      </c>
      <c r="J127" s="105">
        <f t="shared" si="13"/>
        <v>2.16</v>
      </c>
      <c r="K127" s="103">
        <v>1981</v>
      </c>
      <c r="L127" s="104" t="s">
        <v>64</v>
      </c>
      <c r="M127" s="102">
        <f t="shared" si="9"/>
        <v>0.1981</v>
      </c>
      <c r="N127" s="103">
        <v>2536</v>
      </c>
      <c r="O127" s="104" t="s">
        <v>64</v>
      </c>
      <c r="P127" s="102">
        <f t="shared" si="10"/>
        <v>0.25359999999999999</v>
      </c>
    </row>
    <row r="128" spans="1:16">
      <c r="A128" s="23">
        <f t="shared" si="11"/>
        <v>128</v>
      </c>
      <c r="B128" s="10">
        <v>1.1000000000000001</v>
      </c>
      <c r="C128" s="11" t="s">
        <v>67</v>
      </c>
      <c r="D128" s="100">
        <f t="shared" si="14"/>
        <v>0.15714285714285717</v>
      </c>
      <c r="E128" s="12">
        <v>3.407</v>
      </c>
      <c r="F128" s="13">
        <v>1.074E-2</v>
      </c>
      <c r="G128" s="101">
        <f t="shared" si="7"/>
        <v>3.4177400000000002</v>
      </c>
      <c r="H128" s="10">
        <v>2.29</v>
      </c>
      <c r="I128" s="11" t="s">
        <v>66</v>
      </c>
      <c r="J128" s="105">
        <f t="shared" si="13"/>
        <v>2.29</v>
      </c>
      <c r="K128" s="103">
        <v>2003</v>
      </c>
      <c r="L128" s="104" t="s">
        <v>64</v>
      </c>
      <c r="M128" s="102">
        <f t="shared" si="9"/>
        <v>0.20030000000000001</v>
      </c>
      <c r="N128" s="103">
        <v>2577</v>
      </c>
      <c r="O128" s="104" t="s">
        <v>64</v>
      </c>
      <c r="P128" s="102">
        <f t="shared" si="10"/>
        <v>0.25769999999999998</v>
      </c>
    </row>
    <row r="129" spans="1:16">
      <c r="A129" s="23">
        <f t="shared" si="11"/>
        <v>129</v>
      </c>
      <c r="B129" s="10">
        <v>1.2</v>
      </c>
      <c r="C129" s="11" t="s">
        <v>67</v>
      </c>
      <c r="D129" s="100">
        <f t="shared" si="14"/>
        <v>0.17142857142857143</v>
      </c>
      <c r="E129" s="12">
        <v>3.48</v>
      </c>
      <c r="F129" s="13">
        <v>1.001E-2</v>
      </c>
      <c r="G129" s="101">
        <f t="shared" si="7"/>
        <v>3.4900099999999998</v>
      </c>
      <c r="H129" s="10">
        <v>2.42</v>
      </c>
      <c r="I129" s="11" t="s">
        <v>66</v>
      </c>
      <c r="J129" s="105">
        <f t="shared" si="13"/>
        <v>2.42</v>
      </c>
      <c r="K129" s="103">
        <v>2023</v>
      </c>
      <c r="L129" s="104" t="s">
        <v>64</v>
      </c>
      <c r="M129" s="102">
        <f t="shared" si="9"/>
        <v>0.20230000000000001</v>
      </c>
      <c r="N129" s="103">
        <v>2614</v>
      </c>
      <c r="O129" s="104" t="s">
        <v>64</v>
      </c>
      <c r="P129" s="102">
        <f t="shared" si="10"/>
        <v>0.26139999999999997</v>
      </c>
    </row>
    <row r="130" spans="1:16">
      <c r="A130" s="23">
        <f t="shared" si="11"/>
        <v>130</v>
      </c>
      <c r="B130" s="10">
        <v>1.3</v>
      </c>
      <c r="C130" s="11" t="s">
        <v>67</v>
      </c>
      <c r="D130" s="100">
        <f t="shared" si="14"/>
        <v>0.18571428571428572</v>
      </c>
      <c r="E130" s="12">
        <v>3.5369999999999999</v>
      </c>
      <c r="F130" s="13">
        <v>9.3760000000000007E-3</v>
      </c>
      <c r="G130" s="101">
        <f t="shared" si="7"/>
        <v>3.546376</v>
      </c>
      <c r="H130" s="10">
        <v>2.54</v>
      </c>
      <c r="I130" s="11" t="s">
        <v>66</v>
      </c>
      <c r="J130" s="105">
        <f t="shared" si="13"/>
        <v>2.54</v>
      </c>
      <c r="K130" s="103">
        <v>2042</v>
      </c>
      <c r="L130" s="104" t="s">
        <v>64</v>
      </c>
      <c r="M130" s="102">
        <f t="shared" si="9"/>
        <v>0.20419999999999999</v>
      </c>
      <c r="N130" s="103">
        <v>2649</v>
      </c>
      <c r="O130" s="104" t="s">
        <v>64</v>
      </c>
      <c r="P130" s="102">
        <f t="shared" si="10"/>
        <v>0.26490000000000002</v>
      </c>
    </row>
    <row r="131" spans="1:16">
      <c r="A131" s="23">
        <f t="shared" si="11"/>
        <v>131</v>
      </c>
      <c r="B131" s="10">
        <v>1.4</v>
      </c>
      <c r="C131" s="11" t="s">
        <v>67</v>
      </c>
      <c r="D131" s="100">
        <f t="shared" si="14"/>
        <v>0.19999999999999998</v>
      </c>
      <c r="E131" s="12">
        <v>3.58</v>
      </c>
      <c r="F131" s="13">
        <v>8.8240000000000002E-3</v>
      </c>
      <c r="G131" s="101">
        <f t="shared" si="7"/>
        <v>3.5888240000000002</v>
      </c>
      <c r="H131" s="10">
        <v>2.66</v>
      </c>
      <c r="I131" s="11" t="s">
        <v>66</v>
      </c>
      <c r="J131" s="105">
        <f t="shared" si="13"/>
        <v>2.66</v>
      </c>
      <c r="K131" s="103">
        <v>2060</v>
      </c>
      <c r="L131" s="104" t="s">
        <v>64</v>
      </c>
      <c r="M131" s="102">
        <f t="shared" si="9"/>
        <v>0.20600000000000002</v>
      </c>
      <c r="N131" s="103">
        <v>2681</v>
      </c>
      <c r="O131" s="104" t="s">
        <v>64</v>
      </c>
      <c r="P131" s="102">
        <f t="shared" si="10"/>
        <v>0.2681</v>
      </c>
    </row>
    <row r="132" spans="1:16">
      <c r="A132" s="23">
        <f t="shared" si="11"/>
        <v>132</v>
      </c>
      <c r="B132" s="10">
        <v>1.5</v>
      </c>
      <c r="C132" s="11" t="s">
        <v>67</v>
      </c>
      <c r="D132" s="100">
        <f t="shared" si="14"/>
        <v>0.21428571428571427</v>
      </c>
      <c r="E132" s="12">
        <v>3.6120000000000001</v>
      </c>
      <c r="F132" s="13">
        <v>8.3379999999999999E-3</v>
      </c>
      <c r="G132" s="101">
        <f t="shared" si="7"/>
        <v>3.6203380000000003</v>
      </c>
      <c r="H132" s="10">
        <v>2.78</v>
      </c>
      <c r="I132" s="11" t="s">
        <v>66</v>
      </c>
      <c r="J132" s="105">
        <f t="shared" si="13"/>
        <v>2.78</v>
      </c>
      <c r="K132" s="103">
        <v>2076</v>
      </c>
      <c r="L132" s="104" t="s">
        <v>64</v>
      </c>
      <c r="M132" s="102">
        <f t="shared" si="9"/>
        <v>0.20760000000000001</v>
      </c>
      <c r="N132" s="103">
        <v>2711</v>
      </c>
      <c r="O132" s="104" t="s">
        <v>64</v>
      </c>
      <c r="P132" s="102">
        <f t="shared" si="10"/>
        <v>0.27110000000000001</v>
      </c>
    </row>
    <row r="133" spans="1:16">
      <c r="A133" s="23">
        <f t="shared" si="11"/>
        <v>133</v>
      </c>
      <c r="B133" s="10">
        <v>1.6</v>
      </c>
      <c r="C133" s="11" t="s">
        <v>67</v>
      </c>
      <c r="D133" s="100">
        <f t="shared" si="14"/>
        <v>0.22857142857142859</v>
      </c>
      <c r="E133" s="12">
        <v>3.633</v>
      </c>
      <c r="F133" s="13">
        <v>7.9070000000000008E-3</v>
      </c>
      <c r="G133" s="101">
        <f t="shared" si="7"/>
        <v>3.6409069999999999</v>
      </c>
      <c r="H133" s="10">
        <v>2.89</v>
      </c>
      <c r="I133" s="11" t="s">
        <v>66</v>
      </c>
      <c r="J133" s="105">
        <f t="shared" si="13"/>
        <v>2.89</v>
      </c>
      <c r="K133" s="103">
        <v>2092</v>
      </c>
      <c r="L133" s="104" t="s">
        <v>64</v>
      </c>
      <c r="M133" s="102">
        <f t="shared" si="9"/>
        <v>0.2092</v>
      </c>
      <c r="N133" s="103">
        <v>2740</v>
      </c>
      <c r="O133" s="104" t="s">
        <v>64</v>
      </c>
      <c r="P133" s="102">
        <f t="shared" si="10"/>
        <v>0.27400000000000002</v>
      </c>
    </row>
    <row r="134" spans="1:16">
      <c r="A134" s="23">
        <f t="shared" si="11"/>
        <v>134</v>
      </c>
      <c r="B134" s="10">
        <v>1.7</v>
      </c>
      <c r="C134" s="11" t="s">
        <v>67</v>
      </c>
      <c r="D134" s="100">
        <f t="shared" si="14"/>
        <v>0.24285714285714285</v>
      </c>
      <c r="E134" s="12">
        <v>3.6459999999999999</v>
      </c>
      <c r="F134" s="13">
        <v>7.522E-3</v>
      </c>
      <c r="G134" s="101">
        <f t="shared" si="7"/>
        <v>3.6535219999999997</v>
      </c>
      <c r="H134" s="10">
        <v>3.01</v>
      </c>
      <c r="I134" s="11" t="s">
        <v>66</v>
      </c>
      <c r="J134" s="105">
        <f t="shared" si="13"/>
        <v>3.01</v>
      </c>
      <c r="K134" s="103">
        <v>2107</v>
      </c>
      <c r="L134" s="104" t="s">
        <v>64</v>
      </c>
      <c r="M134" s="102">
        <f t="shared" si="9"/>
        <v>0.21070000000000003</v>
      </c>
      <c r="N134" s="103">
        <v>2767</v>
      </c>
      <c r="O134" s="104" t="s">
        <v>64</v>
      </c>
      <c r="P134" s="102">
        <f t="shared" si="10"/>
        <v>0.2767</v>
      </c>
    </row>
    <row r="135" spans="1:16">
      <c r="A135" s="23">
        <f t="shared" si="11"/>
        <v>135</v>
      </c>
      <c r="B135" s="10">
        <v>1.8</v>
      </c>
      <c r="C135" s="11" t="s">
        <v>67</v>
      </c>
      <c r="D135" s="100">
        <f t="shared" si="14"/>
        <v>0.25714285714285717</v>
      </c>
      <c r="E135" s="12">
        <v>3.6509999999999998</v>
      </c>
      <c r="F135" s="13">
        <v>7.175E-3</v>
      </c>
      <c r="G135" s="101">
        <f t="shared" si="7"/>
        <v>3.658175</v>
      </c>
      <c r="H135" s="10">
        <v>3.13</v>
      </c>
      <c r="I135" s="11" t="s">
        <v>66</v>
      </c>
      <c r="J135" s="105">
        <f t="shared" si="13"/>
        <v>3.13</v>
      </c>
      <c r="K135" s="103">
        <v>2122</v>
      </c>
      <c r="L135" s="104" t="s">
        <v>64</v>
      </c>
      <c r="M135" s="102">
        <f t="shared" si="9"/>
        <v>0.2122</v>
      </c>
      <c r="N135" s="103">
        <v>2793</v>
      </c>
      <c r="O135" s="104" t="s">
        <v>64</v>
      </c>
      <c r="P135" s="102">
        <f t="shared" si="10"/>
        <v>0.27929999999999999</v>
      </c>
    </row>
    <row r="136" spans="1:16">
      <c r="A136" s="23">
        <f t="shared" si="11"/>
        <v>136</v>
      </c>
      <c r="B136" s="10">
        <v>2</v>
      </c>
      <c r="C136" s="11" t="s">
        <v>67</v>
      </c>
      <c r="D136" s="100">
        <f t="shared" si="14"/>
        <v>0.2857142857142857</v>
      </c>
      <c r="E136" s="12">
        <v>3.6459999999999999</v>
      </c>
      <c r="F136" s="13">
        <v>6.5750000000000001E-3</v>
      </c>
      <c r="G136" s="101">
        <f t="shared" si="7"/>
        <v>3.6525750000000001</v>
      </c>
      <c r="H136" s="10">
        <v>3.36</v>
      </c>
      <c r="I136" s="11" t="s">
        <v>66</v>
      </c>
      <c r="J136" s="105">
        <f t="shared" si="13"/>
        <v>3.36</v>
      </c>
      <c r="K136" s="103">
        <v>2164</v>
      </c>
      <c r="L136" s="104" t="s">
        <v>64</v>
      </c>
      <c r="M136" s="102">
        <f t="shared" si="9"/>
        <v>0.21640000000000001</v>
      </c>
      <c r="N136" s="103">
        <v>2843</v>
      </c>
      <c r="O136" s="104" t="s">
        <v>64</v>
      </c>
      <c r="P136" s="102">
        <f t="shared" si="10"/>
        <v>0.2843</v>
      </c>
    </row>
    <row r="137" spans="1:16">
      <c r="A137" s="23">
        <f t="shared" si="11"/>
        <v>137</v>
      </c>
      <c r="B137" s="10">
        <v>2.25</v>
      </c>
      <c r="C137" s="11" t="s">
        <v>67</v>
      </c>
      <c r="D137" s="100">
        <f t="shared" si="14"/>
        <v>0.32142857142857145</v>
      </c>
      <c r="E137" s="12">
        <v>3.617</v>
      </c>
      <c r="F137" s="13">
        <v>5.9610000000000002E-3</v>
      </c>
      <c r="G137" s="101">
        <f t="shared" si="7"/>
        <v>3.6229610000000001</v>
      </c>
      <c r="H137" s="10">
        <v>3.66</v>
      </c>
      <c r="I137" s="11" t="s">
        <v>66</v>
      </c>
      <c r="J137" s="105">
        <f t="shared" si="13"/>
        <v>3.66</v>
      </c>
      <c r="K137" s="103">
        <v>2221</v>
      </c>
      <c r="L137" s="104" t="s">
        <v>64</v>
      </c>
      <c r="M137" s="102">
        <f t="shared" si="9"/>
        <v>0.22210000000000002</v>
      </c>
      <c r="N137" s="103">
        <v>2901</v>
      </c>
      <c r="O137" s="104" t="s">
        <v>64</v>
      </c>
      <c r="P137" s="102">
        <f t="shared" si="10"/>
        <v>0.29009999999999997</v>
      </c>
    </row>
    <row r="138" spans="1:16">
      <c r="A138" s="23">
        <f t="shared" si="11"/>
        <v>138</v>
      </c>
      <c r="B138" s="10">
        <v>2.5</v>
      </c>
      <c r="C138" s="11" t="s">
        <v>67</v>
      </c>
      <c r="D138" s="100">
        <f t="shared" si="14"/>
        <v>0.35714285714285715</v>
      </c>
      <c r="E138" s="12">
        <v>3.573</v>
      </c>
      <c r="F138" s="13">
        <v>5.4590000000000003E-3</v>
      </c>
      <c r="G138" s="101">
        <f t="shared" si="7"/>
        <v>3.5784590000000001</v>
      </c>
      <c r="H138" s="10">
        <v>3.96</v>
      </c>
      <c r="I138" s="11" t="s">
        <v>66</v>
      </c>
      <c r="J138" s="105">
        <f t="shared" si="13"/>
        <v>3.96</v>
      </c>
      <c r="K138" s="103">
        <v>2278</v>
      </c>
      <c r="L138" s="104" t="s">
        <v>64</v>
      </c>
      <c r="M138" s="102">
        <f t="shared" si="9"/>
        <v>0.2278</v>
      </c>
      <c r="N138" s="103">
        <v>2957</v>
      </c>
      <c r="O138" s="104" t="s">
        <v>64</v>
      </c>
      <c r="P138" s="102">
        <f t="shared" si="10"/>
        <v>0.29569999999999996</v>
      </c>
    </row>
    <row r="139" spans="1:16">
      <c r="A139" s="23">
        <f t="shared" si="11"/>
        <v>139</v>
      </c>
      <c r="B139" s="10">
        <v>2.75</v>
      </c>
      <c r="C139" s="11" t="s">
        <v>67</v>
      </c>
      <c r="D139" s="100">
        <f t="shared" si="14"/>
        <v>0.39285714285714285</v>
      </c>
      <c r="E139" s="12">
        <v>3.52</v>
      </c>
      <c r="F139" s="13">
        <v>5.0400000000000002E-3</v>
      </c>
      <c r="G139" s="101">
        <f t="shared" si="7"/>
        <v>3.5250400000000002</v>
      </c>
      <c r="H139" s="10">
        <v>4.26</v>
      </c>
      <c r="I139" s="11" t="s">
        <v>66</v>
      </c>
      <c r="J139" s="105">
        <f t="shared" si="13"/>
        <v>4.26</v>
      </c>
      <c r="K139" s="103">
        <v>2333</v>
      </c>
      <c r="L139" s="104" t="s">
        <v>64</v>
      </c>
      <c r="M139" s="102">
        <f t="shared" si="9"/>
        <v>0.23330000000000001</v>
      </c>
      <c r="N139" s="103">
        <v>3010</v>
      </c>
      <c r="O139" s="104" t="s">
        <v>64</v>
      </c>
      <c r="P139" s="102">
        <f t="shared" si="10"/>
        <v>0.30099999999999999</v>
      </c>
    </row>
    <row r="140" spans="1:16">
      <c r="A140" s="23">
        <f t="shared" si="11"/>
        <v>140</v>
      </c>
      <c r="B140" s="10">
        <v>3</v>
      </c>
      <c r="C140" s="14" t="s">
        <v>67</v>
      </c>
      <c r="D140" s="100">
        <f t="shared" si="14"/>
        <v>0.42857142857142855</v>
      </c>
      <c r="E140" s="12">
        <v>3.4620000000000002</v>
      </c>
      <c r="F140" s="13">
        <v>4.6849999999999999E-3</v>
      </c>
      <c r="G140" s="101">
        <f t="shared" si="7"/>
        <v>3.466685</v>
      </c>
      <c r="H140" s="10">
        <v>4.57</v>
      </c>
      <c r="I140" s="11" t="s">
        <v>66</v>
      </c>
      <c r="J140" s="105">
        <f t="shared" si="13"/>
        <v>4.57</v>
      </c>
      <c r="K140" s="103">
        <v>2389</v>
      </c>
      <c r="L140" s="104" t="s">
        <v>64</v>
      </c>
      <c r="M140" s="102">
        <f t="shared" si="9"/>
        <v>0.23889999999999997</v>
      </c>
      <c r="N140" s="103">
        <v>3063</v>
      </c>
      <c r="O140" s="104" t="s">
        <v>64</v>
      </c>
      <c r="P140" s="102">
        <f t="shared" si="10"/>
        <v>0.30630000000000002</v>
      </c>
    </row>
    <row r="141" spans="1:16">
      <c r="A141" s="23">
        <f t="shared" si="11"/>
        <v>141</v>
      </c>
      <c r="B141" s="10">
        <v>3.25</v>
      </c>
      <c r="C141" s="104" t="s">
        <v>67</v>
      </c>
      <c r="D141" s="100">
        <f t="shared" si="14"/>
        <v>0.4642857142857143</v>
      </c>
      <c r="E141" s="12">
        <v>3.4020000000000001</v>
      </c>
      <c r="F141" s="13">
        <v>4.3790000000000001E-3</v>
      </c>
      <c r="G141" s="101">
        <f t="shared" si="7"/>
        <v>3.4063790000000003</v>
      </c>
      <c r="H141" s="103">
        <v>4.88</v>
      </c>
      <c r="I141" s="104" t="s">
        <v>66</v>
      </c>
      <c r="J141" s="105">
        <f t="shared" si="13"/>
        <v>4.88</v>
      </c>
      <c r="K141" s="103">
        <v>2444</v>
      </c>
      <c r="L141" s="104" t="s">
        <v>64</v>
      </c>
      <c r="M141" s="102">
        <f t="shared" si="9"/>
        <v>0.24440000000000001</v>
      </c>
      <c r="N141" s="103">
        <v>3114</v>
      </c>
      <c r="O141" s="104" t="s">
        <v>64</v>
      </c>
      <c r="P141" s="102">
        <f t="shared" si="10"/>
        <v>0.31140000000000001</v>
      </c>
    </row>
    <row r="142" spans="1:16">
      <c r="A142" s="23">
        <f t="shared" si="11"/>
        <v>142</v>
      </c>
      <c r="B142" s="10">
        <v>3.5</v>
      </c>
      <c r="C142" s="104" t="s">
        <v>67</v>
      </c>
      <c r="D142" s="100">
        <f t="shared" si="14"/>
        <v>0.5</v>
      </c>
      <c r="E142" s="12">
        <v>3.3420000000000001</v>
      </c>
      <c r="F142" s="13">
        <v>4.1130000000000003E-3</v>
      </c>
      <c r="G142" s="101">
        <f t="shared" si="7"/>
        <v>3.3461129999999999</v>
      </c>
      <c r="H142" s="103">
        <v>5.2</v>
      </c>
      <c r="I142" s="104" t="s">
        <v>66</v>
      </c>
      <c r="J142" s="105">
        <f t="shared" si="13"/>
        <v>5.2</v>
      </c>
      <c r="K142" s="103">
        <v>2500</v>
      </c>
      <c r="L142" s="104" t="s">
        <v>64</v>
      </c>
      <c r="M142" s="102">
        <f t="shared" si="9"/>
        <v>0.25</v>
      </c>
      <c r="N142" s="103">
        <v>3164</v>
      </c>
      <c r="O142" s="104" t="s">
        <v>64</v>
      </c>
      <c r="P142" s="102">
        <f t="shared" si="10"/>
        <v>0.31640000000000001</v>
      </c>
    </row>
    <row r="143" spans="1:16">
      <c r="A143" s="23">
        <f t="shared" si="11"/>
        <v>143</v>
      </c>
      <c r="B143" s="10">
        <v>3.75</v>
      </c>
      <c r="C143" s="104" t="s">
        <v>67</v>
      </c>
      <c r="D143" s="100">
        <f t="shared" si="14"/>
        <v>0.5357142857142857</v>
      </c>
      <c r="E143" s="12">
        <v>3.2810000000000001</v>
      </c>
      <c r="F143" s="13">
        <v>3.8800000000000002E-3</v>
      </c>
      <c r="G143" s="101">
        <f t="shared" si="7"/>
        <v>3.2848800000000002</v>
      </c>
      <c r="H143" s="103">
        <v>5.52</v>
      </c>
      <c r="I143" s="104" t="s">
        <v>66</v>
      </c>
      <c r="J143" s="105">
        <f t="shared" si="13"/>
        <v>5.52</v>
      </c>
      <c r="K143" s="103">
        <v>2556</v>
      </c>
      <c r="L143" s="104" t="s">
        <v>64</v>
      </c>
      <c r="M143" s="102">
        <f t="shared" si="9"/>
        <v>0.25559999999999999</v>
      </c>
      <c r="N143" s="103">
        <v>3215</v>
      </c>
      <c r="O143" s="104" t="s">
        <v>64</v>
      </c>
      <c r="P143" s="102">
        <f t="shared" si="10"/>
        <v>0.32150000000000001</v>
      </c>
    </row>
    <row r="144" spans="1:16">
      <c r="A144" s="23">
        <f t="shared" si="11"/>
        <v>144</v>
      </c>
      <c r="B144" s="10">
        <v>4</v>
      </c>
      <c r="C144" s="104" t="s">
        <v>67</v>
      </c>
      <c r="D144" s="100">
        <f t="shared" si="14"/>
        <v>0.5714285714285714</v>
      </c>
      <c r="E144" s="12">
        <v>3.222</v>
      </c>
      <c r="F144" s="13">
        <v>3.6740000000000002E-3</v>
      </c>
      <c r="G144" s="101">
        <f t="shared" si="7"/>
        <v>3.2256740000000002</v>
      </c>
      <c r="H144" s="103">
        <v>5.85</v>
      </c>
      <c r="I144" s="104" t="s">
        <v>66</v>
      </c>
      <c r="J144" s="105">
        <f t="shared" si="13"/>
        <v>5.85</v>
      </c>
      <c r="K144" s="103">
        <v>2613</v>
      </c>
      <c r="L144" s="104" t="s">
        <v>64</v>
      </c>
      <c r="M144" s="102">
        <f t="shared" si="9"/>
        <v>0.26129999999999998</v>
      </c>
      <c r="N144" s="103">
        <v>3265</v>
      </c>
      <c r="O144" s="104" t="s">
        <v>64</v>
      </c>
      <c r="P144" s="102">
        <f t="shared" si="10"/>
        <v>0.32650000000000001</v>
      </c>
    </row>
    <row r="145" spans="1:16">
      <c r="A145" s="23">
        <f t="shared" si="11"/>
        <v>145</v>
      </c>
      <c r="B145" s="10">
        <v>4.5</v>
      </c>
      <c r="C145" s="104" t="s">
        <v>67</v>
      </c>
      <c r="D145" s="100">
        <f t="shared" si="14"/>
        <v>0.6428571428571429</v>
      </c>
      <c r="E145" s="12">
        <v>3.109</v>
      </c>
      <c r="F145" s="13">
        <v>3.3240000000000001E-3</v>
      </c>
      <c r="G145" s="101">
        <f t="shared" si="7"/>
        <v>3.1123240000000001</v>
      </c>
      <c r="H145" s="103">
        <v>6.53</v>
      </c>
      <c r="I145" s="104" t="s">
        <v>66</v>
      </c>
      <c r="J145" s="105">
        <f t="shared" si="13"/>
        <v>6.53</v>
      </c>
      <c r="K145" s="103">
        <v>2811</v>
      </c>
      <c r="L145" s="104" t="s">
        <v>64</v>
      </c>
      <c r="M145" s="102">
        <f t="shared" si="9"/>
        <v>0.28110000000000002</v>
      </c>
      <c r="N145" s="103">
        <v>3365</v>
      </c>
      <c r="O145" s="104" t="s">
        <v>64</v>
      </c>
      <c r="P145" s="102">
        <f t="shared" si="10"/>
        <v>0.33650000000000002</v>
      </c>
    </row>
    <row r="146" spans="1:16">
      <c r="A146" s="23">
        <f t="shared" si="11"/>
        <v>146</v>
      </c>
      <c r="B146" s="10">
        <v>5</v>
      </c>
      <c r="C146" s="104" t="s">
        <v>67</v>
      </c>
      <c r="D146" s="100">
        <f t="shared" si="14"/>
        <v>0.7142857142857143</v>
      </c>
      <c r="E146" s="12">
        <v>3.0019999999999998</v>
      </c>
      <c r="F146" s="13">
        <v>3.0379999999999999E-3</v>
      </c>
      <c r="G146" s="101">
        <f t="shared" si="7"/>
        <v>3.0050379999999999</v>
      </c>
      <c r="H146" s="103">
        <v>7.24</v>
      </c>
      <c r="I146" s="104" t="s">
        <v>66</v>
      </c>
      <c r="J146" s="105">
        <f t="shared" si="13"/>
        <v>7.24</v>
      </c>
      <c r="K146" s="103">
        <v>3008</v>
      </c>
      <c r="L146" s="104" t="s">
        <v>64</v>
      </c>
      <c r="M146" s="102">
        <f t="shared" si="9"/>
        <v>0.30080000000000001</v>
      </c>
      <c r="N146" s="103">
        <v>3466</v>
      </c>
      <c r="O146" s="104" t="s">
        <v>64</v>
      </c>
      <c r="P146" s="102">
        <f t="shared" si="10"/>
        <v>0.34660000000000002</v>
      </c>
    </row>
    <row r="147" spans="1:16">
      <c r="A147" s="23">
        <f t="shared" si="11"/>
        <v>147</v>
      </c>
      <c r="B147" s="10">
        <v>5.5</v>
      </c>
      <c r="C147" s="104" t="s">
        <v>67</v>
      </c>
      <c r="D147" s="100">
        <f t="shared" si="14"/>
        <v>0.7857142857142857</v>
      </c>
      <c r="E147" s="12">
        <v>2.903</v>
      </c>
      <c r="F147" s="13">
        <v>2.8E-3</v>
      </c>
      <c r="G147" s="101">
        <f t="shared" si="7"/>
        <v>2.9058000000000002</v>
      </c>
      <c r="H147" s="103">
        <v>7.97</v>
      </c>
      <c r="I147" s="104" t="s">
        <v>66</v>
      </c>
      <c r="J147" s="105">
        <f t="shared" si="13"/>
        <v>7.97</v>
      </c>
      <c r="K147" s="103">
        <v>3205</v>
      </c>
      <c r="L147" s="104" t="s">
        <v>64</v>
      </c>
      <c r="M147" s="102">
        <f t="shared" si="9"/>
        <v>0.32050000000000001</v>
      </c>
      <c r="N147" s="103">
        <v>3569</v>
      </c>
      <c r="O147" s="104" t="s">
        <v>64</v>
      </c>
      <c r="P147" s="102">
        <f t="shared" si="10"/>
        <v>0.3569</v>
      </c>
    </row>
    <row r="148" spans="1:16">
      <c r="A148" s="23">
        <f t="shared" si="11"/>
        <v>148</v>
      </c>
      <c r="B148" s="10">
        <v>6</v>
      </c>
      <c r="C148" s="104" t="s">
        <v>67</v>
      </c>
      <c r="D148" s="100">
        <f t="shared" si="14"/>
        <v>0.8571428571428571</v>
      </c>
      <c r="E148" s="12">
        <v>2.8119999999999998</v>
      </c>
      <c r="F148" s="13">
        <v>2.5990000000000002E-3</v>
      </c>
      <c r="G148" s="101">
        <f t="shared" ref="G148:G211" si="15">E148+F148</f>
        <v>2.8145989999999999</v>
      </c>
      <c r="H148" s="103">
        <v>8.7200000000000006</v>
      </c>
      <c r="I148" s="104" t="s">
        <v>66</v>
      </c>
      <c r="J148" s="105">
        <f t="shared" si="13"/>
        <v>8.7200000000000006</v>
      </c>
      <c r="K148" s="103">
        <v>3403</v>
      </c>
      <c r="L148" s="104" t="s">
        <v>64</v>
      </c>
      <c r="M148" s="102">
        <f t="shared" ref="M148:M159" si="16">K148/1000/10</f>
        <v>0.34029999999999999</v>
      </c>
      <c r="N148" s="103">
        <v>3674</v>
      </c>
      <c r="O148" s="104" t="s">
        <v>64</v>
      </c>
      <c r="P148" s="102">
        <f t="shared" ref="P148:P164" si="17">N148/1000/10</f>
        <v>0.3674</v>
      </c>
    </row>
    <row r="149" spans="1:16">
      <c r="A149" s="23">
        <f t="shared" si="11"/>
        <v>149</v>
      </c>
      <c r="B149" s="10">
        <v>6.5</v>
      </c>
      <c r="C149" s="104" t="s">
        <v>67</v>
      </c>
      <c r="D149" s="100">
        <f t="shared" si="14"/>
        <v>0.9285714285714286</v>
      </c>
      <c r="E149" s="12">
        <v>2.726</v>
      </c>
      <c r="F149" s="13">
        <v>2.4269999999999999E-3</v>
      </c>
      <c r="G149" s="101">
        <f t="shared" si="15"/>
        <v>2.7284269999999999</v>
      </c>
      <c r="H149" s="103">
        <v>9.49</v>
      </c>
      <c r="I149" s="104" t="s">
        <v>66</v>
      </c>
      <c r="J149" s="105">
        <f t="shared" si="13"/>
        <v>9.49</v>
      </c>
      <c r="K149" s="103">
        <v>3601</v>
      </c>
      <c r="L149" s="104" t="s">
        <v>64</v>
      </c>
      <c r="M149" s="102">
        <f t="shared" si="16"/>
        <v>0.36009999999999998</v>
      </c>
      <c r="N149" s="103">
        <v>3781</v>
      </c>
      <c r="O149" s="104" t="s">
        <v>64</v>
      </c>
      <c r="P149" s="102">
        <f t="shared" si="17"/>
        <v>0.37809999999999999</v>
      </c>
    </row>
    <row r="150" spans="1:16">
      <c r="A150" s="23">
        <f t="shared" ref="A150:A213" si="18">A149+1</f>
        <v>150</v>
      </c>
      <c r="B150" s="10">
        <v>7</v>
      </c>
      <c r="C150" s="104" t="s">
        <v>67</v>
      </c>
      <c r="D150" s="102">
        <f t="shared" si="14"/>
        <v>1</v>
      </c>
      <c r="E150" s="12">
        <v>2.6469999999999998</v>
      </c>
      <c r="F150" s="13">
        <v>2.2769999999999999E-3</v>
      </c>
      <c r="G150" s="101">
        <f t="shared" si="15"/>
        <v>2.6492769999999997</v>
      </c>
      <c r="H150" s="103">
        <v>10.3</v>
      </c>
      <c r="I150" s="104" t="s">
        <v>66</v>
      </c>
      <c r="J150" s="105">
        <f t="shared" si="13"/>
        <v>10.3</v>
      </c>
      <c r="K150" s="103">
        <v>3801</v>
      </c>
      <c r="L150" s="104" t="s">
        <v>64</v>
      </c>
      <c r="M150" s="102">
        <f t="shared" si="16"/>
        <v>0.38009999999999999</v>
      </c>
      <c r="N150" s="103">
        <v>3891</v>
      </c>
      <c r="O150" s="104" t="s">
        <v>64</v>
      </c>
      <c r="P150" s="102">
        <f t="shared" si="17"/>
        <v>0.3891</v>
      </c>
    </row>
    <row r="151" spans="1:16">
      <c r="A151" s="23">
        <f t="shared" si="18"/>
        <v>151</v>
      </c>
      <c r="B151" s="10">
        <v>8</v>
      </c>
      <c r="C151" s="104" t="s">
        <v>67</v>
      </c>
      <c r="D151" s="102">
        <f t="shared" si="14"/>
        <v>1.1428571428571428</v>
      </c>
      <c r="E151" s="12">
        <v>2.5049999999999999</v>
      </c>
      <c r="F151" s="13">
        <v>2.029E-3</v>
      </c>
      <c r="G151" s="101">
        <f t="shared" si="15"/>
        <v>2.5070289999999997</v>
      </c>
      <c r="H151" s="103">
        <v>11.97</v>
      </c>
      <c r="I151" s="104" t="s">
        <v>66</v>
      </c>
      <c r="J151" s="105">
        <f t="shared" si="13"/>
        <v>11.97</v>
      </c>
      <c r="K151" s="103">
        <v>4521</v>
      </c>
      <c r="L151" s="104" t="s">
        <v>64</v>
      </c>
      <c r="M151" s="102">
        <f t="shared" si="16"/>
        <v>0.4521</v>
      </c>
      <c r="N151" s="103">
        <v>4119</v>
      </c>
      <c r="O151" s="104" t="s">
        <v>64</v>
      </c>
      <c r="P151" s="102">
        <f t="shared" si="17"/>
        <v>0.41189999999999999</v>
      </c>
    </row>
    <row r="152" spans="1:16">
      <c r="A152" s="23">
        <f t="shared" si="18"/>
        <v>152</v>
      </c>
      <c r="B152" s="10">
        <v>9</v>
      </c>
      <c r="C152" s="104" t="s">
        <v>67</v>
      </c>
      <c r="D152" s="102">
        <f t="shared" si="14"/>
        <v>1.2857142857142858</v>
      </c>
      <c r="E152" s="12">
        <v>2.379</v>
      </c>
      <c r="F152" s="13">
        <v>1.833E-3</v>
      </c>
      <c r="G152" s="101">
        <f t="shared" si="15"/>
        <v>2.380833</v>
      </c>
      <c r="H152" s="103">
        <v>13.73</v>
      </c>
      <c r="I152" s="104" t="s">
        <v>66</v>
      </c>
      <c r="J152" s="105">
        <f t="shared" si="13"/>
        <v>13.73</v>
      </c>
      <c r="K152" s="103">
        <v>5208</v>
      </c>
      <c r="L152" s="104" t="s">
        <v>64</v>
      </c>
      <c r="M152" s="102">
        <f t="shared" si="16"/>
        <v>0.52080000000000004</v>
      </c>
      <c r="N152" s="103">
        <v>4359</v>
      </c>
      <c r="O152" s="104" t="s">
        <v>64</v>
      </c>
      <c r="P152" s="102">
        <f t="shared" si="17"/>
        <v>0.43590000000000001</v>
      </c>
    </row>
    <row r="153" spans="1:16">
      <c r="A153" s="23">
        <f t="shared" si="18"/>
        <v>153</v>
      </c>
      <c r="B153" s="10">
        <v>10</v>
      </c>
      <c r="C153" s="104" t="s">
        <v>67</v>
      </c>
      <c r="D153" s="102">
        <f t="shared" si="14"/>
        <v>1.4285714285714286</v>
      </c>
      <c r="E153" s="12">
        <v>2.2679999999999998</v>
      </c>
      <c r="F153" s="13">
        <v>1.673E-3</v>
      </c>
      <c r="G153" s="101">
        <f t="shared" si="15"/>
        <v>2.2696729999999996</v>
      </c>
      <c r="H153" s="103">
        <v>15.58</v>
      </c>
      <c r="I153" s="104" t="s">
        <v>66</v>
      </c>
      <c r="J153" s="105">
        <f t="shared" si="13"/>
        <v>15.58</v>
      </c>
      <c r="K153" s="103">
        <v>5874</v>
      </c>
      <c r="L153" s="104" t="s">
        <v>64</v>
      </c>
      <c r="M153" s="102">
        <f t="shared" si="16"/>
        <v>0.58739999999999992</v>
      </c>
      <c r="N153" s="103">
        <v>4610</v>
      </c>
      <c r="O153" s="104" t="s">
        <v>64</v>
      </c>
      <c r="P153" s="102">
        <f t="shared" si="17"/>
        <v>0.46100000000000002</v>
      </c>
    </row>
    <row r="154" spans="1:16">
      <c r="A154" s="23">
        <f t="shared" si="18"/>
        <v>154</v>
      </c>
      <c r="B154" s="10">
        <v>11</v>
      </c>
      <c r="C154" s="104" t="s">
        <v>67</v>
      </c>
      <c r="D154" s="102">
        <f t="shared" si="14"/>
        <v>1.5714285714285714</v>
      </c>
      <c r="E154" s="12">
        <v>2.169</v>
      </c>
      <c r="F154" s="13">
        <v>1.5399999999999999E-3</v>
      </c>
      <c r="G154" s="101">
        <f t="shared" si="15"/>
        <v>2.1705399999999999</v>
      </c>
      <c r="H154" s="103">
        <v>17.52</v>
      </c>
      <c r="I154" s="104" t="s">
        <v>66</v>
      </c>
      <c r="J154" s="105">
        <f t="shared" si="13"/>
        <v>17.52</v>
      </c>
      <c r="K154" s="103">
        <v>6527</v>
      </c>
      <c r="L154" s="104" t="s">
        <v>64</v>
      </c>
      <c r="M154" s="102">
        <f t="shared" si="16"/>
        <v>0.65270000000000006</v>
      </c>
      <c r="N154" s="103">
        <v>4874</v>
      </c>
      <c r="O154" s="104" t="s">
        <v>64</v>
      </c>
      <c r="P154" s="102">
        <f t="shared" si="17"/>
        <v>0.48739999999999994</v>
      </c>
    </row>
    <row r="155" spans="1:16">
      <c r="A155" s="23">
        <f t="shared" si="18"/>
        <v>155</v>
      </c>
      <c r="B155" s="10">
        <v>12</v>
      </c>
      <c r="C155" s="104" t="s">
        <v>67</v>
      </c>
      <c r="D155" s="102">
        <f t="shared" si="14"/>
        <v>1.7142857142857142</v>
      </c>
      <c r="E155" s="12">
        <v>2.0790000000000002</v>
      </c>
      <c r="F155" s="13">
        <v>1.428E-3</v>
      </c>
      <c r="G155" s="101">
        <f t="shared" si="15"/>
        <v>2.0804280000000004</v>
      </c>
      <c r="H155" s="103">
        <v>19.55</v>
      </c>
      <c r="I155" s="104" t="s">
        <v>66</v>
      </c>
      <c r="J155" s="105">
        <f t="shared" si="13"/>
        <v>19.55</v>
      </c>
      <c r="K155" s="103">
        <v>7173</v>
      </c>
      <c r="L155" s="104" t="s">
        <v>64</v>
      </c>
      <c r="M155" s="102">
        <f t="shared" si="16"/>
        <v>0.71730000000000005</v>
      </c>
      <c r="N155" s="103">
        <v>5149</v>
      </c>
      <c r="O155" s="104" t="s">
        <v>64</v>
      </c>
      <c r="P155" s="102">
        <f t="shared" si="17"/>
        <v>0.51490000000000002</v>
      </c>
    </row>
    <row r="156" spans="1:16">
      <c r="A156" s="23">
        <f t="shared" si="18"/>
        <v>156</v>
      </c>
      <c r="B156" s="10">
        <v>13</v>
      </c>
      <c r="C156" s="104" t="s">
        <v>67</v>
      </c>
      <c r="D156" s="102">
        <f t="shared" si="14"/>
        <v>1.8571428571428572</v>
      </c>
      <c r="E156" s="12">
        <v>1.9970000000000001</v>
      </c>
      <c r="F156" s="13">
        <v>1.3320000000000001E-3</v>
      </c>
      <c r="G156" s="101">
        <f t="shared" si="15"/>
        <v>1.9983320000000002</v>
      </c>
      <c r="H156" s="103">
        <v>21.67</v>
      </c>
      <c r="I156" s="104" t="s">
        <v>66</v>
      </c>
      <c r="J156" s="105">
        <f t="shared" si="13"/>
        <v>21.67</v>
      </c>
      <c r="K156" s="103">
        <v>7815</v>
      </c>
      <c r="L156" s="104" t="s">
        <v>64</v>
      </c>
      <c r="M156" s="102">
        <f t="shared" si="16"/>
        <v>0.78150000000000008</v>
      </c>
      <c r="N156" s="103">
        <v>5436</v>
      </c>
      <c r="O156" s="104" t="s">
        <v>64</v>
      </c>
      <c r="P156" s="102">
        <f t="shared" si="17"/>
        <v>0.54359999999999997</v>
      </c>
    </row>
    <row r="157" spans="1:16">
      <c r="A157" s="23">
        <f t="shared" si="18"/>
        <v>157</v>
      </c>
      <c r="B157" s="10">
        <v>14</v>
      </c>
      <c r="C157" s="104" t="s">
        <v>67</v>
      </c>
      <c r="D157" s="102">
        <f t="shared" si="14"/>
        <v>2</v>
      </c>
      <c r="E157" s="12">
        <v>1.9219999999999999</v>
      </c>
      <c r="F157" s="13">
        <v>1.248E-3</v>
      </c>
      <c r="G157" s="101">
        <f t="shared" si="15"/>
        <v>1.9232479999999998</v>
      </c>
      <c r="H157" s="103">
        <v>23.86</v>
      </c>
      <c r="I157" s="104" t="s">
        <v>66</v>
      </c>
      <c r="J157" s="105">
        <f t="shared" si="13"/>
        <v>23.86</v>
      </c>
      <c r="K157" s="103">
        <v>8456</v>
      </c>
      <c r="L157" s="104" t="s">
        <v>64</v>
      </c>
      <c r="M157" s="102">
        <f t="shared" si="16"/>
        <v>0.84559999999999991</v>
      </c>
      <c r="N157" s="103">
        <v>5734</v>
      </c>
      <c r="O157" s="104" t="s">
        <v>64</v>
      </c>
      <c r="P157" s="102">
        <f t="shared" si="17"/>
        <v>0.57340000000000002</v>
      </c>
    </row>
    <row r="158" spans="1:16">
      <c r="A158" s="23">
        <f t="shared" si="18"/>
        <v>158</v>
      </c>
      <c r="B158" s="10">
        <v>15</v>
      </c>
      <c r="C158" s="104" t="s">
        <v>67</v>
      </c>
      <c r="D158" s="102">
        <f t="shared" si="14"/>
        <v>2.1428571428571428</v>
      </c>
      <c r="E158" s="12">
        <v>1.86</v>
      </c>
      <c r="F158" s="13">
        <v>1.175E-3</v>
      </c>
      <c r="G158" s="101">
        <f t="shared" si="15"/>
        <v>1.861175</v>
      </c>
      <c r="H158" s="103">
        <v>26.14</v>
      </c>
      <c r="I158" s="104" t="s">
        <v>66</v>
      </c>
      <c r="J158" s="105">
        <f t="shared" si="13"/>
        <v>26.14</v>
      </c>
      <c r="K158" s="103">
        <v>9094</v>
      </c>
      <c r="L158" s="104" t="s">
        <v>64</v>
      </c>
      <c r="M158" s="102">
        <f t="shared" si="16"/>
        <v>0.90939999999999999</v>
      </c>
      <c r="N158" s="103">
        <v>6044</v>
      </c>
      <c r="O158" s="104" t="s">
        <v>64</v>
      </c>
      <c r="P158" s="102">
        <f t="shared" si="17"/>
        <v>0.60439999999999994</v>
      </c>
    </row>
    <row r="159" spans="1:16">
      <c r="A159" s="23">
        <f t="shared" si="18"/>
        <v>159</v>
      </c>
      <c r="B159" s="10">
        <v>16</v>
      </c>
      <c r="C159" s="104" t="s">
        <v>67</v>
      </c>
      <c r="D159" s="102">
        <f t="shared" si="14"/>
        <v>2.2857142857142856</v>
      </c>
      <c r="E159" s="12">
        <v>1.7949999999999999</v>
      </c>
      <c r="F159" s="13">
        <v>1.111E-3</v>
      </c>
      <c r="G159" s="101">
        <f t="shared" si="15"/>
        <v>1.796111</v>
      </c>
      <c r="H159" s="103">
        <v>28.5</v>
      </c>
      <c r="I159" s="104" t="s">
        <v>66</v>
      </c>
      <c r="J159" s="105">
        <f t="shared" si="13"/>
        <v>28.5</v>
      </c>
      <c r="K159" s="103">
        <v>9732</v>
      </c>
      <c r="L159" s="104" t="s">
        <v>64</v>
      </c>
      <c r="M159" s="102">
        <f t="shared" si="16"/>
        <v>0.97319999999999995</v>
      </c>
      <c r="N159" s="103">
        <v>6364</v>
      </c>
      <c r="O159" s="104" t="s">
        <v>64</v>
      </c>
      <c r="P159" s="102">
        <f t="shared" si="17"/>
        <v>0.63639999999999997</v>
      </c>
    </row>
    <row r="160" spans="1:16">
      <c r="A160" s="23">
        <f t="shared" si="18"/>
        <v>160</v>
      </c>
      <c r="B160" s="10">
        <v>17</v>
      </c>
      <c r="C160" s="104" t="s">
        <v>67</v>
      </c>
      <c r="D160" s="102">
        <f t="shared" si="14"/>
        <v>2.4285714285714284</v>
      </c>
      <c r="E160" s="12">
        <v>1.728</v>
      </c>
      <c r="F160" s="13">
        <v>1.0529999999999999E-3</v>
      </c>
      <c r="G160" s="101">
        <f t="shared" si="15"/>
        <v>1.729053</v>
      </c>
      <c r="H160" s="103">
        <v>30.94</v>
      </c>
      <c r="I160" s="104" t="s">
        <v>66</v>
      </c>
      <c r="J160" s="105">
        <f t="shared" si="13"/>
        <v>30.94</v>
      </c>
      <c r="K160" s="103">
        <v>1.04</v>
      </c>
      <c r="L160" s="106" t="s">
        <v>66</v>
      </c>
      <c r="M160" s="105">
        <f t="shared" ref="M160:M203" si="19">K160</f>
        <v>1.04</v>
      </c>
      <c r="N160" s="103">
        <v>6696</v>
      </c>
      <c r="O160" s="104" t="s">
        <v>64</v>
      </c>
      <c r="P160" s="102">
        <f t="shared" si="17"/>
        <v>0.66959999999999997</v>
      </c>
    </row>
    <row r="161" spans="1:16">
      <c r="A161" s="23">
        <f t="shared" si="18"/>
        <v>161</v>
      </c>
      <c r="B161" s="10">
        <v>18</v>
      </c>
      <c r="C161" s="104" t="s">
        <v>67</v>
      </c>
      <c r="D161" s="102">
        <f t="shared" si="14"/>
        <v>2.5714285714285716</v>
      </c>
      <c r="E161" s="12">
        <v>1.669</v>
      </c>
      <c r="F161" s="13">
        <v>1.0020000000000001E-3</v>
      </c>
      <c r="G161" s="101">
        <f t="shared" si="15"/>
        <v>1.670002</v>
      </c>
      <c r="H161" s="103">
        <v>33.479999999999997</v>
      </c>
      <c r="I161" s="104" t="s">
        <v>66</v>
      </c>
      <c r="J161" s="105">
        <f t="shared" si="13"/>
        <v>33.479999999999997</v>
      </c>
      <c r="K161" s="103">
        <v>1.1000000000000001</v>
      </c>
      <c r="L161" s="104" t="s">
        <v>66</v>
      </c>
      <c r="M161" s="105">
        <f t="shared" si="19"/>
        <v>1.1000000000000001</v>
      </c>
      <c r="N161" s="103">
        <v>7040</v>
      </c>
      <c r="O161" s="104" t="s">
        <v>64</v>
      </c>
      <c r="P161" s="102">
        <f t="shared" si="17"/>
        <v>0.70399999999999996</v>
      </c>
    </row>
    <row r="162" spans="1:16">
      <c r="A162" s="23">
        <f t="shared" si="18"/>
        <v>162</v>
      </c>
      <c r="B162" s="10">
        <v>20</v>
      </c>
      <c r="C162" s="104" t="s">
        <v>67</v>
      </c>
      <c r="D162" s="102">
        <f t="shared" si="14"/>
        <v>2.8571428571428572</v>
      </c>
      <c r="E162" s="12">
        <v>1.5640000000000001</v>
      </c>
      <c r="F162" s="13">
        <v>9.1330000000000003E-4</v>
      </c>
      <c r="G162" s="101">
        <f t="shared" si="15"/>
        <v>1.5649133</v>
      </c>
      <c r="H162" s="103">
        <v>38.81</v>
      </c>
      <c r="I162" s="104" t="s">
        <v>66</v>
      </c>
      <c r="J162" s="105">
        <f t="shared" si="13"/>
        <v>38.81</v>
      </c>
      <c r="K162" s="103">
        <v>1.34</v>
      </c>
      <c r="L162" s="104" t="s">
        <v>66</v>
      </c>
      <c r="M162" s="105">
        <f t="shared" si="19"/>
        <v>1.34</v>
      </c>
      <c r="N162" s="103">
        <v>7764</v>
      </c>
      <c r="O162" s="104" t="s">
        <v>64</v>
      </c>
      <c r="P162" s="102">
        <f t="shared" si="17"/>
        <v>0.77639999999999998</v>
      </c>
    </row>
    <row r="163" spans="1:16">
      <c r="A163" s="23">
        <f t="shared" si="18"/>
        <v>163</v>
      </c>
      <c r="B163" s="10">
        <v>22.5</v>
      </c>
      <c r="C163" s="104" t="s">
        <v>67</v>
      </c>
      <c r="D163" s="102">
        <f t="shared" si="14"/>
        <v>3.2142857142857144</v>
      </c>
      <c r="E163" s="12">
        <v>1.45</v>
      </c>
      <c r="F163" s="13">
        <v>8.2339999999999996E-4</v>
      </c>
      <c r="G163" s="101">
        <f t="shared" si="15"/>
        <v>1.4508234</v>
      </c>
      <c r="H163" s="103">
        <v>45.96</v>
      </c>
      <c r="I163" s="104" t="s">
        <v>66</v>
      </c>
      <c r="J163" s="105">
        <f t="shared" si="13"/>
        <v>45.96</v>
      </c>
      <c r="K163" s="103">
        <v>1.69</v>
      </c>
      <c r="L163" s="104" t="s">
        <v>66</v>
      </c>
      <c r="M163" s="105">
        <f t="shared" si="19"/>
        <v>1.69</v>
      </c>
      <c r="N163" s="103">
        <v>8733</v>
      </c>
      <c r="O163" s="104" t="s">
        <v>64</v>
      </c>
      <c r="P163" s="102">
        <f t="shared" si="17"/>
        <v>0.87330000000000008</v>
      </c>
    </row>
    <row r="164" spans="1:16">
      <c r="A164" s="23">
        <f t="shared" si="18"/>
        <v>164</v>
      </c>
      <c r="B164" s="10">
        <v>25</v>
      </c>
      <c r="C164" s="104" t="s">
        <v>67</v>
      </c>
      <c r="D164" s="102">
        <f t="shared" si="14"/>
        <v>3.5714285714285716</v>
      </c>
      <c r="E164" s="12">
        <v>1.351</v>
      </c>
      <c r="F164" s="13">
        <v>7.5040000000000003E-4</v>
      </c>
      <c r="G164" s="101">
        <f t="shared" si="15"/>
        <v>1.3517504</v>
      </c>
      <c r="H164" s="103">
        <v>53.66</v>
      </c>
      <c r="I164" s="104" t="s">
        <v>66</v>
      </c>
      <c r="J164" s="105">
        <f t="shared" si="13"/>
        <v>53.66</v>
      </c>
      <c r="K164" s="103">
        <v>2.02</v>
      </c>
      <c r="L164" s="104" t="s">
        <v>66</v>
      </c>
      <c r="M164" s="105">
        <f t="shared" si="19"/>
        <v>2.02</v>
      </c>
      <c r="N164" s="103">
        <v>9774</v>
      </c>
      <c r="O164" s="104" t="s">
        <v>64</v>
      </c>
      <c r="P164" s="102">
        <f t="shared" si="17"/>
        <v>0.97739999999999994</v>
      </c>
    </row>
    <row r="165" spans="1:16">
      <c r="A165" s="23">
        <f t="shared" si="18"/>
        <v>165</v>
      </c>
      <c r="B165" s="10">
        <v>27.5</v>
      </c>
      <c r="C165" s="104" t="s">
        <v>67</v>
      </c>
      <c r="D165" s="102">
        <f t="shared" si="14"/>
        <v>3.9285714285714284</v>
      </c>
      <c r="E165" s="12">
        <v>1.2649999999999999</v>
      </c>
      <c r="F165" s="13">
        <v>6.8979999999999996E-4</v>
      </c>
      <c r="G165" s="101">
        <f t="shared" si="15"/>
        <v>1.2656897999999999</v>
      </c>
      <c r="H165" s="103">
        <v>61.89</v>
      </c>
      <c r="I165" s="104" t="s">
        <v>66</v>
      </c>
      <c r="J165" s="105">
        <f t="shared" si="13"/>
        <v>61.89</v>
      </c>
      <c r="K165" s="103">
        <v>2.35</v>
      </c>
      <c r="L165" s="104" t="s">
        <v>66</v>
      </c>
      <c r="M165" s="105">
        <f t="shared" si="19"/>
        <v>2.35</v>
      </c>
      <c r="N165" s="103">
        <v>1.0900000000000001</v>
      </c>
      <c r="O165" s="106" t="s">
        <v>66</v>
      </c>
      <c r="P165" s="105">
        <f t="shared" ref="P165:P212" si="20">N165</f>
        <v>1.0900000000000001</v>
      </c>
    </row>
    <row r="166" spans="1:16">
      <c r="A166" s="23">
        <f t="shared" si="18"/>
        <v>166</v>
      </c>
      <c r="B166" s="10">
        <v>30</v>
      </c>
      <c r="C166" s="104" t="s">
        <v>67</v>
      </c>
      <c r="D166" s="102">
        <f t="shared" si="14"/>
        <v>4.2857142857142856</v>
      </c>
      <c r="E166" s="12">
        <v>1.19</v>
      </c>
      <c r="F166" s="13">
        <v>6.3880000000000002E-4</v>
      </c>
      <c r="G166" s="101">
        <f t="shared" si="15"/>
        <v>1.1906387999999999</v>
      </c>
      <c r="H166" s="103">
        <v>70.67</v>
      </c>
      <c r="I166" s="104" t="s">
        <v>66</v>
      </c>
      <c r="J166" s="105">
        <f t="shared" si="13"/>
        <v>70.67</v>
      </c>
      <c r="K166" s="103">
        <v>2.67</v>
      </c>
      <c r="L166" s="104" t="s">
        <v>66</v>
      </c>
      <c r="M166" s="105">
        <f t="shared" si="19"/>
        <v>2.67</v>
      </c>
      <c r="N166" s="103">
        <v>1.21</v>
      </c>
      <c r="O166" s="104" t="s">
        <v>66</v>
      </c>
      <c r="P166" s="105">
        <f t="shared" si="20"/>
        <v>1.21</v>
      </c>
    </row>
    <row r="167" spans="1:16">
      <c r="A167" s="23">
        <f t="shared" si="18"/>
        <v>167</v>
      </c>
      <c r="B167" s="10">
        <v>32.5</v>
      </c>
      <c r="C167" s="104" t="s">
        <v>67</v>
      </c>
      <c r="D167" s="102">
        <f t="shared" si="14"/>
        <v>4.6428571428571432</v>
      </c>
      <c r="E167" s="12">
        <v>1.1220000000000001</v>
      </c>
      <c r="F167" s="13">
        <v>5.9509999999999999E-4</v>
      </c>
      <c r="G167" s="101">
        <f t="shared" si="15"/>
        <v>1.1225951000000001</v>
      </c>
      <c r="H167" s="103">
        <v>79.989999999999995</v>
      </c>
      <c r="I167" s="104" t="s">
        <v>66</v>
      </c>
      <c r="J167" s="105">
        <f t="shared" si="13"/>
        <v>79.989999999999995</v>
      </c>
      <c r="K167" s="103">
        <v>2.99</v>
      </c>
      <c r="L167" s="104" t="s">
        <v>66</v>
      </c>
      <c r="M167" s="105">
        <f t="shared" si="19"/>
        <v>2.99</v>
      </c>
      <c r="N167" s="103">
        <v>1.33</v>
      </c>
      <c r="O167" s="104" t="s">
        <v>66</v>
      </c>
      <c r="P167" s="105">
        <f t="shared" si="20"/>
        <v>1.33</v>
      </c>
    </row>
    <row r="168" spans="1:16">
      <c r="A168" s="23">
        <f t="shared" si="18"/>
        <v>168</v>
      </c>
      <c r="B168" s="10">
        <v>35</v>
      </c>
      <c r="C168" s="104" t="s">
        <v>67</v>
      </c>
      <c r="D168" s="102">
        <f t="shared" si="14"/>
        <v>5</v>
      </c>
      <c r="E168" s="12">
        <v>1.0620000000000001</v>
      </c>
      <c r="F168" s="13">
        <v>5.5719999999999999E-4</v>
      </c>
      <c r="G168" s="101">
        <f t="shared" si="15"/>
        <v>1.0625572000000001</v>
      </c>
      <c r="H168" s="103">
        <v>89.85</v>
      </c>
      <c r="I168" s="104" t="s">
        <v>66</v>
      </c>
      <c r="J168" s="105">
        <f t="shared" si="13"/>
        <v>89.85</v>
      </c>
      <c r="K168" s="103">
        <v>3.31</v>
      </c>
      <c r="L168" s="104" t="s">
        <v>66</v>
      </c>
      <c r="M168" s="105">
        <f t="shared" si="19"/>
        <v>3.31</v>
      </c>
      <c r="N168" s="103">
        <v>1.46</v>
      </c>
      <c r="O168" s="104" t="s">
        <v>66</v>
      </c>
      <c r="P168" s="105">
        <f t="shared" si="20"/>
        <v>1.46</v>
      </c>
    </row>
    <row r="169" spans="1:16">
      <c r="A169" s="23">
        <f t="shared" si="18"/>
        <v>169</v>
      </c>
      <c r="B169" s="10">
        <v>37.5</v>
      </c>
      <c r="C169" s="104" t="s">
        <v>67</v>
      </c>
      <c r="D169" s="102">
        <f t="shared" si="14"/>
        <v>5.3571428571428568</v>
      </c>
      <c r="E169" s="12">
        <v>1.008</v>
      </c>
      <c r="F169" s="13">
        <v>5.241E-4</v>
      </c>
      <c r="G169" s="101">
        <f t="shared" si="15"/>
        <v>1.0085241</v>
      </c>
      <c r="H169" s="103">
        <v>100.26</v>
      </c>
      <c r="I169" s="104" t="s">
        <v>66</v>
      </c>
      <c r="J169" s="105">
        <f t="shared" si="13"/>
        <v>100.26</v>
      </c>
      <c r="K169" s="103">
        <v>3.63</v>
      </c>
      <c r="L169" s="104" t="s">
        <v>66</v>
      </c>
      <c r="M169" s="105">
        <f t="shared" si="19"/>
        <v>3.63</v>
      </c>
      <c r="N169" s="103">
        <v>1.6</v>
      </c>
      <c r="O169" s="104" t="s">
        <v>66</v>
      </c>
      <c r="P169" s="105">
        <f t="shared" si="20"/>
        <v>1.6</v>
      </c>
    </row>
    <row r="170" spans="1:16">
      <c r="A170" s="23">
        <f t="shared" si="18"/>
        <v>170</v>
      </c>
      <c r="B170" s="10">
        <v>40</v>
      </c>
      <c r="C170" s="104" t="s">
        <v>67</v>
      </c>
      <c r="D170" s="102">
        <f t="shared" si="14"/>
        <v>5.7142857142857144</v>
      </c>
      <c r="E170" s="12">
        <v>0.95950000000000002</v>
      </c>
      <c r="F170" s="13">
        <v>4.95E-4</v>
      </c>
      <c r="G170" s="101">
        <f t="shared" si="15"/>
        <v>0.95999500000000004</v>
      </c>
      <c r="H170" s="103">
        <v>111.2</v>
      </c>
      <c r="I170" s="104" t="s">
        <v>66</v>
      </c>
      <c r="J170" s="105">
        <f t="shared" si="13"/>
        <v>111.2</v>
      </c>
      <c r="K170" s="103">
        <v>3.96</v>
      </c>
      <c r="L170" s="104" t="s">
        <v>66</v>
      </c>
      <c r="M170" s="105">
        <f t="shared" si="19"/>
        <v>3.96</v>
      </c>
      <c r="N170" s="103">
        <v>1.75</v>
      </c>
      <c r="O170" s="104" t="s">
        <v>66</v>
      </c>
      <c r="P170" s="105">
        <f t="shared" si="20"/>
        <v>1.75</v>
      </c>
    </row>
    <row r="171" spans="1:16">
      <c r="A171" s="23">
        <f t="shared" si="18"/>
        <v>171</v>
      </c>
      <c r="B171" s="10">
        <v>45</v>
      </c>
      <c r="C171" s="104" t="s">
        <v>67</v>
      </c>
      <c r="D171" s="102">
        <f t="shared" si="14"/>
        <v>6.4285714285714288</v>
      </c>
      <c r="E171" s="12">
        <v>0.87460000000000004</v>
      </c>
      <c r="F171" s="13">
        <v>4.4569999999999999E-4</v>
      </c>
      <c r="G171" s="101">
        <f t="shared" si="15"/>
        <v>0.87504570000000004</v>
      </c>
      <c r="H171" s="103">
        <v>134.72</v>
      </c>
      <c r="I171" s="104" t="s">
        <v>66</v>
      </c>
      <c r="J171" s="105">
        <f t="shared" si="13"/>
        <v>134.72</v>
      </c>
      <c r="K171" s="103">
        <v>5.2</v>
      </c>
      <c r="L171" s="104" t="s">
        <v>66</v>
      </c>
      <c r="M171" s="105">
        <f t="shared" si="19"/>
        <v>5.2</v>
      </c>
      <c r="N171" s="103">
        <v>2.06</v>
      </c>
      <c r="O171" s="104" t="s">
        <v>66</v>
      </c>
      <c r="P171" s="105">
        <f t="shared" si="20"/>
        <v>2.06</v>
      </c>
    </row>
    <row r="172" spans="1:16">
      <c r="A172" s="23">
        <f t="shared" si="18"/>
        <v>172</v>
      </c>
      <c r="B172" s="10">
        <v>50</v>
      </c>
      <c r="C172" s="104" t="s">
        <v>67</v>
      </c>
      <c r="D172" s="102">
        <f t="shared" si="14"/>
        <v>7.1428571428571432</v>
      </c>
      <c r="E172" s="12">
        <v>0.80349999999999999</v>
      </c>
      <c r="F172" s="13">
        <v>4.058E-4</v>
      </c>
      <c r="G172" s="101">
        <f t="shared" si="15"/>
        <v>0.8039058</v>
      </c>
      <c r="H172" s="103">
        <v>160.41999999999999</v>
      </c>
      <c r="I172" s="104" t="s">
        <v>66</v>
      </c>
      <c r="J172" s="105">
        <f t="shared" si="13"/>
        <v>160.41999999999999</v>
      </c>
      <c r="K172" s="103">
        <v>6.37</v>
      </c>
      <c r="L172" s="104" t="s">
        <v>66</v>
      </c>
      <c r="M172" s="105">
        <f t="shared" si="19"/>
        <v>6.37</v>
      </c>
      <c r="N172" s="103">
        <v>2.4</v>
      </c>
      <c r="O172" s="104" t="s">
        <v>66</v>
      </c>
      <c r="P172" s="105">
        <f t="shared" si="20"/>
        <v>2.4</v>
      </c>
    </row>
    <row r="173" spans="1:16">
      <c r="A173" s="23">
        <f t="shared" si="18"/>
        <v>173</v>
      </c>
      <c r="B173" s="10">
        <v>55</v>
      </c>
      <c r="C173" s="104" t="s">
        <v>67</v>
      </c>
      <c r="D173" s="102">
        <f t="shared" si="14"/>
        <v>7.8571428571428568</v>
      </c>
      <c r="E173" s="12">
        <v>0.74309999999999998</v>
      </c>
      <c r="F173" s="13">
        <v>3.7270000000000001E-4</v>
      </c>
      <c r="G173" s="101">
        <f t="shared" si="15"/>
        <v>0.74347269999999999</v>
      </c>
      <c r="H173" s="103">
        <v>188.3</v>
      </c>
      <c r="I173" s="104" t="s">
        <v>66</v>
      </c>
      <c r="J173" s="105">
        <f t="shared" si="13"/>
        <v>188.3</v>
      </c>
      <c r="K173" s="103">
        <v>7.52</v>
      </c>
      <c r="L173" s="104" t="s">
        <v>66</v>
      </c>
      <c r="M173" s="105">
        <f t="shared" si="19"/>
        <v>7.52</v>
      </c>
      <c r="N173" s="103">
        <v>2.77</v>
      </c>
      <c r="O173" s="104" t="s">
        <v>66</v>
      </c>
      <c r="P173" s="105">
        <f t="shared" si="20"/>
        <v>2.77</v>
      </c>
    </row>
    <row r="174" spans="1:16">
      <c r="A174" s="23">
        <f t="shared" si="18"/>
        <v>174</v>
      </c>
      <c r="B174" s="10">
        <v>60</v>
      </c>
      <c r="C174" s="104" t="s">
        <v>67</v>
      </c>
      <c r="D174" s="102">
        <f t="shared" si="14"/>
        <v>8.5714285714285712</v>
      </c>
      <c r="E174" s="12">
        <v>0.69130000000000003</v>
      </c>
      <c r="F174" s="13">
        <v>3.4489999999999998E-4</v>
      </c>
      <c r="G174" s="101">
        <f t="shared" si="15"/>
        <v>0.69164490000000001</v>
      </c>
      <c r="H174" s="103">
        <v>218.35</v>
      </c>
      <c r="I174" s="104" t="s">
        <v>66</v>
      </c>
      <c r="J174" s="105">
        <f t="shared" si="13"/>
        <v>218.35</v>
      </c>
      <c r="K174" s="103">
        <v>8.67</v>
      </c>
      <c r="L174" s="104" t="s">
        <v>66</v>
      </c>
      <c r="M174" s="105">
        <f t="shared" si="19"/>
        <v>8.67</v>
      </c>
      <c r="N174" s="103">
        <v>3.17</v>
      </c>
      <c r="O174" s="104" t="s">
        <v>66</v>
      </c>
      <c r="P174" s="105">
        <f t="shared" si="20"/>
        <v>3.17</v>
      </c>
    </row>
    <row r="175" spans="1:16">
      <c r="A175" s="23">
        <f t="shared" si="18"/>
        <v>175</v>
      </c>
      <c r="B175" s="10">
        <v>65</v>
      </c>
      <c r="C175" s="104" t="s">
        <v>67</v>
      </c>
      <c r="D175" s="102">
        <f t="shared" si="14"/>
        <v>9.2857142857142865</v>
      </c>
      <c r="E175" s="12">
        <v>0.64639999999999997</v>
      </c>
      <c r="F175" s="13">
        <v>3.211E-4</v>
      </c>
      <c r="G175" s="101">
        <f t="shared" si="15"/>
        <v>0.64672109999999994</v>
      </c>
      <c r="H175" s="103">
        <v>250.58</v>
      </c>
      <c r="I175" s="104" t="s">
        <v>66</v>
      </c>
      <c r="J175" s="105">
        <f t="shared" si="13"/>
        <v>250.58</v>
      </c>
      <c r="K175" s="103">
        <v>9.83</v>
      </c>
      <c r="L175" s="104" t="s">
        <v>66</v>
      </c>
      <c r="M175" s="105">
        <f t="shared" si="19"/>
        <v>9.83</v>
      </c>
      <c r="N175" s="103">
        <v>3.59</v>
      </c>
      <c r="O175" s="104" t="s">
        <v>66</v>
      </c>
      <c r="P175" s="105">
        <f t="shared" si="20"/>
        <v>3.59</v>
      </c>
    </row>
    <row r="176" spans="1:16">
      <c r="A176" s="23">
        <f t="shared" si="18"/>
        <v>176</v>
      </c>
      <c r="B176" s="10">
        <v>70</v>
      </c>
      <c r="C176" s="104" t="s">
        <v>67</v>
      </c>
      <c r="D176" s="102">
        <f t="shared" si="14"/>
        <v>10</v>
      </c>
      <c r="E176" s="12">
        <v>0.60709999999999997</v>
      </c>
      <c r="F176" s="13">
        <v>3.0049999999999999E-4</v>
      </c>
      <c r="G176" s="101">
        <f t="shared" si="15"/>
        <v>0.60740050000000001</v>
      </c>
      <c r="H176" s="103">
        <v>284.97000000000003</v>
      </c>
      <c r="I176" s="104" t="s">
        <v>66</v>
      </c>
      <c r="J176" s="105">
        <f t="shared" si="13"/>
        <v>284.97000000000003</v>
      </c>
      <c r="K176" s="103">
        <v>11</v>
      </c>
      <c r="L176" s="104" t="s">
        <v>66</v>
      </c>
      <c r="M176" s="105">
        <f t="shared" si="19"/>
        <v>11</v>
      </c>
      <c r="N176" s="103">
        <v>4.04</v>
      </c>
      <c r="O176" s="104" t="s">
        <v>66</v>
      </c>
      <c r="P176" s="105">
        <f t="shared" si="20"/>
        <v>4.04</v>
      </c>
    </row>
    <row r="177" spans="1:16">
      <c r="A177" s="23">
        <f t="shared" si="18"/>
        <v>177</v>
      </c>
      <c r="B177" s="10">
        <v>80</v>
      </c>
      <c r="C177" s="104" t="s">
        <v>67</v>
      </c>
      <c r="D177" s="102">
        <f t="shared" si="14"/>
        <v>11.428571428571429</v>
      </c>
      <c r="E177" s="12">
        <v>0.54190000000000005</v>
      </c>
      <c r="F177" s="13">
        <v>2.6659999999999998E-4</v>
      </c>
      <c r="G177" s="101">
        <f t="shared" si="15"/>
        <v>0.54216660000000005</v>
      </c>
      <c r="H177" s="103">
        <v>360.09</v>
      </c>
      <c r="I177" s="104" t="s">
        <v>66</v>
      </c>
      <c r="J177" s="105">
        <f t="shared" si="13"/>
        <v>360.09</v>
      </c>
      <c r="K177" s="103">
        <v>15.36</v>
      </c>
      <c r="L177" s="104" t="s">
        <v>66</v>
      </c>
      <c r="M177" s="105">
        <f t="shared" si="19"/>
        <v>15.36</v>
      </c>
      <c r="N177" s="103">
        <v>5.03</v>
      </c>
      <c r="O177" s="104" t="s">
        <v>66</v>
      </c>
      <c r="P177" s="105">
        <f t="shared" si="20"/>
        <v>5.03</v>
      </c>
    </row>
    <row r="178" spans="1:16">
      <c r="A178" s="23">
        <f t="shared" si="18"/>
        <v>178</v>
      </c>
      <c r="B178" s="103">
        <v>90</v>
      </c>
      <c r="C178" s="104" t="s">
        <v>67</v>
      </c>
      <c r="D178" s="102">
        <f t="shared" si="14"/>
        <v>12.857142857142858</v>
      </c>
      <c r="E178" s="12">
        <v>0.49009999999999998</v>
      </c>
      <c r="F178" s="13">
        <v>2.399E-4</v>
      </c>
      <c r="G178" s="101">
        <f t="shared" si="15"/>
        <v>0.4903399</v>
      </c>
      <c r="H178" s="103">
        <v>443.71</v>
      </c>
      <c r="I178" s="104" t="s">
        <v>66</v>
      </c>
      <c r="J178" s="105">
        <f t="shared" ref="J178:J183" si="21">H178</f>
        <v>443.71</v>
      </c>
      <c r="K178" s="103">
        <v>19.46</v>
      </c>
      <c r="L178" s="104" t="s">
        <v>66</v>
      </c>
      <c r="M178" s="105">
        <f t="shared" si="19"/>
        <v>19.46</v>
      </c>
      <c r="N178" s="103">
        <v>6.13</v>
      </c>
      <c r="O178" s="104" t="s">
        <v>66</v>
      </c>
      <c r="P178" s="105">
        <f t="shared" si="20"/>
        <v>6.13</v>
      </c>
    </row>
    <row r="179" spans="1:16">
      <c r="A179" s="23">
        <f t="shared" si="18"/>
        <v>179</v>
      </c>
      <c r="B179" s="10">
        <v>100</v>
      </c>
      <c r="C179" s="11" t="s">
        <v>67</v>
      </c>
      <c r="D179" s="102">
        <f t="shared" si="14"/>
        <v>14.285714285714286</v>
      </c>
      <c r="E179" s="12">
        <v>0.4481</v>
      </c>
      <c r="F179" s="13">
        <v>2.1819999999999999E-4</v>
      </c>
      <c r="G179" s="101">
        <f t="shared" si="15"/>
        <v>0.4483182</v>
      </c>
      <c r="H179" s="103">
        <v>535.66</v>
      </c>
      <c r="I179" s="104" t="s">
        <v>66</v>
      </c>
      <c r="J179" s="105">
        <f t="shared" si="21"/>
        <v>535.66</v>
      </c>
      <c r="K179" s="103">
        <v>23.48</v>
      </c>
      <c r="L179" s="104" t="s">
        <v>66</v>
      </c>
      <c r="M179" s="105">
        <f t="shared" si="19"/>
        <v>23.48</v>
      </c>
      <c r="N179" s="103">
        <v>7.33</v>
      </c>
      <c r="O179" s="104" t="s">
        <v>66</v>
      </c>
      <c r="P179" s="105">
        <f t="shared" si="20"/>
        <v>7.33</v>
      </c>
    </row>
    <row r="180" spans="1:16">
      <c r="A180" s="23">
        <f t="shared" si="18"/>
        <v>180</v>
      </c>
      <c r="B180" s="10">
        <v>110</v>
      </c>
      <c r="C180" s="11" t="s">
        <v>67</v>
      </c>
      <c r="D180" s="102">
        <f t="shared" si="14"/>
        <v>15.714285714285714</v>
      </c>
      <c r="E180" s="12">
        <v>0.4133</v>
      </c>
      <c r="F180" s="13">
        <v>2.0029999999999999E-4</v>
      </c>
      <c r="G180" s="101">
        <f t="shared" si="15"/>
        <v>0.41350029999999999</v>
      </c>
      <c r="H180" s="103">
        <v>635.78</v>
      </c>
      <c r="I180" s="104" t="s">
        <v>66</v>
      </c>
      <c r="J180" s="105">
        <f t="shared" si="21"/>
        <v>635.78</v>
      </c>
      <c r="K180" s="103">
        <v>27.5</v>
      </c>
      <c r="L180" s="104" t="s">
        <v>66</v>
      </c>
      <c r="M180" s="105">
        <f t="shared" si="19"/>
        <v>27.5</v>
      </c>
      <c r="N180" s="103">
        <v>8.6300000000000008</v>
      </c>
      <c r="O180" s="104" t="s">
        <v>66</v>
      </c>
      <c r="P180" s="105">
        <f t="shared" si="20"/>
        <v>8.6300000000000008</v>
      </c>
    </row>
    <row r="181" spans="1:16">
      <c r="A181" s="23">
        <f t="shared" si="18"/>
        <v>181</v>
      </c>
      <c r="B181" s="10">
        <v>120</v>
      </c>
      <c r="C181" s="11" t="s">
        <v>67</v>
      </c>
      <c r="D181" s="102">
        <f t="shared" si="14"/>
        <v>17.142857142857142</v>
      </c>
      <c r="E181" s="12">
        <v>0.38419999999999999</v>
      </c>
      <c r="F181" s="13">
        <v>1.852E-4</v>
      </c>
      <c r="G181" s="101">
        <f t="shared" si="15"/>
        <v>0.38438519999999998</v>
      </c>
      <c r="H181" s="103">
        <v>743.91</v>
      </c>
      <c r="I181" s="104" t="s">
        <v>66</v>
      </c>
      <c r="J181" s="105">
        <f t="shared" si="21"/>
        <v>743.91</v>
      </c>
      <c r="K181" s="103">
        <v>31.56</v>
      </c>
      <c r="L181" s="104" t="s">
        <v>66</v>
      </c>
      <c r="M181" s="105">
        <f t="shared" si="19"/>
        <v>31.56</v>
      </c>
      <c r="N181" s="103">
        <v>10.039999999999999</v>
      </c>
      <c r="O181" s="104" t="s">
        <v>66</v>
      </c>
      <c r="P181" s="105">
        <f t="shared" si="20"/>
        <v>10.039999999999999</v>
      </c>
    </row>
    <row r="182" spans="1:16">
      <c r="A182" s="23">
        <f t="shared" si="18"/>
        <v>182</v>
      </c>
      <c r="B182" s="10">
        <v>130</v>
      </c>
      <c r="C182" s="11" t="s">
        <v>67</v>
      </c>
      <c r="D182" s="102">
        <f t="shared" si="14"/>
        <v>18.571428571428573</v>
      </c>
      <c r="E182" s="12">
        <v>0.3594</v>
      </c>
      <c r="F182" s="13">
        <v>1.7229999999999999E-4</v>
      </c>
      <c r="G182" s="101">
        <f t="shared" si="15"/>
        <v>0.35957230000000001</v>
      </c>
      <c r="H182" s="103">
        <v>859.87</v>
      </c>
      <c r="I182" s="104" t="s">
        <v>66</v>
      </c>
      <c r="J182" s="105">
        <f t="shared" si="21"/>
        <v>859.87</v>
      </c>
      <c r="K182" s="103">
        <v>35.659999999999997</v>
      </c>
      <c r="L182" s="104" t="s">
        <v>66</v>
      </c>
      <c r="M182" s="105">
        <f t="shared" si="19"/>
        <v>35.659999999999997</v>
      </c>
      <c r="N182" s="103">
        <v>11.55</v>
      </c>
      <c r="O182" s="104" t="s">
        <v>66</v>
      </c>
      <c r="P182" s="105">
        <f t="shared" si="20"/>
        <v>11.55</v>
      </c>
    </row>
    <row r="183" spans="1:16">
      <c r="A183" s="23">
        <f t="shared" si="18"/>
        <v>183</v>
      </c>
      <c r="B183" s="10">
        <v>140</v>
      </c>
      <c r="C183" s="11" t="s">
        <v>67</v>
      </c>
      <c r="D183" s="102">
        <f t="shared" si="14"/>
        <v>20</v>
      </c>
      <c r="E183" s="12">
        <v>0.33800000000000002</v>
      </c>
      <c r="F183" s="13">
        <v>1.6110000000000001E-4</v>
      </c>
      <c r="G183" s="101">
        <f t="shared" si="15"/>
        <v>0.33816110000000005</v>
      </c>
      <c r="H183" s="103">
        <v>983.49</v>
      </c>
      <c r="I183" s="104" t="s">
        <v>66</v>
      </c>
      <c r="J183" s="105">
        <f t="shared" si="21"/>
        <v>983.49</v>
      </c>
      <c r="K183" s="103">
        <v>39.83</v>
      </c>
      <c r="L183" s="104" t="s">
        <v>66</v>
      </c>
      <c r="M183" s="105">
        <f t="shared" si="19"/>
        <v>39.83</v>
      </c>
      <c r="N183" s="103">
        <v>13.16</v>
      </c>
      <c r="O183" s="104" t="s">
        <v>66</v>
      </c>
      <c r="P183" s="105">
        <f t="shared" si="20"/>
        <v>13.16</v>
      </c>
    </row>
    <row r="184" spans="1:16">
      <c r="A184" s="23">
        <f t="shared" si="18"/>
        <v>184</v>
      </c>
      <c r="B184" s="10">
        <v>150</v>
      </c>
      <c r="C184" s="11" t="s">
        <v>67</v>
      </c>
      <c r="D184" s="102">
        <f t="shared" si="14"/>
        <v>21.428571428571427</v>
      </c>
      <c r="E184" s="12">
        <v>0.31940000000000002</v>
      </c>
      <c r="F184" s="13">
        <v>1.5139999999999999E-4</v>
      </c>
      <c r="G184" s="101">
        <f t="shared" si="15"/>
        <v>0.31955140000000004</v>
      </c>
      <c r="H184" s="103">
        <v>1.1100000000000001</v>
      </c>
      <c r="I184" s="106" t="s">
        <v>68</v>
      </c>
      <c r="J184" s="107">
        <f t="shared" ref="J184:J228" si="22">H184*1000</f>
        <v>1110</v>
      </c>
      <c r="K184" s="103">
        <v>44.05</v>
      </c>
      <c r="L184" s="104" t="s">
        <v>66</v>
      </c>
      <c r="M184" s="105">
        <f t="shared" si="19"/>
        <v>44.05</v>
      </c>
      <c r="N184" s="103">
        <v>14.86</v>
      </c>
      <c r="O184" s="104" t="s">
        <v>66</v>
      </c>
      <c r="P184" s="105">
        <f t="shared" si="20"/>
        <v>14.86</v>
      </c>
    </row>
    <row r="185" spans="1:16">
      <c r="A185" s="23">
        <f t="shared" si="18"/>
        <v>185</v>
      </c>
      <c r="B185" s="10">
        <v>160</v>
      </c>
      <c r="C185" s="11" t="s">
        <v>67</v>
      </c>
      <c r="D185" s="102">
        <f t="shared" si="14"/>
        <v>22.857142857142858</v>
      </c>
      <c r="E185" s="12">
        <v>0.30299999999999999</v>
      </c>
      <c r="F185" s="13">
        <v>1.428E-4</v>
      </c>
      <c r="G185" s="101">
        <f t="shared" si="15"/>
        <v>0.30314279999999999</v>
      </c>
      <c r="H185" s="103">
        <v>1.25</v>
      </c>
      <c r="I185" s="104" t="s">
        <v>68</v>
      </c>
      <c r="J185" s="107">
        <f t="shared" si="22"/>
        <v>1250</v>
      </c>
      <c r="K185" s="103">
        <v>48.33</v>
      </c>
      <c r="L185" s="104" t="s">
        <v>66</v>
      </c>
      <c r="M185" s="105">
        <f t="shared" si="19"/>
        <v>48.33</v>
      </c>
      <c r="N185" s="103">
        <v>16.649999999999999</v>
      </c>
      <c r="O185" s="104" t="s">
        <v>66</v>
      </c>
      <c r="P185" s="105">
        <f t="shared" si="20"/>
        <v>16.649999999999999</v>
      </c>
    </row>
    <row r="186" spans="1:16">
      <c r="A186" s="23">
        <f t="shared" si="18"/>
        <v>186</v>
      </c>
      <c r="B186" s="10">
        <v>170</v>
      </c>
      <c r="C186" s="11" t="s">
        <v>67</v>
      </c>
      <c r="D186" s="102">
        <f t="shared" si="14"/>
        <v>24.285714285714285</v>
      </c>
      <c r="E186" s="12">
        <v>0.28849999999999998</v>
      </c>
      <c r="F186" s="13">
        <v>1.3520000000000001E-4</v>
      </c>
      <c r="G186" s="101">
        <f t="shared" si="15"/>
        <v>0.28863519999999998</v>
      </c>
      <c r="H186" s="103">
        <v>1.4</v>
      </c>
      <c r="I186" s="104" t="s">
        <v>68</v>
      </c>
      <c r="J186" s="107">
        <f t="shared" si="22"/>
        <v>1400</v>
      </c>
      <c r="K186" s="103">
        <v>52.67</v>
      </c>
      <c r="L186" s="104" t="s">
        <v>66</v>
      </c>
      <c r="M186" s="105">
        <f t="shared" si="19"/>
        <v>52.67</v>
      </c>
      <c r="N186" s="103">
        <v>18.53</v>
      </c>
      <c r="O186" s="104" t="s">
        <v>66</v>
      </c>
      <c r="P186" s="105">
        <f t="shared" si="20"/>
        <v>18.53</v>
      </c>
    </row>
    <row r="187" spans="1:16">
      <c r="A187" s="23">
        <f t="shared" si="18"/>
        <v>187</v>
      </c>
      <c r="B187" s="10">
        <v>180</v>
      </c>
      <c r="C187" s="11" t="s">
        <v>67</v>
      </c>
      <c r="D187" s="102">
        <f t="shared" si="14"/>
        <v>25.714285714285715</v>
      </c>
      <c r="E187" s="12">
        <v>0.27550000000000002</v>
      </c>
      <c r="F187" s="13">
        <v>1.284E-4</v>
      </c>
      <c r="G187" s="101">
        <f t="shared" si="15"/>
        <v>0.2756284</v>
      </c>
      <c r="H187" s="103">
        <v>1.55</v>
      </c>
      <c r="I187" s="104" t="s">
        <v>68</v>
      </c>
      <c r="J187" s="107">
        <f t="shared" si="22"/>
        <v>1550</v>
      </c>
      <c r="K187" s="103">
        <v>57.07</v>
      </c>
      <c r="L187" s="104" t="s">
        <v>66</v>
      </c>
      <c r="M187" s="105">
        <f t="shared" si="19"/>
        <v>57.07</v>
      </c>
      <c r="N187" s="103">
        <v>20.5</v>
      </c>
      <c r="O187" s="104" t="s">
        <v>66</v>
      </c>
      <c r="P187" s="105">
        <f t="shared" si="20"/>
        <v>20.5</v>
      </c>
    </row>
    <row r="188" spans="1:16">
      <c r="A188" s="23">
        <f t="shared" si="18"/>
        <v>188</v>
      </c>
      <c r="B188" s="10">
        <v>200</v>
      </c>
      <c r="C188" s="11" t="s">
        <v>67</v>
      </c>
      <c r="D188" s="102">
        <f t="shared" si="14"/>
        <v>28.571428571428573</v>
      </c>
      <c r="E188" s="12">
        <v>0.25319999999999998</v>
      </c>
      <c r="F188" s="13">
        <v>1.167E-4</v>
      </c>
      <c r="G188" s="101">
        <f t="shared" si="15"/>
        <v>0.25331670000000001</v>
      </c>
      <c r="H188" s="103">
        <v>1.88</v>
      </c>
      <c r="I188" s="104" t="s">
        <v>68</v>
      </c>
      <c r="J188" s="107">
        <f t="shared" si="22"/>
        <v>1880</v>
      </c>
      <c r="K188" s="103">
        <v>73.66</v>
      </c>
      <c r="L188" s="104" t="s">
        <v>66</v>
      </c>
      <c r="M188" s="105">
        <f t="shared" si="19"/>
        <v>73.66</v>
      </c>
      <c r="N188" s="103">
        <v>24.71</v>
      </c>
      <c r="O188" s="104" t="s">
        <v>66</v>
      </c>
      <c r="P188" s="105">
        <f t="shared" si="20"/>
        <v>24.71</v>
      </c>
    </row>
    <row r="189" spans="1:16">
      <c r="A189" s="23">
        <f t="shared" si="18"/>
        <v>189</v>
      </c>
      <c r="B189" s="10">
        <v>225</v>
      </c>
      <c r="C189" s="11" t="s">
        <v>67</v>
      </c>
      <c r="D189" s="102">
        <f t="shared" si="14"/>
        <v>32.142857142857146</v>
      </c>
      <c r="E189" s="12">
        <v>0.23019999999999999</v>
      </c>
      <c r="F189" s="13">
        <v>1.049E-4</v>
      </c>
      <c r="G189" s="101">
        <f t="shared" si="15"/>
        <v>0.23030489999999998</v>
      </c>
      <c r="H189" s="103">
        <v>2.3199999999999998</v>
      </c>
      <c r="I189" s="104" t="s">
        <v>68</v>
      </c>
      <c r="J189" s="107">
        <f t="shared" si="22"/>
        <v>2320</v>
      </c>
      <c r="K189" s="103">
        <v>97.33</v>
      </c>
      <c r="L189" s="104" t="s">
        <v>66</v>
      </c>
      <c r="M189" s="105">
        <f t="shared" si="19"/>
        <v>97.33</v>
      </c>
      <c r="N189" s="103">
        <v>30.43</v>
      </c>
      <c r="O189" s="104" t="s">
        <v>66</v>
      </c>
      <c r="P189" s="105">
        <f t="shared" si="20"/>
        <v>30.43</v>
      </c>
    </row>
    <row r="190" spans="1:16">
      <c r="A190" s="23">
        <f t="shared" si="18"/>
        <v>190</v>
      </c>
      <c r="B190" s="10">
        <v>250</v>
      </c>
      <c r="C190" s="11" t="s">
        <v>67</v>
      </c>
      <c r="D190" s="102">
        <f t="shared" si="14"/>
        <v>35.714285714285715</v>
      </c>
      <c r="E190" s="12">
        <v>0.21149999999999999</v>
      </c>
      <c r="F190" s="13">
        <v>9.535E-5</v>
      </c>
      <c r="G190" s="101">
        <f t="shared" si="15"/>
        <v>0.21159534999999999</v>
      </c>
      <c r="H190" s="103">
        <v>2.81</v>
      </c>
      <c r="I190" s="104" t="s">
        <v>68</v>
      </c>
      <c r="J190" s="107">
        <f t="shared" si="22"/>
        <v>2810</v>
      </c>
      <c r="K190" s="103">
        <v>119.69</v>
      </c>
      <c r="L190" s="104" t="s">
        <v>66</v>
      </c>
      <c r="M190" s="105">
        <f t="shared" si="19"/>
        <v>119.69</v>
      </c>
      <c r="N190" s="103">
        <v>36.67</v>
      </c>
      <c r="O190" s="104" t="s">
        <v>66</v>
      </c>
      <c r="P190" s="105">
        <f t="shared" si="20"/>
        <v>36.67</v>
      </c>
    </row>
    <row r="191" spans="1:16">
      <c r="A191" s="23">
        <f t="shared" si="18"/>
        <v>191</v>
      </c>
      <c r="B191" s="10">
        <v>275</v>
      </c>
      <c r="C191" s="11" t="s">
        <v>67</v>
      </c>
      <c r="D191" s="102">
        <f t="shared" ref="D191:D204" si="23">B191/$C$5</f>
        <v>39.285714285714285</v>
      </c>
      <c r="E191" s="12">
        <v>0.19589999999999999</v>
      </c>
      <c r="F191" s="13">
        <v>8.7440000000000003E-5</v>
      </c>
      <c r="G191" s="101">
        <f t="shared" si="15"/>
        <v>0.19598743999999998</v>
      </c>
      <c r="H191" s="103">
        <v>3.34</v>
      </c>
      <c r="I191" s="104" t="s">
        <v>68</v>
      </c>
      <c r="J191" s="107">
        <f t="shared" si="22"/>
        <v>3340</v>
      </c>
      <c r="K191" s="103">
        <v>141.55000000000001</v>
      </c>
      <c r="L191" s="104" t="s">
        <v>66</v>
      </c>
      <c r="M191" s="105">
        <f t="shared" si="19"/>
        <v>141.55000000000001</v>
      </c>
      <c r="N191" s="103">
        <v>43.4</v>
      </c>
      <c r="O191" s="104" t="s">
        <v>66</v>
      </c>
      <c r="P191" s="105">
        <f t="shared" si="20"/>
        <v>43.4</v>
      </c>
    </row>
    <row r="192" spans="1:16">
      <c r="A192" s="23">
        <f t="shared" si="18"/>
        <v>192</v>
      </c>
      <c r="B192" s="10">
        <v>300</v>
      </c>
      <c r="C192" s="11" t="s">
        <v>67</v>
      </c>
      <c r="D192" s="102">
        <f t="shared" si="23"/>
        <v>42.857142857142854</v>
      </c>
      <c r="E192" s="12">
        <v>0.1827</v>
      </c>
      <c r="F192" s="13">
        <v>8.0790000000000004E-5</v>
      </c>
      <c r="G192" s="101">
        <f t="shared" si="15"/>
        <v>0.18278079</v>
      </c>
      <c r="H192" s="103">
        <v>3.91</v>
      </c>
      <c r="I192" s="104" t="s">
        <v>68</v>
      </c>
      <c r="J192" s="107">
        <f t="shared" si="22"/>
        <v>3910</v>
      </c>
      <c r="K192" s="103">
        <v>163.27000000000001</v>
      </c>
      <c r="L192" s="104" t="s">
        <v>66</v>
      </c>
      <c r="M192" s="105">
        <f t="shared" si="19"/>
        <v>163.27000000000001</v>
      </c>
      <c r="N192" s="103">
        <v>50.61</v>
      </c>
      <c r="O192" s="104" t="s">
        <v>66</v>
      </c>
      <c r="P192" s="105">
        <f t="shared" si="20"/>
        <v>50.61</v>
      </c>
    </row>
    <row r="193" spans="1:16">
      <c r="A193" s="23">
        <f t="shared" si="18"/>
        <v>193</v>
      </c>
      <c r="B193" s="10">
        <v>325</v>
      </c>
      <c r="C193" s="11" t="s">
        <v>67</v>
      </c>
      <c r="D193" s="102">
        <f t="shared" si="23"/>
        <v>46.428571428571431</v>
      </c>
      <c r="E193" s="12">
        <v>0.1714</v>
      </c>
      <c r="F193" s="13">
        <v>7.5119999999999999E-5</v>
      </c>
      <c r="G193" s="101">
        <f t="shared" si="15"/>
        <v>0.17147512000000001</v>
      </c>
      <c r="H193" s="103">
        <v>4.5199999999999996</v>
      </c>
      <c r="I193" s="104" t="s">
        <v>68</v>
      </c>
      <c r="J193" s="107">
        <f t="shared" si="22"/>
        <v>4520</v>
      </c>
      <c r="K193" s="103">
        <v>185.02</v>
      </c>
      <c r="L193" s="104" t="s">
        <v>66</v>
      </c>
      <c r="M193" s="105">
        <f t="shared" si="19"/>
        <v>185.02</v>
      </c>
      <c r="N193" s="103">
        <v>58.29</v>
      </c>
      <c r="O193" s="104" t="s">
        <v>66</v>
      </c>
      <c r="P193" s="105">
        <f t="shared" si="20"/>
        <v>58.29</v>
      </c>
    </row>
    <row r="194" spans="1:16">
      <c r="A194" s="23">
        <f t="shared" si="18"/>
        <v>194</v>
      </c>
      <c r="B194" s="10">
        <v>350</v>
      </c>
      <c r="C194" s="11" t="s">
        <v>67</v>
      </c>
      <c r="D194" s="102">
        <f t="shared" si="23"/>
        <v>50</v>
      </c>
      <c r="E194" s="12">
        <v>0.16159999999999999</v>
      </c>
      <c r="F194" s="13">
        <v>7.0220000000000002E-5</v>
      </c>
      <c r="G194" s="101">
        <f t="shared" si="15"/>
        <v>0.16167022</v>
      </c>
      <c r="H194" s="103">
        <v>5.17</v>
      </c>
      <c r="I194" s="104" t="s">
        <v>68</v>
      </c>
      <c r="J194" s="107">
        <f t="shared" si="22"/>
        <v>5170</v>
      </c>
      <c r="K194" s="103">
        <v>206.91</v>
      </c>
      <c r="L194" s="104" t="s">
        <v>66</v>
      </c>
      <c r="M194" s="105">
        <f t="shared" si="19"/>
        <v>206.91</v>
      </c>
      <c r="N194" s="103">
        <v>66.430000000000007</v>
      </c>
      <c r="O194" s="104" t="s">
        <v>66</v>
      </c>
      <c r="P194" s="105">
        <f t="shared" si="20"/>
        <v>66.430000000000007</v>
      </c>
    </row>
    <row r="195" spans="1:16">
      <c r="A195" s="23">
        <f t="shared" si="18"/>
        <v>195</v>
      </c>
      <c r="B195" s="10">
        <v>375</v>
      </c>
      <c r="C195" s="11" t="s">
        <v>67</v>
      </c>
      <c r="D195" s="102">
        <f t="shared" si="23"/>
        <v>53.571428571428569</v>
      </c>
      <c r="E195" s="12">
        <v>0.153</v>
      </c>
      <c r="F195" s="13">
        <v>6.5939999999999995E-5</v>
      </c>
      <c r="G195" s="101">
        <f t="shared" si="15"/>
        <v>0.15306593999999998</v>
      </c>
      <c r="H195" s="103">
        <v>5.85</v>
      </c>
      <c r="I195" s="104" t="s">
        <v>68</v>
      </c>
      <c r="J195" s="107">
        <f t="shared" si="22"/>
        <v>5850</v>
      </c>
      <c r="K195" s="103">
        <v>228.99</v>
      </c>
      <c r="L195" s="104" t="s">
        <v>66</v>
      </c>
      <c r="M195" s="105">
        <f t="shared" si="19"/>
        <v>228.99</v>
      </c>
      <c r="N195" s="103">
        <v>75.010000000000005</v>
      </c>
      <c r="O195" s="104" t="s">
        <v>66</v>
      </c>
      <c r="P195" s="105">
        <f t="shared" si="20"/>
        <v>75.010000000000005</v>
      </c>
    </row>
    <row r="196" spans="1:16">
      <c r="A196" s="23">
        <f t="shared" si="18"/>
        <v>196</v>
      </c>
      <c r="B196" s="10">
        <v>400</v>
      </c>
      <c r="C196" s="11" t="s">
        <v>67</v>
      </c>
      <c r="D196" s="102">
        <f t="shared" si="23"/>
        <v>57.142857142857146</v>
      </c>
      <c r="E196" s="12">
        <v>0.1454</v>
      </c>
      <c r="F196" s="13">
        <v>6.2180000000000004E-5</v>
      </c>
      <c r="G196" s="101">
        <f t="shared" si="15"/>
        <v>0.14546218</v>
      </c>
      <c r="H196" s="103">
        <v>6.57</v>
      </c>
      <c r="I196" s="104" t="s">
        <v>68</v>
      </c>
      <c r="J196" s="107">
        <f t="shared" si="22"/>
        <v>6570</v>
      </c>
      <c r="K196" s="103">
        <v>251.29</v>
      </c>
      <c r="L196" s="104" t="s">
        <v>66</v>
      </c>
      <c r="M196" s="105">
        <f t="shared" si="19"/>
        <v>251.29</v>
      </c>
      <c r="N196" s="103">
        <v>84.03</v>
      </c>
      <c r="O196" s="104" t="s">
        <v>66</v>
      </c>
      <c r="P196" s="105">
        <f t="shared" si="20"/>
        <v>84.03</v>
      </c>
    </row>
    <row r="197" spans="1:16">
      <c r="A197" s="23">
        <f t="shared" si="18"/>
        <v>197</v>
      </c>
      <c r="B197" s="10">
        <v>450</v>
      </c>
      <c r="C197" s="11" t="s">
        <v>67</v>
      </c>
      <c r="D197" s="102">
        <f t="shared" si="23"/>
        <v>64.285714285714292</v>
      </c>
      <c r="E197" s="12">
        <v>0.1326</v>
      </c>
      <c r="F197" s="13">
        <v>5.5840000000000001E-5</v>
      </c>
      <c r="G197" s="101">
        <f t="shared" si="15"/>
        <v>0.13265584</v>
      </c>
      <c r="H197" s="103">
        <v>8.1300000000000008</v>
      </c>
      <c r="I197" s="104" t="s">
        <v>68</v>
      </c>
      <c r="J197" s="107">
        <f t="shared" si="22"/>
        <v>8130.0000000000009</v>
      </c>
      <c r="K197" s="103">
        <v>334.7</v>
      </c>
      <c r="L197" s="104" t="s">
        <v>66</v>
      </c>
      <c r="M197" s="105">
        <f t="shared" si="19"/>
        <v>334.7</v>
      </c>
      <c r="N197" s="103">
        <v>103.33</v>
      </c>
      <c r="O197" s="104" t="s">
        <v>66</v>
      </c>
      <c r="P197" s="105">
        <f t="shared" si="20"/>
        <v>103.33</v>
      </c>
    </row>
    <row r="198" spans="1:16">
      <c r="A198" s="23">
        <f t="shared" si="18"/>
        <v>198</v>
      </c>
      <c r="B198" s="10">
        <v>500</v>
      </c>
      <c r="C198" s="11" t="s">
        <v>67</v>
      </c>
      <c r="D198" s="102">
        <f t="shared" si="23"/>
        <v>71.428571428571431</v>
      </c>
      <c r="E198" s="12">
        <v>0.1221</v>
      </c>
      <c r="F198" s="13">
        <v>5.0720000000000002E-5</v>
      </c>
      <c r="G198" s="101">
        <f t="shared" si="15"/>
        <v>0.12215072</v>
      </c>
      <c r="H198" s="103">
        <v>9.82</v>
      </c>
      <c r="I198" s="104" t="s">
        <v>68</v>
      </c>
      <c r="J198" s="107">
        <f t="shared" si="22"/>
        <v>9820</v>
      </c>
      <c r="K198" s="103">
        <v>412.63</v>
      </c>
      <c r="L198" s="104" t="s">
        <v>66</v>
      </c>
      <c r="M198" s="105">
        <f t="shared" si="19"/>
        <v>412.63</v>
      </c>
      <c r="N198" s="103">
        <v>124.27</v>
      </c>
      <c r="O198" s="104" t="s">
        <v>66</v>
      </c>
      <c r="P198" s="105">
        <f t="shared" si="20"/>
        <v>124.27</v>
      </c>
    </row>
    <row r="199" spans="1:16">
      <c r="A199" s="23">
        <f t="shared" si="18"/>
        <v>199</v>
      </c>
      <c r="B199" s="10">
        <v>550</v>
      </c>
      <c r="C199" s="11" t="s">
        <v>67</v>
      </c>
      <c r="D199" s="102">
        <f t="shared" si="23"/>
        <v>78.571428571428569</v>
      </c>
      <c r="E199" s="12">
        <v>0.1135</v>
      </c>
      <c r="F199" s="13">
        <v>4.6489999999999997E-5</v>
      </c>
      <c r="G199" s="101">
        <f t="shared" si="15"/>
        <v>0.11354649</v>
      </c>
      <c r="H199" s="103">
        <v>11.65</v>
      </c>
      <c r="I199" s="104" t="s">
        <v>68</v>
      </c>
      <c r="J199" s="107">
        <f t="shared" si="22"/>
        <v>11650</v>
      </c>
      <c r="K199" s="103">
        <v>488.22</v>
      </c>
      <c r="L199" s="104" t="s">
        <v>66</v>
      </c>
      <c r="M199" s="105">
        <f t="shared" si="19"/>
        <v>488.22</v>
      </c>
      <c r="N199" s="103">
        <v>146.76</v>
      </c>
      <c r="O199" s="104" t="s">
        <v>66</v>
      </c>
      <c r="P199" s="105">
        <f t="shared" si="20"/>
        <v>146.76</v>
      </c>
    </row>
    <row r="200" spans="1:16">
      <c r="A200" s="23">
        <f t="shared" si="18"/>
        <v>200</v>
      </c>
      <c r="B200" s="10">
        <v>600</v>
      </c>
      <c r="C200" s="11" t="s">
        <v>67</v>
      </c>
      <c r="D200" s="102">
        <f t="shared" si="23"/>
        <v>85.714285714285708</v>
      </c>
      <c r="E200" s="12">
        <v>0.1062</v>
      </c>
      <c r="F200" s="13">
        <v>4.2939999999999999E-5</v>
      </c>
      <c r="G200" s="101">
        <f t="shared" si="15"/>
        <v>0.10624294000000001</v>
      </c>
      <c r="H200" s="103">
        <v>13.61</v>
      </c>
      <c r="I200" s="104" t="s">
        <v>68</v>
      </c>
      <c r="J200" s="107">
        <f t="shared" si="22"/>
        <v>13610</v>
      </c>
      <c r="K200" s="103">
        <v>562.79999999999995</v>
      </c>
      <c r="L200" s="104" t="s">
        <v>66</v>
      </c>
      <c r="M200" s="105">
        <f t="shared" si="19"/>
        <v>562.79999999999995</v>
      </c>
      <c r="N200" s="103">
        <v>170.74</v>
      </c>
      <c r="O200" s="104" t="s">
        <v>66</v>
      </c>
      <c r="P200" s="105">
        <f t="shared" si="20"/>
        <v>170.74</v>
      </c>
    </row>
    <row r="201" spans="1:16">
      <c r="A201" s="23">
        <f t="shared" si="18"/>
        <v>201</v>
      </c>
      <c r="B201" s="10">
        <v>650</v>
      </c>
      <c r="C201" s="11" t="s">
        <v>67</v>
      </c>
      <c r="D201" s="102">
        <f t="shared" si="23"/>
        <v>92.857142857142861</v>
      </c>
      <c r="E201" s="12">
        <v>0.1</v>
      </c>
      <c r="F201" s="13">
        <v>3.9900000000000001E-5</v>
      </c>
      <c r="G201" s="101">
        <f t="shared" si="15"/>
        <v>0.1000399</v>
      </c>
      <c r="H201" s="103">
        <v>15.7</v>
      </c>
      <c r="I201" s="104" t="s">
        <v>68</v>
      </c>
      <c r="J201" s="107">
        <f t="shared" si="22"/>
        <v>15700</v>
      </c>
      <c r="K201" s="103">
        <v>637.03</v>
      </c>
      <c r="L201" s="104" t="s">
        <v>66</v>
      </c>
      <c r="M201" s="105">
        <f t="shared" si="19"/>
        <v>637.03</v>
      </c>
      <c r="N201" s="103">
        <v>196.15</v>
      </c>
      <c r="O201" s="104" t="s">
        <v>66</v>
      </c>
      <c r="P201" s="105">
        <f t="shared" si="20"/>
        <v>196.15</v>
      </c>
    </row>
    <row r="202" spans="1:16">
      <c r="A202" s="23">
        <f t="shared" si="18"/>
        <v>202</v>
      </c>
      <c r="B202" s="10">
        <v>700</v>
      </c>
      <c r="C202" s="11" t="s">
        <v>67</v>
      </c>
      <c r="D202" s="108">
        <f t="shared" si="23"/>
        <v>100</v>
      </c>
      <c r="E202" s="12">
        <v>9.4619999999999996E-2</v>
      </c>
      <c r="F202" s="13">
        <v>3.7289999999999997E-5</v>
      </c>
      <c r="G202" s="101">
        <f t="shared" si="15"/>
        <v>9.4657289999999991E-2</v>
      </c>
      <c r="H202" s="103">
        <v>17.920000000000002</v>
      </c>
      <c r="I202" s="104" t="s">
        <v>68</v>
      </c>
      <c r="J202" s="107">
        <f t="shared" si="22"/>
        <v>17920</v>
      </c>
      <c r="K202" s="103">
        <v>711.28</v>
      </c>
      <c r="L202" s="104" t="s">
        <v>66</v>
      </c>
      <c r="M202" s="105">
        <f t="shared" si="19"/>
        <v>711.28</v>
      </c>
      <c r="N202" s="103">
        <v>222.93</v>
      </c>
      <c r="O202" s="104" t="s">
        <v>66</v>
      </c>
      <c r="P202" s="105">
        <f t="shared" si="20"/>
        <v>222.93</v>
      </c>
    </row>
    <row r="203" spans="1:16">
      <c r="A203" s="23">
        <f t="shared" si="18"/>
        <v>203</v>
      </c>
      <c r="B203" s="10">
        <v>800</v>
      </c>
      <c r="C203" s="11" t="s">
        <v>67</v>
      </c>
      <c r="D203" s="108">
        <f t="shared" si="23"/>
        <v>114.28571428571429</v>
      </c>
      <c r="E203" s="12">
        <v>8.5769999999999999E-2</v>
      </c>
      <c r="F203" s="13">
        <v>3.2990000000000001E-5</v>
      </c>
      <c r="G203" s="101">
        <f t="shared" si="15"/>
        <v>8.5802989999999996E-2</v>
      </c>
      <c r="H203" s="103">
        <v>22.7</v>
      </c>
      <c r="I203" s="104" t="s">
        <v>68</v>
      </c>
      <c r="J203" s="107">
        <f t="shared" si="22"/>
        <v>22700</v>
      </c>
      <c r="K203" s="103">
        <v>984.31</v>
      </c>
      <c r="L203" s="104" t="s">
        <v>66</v>
      </c>
      <c r="M203" s="105">
        <f t="shared" si="19"/>
        <v>984.31</v>
      </c>
      <c r="N203" s="103">
        <v>280.44</v>
      </c>
      <c r="O203" s="104" t="s">
        <v>66</v>
      </c>
      <c r="P203" s="105">
        <f t="shared" si="20"/>
        <v>280.44</v>
      </c>
    </row>
    <row r="204" spans="1:16">
      <c r="A204" s="23">
        <f t="shared" si="18"/>
        <v>204</v>
      </c>
      <c r="B204" s="10">
        <v>900</v>
      </c>
      <c r="C204" s="11" t="s">
        <v>67</v>
      </c>
      <c r="D204" s="108">
        <f t="shared" si="23"/>
        <v>128.57142857142858</v>
      </c>
      <c r="E204" s="12">
        <v>7.8789999999999999E-2</v>
      </c>
      <c r="F204" s="13">
        <v>2.9609999999999999E-5</v>
      </c>
      <c r="G204" s="101">
        <f t="shared" si="15"/>
        <v>7.8819609999999998E-2</v>
      </c>
      <c r="H204" s="103">
        <v>27.94</v>
      </c>
      <c r="I204" s="104" t="s">
        <v>68</v>
      </c>
      <c r="J204" s="107">
        <f t="shared" si="22"/>
        <v>27940</v>
      </c>
      <c r="K204" s="103">
        <v>1.24</v>
      </c>
      <c r="L204" s="106" t="s">
        <v>68</v>
      </c>
      <c r="M204" s="107">
        <f t="shared" ref="M204:M228" si="24">K204*1000</f>
        <v>1240</v>
      </c>
      <c r="N204" s="103">
        <v>342.85</v>
      </c>
      <c r="O204" s="104" t="s">
        <v>66</v>
      </c>
      <c r="P204" s="105">
        <f t="shared" si="20"/>
        <v>342.85</v>
      </c>
    </row>
    <row r="205" spans="1:16">
      <c r="A205" s="23">
        <f t="shared" si="18"/>
        <v>205</v>
      </c>
      <c r="B205" s="10">
        <v>1</v>
      </c>
      <c r="C205" s="22" t="s">
        <v>70</v>
      </c>
      <c r="D205" s="108">
        <f t="shared" ref="D205:D228" si="25">B205*1000/$C$5</f>
        <v>142.85714285714286</v>
      </c>
      <c r="E205" s="12">
        <v>7.3139999999999997E-2</v>
      </c>
      <c r="F205" s="13">
        <v>2.688E-5</v>
      </c>
      <c r="G205" s="101">
        <f t="shared" si="15"/>
        <v>7.3166880000000004E-2</v>
      </c>
      <c r="H205" s="103">
        <v>33.619999999999997</v>
      </c>
      <c r="I205" s="104" t="s">
        <v>68</v>
      </c>
      <c r="J205" s="107">
        <f t="shared" si="22"/>
        <v>33620</v>
      </c>
      <c r="K205" s="103">
        <v>1.48</v>
      </c>
      <c r="L205" s="104" t="s">
        <v>68</v>
      </c>
      <c r="M205" s="107">
        <f t="shared" si="24"/>
        <v>1480</v>
      </c>
      <c r="N205" s="103">
        <v>409.8</v>
      </c>
      <c r="O205" s="104" t="s">
        <v>66</v>
      </c>
      <c r="P205" s="105">
        <f t="shared" si="20"/>
        <v>409.8</v>
      </c>
    </row>
    <row r="206" spans="1:16">
      <c r="A206" s="23">
        <f t="shared" si="18"/>
        <v>206</v>
      </c>
      <c r="B206" s="10">
        <v>1.1000000000000001</v>
      </c>
      <c r="C206" s="11" t="s">
        <v>70</v>
      </c>
      <c r="D206" s="108">
        <f t="shared" si="25"/>
        <v>157.14285714285714</v>
      </c>
      <c r="E206" s="12">
        <v>6.8479999999999999E-2</v>
      </c>
      <c r="F206" s="13">
        <v>2.463E-5</v>
      </c>
      <c r="G206" s="101">
        <f t="shared" si="15"/>
        <v>6.8504629999999997E-2</v>
      </c>
      <c r="H206" s="103">
        <v>39.71</v>
      </c>
      <c r="I206" s="104" t="s">
        <v>68</v>
      </c>
      <c r="J206" s="107">
        <f t="shared" si="22"/>
        <v>39710</v>
      </c>
      <c r="K206" s="103">
        <v>1.71</v>
      </c>
      <c r="L206" s="104" t="s">
        <v>68</v>
      </c>
      <c r="M206" s="107">
        <f t="shared" si="24"/>
        <v>1710</v>
      </c>
      <c r="N206" s="103">
        <v>480.99</v>
      </c>
      <c r="O206" s="104" t="s">
        <v>66</v>
      </c>
      <c r="P206" s="105">
        <f t="shared" si="20"/>
        <v>480.99</v>
      </c>
    </row>
    <row r="207" spans="1:16">
      <c r="A207" s="23">
        <f t="shared" si="18"/>
        <v>207</v>
      </c>
      <c r="B207" s="10">
        <v>1.2</v>
      </c>
      <c r="C207" s="11" t="s">
        <v>70</v>
      </c>
      <c r="D207" s="108">
        <f t="shared" si="25"/>
        <v>171.42857142857142</v>
      </c>
      <c r="E207" s="12">
        <v>6.4560000000000006E-2</v>
      </c>
      <c r="F207" s="13">
        <v>2.2739999999999999E-5</v>
      </c>
      <c r="G207" s="101">
        <f t="shared" si="15"/>
        <v>6.458274E-2</v>
      </c>
      <c r="H207" s="103">
        <v>46.19</v>
      </c>
      <c r="I207" s="104" t="s">
        <v>68</v>
      </c>
      <c r="J207" s="107">
        <f t="shared" si="22"/>
        <v>46190</v>
      </c>
      <c r="K207" s="103">
        <v>1.95</v>
      </c>
      <c r="L207" s="104" t="s">
        <v>68</v>
      </c>
      <c r="M207" s="107">
        <f t="shared" si="24"/>
        <v>1950</v>
      </c>
      <c r="N207" s="103">
        <v>556.11</v>
      </c>
      <c r="O207" s="104" t="s">
        <v>66</v>
      </c>
      <c r="P207" s="105">
        <f t="shared" si="20"/>
        <v>556.11</v>
      </c>
    </row>
    <row r="208" spans="1:16">
      <c r="A208" s="23">
        <f t="shared" si="18"/>
        <v>208</v>
      </c>
      <c r="B208" s="10">
        <v>1.3</v>
      </c>
      <c r="C208" s="11" t="s">
        <v>70</v>
      </c>
      <c r="D208" s="108">
        <f t="shared" si="25"/>
        <v>185.71428571428572</v>
      </c>
      <c r="E208" s="12">
        <v>6.123E-2</v>
      </c>
      <c r="F208" s="13">
        <v>2.1120000000000001E-5</v>
      </c>
      <c r="G208" s="101">
        <f t="shared" si="15"/>
        <v>6.1251119999999999E-2</v>
      </c>
      <c r="H208" s="103">
        <v>53.05</v>
      </c>
      <c r="I208" s="104" t="s">
        <v>68</v>
      </c>
      <c r="J208" s="107">
        <f t="shared" si="22"/>
        <v>53050</v>
      </c>
      <c r="K208" s="103">
        <v>2.1800000000000002</v>
      </c>
      <c r="L208" s="104" t="s">
        <v>68</v>
      </c>
      <c r="M208" s="107">
        <f t="shared" si="24"/>
        <v>2180</v>
      </c>
      <c r="N208" s="103">
        <v>634.89</v>
      </c>
      <c r="O208" s="104" t="s">
        <v>66</v>
      </c>
      <c r="P208" s="105">
        <f t="shared" si="20"/>
        <v>634.89</v>
      </c>
    </row>
    <row r="209" spans="1:16">
      <c r="A209" s="23">
        <f t="shared" si="18"/>
        <v>209</v>
      </c>
      <c r="B209" s="10">
        <v>1.4</v>
      </c>
      <c r="C209" s="11" t="s">
        <v>70</v>
      </c>
      <c r="D209" s="108">
        <f t="shared" si="25"/>
        <v>200</v>
      </c>
      <c r="E209" s="12">
        <v>5.8349999999999999E-2</v>
      </c>
      <c r="F209" s="13">
        <v>1.9729999999999999E-5</v>
      </c>
      <c r="G209" s="101">
        <f t="shared" si="15"/>
        <v>5.8369730000000002E-2</v>
      </c>
      <c r="H209" s="103">
        <v>60.26</v>
      </c>
      <c r="I209" s="104" t="s">
        <v>68</v>
      </c>
      <c r="J209" s="107">
        <f t="shared" si="22"/>
        <v>60260</v>
      </c>
      <c r="K209" s="103">
        <v>2.41</v>
      </c>
      <c r="L209" s="104" t="s">
        <v>68</v>
      </c>
      <c r="M209" s="107">
        <f t="shared" si="24"/>
        <v>2410</v>
      </c>
      <c r="N209" s="103">
        <v>717.09</v>
      </c>
      <c r="O209" s="104" t="s">
        <v>66</v>
      </c>
      <c r="P209" s="105">
        <f t="shared" si="20"/>
        <v>717.09</v>
      </c>
    </row>
    <row r="210" spans="1:16">
      <c r="A210" s="23">
        <f t="shared" si="18"/>
        <v>210</v>
      </c>
      <c r="B210" s="10">
        <v>1.5</v>
      </c>
      <c r="C210" s="11" t="s">
        <v>70</v>
      </c>
      <c r="D210" s="108">
        <f t="shared" si="25"/>
        <v>214.28571428571428</v>
      </c>
      <c r="E210" s="12">
        <v>5.5849999999999997E-2</v>
      </c>
      <c r="F210" s="13">
        <v>1.8519999999999999E-5</v>
      </c>
      <c r="G210" s="101">
        <f t="shared" si="15"/>
        <v>5.5868519999999998E-2</v>
      </c>
      <c r="H210" s="103">
        <v>67.8</v>
      </c>
      <c r="I210" s="104" t="s">
        <v>68</v>
      </c>
      <c r="J210" s="107">
        <f t="shared" si="22"/>
        <v>67800</v>
      </c>
      <c r="K210" s="103">
        <v>2.64</v>
      </c>
      <c r="L210" s="104" t="s">
        <v>68</v>
      </c>
      <c r="M210" s="107">
        <f t="shared" si="24"/>
        <v>2640</v>
      </c>
      <c r="N210" s="103">
        <v>802.47</v>
      </c>
      <c r="O210" s="104" t="s">
        <v>66</v>
      </c>
      <c r="P210" s="105">
        <f t="shared" si="20"/>
        <v>802.47</v>
      </c>
    </row>
    <row r="211" spans="1:16">
      <c r="A211" s="23">
        <f t="shared" si="18"/>
        <v>211</v>
      </c>
      <c r="B211" s="10">
        <v>1.6</v>
      </c>
      <c r="C211" s="11" t="s">
        <v>70</v>
      </c>
      <c r="D211" s="108">
        <f t="shared" si="25"/>
        <v>228.57142857142858</v>
      </c>
      <c r="E211" s="12">
        <v>5.3650000000000003E-2</v>
      </c>
      <c r="F211" s="13">
        <v>1.7450000000000001E-5</v>
      </c>
      <c r="G211" s="101">
        <f t="shared" si="15"/>
        <v>5.3667450000000005E-2</v>
      </c>
      <c r="H211" s="103">
        <v>75.680000000000007</v>
      </c>
      <c r="I211" s="104" t="s">
        <v>68</v>
      </c>
      <c r="J211" s="107">
        <f t="shared" si="22"/>
        <v>75680</v>
      </c>
      <c r="K211" s="103">
        <v>2.87</v>
      </c>
      <c r="L211" s="104" t="s">
        <v>68</v>
      </c>
      <c r="M211" s="107">
        <f t="shared" si="24"/>
        <v>2870</v>
      </c>
      <c r="N211" s="103">
        <v>890.82</v>
      </c>
      <c r="O211" s="104" t="s">
        <v>66</v>
      </c>
      <c r="P211" s="105">
        <f t="shared" si="20"/>
        <v>890.82</v>
      </c>
    </row>
    <row r="212" spans="1:16">
      <c r="A212" s="23">
        <f t="shared" si="18"/>
        <v>212</v>
      </c>
      <c r="B212" s="10">
        <v>1.7</v>
      </c>
      <c r="C212" s="11" t="s">
        <v>70</v>
      </c>
      <c r="D212" s="108">
        <f t="shared" si="25"/>
        <v>242.85714285714286</v>
      </c>
      <c r="E212" s="12">
        <v>5.1709999999999999E-2</v>
      </c>
      <c r="F212" s="13">
        <v>1.6500000000000001E-5</v>
      </c>
      <c r="G212" s="101">
        <f t="shared" ref="G212:G228" si="26">E212+F212</f>
        <v>5.1726500000000002E-2</v>
      </c>
      <c r="H212" s="103">
        <v>83.86</v>
      </c>
      <c r="I212" s="104" t="s">
        <v>68</v>
      </c>
      <c r="J212" s="107">
        <f t="shared" si="22"/>
        <v>83860</v>
      </c>
      <c r="K212" s="103">
        <v>3.1</v>
      </c>
      <c r="L212" s="104" t="s">
        <v>68</v>
      </c>
      <c r="M212" s="107">
        <f t="shared" si="24"/>
        <v>3100</v>
      </c>
      <c r="N212" s="103">
        <v>981.94</v>
      </c>
      <c r="O212" s="104" t="s">
        <v>66</v>
      </c>
      <c r="P212" s="105">
        <f t="shared" si="20"/>
        <v>981.94</v>
      </c>
    </row>
    <row r="213" spans="1:16">
      <c r="A213" s="23">
        <f t="shared" si="18"/>
        <v>213</v>
      </c>
      <c r="B213" s="10">
        <v>1.8</v>
      </c>
      <c r="C213" s="11" t="s">
        <v>70</v>
      </c>
      <c r="D213" s="108">
        <f t="shared" si="25"/>
        <v>257.14285714285717</v>
      </c>
      <c r="E213" s="12">
        <v>4.9970000000000001E-2</v>
      </c>
      <c r="F213" s="13">
        <v>1.5650000000000001E-5</v>
      </c>
      <c r="G213" s="101">
        <f t="shared" si="26"/>
        <v>4.998565E-2</v>
      </c>
      <c r="H213" s="103">
        <v>92.33</v>
      </c>
      <c r="I213" s="104" t="s">
        <v>68</v>
      </c>
      <c r="J213" s="107">
        <f t="shared" si="22"/>
        <v>92330</v>
      </c>
      <c r="K213" s="103">
        <v>3.32</v>
      </c>
      <c r="L213" s="104" t="s">
        <v>68</v>
      </c>
      <c r="M213" s="107">
        <f t="shared" si="24"/>
        <v>3320</v>
      </c>
      <c r="N213" s="103">
        <v>1.08</v>
      </c>
      <c r="O213" s="106" t="s">
        <v>68</v>
      </c>
      <c r="P213" s="107">
        <f t="shared" ref="P213:P228" si="27">N213*1000</f>
        <v>1080</v>
      </c>
    </row>
    <row r="214" spans="1:16">
      <c r="A214" s="23">
        <f t="shared" ref="A214:A277" si="28">A213+1</f>
        <v>214</v>
      </c>
      <c r="B214" s="10">
        <v>2</v>
      </c>
      <c r="C214" s="11" t="s">
        <v>70</v>
      </c>
      <c r="D214" s="108">
        <f t="shared" si="25"/>
        <v>285.71428571428572</v>
      </c>
      <c r="E214" s="12">
        <v>4.7019999999999999E-2</v>
      </c>
      <c r="F214" s="13">
        <v>1.42E-5</v>
      </c>
      <c r="G214" s="101">
        <f t="shared" si="26"/>
        <v>4.7034199999999998E-2</v>
      </c>
      <c r="H214" s="103">
        <v>110.12</v>
      </c>
      <c r="I214" s="104" t="s">
        <v>68</v>
      </c>
      <c r="J214" s="107">
        <f t="shared" si="22"/>
        <v>110120</v>
      </c>
      <c r="K214" s="103">
        <v>4.18</v>
      </c>
      <c r="L214" s="104" t="s">
        <v>68</v>
      </c>
      <c r="M214" s="107">
        <f t="shared" si="24"/>
        <v>4180</v>
      </c>
      <c r="N214" s="103">
        <v>1.27</v>
      </c>
      <c r="O214" s="104" t="s">
        <v>68</v>
      </c>
      <c r="P214" s="107">
        <f t="shared" si="27"/>
        <v>1270</v>
      </c>
    </row>
    <row r="215" spans="1:16">
      <c r="A215" s="23">
        <f t="shared" si="28"/>
        <v>215</v>
      </c>
      <c r="B215" s="10">
        <v>2.25</v>
      </c>
      <c r="C215" s="11" t="s">
        <v>70</v>
      </c>
      <c r="D215" s="108">
        <f t="shared" si="25"/>
        <v>321.42857142857144</v>
      </c>
      <c r="E215" s="12">
        <v>4.4060000000000002E-2</v>
      </c>
      <c r="F215" s="13">
        <v>1.274E-5</v>
      </c>
      <c r="G215" s="101">
        <f t="shared" si="26"/>
        <v>4.4072739999999999E-2</v>
      </c>
      <c r="H215" s="103">
        <v>133.79</v>
      </c>
      <c r="I215" s="104" t="s">
        <v>68</v>
      </c>
      <c r="J215" s="107">
        <f t="shared" si="22"/>
        <v>133790</v>
      </c>
      <c r="K215" s="103">
        <v>5.36</v>
      </c>
      <c r="L215" s="104" t="s">
        <v>68</v>
      </c>
      <c r="M215" s="107">
        <f t="shared" si="24"/>
        <v>5360</v>
      </c>
      <c r="N215" s="103">
        <v>1.53</v>
      </c>
      <c r="O215" s="104" t="s">
        <v>68</v>
      </c>
      <c r="P215" s="107">
        <f t="shared" si="27"/>
        <v>1530</v>
      </c>
    </row>
    <row r="216" spans="1:16">
      <c r="A216" s="23">
        <f t="shared" si="28"/>
        <v>216</v>
      </c>
      <c r="B216" s="10">
        <v>2.5</v>
      </c>
      <c r="C216" s="11" t="s">
        <v>70</v>
      </c>
      <c r="D216" s="108">
        <f t="shared" si="25"/>
        <v>357.14285714285717</v>
      </c>
      <c r="E216" s="12">
        <v>4.1700000000000001E-2</v>
      </c>
      <c r="F216" s="13">
        <v>1.1559999999999999E-5</v>
      </c>
      <c r="G216" s="101">
        <f t="shared" si="26"/>
        <v>4.1711560000000002E-2</v>
      </c>
      <c r="H216" s="103">
        <v>158.91999999999999</v>
      </c>
      <c r="I216" s="104" t="s">
        <v>68</v>
      </c>
      <c r="J216" s="107">
        <f t="shared" si="22"/>
        <v>158920</v>
      </c>
      <c r="K216" s="103">
        <v>6.44</v>
      </c>
      <c r="L216" s="104" t="s">
        <v>68</v>
      </c>
      <c r="M216" s="107">
        <f t="shared" si="24"/>
        <v>6440</v>
      </c>
      <c r="N216" s="103">
        <v>1.79</v>
      </c>
      <c r="O216" s="104" t="s">
        <v>68</v>
      </c>
      <c r="P216" s="107">
        <f t="shared" si="27"/>
        <v>1790</v>
      </c>
    </row>
    <row r="217" spans="1:16">
      <c r="A217" s="23">
        <f t="shared" si="28"/>
        <v>217</v>
      </c>
      <c r="B217" s="10">
        <v>2.75</v>
      </c>
      <c r="C217" s="11" t="s">
        <v>70</v>
      </c>
      <c r="D217" s="108">
        <f t="shared" si="25"/>
        <v>392.85714285714283</v>
      </c>
      <c r="E217" s="12">
        <v>3.977E-2</v>
      </c>
      <c r="F217" s="13">
        <v>1.058E-5</v>
      </c>
      <c r="G217" s="101">
        <f t="shared" si="26"/>
        <v>3.9780580000000003E-2</v>
      </c>
      <c r="H217" s="103">
        <v>185.38</v>
      </c>
      <c r="I217" s="104" t="s">
        <v>68</v>
      </c>
      <c r="J217" s="107">
        <f t="shared" si="22"/>
        <v>185380</v>
      </c>
      <c r="K217" s="103">
        <v>7.46</v>
      </c>
      <c r="L217" s="104" t="s">
        <v>68</v>
      </c>
      <c r="M217" s="107">
        <f t="shared" si="24"/>
        <v>7460</v>
      </c>
      <c r="N217" s="103">
        <v>2.0699999999999998</v>
      </c>
      <c r="O217" s="104" t="s">
        <v>68</v>
      </c>
      <c r="P217" s="107">
        <f t="shared" si="27"/>
        <v>2070</v>
      </c>
    </row>
    <row r="218" spans="1:16">
      <c r="A218" s="23">
        <f t="shared" si="28"/>
        <v>218</v>
      </c>
      <c r="B218" s="10">
        <v>3</v>
      </c>
      <c r="C218" s="11" t="s">
        <v>70</v>
      </c>
      <c r="D218" s="108">
        <f t="shared" si="25"/>
        <v>428.57142857142856</v>
      </c>
      <c r="E218" s="12">
        <v>3.8170000000000003E-2</v>
      </c>
      <c r="F218" s="13">
        <v>9.7650000000000005E-6</v>
      </c>
      <c r="G218" s="101">
        <f t="shared" si="26"/>
        <v>3.8179765000000004E-2</v>
      </c>
      <c r="H218" s="103">
        <v>213.03</v>
      </c>
      <c r="I218" s="104" t="s">
        <v>68</v>
      </c>
      <c r="J218" s="107">
        <f t="shared" si="22"/>
        <v>213030</v>
      </c>
      <c r="K218" s="103">
        <v>8.43</v>
      </c>
      <c r="L218" s="104" t="s">
        <v>68</v>
      </c>
      <c r="M218" s="107">
        <f t="shared" si="24"/>
        <v>8430</v>
      </c>
      <c r="N218" s="103">
        <v>2.35</v>
      </c>
      <c r="O218" s="104" t="s">
        <v>68</v>
      </c>
      <c r="P218" s="107">
        <f t="shared" si="27"/>
        <v>2350</v>
      </c>
    </row>
    <row r="219" spans="1:16">
      <c r="A219" s="23">
        <f t="shared" si="28"/>
        <v>219</v>
      </c>
      <c r="B219" s="10">
        <v>3.25</v>
      </c>
      <c r="C219" s="11" t="s">
        <v>70</v>
      </c>
      <c r="D219" s="108">
        <f t="shared" si="25"/>
        <v>464.28571428571428</v>
      </c>
      <c r="E219" s="12">
        <v>3.6830000000000002E-2</v>
      </c>
      <c r="F219" s="13">
        <v>9.0680000000000003E-6</v>
      </c>
      <c r="G219" s="101">
        <f t="shared" si="26"/>
        <v>3.6839068000000003E-2</v>
      </c>
      <c r="H219" s="103">
        <v>241.76</v>
      </c>
      <c r="I219" s="104" t="s">
        <v>68</v>
      </c>
      <c r="J219" s="107">
        <f t="shared" si="22"/>
        <v>241760</v>
      </c>
      <c r="K219" s="103">
        <v>9.3699999999999992</v>
      </c>
      <c r="L219" s="104" t="s">
        <v>68</v>
      </c>
      <c r="M219" s="107">
        <f t="shared" si="24"/>
        <v>9370</v>
      </c>
      <c r="N219" s="103">
        <v>2.64</v>
      </c>
      <c r="O219" s="104" t="s">
        <v>68</v>
      </c>
      <c r="P219" s="107">
        <f t="shared" si="27"/>
        <v>2640</v>
      </c>
    </row>
    <row r="220" spans="1:16">
      <c r="A220" s="23">
        <f t="shared" si="28"/>
        <v>220</v>
      </c>
      <c r="B220" s="10">
        <v>3.5</v>
      </c>
      <c r="C220" s="11" t="s">
        <v>70</v>
      </c>
      <c r="D220" s="108">
        <f t="shared" si="25"/>
        <v>500</v>
      </c>
      <c r="E220" s="12">
        <v>3.5680000000000003E-2</v>
      </c>
      <c r="F220" s="13">
        <v>8.4670000000000004E-6</v>
      </c>
      <c r="G220" s="101">
        <f t="shared" si="26"/>
        <v>3.5688467000000001E-2</v>
      </c>
      <c r="H220" s="103">
        <v>271.48</v>
      </c>
      <c r="I220" s="104" t="s">
        <v>68</v>
      </c>
      <c r="J220" s="107">
        <f t="shared" si="22"/>
        <v>271480</v>
      </c>
      <c r="K220" s="103">
        <v>10.28</v>
      </c>
      <c r="L220" s="104" t="s">
        <v>68</v>
      </c>
      <c r="M220" s="107">
        <f t="shared" si="24"/>
        <v>10280</v>
      </c>
      <c r="N220" s="103">
        <v>2.93</v>
      </c>
      <c r="O220" s="104" t="s">
        <v>68</v>
      </c>
      <c r="P220" s="107">
        <f t="shared" si="27"/>
        <v>2930</v>
      </c>
    </row>
    <row r="221" spans="1:16">
      <c r="A221" s="23">
        <f t="shared" si="28"/>
        <v>221</v>
      </c>
      <c r="B221" s="10">
        <v>3.75</v>
      </c>
      <c r="C221" s="11" t="s">
        <v>70</v>
      </c>
      <c r="D221" s="108">
        <f t="shared" si="25"/>
        <v>535.71428571428567</v>
      </c>
      <c r="E221" s="12">
        <v>3.4700000000000002E-2</v>
      </c>
      <c r="F221" s="13">
        <v>7.943E-6</v>
      </c>
      <c r="G221" s="101">
        <f t="shared" si="26"/>
        <v>3.4707943000000005E-2</v>
      </c>
      <c r="H221" s="103">
        <v>302.10000000000002</v>
      </c>
      <c r="I221" s="104" t="s">
        <v>68</v>
      </c>
      <c r="J221" s="107">
        <f t="shared" si="22"/>
        <v>302100</v>
      </c>
      <c r="K221" s="103">
        <v>11.17</v>
      </c>
      <c r="L221" s="104" t="s">
        <v>68</v>
      </c>
      <c r="M221" s="107">
        <f t="shared" si="24"/>
        <v>11170</v>
      </c>
      <c r="N221" s="103">
        <v>3.23</v>
      </c>
      <c r="O221" s="104" t="s">
        <v>68</v>
      </c>
      <c r="P221" s="107">
        <f t="shared" si="27"/>
        <v>3230</v>
      </c>
    </row>
    <row r="222" spans="1:16">
      <c r="A222" s="23">
        <f t="shared" si="28"/>
        <v>222</v>
      </c>
      <c r="B222" s="10">
        <v>4</v>
      </c>
      <c r="C222" s="11" t="s">
        <v>70</v>
      </c>
      <c r="D222" s="108">
        <f t="shared" si="25"/>
        <v>571.42857142857144</v>
      </c>
      <c r="E222" s="12">
        <v>3.3849999999999998E-2</v>
      </c>
      <c r="F222" s="13">
        <v>7.4819999999999997E-6</v>
      </c>
      <c r="G222" s="101">
        <f t="shared" si="26"/>
        <v>3.3857482000000001E-2</v>
      </c>
      <c r="H222" s="103">
        <v>333.53</v>
      </c>
      <c r="I222" s="104" t="s">
        <v>68</v>
      </c>
      <c r="J222" s="107">
        <f t="shared" si="22"/>
        <v>333530</v>
      </c>
      <c r="K222" s="103">
        <v>12.03</v>
      </c>
      <c r="L222" s="104" t="s">
        <v>68</v>
      </c>
      <c r="M222" s="107">
        <f t="shared" si="24"/>
        <v>12030</v>
      </c>
      <c r="N222" s="103">
        <v>3.54</v>
      </c>
      <c r="O222" s="104" t="s">
        <v>68</v>
      </c>
      <c r="P222" s="107">
        <f t="shared" si="27"/>
        <v>3540</v>
      </c>
    </row>
    <row r="223" spans="1:16">
      <c r="A223" s="23">
        <f t="shared" si="28"/>
        <v>223</v>
      </c>
      <c r="B223" s="10">
        <v>4.5</v>
      </c>
      <c r="C223" s="11" t="s">
        <v>70</v>
      </c>
      <c r="D223" s="108">
        <f t="shared" si="25"/>
        <v>642.85714285714289</v>
      </c>
      <c r="E223" s="12">
        <v>3.2460000000000003E-2</v>
      </c>
      <c r="F223" s="13">
        <v>6.708E-6</v>
      </c>
      <c r="G223" s="101">
        <f t="shared" si="26"/>
        <v>3.2466708000000004E-2</v>
      </c>
      <c r="H223" s="103">
        <v>398.54</v>
      </c>
      <c r="I223" s="104" t="s">
        <v>68</v>
      </c>
      <c r="J223" s="107">
        <f t="shared" si="22"/>
        <v>398540</v>
      </c>
      <c r="K223" s="103">
        <v>15.16</v>
      </c>
      <c r="L223" s="104" t="s">
        <v>68</v>
      </c>
      <c r="M223" s="107">
        <f t="shared" si="24"/>
        <v>15160</v>
      </c>
      <c r="N223" s="103">
        <v>4.1500000000000004</v>
      </c>
      <c r="O223" s="104" t="s">
        <v>68</v>
      </c>
      <c r="P223" s="107">
        <f t="shared" si="27"/>
        <v>4150</v>
      </c>
    </row>
    <row r="224" spans="1:16">
      <c r="A224" s="23">
        <f t="shared" si="28"/>
        <v>224</v>
      </c>
      <c r="B224" s="10">
        <v>5</v>
      </c>
      <c r="C224" s="11" t="s">
        <v>70</v>
      </c>
      <c r="D224" s="108">
        <f t="shared" si="25"/>
        <v>714.28571428571433</v>
      </c>
      <c r="E224" s="12">
        <v>3.1379999999999998E-2</v>
      </c>
      <c r="F224" s="13">
        <v>6.083E-6</v>
      </c>
      <c r="G224" s="101">
        <f t="shared" si="26"/>
        <v>3.1386082999999995E-2</v>
      </c>
      <c r="H224" s="103">
        <v>466.06</v>
      </c>
      <c r="I224" s="104" t="s">
        <v>68</v>
      </c>
      <c r="J224" s="107">
        <f t="shared" si="22"/>
        <v>466060</v>
      </c>
      <c r="K224" s="103">
        <v>17.940000000000001</v>
      </c>
      <c r="L224" s="104" t="s">
        <v>68</v>
      </c>
      <c r="M224" s="107">
        <f t="shared" si="24"/>
        <v>17940</v>
      </c>
      <c r="N224" s="103">
        <v>4.7699999999999996</v>
      </c>
      <c r="O224" s="104" t="s">
        <v>68</v>
      </c>
      <c r="P224" s="107">
        <f t="shared" si="27"/>
        <v>4770</v>
      </c>
    </row>
    <row r="225" spans="1:16">
      <c r="A225" s="23">
        <f t="shared" si="28"/>
        <v>225</v>
      </c>
      <c r="B225" s="10">
        <v>5.5</v>
      </c>
      <c r="C225" s="11" t="s">
        <v>70</v>
      </c>
      <c r="D225" s="108">
        <f t="shared" si="25"/>
        <v>785.71428571428567</v>
      </c>
      <c r="E225" s="12">
        <v>3.0519999999999999E-2</v>
      </c>
      <c r="F225" s="13">
        <v>5.5679999999999999E-6</v>
      </c>
      <c r="G225" s="101">
        <f t="shared" si="26"/>
        <v>3.0525567999999999E-2</v>
      </c>
      <c r="H225" s="103">
        <v>535.69000000000005</v>
      </c>
      <c r="I225" s="104" t="s">
        <v>68</v>
      </c>
      <c r="J225" s="107">
        <f t="shared" si="22"/>
        <v>535690</v>
      </c>
      <c r="K225" s="103">
        <v>20.48</v>
      </c>
      <c r="L225" s="104" t="s">
        <v>68</v>
      </c>
      <c r="M225" s="107">
        <f t="shared" si="24"/>
        <v>20480</v>
      </c>
      <c r="N225" s="103">
        <v>5.39</v>
      </c>
      <c r="O225" s="104" t="s">
        <v>68</v>
      </c>
      <c r="P225" s="107">
        <f t="shared" si="27"/>
        <v>5390</v>
      </c>
    </row>
    <row r="226" spans="1:16">
      <c r="A226" s="23">
        <f t="shared" si="28"/>
        <v>226</v>
      </c>
      <c r="B226" s="10">
        <v>6</v>
      </c>
      <c r="C226" s="11" t="s">
        <v>70</v>
      </c>
      <c r="D226" s="108">
        <f t="shared" si="25"/>
        <v>857.14285714285711</v>
      </c>
      <c r="E226" s="12">
        <v>2.9829999999999999E-2</v>
      </c>
      <c r="F226" s="13">
        <v>5.1359999999999996E-6</v>
      </c>
      <c r="G226" s="101">
        <f t="shared" si="26"/>
        <v>2.9835135999999998E-2</v>
      </c>
      <c r="H226" s="103">
        <v>607.11</v>
      </c>
      <c r="I226" s="104" t="s">
        <v>68</v>
      </c>
      <c r="J226" s="107">
        <f t="shared" si="22"/>
        <v>607110</v>
      </c>
      <c r="K226" s="103">
        <v>22.86</v>
      </c>
      <c r="L226" s="104" t="s">
        <v>68</v>
      </c>
      <c r="M226" s="107">
        <f t="shared" si="24"/>
        <v>22860</v>
      </c>
      <c r="N226" s="103">
        <v>6.01</v>
      </c>
      <c r="O226" s="104" t="s">
        <v>68</v>
      </c>
      <c r="P226" s="107">
        <f t="shared" si="27"/>
        <v>6010</v>
      </c>
    </row>
    <row r="227" spans="1:16">
      <c r="A227" s="23">
        <f t="shared" si="28"/>
        <v>227</v>
      </c>
      <c r="B227" s="10">
        <v>6.5</v>
      </c>
      <c r="C227" s="11" t="s">
        <v>70</v>
      </c>
      <c r="D227" s="108">
        <f t="shared" si="25"/>
        <v>928.57142857142856</v>
      </c>
      <c r="E227" s="12">
        <v>2.9270000000000001E-2</v>
      </c>
      <c r="F227" s="13">
        <v>4.7679999999999999E-6</v>
      </c>
      <c r="G227" s="101">
        <f t="shared" si="26"/>
        <v>2.9274768E-2</v>
      </c>
      <c r="H227" s="103">
        <v>680.03</v>
      </c>
      <c r="I227" s="104" t="s">
        <v>68</v>
      </c>
      <c r="J227" s="107">
        <f t="shared" si="22"/>
        <v>680030</v>
      </c>
      <c r="K227" s="103">
        <v>25.1</v>
      </c>
      <c r="L227" s="104" t="s">
        <v>68</v>
      </c>
      <c r="M227" s="107">
        <f t="shared" si="24"/>
        <v>25100</v>
      </c>
      <c r="N227" s="103">
        <v>6.63</v>
      </c>
      <c r="O227" s="104" t="s">
        <v>68</v>
      </c>
      <c r="P227" s="107">
        <f t="shared" si="27"/>
        <v>6630</v>
      </c>
    </row>
    <row r="228" spans="1:16">
      <c r="A228" s="26">
        <f t="shared" si="28"/>
        <v>228</v>
      </c>
      <c r="B228" s="10">
        <v>7</v>
      </c>
      <c r="C228" s="11" t="s">
        <v>70</v>
      </c>
      <c r="D228" s="105">
        <f t="shared" si="25"/>
        <v>1000</v>
      </c>
      <c r="E228" s="12">
        <v>2.8799999999999999E-2</v>
      </c>
      <c r="F228" s="13">
        <v>4.4510000000000002E-6</v>
      </c>
      <c r="G228" s="101">
        <f t="shared" si="26"/>
        <v>2.8804450999999998E-2</v>
      </c>
      <c r="H228" s="103">
        <v>754.25</v>
      </c>
      <c r="I228" s="104" t="s">
        <v>68</v>
      </c>
      <c r="J228" s="107">
        <f t="shared" si="22"/>
        <v>754250</v>
      </c>
      <c r="K228" s="103">
        <v>27.22</v>
      </c>
      <c r="L228" s="104" t="s">
        <v>68</v>
      </c>
      <c r="M228" s="107">
        <f t="shared" si="24"/>
        <v>27220</v>
      </c>
      <c r="N228" s="103">
        <v>7.25</v>
      </c>
      <c r="O228" s="104" t="s">
        <v>68</v>
      </c>
      <c r="P228" s="107">
        <f t="shared" si="27"/>
        <v>7250</v>
      </c>
    </row>
    <row r="229" spans="1:16">
      <c r="A229" s="23">
        <f t="shared" si="28"/>
        <v>229</v>
      </c>
      <c r="B229" s="10"/>
      <c r="C229" s="11"/>
      <c r="D229" s="105" t="e">
        <v>#N/A</v>
      </c>
      <c r="E229" s="12"/>
      <c r="F229" s="13"/>
      <c r="G229" s="101" t="e">
        <v>#N/A</v>
      </c>
      <c r="H229" s="103"/>
      <c r="I229" s="104"/>
      <c r="J229" s="107" t="e">
        <v>#N/A</v>
      </c>
      <c r="K229" s="103"/>
      <c r="L229" s="104"/>
      <c r="M229" s="107" t="e">
        <v>#N/A</v>
      </c>
      <c r="N229" s="103"/>
      <c r="O229" s="104"/>
      <c r="P229" s="110" t="e">
        <v>#N/A</v>
      </c>
    </row>
    <row r="230" spans="1:16">
      <c r="A230" s="23">
        <f t="shared" si="28"/>
        <v>230</v>
      </c>
      <c r="B230" s="10"/>
      <c r="C230" s="11"/>
      <c r="D230" s="105" t="e">
        <v>#N/A</v>
      </c>
      <c r="E230" s="12"/>
      <c r="F230" s="13"/>
      <c r="G230" s="101" t="e">
        <v>#N/A</v>
      </c>
      <c r="H230" s="103"/>
      <c r="I230" s="104"/>
      <c r="J230" s="107" t="e">
        <v>#N/A</v>
      </c>
      <c r="K230" s="103"/>
      <c r="L230" s="104"/>
      <c r="M230" s="107" t="e">
        <v>#N/A</v>
      </c>
      <c r="N230" s="103"/>
      <c r="O230" s="104"/>
      <c r="P230" s="110" t="e">
        <v>#N/A</v>
      </c>
    </row>
    <row r="231" spans="1:16">
      <c r="A231" s="23">
        <f t="shared" si="28"/>
        <v>231</v>
      </c>
      <c r="B231" s="10"/>
      <c r="C231" s="11"/>
      <c r="D231" s="105" t="e">
        <v>#N/A</v>
      </c>
      <c r="E231" s="12"/>
      <c r="F231" s="13"/>
      <c r="G231" s="101" t="e">
        <v>#N/A</v>
      </c>
      <c r="H231" s="103"/>
      <c r="I231" s="104"/>
      <c r="J231" s="107" t="e">
        <v>#N/A</v>
      </c>
      <c r="K231" s="103"/>
      <c r="L231" s="104"/>
      <c r="M231" s="107" t="e">
        <v>#N/A</v>
      </c>
      <c r="N231" s="103"/>
      <c r="O231" s="104"/>
      <c r="P231" s="110" t="e">
        <v>#N/A</v>
      </c>
    </row>
    <row r="232" spans="1:16">
      <c r="A232" s="23">
        <f t="shared" si="28"/>
        <v>232</v>
      </c>
      <c r="B232" s="10"/>
      <c r="C232" s="11"/>
      <c r="D232" s="105" t="e">
        <v>#N/A</v>
      </c>
      <c r="E232" s="12"/>
      <c r="F232" s="13"/>
      <c r="G232" s="101" t="e">
        <v>#N/A</v>
      </c>
      <c r="H232" s="103"/>
      <c r="I232" s="104"/>
      <c r="J232" s="107" t="e">
        <v>#N/A</v>
      </c>
      <c r="K232" s="103"/>
      <c r="L232" s="104"/>
      <c r="M232" s="107" t="e">
        <v>#N/A</v>
      </c>
      <c r="N232" s="103"/>
      <c r="O232" s="104"/>
      <c r="P232" s="110" t="e">
        <v>#N/A</v>
      </c>
    </row>
    <row r="233" spans="1:16">
      <c r="A233" s="23">
        <f t="shared" si="28"/>
        <v>233</v>
      </c>
      <c r="B233" s="10"/>
      <c r="C233" s="11"/>
      <c r="D233" s="105" t="e">
        <v>#N/A</v>
      </c>
      <c r="E233" s="12"/>
      <c r="F233" s="13"/>
      <c r="G233" s="101" t="e">
        <v>#N/A</v>
      </c>
      <c r="H233" s="103"/>
      <c r="I233" s="104"/>
      <c r="J233" s="107" t="e">
        <v>#N/A</v>
      </c>
      <c r="K233" s="103"/>
      <c r="L233" s="104"/>
      <c r="M233" s="107" t="e">
        <v>#N/A</v>
      </c>
      <c r="N233" s="103"/>
      <c r="O233" s="104"/>
      <c r="P233" s="110" t="e">
        <v>#N/A</v>
      </c>
    </row>
    <row r="234" spans="1:16">
      <c r="A234" s="23">
        <f t="shared" si="28"/>
        <v>234</v>
      </c>
      <c r="B234" s="10"/>
      <c r="C234" s="11"/>
      <c r="D234" s="105" t="e">
        <v>#N/A</v>
      </c>
      <c r="E234" s="12"/>
      <c r="F234" s="13"/>
      <c r="G234" s="101" t="e">
        <v>#N/A</v>
      </c>
      <c r="H234" s="103"/>
      <c r="I234" s="104"/>
      <c r="J234" s="107" t="e">
        <v>#N/A</v>
      </c>
      <c r="K234" s="103"/>
      <c r="L234" s="104"/>
      <c r="M234" s="107" t="e">
        <v>#N/A</v>
      </c>
      <c r="N234" s="103"/>
      <c r="O234" s="104"/>
      <c r="P234" s="110" t="e">
        <v>#N/A</v>
      </c>
    </row>
    <row r="235" spans="1:16">
      <c r="A235" s="23">
        <f t="shared" si="28"/>
        <v>235</v>
      </c>
      <c r="B235" s="10"/>
      <c r="C235" s="11"/>
      <c r="D235" s="105" t="e">
        <v>#N/A</v>
      </c>
      <c r="E235" s="12"/>
      <c r="F235" s="13"/>
      <c r="G235" s="101" t="e">
        <v>#N/A</v>
      </c>
      <c r="H235" s="103"/>
      <c r="I235" s="104"/>
      <c r="J235" s="107" t="e">
        <v>#N/A</v>
      </c>
      <c r="K235" s="103"/>
      <c r="L235" s="104"/>
      <c r="M235" s="107" t="e">
        <v>#N/A</v>
      </c>
      <c r="N235" s="103"/>
      <c r="O235" s="104"/>
      <c r="P235" s="110" t="e">
        <v>#N/A</v>
      </c>
    </row>
    <row r="236" spans="1:16">
      <c r="A236" s="23">
        <f t="shared" si="28"/>
        <v>236</v>
      </c>
      <c r="B236" s="10"/>
      <c r="C236" s="11"/>
      <c r="D236" s="105" t="e">
        <v>#N/A</v>
      </c>
      <c r="E236" s="12"/>
      <c r="F236" s="13"/>
      <c r="G236" s="101" t="e">
        <v>#N/A</v>
      </c>
      <c r="H236" s="103"/>
      <c r="I236" s="104"/>
      <c r="J236" s="107" t="e">
        <v>#N/A</v>
      </c>
      <c r="K236" s="103"/>
      <c r="L236" s="104"/>
      <c r="M236" s="107" t="e">
        <v>#N/A</v>
      </c>
      <c r="N236" s="103"/>
      <c r="O236" s="104"/>
      <c r="P236" s="110" t="e">
        <v>#N/A</v>
      </c>
    </row>
    <row r="237" spans="1:16">
      <c r="A237" s="23">
        <f t="shared" si="28"/>
        <v>237</v>
      </c>
      <c r="B237" s="10"/>
      <c r="C237" s="11"/>
      <c r="D237" s="105" t="e">
        <v>#N/A</v>
      </c>
      <c r="E237" s="12"/>
      <c r="F237" s="13"/>
      <c r="G237" s="101" t="e">
        <v>#N/A</v>
      </c>
      <c r="H237" s="103"/>
      <c r="I237" s="104"/>
      <c r="J237" s="107" t="e">
        <v>#N/A</v>
      </c>
      <c r="K237" s="103"/>
      <c r="L237" s="104"/>
      <c r="M237" s="107" t="e">
        <v>#N/A</v>
      </c>
      <c r="N237" s="103"/>
      <c r="O237" s="104"/>
      <c r="P237" s="110" t="e">
        <v>#N/A</v>
      </c>
    </row>
    <row r="238" spans="1:16">
      <c r="A238" s="23">
        <f t="shared" si="28"/>
        <v>238</v>
      </c>
      <c r="B238" s="10"/>
      <c r="C238" s="11"/>
      <c r="D238" s="105" t="e">
        <v>#N/A</v>
      </c>
      <c r="E238" s="12"/>
      <c r="F238" s="13"/>
      <c r="G238" s="101" t="e">
        <v>#N/A</v>
      </c>
      <c r="H238" s="103"/>
      <c r="I238" s="104"/>
      <c r="J238" s="107" t="e">
        <v>#N/A</v>
      </c>
      <c r="K238" s="103"/>
      <c r="L238" s="104"/>
      <c r="M238" s="107" t="e">
        <v>#N/A</v>
      </c>
      <c r="N238" s="103"/>
      <c r="O238" s="104"/>
      <c r="P238" s="110" t="e">
        <v>#N/A</v>
      </c>
    </row>
    <row r="239" spans="1:16">
      <c r="A239" s="23">
        <f t="shared" si="28"/>
        <v>239</v>
      </c>
      <c r="B239" s="10"/>
      <c r="C239" s="11"/>
      <c r="D239" s="105" t="e">
        <v>#N/A</v>
      </c>
      <c r="E239" s="12"/>
      <c r="F239" s="13"/>
      <c r="G239" s="101" t="e">
        <v>#N/A</v>
      </c>
      <c r="H239" s="103"/>
      <c r="I239" s="104"/>
      <c r="J239" s="107" t="e">
        <v>#N/A</v>
      </c>
      <c r="K239" s="103"/>
      <c r="L239" s="104"/>
      <c r="M239" s="107" t="e">
        <v>#N/A</v>
      </c>
      <c r="N239" s="103"/>
      <c r="O239" s="104"/>
      <c r="P239" s="110" t="e">
        <v>#N/A</v>
      </c>
    </row>
    <row r="240" spans="1:16">
      <c r="A240" s="23">
        <f t="shared" si="28"/>
        <v>240</v>
      </c>
      <c r="B240" s="10"/>
      <c r="C240" s="11"/>
      <c r="D240" s="105" t="e">
        <v>#N/A</v>
      </c>
      <c r="E240" s="12"/>
      <c r="F240" s="13"/>
      <c r="G240" s="101" t="e">
        <v>#N/A</v>
      </c>
      <c r="H240" s="103"/>
      <c r="I240" s="104"/>
      <c r="J240" s="107" t="e">
        <v>#N/A</v>
      </c>
      <c r="K240" s="103"/>
      <c r="L240" s="104"/>
      <c r="M240" s="107" t="e">
        <v>#N/A</v>
      </c>
      <c r="N240" s="103"/>
      <c r="O240" s="104"/>
      <c r="P240" s="110" t="e">
        <v>#N/A</v>
      </c>
    </row>
    <row r="241" spans="1:16">
      <c r="A241" s="23">
        <f t="shared" si="28"/>
        <v>241</v>
      </c>
      <c r="B241" s="10"/>
      <c r="C241" s="11"/>
      <c r="D241" s="105" t="e">
        <v>#N/A</v>
      </c>
      <c r="E241" s="12"/>
      <c r="F241" s="13"/>
      <c r="G241" s="101" t="e">
        <v>#N/A</v>
      </c>
      <c r="H241" s="103"/>
      <c r="I241" s="104"/>
      <c r="J241" s="107" t="e">
        <v>#N/A</v>
      </c>
      <c r="K241" s="103"/>
      <c r="L241" s="104"/>
      <c r="M241" s="107" t="e">
        <v>#N/A</v>
      </c>
      <c r="N241" s="103"/>
      <c r="O241" s="104"/>
      <c r="P241" s="110" t="e">
        <v>#N/A</v>
      </c>
    </row>
    <row r="242" spans="1:16">
      <c r="A242" s="23">
        <f t="shared" si="28"/>
        <v>242</v>
      </c>
      <c r="B242" s="10"/>
      <c r="C242" s="11"/>
      <c r="D242" s="105" t="e">
        <v>#N/A</v>
      </c>
      <c r="E242" s="12"/>
      <c r="F242" s="13"/>
      <c r="G242" s="101" t="e">
        <v>#N/A</v>
      </c>
      <c r="H242" s="103"/>
      <c r="I242" s="104"/>
      <c r="J242" s="107" t="e">
        <v>#N/A</v>
      </c>
      <c r="K242" s="103"/>
      <c r="L242" s="104"/>
      <c r="M242" s="107" t="e">
        <v>#N/A</v>
      </c>
      <c r="N242" s="103"/>
      <c r="O242" s="104"/>
      <c r="P242" s="110" t="e">
        <v>#N/A</v>
      </c>
    </row>
    <row r="243" spans="1:16">
      <c r="A243" s="23">
        <f t="shared" si="28"/>
        <v>243</v>
      </c>
      <c r="B243" s="10"/>
      <c r="C243" s="11"/>
      <c r="D243" s="105" t="e">
        <v>#N/A</v>
      </c>
      <c r="E243" s="12"/>
      <c r="F243" s="13"/>
      <c r="G243" s="101" t="e">
        <v>#N/A</v>
      </c>
      <c r="H243" s="103"/>
      <c r="I243" s="104"/>
      <c r="J243" s="107" t="e">
        <v>#N/A</v>
      </c>
      <c r="K243" s="103"/>
      <c r="L243" s="104"/>
      <c r="M243" s="107" t="e">
        <v>#N/A</v>
      </c>
      <c r="N243" s="103"/>
      <c r="O243" s="104"/>
      <c r="P243" s="110" t="e">
        <v>#N/A</v>
      </c>
    </row>
    <row r="244" spans="1:16">
      <c r="A244" s="23">
        <f t="shared" si="28"/>
        <v>244</v>
      </c>
      <c r="B244" s="10"/>
      <c r="C244" s="11"/>
      <c r="D244" s="105" t="e">
        <v>#N/A</v>
      </c>
      <c r="E244" s="12"/>
      <c r="F244" s="13"/>
      <c r="G244" s="101" t="e">
        <v>#N/A</v>
      </c>
      <c r="H244" s="103"/>
      <c r="I244" s="104"/>
      <c r="J244" s="107" t="e">
        <v>#N/A</v>
      </c>
      <c r="K244" s="103"/>
      <c r="L244" s="104"/>
      <c r="M244" s="107" t="e">
        <v>#N/A</v>
      </c>
      <c r="N244" s="103"/>
      <c r="O244" s="104"/>
      <c r="P244" s="110" t="e">
        <v>#N/A</v>
      </c>
    </row>
    <row r="245" spans="1:16">
      <c r="A245" s="23">
        <f t="shared" si="28"/>
        <v>245</v>
      </c>
      <c r="B245" s="10"/>
      <c r="C245" s="11"/>
      <c r="D245" s="105" t="e">
        <v>#N/A</v>
      </c>
      <c r="E245" s="12"/>
      <c r="F245" s="13"/>
      <c r="G245" s="101" t="e">
        <v>#N/A</v>
      </c>
      <c r="H245" s="103"/>
      <c r="I245" s="104"/>
      <c r="J245" s="107" t="e">
        <v>#N/A</v>
      </c>
      <c r="K245" s="103"/>
      <c r="L245" s="104"/>
      <c r="M245" s="107" t="e">
        <v>#N/A</v>
      </c>
      <c r="N245" s="103"/>
      <c r="O245" s="104"/>
      <c r="P245" s="110" t="e">
        <v>#N/A</v>
      </c>
    </row>
    <row r="246" spans="1:16">
      <c r="A246" s="23">
        <f t="shared" si="28"/>
        <v>246</v>
      </c>
      <c r="B246" s="10"/>
      <c r="C246" s="11"/>
      <c r="D246" s="105" t="e">
        <v>#N/A</v>
      </c>
      <c r="E246" s="12"/>
      <c r="F246" s="13"/>
      <c r="G246" s="101" t="e">
        <v>#N/A</v>
      </c>
      <c r="H246" s="103"/>
      <c r="I246" s="104"/>
      <c r="J246" s="107" t="e">
        <v>#N/A</v>
      </c>
      <c r="K246" s="103"/>
      <c r="L246" s="104"/>
      <c r="M246" s="107" t="e">
        <v>#N/A</v>
      </c>
      <c r="N246" s="103"/>
      <c r="O246" s="104"/>
      <c r="P246" s="110" t="e">
        <v>#N/A</v>
      </c>
    </row>
    <row r="247" spans="1:16">
      <c r="A247" s="23">
        <f t="shared" si="28"/>
        <v>247</v>
      </c>
      <c r="B247" s="10"/>
      <c r="C247" s="11"/>
      <c r="D247" s="105" t="e">
        <v>#N/A</v>
      </c>
      <c r="E247" s="12"/>
      <c r="F247" s="13"/>
      <c r="G247" s="101" t="e">
        <v>#N/A</v>
      </c>
      <c r="H247" s="103"/>
      <c r="I247" s="104"/>
      <c r="J247" s="107" t="e">
        <v>#N/A</v>
      </c>
      <c r="K247" s="103"/>
      <c r="L247" s="104"/>
      <c r="M247" s="107" t="e">
        <v>#N/A</v>
      </c>
      <c r="N247" s="103"/>
      <c r="O247" s="104"/>
      <c r="P247" s="110" t="e">
        <v>#N/A</v>
      </c>
    </row>
    <row r="248" spans="1:16">
      <c r="A248" s="23">
        <f t="shared" si="28"/>
        <v>248</v>
      </c>
      <c r="B248" s="10"/>
      <c r="C248" s="11"/>
      <c r="D248" s="105" t="e">
        <v>#N/A</v>
      </c>
      <c r="E248" s="12"/>
      <c r="F248" s="13"/>
      <c r="G248" s="101" t="e">
        <v>#N/A</v>
      </c>
      <c r="H248" s="103"/>
      <c r="I248" s="104"/>
      <c r="J248" s="107" t="e">
        <v>#N/A</v>
      </c>
      <c r="K248" s="103"/>
      <c r="L248" s="104"/>
      <c r="M248" s="107" t="e">
        <v>#N/A</v>
      </c>
      <c r="N248" s="103"/>
      <c r="O248" s="104"/>
      <c r="P248" s="110" t="e">
        <v>#N/A</v>
      </c>
    </row>
    <row r="249" spans="1:16">
      <c r="A249" s="23">
        <f t="shared" si="28"/>
        <v>249</v>
      </c>
      <c r="B249" s="10"/>
      <c r="C249" s="11"/>
      <c r="D249" s="105" t="e">
        <v>#N/A</v>
      </c>
      <c r="E249" s="12"/>
      <c r="F249" s="13"/>
      <c r="G249" s="101" t="e">
        <v>#N/A</v>
      </c>
      <c r="H249" s="103"/>
      <c r="I249" s="104"/>
      <c r="J249" s="107" t="e">
        <v>#N/A</v>
      </c>
      <c r="K249" s="103"/>
      <c r="L249" s="104"/>
      <c r="M249" s="107" t="e">
        <v>#N/A</v>
      </c>
      <c r="N249" s="103"/>
      <c r="O249" s="104"/>
      <c r="P249" s="110" t="e">
        <v>#N/A</v>
      </c>
    </row>
    <row r="250" spans="1:16">
      <c r="A250" s="23">
        <f t="shared" si="28"/>
        <v>250</v>
      </c>
      <c r="B250" s="10"/>
      <c r="C250" s="11"/>
      <c r="D250" s="105" t="e">
        <v>#N/A</v>
      </c>
      <c r="E250" s="12"/>
      <c r="F250" s="13"/>
      <c r="G250" s="101" t="e">
        <v>#N/A</v>
      </c>
      <c r="H250" s="103"/>
      <c r="I250" s="104"/>
      <c r="J250" s="107" t="e">
        <v>#N/A</v>
      </c>
      <c r="K250" s="103"/>
      <c r="L250" s="104"/>
      <c r="M250" s="107" t="e">
        <v>#N/A</v>
      </c>
      <c r="N250" s="103"/>
      <c r="O250" s="104"/>
      <c r="P250" s="110" t="e">
        <v>#N/A</v>
      </c>
    </row>
    <row r="251" spans="1:16">
      <c r="A251" s="23">
        <f t="shared" si="28"/>
        <v>251</v>
      </c>
      <c r="B251" s="10"/>
      <c r="C251" s="11"/>
      <c r="D251" s="105" t="e">
        <v>#N/A</v>
      </c>
      <c r="E251" s="12"/>
      <c r="F251" s="13"/>
      <c r="G251" s="101" t="e">
        <v>#N/A</v>
      </c>
      <c r="H251" s="103"/>
      <c r="I251" s="104"/>
      <c r="J251" s="107" t="e">
        <v>#N/A</v>
      </c>
      <c r="K251" s="103"/>
      <c r="L251" s="104"/>
      <c r="M251" s="107" t="e">
        <v>#N/A</v>
      </c>
      <c r="N251" s="103"/>
      <c r="O251" s="104"/>
      <c r="P251" s="110" t="e">
        <v>#N/A</v>
      </c>
    </row>
    <row r="252" spans="1:16">
      <c r="A252" s="23">
        <f t="shared" si="28"/>
        <v>252</v>
      </c>
      <c r="B252" s="10"/>
      <c r="C252" s="11"/>
      <c r="D252" s="105" t="e">
        <v>#N/A</v>
      </c>
      <c r="E252" s="12"/>
      <c r="F252" s="13"/>
      <c r="G252" s="101" t="e">
        <v>#N/A</v>
      </c>
      <c r="H252" s="103"/>
      <c r="I252" s="104"/>
      <c r="J252" s="107" t="e">
        <v>#N/A</v>
      </c>
      <c r="K252" s="103"/>
      <c r="L252" s="104"/>
      <c r="M252" s="107" t="e">
        <v>#N/A</v>
      </c>
      <c r="N252" s="103"/>
      <c r="O252" s="104"/>
      <c r="P252" s="110" t="e">
        <v>#N/A</v>
      </c>
    </row>
    <row r="253" spans="1:16">
      <c r="A253" s="23">
        <f t="shared" si="28"/>
        <v>253</v>
      </c>
      <c r="B253" s="10"/>
      <c r="C253" s="11"/>
      <c r="D253" s="105" t="e">
        <v>#N/A</v>
      </c>
      <c r="E253" s="12"/>
      <c r="F253" s="13"/>
      <c r="G253" s="101" t="e">
        <v>#N/A</v>
      </c>
      <c r="H253" s="103"/>
      <c r="I253" s="104"/>
      <c r="J253" s="107" t="e">
        <v>#N/A</v>
      </c>
      <c r="K253" s="103"/>
      <c r="L253" s="104"/>
      <c r="M253" s="107" t="e">
        <v>#N/A</v>
      </c>
      <c r="N253" s="103"/>
      <c r="O253" s="104"/>
      <c r="P253" s="110" t="e">
        <v>#N/A</v>
      </c>
    </row>
    <row r="254" spans="1:16">
      <c r="A254" s="23">
        <f t="shared" si="28"/>
        <v>254</v>
      </c>
      <c r="B254" s="10"/>
      <c r="C254" s="11"/>
      <c r="D254" s="105" t="e">
        <v>#N/A</v>
      </c>
      <c r="E254" s="12"/>
      <c r="F254" s="13"/>
      <c r="G254" s="101" t="e">
        <v>#N/A</v>
      </c>
      <c r="H254" s="103"/>
      <c r="I254" s="104"/>
      <c r="J254" s="107" t="e">
        <v>#N/A</v>
      </c>
      <c r="K254" s="103"/>
      <c r="L254" s="104"/>
      <c r="M254" s="107" t="e">
        <v>#N/A</v>
      </c>
      <c r="N254" s="103"/>
      <c r="O254" s="104"/>
      <c r="P254" s="110" t="e">
        <v>#N/A</v>
      </c>
    </row>
    <row r="255" spans="1:16">
      <c r="A255" s="23">
        <f t="shared" si="28"/>
        <v>255</v>
      </c>
      <c r="B255" s="10"/>
      <c r="C255" s="11"/>
      <c r="D255" s="105" t="e">
        <v>#N/A</v>
      </c>
      <c r="E255" s="12"/>
      <c r="F255" s="13"/>
      <c r="G255" s="101" t="e">
        <v>#N/A</v>
      </c>
      <c r="H255" s="103"/>
      <c r="I255" s="104"/>
      <c r="J255" s="107" t="e">
        <v>#N/A</v>
      </c>
      <c r="K255" s="103"/>
      <c r="L255" s="104"/>
      <c r="M255" s="107" t="e">
        <v>#N/A</v>
      </c>
      <c r="N255" s="103"/>
      <c r="O255" s="104"/>
      <c r="P255" s="110" t="e">
        <v>#N/A</v>
      </c>
    </row>
    <row r="256" spans="1:16">
      <c r="A256" s="23">
        <f t="shared" si="28"/>
        <v>256</v>
      </c>
      <c r="B256" s="10"/>
      <c r="C256" s="11"/>
      <c r="D256" s="105" t="e">
        <v>#N/A</v>
      </c>
      <c r="E256" s="12"/>
      <c r="F256" s="13"/>
      <c r="G256" s="101" t="e">
        <v>#N/A</v>
      </c>
      <c r="H256" s="103"/>
      <c r="I256" s="104"/>
      <c r="J256" s="107" t="e">
        <v>#N/A</v>
      </c>
      <c r="K256" s="103"/>
      <c r="L256" s="104"/>
      <c r="M256" s="107" t="e">
        <v>#N/A</v>
      </c>
      <c r="N256" s="103"/>
      <c r="O256" s="104"/>
      <c r="P256" s="110" t="e">
        <v>#N/A</v>
      </c>
    </row>
    <row r="257" spans="1:16">
      <c r="A257" s="23">
        <f t="shared" si="28"/>
        <v>257</v>
      </c>
      <c r="B257" s="10"/>
      <c r="C257" s="11"/>
      <c r="D257" s="105" t="e">
        <v>#N/A</v>
      </c>
      <c r="E257" s="12"/>
      <c r="F257" s="13"/>
      <c r="G257" s="101" t="e">
        <v>#N/A</v>
      </c>
      <c r="H257" s="103"/>
      <c r="I257" s="104"/>
      <c r="J257" s="107" t="e">
        <v>#N/A</v>
      </c>
      <c r="K257" s="103"/>
      <c r="L257" s="104"/>
      <c r="M257" s="107" t="e">
        <v>#N/A</v>
      </c>
      <c r="N257" s="103"/>
      <c r="O257" s="104"/>
      <c r="P257" s="110" t="e">
        <v>#N/A</v>
      </c>
    </row>
    <row r="258" spans="1:16">
      <c r="A258" s="23">
        <f t="shared" si="28"/>
        <v>258</v>
      </c>
      <c r="B258" s="10"/>
      <c r="C258" s="11"/>
      <c r="D258" s="105" t="e">
        <v>#N/A</v>
      </c>
      <c r="E258" s="12"/>
      <c r="F258" s="13"/>
      <c r="G258" s="101" t="e">
        <v>#N/A</v>
      </c>
      <c r="H258" s="103"/>
      <c r="I258" s="104"/>
      <c r="J258" s="107" t="e">
        <v>#N/A</v>
      </c>
      <c r="K258" s="103"/>
      <c r="L258" s="104"/>
      <c r="M258" s="107" t="e">
        <v>#N/A</v>
      </c>
      <c r="N258" s="103"/>
      <c r="O258" s="104"/>
      <c r="P258" s="110" t="e">
        <v>#N/A</v>
      </c>
    </row>
    <row r="259" spans="1:16">
      <c r="A259" s="23">
        <f t="shared" si="28"/>
        <v>259</v>
      </c>
      <c r="B259" s="10"/>
      <c r="C259" s="11"/>
      <c r="D259" s="105" t="e">
        <v>#N/A</v>
      </c>
      <c r="E259" s="12"/>
      <c r="F259" s="13"/>
      <c r="G259" s="101" t="e">
        <v>#N/A</v>
      </c>
      <c r="H259" s="103"/>
      <c r="I259" s="104"/>
      <c r="J259" s="107" t="e">
        <v>#N/A</v>
      </c>
      <c r="K259" s="103"/>
      <c r="L259" s="104"/>
      <c r="M259" s="107" t="e">
        <v>#N/A</v>
      </c>
      <c r="N259" s="103"/>
      <c r="O259" s="104"/>
      <c r="P259" s="110" t="e">
        <v>#N/A</v>
      </c>
    </row>
    <row r="260" spans="1:16">
      <c r="A260" s="23">
        <f t="shared" si="28"/>
        <v>260</v>
      </c>
      <c r="B260" s="10"/>
      <c r="C260" s="11"/>
      <c r="D260" s="105" t="e">
        <v>#N/A</v>
      </c>
      <c r="E260" s="12"/>
      <c r="F260" s="13"/>
      <c r="G260" s="101" t="e">
        <v>#N/A</v>
      </c>
      <c r="H260" s="103"/>
      <c r="I260" s="104"/>
      <c r="J260" s="107" t="e">
        <v>#N/A</v>
      </c>
      <c r="K260" s="103"/>
      <c r="L260" s="104"/>
      <c r="M260" s="107" t="e">
        <v>#N/A</v>
      </c>
      <c r="N260" s="103"/>
      <c r="O260" s="104"/>
      <c r="P260" s="110" t="e">
        <v>#N/A</v>
      </c>
    </row>
    <row r="261" spans="1:16">
      <c r="A261" s="23">
        <f t="shared" si="28"/>
        <v>261</v>
      </c>
      <c r="B261" s="10"/>
      <c r="C261" s="11"/>
      <c r="D261" s="105" t="e">
        <v>#N/A</v>
      </c>
      <c r="E261" s="12"/>
      <c r="F261" s="13"/>
      <c r="G261" s="101" t="e">
        <v>#N/A</v>
      </c>
      <c r="H261" s="103"/>
      <c r="I261" s="104"/>
      <c r="J261" s="107" t="e">
        <v>#N/A</v>
      </c>
      <c r="K261" s="103"/>
      <c r="L261" s="104"/>
      <c r="M261" s="107" t="e">
        <v>#N/A</v>
      </c>
      <c r="N261" s="103"/>
      <c r="O261" s="104"/>
      <c r="P261" s="110" t="e">
        <v>#N/A</v>
      </c>
    </row>
    <row r="262" spans="1:16">
      <c r="A262" s="23">
        <f t="shared" si="28"/>
        <v>262</v>
      </c>
      <c r="B262" s="10"/>
      <c r="C262" s="11"/>
      <c r="D262" s="105" t="e">
        <v>#N/A</v>
      </c>
      <c r="E262" s="12"/>
      <c r="F262" s="13"/>
      <c r="G262" s="101" t="e">
        <v>#N/A</v>
      </c>
      <c r="H262" s="103"/>
      <c r="I262" s="104"/>
      <c r="J262" s="107" t="e">
        <v>#N/A</v>
      </c>
      <c r="K262" s="103"/>
      <c r="L262" s="104"/>
      <c r="M262" s="107" t="e">
        <v>#N/A</v>
      </c>
      <c r="N262" s="103"/>
      <c r="O262" s="104"/>
      <c r="P262" s="110" t="e">
        <v>#N/A</v>
      </c>
    </row>
    <row r="263" spans="1:16">
      <c r="A263" s="23">
        <f t="shared" si="28"/>
        <v>263</v>
      </c>
      <c r="B263" s="10"/>
      <c r="C263" s="11"/>
      <c r="D263" s="105" t="e">
        <v>#N/A</v>
      </c>
      <c r="E263" s="12"/>
      <c r="F263" s="13"/>
      <c r="G263" s="101" t="e">
        <v>#N/A</v>
      </c>
      <c r="H263" s="103"/>
      <c r="I263" s="104"/>
      <c r="J263" s="107" t="e">
        <v>#N/A</v>
      </c>
      <c r="K263" s="103"/>
      <c r="L263" s="104"/>
      <c r="M263" s="107" t="e">
        <v>#N/A</v>
      </c>
      <c r="N263" s="103"/>
      <c r="O263" s="104"/>
      <c r="P263" s="110" t="e">
        <v>#N/A</v>
      </c>
    </row>
    <row r="264" spans="1:16">
      <c r="A264" s="23">
        <f t="shared" si="28"/>
        <v>264</v>
      </c>
      <c r="B264" s="10"/>
      <c r="C264" s="11"/>
      <c r="D264" s="105" t="e">
        <v>#N/A</v>
      </c>
      <c r="E264" s="12"/>
      <c r="F264" s="13"/>
      <c r="G264" s="101" t="e">
        <v>#N/A</v>
      </c>
      <c r="H264" s="103"/>
      <c r="I264" s="104"/>
      <c r="J264" s="107" t="e">
        <v>#N/A</v>
      </c>
      <c r="K264" s="103"/>
      <c r="L264" s="104"/>
      <c r="M264" s="107" t="e">
        <v>#N/A</v>
      </c>
      <c r="N264" s="103"/>
      <c r="O264" s="104"/>
      <c r="P264" s="110" t="e">
        <v>#N/A</v>
      </c>
    </row>
    <row r="265" spans="1:16">
      <c r="A265" s="23">
        <f t="shared" si="28"/>
        <v>265</v>
      </c>
      <c r="B265" s="10"/>
      <c r="C265" s="11"/>
      <c r="D265" s="105" t="e">
        <v>#N/A</v>
      </c>
      <c r="E265" s="12"/>
      <c r="F265" s="13"/>
      <c r="G265" s="101" t="e">
        <v>#N/A</v>
      </c>
      <c r="H265" s="103"/>
      <c r="I265" s="104"/>
      <c r="J265" s="107" t="e">
        <v>#N/A</v>
      </c>
      <c r="K265" s="103"/>
      <c r="L265" s="104"/>
      <c r="M265" s="107" t="e">
        <v>#N/A</v>
      </c>
      <c r="N265" s="103"/>
      <c r="O265" s="104"/>
      <c r="P265" s="110" t="e">
        <v>#N/A</v>
      </c>
    </row>
    <row r="266" spans="1:16">
      <c r="A266" s="23">
        <f t="shared" si="28"/>
        <v>266</v>
      </c>
      <c r="B266" s="10"/>
      <c r="C266" s="11"/>
      <c r="D266" s="105" t="e">
        <v>#N/A</v>
      </c>
      <c r="E266" s="12"/>
      <c r="F266" s="13"/>
      <c r="G266" s="101" t="e">
        <v>#N/A</v>
      </c>
      <c r="H266" s="103"/>
      <c r="I266" s="104"/>
      <c r="J266" s="107" t="e">
        <v>#N/A</v>
      </c>
      <c r="K266" s="103"/>
      <c r="L266" s="104"/>
      <c r="M266" s="107" t="e">
        <v>#N/A</v>
      </c>
      <c r="N266" s="103"/>
      <c r="O266" s="104"/>
      <c r="P266" s="110" t="e">
        <v>#N/A</v>
      </c>
    </row>
    <row r="267" spans="1:16">
      <c r="A267" s="23">
        <f t="shared" si="28"/>
        <v>267</v>
      </c>
      <c r="B267" s="10"/>
      <c r="C267" s="11"/>
      <c r="D267" s="105" t="e">
        <v>#N/A</v>
      </c>
      <c r="E267" s="12"/>
      <c r="F267" s="13"/>
      <c r="G267" s="101" t="e">
        <v>#N/A</v>
      </c>
      <c r="H267" s="103"/>
      <c r="I267" s="104"/>
      <c r="J267" s="107" t="e">
        <v>#N/A</v>
      </c>
      <c r="K267" s="103"/>
      <c r="L267" s="104"/>
      <c r="M267" s="107" t="e">
        <v>#N/A</v>
      </c>
      <c r="N267" s="103"/>
      <c r="O267" s="104"/>
      <c r="P267" s="110" t="e">
        <v>#N/A</v>
      </c>
    </row>
    <row r="268" spans="1:16">
      <c r="A268" s="23">
        <f t="shared" si="28"/>
        <v>268</v>
      </c>
      <c r="B268" s="10"/>
      <c r="C268" s="11"/>
      <c r="D268" s="105" t="e">
        <v>#N/A</v>
      </c>
      <c r="E268" s="12"/>
      <c r="F268" s="13"/>
      <c r="G268" s="101" t="e">
        <v>#N/A</v>
      </c>
      <c r="H268" s="103"/>
      <c r="I268" s="104"/>
      <c r="J268" s="107" t="e">
        <v>#N/A</v>
      </c>
      <c r="K268" s="103"/>
      <c r="L268" s="104"/>
      <c r="M268" s="107" t="e">
        <v>#N/A</v>
      </c>
      <c r="N268" s="103"/>
      <c r="O268" s="104"/>
      <c r="P268" s="110" t="e">
        <v>#N/A</v>
      </c>
    </row>
    <row r="269" spans="1:16">
      <c r="A269" s="23">
        <f t="shared" si="28"/>
        <v>269</v>
      </c>
      <c r="B269" s="10"/>
      <c r="C269" s="11"/>
      <c r="D269" s="105" t="e">
        <v>#N/A</v>
      </c>
      <c r="E269" s="12"/>
      <c r="F269" s="13"/>
      <c r="G269" s="101" t="e">
        <v>#N/A</v>
      </c>
      <c r="H269" s="103"/>
      <c r="I269" s="104"/>
      <c r="J269" s="107" t="e">
        <v>#N/A</v>
      </c>
      <c r="K269" s="103"/>
      <c r="L269" s="104"/>
      <c r="M269" s="107" t="e">
        <v>#N/A</v>
      </c>
      <c r="N269" s="103"/>
      <c r="O269" s="104"/>
      <c r="P269" s="110" t="e">
        <v>#N/A</v>
      </c>
    </row>
    <row r="270" spans="1:16">
      <c r="A270" s="23">
        <f t="shared" si="28"/>
        <v>270</v>
      </c>
      <c r="B270" s="10"/>
      <c r="C270" s="11"/>
      <c r="D270" s="105" t="e">
        <v>#N/A</v>
      </c>
      <c r="E270" s="12"/>
      <c r="F270" s="13"/>
      <c r="G270" s="101" t="e">
        <v>#N/A</v>
      </c>
      <c r="H270" s="103"/>
      <c r="I270" s="104"/>
      <c r="J270" s="107" t="e">
        <v>#N/A</v>
      </c>
      <c r="K270" s="103"/>
      <c r="L270" s="104"/>
      <c r="M270" s="107" t="e">
        <v>#N/A</v>
      </c>
      <c r="N270" s="103"/>
      <c r="O270" s="104"/>
      <c r="P270" s="110" t="e">
        <v>#N/A</v>
      </c>
    </row>
    <row r="271" spans="1:16">
      <c r="A271" s="23">
        <f t="shared" si="28"/>
        <v>271</v>
      </c>
      <c r="B271" s="10"/>
      <c r="C271" s="11"/>
      <c r="D271" s="105" t="e">
        <v>#N/A</v>
      </c>
      <c r="E271" s="12"/>
      <c r="F271" s="13"/>
      <c r="G271" s="101" t="e">
        <v>#N/A</v>
      </c>
      <c r="H271" s="103"/>
      <c r="I271" s="104"/>
      <c r="J271" s="107" t="e">
        <v>#N/A</v>
      </c>
      <c r="K271" s="103"/>
      <c r="L271" s="104"/>
      <c r="M271" s="107" t="e">
        <v>#N/A</v>
      </c>
      <c r="N271" s="103"/>
      <c r="O271" s="104"/>
      <c r="P271" s="110" t="e">
        <v>#N/A</v>
      </c>
    </row>
    <row r="272" spans="1:16">
      <c r="A272" s="23">
        <f t="shared" si="28"/>
        <v>272</v>
      </c>
      <c r="B272" s="10"/>
      <c r="C272" s="11"/>
      <c r="D272" s="105" t="e">
        <v>#N/A</v>
      </c>
      <c r="E272" s="12"/>
      <c r="F272" s="13"/>
      <c r="G272" s="101" t="e">
        <v>#N/A</v>
      </c>
      <c r="H272" s="103"/>
      <c r="I272" s="104"/>
      <c r="J272" s="107" t="e">
        <v>#N/A</v>
      </c>
      <c r="K272" s="103"/>
      <c r="L272" s="104"/>
      <c r="M272" s="107" t="e">
        <v>#N/A</v>
      </c>
      <c r="N272" s="103"/>
      <c r="O272" s="104"/>
      <c r="P272" s="110" t="e">
        <v>#N/A</v>
      </c>
    </row>
    <row r="273" spans="1:16">
      <c r="A273" s="23">
        <f t="shared" si="28"/>
        <v>273</v>
      </c>
      <c r="B273" s="10"/>
      <c r="C273" s="11"/>
      <c r="D273" s="105" t="e">
        <v>#N/A</v>
      </c>
      <c r="E273" s="12"/>
      <c r="F273" s="13"/>
      <c r="G273" s="101" t="e">
        <v>#N/A</v>
      </c>
      <c r="H273" s="103"/>
      <c r="I273" s="104"/>
      <c r="J273" s="107" t="e">
        <v>#N/A</v>
      </c>
      <c r="K273" s="103"/>
      <c r="L273" s="104"/>
      <c r="M273" s="107" t="e">
        <v>#N/A</v>
      </c>
      <c r="N273" s="103"/>
      <c r="O273" s="104"/>
      <c r="P273" s="110" t="e">
        <v>#N/A</v>
      </c>
    </row>
    <row r="274" spans="1:16">
      <c r="A274" s="23">
        <f t="shared" si="28"/>
        <v>274</v>
      </c>
      <c r="B274" s="10"/>
      <c r="C274" s="11"/>
      <c r="D274" s="105" t="e">
        <v>#N/A</v>
      </c>
      <c r="E274" s="12"/>
      <c r="F274" s="13"/>
      <c r="G274" s="101" t="e">
        <v>#N/A</v>
      </c>
      <c r="H274" s="103"/>
      <c r="I274" s="104"/>
      <c r="J274" s="107" t="e">
        <v>#N/A</v>
      </c>
      <c r="K274" s="103"/>
      <c r="L274" s="104"/>
      <c r="M274" s="107" t="e">
        <v>#N/A</v>
      </c>
      <c r="N274" s="103"/>
      <c r="O274" s="104"/>
      <c r="P274" s="110" t="e">
        <v>#N/A</v>
      </c>
    </row>
    <row r="275" spans="1:16">
      <c r="A275" s="23">
        <f t="shared" si="28"/>
        <v>275</v>
      </c>
      <c r="B275" s="10"/>
      <c r="C275" s="11"/>
      <c r="D275" s="105" t="e">
        <v>#N/A</v>
      </c>
      <c r="E275" s="12"/>
      <c r="F275" s="13"/>
      <c r="G275" s="101" t="e">
        <v>#N/A</v>
      </c>
      <c r="H275" s="103"/>
      <c r="I275" s="104"/>
      <c r="J275" s="107" t="e">
        <v>#N/A</v>
      </c>
      <c r="K275" s="103"/>
      <c r="L275" s="104"/>
      <c r="M275" s="107" t="e">
        <v>#N/A</v>
      </c>
      <c r="N275" s="103"/>
      <c r="O275" s="104"/>
      <c r="P275" s="110" t="e">
        <v>#N/A</v>
      </c>
    </row>
    <row r="276" spans="1:16">
      <c r="A276" s="23">
        <f t="shared" si="28"/>
        <v>276</v>
      </c>
      <c r="B276" s="10"/>
      <c r="C276" s="11"/>
      <c r="D276" s="105" t="e">
        <v>#N/A</v>
      </c>
      <c r="E276" s="12"/>
      <c r="F276" s="13"/>
      <c r="G276" s="101" t="e">
        <v>#N/A</v>
      </c>
      <c r="H276" s="103"/>
      <c r="I276" s="104"/>
      <c r="J276" s="107" t="e">
        <v>#N/A</v>
      </c>
      <c r="K276" s="103"/>
      <c r="L276" s="104"/>
      <c r="M276" s="107" t="e">
        <v>#N/A</v>
      </c>
      <c r="N276" s="103"/>
      <c r="O276" s="104"/>
      <c r="P276" s="110" t="e">
        <v>#N/A</v>
      </c>
    </row>
    <row r="277" spans="1:16">
      <c r="A277" s="23">
        <f t="shared" si="28"/>
        <v>277</v>
      </c>
      <c r="B277" s="10"/>
      <c r="C277" s="11"/>
      <c r="D277" s="105" t="e">
        <v>#N/A</v>
      </c>
      <c r="E277" s="12"/>
      <c r="F277" s="13"/>
      <c r="G277" s="101" t="e">
        <v>#N/A</v>
      </c>
      <c r="H277" s="103"/>
      <c r="I277" s="104"/>
      <c r="J277" s="107" t="e">
        <v>#N/A</v>
      </c>
      <c r="K277" s="103"/>
      <c r="L277" s="104"/>
      <c r="M277" s="107" t="e">
        <v>#N/A</v>
      </c>
      <c r="N277" s="103"/>
      <c r="O277" s="104"/>
      <c r="P277" s="110" t="e">
        <v>#N/A</v>
      </c>
    </row>
    <row r="278" spans="1:16">
      <c r="A278" s="23">
        <f t="shared" ref="A278:A300" si="29">A277+1</f>
        <v>278</v>
      </c>
      <c r="B278" s="10"/>
      <c r="C278" s="11"/>
      <c r="D278" s="105" t="e">
        <v>#N/A</v>
      </c>
      <c r="E278" s="12"/>
      <c r="F278" s="13"/>
      <c r="G278" s="101" t="e">
        <v>#N/A</v>
      </c>
      <c r="H278" s="103"/>
      <c r="I278" s="104"/>
      <c r="J278" s="107" t="e">
        <v>#N/A</v>
      </c>
      <c r="K278" s="103"/>
      <c r="L278" s="104"/>
      <c r="M278" s="107" t="e">
        <v>#N/A</v>
      </c>
      <c r="N278" s="103"/>
      <c r="O278" s="104"/>
      <c r="P278" s="110" t="e">
        <v>#N/A</v>
      </c>
    </row>
    <row r="279" spans="1:16">
      <c r="A279" s="23">
        <f t="shared" si="29"/>
        <v>279</v>
      </c>
      <c r="B279" s="10"/>
      <c r="C279" s="11"/>
      <c r="D279" s="105" t="e">
        <v>#N/A</v>
      </c>
      <c r="E279" s="12"/>
      <c r="F279" s="13"/>
      <c r="G279" s="101" t="e">
        <v>#N/A</v>
      </c>
      <c r="H279" s="103"/>
      <c r="I279" s="104"/>
      <c r="J279" s="107" t="e">
        <v>#N/A</v>
      </c>
      <c r="K279" s="103"/>
      <c r="L279" s="104"/>
      <c r="M279" s="107" t="e">
        <v>#N/A</v>
      </c>
      <c r="N279" s="103"/>
      <c r="O279" s="104"/>
      <c r="P279" s="110" t="e">
        <v>#N/A</v>
      </c>
    </row>
    <row r="280" spans="1:16">
      <c r="A280" s="23">
        <f t="shared" si="29"/>
        <v>280</v>
      </c>
      <c r="B280" s="10"/>
      <c r="C280" s="11"/>
      <c r="D280" s="105" t="e">
        <v>#N/A</v>
      </c>
      <c r="E280" s="12"/>
      <c r="F280" s="13"/>
      <c r="G280" s="101" t="e">
        <v>#N/A</v>
      </c>
      <c r="H280" s="103"/>
      <c r="I280" s="104"/>
      <c r="J280" s="107" t="e">
        <v>#N/A</v>
      </c>
      <c r="K280" s="103"/>
      <c r="L280" s="104"/>
      <c r="M280" s="107" t="e">
        <v>#N/A</v>
      </c>
      <c r="N280" s="103"/>
      <c r="O280" s="104"/>
      <c r="P280" s="110" t="e">
        <v>#N/A</v>
      </c>
    </row>
    <row r="281" spans="1:16">
      <c r="A281" s="23">
        <f t="shared" si="29"/>
        <v>281</v>
      </c>
      <c r="B281" s="10"/>
      <c r="C281" s="11"/>
      <c r="D281" s="105" t="e">
        <v>#N/A</v>
      </c>
      <c r="E281" s="12"/>
      <c r="F281" s="13"/>
      <c r="G281" s="101" t="e">
        <v>#N/A</v>
      </c>
      <c r="H281" s="103"/>
      <c r="I281" s="104"/>
      <c r="J281" s="107" t="e">
        <v>#N/A</v>
      </c>
      <c r="K281" s="103"/>
      <c r="L281" s="104"/>
      <c r="M281" s="107" t="e">
        <v>#N/A</v>
      </c>
      <c r="N281" s="103"/>
      <c r="O281" s="104"/>
      <c r="P281" s="110" t="e">
        <v>#N/A</v>
      </c>
    </row>
    <row r="282" spans="1:16">
      <c r="A282" s="23">
        <f t="shared" si="29"/>
        <v>282</v>
      </c>
      <c r="B282" s="10"/>
      <c r="C282" s="11"/>
      <c r="D282" s="105" t="e">
        <v>#N/A</v>
      </c>
      <c r="E282" s="12"/>
      <c r="F282" s="13"/>
      <c r="G282" s="101" t="e">
        <v>#N/A</v>
      </c>
      <c r="H282" s="103"/>
      <c r="I282" s="104"/>
      <c r="J282" s="107" t="e">
        <v>#N/A</v>
      </c>
      <c r="K282" s="103"/>
      <c r="L282" s="104"/>
      <c r="M282" s="107" t="e">
        <v>#N/A</v>
      </c>
      <c r="N282" s="103"/>
      <c r="O282" s="104"/>
      <c r="P282" s="110" t="e">
        <v>#N/A</v>
      </c>
    </row>
    <row r="283" spans="1:16">
      <c r="A283" s="23">
        <f t="shared" si="29"/>
        <v>283</v>
      </c>
      <c r="B283" s="10"/>
      <c r="C283" s="11"/>
      <c r="D283" s="105" t="e">
        <v>#N/A</v>
      </c>
      <c r="E283" s="12"/>
      <c r="F283" s="13"/>
      <c r="G283" s="101" t="e">
        <v>#N/A</v>
      </c>
      <c r="H283" s="103"/>
      <c r="I283" s="104"/>
      <c r="J283" s="107" t="e">
        <v>#N/A</v>
      </c>
      <c r="K283" s="103"/>
      <c r="L283" s="104"/>
      <c r="M283" s="107" t="e">
        <v>#N/A</v>
      </c>
      <c r="N283" s="103"/>
      <c r="O283" s="104"/>
      <c r="P283" s="110" t="e">
        <v>#N/A</v>
      </c>
    </row>
    <row r="284" spans="1:16">
      <c r="A284" s="23">
        <f t="shared" si="29"/>
        <v>284</v>
      </c>
      <c r="B284" s="10"/>
      <c r="C284" s="11"/>
      <c r="D284" s="105" t="e">
        <v>#N/A</v>
      </c>
      <c r="E284" s="12"/>
      <c r="F284" s="13"/>
      <c r="G284" s="101" t="e">
        <v>#N/A</v>
      </c>
      <c r="H284" s="103"/>
      <c r="I284" s="104"/>
      <c r="J284" s="107" t="e">
        <v>#N/A</v>
      </c>
      <c r="K284" s="103"/>
      <c r="L284" s="104"/>
      <c r="M284" s="107" t="e">
        <v>#N/A</v>
      </c>
      <c r="N284" s="103"/>
      <c r="O284" s="104"/>
      <c r="P284" s="110" t="e">
        <v>#N/A</v>
      </c>
    </row>
    <row r="285" spans="1:16">
      <c r="A285" s="23">
        <f t="shared" si="29"/>
        <v>285</v>
      </c>
      <c r="B285" s="10"/>
      <c r="C285" s="11"/>
      <c r="D285" s="105" t="e">
        <v>#N/A</v>
      </c>
      <c r="E285" s="12"/>
      <c r="F285" s="13"/>
      <c r="G285" s="101" t="e">
        <v>#N/A</v>
      </c>
      <c r="H285" s="103"/>
      <c r="I285" s="104"/>
      <c r="J285" s="107" t="e">
        <v>#N/A</v>
      </c>
      <c r="K285" s="103"/>
      <c r="L285" s="104"/>
      <c r="M285" s="107" t="e">
        <v>#N/A</v>
      </c>
      <c r="N285" s="103"/>
      <c r="O285" s="104"/>
      <c r="P285" s="110" t="e">
        <v>#N/A</v>
      </c>
    </row>
    <row r="286" spans="1:16">
      <c r="A286" s="23">
        <f t="shared" si="29"/>
        <v>286</v>
      </c>
      <c r="B286" s="10"/>
      <c r="C286" s="11"/>
      <c r="D286" s="105" t="e">
        <v>#N/A</v>
      </c>
      <c r="E286" s="12"/>
      <c r="F286" s="13"/>
      <c r="G286" s="101" t="e">
        <v>#N/A</v>
      </c>
      <c r="H286" s="103"/>
      <c r="I286" s="104"/>
      <c r="J286" s="107" t="e">
        <v>#N/A</v>
      </c>
      <c r="K286" s="103"/>
      <c r="L286" s="104"/>
      <c r="M286" s="107" t="e">
        <v>#N/A</v>
      </c>
      <c r="N286" s="103"/>
      <c r="O286" s="104"/>
      <c r="P286" s="110" t="e">
        <v>#N/A</v>
      </c>
    </row>
    <row r="287" spans="1:16">
      <c r="A287" s="23">
        <f t="shared" si="29"/>
        <v>287</v>
      </c>
      <c r="B287" s="10"/>
      <c r="C287" s="11"/>
      <c r="D287" s="105" t="e">
        <v>#N/A</v>
      </c>
      <c r="E287" s="12"/>
      <c r="F287" s="13"/>
      <c r="G287" s="101" t="e">
        <v>#N/A</v>
      </c>
      <c r="H287" s="103"/>
      <c r="I287" s="104"/>
      <c r="J287" s="107" t="e">
        <v>#N/A</v>
      </c>
      <c r="K287" s="103"/>
      <c r="L287" s="104"/>
      <c r="M287" s="107" t="e">
        <v>#N/A</v>
      </c>
      <c r="N287" s="103"/>
      <c r="O287" s="104"/>
      <c r="P287" s="110" t="e">
        <v>#N/A</v>
      </c>
    </row>
    <row r="288" spans="1:16">
      <c r="A288" s="23">
        <f t="shared" si="29"/>
        <v>288</v>
      </c>
      <c r="B288" s="10"/>
      <c r="C288" s="11"/>
      <c r="D288" s="105" t="e">
        <v>#N/A</v>
      </c>
      <c r="E288" s="12"/>
      <c r="F288" s="13"/>
      <c r="G288" s="101" t="e">
        <v>#N/A</v>
      </c>
      <c r="H288" s="103"/>
      <c r="I288" s="104"/>
      <c r="J288" s="107" t="e">
        <v>#N/A</v>
      </c>
      <c r="K288" s="103"/>
      <c r="L288" s="104"/>
      <c r="M288" s="107" t="e">
        <v>#N/A</v>
      </c>
      <c r="N288" s="103"/>
      <c r="O288" s="104"/>
      <c r="P288" s="110" t="e">
        <v>#N/A</v>
      </c>
    </row>
    <row r="289" spans="1:16">
      <c r="A289" s="23">
        <f t="shared" si="29"/>
        <v>289</v>
      </c>
      <c r="B289" s="10"/>
      <c r="C289" s="11"/>
      <c r="D289" s="105" t="e">
        <v>#N/A</v>
      </c>
      <c r="E289" s="12"/>
      <c r="F289" s="13"/>
      <c r="G289" s="101" t="e">
        <v>#N/A</v>
      </c>
      <c r="H289" s="103"/>
      <c r="I289" s="104"/>
      <c r="J289" s="107" t="e">
        <v>#N/A</v>
      </c>
      <c r="K289" s="103"/>
      <c r="L289" s="104"/>
      <c r="M289" s="107" t="e">
        <v>#N/A</v>
      </c>
      <c r="N289" s="103"/>
      <c r="O289" s="104"/>
      <c r="P289" s="110" t="e">
        <v>#N/A</v>
      </c>
    </row>
    <row r="290" spans="1:16">
      <c r="A290" s="23">
        <f t="shared" si="29"/>
        <v>290</v>
      </c>
      <c r="B290" s="10"/>
      <c r="C290" s="11"/>
      <c r="D290" s="105" t="e">
        <v>#N/A</v>
      </c>
      <c r="E290" s="12"/>
      <c r="F290" s="13"/>
      <c r="G290" s="101" t="e">
        <v>#N/A</v>
      </c>
      <c r="H290" s="103"/>
      <c r="I290" s="104"/>
      <c r="J290" s="107" t="e">
        <v>#N/A</v>
      </c>
      <c r="K290" s="103"/>
      <c r="L290" s="104"/>
      <c r="M290" s="107" t="e">
        <v>#N/A</v>
      </c>
      <c r="N290" s="103"/>
      <c r="O290" s="104"/>
      <c r="P290" s="110" t="e">
        <v>#N/A</v>
      </c>
    </row>
    <row r="291" spans="1:16">
      <c r="A291" s="23">
        <f t="shared" si="29"/>
        <v>291</v>
      </c>
      <c r="B291" s="10"/>
      <c r="C291" s="11"/>
      <c r="D291" s="105" t="e">
        <v>#N/A</v>
      </c>
      <c r="E291" s="12"/>
      <c r="F291" s="13"/>
      <c r="G291" s="101" t="e">
        <v>#N/A</v>
      </c>
      <c r="H291" s="103"/>
      <c r="I291" s="104"/>
      <c r="J291" s="107" t="e">
        <v>#N/A</v>
      </c>
      <c r="K291" s="103"/>
      <c r="L291" s="104"/>
      <c r="M291" s="107" t="e">
        <v>#N/A</v>
      </c>
      <c r="N291" s="103"/>
      <c r="O291" s="104"/>
      <c r="P291" s="110" t="e">
        <v>#N/A</v>
      </c>
    </row>
    <row r="292" spans="1:16">
      <c r="A292" s="23">
        <f t="shared" si="29"/>
        <v>292</v>
      </c>
      <c r="B292" s="10"/>
      <c r="C292" s="11"/>
      <c r="D292" s="105" t="e">
        <v>#N/A</v>
      </c>
      <c r="E292" s="12"/>
      <c r="F292" s="13"/>
      <c r="G292" s="101" t="e">
        <v>#N/A</v>
      </c>
      <c r="H292" s="103"/>
      <c r="I292" s="104"/>
      <c r="J292" s="107" t="e">
        <v>#N/A</v>
      </c>
      <c r="K292" s="103"/>
      <c r="L292" s="104"/>
      <c r="M292" s="107" t="e">
        <v>#N/A</v>
      </c>
      <c r="N292" s="103"/>
      <c r="O292" s="104"/>
      <c r="P292" s="110" t="e">
        <v>#N/A</v>
      </c>
    </row>
    <row r="293" spans="1:16">
      <c r="A293" s="23">
        <f t="shared" si="29"/>
        <v>293</v>
      </c>
      <c r="B293" s="10"/>
      <c r="C293" s="11"/>
      <c r="D293" s="105" t="e">
        <v>#N/A</v>
      </c>
      <c r="E293" s="12"/>
      <c r="F293" s="13"/>
      <c r="G293" s="101" t="e">
        <v>#N/A</v>
      </c>
      <c r="H293" s="103"/>
      <c r="I293" s="104"/>
      <c r="J293" s="107" t="e">
        <v>#N/A</v>
      </c>
      <c r="K293" s="103"/>
      <c r="L293" s="104"/>
      <c r="M293" s="107" t="e">
        <v>#N/A</v>
      </c>
      <c r="N293" s="103"/>
      <c r="O293" s="104"/>
      <c r="P293" s="110" t="e">
        <v>#N/A</v>
      </c>
    </row>
    <row r="294" spans="1:16">
      <c r="A294" s="23">
        <f t="shared" si="29"/>
        <v>294</v>
      </c>
      <c r="B294" s="10"/>
      <c r="C294" s="11"/>
      <c r="D294" s="105" t="e">
        <v>#N/A</v>
      </c>
      <c r="E294" s="12"/>
      <c r="F294" s="13"/>
      <c r="G294" s="101" t="e">
        <v>#N/A</v>
      </c>
      <c r="H294" s="103"/>
      <c r="I294" s="104"/>
      <c r="J294" s="107" t="e">
        <v>#N/A</v>
      </c>
      <c r="K294" s="103"/>
      <c r="L294" s="104"/>
      <c r="M294" s="107" t="e">
        <v>#N/A</v>
      </c>
      <c r="N294" s="103"/>
      <c r="O294" s="104"/>
      <c r="P294" s="110" t="e">
        <v>#N/A</v>
      </c>
    </row>
    <row r="295" spans="1:16">
      <c r="A295" s="23">
        <f t="shared" si="29"/>
        <v>295</v>
      </c>
      <c r="B295" s="10"/>
      <c r="C295" s="11"/>
      <c r="D295" s="105" t="e">
        <v>#N/A</v>
      </c>
      <c r="E295" s="12"/>
      <c r="F295" s="13"/>
      <c r="G295" s="101" t="e">
        <v>#N/A</v>
      </c>
      <c r="H295" s="103"/>
      <c r="I295" s="104"/>
      <c r="J295" s="107" t="e">
        <v>#N/A</v>
      </c>
      <c r="K295" s="103"/>
      <c r="L295" s="104"/>
      <c r="M295" s="107" t="e">
        <v>#N/A</v>
      </c>
      <c r="N295" s="103"/>
      <c r="O295" s="104"/>
      <c r="P295" s="110" t="e">
        <v>#N/A</v>
      </c>
    </row>
    <row r="296" spans="1:16">
      <c r="A296" s="23">
        <f t="shared" si="29"/>
        <v>296</v>
      </c>
      <c r="B296" s="10"/>
      <c r="C296" s="11"/>
      <c r="D296" s="105" t="e">
        <v>#N/A</v>
      </c>
      <c r="E296" s="12"/>
      <c r="F296" s="13"/>
      <c r="G296" s="101" t="e">
        <v>#N/A</v>
      </c>
      <c r="H296" s="103"/>
      <c r="I296" s="104"/>
      <c r="J296" s="107" t="e">
        <v>#N/A</v>
      </c>
      <c r="K296" s="103"/>
      <c r="L296" s="104"/>
      <c r="M296" s="107" t="e">
        <v>#N/A</v>
      </c>
      <c r="N296" s="103"/>
      <c r="O296" s="104"/>
      <c r="P296" s="110" t="e">
        <v>#N/A</v>
      </c>
    </row>
    <row r="297" spans="1:16">
      <c r="A297" s="23">
        <f t="shared" si="29"/>
        <v>297</v>
      </c>
      <c r="B297" s="10"/>
      <c r="C297" s="11"/>
      <c r="D297" s="105" t="e">
        <v>#N/A</v>
      </c>
      <c r="E297" s="12"/>
      <c r="F297" s="13"/>
      <c r="G297" s="101" t="e">
        <v>#N/A</v>
      </c>
      <c r="H297" s="103"/>
      <c r="I297" s="104"/>
      <c r="J297" s="107" t="e">
        <v>#N/A</v>
      </c>
      <c r="K297" s="103"/>
      <c r="L297" s="104"/>
      <c r="M297" s="107" t="e">
        <v>#N/A</v>
      </c>
      <c r="N297" s="103"/>
      <c r="O297" s="104"/>
      <c r="P297" s="110" t="e">
        <v>#N/A</v>
      </c>
    </row>
    <row r="298" spans="1:16">
      <c r="A298" s="23">
        <f t="shared" si="29"/>
        <v>298</v>
      </c>
      <c r="B298" s="10"/>
      <c r="C298" s="11"/>
      <c r="D298" s="105" t="e">
        <v>#N/A</v>
      </c>
      <c r="E298" s="12"/>
      <c r="F298" s="13"/>
      <c r="G298" s="101" t="e">
        <v>#N/A</v>
      </c>
      <c r="H298" s="103"/>
      <c r="I298" s="104"/>
      <c r="J298" s="107" t="e">
        <v>#N/A</v>
      </c>
      <c r="K298" s="103"/>
      <c r="L298" s="104"/>
      <c r="M298" s="107" t="e">
        <v>#N/A</v>
      </c>
      <c r="N298" s="103"/>
      <c r="O298" s="104"/>
      <c r="P298" s="110" t="e">
        <v>#N/A</v>
      </c>
    </row>
    <row r="299" spans="1:16">
      <c r="A299" s="23">
        <f t="shared" si="29"/>
        <v>299</v>
      </c>
      <c r="B299" s="10"/>
      <c r="C299" s="11"/>
      <c r="D299" s="105" t="e">
        <v>#N/A</v>
      </c>
      <c r="E299" s="12"/>
      <c r="F299" s="13"/>
      <c r="G299" s="101" t="e">
        <v>#N/A</v>
      </c>
      <c r="H299" s="103"/>
      <c r="I299" s="104"/>
      <c r="J299" s="107" t="e">
        <v>#N/A</v>
      </c>
      <c r="K299" s="103"/>
      <c r="L299" s="104"/>
      <c r="M299" s="107" t="e">
        <v>#N/A</v>
      </c>
      <c r="N299" s="103"/>
      <c r="O299" s="104"/>
      <c r="P299" s="110" t="e">
        <v>#N/A</v>
      </c>
    </row>
    <row r="300" spans="1:16">
      <c r="A300" s="23">
        <f t="shared" si="29"/>
        <v>300</v>
      </c>
      <c r="B300" s="10"/>
      <c r="C300" s="11"/>
      <c r="D300" s="105" t="e">
        <v>#N/A</v>
      </c>
      <c r="E300" s="12"/>
      <c r="F300" s="13"/>
      <c r="G300" s="101" t="e">
        <v>#N/A</v>
      </c>
      <c r="H300" s="103"/>
      <c r="I300" s="104"/>
      <c r="J300" s="107" t="e">
        <v>#N/A</v>
      </c>
      <c r="K300" s="103"/>
      <c r="L300" s="104"/>
      <c r="M300" s="107" t="e">
        <v>#N/A</v>
      </c>
      <c r="N300" s="103"/>
      <c r="O300" s="104"/>
      <c r="P300" s="110" t="e">
        <v>#N/A</v>
      </c>
    </row>
  </sheetData>
  <mergeCells count="1">
    <mergeCell ref="E18:G18"/>
  </mergeCells>
  <phoneticPr fontId="25"/>
  <pageMargins left="0.23622047244094491" right="0.23622047244094491" top="0.74803149606299213" bottom="0" header="0.31496062992125984" footer="0"/>
  <pageSetup paperSize="9" scale="70" fitToHeight="0" orientation="landscape" horizontalDpi="300" verticalDpi="300" r:id="rId1"/>
  <headerFooter>
    <oddHeader>&amp;L&amp;F &amp;A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345E65-05AA-469E-A95F-F22759DDED52}">
  <dimension ref="A1:Y300"/>
  <sheetViews>
    <sheetView zoomScale="70" zoomScaleNormal="70" workbookViewId="0">
      <selection activeCell="F10" sqref="F10"/>
    </sheetView>
  </sheetViews>
  <sheetFormatPr defaultColWidth="9" defaultRowHeight="12"/>
  <cols>
    <col min="1" max="1" width="4.375" style="23" customWidth="1"/>
    <col min="2" max="2" width="9.875" style="23" customWidth="1"/>
    <col min="3" max="3" width="8.625" style="23" customWidth="1"/>
    <col min="4" max="4" width="7.75" style="23" customWidth="1"/>
    <col min="5" max="7" width="8.875" style="23" customWidth="1"/>
    <col min="8" max="8" width="6.625" style="23" customWidth="1"/>
    <col min="9" max="9" width="5.125" style="23" customWidth="1"/>
    <col min="10" max="11" width="8.875" style="23" customWidth="1"/>
    <col min="12" max="12" width="3.75" style="23" customWidth="1"/>
    <col min="13" max="13" width="8.875" style="23" customWidth="1"/>
    <col min="14" max="14" width="6.625" style="23" customWidth="1"/>
    <col min="15" max="15" width="3.875" style="23" customWidth="1"/>
    <col min="16" max="16" width="8.875" style="23" customWidth="1"/>
    <col min="17" max="17" width="3.125" style="23" customWidth="1"/>
    <col min="18" max="18" width="10.625" style="27" customWidth="1"/>
    <col min="19" max="19" width="10.625" style="61" customWidth="1"/>
    <col min="20" max="29" width="10.625" style="23" customWidth="1"/>
    <col min="30" max="16384" width="9" style="23"/>
  </cols>
  <sheetData>
    <row r="1" spans="1:25">
      <c r="A1" s="23">
        <v>1</v>
      </c>
      <c r="B1" s="24">
        <v>2</v>
      </c>
      <c r="C1" s="25">
        <v>3</v>
      </c>
      <c r="D1" s="25">
        <v>4</v>
      </c>
      <c r="E1" s="25">
        <v>5</v>
      </c>
      <c r="F1" s="25">
        <v>6</v>
      </c>
      <c r="G1" s="25">
        <v>7</v>
      </c>
      <c r="H1" s="24">
        <v>8</v>
      </c>
      <c r="I1" s="24">
        <v>9</v>
      </c>
      <c r="J1" s="25">
        <v>10</v>
      </c>
      <c r="K1" s="26">
        <v>11</v>
      </c>
      <c r="L1" s="23">
        <v>12</v>
      </c>
      <c r="M1" s="26">
        <v>13</v>
      </c>
      <c r="N1" s="23">
        <v>14</v>
      </c>
      <c r="O1" s="23">
        <v>15</v>
      </c>
      <c r="P1" s="26">
        <v>16</v>
      </c>
      <c r="S1" s="28"/>
    </row>
    <row r="2" spans="1:25" ht="18.75">
      <c r="A2" s="23">
        <v>2</v>
      </c>
      <c r="B2" s="29" t="s">
        <v>0</v>
      </c>
      <c r="F2" s="30"/>
      <c r="G2" s="30"/>
      <c r="L2" s="27" t="s">
        <v>1</v>
      </c>
      <c r="M2" s="15" t="s">
        <v>73</v>
      </c>
      <c r="N2" s="31" t="s">
        <v>2</v>
      </c>
      <c r="R2" s="27" t="s">
        <v>74</v>
      </c>
      <c r="S2" s="16" t="s">
        <v>75</v>
      </c>
      <c r="T2" s="31" t="s">
        <v>76</v>
      </c>
      <c r="U2" s="27"/>
      <c r="V2" s="32"/>
    </row>
    <row r="3" spans="1:25">
      <c r="A3" s="26">
        <v>3</v>
      </c>
      <c r="B3" s="33" t="s">
        <v>3</v>
      </c>
      <c r="C3" s="34" t="s">
        <v>4</v>
      </c>
      <c r="E3" s="33" t="s">
        <v>5</v>
      </c>
      <c r="F3" s="35"/>
      <c r="G3" s="36" t="s">
        <v>6</v>
      </c>
      <c r="H3" s="36"/>
      <c r="I3" s="36"/>
      <c r="K3" s="37"/>
      <c r="L3" s="27" t="s">
        <v>7</v>
      </c>
      <c r="M3" s="17" t="s">
        <v>77</v>
      </c>
      <c r="N3" s="31" t="s">
        <v>8</v>
      </c>
      <c r="O3" s="31"/>
      <c r="R3" s="23"/>
      <c r="S3" s="23"/>
      <c r="U3" s="27"/>
      <c r="V3" s="38"/>
      <c r="W3" s="39"/>
    </row>
    <row r="4" spans="1:25">
      <c r="A4" s="26">
        <v>4</v>
      </c>
      <c r="B4" s="33" t="s">
        <v>9</v>
      </c>
      <c r="C4" s="40">
        <v>6</v>
      </c>
      <c r="D4" s="41"/>
      <c r="F4" s="36" t="s">
        <v>10</v>
      </c>
      <c r="G4" s="36" t="s">
        <v>10</v>
      </c>
      <c r="H4" s="36" t="s">
        <v>11</v>
      </c>
      <c r="I4" s="36" t="s">
        <v>12</v>
      </c>
      <c r="J4" s="31"/>
      <c r="K4" s="42" t="s">
        <v>13</v>
      </c>
      <c r="L4" s="31"/>
      <c r="M4" s="31"/>
      <c r="N4" s="31"/>
      <c r="O4" s="31"/>
      <c r="S4" s="43"/>
      <c r="V4" s="44"/>
    </row>
    <row r="5" spans="1:25">
      <c r="A5" s="23">
        <v>5</v>
      </c>
      <c r="B5" s="33" t="s">
        <v>14</v>
      </c>
      <c r="C5" s="40">
        <v>12</v>
      </c>
      <c r="D5" s="41" t="s">
        <v>15</v>
      </c>
      <c r="F5" s="36" t="s">
        <v>16</v>
      </c>
      <c r="G5" s="36" t="s">
        <v>17</v>
      </c>
      <c r="H5" s="36" t="s">
        <v>18</v>
      </c>
      <c r="I5" s="36" t="s">
        <v>18</v>
      </c>
      <c r="J5" s="45" t="s">
        <v>19</v>
      </c>
      <c r="K5" s="27" t="s">
        <v>20</v>
      </c>
      <c r="L5" s="36"/>
      <c r="M5" s="36"/>
      <c r="N5" s="31"/>
      <c r="O5" s="37" t="s">
        <v>21</v>
      </c>
      <c r="P5" s="46" t="str">
        <f ca="1">RIGHT(CELL("filename",A1),LEN(CELL("filename",A1))-FIND("]",CELL("filename",A1)))</f>
        <v>srim12C_SiO2</v>
      </c>
      <c r="S5" s="43"/>
      <c r="T5" s="47"/>
      <c r="U5" s="28"/>
      <c r="V5" s="48"/>
    </row>
    <row r="6" spans="1:25">
      <c r="A6" s="26">
        <v>6</v>
      </c>
      <c r="B6" s="33" t="s">
        <v>22</v>
      </c>
      <c r="C6" s="49" t="s">
        <v>79</v>
      </c>
      <c r="D6" s="41" t="s">
        <v>23</v>
      </c>
      <c r="F6" s="1" t="s">
        <v>71</v>
      </c>
      <c r="G6" s="2">
        <v>8</v>
      </c>
      <c r="H6" s="2">
        <v>66.67</v>
      </c>
      <c r="I6" s="3">
        <v>53.26</v>
      </c>
      <c r="J6" s="26">
        <v>1</v>
      </c>
      <c r="K6" s="18">
        <v>23.199000000000002</v>
      </c>
      <c r="L6" s="42" t="s">
        <v>25</v>
      </c>
      <c r="M6" s="31"/>
      <c r="N6" s="31"/>
      <c r="O6" s="37" t="s">
        <v>26</v>
      </c>
      <c r="P6" s="50" t="s">
        <v>78</v>
      </c>
      <c r="S6" s="43"/>
      <c r="T6" s="41"/>
      <c r="U6" s="28"/>
      <c r="V6" s="48"/>
    </row>
    <row r="7" spans="1:25">
      <c r="A7" s="23">
        <v>7</v>
      </c>
      <c r="B7" s="51"/>
      <c r="C7" s="49" t="s">
        <v>80</v>
      </c>
      <c r="F7" s="52" t="s">
        <v>24</v>
      </c>
      <c r="G7" s="53">
        <v>14</v>
      </c>
      <c r="H7" s="53">
        <v>33.33</v>
      </c>
      <c r="I7" s="54">
        <v>46.74</v>
      </c>
      <c r="J7" s="26">
        <v>2</v>
      </c>
      <c r="K7" s="19">
        <v>231.99</v>
      </c>
      <c r="L7" s="42" t="s">
        <v>27</v>
      </c>
      <c r="M7" s="31"/>
      <c r="N7" s="31"/>
      <c r="S7" s="43"/>
      <c r="U7" s="28"/>
      <c r="V7" s="48"/>
      <c r="X7" s="24"/>
    </row>
    <row r="8" spans="1:25">
      <c r="A8" s="23">
        <v>8</v>
      </c>
      <c r="B8" s="33" t="s">
        <v>28</v>
      </c>
      <c r="C8" s="55">
        <v>2.3199999999999998</v>
      </c>
      <c r="D8" s="56" t="s">
        <v>29</v>
      </c>
      <c r="F8" s="52"/>
      <c r="G8" s="53"/>
      <c r="H8" s="53"/>
      <c r="I8" s="54"/>
      <c r="J8" s="26">
        <v>3</v>
      </c>
      <c r="K8" s="19">
        <v>231.99</v>
      </c>
      <c r="L8" s="42" t="s">
        <v>30</v>
      </c>
      <c r="M8" s="31"/>
      <c r="N8" s="31"/>
      <c r="O8" s="31"/>
      <c r="S8" s="43"/>
      <c r="U8" s="28"/>
      <c r="V8" s="57"/>
      <c r="X8" s="58"/>
      <c r="Y8" s="4"/>
    </row>
    <row r="9" spans="1:25">
      <c r="A9" s="23">
        <v>9</v>
      </c>
      <c r="B9" s="51"/>
      <c r="C9" s="55">
        <v>6.9758999999999998E+22</v>
      </c>
      <c r="D9" s="41" t="s">
        <v>31</v>
      </c>
      <c r="F9" s="52"/>
      <c r="G9" s="53"/>
      <c r="H9" s="53"/>
      <c r="I9" s="54"/>
      <c r="J9" s="26">
        <v>4</v>
      </c>
      <c r="K9" s="19">
        <v>1</v>
      </c>
      <c r="L9" s="42" t="s">
        <v>32</v>
      </c>
      <c r="M9" s="31"/>
      <c r="N9" s="31"/>
      <c r="O9" s="31"/>
      <c r="S9" s="59"/>
      <c r="T9" s="56"/>
      <c r="U9" s="28"/>
      <c r="V9" s="57"/>
      <c r="X9" s="58"/>
      <c r="Y9" s="4"/>
    </row>
    <row r="10" spans="1:25">
      <c r="A10" s="23">
        <v>10</v>
      </c>
      <c r="B10" s="33" t="s">
        <v>33</v>
      </c>
      <c r="C10" s="5">
        <v>0</v>
      </c>
      <c r="D10" s="41"/>
      <c r="F10" s="52"/>
      <c r="G10" s="53"/>
      <c r="H10" s="53"/>
      <c r="I10" s="54"/>
      <c r="J10" s="26">
        <v>5</v>
      </c>
      <c r="K10" s="19">
        <v>1</v>
      </c>
      <c r="L10" s="42" t="s">
        <v>34</v>
      </c>
      <c r="M10" s="31"/>
      <c r="N10" s="31"/>
      <c r="O10" s="31"/>
      <c r="S10" s="59"/>
      <c r="T10" s="41"/>
      <c r="U10" s="28"/>
      <c r="V10" s="57"/>
      <c r="X10" s="58"/>
      <c r="Y10" s="4"/>
    </row>
    <row r="11" spans="1:25">
      <c r="A11" s="23">
        <v>11</v>
      </c>
      <c r="C11" s="60" t="s">
        <v>35</v>
      </c>
      <c r="D11" s="30" t="s">
        <v>36</v>
      </c>
      <c r="F11" s="52"/>
      <c r="G11" s="53"/>
      <c r="H11" s="53"/>
      <c r="I11" s="54"/>
      <c r="J11" s="26">
        <v>6</v>
      </c>
      <c r="K11" s="19">
        <v>1000</v>
      </c>
      <c r="L11" s="42" t="s">
        <v>37</v>
      </c>
      <c r="M11" s="31"/>
      <c r="N11" s="31"/>
      <c r="O11" s="31"/>
      <c r="V11" s="24"/>
      <c r="W11" s="24"/>
      <c r="X11" s="24"/>
    </row>
    <row r="12" spans="1:25">
      <c r="A12" s="23">
        <v>12</v>
      </c>
      <c r="B12" s="27" t="s">
        <v>38</v>
      </c>
      <c r="C12" s="62">
        <v>20</v>
      </c>
      <c r="D12" s="63">
        <f>$C$5/100</f>
        <v>0.12</v>
      </c>
      <c r="E12" s="41" t="s">
        <v>39</v>
      </c>
      <c r="F12" s="52"/>
      <c r="G12" s="53"/>
      <c r="H12" s="53"/>
      <c r="I12" s="54"/>
      <c r="J12" s="26">
        <v>7</v>
      </c>
      <c r="K12" s="19">
        <v>33.256</v>
      </c>
      <c r="L12" s="42" t="s">
        <v>40</v>
      </c>
      <c r="M12" s="31"/>
      <c r="V12" s="48"/>
      <c r="W12" s="48"/>
      <c r="X12" s="48"/>
    </row>
    <row r="13" spans="1:25">
      <c r="A13" s="23">
        <v>13</v>
      </c>
      <c r="B13" s="27" t="s">
        <v>41</v>
      </c>
      <c r="C13" s="64">
        <v>228</v>
      </c>
      <c r="D13" s="63">
        <f>$C$5*1000000</f>
        <v>12000000</v>
      </c>
      <c r="E13" s="41" t="s">
        <v>42</v>
      </c>
      <c r="F13" s="65"/>
      <c r="G13" s="66"/>
      <c r="H13" s="66"/>
      <c r="I13" s="67"/>
      <c r="J13" s="26">
        <v>8</v>
      </c>
      <c r="K13" s="20">
        <v>0.49274000000000001</v>
      </c>
      <c r="L13" s="42" t="s">
        <v>43</v>
      </c>
      <c r="R13" s="27" t="s">
        <v>72</v>
      </c>
      <c r="U13" s="27"/>
      <c r="V13" s="48"/>
      <c r="W13" s="48"/>
      <c r="X13" s="57"/>
    </row>
    <row r="14" spans="1:25" ht="13.5">
      <c r="A14" s="23">
        <v>14</v>
      </c>
      <c r="B14" s="27" t="s">
        <v>44</v>
      </c>
      <c r="C14" s="68"/>
      <c r="D14" s="41" t="s">
        <v>45</v>
      </c>
      <c r="H14" s="69">
        <f>SUM(H6:H13)</f>
        <v>100</v>
      </c>
      <c r="I14" s="70">
        <f>SUM(I6:I13)</f>
        <v>100</v>
      </c>
      <c r="J14" s="26">
        <v>0</v>
      </c>
      <c r="K14" s="71" t="s">
        <v>46</v>
      </c>
      <c r="L14" s="72"/>
      <c r="N14" s="60"/>
      <c r="O14" s="60"/>
      <c r="P14" s="60"/>
      <c r="U14" s="27"/>
      <c r="V14" s="73"/>
      <c r="W14" s="73"/>
      <c r="X14" s="74"/>
    </row>
    <row r="15" spans="1:25" ht="13.5">
      <c r="A15" s="23">
        <v>15</v>
      </c>
      <c r="B15" s="27" t="s">
        <v>47</v>
      </c>
      <c r="C15" s="75"/>
      <c r="D15" s="76" t="s">
        <v>48</v>
      </c>
      <c r="E15" s="77"/>
      <c r="F15" s="77"/>
      <c r="G15" s="77"/>
      <c r="H15" s="41"/>
      <c r="I15" s="41"/>
      <c r="J15" s="78"/>
      <c r="K15" s="79"/>
      <c r="L15" s="80"/>
      <c r="M15" s="78"/>
      <c r="N15" s="41"/>
      <c r="O15" s="41"/>
      <c r="P15" s="78"/>
      <c r="V15" s="81"/>
      <c r="W15" s="81"/>
      <c r="X15" s="58"/>
    </row>
    <row r="16" spans="1:25" ht="13.5">
      <c r="A16" s="23">
        <v>16</v>
      </c>
      <c r="B16" s="41"/>
      <c r="C16" s="82"/>
      <c r="D16" s="83"/>
      <c r="F16" s="84" t="s">
        <v>49</v>
      </c>
      <c r="G16" s="77"/>
      <c r="H16" s="85"/>
      <c r="I16" s="6" t="s">
        <v>81</v>
      </c>
      <c r="J16" s="86"/>
      <c r="K16" s="79"/>
      <c r="L16" s="80"/>
      <c r="M16" s="41"/>
      <c r="N16" s="41"/>
      <c r="O16" s="41"/>
      <c r="P16" s="41"/>
      <c r="V16" s="81"/>
      <c r="W16" s="81"/>
      <c r="X16" s="58"/>
    </row>
    <row r="17" spans="1:16">
      <c r="A17" s="23">
        <v>17</v>
      </c>
      <c r="B17" s="87" t="s">
        <v>50</v>
      </c>
      <c r="C17" s="88"/>
      <c r="D17" s="89"/>
      <c r="E17" s="87" t="s">
        <v>51</v>
      </c>
      <c r="F17" s="90" t="s">
        <v>52</v>
      </c>
      <c r="G17" s="91" t="s">
        <v>53</v>
      </c>
      <c r="H17" s="87" t="s">
        <v>54</v>
      </c>
      <c r="I17" s="88"/>
      <c r="J17" s="89"/>
      <c r="K17" s="87" t="s">
        <v>55</v>
      </c>
      <c r="L17" s="92"/>
      <c r="M17" s="93"/>
      <c r="N17" s="87" t="s">
        <v>56</v>
      </c>
      <c r="O17" s="88"/>
      <c r="P17" s="89"/>
    </row>
    <row r="18" spans="1:16">
      <c r="A18" s="23">
        <v>18</v>
      </c>
      <c r="B18" s="94" t="s">
        <v>57</v>
      </c>
      <c r="D18" s="95" t="s">
        <v>58</v>
      </c>
      <c r="E18" s="111" t="s">
        <v>59</v>
      </c>
      <c r="F18" s="112"/>
      <c r="G18" s="113"/>
      <c r="H18" s="94" t="s">
        <v>60</v>
      </c>
      <c r="J18" s="95" t="s">
        <v>61</v>
      </c>
      <c r="K18" s="94" t="s">
        <v>62</v>
      </c>
      <c r="L18" s="96"/>
      <c r="M18" s="95" t="s">
        <v>61</v>
      </c>
      <c r="N18" s="94" t="s">
        <v>62</v>
      </c>
      <c r="P18" s="95" t="s">
        <v>61</v>
      </c>
    </row>
    <row r="19" spans="1:16">
      <c r="A19" s="23">
        <v>19</v>
      </c>
      <c r="B19" s="97"/>
      <c r="C19" s="98"/>
      <c r="D19" s="99"/>
      <c r="E19" s="97"/>
      <c r="F19" s="98"/>
      <c r="G19" s="99"/>
      <c r="H19" s="97"/>
      <c r="I19" s="98"/>
      <c r="J19" s="99"/>
      <c r="K19" s="97"/>
      <c r="L19" s="98"/>
      <c r="M19" s="99"/>
      <c r="N19" s="97"/>
      <c r="O19" s="98"/>
      <c r="P19" s="99"/>
    </row>
    <row r="20" spans="1:16">
      <c r="A20" s="26">
        <v>20</v>
      </c>
      <c r="B20" s="7">
        <v>120</v>
      </c>
      <c r="C20" s="21" t="s">
        <v>63</v>
      </c>
      <c r="D20" s="100">
        <f t="shared" ref="D20:D44" si="0">B20/1000000/$C$5</f>
        <v>1.0000000000000001E-5</v>
      </c>
      <c r="E20" s="8">
        <v>3.993E-2</v>
      </c>
      <c r="F20" s="9">
        <v>0.31630000000000003</v>
      </c>
      <c r="G20" s="101">
        <f t="shared" ref="G20:G83" si="1">E20+F20</f>
        <v>0.35623000000000005</v>
      </c>
      <c r="H20" s="7">
        <v>11</v>
      </c>
      <c r="I20" s="21" t="s">
        <v>64</v>
      </c>
      <c r="J20" s="102">
        <f t="shared" ref="J20:J83" si="2">H20/1000/10</f>
        <v>1.0999999999999998E-3</v>
      </c>
      <c r="K20" s="7">
        <v>9</v>
      </c>
      <c r="L20" s="21" t="s">
        <v>64</v>
      </c>
      <c r="M20" s="102">
        <f t="shared" ref="M20:M83" si="3">K20/1000/10</f>
        <v>8.9999999999999998E-4</v>
      </c>
      <c r="N20" s="7">
        <v>7</v>
      </c>
      <c r="O20" s="21" t="s">
        <v>64</v>
      </c>
      <c r="P20" s="102">
        <f t="shared" ref="P20:P83" si="4">N20/1000/10</f>
        <v>6.9999999999999999E-4</v>
      </c>
    </row>
    <row r="21" spans="1:16">
      <c r="A21" s="23">
        <f>A20+1</f>
        <v>21</v>
      </c>
      <c r="B21" s="10">
        <v>130</v>
      </c>
      <c r="C21" s="11" t="s">
        <v>63</v>
      </c>
      <c r="D21" s="100">
        <f t="shared" si="0"/>
        <v>1.0833333333333332E-5</v>
      </c>
      <c r="E21" s="12">
        <v>4.156E-2</v>
      </c>
      <c r="F21" s="13">
        <v>0.32569999999999999</v>
      </c>
      <c r="G21" s="101">
        <f t="shared" si="1"/>
        <v>0.36725999999999998</v>
      </c>
      <c r="H21" s="10">
        <v>12</v>
      </c>
      <c r="I21" s="11" t="s">
        <v>64</v>
      </c>
      <c r="J21" s="102">
        <f t="shared" si="2"/>
        <v>1.2000000000000001E-3</v>
      </c>
      <c r="K21" s="10">
        <v>9</v>
      </c>
      <c r="L21" s="11" t="s">
        <v>64</v>
      </c>
      <c r="M21" s="102">
        <f t="shared" si="3"/>
        <v>8.9999999999999998E-4</v>
      </c>
      <c r="N21" s="10">
        <v>7</v>
      </c>
      <c r="O21" s="11" t="s">
        <v>64</v>
      </c>
      <c r="P21" s="102">
        <f t="shared" si="4"/>
        <v>6.9999999999999999E-4</v>
      </c>
    </row>
    <row r="22" spans="1:16">
      <c r="A22" s="23">
        <f t="shared" ref="A22:A85" si="5">A21+1</f>
        <v>22</v>
      </c>
      <c r="B22" s="10">
        <v>139.999</v>
      </c>
      <c r="C22" s="11" t="s">
        <v>63</v>
      </c>
      <c r="D22" s="100">
        <f t="shared" si="0"/>
        <v>1.1666583333333333E-5</v>
      </c>
      <c r="E22" s="12">
        <v>4.3119999999999999E-2</v>
      </c>
      <c r="F22" s="13">
        <v>0.33450000000000002</v>
      </c>
      <c r="G22" s="101">
        <f t="shared" si="1"/>
        <v>0.37762000000000001</v>
      </c>
      <c r="H22" s="10">
        <v>12</v>
      </c>
      <c r="I22" s="11" t="s">
        <v>64</v>
      </c>
      <c r="J22" s="102">
        <f t="shared" si="2"/>
        <v>1.2000000000000001E-3</v>
      </c>
      <c r="K22" s="10">
        <v>10</v>
      </c>
      <c r="L22" s="11" t="s">
        <v>64</v>
      </c>
      <c r="M22" s="102">
        <f t="shared" si="3"/>
        <v>1E-3</v>
      </c>
      <c r="N22" s="10">
        <v>7</v>
      </c>
      <c r="O22" s="11" t="s">
        <v>64</v>
      </c>
      <c r="P22" s="102">
        <f t="shared" si="4"/>
        <v>6.9999999999999999E-4</v>
      </c>
    </row>
    <row r="23" spans="1:16">
      <c r="A23" s="23">
        <f t="shared" si="5"/>
        <v>23</v>
      </c>
      <c r="B23" s="10">
        <v>149.999</v>
      </c>
      <c r="C23" s="11" t="s">
        <v>63</v>
      </c>
      <c r="D23" s="100">
        <f t="shared" si="0"/>
        <v>1.2499916666666667E-5</v>
      </c>
      <c r="E23" s="12">
        <v>4.4639999999999999E-2</v>
      </c>
      <c r="F23" s="13">
        <v>0.34279999999999999</v>
      </c>
      <c r="G23" s="101">
        <f t="shared" si="1"/>
        <v>0.38744000000000001</v>
      </c>
      <c r="H23" s="10">
        <v>13</v>
      </c>
      <c r="I23" s="11" t="s">
        <v>64</v>
      </c>
      <c r="J23" s="102">
        <f t="shared" si="2"/>
        <v>1.2999999999999999E-3</v>
      </c>
      <c r="K23" s="10">
        <v>10</v>
      </c>
      <c r="L23" s="11" t="s">
        <v>64</v>
      </c>
      <c r="M23" s="102">
        <f t="shared" si="3"/>
        <v>1E-3</v>
      </c>
      <c r="N23" s="10">
        <v>8</v>
      </c>
      <c r="O23" s="11" t="s">
        <v>64</v>
      </c>
      <c r="P23" s="102">
        <f t="shared" si="4"/>
        <v>8.0000000000000004E-4</v>
      </c>
    </row>
    <row r="24" spans="1:16">
      <c r="A24" s="23">
        <f t="shared" si="5"/>
        <v>24</v>
      </c>
      <c r="B24" s="10">
        <v>159.999</v>
      </c>
      <c r="C24" s="11" t="s">
        <v>63</v>
      </c>
      <c r="D24" s="100">
        <f t="shared" si="0"/>
        <v>1.333325E-5</v>
      </c>
      <c r="E24" s="12">
        <v>4.6100000000000002E-2</v>
      </c>
      <c r="F24" s="13">
        <v>0.35060000000000002</v>
      </c>
      <c r="G24" s="101">
        <f t="shared" si="1"/>
        <v>0.39670000000000005</v>
      </c>
      <c r="H24" s="10">
        <v>13</v>
      </c>
      <c r="I24" s="11" t="s">
        <v>64</v>
      </c>
      <c r="J24" s="102">
        <f t="shared" si="2"/>
        <v>1.2999999999999999E-3</v>
      </c>
      <c r="K24" s="10">
        <v>11</v>
      </c>
      <c r="L24" s="11" t="s">
        <v>64</v>
      </c>
      <c r="M24" s="102">
        <f t="shared" si="3"/>
        <v>1.0999999999999998E-3</v>
      </c>
      <c r="N24" s="10">
        <v>8</v>
      </c>
      <c r="O24" s="11" t="s">
        <v>64</v>
      </c>
      <c r="P24" s="102">
        <f t="shared" si="4"/>
        <v>8.0000000000000004E-4</v>
      </c>
    </row>
    <row r="25" spans="1:16">
      <c r="A25" s="23">
        <f t="shared" si="5"/>
        <v>25</v>
      </c>
      <c r="B25" s="10">
        <v>169.999</v>
      </c>
      <c r="C25" s="11" t="s">
        <v>63</v>
      </c>
      <c r="D25" s="100">
        <f t="shared" si="0"/>
        <v>1.4166583333333332E-5</v>
      </c>
      <c r="E25" s="12">
        <v>4.752E-2</v>
      </c>
      <c r="F25" s="13">
        <v>0.3579</v>
      </c>
      <c r="G25" s="101">
        <f t="shared" si="1"/>
        <v>0.40542</v>
      </c>
      <c r="H25" s="10">
        <v>14</v>
      </c>
      <c r="I25" s="11" t="s">
        <v>64</v>
      </c>
      <c r="J25" s="102">
        <f t="shared" si="2"/>
        <v>1.4E-3</v>
      </c>
      <c r="K25" s="10">
        <v>11</v>
      </c>
      <c r="L25" s="11" t="s">
        <v>64</v>
      </c>
      <c r="M25" s="102">
        <f t="shared" si="3"/>
        <v>1.0999999999999998E-3</v>
      </c>
      <c r="N25" s="10">
        <v>8</v>
      </c>
      <c r="O25" s="11" t="s">
        <v>64</v>
      </c>
      <c r="P25" s="102">
        <f t="shared" si="4"/>
        <v>8.0000000000000004E-4</v>
      </c>
    </row>
    <row r="26" spans="1:16">
      <c r="A26" s="23">
        <f t="shared" si="5"/>
        <v>26</v>
      </c>
      <c r="B26" s="10">
        <v>179.999</v>
      </c>
      <c r="C26" s="11" t="s">
        <v>63</v>
      </c>
      <c r="D26" s="100">
        <f t="shared" si="0"/>
        <v>1.4999916666666667E-5</v>
      </c>
      <c r="E26" s="12">
        <v>4.8899999999999999E-2</v>
      </c>
      <c r="F26" s="13">
        <v>0.3649</v>
      </c>
      <c r="G26" s="101">
        <f t="shared" si="1"/>
        <v>0.4138</v>
      </c>
      <c r="H26" s="10">
        <v>14</v>
      </c>
      <c r="I26" s="11" t="s">
        <v>64</v>
      </c>
      <c r="J26" s="102">
        <f t="shared" si="2"/>
        <v>1.4E-3</v>
      </c>
      <c r="K26" s="10">
        <v>11</v>
      </c>
      <c r="L26" s="11" t="s">
        <v>64</v>
      </c>
      <c r="M26" s="102">
        <f t="shared" si="3"/>
        <v>1.0999999999999998E-3</v>
      </c>
      <c r="N26" s="10">
        <v>8</v>
      </c>
      <c r="O26" s="11" t="s">
        <v>64</v>
      </c>
      <c r="P26" s="102">
        <f t="shared" si="4"/>
        <v>8.0000000000000004E-4</v>
      </c>
    </row>
    <row r="27" spans="1:16">
      <c r="A27" s="23">
        <f t="shared" si="5"/>
        <v>27</v>
      </c>
      <c r="B27" s="10">
        <v>199.999</v>
      </c>
      <c r="C27" s="11" t="s">
        <v>63</v>
      </c>
      <c r="D27" s="100">
        <f t="shared" si="0"/>
        <v>1.6666583333333334E-5</v>
      </c>
      <c r="E27" s="12">
        <v>5.1540000000000002E-2</v>
      </c>
      <c r="F27" s="13">
        <v>0.37780000000000002</v>
      </c>
      <c r="G27" s="101">
        <f t="shared" si="1"/>
        <v>0.42934000000000005</v>
      </c>
      <c r="H27" s="10">
        <v>15</v>
      </c>
      <c r="I27" s="11" t="s">
        <v>64</v>
      </c>
      <c r="J27" s="102">
        <f t="shared" si="2"/>
        <v>1.5E-3</v>
      </c>
      <c r="K27" s="10">
        <v>12</v>
      </c>
      <c r="L27" s="11" t="s">
        <v>64</v>
      </c>
      <c r="M27" s="102">
        <f t="shared" si="3"/>
        <v>1.2000000000000001E-3</v>
      </c>
      <c r="N27" s="10">
        <v>9</v>
      </c>
      <c r="O27" s="11" t="s">
        <v>64</v>
      </c>
      <c r="P27" s="102">
        <f t="shared" si="4"/>
        <v>8.9999999999999998E-4</v>
      </c>
    </row>
    <row r="28" spans="1:16">
      <c r="A28" s="23">
        <f t="shared" si="5"/>
        <v>28</v>
      </c>
      <c r="B28" s="10">
        <v>224.999</v>
      </c>
      <c r="C28" s="11" t="s">
        <v>63</v>
      </c>
      <c r="D28" s="100">
        <f t="shared" si="0"/>
        <v>1.8749916666666668E-5</v>
      </c>
      <c r="E28" s="12">
        <v>5.4670000000000003E-2</v>
      </c>
      <c r="F28" s="13">
        <v>0.39240000000000003</v>
      </c>
      <c r="G28" s="101">
        <f t="shared" si="1"/>
        <v>0.44707000000000002</v>
      </c>
      <c r="H28" s="10">
        <v>16</v>
      </c>
      <c r="I28" s="11" t="s">
        <v>64</v>
      </c>
      <c r="J28" s="102">
        <f t="shared" si="2"/>
        <v>1.6000000000000001E-3</v>
      </c>
      <c r="K28" s="10">
        <v>13</v>
      </c>
      <c r="L28" s="11" t="s">
        <v>64</v>
      </c>
      <c r="M28" s="102">
        <f t="shared" si="3"/>
        <v>1.2999999999999999E-3</v>
      </c>
      <c r="N28" s="10">
        <v>9</v>
      </c>
      <c r="O28" s="11" t="s">
        <v>64</v>
      </c>
      <c r="P28" s="102">
        <f t="shared" si="4"/>
        <v>8.9999999999999998E-4</v>
      </c>
    </row>
    <row r="29" spans="1:16">
      <c r="A29" s="23">
        <f t="shared" si="5"/>
        <v>29</v>
      </c>
      <c r="B29" s="10">
        <v>249.999</v>
      </c>
      <c r="C29" s="11" t="s">
        <v>63</v>
      </c>
      <c r="D29" s="100">
        <f t="shared" si="0"/>
        <v>2.0833249999999999E-5</v>
      </c>
      <c r="E29" s="12">
        <v>5.7630000000000001E-2</v>
      </c>
      <c r="F29" s="13">
        <v>0.40539999999999998</v>
      </c>
      <c r="G29" s="101">
        <f t="shared" si="1"/>
        <v>0.46303</v>
      </c>
      <c r="H29" s="10">
        <v>18</v>
      </c>
      <c r="I29" s="11" t="s">
        <v>64</v>
      </c>
      <c r="J29" s="102">
        <f t="shared" si="2"/>
        <v>1.8E-3</v>
      </c>
      <c r="K29" s="10">
        <v>14</v>
      </c>
      <c r="L29" s="11" t="s">
        <v>64</v>
      </c>
      <c r="M29" s="102">
        <f t="shared" si="3"/>
        <v>1.4E-3</v>
      </c>
      <c r="N29" s="10">
        <v>10</v>
      </c>
      <c r="O29" s="11" t="s">
        <v>64</v>
      </c>
      <c r="P29" s="102">
        <f t="shared" si="4"/>
        <v>1E-3</v>
      </c>
    </row>
    <row r="30" spans="1:16">
      <c r="A30" s="23">
        <f t="shared" si="5"/>
        <v>30</v>
      </c>
      <c r="B30" s="10">
        <v>274.99900000000002</v>
      </c>
      <c r="C30" s="11" t="s">
        <v>63</v>
      </c>
      <c r="D30" s="100">
        <f t="shared" si="0"/>
        <v>2.2916583333333333E-5</v>
      </c>
      <c r="E30" s="12">
        <v>6.0440000000000001E-2</v>
      </c>
      <c r="F30" s="13">
        <v>0.41720000000000002</v>
      </c>
      <c r="G30" s="101">
        <f t="shared" si="1"/>
        <v>0.47764000000000001</v>
      </c>
      <c r="H30" s="10">
        <v>19</v>
      </c>
      <c r="I30" s="11" t="s">
        <v>64</v>
      </c>
      <c r="J30" s="102">
        <f t="shared" si="2"/>
        <v>1.9E-3</v>
      </c>
      <c r="K30" s="10">
        <v>14</v>
      </c>
      <c r="L30" s="11" t="s">
        <v>64</v>
      </c>
      <c r="M30" s="102">
        <f t="shared" si="3"/>
        <v>1.4E-3</v>
      </c>
      <c r="N30" s="10">
        <v>11</v>
      </c>
      <c r="O30" s="11" t="s">
        <v>64</v>
      </c>
      <c r="P30" s="102">
        <f t="shared" si="4"/>
        <v>1.0999999999999998E-3</v>
      </c>
    </row>
    <row r="31" spans="1:16">
      <c r="A31" s="23">
        <f t="shared" si="5"/>
        <v>31</v>
      </c>
      <c r="B31" s="10">
        <v>299.99900000000002</v>
      </c>
      <c r="C31" s="11" t="s">
        <v>63</v>
      </c>
      <c r="D31" s="100">
        <f t="shared" si="0"/>
        <v>2.4999916666666668E-5</v>
      </c>
      <c r="E31" s="12">
        <v>6.3130000000000006E-2</v>
      </c>
      <c r="F31" s="13">
        <v>0.42799999999999999</v>
      </c>
      <c r="G31" s="101">
        <f t="shared" si="1"/>
        <v>0.49113000000000001</v>
      </c>
      <c r="H31" s="10">
        <v>20</v>
      </c>
      <c r="I31" s="11" t="s">
        <v>64</v>
      </c>
      <c r="J31" s="102">
        <f t="shared" si="2"/>
        <v>2E-3</v>
      </c>
      <c r="K31" s="10">
        <v>15</v>
      </c>
      <c r="L31" s="11" t="s">
        <v>64</v>
      </c>
      <c r="M31" s="102">
        <f t="shared" si="3"/>
        <v>1.5E-3</v>
      </c>
      <c r="N31" s="10">
        <v>11</v>
      </c>
      <c r="O31" s="11" t="s">
        <v>64</v>
      </c>
      <c r="P31" s="102">
        <f t="shared" si="4"/>
        <v>1.0999999999999998E-3</v>
      </c>
    </row>
    <row r="32" spans="1:16">
      <c r="A32" s="23">
        <f t="shared" si="5"/>
        <v>32</v>
      </c>
      <c r="B32" s="10">
        <v>324.99900000000002</v>
      </c>
      <c r="C32" s="11" t="s">
        <v>63</v>
      </c>
      <c r="D32" s="100">
        <f t="shared" si="0"/>
        <v>2.7083250000000002E-5</v>
      </c>
      <c r="E32" s="12">
        <v>6.5710000000000005E-2</v>
      </c>
      <c r="F32" s="13">
        <v>0.43780000000000002</v>
      </c>
      <c r="G32" s="101">
        <f t="shared" si="1"/>
        <v>0.50351000000000001</v>
      </c>
      <c r="H32" s="10">
        <v>21</v>
      </c>
      <c r="I32" s="11" t="s">
        <v>64</v>
      </c>
      <c r="J32" s="102">
        <f t="shared" si="2"/>
        <v>2.1000000000000003E-3</v>
      </c>
      <c r="K32" s="10">
        <v>16</v>
      </c>
      <c r="L32" s="11" t="s">
        <v>64</v>
      </c>
      <c r="M32" s="102">
        <f t="shared" si="3"/>
        <v>1.6000000000000001E-3</v>
      </c>
      <c r="N32" s="10">
        <v>12</v>
      </c>
      <c r="O32" s="11" t="s">
        <v>64</v>
      </c>
      <c r="P32" s="102">
        <f t="shared" si="4"/>
        <v>1.2000000000000001E-3</v>
      </c>
    </row>
    <row r="33" spans="1:16">
      <c r="A33" s="23">
        <f t="shared" si="5"/>
        <v>33</v>
      </c>
      <c r="B33" s="10">
        <v>349.99900000000002</v>
      </c>
      <c r="C33" s="11" t="s">
        <v>63</v>
      </c>
      <c r="D33" s="100">
        <f t="shared" si="0"/>
        <v>2.9166583333333336E-5</v>
      </c>
      <c r="E33" s="12">
        <v>6.8190000000000001E-2</v>
      </c>
      <c r="F33" s="13">
        <v>0.44690000000000002</v>
      </c>
      <c r="G33" s="101">
        <f t="shared" si="1"/>
        <v>0.51509000000000005</v>
      </c>
      <c r="H33" s="10">
        <v>22</v>
      </c>
      <c r="I33" s="11" t="s">
        <v>64</v>
      </c>
      <c r="J33" s="102">
        <f t="shared" si="2"/>
        <v>2.1999999999999997E-3</v>
      </c>
      <c r="K33" s="10">
        <v>16</v>
      </c>
      <c r="L33" s="11" t="s">
        <v>64</v>
      </c>
      <c r="M33" s="102">
        <f t="shared" si="3"/>
        <v>1.6000000000000001E-3</v>
      </c>
      <c r="N33" s="10">
        <v>12</v>
      </c>
      <c r="O33" s="11" t="s">
        <v>64</v>
      </c>
      <c r="P33" s="102">
        <f t="shared" si="4"/>
        <v>1.2000000000000001E-3</v>
      </c>
    </row>
    <row r="34" spans="1:16">
      <c r="A34" s="23">
        <f t="shared" si="5"/>
        <v>34</v>
      </c>
      <c r="B34" s="10">
        <v>374.99900000000002</v>
      </c>
      <c r="C34" s="11" t="s">
        <v>63</v>
      </c>
      <c r="D34" s="100">
        <f t="shared" si="0"/>
        <v>3.1249916666666671E-5</v>
      </c>
      <c r="E34" s="12">
        <v>7.0580000000000004E-2</v>
      </c>
      <c r="F34" s="13">
        <v>0.45529999999999998</v>
      </c>
      <c r="G34" s="101">
        <f t="shared" si="1"/>
        <v>0.52588000000000001</v>
      </c>
      <c r="H34" s="10">
        <v>23</v>
      </c>
      <c r="I34" s="11" t="s">
        <v>64</v>
      </c>
      <c r="J34" s="102">
        <f t="shared" si="2"/>
        <v>2.3E-3</v>
      </c>
      <c r="K34" s="10">
        <v>17</v>
      </c>
      <c r="L34" s="11" t="s">
        <v>64</v>
      </c>
      <c r="M34" s="102">
        <f t="shared" si="3"/>
        <v>1.7000000000000001E-3</v>
      </c>
      <c r="N34" s="10">
        <v>13</v>
      </c>
      <c r="O34" s="11" t="s">
        <v>64</v>
      </c>
      <c r="P34" s="102">
        <f t="shared" si="4"/>
        <v>1.2999999999999999E-3</v>
      </c>
    </row>
    <row r="35" spans="1:16">
      <c r="A35" s="23">
        <f t="shared" si="5"/>
        <v>35</v>
      </c>
      <c r="B35" s="10">
        <v>399.99900000000002</v>
      </c>
      <c r="C35" s="11" t="s">
        <v>63</v>
      </c>
      <c r="D35" s="100">
        <f t="shared" si="0"/>
        <v>3.3333249999999998E-5</v>
      </c>
      <c r="E35" s="12">
        <v>7.2889999999999996E-2</v>
      </c>
      <c r="F35" s="13">
        <v>0.46310000000000001</v>
      </c>
      <c r="G35" s="101">
        <f t="shared" si="1"/>
        <v>0.53598999999999997</v>
      </c>
      <c r="H35" s="10">
        <v>24</v>
      </c>
      <c r="I35" s="11" t="s">
        <v>64</v>
      </c>
      <c r="J35" s="102">
        <f t="shared" si="2"/>
        <v>2.4000000000000002E-3</v>
      </c>
      <c r="K35" s="10">
        <v>18</v>
      </c>
      <c r="L35" s="11" t="s">
        <v>64</v>
      </c>
      <c r="M35" s="102">
        <f t="shared" si="3"/>
        <v>1.8E-3</v>
      </c>
      <c r="N35" s="10">
        <v>13</v>
      </c>
      <c r="O35" s="11" t="s">
        <v>64</v>
      </c>
      <c r="P35" s="102">
        <f t="shared" si="4"/>
        <v>1.2999999999999999E-3</v>
      </c>
    </row>
    <row r="36" spans="1:16">
      <c r="A36" s="23">
        <f t="shared" si="5"/>
        <v>36</v>
      </c>
      <c r="B36" s="10">
        <v>449.99900000000002</v>
      </c>
      <c r="C36" s="11" t="s">
        <v>63</v>
      </c>
      <c r="D36" s="100">
        <f t="shared" si="0"/>
        <v>3.7499916666666667E-5</v>
      </c>
      <c r="E36" s="12">
        <v>7.732E-2</v>
      </c>
      <c r="F36" s="13">
        <v>0.47710000000000002</v>
      </c>
      <c r="G36" s="101">
        <f t="shared" si="1"/>
        <v>0.55442000000000002</v>
      </c>
      <c r="H36" s="10">
        <v>26</v>
      </c>
      <c r="I36" s="11" t="s">
        <v>64</v>
      </c>
      <c r="J36" s="102">
        <f t="shared" si="2"/>
        <v>2.5999999999999999E-3</v>
      </c>
      <c r="K36" s="10">
        <v>19</v>
      </c>
      <c r="L36" s="11" t="s">
        <v>64</v>
      </c>
      <c r="M36" s="102">
        <f t="shared" si="3"/>
        <v>1.9E-3</v>
      </c>
      <c r="N36" s="10">
        <v>14</v>
      </c>
      <c r="O36" s="11" t="s">
        <v>64</v>
      </c>
      <c r="P36" s="102">
        <f t="shared" si="4"/>
        <v>1.4E-3</v>
      </c>
    </row>
    <row r="37" spans="1:16">
      <c r="A37" s="23">
        <f t="shared" si="5"/>
        <v>37</v>
      </c>
      <c r="B37" s="10">
        <v>499.99900000000002</v>
      </c>
      <c r="C37" s="11" t="s">
        <v>63</v>
      </c>
      <c r="D37" s="100">
        <f t="shared" si="0"/>
        <v>4.1666583333333335E-5</v>
      </c>
      <c r="E37" s="12">
        <v>8.1500000000000003E-2</v>
      </c>
      <c r="F37" s="13">
        <v>0.48949999999999999</v>
      </c>
      <c r="G37" s="101">
        <f t="shared" si="1"/>
        <v>0.57099999999999995</v>
      </c>
      <c r="H37" s="10">
        <v>28</v>
      </c>
      <c r="I37" s="11" t="s">
        <v>64</v>
      </c>
      <c r="J37" s="102">
        <f t="shared" si="2"/>
        <v>2.8E-3</v>
      </c>
      <c r="K37" s="10">
        <v>20</v>
      </c>
      <c r="L37" s="11" t="s">
        <v>64</v>
      </c>
      <c r="M37" s="102">
        <f t="shared" si="3"/>
        <v>2E-3</v>
      </c>
      <c r="N37" s="10">
        <v>15</v>
      </c>
      <c r="O37" s="11" t="s">
        <v>64</v>
      </c>
      <c r="P37" s="102">
        <f t="shared" si="4"/>
        <v>1.5E-3</v>
      </c>
    </row>
    <row r="38" spans="1:16">
      <c r="A38" s="23">
        <f t="shared" si="5"/>
        <v>38</v>
      </c>
      <c r="B38" s="10">
        <v>549.99900000000002</v>
      </c>
      <c r="C38" s="11" t="s">
        <v>63</v>
      </c>
      <c r="D38" s="100">
        <f t="shared" si="0"/>
        <v>4.5833250000000004E-5</v>
      </c>
      <c r="E38" s="12">
        <v>8.548E-2</v>
      </c>
      <c r="F38" s="13">
        <v>0.50039999999999996</v>
      </c>
      <c r="G38" s="101">
        <f t="shared" si="1"/>
        <v>0.58587999999999996</v>
      </c>
      <c r="H38" s="10">
        <v>30</v>
      </c>
      <c r="I38" s="11" t="s">
        <v>64</v>
      </c>
      <c r="J38" s="102">
        <f t="shared" si="2"/>
        <v>3.0000000000000001E-3</v>
      </c>
      <c r="K38" s="10">
        <v>22</v>
      </c>
      <c r="L38" s="11" t="s">
        <v>64</v>
      </c>
      <c r="M38" s="102">
        <f t="shared" si="3"/>
        <v>2.1999999999999997E-3</v>
      </c>
      <c r="N38" s="10">
        <v>16</v>
      </c>
      <c r="O38" s="11" t="s">
        <v>64</v>
      </c>
      <c r="P38" s="102">
        <f t="shared" si="4"/>
        <v>1.6000000000000001E-3</v>
      </c>
    </row>
    <row r="39" spans="1:16">
      <c r="A39" s="23">
        <f t="shared" si="5"/>
        <v>39</v>
      </c>
      <c r="B39" s="10">
        <v>599.99900000000002</v>
      </c>
      <c r="C39" s="11" t="s">
        <v>63</v>
      </c>
      <c r="D39" s="100">
        <f t="shared" si="0"/>
        <v>4.9999916666666672E-5</v>
      </c>
      <c r="E39" s="12">
        <v>8.9279999999999998E-2</v>
      </c>
      <c r="F39" s="13">
        <v>0.51019999999999999</v>
      </c>
      <c r="G39" s="101">
        <f t="shared" si="1"/>
        <v>0.59948000000000001</v>
      </c>
      <c r="H39" s="10">
        <v>32</v>
      </c>
      <c r="I39" s="11" t="s">
        <v>64</v>
      </c>
      <c r="J39" s="102">
        <f t="shared" si="2"/>
        <v>3.2000000000000002E-3</v>
      </c>
      <c r="K39" s="10">
        <v>23</v>
      </c>
      <c r="L39" s="11" t="s">
        <v>64</v>
      </c>
      <c r="M39" s="102">
        <f t="shared" si="3"/>
        <v>2.3E-3</v>
      </c>
      <c r="N39" s="10">
        <v>17</v>
      </c>
      <c r="O39" s="11" t="s">
        <v>64</v>
      </c>
      <c r="P39" s="102">
        <f t="shared" si="4"/>
        <v>1.7000000000000001E-3</v>
      </c>
    </row>
    <row r="40" spans="1:16">
      <c r="A40" s="23">
        <f t="shared" si="5"/>
        <v>40</v>
      </c>
      <c r="B40" s="10">
        <v>649.99900000000002</v>
      </c>
      <c r="C40" s="11" t="s">
        <v>63</v>
      </c>
      <c r="D40" s="100">
        <f t="shared" si="0"/>
        <v>5.4166583333333341E-5</v>
      </c>
      <c r="E40" s="12">
        <v>9.2920000000000003E-2</v>
      </c>
      <c r="F40" s="13">
        <v>0.51900000000000002</v>
      </c>
      <c r="G40" s="101">
        <f t="shared" si="1"/>
        <v>0.61192000000000002</v>
      </c>
      <c r="H40" s="10">
        <v>33</v>
      </c>
      <c r="I40" s="11" t="s">
        <v>64</v>
      </c>
      <c r="J40" s="102">
        <f t="shared" si="2"/>
        <v>3.3E-3</v>
      </c>
      <c r="K40" s="10">
        <v>24</v>
      </c>
      <c r="L40" s="11" t="s">
        <v>64</v>
      </c>
      <c r="M40" s="102">
        <f t="shared" si="3"/>
        <v>2.4000000000000002E-3</v>
      </c>
      <c r="N40" s="10">
        <v>17</v>
      </c>
      <c r="O40" s="11" t="s">
        <v>64</v>
      </c>
      <c r="P40" s="102">
        <f t="shared" si="4"/>
        <v>1.7000000000000001E-3</v>
      </c>
    </row>
    <row r="41" spans="1:16">
      <c r="A41" s="23">
        <f t="shared" si="5"/>
        <v>41</v>
      </c>
      <c r="B41" s="10">
        <v>699.99900000000002</v>
      </c>
      <c r="C41" s="11" t="s">
        <v>63</v>
      </c>
      <c r="D41" s="100">
        <f t="shared" si="0"/>
        <v>5.8333249999999996E-5</v>
      </c>
      <c r="E41" s="12">
        <v>9.6430000000000002E-2</v>
      </c>
      <c r="F41" s="13">
        <v>0.52690000000000003</v>
      </c>
      <c r="G41" s="101">
        <f t="shared" si="1"/>
        <v>0.62333000000000005</v>
      </c>
      <c r="H41" s="10">
        <v>35</v>
      </c>
      <c r="I41" s="11" t="s">
        <v>64</v>
      </c>
      <c r="J41" s="102">
        <f t="shared" si="2"/>
        <v>3.5000000000000005E-3</v>
      </c>
      <c r="K41" s="10">
        <v>25</v>
      </c>
      <c r="L41" s="11" t="s">
        <v>64</v>
      </c>
      <c r="M41" s="102">
        <f t="shared" si="3"/>
        <v>2.5000000000000001E-3</v>
      </c>
      <c r="N41" s="10">
        <v>18</v>
      </c>
      <c r="O41" s="11" t="s">
        <v>64</v>
      </c>
      <c r="P41" s="102">
        <f t="shared" si="4"/>
        <v>1.8E-3</v>
      </c>
    </row>
    <row r="42" spans="1:16">
      <c r="A42" s="23">
        <f t="shared" si="5"/>
        <v>42</v>
      </c>
      <c r="B42" s="10">
        <v>799.99900000000002</v>
      </c>
      <c r="C42" s="11" t="s">
        <v>63</v>
      </c>
      <c r="D42" s="100">
        <f t="shared" si="0"/>
        <v>6.666658333333334E-5</v>
      </c>
      <c r="E42" s="12">
        <v>0.1031</v>
      </c>
      <c r="F42" s="13">
        <v>0.54069999999999996</v>
      </c>
      <c r="G42" s="101">
        <f t="shared" si="1"/>
        <v>0.64379999999999993</v>
      </c>
      <c r="H42" s="10">
        <v>39</v>
      </c>
      <c r="I42" s="11" t="s">
        <v>64</v>
      </c>
      <c r="J42" s="102">
        <f t="shared" si="2"/>
        <v>3.8999999999999998E-3</v>
      </c>
      <c r="K42" s="10">
        <v>27</v>
      </c>
      <c r="L42" s="11" t="s">
        <v>64</v>
      </c>
      <c r="M42" s="102">
        <f t="shared" si="3"/>
        <v>2.7000000000000001E-3</v>
      </c>
      <c r="N42" s="10">
        <v>20</v>
      </c>
      <c r="O42" s="11" t="s">
        <v>64</v>
      </c>
      <c r="P42" s="102">
        <f t="shared" si="4"/>
        <v>2E-3</v>
      </c>
    </row>
    <row r="43" spans="1:16">
      <c r="A43" s="23">
        <f t="shared" si="5"/>
        <v>43</v>
      </c>
      <c r="B43" s="10">
        <v>899.99900000000002</v>
      </c>
      <c r="C43" s="11" t="s">
        <v>63</v>
      </c>
      <c r="D43" s="100">
        <f t="shared" si="0"/>
        <v>7.4999916666666677E-5</v>
      </c>
      <c r="E43" s="12">
        <v>0.10929999999999999</v>
      </c>
      <c r="F43" s="13">
        <v>0.55220000000000002</v>
      </c>
      <c r="G43" s="101">
        <f t="shared" si="1"/>
        <v>0.66149999999999998</v>
      </c>
      <c r="H43" s="10">
        <v>42</v>
      </c>
      <c r="I43" s="11" t="s">
        <v>64</v>
      </c>
      <c r="J43" s="102">
        <f t="shared" si="2"/>
        <v>4.2000000000000006E-3</v>
      </c>
      <c r="K43" s="10">
        <v>29</v>
      </c>
      <c r="L43" s="11" t="s">
        <v>64</v>
      </c>
      <c r="M43" s="102">
        <f t="shared" si="3"/>
        <v>2.9000000000000002E-3</v>
      </c>
      <c r="N43" s="10">
        <v>21</v>
      </c>
      <c r="O43" s="11" t="s">
        <v>64</v>
      </c>
      <c r="P43" s="102">
        <f t="shared" si="4"/>
        <v>2.1000000000000003E-3</v>
      </c>
    </row>
    <row r="44" spans="1:16">
      <c r="A44" s="23">
        <f t="shared" si="5"/>
        <v>44</v>
      </c>
      <c r="B44" s="10">
        <v>999.99900000000002</v>
      </c>
      <c r="C44" s="11" t="s">
        <v>63</v>
      </c>
      <c r="D44" s="100">
        <f t="shared" si="0"/>
        <v>8.3333250000000014E-5</v>
      </c>
      <c r="E44" s="12">
        <v>0.1153</v>
      </c>
      <c r="F44" s="13">
        <v>0.56189999999999996</v>
      </c>
      <c r="G44" s="101">
        <f t="shared" si="1"/>
        <v>0.67719999999999991</v>
      </c>
      <c r="H44" s="10">
        <v>46</v>
      </c>
      <c r="I44" s="11" t="s">
        <v>64</v>
      </c>
      <c r="J44" s="102">
        <f t="shared" si="2"/>
        <v>4.5999999999999999E-3</v>
      </c>
      <c r="K44" s="10">
        <v>32</v>
      </c>
      <c r="L44" s="11" t="s">
        <v>64</v>
      </c>
      <c r="M44" s="102">
        <f t="shared" si="3"/>
        <v>3.2000000000000002E-3</v>
      </c>
      <c r="N44" s="10">
        <v>23</v>
      </c>
      <c r="O44" s="11" t="s">
        <v>64</v>
      </c>
      <c r="P44" s="102">
        <f t="shared" si="4"/>
        <v>2.3E-3</v>
      </c>
    </row>
    <row r="45" spans="1:16">
      <c r="A45" s="23">
        <f t="shared" si="5"/>
        <v>45</v>
      </c>
      <c r="B45" s="10">
        <v>1.1000000000000001</v>
      </c>
      <c r="C45" s="22" t="s">
        <v>65</v>
      </c>
      <c r="D45" s="100">
        <f t="shared" ref="D45:D108" si="6">B45/1000/$C$5</f>
        <v>9.1666666666666668E-5</v>
      </c>
      <c r="E45" s="12">
        <v>0.12089999999999999</v>
      </c>
      <c r="F45" s="13">
        <v>0.57010000000000005</v>
      </c>
      <c r="G45" s="101">
        <f t="shared" si="1"/>
        <v>0.69100000000000006</v>
      </c>
      <c r="H45" s="10">
        <v>49</v>
      </c>
      <c r="I45" s="11" t="s">
        <v>64</v>
      </c>
      <c r="J45" s="102">
        <f t="shared" si="2"/>
        <v>4.8999999999999998E-3</v>
      </c>
      <c r="K45" s="10">
        <v>34</v>
      </c>
      <c r="L45" s="11" t="s">
        <v>64</v>
      </c>
      <c r="M45" s="102">
        <f t="shared" si="3"/>
        <v>3.4000000000000002E-3</v>
      </c>
      <c r="N45" s="10">
        <v>24</v>
      </c>
      <c r="O45" s="11" t="s">
        <v>64</v>
      </c>
      <c r="P45" s="102">
        <f t="shared" si="4"/>
        <v>2.4000000000000002E-3</v>
      </c>
    </row>
    <row r="46" spans="1:16">
      <c r="A46" s="23">
        <f t="shared" si="5"/>
        <v>46</v>
      </c>
      <c r="B46" s="10">
        <v>1.2</v>
      </c>
      <c r="C46" s="11" t="s">
        <v>65</v>
      </c>
      <c r="D46" s="100">
        <f t="shared" si="6"/>
        <v>9.9999999999999991E-5</v>
      </c>
      <c r="E46" s="12">
        <v>0.1263</v>
      </c>
      <c r="F46" s="13">
        <v>0.57720000000000005</v>
      </c>
      <c r="G46" s="101">
        <f t="shared" si="1"/>
        <v>0.70350000000000001</v>
      </c>
      <c r="H46" s="10">
        <v>53</v>
      </c>
      <c r="I46" s="11" t="s">
        <v>64</v>
      </c>
      <c r="J46" s="102">
        <f t="shared" si="2"/>
        <v>5.3E-3</v>
      </c>
      <c r="K46" s="10">
        <v>36</v>
      </c>
      <c r="L46" s="11" t="s">
        <v>64</v>
      </c>
      <c r="M46" s="102">
        <f t="shared" si="3"/>
        <v>3.5999999999999999E-3</v>
      </c>
      <c r="N46" s="10">
        <v>26</v>
      </c>
      <c r="O46" s="11" t="s">
        <v>64</v>
      </c>
      <c r="P46" s="102">
        <f t="shared" si="4"/>
        <v>2.5999999999999999E-3</v>
      </c>
    </row>
    <row r="47" spans="1:16">
      <c r="A47" s="23">
        <f t="shared" si="5"/>
        <v>47</v>
      </c>
      <c r="B47" s="10">
        <v>1.3</v>
      </c>
      <c r="C47" s="11" t="s">
        <v>65</v>
      </c>
      <c r="D47" s="100">
        <f t="shared" si="6"/>
        <v>1.0833333333333333E-4</v>
      </c>
      <c r="E47" s="12">
        <v>0.13139999999999999</v>
      </c>
      <c r="F47" s="13">
        <v>0.58330000000000004</v>
      </c>
      <c r="G47" s="101">
        <f t="shared" si="1"/>
        <v>0.7147</v>
      </c>
      <c r="H47" s="10">
        <v>56</v>
      </c>
      <c r="I47" s="11" t="s">
        <v>64</v>
      </c>
      <c r="J47" s="102">
        <f t="shared" si="2"/>
        <v>5.5999999999999999E-3</v>
      </c>
      <c r="K47" s="10">
        <v>38</v>
      </c>
      <c r="L47" s="11" t="s">
        <v>64</v>
      </c>
      <c r="M47" s="102">
        <f t="shared" si="3"/>
        <v>3.8E-3</v>
      </c>
      <c r="N47" s="10">
        <v>27</v>
      </c>
      <c r="O47" s="11" t="s">
        <v>64</v>
      </c>
      <c r="P47" s="102">
        <f t="shared" si="4"/>
        <v>2.7000000000000001E-3</v>
      </c>
    </row>
    <row r="48" spans="1:16">
      <c r="A48" s="23">
        <f t="shared" si="5"/>
        <v>48</v>
      </c>
      <c r="B48" s="10">
        <v>1.4</v>
      </c>
      <c r="C48" s="11" t="s">
        <v>65</v>
      </c>
      <c r="D48" s="100">
        <f t="shared" si="6"/>
        <v>1.1666666666666667E-4</v>
      </c>
      <c r="E48" s="12">
        <v>0.13639999999999999</v>
      </c>
      <c r="F48" s="13">
        <v>0.58850000000000002</v>
      </c>
      <c r="G48" s="101">
        <f t="shared" si="1"/>
        <v>0.72489999999999999</v>
      </c>
      <c r="H48" s="10">
        <v>59</v>
      </c>
      <c r="I48" s="11" t="s">
        <v>64</v>
      </c>
      <c r="J48" s="102">
        <f t="shared" si="2"/>
        <v>5.8999999999999999E-3</v>
      </c>
      <c r="K48" s="10">
        <v>40</v>
      </c>
      <c r="L48" s="11" t="s">
        <v>64</v>
      </c>
      <c r="M48" s="102">
        <f t="shared" si="3"/>
        <v>4.0000000000000001E-3</v>
      </c>
      <c r="N48" s="10">
        <v>29</v>
      </c>
      <c r="O48" s="11" t="s">
        <v>64</v>
      </c>
      <c r="P48" s="102">
        <f t="shared" si="4"/>
        <v>2.9000000000000002E-3</v>
      </c>
    </row>
    <row r="49" spans="1:16">
      <c r="A49" s="23">
        <f t="shared" si="5"/>
        <v>49</v>
      </c>
      <c r="B49" s="10">
        <v>1.5</v>
      </c>
      <c r="C49" s="11" t="s">
        <v>65</v>
      </c>
      <c r="D49" s="100">
        <f t="shared" si="6"/>
        <v>1.25E-4</v>
      </c>
      <c r="E49" s="12">
        <v>0.14119999999999999</v>
      </c>
      <c r="F49" s="13">
        <v>0.59309999999999996</v>
      </c>
      <c r="G49" s="101">
        <f t="shared" si="1"/>
        <v>0.73429999999999995</v>
      </c>
      <c r="H49" s="10">
        <v>63</v>
      </c>
      <c r="I49" s="11" t="s">
        <v>64</v>
      </c>
      <c r="J49" s="102">
        <f t="shared" si="2"/>
        <v>6.3E-3</v>
      </c>
      <c r="K49" s="10">
        <v>41</v>
      </c>
      <c r="L49" s="11" t="s">
        <v>64</v>
      </c>
      <c r="M49" s="102">
        <f t="shared" si="3"/>
        <v>4.1000000000000003E-3</v>
      </c>
      <c r="N49" s="10">
        <v>30</v>
      </c>
      <c r="O49" s="11" t="s">
        <v>64</v>
      </c>
      <c r="P49" s="102">
        <f t="shared" si="4"/>
        <v>3.0000000000000001E-3</v>
      </c>
    </row>
    <row r="50" spans="1:16">
      <c r="A50" s="23">
        <f t="shared" si="5"/>
        <v>50</v>
      </c>
      <c r="B50" s="10">
        <v>1.6</v>
      </c>
      <c r="C50" s="11" t="s">
        <v>65</v>
      </c>
      <c r="D50" s="100">
        <f t="shared" si="6"/>
        <v>1.3333333333333334E-4</v>
      </c>
      <c r="E50" s="12">
        <v>0.14580000000000001</v>
      </c>
      <c r="F50" s="13">
        <v>0.59699999999999998</v>
      </c>
      <c r="G50" s="101">
        <f t="shared" si="1"/>
        <v>0.74280000000000002</v>
      </c>
      <c r="H50" s="10">
        <v>66</v>
      </c>
      <c r="I50" s="11" t="s">
        <v>64</v>
      </c>
      <c r="J50" s="102">
        <f t="shared" si="2"/>
        <v>6.6E-3</v>
      </c>
      <c r="K50" s="10">
        <v>43</v>
      </c>
      <c r="L50" s="11" t="s">
        <v>64</v>
      </c>
      <c r="M50" s="102">
        <f t="shared" si="3"/>
        <v>4.3E-3</v>
      </c>
      <c r="N50" s="10">
        <v>31</v>
      </c>
      <c r="O50" s="11" t="s">
        <v>64</v>
      </c>
      <c r="P50" s="102">
        <f t="shared" si="4"/>
        <v>3.0999999999999999E-3</v>
      </c>
    </row>
    <row r="51" spans="1:16">
      <c r="A51" s="23">
        <f t="shared" si="5"/>
        <v>51</v>
      </c>
      <c r="B51" s="10">
        <v>1.7</v>
      </c>
      <c r="C51" s="11" t="s">
        <v>65</v>
      </c>
      <c r="D51" s="100">
        <f t="shared" si="6"/>
        <v>1.4166666666666665E-4</v>
      </c>
      <c r="E51" s="12">
        <v>0.15029999999999999</v>
      </c>
      <c r="F51" s="13">
        <v>0.60040000000000004</v>
      </c>
      <c r="G51" s="101">
        <f t="shared" si="1"/>
        <v>0.75070000000000003</v>
      </c>
      <c r="H51" s="10">
        <v>69</v>
      </c>
      <c r="I51" s="11" t="s">
        <v>64</v>
      </c>
      <c r="J51" s="102">
        <f t="shared" si="2"/>
        <v>6.9000000000000008E-3</v>
      </c>
      <c r="K51" s="10">
        <v>45</v>
      </c>
      <c r="L51" s="11" t="s">
        <v>64</v>
      </c>
      <c r="M51" s="102">
        <f t="shared" si="3"/>
        <v>4.4999999999999997E-3</v>
      </c>
      <c r="N51" s="10">
        <v>33</v>
      </c>
      <c r="O51" s="11" t="s">
        <v>64</v>
      </c>
      <c r="P51" s="102">
        <f t="shared" si="4"/>
        <v>3.3E-3</v>
      </c>
    </row>
    <row r="52" spans="1:16">
      <c r="A52" s="23">
        <f t="shared" si="5"/>
        <v>52</v>
      </c>
      <c r="B52" s="10">
        <v>1.8</v>
      </c>
      <c r="C52" s="11" t="s">
        <v>65</v>
      </c>
      <c r="D52" s="100">
        <f t="shared" si="6"/>
        <v>1.4999999999999999E-4</v>
      </c>
      <c r="E52" s="12">
        <v>0.15459999999999999</v>
      </c>
      <c r="F52" s="13">
        <v>0.60329999999999995</v>
      </c>
      <c r="G52" s="101">
        <f t="shared" si="1"/>
        <v>0.75789999999999991</v>
      </c>
      <c r="H52" s="10">
        <v>72</v>
      </c>
      <c r="I52" s="11" t="s">
        <v>64</v>
      </c>
      <c r="J52" s="102">
        <f t="shared" si="2"/>
        <v>7.1999999999999998E-3</v>
      </c>
      <c r="K52" s="10">
        <v>47</v>
      </c>
      <c r="L52" s="11" t="s">
        <v>64</v>
      </c>
      <c r="M52" s="102">
        <f t="shared" si="3"/>
        <v>4.7000000000000002E-3</v>
      </c>
      <c r="N52" s="10">
        <v>34</v>
      </c>
      <c r="O52" s="11" t="s">
        <v>64</v>
      </c>
      <c r="P52" s="102">
        <f t="shared" si="4"/>
        <v>3.4000000000000002E-3</v>
      </c>
    </row>
    <row r="53" spans="1:16">
      <c r="A53" s="23">
        <f t="shared" si="5"/>
        <v>53</v>
      </c>
      <c r="B53" s="10">
        <v>2</v>
      </c>
      <c r="C53" s="11" t="s">
        <v>65</v>
      </c>
      <c r="D53" s="100">
        <f t="shared" si="6"/>
        <v>1.6666666666666666E-4</v>
      </c>
      <c r="E53" s="12">
        <v>0.16300000000000001</v>
      </c>
      <c r="F53" s="13">
        <v>0.60809999999999997</v>
      </c>
      <c r="G53" s="101">
        <f t="shared" si="1"/>
        <v>0.77110000000000001</v>
      </c>
      <c r="H53" s="10">
        <v>79</v>
      </c>
      <c r="I53" s="11" t="s">
        <v>64</v>
      </c>
      <c r="J53" s="102">
        <f t="shared" si="2"/>
        <v>7.9000000000000008E-3</v>
      </c>
      <c r="K53" s="10">
        <v>51</v>
      </c>
      <c r="L53" s="11" t="s">
        <v>64</v>
      </c>
      <c r="M53" s="102">
        <f t="shared" si="3"/>
        <v>5.0999999999999995E-3</v>
      </c>
      <c r="N53" s="10">
        <v>37</v>
      </c>
      <c r="O53" s="11" t="s">
        <v>64</v>
      </c>
      <c r="P53" s="102">
        <f t="shared" si="4"/>
        <v>3.6999999999999997E-3</v>
      </c>
    </row>
    <row r="54" spans="1:16">
      <c r="A54" s="23">
        <f t="shared" si="5"/>
        <v>54</v>
      </c>
      <c r="B54" s="10">
        <v>2.25</v>
      </c>
      <c r="C54" s="11" t="s">
        <v>65</v>
      </c>
      <c r="D54" s="100">
        <f t="shared" si="6"/>
        <v>1.8749999999999998E-4</v>
      </c>
      <c r="E54" s="12">
        <v>0.1729</v>
      </c>
      <c r="F54" s="13">
        <v>0.61219999999999997</v>
      </c>
      <c r="G54" s="101">
        <f t="shared" si="1"/>
        <v>0.78509999999999991</v>
      </c>
      <c r="H54" s="10">
        <v>87</v>
      </c>
      <c r="I54" s="11" t="s">
        <v>64</v>
      </c>
      <c r="J54" s="102">
        <f t="shared" si="2"/>
        <v>8.6999999999999994E-3</v>
      </c>
      <c r="K54" s="10">
        <v>55</v>
      </c>
      <c r="L54" s="11" t="s">
        <v>64</v>
      </c>
      <c r="M54" s="102">
        <f t="shared" si="3"/>
        <v>5.4999999999999997E-3</v>
      </c>
      <c r="N54" s="10">
        <v>40</v>
      </c>
      <c r="O54" s="11" t="s">
        <v>64</v>
      </c>
      <c r="P54" s="102">
        <f t="shared" si="4"/>
        <v>4.0000000000000001E-3</v>
      </c>
    </row>
    <row r="55" spans="1:16">
      <c r="A55" s="23">
        <f t="shared" si="5"/>
        <v>55</v>
      </c>
      <c r="B55" s="10">
        <v>2.5</v>
      </c>
      <c r="C55" s="11" t="s">
        <v>65</v>
      </c>
      <c r="D55" s="100">
        <f t="shared" si="6"/>
        <v>2.0833333333333335E-4</v>
      </c>
      <c r="E55" s="12">
        <v>0.1822</v>
      </c>
      <c r="F55" s="13">
        <v>0.61480000000000001</v>
      </c>
      <c r="G55" s="101">
        <f t="shared" si="1"/>
        <v>0.79700000000000004</v>
      </c>
      <c r="H55" s="10">
        <v>95</v>
      </c>
      <c r="I55" s="11" t="s">
        <v>64</v>
      </c>
      <c r="J55" s="102">
        <f t="shared" si="2"/>
        <v>9.4999999999999998E-3</v>
      </c>
      <c r="K55" s="10">
        <v>59</v>
      </c>
      <c r="L55" s="11" t="s">
        <v>64</v>
      </c>
      <c r="M55" s="102">
        <f t="shared" si="3"/>
        <v>5.8999999999999999E-3</v>
      </c>
      <c r="N55" s="10">
        <v>43</v>
      </c>
      <c r="O55" s="11" t="s">
        <v>64</v>
      </c>
      <c r="P55" s="102">
        <f t="shared" si="4"/>
        <v>4.3E-3</v>
      </c>
    </row>
    <row r="56" spans="1:16">
      <c r="A56" s="23">
        <f t="shared" si="5"/>
        <v>56</v>
      </c>
      <c r="B56" s="10">
        <v>2.75</v>
      </c>
      <c r="C56" s="11" t="s">
        <v>65</v>
      </c>
      <c r="D56" s="100">
        <f t="shared" si="6"/>
        <v>2.2916666666666666E-4</v>
      </c>
      <c r="E56" s="12">
        <v>0.19109999999999999</v>
      </c>
      <c r="F56" s="13">
        <v>0.61629999999999996</v>
      </c>
      <c r="G56" s="101">
        <f t="shared" si="1"/>
        <v>0.8073999999999999</v>
      </c>
      <c r="H56" s="10">
        <v>103</v>
      </c>
      <c r="I56" s="11" t="s">
        <v>64</v>
      </c>
      <c r="J56" s="102">
        <f t="shared" si="2"/>
        <v>1.03E-2</v>
      </c>
      <c r="K56" s="10">
        <v>64</v>
      </c>
      <c r="L56" s="11" t="s">
        <v>64</v>
      </c>
      <c r="M56" s="102">
        <f t="shared" si="3"/>
        <v>6.4000000000000003E-3</v>
      </c>
      <c r="N56" s="10">
        <v>46</v>
      </c>
      <c r="O56" s="11" t="s">
        <v>64</v>
      </c>
      <c r="P56" s="102">
        <f t="shared" si="4"/>
        <v>4.5999999999999999E-3</v>
      </c>
    </row>
    <row r="57" spans="1:16">
      <c r="A57" s="23">
        <f t="shared" si="5"/>
        <v>57</v>
      </c>
      <c r="B57" s="10">
        <v>3</v>
      </c>
      <c r="C57" s="11" t="s">
        <v>65</v>
      </c>
      <c r="D57" s="100">
        <f t="shared" si="6"/>
        <v>2.5000000000000001E-4</v>
      </c>
      <c r="E57" s="12">
        <v>0.1996</v>
      </c>
      <c r="F57" s="13">
        <v>0.61680000000000001</v>
      </c>
      <c r="G57" s="101">
        <f t="shared" si="1"/>
        <v>0.81640000000000001</v>
      </c>
      <c r="H57" s="10">
        <v>111</v>
      </c>
      <c r="I57" s="11" t="s">
        <v>64</v>
      </c>
      <c r="J57" s="102">
        <f t="shared" si="2"/>
        <v>1.11E-2</v>
      </c>
      <c r="K57" s="10">
        <v>68</v>
      </c>
      <c r="L57" s="11" t="s">
        <v>64</v>
      </c>
      <c r="M57" s="102">
        <f t="shared" si="3"/>
        <v>6.8000000000000005E-3</v>
      </c>
      <c r="N57" s="10">
        <v>49</v>
      </c>
      <c r="O57" s="11" t="s">
        <v>64</v>
      </c>
      <c r="P57" s="102">
        <f t="shared" si="4"/>
        <v>4.8999999999999998E-3</v>
      </c>
    </row>
    <row r="58" spans="1:16">
      <c r="A58" s="23">
        <f t="shared" si="5"/>
        <v>58</v>
      </c>
      <c r="B58" s="10">
        <v>3.25</v>
      </c>
      <c r="C58" s="11" t="s">
        <v>65</v>
      </c>
      <c r="D58" s="100">
        <f t="shared" si="6"/>
        <v>2.7083333333333332E-4</v>
      </c>
      <c r="E58" s="12">
        <v>0.20780000000000001</v>
      </c>
      <c r="F58" s="13">
        <v>0.61670000000000003</v>
      </c>
      <c r="G58" s="101">
        <f t="shared" si="1"/>
        <v>0.82450000000000001</v>
      </c>
      <c r="H58" s="10">
        <v>119</v>
      </c>
      <c r="I58" s="11" t="s">
        <v>64</v>
      </c>
      <c r="J58" s="102">
        <f t="shared" si="2"/>
        <v>1.1899999999999999E-2</v>
      </c>
      <c r="K58" s="10">
        <v>72</v>
      </c>
      <c r="L58" s="11" t="s">
        <v>64</v>
      </c>
      <c r="M58" s="102">
        <f t="shared" si="3"/>
        <v>7.1999999999999998E-3</v>
      </c>
      <c r="N58" s="10">
        <v>52</v>
      </c>
      <c r="O58" s="11" t="s">
        <v>64</v>
      </c>
      <c r="P58" s="102">
        <f t="shared" si="4"/>
        <v>5.1999999999999998E-3</v>
      </c>
    </row>
    <row r="59" spans="1:16">
      <c r="A59" s="23">
        <f t="shared" si="5"/>
        <v>59</v>
      </c>
      <c r="B59" s="10">
        <v>3.5</v>
      </c>
      <c r="C59" s="11" t="s">
        <v>65</v>
      </c>
      <c r="D59" s="100">
        <f t="shared" si="6"/>
        <v>2.9166666666666669E-4</v>
      </c>
      <c r="E59" s="12">
        <v>0.21560000000000001</v>
      </c>
      <c r="F59" s="13">
        <v>0.6159</v>
      </c>
      <c r="G59" s="101">
        <f t="shared" si="1"/>
        <v>0.83150000000000002</v>
      </c>
      <c r="H59" s="10">
        <v>126</v>
      </c>
      <c r="I59" s="11" t="s">
        <v>64</v>
      </c>
      <c r="J59" s="102">
        <f t="shared" si="2"/>
        <v>1.26E-2</v>
      </c>
      <c r="K59" s="10">
        <v>76</v>
      </c>
      <c r="L59" s="11" t="s">
        <v>64</v>
      </c>
      <c r="M59" s="102">
        <f t="shared" si="3"/>
        <v>7.6E-3</v>
      </c>
      <c r="N59" s="10">
        <v>55</v>
      </c>
      <c r="O59" s="11" t="s">
        <v>64</v>
      </c>
      <c r="P59" s="102">
        <f t="shared" si="4"/>
        <v>5.4999999999999997E-3</v>
      </c>
    </row>
    <row r="60" spans="1:16">
      <c r="A60" s="23">
        <f t="shared" si="5"/>
        <v>60</v>
      </c>
      <c r="B60" s="10">
        <v>3.75</v>
      </c>
      <c r="C60" s="11" t="s">
        <v>65</v>
      </c>
      <c r="D60" s="100">
        <f t="shared" si="6"/>
        <v>3.1250000000000001E-4</v>
      </c>
      <c r="E60" s="12">
        <v>0.22320000000000001</v>
      </c>
      <c r="F60" s="13">
        <v>0.61470000000000002</v>
      </c>
      <c r="G60" s="101">
        <f t="shared" si="1"/>
        <v>0.83790000000000009</v>
      </c>
      <c r="H60" s="10">
        <v>134</v>
      </c>
      <c r="I60" s="11" t="s">
        <v>64</v>
      </c>
      <c r="J60" s="102">
        <f t="shared" si="2"/>
        <v>1.34E-2</v>
      </c>
      <c r="K60" s="10">
        <v>81</v>
      </c>
      <c r="L60" s="11" t="s">
        <v>64</v>
      </c>
      <c r="M60" s="102">
        <f t="shared" si="3"/>
        <v>8.0999999999999996E-3</v>
      </c>
      <c r="N60" s="10">
        <v>58</v>
      </c>
      <c r="O60" s="11" t="s">
        <v>64</v>
      </c>
      <c r="P60" s="102">
        <f t="shared" si="4"/>
        <v>5.8000000000000005E-3</v>
      </c>
    </row>
    <row r="61" spans="1:16">
      <c r="A61" s="23">
        <f t="shared" si="5"/>
        <v>61</v>
      </c>
      <c r="B61" s="10">
        <v>4</v>
      </c>
      <c r="C61" s="11" t="s">
        <v>65</v>
      </c>
      <c r="D61" s="100">
        <f t="shared" si="6"/>
        <v>3.3333333333333332E-4</v>
      </c>
      <c r="E61" s="12">
        <v>0.23050000000000001</v>
      </c>
      <c r="F61" s="13">
        <v>0.61309999999999998</v>
      </c>
      <c r="G61" s="101">
        <f t="shared" si="1"/>
        <v>0.84360000000000002</v>
      </c>
      <c r="H61" s="10">
        <v>142</v>
      </c>
      <c r="I61" s="11" t="s">
        <v>64</v>
      </c>
      <c r="J61" s="102">
        <f t="shared" si="2"/>
        <v>1.4199999999999999E-2</v>
      </c>
      <c r="K61" s="10">
        <v>85</v>
      </c>
      <c r="L61" s="11" t="s">
        <v>64</v>
      </c>
      <c r="M61" s="102">
        <f t="shared" si="3"/>
        <v>8.5000000000000006E-3</v>
      </c>
      <c r="N61" s="10">
        <v>61</v>
      </c>
      <c r="O61" s="11" t="s">
        <v>64</v>
      </c>
      <c r="P61" s="102">
        <f t="shared" si="4"/>
        <v>6.0999999999999995E-3</v>
      </c>
    </row>
    <row r="62" spans="1:16">
      <c r="A62" s="23">
        <f t="shared" si="5"/>
        <v>62</v>
      </c>
      <c r="B62" s="10">
        <v>4.5</v>
      </c>
      <c r="C62" s="11" t="s">
        <v>65</v>
      </c>
      <c r="D62" s="100">
        <f t="shared" si="6"/>
        <v>3.7499999999999995E-4</v>
      </c>
      <c r="E62" s="12">
        <v>0.2445</v>
      </c>
      <c r="F62" s="13">
        <v>0.60909999999999997</v>
      </c>
      <c r="G62" s="101">
        <f t="shared" si="1"/>
        <v>0.85359999999999991</v>
      </c>
      <c r="H62" s="10">
        <v>158</v>
      </c>
      <c r="I62" s="11" t="s">
        <v>64</v>
      </c>
      <c r="J62" s="102">
        <f t="shared" si="2"/>
        <v>1.5800000000000002E-2</v>
      </c>
      <c r="K62" s="10">
        <v>93</v>
      </c>
      <c r="L62" s="11" t="s">
        <v>64</v>
      </c>
      <c r="M62" s="102">
        <f t="shared" si="3"/>
        <v>9.2999999999999992E-3</v>
      </c>
      <c r="N62" s="10">
        <v>67</v>
      </c>
      <c r="O62" s="11" t="s">
        <v>64</v>
      </c>
      <c r="P62" s="102">
        <f t="shared" si="4"/>
        <v>6.7000000000000002E-3</v>
      </c>
    </row>
    <row r="63" spans="1:16">
      <c r="A63" s="23">
        <f t="shared" si="5"/>
        <v>63</v>
      </c>
      <c r="B63" s="10">
        <v>5</v>
      </c>
      <c r="C63" s="11" t="s">
        <v>65</v>
      </c>
      <c r="D63" s="100">
        <f t="shared" si="6"/>
        <v>4.1666666666666669E-4</v>
      </c>
      <c r="E63" s="12">
        <v>0.25769999999999998</v>
      </c>
      <c r="F63" s="13">
        <v>0.60419999999999996</v>
      </c>
      <c r="G63" s="101">
        <f t="shared" si="1"/>
        <v>0.86189999999999989</v>
      </c>
      <c r="H63" s="10">
        <v>174</v>
      </c>
      <c r="I63" s="11" t="s">
        <v>64</v>
      </c>
      <c r="J63" s="102">
        <f t="shared" si="2"/>
        <v>1.7399999999999999E-2</v>
      </c>
      <c r="K63" s="10">
        <v>100</v>
      </c>
      <c r="L63" s="11" t="s">
        <v>64</v>
      </c>
      <c r="M63" s="102">
        <f t="shared" si="3"/>
        <v>0.01</v>
      </c>
      <c r="N63" s="10">
        <v>72</v>
      </c>
      <c r="O63" s="11" t="s">
        <v>64</v>
      </c>
      <c r="P63" s="102">
        <f t="shared" si="4"/>
        <v>7.1999999999999998E-3</v>
      </c>
    </row>
    <row r="64" spans="1:16">
      <c r="A64" s="23">
        <f t="shared" si="5"/>
        <v>64</v>
      </c>
      <c r="B64" s="10">
        <v>5.5</v>
      </c>
      <c r="C64" s="11" t="s">
        <v>65</v>
      </c>
      <c r="D64" s="100">
        <f t="shared" si="6"/>
        <v>4.5833333333333332E-4</v>
      </c>
      <c r="E64" s="12">
        <v>0.27029999999999998</v>
      </c>
      <c r="F64" s="13">
        <v>0.5988</v>
      </c>
      <c r="G64" s="101">
        <f t="shared" si="1"/>
        <v>0.86909999999999998</v>
      </c>
      <c r="H64" s="10">
        <v>190</v>
      </c>
      <c r="I64" s="11" t="s">
        <v>64</v>
      </c>
      <c r="J64" s="102">
        <f t="shared" si="2"/>
        <v>1.9E-2</v>
      </c>
      <c r="K64" s="10">
        <v>108</v>
      </c>
      <c r="L64" s="11" t="s">
        <v>64</v>
      </c>
      <c r="M64" s="102">
        <f t="shared" si="3"/>
        <v>1.0800000000000001E-2</v>
      </c>
      <c r="N64" s="10">
        <v>78</v>
      </c>
      <c r="O64" s="11" t="s">
        <v>64</v>
      </c>
      <c r="P64" s="102">
        <f t="shared" si="4"/>
        <v>7.7999999999999996E-3</v>
      </c>
    </row>
    <row r="65" spans="1:16">
      <c r="A65" s="23">
        <f t="shared" si="5"/>
        <v>65</v>
      </c>
      <c r="B65" s="10">
        <v>6</v>
      </c>
      <c r="C65" s="11" t="s">
        <v>65</v>
      </c>
      <c r="D65" s="100">
        <f t="shared" si="6"/>
        <v>5.0000000000000001E-4</v>
      </c>
      <c r="E65" s="12">
        <v>0.2823</v>
      </c>
      <c r="F65" s="13">
        <v>0.59299999999999997</v>
      </c>
      <c r="G65" s="101">
        <f t="shared" si="1"/>
        <v>0.87529999999999997</v>
      </c>
      <c r="H65" s="10">
        <v>206</v>
      </c>
      <c r="I65" s="11" t="s">
        <v>64</v>
      </c>
      <c r="J65" s="102">
        <f t="shared" si="2"/>
        <v>2.06E-2</v>
      </c>
      <c r="K65" s="10">
        <v>116</v>
      </c>
      <c r="L65" s="11" t="s">
        <v>64</v>
      </c>
      <c r="M65" s="102">
        <f t="shared" si="3"/>
        <v>1.1600000000000001E-2</v>
      </c>
      <c r="N65" s="10">
        <v>84</v>
      </c>
      <c r="O65" s="11" t="s">
        <v>64</v>
      </c>
      <c r="P65" s="102">
        <f t="shared" si="4"/>
        <v>8.4000000000000012E-3</v>
      </c>
    </row>
    <row r="66" spans="1:16">
      <c r="A66" s="23">
        <f t="shared" si="5"/>
        <v>66</v>
      </c>
      <c r="B66" s="10">
        <v>6.5</v>
      </c>
      <c r="C66" s="11" t="s">
        <v>65</v>
      </c>
      <c r="D66" s="100">
        <f t="shared" si="6"/>
        <v>5.4166666666666664E-4</v>
      </c>
      <c r="E66" s="12">
        <v>0.29380000000000001</v>
      </c>
      <c r="F66" s="13">
        <v>0.58689999999999998</v>
      </c>
      <c r="G66" s="101">
        <f t="shared" si="1"/>
        <v>0.88070000000000004</v>
      </c>
      <c r="H66" s="10">
        <v>222</v>
      </c>
      <c r="I66" s="11" t="s">
        <v>64</v>
      </c>
      <c r="J66" s="102">
        <f t="shared" si="2"/>
        <v>2.2200000000000001E-2</v>
      </c>
      <c r="K66" s="10">
        <v>123</v>
      </c>
      <c r="L66" s="11" t="s">
        <v>64</v>
      </c>
      <c r="M66" s="102">
        <f t="shared" si="3"/>
        <v>1.23E-2</v>
      </c>
      <c r="N66" s="10">
        <v>89</v>
      </c>
      <c r="O66" s="11" t="s">
        <v>64</v>
      </c>
      <c r="P66" s="102">
        <f t="shared" si="4"/>
        <v>8.8999999999999999E-3</v>
      </c>
    </row>
    <row r="67" spans="1:16">
      <c r="A67" s="23">
        <f t="shared" si="5"/>
        <v>67</v>
      </c>
      <c r="B67" s="10">
        <v>7</v>
      </c>
      <c r="C67" s="11" t="s">
        <v>65</v>
      </c>
      <c r="D67" s="100">
        <f t="shared" si="6"/>
        <v>5.8333333333333338E-4</v>
      </c>
      <c r="E67" s="12">
        <v>0.3049</v>
      </c>
      <c r="F67" s="13">
        <v>0.58069999999999999</v>
      </c>
      <c r="G67" s="101">
        <f t="shared" si="1"/>
        <v>0.88559999999999994</v>
      </c>
      <c r="H67" s="10">
        <v>238</v>
      </c>
      <c r="I67" s="11" t="s">
        <v>64</v>
      </c>
      <c r="J67" s="102">
        <f t="shared" si="2"/>
        <v>2.3799999999999998E-2</v>
      </c>
      <c r="K67" s="10">
        <v>131</v>
      </c>
      <c r="L67" s="11" t="s">
        <v>64</v>
      </c>
      <c r="M67" s="102">
        <f t="shared" si="3"/>
        <v>1.3100000000000001E-2</v>
      </c>
      <c r="N67" s="10">
        <v>94</v>
      </c>
      <c r="O67" s="11" t="s">
        <v>64</v>
      </c>
      <c r="P67" s="102">
        <f t="shared" si="4"/>
        <v>9.4000000000000004E-3</v>
      </c>
    </row>
    <row r="68" spans="1:16">
      <c r="A68" s="23">
        <f t="shared" si="5"/>
        <v>68</v>
      </c>
      <c r="B68" s="10">
        <v>8</v>
      </c>
      <c r="C68" s="11" t="s">
        <v>65</v>
      </c>
      <c r="D68" s="100">
        <f t="shared" si="6"/>
        <v>6.6666666666666664E-4</v>
      </c>
      <c r="E68" s="12">
        <v>0.32600000000000001</v>
      </c>
      <c r="F68" s="13">
        <v>0.56820000000000004</v>
      </c>
      <c r="G68" s="101">
        <f t="shared" si="1"/>
        <v>0.89420000000000011</v>
      </c>
      <c r="H68" s="10">
        <v>270</v>
      </c>
      <c r="I68" s="11" t="s">
        <v>64</v>
      </c>
      <c r="J68" s="102">
        <f t="shared" si="2"/>
        <v>2.7000000000000003E-2</v>
      </c>
      <c r="K68" s="10">
        <v>145</v>
      </c>
      <c r="L68" s="11" t="s">
        <v>64</v>
      </c>
      <c r="M68" s="102">
        <f t="shared" si="3"/>
        <v>1.4499999999999999E-2</v>
      </c>
      <c r="N68" s="10">
        <v>105</v>
      </c>
      <c r="O68" s="11" t="s">
        <v>64</v>
      </c>
      <c r="P68" s="102">
        <f t="shared" si="4"/>
        <v>1.0499999999999999E-2</v>
      </c>
    </row>
    <row r="69" spans="1:16">
      <c r="A69" s="23">
        <f t="shared" si="5"/>
        <v>69</v>
      </c>
      <c r="B69" s="10">
        <v>9</v>
      </c>
      <c r="C69" s="11" t="s">
        <v>65</v>
      </c>
      <c r="D69" s="100">
        <f t="shared" si="6"/>
        <v>7.4999999999999991E-4</v>
      </c>
      <c r="E69" s="12">
        <v>0.3458</v>
      </c>
      <c r="F69" s="13">
        <v>0.55579999999999996</v>
      </c>
      <c r="G69" s="101">
        <f t="shared" si="1"/>
        <v>0.90159999999999996</v>
      </c>
      <c r="H69" s="10">
        <v>302</v>
      </c>
      <c r="I69" s="11" t="s">
        <v>64</v>
      </c>
      <c r="J69" s="102">
        <f t="shared" si="2"/>
        <v>3.0199999999999998E-2</v>
      </c>
      <c r="K69" s="10">
        <v>160</v>
      </c>
      <c r="L69" s="11" t="s">
        <v>64</v>
      </c>
      <c r="M69" s="102">
        <f t="shared" si="3"/>
        <v>1.6E-2</v>
      </c>
      <c r="N69" s="10">
        <v>116</v>
      </c>
      <c r="O69" s="11" t="s">
        <v>64</v>
      </c>
      <c r="P69" s="102">
        <f t="shared" si="4"/>
        <v>1.1600000000000001E-2</v>
      </c>
    </row>
    <row r="70" spans="1:16">
      <c r="A70" s="23">
        <f t="shared" si="5"/>
        <v>70</v>
      </c>
      <c r="B70" s="10">
        <v>10</v>
      </c>
      <c r="C70" s="11" t="s">
        <v>65</v>
      </c>
      <c r="D70" s="100">
        <f t="shared" si="6"/>
        <v>8.3333333333333339E-4</v>
      </c>
      <c r="E70" s="12">
        <v>0.36449999999999999</v>
      </c>
      <c r="F70" s="13">
        <v>0.54359999999999997</v>
      </c>
      <c r="G70" s="101">
        <f t="shared" si="1"/>
        <v>0.90809999999999991</v>
      </c>
      <c r="H70" s="10">
        <v>334</v>
      </c>
      <c r="I70" s="11" t="s">
        <v>64</v>
      </c>
      <c r="J70" s="102">
        <f t="shared" si="2"/>
        <v>3.3399999999999999E-2</v>
      </c>
      <c r="K70" s="10">
        <v>174</v>
      </c>
      <c r="L70" s="11" t="s">
        <v>64</v>
      </c>
      <c r="M70" s="102">
        <f t="shared" si="3"/>
        <v>1.7399999999999999E-2</v>
      </c>
      <c r="N70" s="10">
        <v>126</v>
      </c>
      <c r="O70" s="11" t="s">
        <v>64</v>
      </c>
      <c r="P70" s="102">
        <f t="shared" si="4"/>
        <v>1.26E-2</v>
      </c>
    </row>
    <row r="71" spans="1:16">
      <c r="A71" s="23">
        <f t="shared" si="5"/>
        <v>71</v>
      </c>
      <c r="B71" s="10">
        <v>11</v>
      </c>
      <c r="C71" s="11" t="s">
        <v>65</v>
      </c>
      <c r="D71" s="100">
        <f t="shared" si="6"/>
        <v>9.1666666666666665E-4</v>
      </c>
      <c r="E71" s="12">
        <v>0.38229999999999997</v>
      </c>
      <c r="F71" s="13">
        <v>0.53180000000000005</v>
      </c>
      <c r="G71" s="101">
        <f t="shared" si="1"/>
        <v>0.91410000000000002</v>
      </c>
      <c r="H71" s="10">
        <v>367</v>
      </c>
      <c r="I71" s="11" t="s">
        <v>64</v>
      </c>
      <c r="J71" s="102">
        <f t="shared" si="2"/>
        <v>3.6699999999999997E-2</v>
      </c>
      <c r="K71" s="10">
        <v>187</v>
      </c>
      <c r="L71" s="11" t="s">
        <v>64</v>
      </c>
      <c r="M71" s="102">
        <f t="shared" si="3"/>
        <v>1.8700000000000001E-2</v>
      </c>
      <c r="N71" s="10">
        <v>137</v>
      </c>
      <c r="O71" s="11" t="s">
        <v>64</v>
      </c>
      <c r="P71" s="102">
        <f t="shared" si="4"/>
        <v>1.37E-2</v>
      </c>
    </row>
    <row r="72" spans="1:16">
      <c r="A72" s="23">
        <f t="shared" si="5"/>
        <v>72</v>
      </c>
      <c r="B72" s="10">
        <v>12</v>
      </c>
      <c r="C72" s="11" t="s">
        <v>65</v>
      </c>
      <c r="D72" s="100">
        <f t="shared" si="6"/>
        <v>1E-3</v>
      </c>
      <c r="E72" s="12">
        <v>0.39929999999999999</v>
      </c>
      <c r="F72" s="13">
        <v>0.52039999999999997</v>
      </c>
      <c r="G72" s="101">
        <f t="shared" si="1"/>
        <v>0.91969999999999996</v>
      </c>
      <c r="H72" s="10">
        <v>399</v>
      </c>
      <c r="I72" s="11" t="s">
        <v>64</v>
      </c>
      <c r="J72" s="102">
        <f t="shared" si="2"/>
        <v>3.9900000000000005E-2</v>
      </c>
      <c r="K72" s="10">
        <v>201</v>
      </c>
      <c r="L72" s="11" t="s">
        <v>64</v>
      </c>
      <c r="M72" s="102">
        <f t="shared" si="3"/>
        <v>2.01E-2</v>
      </c>
      <c r="N72" s="10">
        <v>147</v>
      </c>
      <c r="O72" s="11" t="s">
        <v>64</v>
      </c>
      <c r="P72" s="102">
        <f t="shared" si="4"/>
        <v>1.47E-2</v>
      </c>
    </row>
    <row r="73" spans="1:16">
      <c r="A73" s="23">
        <f t="shared" si="5"/>
        <v>73</v>
      </c>
      <c r="B73" s="10">
        <v>13</v>
      </c>
      <c r="C73" s="11" t="s">
        <v>65</v>
      </c>
      <c r="D73" s="100">
        <f t="shared" si="6"/>
        <v>1.0833333333333333E-3</v>
      </c>
      <c r="E73" s="12">
        <v>0.41560000000000002</v>
      </c>
      <c r="F73" s="13">
        <v>0.50949999999999995</v>
      </c>
      <c r="G73" s="101">
        <f t="shared" si="1"/>
        <v>0.92510000000000003</v>
      </c>
      <c r="H73" s="10">
        <v>432</v>
      </c>
      <c r="I73" s="11" t="s">
        <v>64</v>
      </c>
      <c r="J73" s="102">
        <f t="shared" si="2"/>
        <v>4.3200000000000002E-2</v>
      </c>
      <c r="K73" s="10">
        <v>214</v>
      </c>
      <c r="L73" s="11" t="s">
        <v>64</v>
      </c>
      <c r="M73" s="102">
        <f t="shared" si="3"/>
        <v>2.1399999999999999E-2</v>
      </c>
      <c r="N73" s="10">
        <v>157</v>
      </c>
      <c r="O73" s="11" t="s">
        <v>64</v>
      </c>
      <c r="P73" s="102">
        <f t="shared" si="4"/>
        <v>1.5699999999999999E-2</v>
      </c>
    </row>
    <row r="74" spans="1:16">
      <c r="A74" s="23">
        <f t="shared" si="5"/>
        <v>74</v>
      </c>
      <c r="B74" s="10">
        <v>14</v>
      </c>
      <c r="C74" s="11" t="s">
        <v>65</v>
      </c>
      <c r="D74" s="100">
        <f t="shared" si="6"/>
        <v>1.1666666666666668E-3</v>
      </c>
      <c r="E74" s="12">
        <v>0.43130000000000002</v>
      </c>
      <c r="F74" s="13">
        <v>0.499</v>
      </c>
      <c r="G74" s="101">
        <f t="shared" si="1"/>
        <v>0.93030000000000002</v>
      </c>
      <c r="H74" s="10">
        <v>465</v>
      </c>
      <c r="I74" s="11" t="s">
        <v>64</v>
      </c>
      <c r="J74" s="102">
        <f t="shared" si="2"/>
        <v>4.65E-2</v>
      </c>
      <c r="K74" s="10">
        <v>227</v>
      </c>
      <c r="L74" s="11" t="s">
        <v>64</v>
      </c>
      <c r="M74" s="102">
        <f t="shared" si="3"/>
        <v>2.2700000000000001E-2</v>
      </c>
      <c r="N74" s="10">
        <v>167</v>
      </c>
      <c r="O74" s="11" t="s">
        <v>64</v>
      </c>
      <c r="P74" s="102">
        <f t="shared" si="4"/>
        <v>1.67E-2</v>
      </c>
    </row>
    <row r="75" spans="1:16">
      <c r="A75" s="23">
        <f t="shared" si="5"/>
        <v>75</v>
      </c>
      <c r="B75" s="10">
        <v>15</v>
      </c>
      <c r="C75" s="11" t="s">
        <v>65</v>
      </c>
      <c r="D75" s="100">
        <f t="shared" si="6"/>
        <v>1.25E-3</v>
      </c>
      <c r="E75" s="12">
        <v>0.44640000000000002</v>
      </c>
      <c r="F75" s="13">
        <v>0.48899999999999999</v>
      </c>
      <c r="G75" s="101">
        <f t="shared" si="1"/>
        <v>0.93540000000000001</v>
      </c>
      <c r="H75" s="10">
        <v>498</v>
      </c>
      <c r="I75" s="11" t="s">
        <v>64</v>
      </c>
      <c r="J75" s="102">
        <f t="shared" si="2"/>
        <v>4.9799999999999997E-2</v>
      </c>
      <c r="K75" s="10">
        <v>240</v>
      </c>
      <c r="L75" s="11" t="s">
        <v>64</v>
      </c>
      <c r="M75" s="102">
        <f t="shared" si="3"/>
        <v>2.4E-2</v>
      </c>
      <c r="N75" s="10">
        <v>177</v>
      </c>
      <c r="O75" s="11" t="s">
        <v>64</v>
      </c>
      <c r="P75" s="102">
        <f t="shared" si="4"/>
        <v>1.77E-2</v>
      </c>
    </row>
    <row r="76" spans="1:16">
      <c r="A76" s="23">
        <f t="shared" si="5"/>
        <v>76</v>
      </c>
      <c r="B76" s="10">
        <v>16</v>
      </c>
      <c r="C76" s="11" t="s">
        <v>65</v>
      </c>
      <c r="D76" s="100">
        <f t="shared" si="6"/>
        <v>1.3333333333333333E-3</v>
      </c>
      <c r="E76" s="12">
        <v>0.46100000000000002</v>
      </c>
      <c r="F76" s="13">
        <v>0.47939999999999999</v>
      </c>
      <c r="G76" s="101">
        <f t="shared" si="1"/>
        <v>0.94040000000000001</v>
      </c>
      <c r="H76" s="10">
        <v>531</v>
      </c>
      <c r="I76" s="11" t="s">
        <v>64</v>
      </c>
      <c r="J76" s="102">
        <f t="shared" si="2"/>
        <v>5.3100000000000001E-2</v>
      </c>
      <c r="K76" s="10">
        <v>252</v>
      </c>
      <c r="L76" s="11" t="s">
        <v>64</v>
      </c>
      <c r="M76" s="102">
        <f t="shared" si="3"/>
        <v>2.52E-2</v>
      </c>
      <c r="N76" s="10">
        <v>187</v>
      </c>
      <c r="O76" s="11" t="s">
        <v>64</v>
      </c>
      <c r="P76" s="102">
        <f t="shared" si="4"/>
        <v>1.8700000000000001E-2</v>
      </c>
    </row>
    <row r="77" spans="1:16">
      <c r="A77" s="23">
        <f t="shared" si="5"/>
        <v>77</v>
      </c>
      <c r="B77" s="10">
        <v>17</v>
      </c>
      <c r="C77" s="11" t="s">
        <v>65</v>
      </c>
      <c r="D77" s="100">
        <f t="shared" si="6"/>
        <v>1.4166666666666668E-3</v>
      </c>
      <c r="E77" s="12">
        <v>0.47520000000000001</v>
      </c>
      <c r="F77" s="13">
        <v>0.47020000000000001</v>
      </c>
      <c r="G77" s="101">
        <f t="shared" si="1"/>
        <v>0.94540000000000002</v>
      </c>
      <c r="H77" s="10">
        <v>564</v>
      </c>
      <c r="I77" s="11" t="s">
        <v>64</v>
      </c>
      <c r="J77" s="102">
        <f t="shared" si="2"/>
        <v>5.6399999999999992E-2</v>
      </c>
      <c r="K77" s="10">
        <v>265</v>
      </c>
      <c r="L77" s="11" t="s">
        <v>64</v>
      </c>
      <c r="M77" s="102">
        <f t="shared" si="3"/>
        <v>2.6500000000000003E-2</v>
      </c>
      <c r="N77" s="10">
        <v>197</v>
      </c>
      <c r="O77" s="11" t="s">
        <v>64</v>
      </c>
      <c r="P77" s="102">
        <f t="shared" si="4"/>
        <v>1.9700000000000002E-2</v>
      </c>
    </row>
    <row r="78" spans="1:16">
      <c r="A78" s="23">
        <f t="shared" si="5"/>
        <v>78</v>
      </c>
      <c r="B78" s="10">
        <v>18</v>
      </c>
      <c r="C78" s="11" t="s">
        <v>65</v>
      </c>
      <c r="D78" s="100">
        <f t="shared" si="6"/>
        <v>1.4999999999999998E-3</v>
      </c>
      <c r="E78" s="12">
        <v>0.48899999999999999</v>
      </c>
      <c r="F78" s="13">
        <v>0.46129999999999999</v>
      </c>
      <c r="G78" s="101">
        <f t="shared" si="1"/>
        <v>0.95029999999999992</v>
      </c>
      <c r="H78" s="10">
        <v>597</v>
      </c>
      <c r="I78" s="11" t="s">
        <v>64</v>
      </c>
      <c r="J78" s="102">
        <f t="shared" si="2"/>
        <v>5.9699999999999996E-2</v>
      </c>
      <c r="K78" s="10">
        <v>277</v>
      </c>
      <c r="L78" s="11" t="s">
        <v>64</v>
      </c>
      <c r="M78" s="102">
        <f t="shared" si="3"/>
        <v>2.7700000000000002E-2</v>
      </c>
      <c r="N78" s="10">
        <v>207</v>
      </c>
      <c r="O78" s="11" t="s">
        <v>64</v>
      </c>
      <c r="P78" s="102">
        <f t="shared" si="4"/>
        <v>2.07E-2</v>
      </c>
    </row>
    <row r="79" spans="1:16">
      <c r="A79" s="23">
        <f t="shared" si="5"/>
        <v>79</v>
      </c>
      <c r="B79" s="10">
        <v>20</v>
      </c>
      <c r="C79" s="11" t="s">
        <v>65</v>
      </c>
      <c r="D79" s="100">
        <f t="shared" si="6"/>
        <v>1.6666666666666668E-3</v>
      </c>
      <c r="E79" s="12">
        <v>0.51549999999999996</v>
      </c>
      <c r="F79" s="13">
        <v>0.44479999999999997</v>
      </c>
      <c r="G79" s="101">
        <f t="shared" si="1"/>
        <v>0.96029999999999993</v>
      </c>
      <c r="H79" s="10">
        <v>663</v>
      </c>
      <c r="I79" s="11" t="s">
        <v>64</v>
      </c>
      <c r="J79" s="102">
        <f t="shared" si="2"/>
        <v>6.6299999999999998E-2</v>
      </c>
      <c r="K79" s="10">
        <v>300</v>
      </c>
      <c r="L79" s="11" t="s">
        <v>64</v>
      </c>
      <c r="M79" s="102">
        <f t="shared" si="3"/>
        <v>0.03</v>
      </c>
      <c r="N79" s="10">
        <v>226</v>
      </c>
      <c r="O79" s="11" t="s">
        <v>64</v>
      </c>
      <c r="P79" s="102">
        <f t="shared" si="4"/>
        <v>2.2600000000000002E-2</v>
      </c>
    </row>
    <row r="80" spans="1:16">
      <c r="A80" s="23">
        <f t="shared" si="5"/>
        <v>80</v>
      </c>
      <c r="B80" s="10">
        <v>22.5</v>
      </c>
      <c r="C80" s="11" t="s">
        <v>65</v>
      </c>
      <c r="D80" s="100">
        <f t="shared" si="6"/>
        <v>1.8749999999999999E-3</v>
      </c>
      <c r="E80" s="12">
        <v>0.54669999999999996</v>
      </c>
      <c r="F80" s="13">
        <v>0.4259</v>
      </c>
      <c r="G80" s="101">
        <f t="shared" si="1"/>
        <v>0.97259999999999991</v>
      </c>
      <c r="H80" s="10">
        <v>746</v>
      </c>
      <c r="I80" s="11" t="s">
        <v>64</v>
      </c>
      <c r="J80" s="102">
        <f t="shared" si="2"/>
        <v>7.46E-2</v>
      </c>
      <c r="K80" s="10">
        <v>328</v>
      </c>
      <c r="L80" s="11" t="s">
        <v>64</v>
      </c>
      <c r="M80" s="102">
        <f t="shared" si="3"/>
        <v>3.2800000000000003E-2</v>
      </c>
      <c r="N80" s="10">
        <v>250</v>
      </c>
      <c r="O80" s="11" t="s">
        <v>64</v>
      </c>
      <c r="P80" s="102">
        <f t="shared" si="4"/>
        <v>2.5000000000000001E-2</v>
      </c>
    </row>
    <row r="81" spans="1:16">
      <c r="A81" s="23">
        <f t="shared" si="5"/>
        <v>81</v>
      </c>
      <c r="B81" s="10">
        <v>25</v>
      </c>
      <c r="C81" s="11" t="s">
        <v>65</v>
      </c>
      <c r="D81" s="100">
        <f t="shared" si="6"/>
        <v>2.0833333333333333E-3</v>
      </c>
      <c r="E81" s="12">
        <v>0.58560000000000001</v>
      </c>
      <c r="F81" s="13">
        <v>0.4088</v>
      </c>
      <c r="G81" s="101">
        <f t="shared" si="1"/>
        <v>0.99439999999999995</v>
      </c>
      <c r="H81" s="10">
        <v>829</v>
      </c>
      <c r="I81" s="11" t="s">
        <v>64</v>
      </c>
      <c r="J81" s="102">
        <f t="shared" si="2"/>
        <v>8.2900000000000001E-2</v>
      </c>
      <c r="K81" s="10">
        <v>355</v>
      </c>
      <c r="L81" s="11" t="s">
        <v>64</v>
      </c>
      <c r="M81" s="102">
        <f t="shared" si="3"/>
        <v>3.5499999999999997E-2</v>
      </c>
      <c r="N81" s="10">
        <v>273</v>
      </c>
      <c r="O81" s="11" t="s">
        <v>64</v>
      </c>
      <c r="P81" s="102">
        <f t="shared" si="4"/>
        <v>2.7300000000000001E-2</v>
      </c>
    </row>
    <row r="82" spans="1:16">
      <c r="A82" s="23">
        <f t="shared" si="5"/>
        <v>82</v>
      </c>
      <c r="B82" s="10">
        <v>27.5</v>
      </c>
      <c r="C82" s="11" t="s">
        <v>65</v>
      </c>
      <c r="D82" s="100">
        <f t="shared" si="6"/>
        <v>2.2916666666666667E-3</v>
      </c>
      <c r="E82" s="12">
        <v>0.6321</v>
      </c>
      <c r="F82" s="13">
        <v>0.39319999999999999</v>
      </c>
      <c r="G82" s="101">
        <f t="shared" si="1"/>
        <v>1.0253000000000001</v>
      </c>
      <c r="H82" s="10">
        <v>910</v>
      </c>
      <c r="I82" s="11" t="s">
        <v>64</v>
      </c>
      <c r="J82" s="102">
        <f t="shared" si="2"/>
        <v>9.0999999999999998E-2</v>
      </c>
      <c r="K82" s="10">
        <v>380</v>
      </c>
      <c r="L82" s="11" t="s">
        <v>64</v>
      </c>
      <c r="M82" s="102">
        <f t="shared" si="3"/>
        <v>3.7999999999999999E-2</v>
      </c>
      <c r="N82" s="10">
        <v>296</v>
      </c>
      <c r="O82" s="11" t="s">
        <v>64</v>
      </c>
      <c r="P82" s="102">
        <f t="shared" si="4"/>
        <v>2.9599999999999998E-2</v>
      </c>
    </row>
    <row r="83" spans="1:16">
      <c r="A83" s="23">
        <f t="shared" si="5"/>
        <v>83</v>
      </c>
      <c r="B83" s="10">
        <v>30</v>
      </c>
      <c r="C83" s="11" t="s">
        <v>65</v>
      </c>
      <c r="D83" s="100">
        <f t="shared" si="6"/>
        <v>2.5000000000000001E-3</v>
      </c>
      <c r="E83" s="12">
        <v>0.67179999999999995</v>
      </c>
      <c r="F83" s="13">
        <v>0.379</v>
      </c>
      <c r="G83" s="101">
        <f t="shared" si="1"/>
        <v>1.0508</v>
      </c>
      <c r="H83" s="10">
        <v>990</v>
      </c>
      <c r="I83" s="11" t="s">
        <v>64</v>
      </c>
      <c r="J83" s="102">
        <f t="shared" si="2"/>
        <v>9.9000000000000005E-2</v>
      </c>
      <c r="K83" s="10">
        <v>404</v>
      </c>
      <c r="L83" s="11" t="s">
        <v>64</v>
      </c>
      <c r="M83" s="102">
        <f t="shared" si="3"/>
        <v>4.0400000000000005E-2</v>
      </c>
      <c r="N83" s="10">
        <v>318</v>
      </c>
      <c r="O83" s="11" t="s">
        <v>64</v>
      </c>
      <c r="P83" s="102">
        <f t="shared" si="4"/>
        <v>3.1800000000000002E-2</v>
      </c>
    </row>
    <row r="84" spans="1:16">
      <c r="A84" s="23">
        <f t="shared" si="5"/>
        <v>84</v>
      </c>
      <c r="B84" s="10">
        <v>32.5</v>
      </c>
      <c r="C84" s="11" t="s">
        <v>65</v>
      </c>
      <c r="D84" s="100">
        <f t="shared" si="6"/>
        <v>2.7083333333333334E-3</v>
      </c>
      <c r="E84" s="12">
        <v>0.70589999999999997</v>
      </c>
      <c r="F84" s="13">
        <v>0.3659</v>
      </c>
      <c r="G84" s="101">
        <f t="shared" ref="G84:G147" si="7">E84+F84</f>
        <v>1.0718000000000001</v>
      </c>
      <c r="H84" s="10">
        <v>1069</v>
      </c>
      <c r="I84" s="11" t="s">
        <v>64</v>
      </c>
      <c r="J84" s="102">
        <f t="shared" ref="J84:J113" si="8">H84/1000/10</f>
        <v>0.1069</v>
      </c>
      <c r="K84" s="10">
        <v>426</v>
      </c>
      <c r="L84" s="11" t="s">
        <v>64</v>
      </c>
      <c r="M84" s="102">
        <f t="shared" ref="M84:M147" si="9">K84/1000/10</f>
        <v>4.2599999999999999E-2</v>
      </c>
      <c r="N84" s="10">
        <v>339</v>
      </c>
      <c r="O84" s="11" t="s">
        <v>64</v>
      </c>
      <c r="P84" s="102">
        <f t="shared" ref="P84:P147" si="10">N84/1000/10</f>
        <v>3.39E-2</v>
      </c>
    </row>
    <row r="85" spans="1:16">
      <c r="A85" s="23">
        <f t="shared" si="5"/>
        <v>85</v>
      </c>
      <c r="B85" s="10">
        <v>35</v>
      </c>
      <c r="C85" s="11" t="s">
        <v>65</v>
      </c>
      <c r="D85" s="100">
        <f t="shared" si="6"/>
        <v>2.9166666666666668E-3</v>
      </c>
      <c r="E85" s="12">
        <v>0.73550000000000004</v>
      </c>
      <c r="F85" s="13">
        <v>0.35389999999999999</v>
      </c>
      <c r="G85" s="101">
        <f t="shared" si="7"/>
        <v>1.0893999999999999</v>
      </c>
      <c r="H85" s="10">
        <v>1147</v>
      </c>
      <c r="I85" s="11" t="s">
        <v>64</v>
      </c>
      <c r="J85" s="102">
        <f t="shared" si="8"/>
        <v>0.1147</v>
      </c>
      <c r="K85" s="10">
        <v>448</v>
      </c>
      <c r="L85" s="11" t="s">
        <v>64</v>
      </c>
      <c r="M85" s="102">
        <f t="shared" si="9"/>
        <v>4.48E-2</v>
      </c>
      <c r="N85" s="10">
        <v>360</v>
      </c>
      <c r="O85" s="11" t="s">
        <v>64</v>
      </c>
      <c r="P85" s="102">
        <f t="shared" si="10"/>
        <v>3.5999999999999997E-2</v>
      </c>
    </row>
    <row r="86" spans="1:16">
      <c r="A86" s="23">
        <f t="shared" ref="A86:A149" si="11">A85+1</f>
        <v>86</v>
      </c>
      <c r="B86" s="10">
        <v>37.5</v>
      </c>
      <c r="C86" s="11" t="s">
        <v>65</v>
      </c>
      <c r="D86" s="100">
        <f t="shared" si="6"/>
        <v>3.1249999999999997E-3</v>
      </c>
      <c r="E86" s="12">
        <v>0.76180000000000003</v>
      </c>
      <c r="F86" s="13">
        <v>0.34279999999999999</v>
      </c>
      <c r="G86" s="101">
        <f t="shared" si="7"/>
        <v>1.1046</v>
      </c>
      <c r="H86" s="10">
        <v>1225</v>
      </c>
      <c r="I86" s="11" t="s">
        <v>64</v>
      </c>
      <c r="J86" s="102">
        <f t="shared" si="8"/>
        <v>0.12250000000000001</v>
      </c>
      <c r="K86" s="10">
        <v>468</v>
      </c>
      <c r="L86" s="11" t="s">
        <v>64</v>
      </c>
      <c r="M86" s="102">
        <f t="shared" si="9"/>
        <v>4.6800000000000001E-2</v>
      </c>
      <c r="N86" s="10">
        <v>380</v>
      </c>
      <c r="O86" s="11" t="s">
        <v>64</v>
      </c>
      <c r="P86" s="102">
        <f t="shared" si="10"/>
        <v>3.7999999999999999E-2</v>
      </c>
    </row>
    <row r="87" spans="1:16">
      <c r="A87" s="23">
        <f t="shared" si="11"/>
        <v>87</v>
      </c>
      <c r="B87" s="10">
        <v>40</v>
      </c>
      <c r="C87" s="11" t="s">
        <v>65</v>
      </c>
      <c r="D87" s="100">
        <f t="shared" si="6"/>
        <v>3.3333333333333335E-3</v>
      </c>
      <c r="E87" s="12">
        <v>0.78539999999999999</v>
      </c>
      <c r="F87" s="13">
        <v>0.33239999999999997</v>
      </c>
      <c r="G87" s="101">
        <f t="shared" si="7"/>
        <v>1.1177999999999999</v>
      </c>
      <c r="H87" s="10">
        <v>1302</v>
      </c>
      <c r="I87" s="11" t="s">
        <v>64</v>
      </c>
      <c r="J87" s="102">
        <f t="shared" si="8"/>
        <v>0.13020000000000001</v>
      </c>
      <c r="K87" s="10">
        <v>488</v>
      </c>
      <c r="L87" s="11" t="s">
        <v>64</v>
      </c>
      <c r="M87" s="102">
        <f t="shared" si="9"/>
        <v>4.8799999999999996E-2</v>
      </c>
      <c r="N87" s="10">
        <v>399</v>
      </c>
      <c r="O87" s="11" t="s">
        <v>64</v>
      </c>
      <c r="P87" s="102">
        <f t="shared" si="10"/>
        <v>3.9900000000000005E-2</v>
      </c>
    </row>
    <row r="88" spans="1:16">
      <c r="A88" s="23">
        <f t="shared" si="11"/>
        <v>88</v>
      </c>
      <c r="B88" s="10">
        <v>45</v>
      </c>
      <c r="C88" s="11" t="s">
        <v>65</v>
      </c>
      <c r="D88" s="100">
        <f t="shared" si="6"/>
        <v>3.7499999999999999E-3</v>
      </c>
      <c r="E88" s="12">
        <v>0.82699999999999996</v>
      </c>
      <c r="F88" s="13">
        <v>0.31380000000000002</v>
      </c>
      <c r="G88" s="101">
        <f t="shared" si="7"/>
        <v>1.1408</v>
      </c>
      <c r="H88" s="10">
        <v>1457</v>
      </c>
      <c r="I88" s="11" t="s">
        <v>64</v>
      </c>
      <c r="J88" s="102">
        <f t="shared" si="8"/>
        <v>0.1457</v>
      </c>
      <c r="K88" s="10">
        <v>527</v>
      </c>
      <c r="L88" s="11" t="s">
        <v>64</v>
      </c>
      <c r="M88" s="102">
        <f t="shared" si="9"/>
        <v>5.2700000000000004E-2</v>
      </c>
      <c r="N88" s="10">
        <v>437</v>
      </c>
      <c r="O88" s="11" t="s">
        <v>64</v>
      </c>
      <c r="P88" s="102">
        <f t="shared" si="10"/>
        <v>4.3700000000000003E-2</v>
      </c>
    </row>
    <row r="89" spans="1:16">
      <c r="A89" s="23">
        <f t="shared" si="11"/>
        <v>89</v>
      </c>
      <c r="B89" s="10">
        <v>50</v>
      </c>
      <c r="C89" s="11" t="s">
        <v>65</v>
      </c>
      <c r="D89" s="100">
        <f t="shared" si="6"/>
        <v>4.1666666666666666E-3</v>
      </c>
      <c r="E89" s="12">
        <v>0.86370000000000002</v>
      </c>
      <c r="F89" s="13">
        <v>0.29749999999999999</v>
      </c>
      <c r="G89" s="101">
        <f t="shared" si="7"/>
        <v>1.1612</v>
      </c>
      <c r="H89" s="10">
        <v>1610</v>
      </c>
      <c r="I89" s="11" t="s">
        <v>64</v>
      </c>
      <c r="J89" s="102">
        <f t="shared" si="8"/>
        <v>0.161</v>
      </c>
      <c r="K89" s="10">
        <v>562</v>
      </c>
      <c r="L89" s="11" t="s">
        <v>64</v>
      </c>
      <c r="M89" s="102">
        <f t="shared" si="9"/>
        <v>5.6200000000000007E-2</v>
      </c>
      <c r="N89" s="10">
        <v>473</v>
      </c>
      <c r="O89" s="11" t="s">
        <v>64</v>
      </c>
      <c r="P89" s="102">
        <f t="shared" si="10"/>
        <v>4.7299999999999995E-2</v>
      </c>
    </row>
    <row r="90" spans="1:16">
      <c r="A90" s="23">
        <f t="shared" si="11"/>
        <v>90</v>
      </c>
      <c r="B90" s="10">
        <v>55</v>
      </c>
      <c r="C90" s="11" t="s">
        <v>65</v>
      </c>
      <c r="D90" s="100">
        <f t="shared" si="6"/>
        <v>4.5833333333333334E-3</v>
      </c>
      <c r="E90" s="12">
        <v>0.8972</v>
      </c>
      <c r="F90" s="13">
        <v>0.28310000000000002</v>
      </c>
      <c r="G90" s="101">
        <f t="shared" si="7"/>
        <v>1.1802999999999999</v>
      </c>
      <c r="H90" s="10">
        <v>1762</v>
      </c>
      <c r="I90" s="11" t="s">
        <v>64</v>
      </c>
      <c r="J90" s="102">
        <f t="shared" si="8"/>
        <v>0.1762</v>
      </c>
      <c r="K90" s="10">
        <v>596</v>
      </c>
      <c r="L90" s="11" t="s">
        <v>64</v>
      </c>
      <c r="M90" s="102">
        <f t="shared" si="9"/>
        <v>5.96E-2</v>
      </c>
      <c r="N90" s="10">
        <v>508</v>
      </c>
      <c r="O90" s="11" t="s">
        <v>64</v>
      </c>
      <c r="P90" s="102">
        <f t="shared" si="10"/>
        <v>5.0799999999999998E-2</v>
      </c>
    </row>
    <row r="91" spans="1:16">
      <c r="A91" s="23">
        <f t="shared" si="11"/>
        <v>91</v>
      </c>
      <c r="B91" s="10">
        <v>60</v>
      </c>
      <c r="C91" s="11" t="s">
        <v>65</v>
      </c>
      <c r="D91" s="100">
        <f t="shared" si="6"/>
        <v>5.0000000000000001E-3</v>
      </c>
      <c r="E91" s="12">
        <v>0.9284</v>
      </c>
      <c r="F91" s="13">
        <v>0.2702</v>
      </c>
      <c r="G91" s="101">
        <f t="shared" si="7"/>
        <v>1.1985999999999999</v>
      </c>
      <c r="H91" s="10">
        <v>1914</v>
      </c>
      <c r="I91" s="11" t="s">
        <v>64</v>
      </c>
      <c r="J91" s="102">
        <f t="shared" si="8"/>
        <v>0.19139999999999999</v>
      </c>
      <c r="K91" s="10">
        <v>629</v>
      </c>
      <c r="L91" s="11" t="s">
        <v>64</v>
      </c>
      <c r="M91" s="102">
        <f t="shared" si="9"/>
        <v>6.2899999999999998E-2</v>
      </c>
      <c r="N91" s="10">
        <v>541</v>
      </c>
      <c r="O91" s="11" t="s">
        <v>64</v>
      </c>
      <c r="P91" s="102">
        <f t="shared" si="10"/>
        <v>5.4100000000000002E-2</v>
      </c>
    </row>
    <row r="92" spans="1:16">
      <c r="A92" s="23">
        <f t="shared" si="11"/>
        <v>92</v>
      </c>
      <c r="B92" s="10">
        <v>65</v>
      </c>
      <c r="C92" s="11" t="s">
        <v>65</v>
      </c>
      <c r="D92" s="100">
        <f t="shared" si="6"/>
        <v>5.4166666666666669E-3</v>
      </c>
      <c r="E92" s="12">
        <v>0.95789999999999997</v>
      </c>
      <c r="F92" s="13">
        <v>0.2586</v>
      </c>
      <c r="G92" s="101">
        <f t="shared" si="7"/>
        <v>1.2164999999999999</v>
      </c>
      <c r="H92" s="10">
        <v>2064</v>
      </c>
      <c r="I92" s="11" t="s">
        <v>64</v>
      </c>
      <c r="J92" s="102">
        <f t="shared" si="8"/>
        <v>0.2064</v>
      </c>
      <c r="K92" s="10">
        <v>659</v>
      </c>
      <c r="L92" s="11" t="s">
        <v>64</v>
      </c>
      <c r="M92" s="102">
        <f t="shared" si="9"/>
        <v>6.59E-2</v>
      </c>
      <c r="N92" s="10">
        <v>574</v>
      </c>
      <c r="O92" s="11" t="s">
        <v>64</v>
      </c>
      <c r="P92" s="102">
        <f t="shared" si="10"/>
        <v>5.7399999999999993E-2</v>
      </c>
    </row>
    <row r="93" spans="1:16">
      <c r="A93" s="23">
        <f t="shared" si="11"/>
        <v>93</v>
      </c>
      <c r="B93" s="10">
        <v>70</v>
      </c>
      <c r="C93" s="11" t="s">
        <v>65</v>
      </c>
      <c r="D93" s="100">
        <f t="shared" si="6"/>
        <v>5.8333333333333336E-3</v>
      </c>
      <c r="E93" s="12">
        <v>0.98609999999999998</v>
      </c>
      <c r="F93" s="13">
        <v>0.2482</v>
      </c>
      <c r="G93" s="101">
        <f t="shared" si="7"/>
        <v>1.2343</v>
      </c>
      <c r="H93" s="10">
        <v>2214</v>
      </c>
      <c r="I93" s="11" t="s">
        <v>64</v>
      </c>
      <c r="J93" s="102">
        <f t="shared" si="8"/>
        <v>0.22139999999999999</v>
      </c>
      <c r="K93" s="10">
        <v>689</v>
      </c>
      <c r="L93" s="11" t="s">
        <v>64</v>
      </c>
      <c r="M93" s="102">
        <f t="shared" si="9"/>
        <v>6.8899999999999989E-2</v>
      </c>
      <c r="N93" s="10">
        <v>605</v>
      </c>
      <c r="O93" s="11" t="s">
        <v>64</v>
      </c>
      <c r="P93" s="102">
        <f t="shared" si="10"/>
        <v>6.0499999999999998E-2</v>
      </c>
    </row>
    <row r="94" spans="1:16">
      <c r="A94" s="23">
        <f t="shared" si="11"/>
        <v>94</v>
      </c>
      <c r="B94" s="10">
        <v>80</v>
      </c>
      <c r="C94" s="11" t="s">
        <v>65</v>
      </c>
      <c r="D94" s="100">
        <f t="shared" si="6"/>
        <v>6.6666666666666671E-3</v>
      </c>
      <c r="E94" s="12">
        <v>1.04</v>
      </c>
      <c r="F94" s="13">
        <v>0.22989999999999999</v>
      </c>
      <c r="G94" s="101">
        <f t="shared" si="7"/>
        <v>1.2699</v>
      </c>
      <c r="H94" s="10">
        <v>2510</v>
      </c>
      <c r="I94" s="11" t="s">
        <v>64</v>
      </c>
      <c r="J94" s="102">
        <f t="shared" si="8"/>
        <v>0.251</v>
      </c>
      <c r="K94" s="10">
        <v>743</v>
      </c>
      <c r="L94" s="11" t="s">
        <v>64</v>
      </c>
      <c r="M94" s="102">
        <f t="shared" si="9"/>
        <v>7.4300000000000005E-2</v>
      </c>
      <c r="N94" s="10">
        <v>665</v>
      </c>
      <c r="O94" s="11" t="s">
        <v>64</v>
      </c>
      <c r="P94" s="102">
        <f t="shared" si="10"/>
        <v>6.6500000000000004E-2</v>
      </c>
    </row>
    <row r="95" spans="1:16">
      <c r="A95" s="23">
        <f t="shared" si="11"/>
        <v>95</v>
      </c>
      <c r="B95" s="10">
        <v>90</v>
      </c>
      <c r="C95" s="11" t="s">
        <v>65</v>
      </c>
      <c r="D95" s="100">
        <f t="shared" si="6"/>
        <v>7.4999999999999997E-3</v>
      </c>
      <c r="E95" s="12">
        <v>1.091</v>
      </c>
      <c r="F95" s="13">
        <v>0.21460000000000001</v>
      </c>
      <c r="G95" s="101">
        <f t="shared" si="7"/>
        <v>1.3056000000000001</v>
      </c>
      <c r="H95" s="10">
        <v>2801</v>
      </c>
      <c r="I95" s="11" t="s">
        <v>64</v>
      </c>
      <c r="J95" s="102">
        <f t="shared" si="8"/>
        <v>0.28010000000000002</v>
      </c>
      <c r="K95" s="10">
        <v>793</v>
      </c>
      <c r="L95" s="11" t="s">
        <v>64</v>
      </c>
      <c r="M95" s="102">
        <f t="shared" si="9"/>
        <v>7.9300000000000009E-2</v>
      </c>
      <c r="N95" s="10">
        <v>722</v>
      </c>
      <c r="O95" s="11" t="s">
        <v>64</v>
      </c>
      <c r="P95" s="102">
        <f t="shared" si="10"/>
        <v>7.22E-2</v>
      </c>
    </row>
    <row r="96" spans="1:16">
      <c r="A96" s="23">
        <f t="shared" si="11"/>
        <v>96</v>
      </c>
      <c r="B96" s="10">
        <v>100</v>
      </c>
      <c r="C96" s="11" t="s">
        <v>65</v>
      </c>
      <c r="D96" s="100">
        <f t="shared" si="6"/>
        <v>8.3333333333333332E-3</v>
      </c>
      <c r="E96" s="12">
        <v>1.1399999999999999</v>
      </c>
      <c r="F96" s="13">
        <v>0.2014</v>
      </c>
      <c r="G96" s="101">
        <f t="shared" si="7"/>
        <v>1.3413999999999999</v>
      </c>
      <c r="H96" s="10">
        <v>3087</v>
      </c>
      <c r="I96" s="11" t="s">
        <v>64</v>
      </c>
      <c r="J96" s="102">
        <f t="shared" si="8"/>
        <v>0.30870000000000003</v>
      </c>
      <c r="K96" s="10">
        <v>839</v>
      </c>
      <c r="L96" s="11" t="s">
        <v>64</v>
      </c>
      <c r="M96" s="102">
        <f t="shared" si="9"/>
        <v>8.3900000000000002E-2</v>
      </c>
      <c r="N96" s="10">
        <v>775</v>
      </c>
      <c r="O96" s="11" t="s">
        <v>64</v>
      </c>
      <c r="P96" s="102">
        <f t="shared" si="10"/>
        <v>7.7499999999999999E-2</v>
      </c>
    </row>
    <row r="97" spans="1:16">
      <c r="A97" s="23">
        <f t="shared" si="11"/>
        <v>97</v>
      </c>
      <c r="B97" s="10">
        <v>110</v>
      </c>
      <c r="C97" s="11" t="s">
        <v>65</v>
      </c>
      <c r="D97" s="100">
        <f t="shared" si="6"/>
        <v>9.1666666666666667E-3</v>
      </c>
      <c r="E97" s="12">
        <v>1.1890000000000001</v>
      </c>
      <c r="F97" s="13">
        <v>0.19</v>
      </c>
      <c r="G97" s="101">
        <f t="shared" si="7"/>
        <v>1.379</v>
      </c>
      <c r="H97" s="10">
        <v>3367</v>
      </c>
      <c r="I97" s="11" t="s">
        <v>64</v>
      </c>
      <c r="J97" s="102">
        <f t="shared" si="8"/>
        <v>0.3367</v>
      </c>
      <c r="K97" s="10">
        <v>882</v>
      </c>
      <c r="L97" s="11" t="s">
        <v>64</v>
      </c>
      <c r="M97" s="102">
        <f t="shared" si="9"/>
        <v>8.8200000000000001E-2</v>
      </c>
      <c r="N97" s="10">
        <v>826</v>
      </c>
      <c r="O97" s="11" t="s">
        <v>64</v>
      </c>
      <c r="P97" s="102">
        <f t="shared" si="10"/>
        <v>8.2599999999999993E-2</v>
      </c>
    </row>
    <row r="98" spans="1:16">
      <c r="A98" s="23">
        <f t="shared" si="11"/>
        <v>98</v>
      </c>
      <c r="B98" s="10">
        <v>120</v>
      </c>
      <c r="C98" s="11" t="s">
        <v>65</v>
      </c>
      <c r="D98" s="100">
        <f t="shared" si="6"/>
        <v>0.01</v>
      </c>
      <c r="E98" s="12">
        <v>1.2370000000000001</v>
      </c>
      <c r="F98" s="13">
        <v>0.18</v>
      </c>
      <c r="G98" s="101">
        <f t="shared" si="7"/>
        <v>1.417</v>
      </c>
      <c r="H98" s="10">
        <v>3642</v>
      </c>
      <c r="I98" s="11" t="s">
        <v>64</v>
      </c>
      <c r="J98" s="102">
        <f t="shared" si="8"/>
        <v>0.36419999999999997</v>
      </c>
      <c r="K98" s="10">
        <v>921</v>
      </c>
      <c r="L98" s="11" t="s">
        <v>64</v>
      </c>
      <c r="M98" s="102">
        <f t="shared" si="9"/>
        <v>9.2100000000000001E-2</v>
      </c>
      <c r="N98" s="10">
        <v>874</v>
      </c>
      <c r="O98" s="11" t="s">
        <v>64</v>
      </c>
      <c r="P98" s="102">
        <f t="shared" si="10"/>
        <v>8.7400000000000005E-2</v>
      </c>
    </row>
    <row r="99" spans="1:16">
      <c r="A99" s="23">
        <f t="shared" si="11"/>
        <v>99</v>
      </c>
      <c r="B99" s="10">
        <v>130</v>
      </c>
      <c r="C99" s="11" t="s">
        <v>65</v>
      </c>
      <c r="D99" s="100">
        <f t="shared" si="6"/>
        <v>1.0833333333333334E-2</v>
      </c>
      <c r="E99" s="12">
        <v>1.2849999999999999</v>
      </c>
      <c r="F99" s="13">
        <v>0.1711</v>
      </c>
      <c r="G99" s="101">
        <f t="shared" si="7"/>
        <v>1.4560999999999999</v>
      </c>
      <c r="H99" s="10">
        <v>3912</v>
      </c>
      <c r="I99" s="11" t="s">
        <v>64</v>
      </c>
      <c r="J99" s="102">
        <f t="shared" si="8"/>
        <v>0.39119999999999999</v>
      </c>
      <c r="K99" s="10">
        <v>957</v>
      </c>
      <c r="L99" s="11" t="s">
        <v>64</v>
      </c>
      <c r="M99" s="102">
        <f t="shared" si="9"/>
        <v>9.5699999999999993E-2</v>
      </c>
      <c r="N99" s="10">
        <v>920</v>
      </c>
      <c r="O99" s="11" t="s">
        <v>64</v>
      </c>
      <c r="P99" s="102">
        <f t="shared" si="10"/>
        <v>9.1999999999999998E-2</v>
      </c>
    </row>
    <row r="100" spans="1:16">
      <c r="A100" s="23">
        <f t="shared" si="11"/>
        <v>100</v>
      </c>
      <c r="B100" s="10">
        <v>140</v>
      </c>
      <c r="C100" s="11" t="s">
        <v>65</v>
      </c>
      <c r="D100" s="100">
        <f t="shared" si="6"/>
        <v>1.1666666666666667E-2</v>
      </c>
      <c r="E100" s="12">
        <v>1.333</v>
      </c>
      <c r="F100" s="13">
        <v>0.16320000000000001</v>
      </c>
      <c r="G100" s="101">
        <f t="shared" si="7"/>
        <v>1.4962</v>
      </c>
      <c r="H100" s="10">
        <v>4176</v>
      </c>
      <c r="I100" s="11" t="s">
        <v>64</v>
      </c>
      <c r="J100" s="102">
        <f t="shared" si="8"/>
        <v>0.41760000000000003</v>
      </c>
      <c r="K100" s="10">
        <v>991</v>
      </c>
      <c r="L100" s="11" t="s">
        <v>64</v>
      </c>
      <c r="M100" s="102">
        <f t="shared" si="9"/>
        <v>9.9099999999999994E-2</v>
      </c>
      <c r="N100" s="10">
        <v>963</v>
      </c>
      <c r="O100" s="11" t="s">
        <v>64</v>
      </c>
      <c r="P100" s="102">
        <f t="shared" si="10"/>
        <v>9.6299999999999997E-2</v>
      </c>
    </row>
    <row r="101" spans="1:16">
      <c r="A101" s="23">
        <f t="shared" si="11"/>
        <v>101</v>
      </c>
      <c r="B101" s="10">
        <v>150</v>
      </c>
      <c r="C101" s="11" t="s">
        <v>65</v>
      </c>
      <c r="D101" s="100">
        <f t="shared" si="6"/>
        <v>1.2499999999999999E-2</v>
      </c>
      <c r="E101" s="12">
        <v>1.381</v>
      </c>
      <c r="F101" s="13">
        <v>0.156</v>
      </c>
      <c r="G101" s="101">
        <f t="shared" si="7"/>
        <v>1.5369999999999999</v>
      </c>
      <c r="H101" s="10">
        <v>4434</v>
      </c>
      <c r="I101" s="11" t="s">
        <v>64</v>
      </c>
      <c r="J101" s="102">
        <f t="shared" si="8"/>
        <v>0.44340000000000002</v>
      </c>
      <c r="K101" s="10">
        <v>1022</v>
      </c>
      <c r="L101" s="11" t="s">
        <v>64</v>
      </c>
      <c r="M101" s="102">
        <f t="shared" si="9"/>
        <v>0.1022</v>
      </c>
      <c r="N101" s="10">
        <v>1004</v>
      </c>
      <c r="O101" s="11" t="s">
        <v>64</v>
      </c>
      <c r="P101" s="102">
        <f t="shared" si="10"/>
        <v>0.1004</v>
      </c>
    </row>
    <row r="102" spans="1:16">
      <c r="A102" s="23">
        <f t="shared" si="11"/>
        <v>102</v>
      </c>
      <c r="B102" s="10">
        <v>160</v>
      </c>
      <c r="C102" s="11" t="s">
        <v>65</v>
      </c>
      <c r="D102" s="100">
        <f t="shared" si="6"/>
        <v>1.3333333333333334E-2</v>
      </c>
      <c r="E102" s="12">
        <v>1.429</v>
      </c>
      <c r="F102" s="13">
        <v>0.14960000000000001</v>
      </c>
      <c r="G102" s="101">
        <f t="shared" si="7"/>
        <v>1.5786</v>
      </c>
      <c r="H102" s="10">
        <v>4686</v>
      </c>
      <c r="I102" s="11" t="s">
        <v>64</v>
      </c>
      <c r="J102" s="102">
        <f t="shared" si="8"/>
        <v>0.46860000000000002</v>
      </c>
      <c r="K102" s="10">
        <v>1051</v>
      </c>
      <c r="L102" s="11" t="s">
        <v>64</v>
      </c>
      <c r="M102" s="102">
        <f t="shared" si="9"/>
        <v>0.1051</v>
      </c>
      <c r="N102" s="10">
        <v>1043</v>
      </c>
      <c r="O102" s="11" t="s">
        <v>64</v>
      </c>
      <c r="P102" s="102">
        <f t="shared" si="10"/>
        <v>0.10429999999999999</v>
      </c>
    </row>
    <row r="103" spans="1:16">
      <c r="A103" s="23">
        <f t="shared" si="11"/>
        <v>103</v>
      </c>
      <c r="B103" s="10">
        <v>170</v>
      </c>
      <c r="C103" s="11" t="s">
        <v>65</v>
      </c>
      <c r="D103" s="100">
        <f t="shared" si="6"/>
        <v>1.4166666666666668E-2</v>
      </c>
      <c r="E103" s="12">
        <v>1.476</v>
      </c>
      <c r="F103" s="13">
        <v>0.14369999999999999</v>
      </c>
      <c r="G103" s="101">
        <f t="shared" si="7"/>
        <v>1.6196999999999999</v>
      </c>
      <c r="H103" s="10">
        <v>4933</v>
      </c>
      <c r="I103" s="11" t="s">
        <v>64</v>
      </c>
      <c r="J103" s="102">
        <f t="shared" si="8"/>
        <v>0.49329999999999996</v>
      </c>
      <c r="K103" s="10">
        <v>1078</v>
      </c>
      <c r="L103" s="11" t="s">
        <v>64</v>
      </c>
      <c r="M103" s="102">
        <f t="shared" si="9"/>
        <v>0.10780000000000001</v>
      </c>
      <c r="N103" s="10">
        <v>1081</v>
      </c>
      <c r="O103" s="11" t="s">
        <v>64</v>
      </c>
      <c r="P103" s="102">
        <f t="shared" si="10"/>
        <v>0.1081</v>
      </c>
    </row>
    <row r="104" spans="1:16">
      <c r="A104" s="23">
        <f t="shared" si="11"/>
        <v>104</v>
      </c>
      <c r="B104" s="10">
        <v>180</v>
      </c>
      <c r="C104" s="11" t="s">
        <v>65</v>
      </c>
      <c r="D104" s="100">
        <f t="shared" si="6"/>
        <v>1.4999999999999999E-2</v>
      </c>
      <c r="E104" s="12">
        <v>1.524</v>
      </c>
      <c r="F104" s="13">
        <v>0.13830000000000001</v>
      </c>
      <c r="G104" s="101">
        <f t="shared" si="7"/>
        <v>1.6623000000000001</v>
      </c>
      <c r="H104" s="10">
        <v>5175</v>
      </c>
      <c r="I104" s="11" t="s">
        <v>64</v>
      </c>
      <c r="J104" s="102">
        <f t="shared" si="8"/>
        <v>0.51749999999999996</v>
      </c>
      <c r="K104" s="10">
        <v>1104</v>
      </c>
      <c r="L104" s="11" t="s">
        <v>64</v>
      </c>
      <c r="M104" s="102">
        <f t="shared" si="9"/>
        <v>0.11040000000000001</v>
      </c>
      <c r="N104" s="10">
        <v>1116</v>
      </c>
      <c r="O104" s="11" t="s">
        <v>64</v>
      </c>
      <c r="P104" s="102">
        <f t="shared" si="10"/>
        <v>0.1116</v>
      </c>
    </row>
    <row r="105" spans="1:16">
      <c r="A105" s="23">
        <f t="shared" si="11"/>
        <v>105</v>
      </c>
      <c r="B105" s="10">
        <v>200</v>
      </c>
      <c r="C105" s="11" t="s">
        <v>65</v>
      </c>
      <c r="D105" s="100">
        <f t="shared" si="6"/>
        <v>1.6666666666666666E-2</v>
      </c>
      <c r="E105" s="12">
        <v>1.6180000000000001</v>
      </c>
      <c r="F105" s="13">
        <v>0.12889999999999999</v>
      </c>
      <c r="G105" s="101">
        <f t="shared" si="7"/>
        <v>1.7469000000000001</v>
      </c>
      <c r="H105" s="10">
        <v>5643</v>
      </c>
      <c r="I105" s="11" t="s">
        <v>64</v>
      </c>
      <c r="J105" s="102">
        <f t="shared" si="8"/>
        <v>0.56430000000000002</v>
      </c>
      <c r="K105" s="10">
        <v>1150</v>
      </c>
      <c r="L105" s="11" t="s">
        <v>64</v>
      </c>
      <c r="M105" s="102">
        <f t="shared" si="9"/>
        <v>0.11499999999999999</v>
      </c>
      <c r="N105" s="10">
        <v>1183</v>
      </c>
      <c r="O105" s="11" t="s">
        <v>64</v>
      </c>
      <c r="P105" s="102">
        <f t="shared" si="10"/>
        <v>0.1183</v>
      </c>
    </row>
    <row r="106" spans="1:16">
      <c r="A106" s="23">
        <f t="shared" si="11"/>
        <v>106</v>
      </c>
      <c r="B106" s="10">
        <v>225</v>
      </c>
      <c r="C106" s="11" t="s">
        <v>65</v>
      </c>
      <c r="D106" s="100">
        <f t="shared" si="6"/>
        <v>1.8749999999999999E-2</v>
      </c>
      <c r="E106" s="12">
        <v>1.7350000000000001</v>
      </c>
      <c r="F106" s="13">
        <v>0.11890000000000001</v>
      </c>
      <c r="G106" s="101">
        <f t="shared" si="7"/>
        <v>1.8539000000000001</v>
      </c>
      <c r="H106" s="10">
        <v>6201</v>
      </c>
      <c r="I106" s="11" t="s">
        <v>64</v>
      </c>
      <c r="J106" s="102">
        <f t="shared" si="8"/>
        <v>0.62009999999999998</v>
      </c>
      <c r="K106" s="10">
        <v>1202</v>
      </c>
      <c r="L106" s="11" t="s">
        <v>64</v>
      </c>
      <c r="M106" s="102">
        <f t="shared" si="9"/>
        <v>0.1202</v>
      </c>
      <c r="N106" s="10">
        <v>1258</v>
      </c>
      <c r="O106" s="11" t="s">
        <v>64</v>
      </c>
      <c r="P106" s="102">
        <f t="shared" si="10"/>
        <v>0.1258</v>
      </c>
    </row>
    <row r="107" spans="1:16">
      <c r="A107" s="23">
        <f t="shared" si="11"/>
        <v>107</v>
      </c>
      <c r="B107" s="10">
        <v>250</v>
      </c>
      <c r="C107" s="11" t="s">
        <v>65</v>
      </c>
      <c r="D107" s="100">
        <f t="shared" si="6"/>
        <v>2.0833333333333332E-2</v>
      </c>
      <c r="E107" s="12">
        <v>1.85</v>
      </c>
      <c r="F107" s="13">
        <v>0.1106</v>
      </c>
      <c r="G107" s="101">
        <f t="shared" si="7"/>
        <v>1.9606000000000001</v>
      </c>
      <c r="H107" s="10">
        <v>6731</v>
      </c>
      <c r="I107" s="11" t="s">
        <v>64</v>
      </c>
      <c r="J107" s="102">
        <f t="shared" si="8"/>
        <v>0.67310000000000003</v>
      </c>
      <c r="K107" s="10">
        <v>1246</v>
      </c>
      <c r="L107" s="11" t="s">
        <v>64</v>
      </c>
      <c r="M107" s="102">
        <f t="shared" si="9"/>
        <v>0.1246</v>
      </c>
      <c r="N107" s="10">
        <v>1325</v>
      </c>
      <c r="O107" s="11" t="s">
        <v>64</v>
      </c>
      <c r="P107" s="102">
        <f t="shared" si="10"/>
        <v>0.13250000000000001</v>
      </c>
    </row>
    <row r="108" spans="1:16">
      <c r="A108" s="23">
        <f t="shared" si="11"/>
        <v>108</v>
      </c>
      <c r="B108" s="10">
        <v>275</v>
      </c>
      <c r="C108" s="11" t="s">
        <v>65</v>
      </c>
      <c r="D108" s="100">
        <f t="shared" si="6"/>
        <v>2.2916666666666669E-2</v>
      </c>
      <c r="E108" s="12">
        <v>1.9630000000000001</v>
      </c>
      <c r="F108" s="13">
        <v>0.10340000000000001</v>
      </c>
      <c r="G108" s="101">
        <f t="shared" si="7"/>
        <v>2.0664000000000002</v>
      </c>
      <c r="H108" s="10">
        <v>7236</v>
      </c>
      <c r="I108" s="11" t="s">
        <v>64</v>
      </c>
      <c r="J108" s="102">
        <f t="shared" si="8"/>
        <v>0.72360000000000002</v>
      </c>
      <c r="K108" s="10">
        <v>1284</v>
      </c>
      <c r="L108" s="11" t="s">
        <v>64</v>
      </c>
      <c r="M108" s="102">
        <f t="shared" si="9"/>
        <v>0.12840000000000001</v>
      </c>
      <c r="N108" s="10">
        <v>1385</v>
      </c>
      <c r="O108" s="11" t="s">
        <v>64</v>
      </c>
      <c r="P108" s="102">
        <f t="shared" si="10"/>
        <v>0.13850000000000001</v>
      </c>
    </row>
    <row r="109" spans="1:16">
      <c r="A109" s="23">
        <f t="shared" si="11"/>
        <v>109</v>
      </c>
      <c r="B109" s="10">
        <v>300</v>
      </c>
      <c r="C109" s="11" t="s">
        <v>65</v>
      </c>
      <c r="D109" s="100">
        <f t="shared" ref="D109:D121" si="12">B109/1000/$C$5</f>
        <v>2.4999999999999998E-2</v>
      </c>
      <c r="E109" s="12">
        <v>2.0739999999999998</v>
      </c>
      <c r="F109" s="13">
        <v>9.7239999999999993E-2</v>
      </c>
      <c r="G109" s="101">
        <f t="shared" si="7"/>
        <v>2.1712400000000001</v>
      </c>
      <c r="H109" s="10">
        <v>7718</v>
      </c>
      <c r="I109" s="11" t="s">
        <v>64</v>
      </c>
      <c r="J109" s="102">
        <f t="shared" si="8"/>
        <v>0.77180000000000004</v>
      </c>
      <c r="K109" s="10">
        <v>1318</v>
      </c>
      <c r="L109" s="11" t="s">
        <v>64</v>
      </c>
      <c r="M109" s="102">
        <f t="shared" si="9"/>
        <v>0.1318</v>
      </c>
      <c r="N109" s="10">
        <v>1440</v>
      </c>
      <c r="O109" s="11" t="s">
        <v>64</v>
      </c>
      <c r="P109" s="102">
        <f t="shared" si="10"/>
        <v>0.14399999999999999</v>
      </c>
    </row>
    <row r="110" spans="1:16">
      <c r="A110" s="23">
        <f t="shared" si="11"/>
        <v>110</v>
      </c>
      <c r="B110" s="10">
        <v>325</v>
      </c>
      <c r="C110" s="11" t="s">
        <v>65</v>
      </c>
      <c r="D110" s="100">
        <f t="shared" si="12"/>
        <v>2.7083333333333334E-2</v>
      </c>
      <c r="E110" s="12">
        <v>2.1829999999999998</v>
      </c>
      <c r="F110" s="13">
        <v>9.1840000000000005E-2</v>
      </c>
      <c r="G110" s="101">
        <f t="shared" si="7"/>
        <v>2.2748399999999998</v>
      </c>
      <c r="H110" s="10">
        <v>8180</v>
      </c>
      <c r="I110" s="11" t="s">
        <v>64</v>
      </c>
      <c r="J110" s="102">
        <f t="shared" si="8"/>
        <v>0.81799999999999995</v>
      </c>
      <c r="K110" s="10">
        <v>1348</v>
      </c>
      <c r="L110" s="11" t="s">
        <v>64</v>
      </c>
      <c r="M110" s="102">
        <f t="shared" si="9"/>
        <v>0.1348</v>
      </c>
      <c r="N110" s="10">
        <v>1490</v>
      </c>
      <c r="O110" s="11" t="s">
        <v>64</v>
      </c>
      <c r="P110" s="102">
        <f t="shared" si="10"/>
        <v>0.14899999999999999</v>
      </c>
    </row>
    <row r="111" spans="1:16">
      <c r="A111" s="23">
        <f t="shared" si="11"/>
        <v>111</v>
      </c>
      <c r="B111" s="10">
        <v>350</v>
      </c>
      <c r="C111" s="11" t="s">
        <v>65</v>
      </c>
      <c r="D111" s="100">
        <f t="shared" si="12"/>
        <v>2.9166666666666664E-2</v>
      </c>
      <c r="E111" s="12">
        <v>2.2890000000000001</v>
      </c>
      <c r="F111" s="13">
        <v>8.7069999999999995E-2</v>
      </c>
      <c r="G111" s="101">
        <f t="shared" si="7"/>
        <v>2.3760700000000003</v>
      </c>
      <c r="H111" s="10">
        <v>8622</v>
      </c>
      <c r="I111" s="11" t="s">
        <v>64</v>
      </c>
      <c r="J111" s="102">
        <f t="shared" si="8"/>
        <v>0.86219999999999997</v>
      </c>
      <c r="K111" s="10">
        <v>1375</v>
      </c>
      <c r="L111" s="11" t="s">
        <v>64</v>
      </c>
      <c r="M111" s="102">
        <f t="shared" si="9"/>
        <v>0.13750000000000001</v>
      </c>
      <c r="N111" s="10">
        <v>1536</v>
      </c>
      <c r="O111" s="11" t="s">
        <v>64</v>
      </c>
      <c r="P111" s="102">
        <f t="shared" si="10"/>
        <v>0.15360000000000001</v>
      </c>
    </row>
    <row r="112" spans="1:16">
      <c r="A112" s="23">
        <f t="shared" si="11"/>
        <v>112</v>
      </c>
      <c r="B112" s="10">
        <v>375</v>
      </c>
      <c r="C112" s="11" t="s">
        <v>65</v>
      </c>
      <c r="D112" s="100">
        <f t="shared" si="12"/>
        <v>3.125E-2</v>
      </c>
      <c r="E112" s="12">
        <v>2.3919999999999999</v>
      </c>
      <c r="F112" s="13">
        <v>8.2830000000000001E-2</v>
      </c>
      <c r="G112" s="101">
        <f t="shared" si="7"/>
        <v>2.4748299999999999</v>
      </c>
      <c r="H112" s="10">
        <v>9048</v>
      </c>
      <c r="I112" s="11" t="s">
        <v>64</v>
      </c>
      <c r="J112" s="102">
        <f t="shared" si="8"/>
        <v>0.90480000000000005</v>
      </c>
      <c r="K112" s="10">
        <v>1399</v>
      </c>
      <c r="L112" s="11" t="s">
        <v>64</v>
      </c>
      <c r="M112" s="102">
        <f t="shared" si="9"/>
        <v>0.1399</v>
      </c>
      <c r="N112" s="10">
        <v>1578</v>
      </c>
      <c r="O112" s="11" t="s">
        <v>64</v>
      </c>
      <c r="P112" s="102">
        <f t="shared" si="10"/>
        <v>0.1578</v>
      </c>
    </row>
    <row r="113" spans="1:16">
      <c r="A113" s="23">
        <f t="shared" si="11"/>
        <v>113</v>
      </c>
      <c r="B113" s="10">
        <v>400</v>
      </c>
      <c r="C113" s="11" t="s">
        <v>65</v>
      </c>
      <c r="D113" s="100">
        <f t="shared" si="12"/>
        <v>3.3333333333333333E-2</v>
      </c>
      <c r="E113" s="12">
        <v>2.4929999999999999</v>
      </c>
      <c r="F113" s="13">
        <v>7.9020000000000007E-2</v>
      </c>
      <c r="G113" s="101">
        <f t="shared" si="7"/>
        <v>2.5720199999999998</v>
      </c>
      <c r="H113" s="10">
        <v>9458</v>
      </c>
      <c r="I113" s="11" t="s">
        <v>64</v>
      </c>
      <c r="J113" s="102">
        <f t="shared" si="8"/>
        <v>0.94579999999999997</v>
      </c>
      <c r="K113" s="10">
        <v>1421</v>
      </c>
      <c r="L113" s="11" t="s">
        <v>64</v>
      </c>
      <c r="M113" s="102">
        <f t="shared" si="9"/>
        <v>0.1421</v>
      </c>
      <c r="N113" s="10">
        <v>1617</v>
      </c>
      <c r="O113" s="11" t="s">
        <v>64</v>
      </c>
      <c r="P113" s="102">
        <f t="shared" si="10"/>
        <v>0.16170000000000001</v>
      </c>
    </row>
    <row r="114" spans="1:16">
      <c r="A114" s="23">
        <f t="shared" si="11"/>
        <v>114</v>
      </c>
      <c r="B114" s="10">
        <v>450</v>
      </c>
      <c r="C114" s="11" t="s">
        <v>65</v>
      </c>
      <c r="D114" s="100">
        <f t="shared" si="12"/>
        <v>3.7499999999999999E-2</v>
      </c>
      <c r="E114" s="12">
        <v>2.6869999999999998</v>
      </c>
      <c r="F114" s="13">
        <v>7.2470000000000007E-2</v>
      </c>
      <c r="G114" s="101">
        <f t="shared" si="7"/>
        <v>2.7594699999999999</v>
      </c>
      <c r="H114" s="10">
        <v>1.02</v>
      </c>
      <c r="I114" s="22" t="s">
        <v>66</v>
      </c>
      <c r="J114" s="105">
        <f t="shared" ref="J114:J177" si="13">H114</f>
        <v>1.02</v>
      </c>
      <c r="K114" s="10">
        <v>1461</v>
      </c>
      <c r="L114" s="11" t="s">
        <v>64</v>
      </c>
      <c r="M114" s="102">
        <f t="shared" si="9"/>
        <v>0.14610000000000001</v>
      </c>
      <c r="N114" s="10">
        <v>1687</v>
      </c>
      <c r="O114" s="11" t="s">
        <v>64</v>
      </c>
      <c r="P114" s="102">
        <f t="shared" si="10"/>
        <v>0.16870000000000002</v>
      </c>
    </row>
    <row r="115" spans="1:16">
      <c r="A115" s="23">
        <f t="shared" si="11"/>
        <v>115</v>
      </c>
      <c r="B115" s="10">
        <v>500</v>
      </c>
      <c r="C115" s="11" t="s">
        <v>65</v>
      </c>
      <c r="D115" s="100">
        <f t="shared" si="12"/>
        <v>4.1666666666666664E-2</v>
      </c>
      <c r="E115" s="12">
        <v>2.87</v>
      </c>
      <c r="F115" s="13">
        <v>6.7019999999999996E-2</v>
      </c>
      <c r="G115" s="101">
        <f t="shared" si="7"/>
        <v>2.93702</v>
      </c>
      <c r="H115" s="10">
        <v>1.1000000000000001</v>
      </c>
      <c r="I115" s="11" t="s">
        <v>66</v>
      </c>
      <c r="J115" s="105">
        <f t="shared" si="13"/>
        <v>1.1000000000000001</v>
      </c>
      <c r="K115" s="10">
        <v>1494</v>
      </c>
      <c r="L115" s="11" t="s">
        <v>64</v>
      </c>
      <c r="M115" s="102">
        <f t="shared" si="9"/>
        <v>0.14940000000000001</v>
      </c>
      <c r="N115" s="10">
        <v>1748</v>
      </c>
      <c r="O115" s="11" t="s">
        <v>64</v>
      </c>
      <c r="P115" s="102">
        <f t="shared" si="10"/>
        <v>0.17480000000000001</v>
      </c>
    </row>
    <row r="116" spans="1:16">
      <c r="A116" s="23">
        <f t="shared" si="11"/>
        <v>116</v>
      </c>
      <c r="B116" s="10">
        <v>550</v>
      </c>
      <c r="C116" s="11" t="s">
        <v>65</v>
      </c>
      <c r="D116" s="100">
        <f t="shared" si="12"/>
        <v>4.5833333333333337E-2</v>
      </c>
      <c r="E116" s="12">
        <v>3.0430000000000001</v>
      </c>
      <c r="F116" s="13">
        <v>6.241E-2</v>
      </c>
      <c r="G116" s="101">
        <f t="shared" si="7"/>
        <v>3.10541</v>
      </c>
      <c r="H116" s="10">
        <v>1.17</v>
      </c>
      <c r="I116" s="11" t="s">
        <v>66</v>
      </c>
      <c r="J116" s="105">
        <f t="shared" si="13"/>
        <v>1.17</v>
      </c>
      <c r="K116" s="10">
        <v>1523</v>
      </c>
      <c r="L116" s="11" t="s">
        <v>64</v>
      </c>
      <c r="M116" s="102">
        <f t="shared" si="9"/>
        <v>0.15229999999999999</v>
      </c>
      <c r="N116" s="10">
        <v>1801</v>
      </c>
      <c r="O116" s="11" t="s">
        <v>64</v>
      </c>
      <c r="P116" s="102">
        <f t="shared" si="10"/>
        <v>0.18009999999999998</v>
      </c>
    </row>
    <row r="117" spans="1:16">
      <c r="A117" s="23">
        <f t="shared" si="11"/>
        <v>117</v>
      </c>
      <c r="B117" s="10">
        <v>600</v>
      </c>
      <c r="C117" s="11" t="s">
        <v>65</v>
      </c>
      <c r="D117" s="100">
        <f t="shared" si="12"/>
        <v>4.9999999999999996E-2</v>
      </c>
      <c r="E117" s="12">
        <v>3.206</v>
      </c>
      <c r="F117" s="13">
        <v>5.8450000000000002E-2</v>
      </c>
      <c r="G117" s="101">
        <f t="shared" si="7"/>
        <v>3.2644500000000001</v>
      </c>
      <c r="H117" s="10">
        <v>1.23</v>
      </c>
      <c r="I117" s="11" t="s">
        <v>66</v>
      </c>
      <c r="J117" s="105">
        <f t="shared" si="13"/>
        <v>1.23</v>
      </c>
      <c r="K117" s="10">
        <v>1548</v>
      </c>
      <c r="L117" s="11" t="s">
        <v>64</v>
      </c>
      <c r="M117" s="102">
        <f t="shared" si="9"/>
        <v>0.15479999999999999</v>
      </c>
      <c r="N117" s="10">
        <v>1849</v>
      </c>
      <c r="O117" s="11" t="s">
        <v>64</v>
      </c>
      <c r="P117" s="102">
        <f t="shared" si="10"/>
        <v>0.18490000000000001</v>
      </c>
    </row>
    <row r="118" spans="1:16">
      <c r="A118" s="23">
        <f t="shared" si="11"/>
        <v>118</v>
      </c>
      <c r="B118" s="10">
        <v>650</v>
      </c>
      <c r="C118" s="11" t="s">
        <v>65</v>
      </c>
      <c r="D118" s="100">
        <f t="shared" si="12"/>
        <v>5.4166666666666669E-2</v>
      </c>
      <c r="E118" s="12">
        <v>3.36</v>
      </c>
      <c r="F118" s="13">
        <v>5.5010000000000003E-2</v>
      </c>
      <c r="G118" s="101">
        <f t="shared" si="7"/>
        <v>3.4150099999999997</v>
      </c>
      <c r="H118" s="10">
        <v>1.3</v>
      </c>
      <c r="I118" s="11" t="s">
        <v>66</v>
      </c>
      <c r="J118" s="105">
        <f t="shared" si="13"/>
        <v>1.3</v>
      </c>
      <c r="K118" s="10">
        <v>1570</v>
      </c>
      <c r="L118" s="11" t="s">
        <v>64</v>
      </c>
      <c r="M118" s="102">
        <f t="shared" si="9"/>
        <v>0.157</v>
      </c>
      <c r="N118" s="10">
        <v>1891</v>
      </c>
      <c r="O118" s="11" t="s">
        <v>64</v>
      </c>
      <c r="P118" s="102">
        <f t="shared" si="10"/>
        <v>0.18909999999999999</v>
      </c>
    </row>
    <row r="119" spans="1:16">
      <c r="A119" s="23">
        <f t="shared" si="11"/>
        <v>119</v>
      </c>
      <c r="B119" s="10">
        <v>700</v>
      </c>
      <c r="C119" s="11" t="s">
        <v>65</v>
      </c>
      <c r="D119" s="100">
        <f t="shared" si="12"/>
        <v>5.8333333333333327E-2</v>
      </c>
      <c r="E119" s="12">
        <v>3.5049999999999999</v>
      </c>
      <c r="F119" s="13">
        <v>5.1990000000000001E-2</v>
      </c>
      <c r="G119" s="101">
        <f t="shared" si="7"/>
        <v>3.5569899999999999</v>
      </c>
      <c r="H119" s="10">
        <v>1.36</v>
      </c>
      <c r="I119" s="11" t="s">
        <v>66</v>
      </c>
      <c r="J119" s="105">
        <f t="shared" si="13"/>
        <v>1.36</v>
      </c>
      <c r="K119" s="10">
        <v>1589</v>
      </c>
      <c r="L119" s="11" t="s">
        <v>64</v>
      </c>
      <c r="M119" s="102">
        <f t="shared" si="9"/>
        <v>0.15889999999999999</v>
      </c>
      <c r="N119" s="10">
        <v>1930</v>
      </c>
      <c r="O119" s="11" t="s">
        <v>64</v>
      </c>
      <c r="P119" s="102">
        <f t="shared" si="10"/>
        <v>0.193</v>
      </c>
    </row>
    <row r="120" spans="1:16">
      <c r="A120" s="23">
        <f t="shared" si="11"/>
        <v>120</v>
      </c>
      <c r="B120" s="10">
        <v>800</v>
      </c>
      <c r="C120" s="11" t="s">
        <v>65</v>
      </c>
      <c r="D120" s="100">
        <f t="shared" si="12"/>
        <v>6.6666666666666666E-2</v>
      </c>
      <c r="E120" s="12">
        <v>3.7719999999999998</v>
      </c>
      <c r="F120" s="13">
        <v>4.6920000000000003E-2</v>
      </c>
      <c r="G120" s="101">
        <f t="shared" si="7"/>
        <v>3.8189199999999999</v>
      </c>
      <c r="H120" s="10">
        <v>1.47</v>
      </c>
      <c r="I120" s="11" t="s">
        <v>66</v>
      </c>
      <c r="J120" s="105">
        <f t="shared" si="13"/>
        <v>1.47</v>
      </c>
      <c r="K120" s="10">
        <v>1626</v>
      </c>
      <c r="L120" s="11" t="s">
        <v>64</v>
      </c>
      <c r="M120" s="102">
        <f t="shared" si="9"/>
        <v>0.16259999999999999</v>
      </c>
      <c r="N120" s="10">
        <v>1998</v>
      </c>
      <c r="O120" s="11" t="s">
        <v>64</v>
      </c>
      <c r="P120" s="102">
        <f t="shared" si="10"/>
        <v>0.19980000000000001</v>
      </c>
    </row>
    <row r="121" spans="1:16">
      <c r="A121" s="23">
        <f t="shared" si="11"/>
        <v>121</v>
      </c>
      <c r="B121" s="10">
        <v>900</v>
      </c>
      <c r="C121" s="11" t="s">
        <v>65</v>
      </c>
      <c r="D121" s="100">
        <f t="shared" si="12"/>
        <v>7.4999999999999997E-2</v>
      </c>
      <c r="E121" s="12">
        <v>4.01</v>
      </c>
      <c r="F121" s="13">
        <v>4.283E-2</v>
      </c>
      <c r="G121" s="101">
        <f t="shared" si="7"/>
        <v>4.0528300000000002</v>
      </c>
      <c r="H121" s="10">
        <v>1.58</v>
      </c>
      <c r="I121" s="11" t="s">
        <v>66</v>
      </c>
      <c r="J121" s="105">
        <f t="shared" si="13"/>
        <v>1.58</v>
      </c>
      <c r="K121" s="10">
        <v>1657</v>
      </c>
      <c r="L121" s="11" t="s">
        <v>64</v>
      </c>
      <c r="M121" s="102">
        <f t="shared" si="9"/>
        <v>0.16570000000000001</v>
      </c>
      <c r="N121" s="10">
        <v>2056</v>
      </c>
      <c r="O121" s="11" t="s">
        <v>64</v>
      </c>
      <c r="P121" s="102">
        <f t="shared" si="10"/>
        <v>0.2056</v>
      </c>
    </row>
    <row r="122" spans="1:16">
      <c r="A122" s="23">
        <f t="shared" si="11"/>
        <v>122</v>
      </c>
      <c r="B122" s="10">
        <v>1</v>
      </c>
      <c r="C122" s="22" t="s">
        <v>67</v>
      </c>
      <c r="D122" s="100">
        <f t="shared" ref="D122:D185" si="14">B122/$C$5</f>
        <v>8.3333333333333329E-2</v>
      </c>
      <c r="E122" s="12">
        <v>4.2229999999999999</v>
      </c>
      <c r="F122" s="13">
        <v>3.9460000000000002E-2</v>
      </c>
      <c r="G122" s="101">
        <f t="shared" si="7"/>
        <v>4.2624599999999999</v>
      </c>
      <c r="H122" s="10">
        <v>1.68</v>
      </c>
      <c r="I122" s="11" t="s">
        <v>66</v>
      </c>
      <c r="J122" s="105">
        <f t="shared" si="13"/>
        <v>1.68</v>
      </c>
      <c r="K122" s="10">
        <v>1683</v>
      </c>
      <c r="L122" s="11" t="s">
        <v>64</v>
      </c>
      <c r="M122" s="102">
        <f t="shared" si="9"/>
        <v>0.16830000000000001</v>
      </c>
      <c r="N122" s="10">
        <v>2106</v>
      </c>
      <c r="O122" s="11" t="s">
        <v>64</v>
      </c>
      <c r="P122" s="102">
        <f t="shared" si="10"/>
        <v>0.21059999999999998</v>
      </c>
    </row>
    <row r="123" spans="1:16">
      <c r="A123" s="23">
        <f t="shared" si="11"/>
        <v>123</v>
      </c>
      <c r="B123" s="10">
        <v>1.1000000000000001</v>
      </c>
      <c r="C123" s="11" t="s">
        <v>67</v>
      </c>
      <c r="D123" s="100">
        <f t="shared" si="14"/>
        <v>9.1666666666666674E-2</v>
      </c>
      <c r="E123" s="12">
        <v>4.4139999999999997</v>
      </c>
      <c r="F123" s="13">
        <v>3.6609999999999997E-2</v>
      </c>
      <c r="G123" s="101">
        <f t="shared" si="7"/>
        <v>4.4506099999999993</v>
      </c>
      <c r="H123" s="10">
        <v>1.78</v>
      </c>
      <c r="I123" s="11" t="s">
        <v>66</v>
      </c>
      <c r="J123" s="105">
        <f t="shared" si="13"/>
        <v>1.78</v>
      </c>
      <c r="K123" s="10">
        <v>1706</v>
      </c>
      <c r="L123" s="11" t="s">
        <v>64</v>
      </c>
      <c r="M123" s="102">
        <f t="shared" si="9"/>
        <v>0.1706</v>
      </c>
      <c r="N123" s="10">
        <v>2150</v>
      </c>
      <c r="O123" s="11" t="s">
        <v>64</v>
      </c>
      <c r="P123" s="102">
        <f t="shared" si="10"/>
        <v>0.215</v>
      </c>
    </row>
    <row r="124" spans="1:16">
      <c r="A124" s="23">
        <f t="shared" si="11"/>
        <v>124</v>
      </c>
      <c r="B124" s="10">
        <v>1.2</v>
      </c>
      <c r="C124" s="11" t="s">
        <v>67</v>
      </c>
      <c r="D124" s="100">
        <f t="shared" si="14"/>
        <v>9.9999999999999992E-2</v>
      </c>
      <c r="E124" s="12">
        <v>4.5839999999999996</v>
      </c>
      <c r="F124" s="13">
        <v>3.4189999999999998E-2</v>
      </c>
      <c r="G124" s="101">
        <f t="shared" si="7"/>
        <v>4.6181899999999994</v>
      </c>
      <c r="H124" s="10">
        <v>1.87</v>
      </c>
      <c r="I124" s="11" t="s">
        <v>66</v>
      </c>
      <c r="J124" s="105">
        <f t="shared" si="13"/>
        <v>1.87</v>
      </c>
      <c r="K124" s="10">
        <v>1727</v>
      </c>
      <c r="L124" s="11" t="s">
        <v>64</v>
      </c>
      <c r="M124" s="102">
        <f t="shared" si="9"/>
        <v>0.17270000000000002</v>
      </c>
      <c r="N124" s="10">
        <v>2190</v>
      </c>
      <c r="O124" s="11" t="s">
        <v>64</v>
      </c>
      <c r="P124" s="102">
        <f t="shared" si="10"/>
        <v>0.219</v>
      </c>
    </row>
    <row r="125" spans="1:16">
      <c r="A125" s="23">
        <f t="shared" si="11"/>
        <v>125</v>
      </c>
      <c r="B125" s="103">
        <v>1.3</v>
      </c>
      <c r="C125" s="104" t="s">
        <v>67</v>
      </c>
      <c r="D125" s="100">
        <f t="shared" si="14"/>
        <v>0.10833333333333334</v>
      </c>
      <c r="E125" s="12">
        <v>4.7370000000000001</v>
      </c>
      <c r="F125" s="13">
        <v>3.209E-2</v>
      </c>
      <c r="G125" s="101">
        <f t="shared" si="7"/>
        <v>4.7690900000000003</v>
      </c>
      <c r="H125" s="10">
        <v>1.96</v>
      </c>
      <c r="I125" s="11" t="s">
        <v>66</v>
      </c>
      <c r="J125" s="105">
        <f t="shared" si="13"/>
        <v>1.96</v>
      </c>
      <c r="K125" s="10">
        <v>1745</v>
      </c>
      <c r="L125" s="11" t="s">
        <v>64</v>
      </c>
      <c r="M125" s="102">
        <f t="shared" si="9"/>
        <v>0.17450000000000002</v>
      </c>
      <c r="N125" s="10">
        <v>2226</v>
      </c>
      <c r="O125" s="11" t="s">
        <v>64</v>
      </c>
      <c r="P125" s="102">
        <f t="shared" si="10"/>
        <v>0.22259999999999999</v>
      </c>
    </row>
    <row r="126" spans="1:16">
      <c r="A126" s="23">
        <f t="shared" si="11"/>
        <v>126</v>
      </c>
      <c r="B126" s="103">
        <v>1.4</v>
      </c>
      <c r="C126" s="104" t="s">
        <v>67</v>
      </c>
      <c r="D126" s="100">
        <f t="shared" si="14"/>
        <v>0.11666666666666665</v>
      </c>
      <c r="E126" s="12">
        <v>4.8739999999999997</v>
      </c>
      <c r="F126" s="13">
        <v>3.0249999999999999E-2</v>
      </c>
      <c r="G126" s="101">
        <f t="shared" si="7"/>
        <v>4.9042499999999993</v>
      </c>
      <c r="H126" s="103">
        <v>2.0499999999999998</v>
      </c>
      <c r="I126" s="104" t="s">
        <v>66</v>
      </c>
      <c r="J126" s="105">
        <f t="shared" si="13"/>
        <v>2.0499999999999998</v>
      </c>
      <c r="K126" s="103">
        <v>1762</v>
      </c>
      <c r="L126" s="104" t="s">
        <v>64</v>
      </c>
      <c r="M126" s="102">
        <f t="shared" si="9"/>
        <v>0.1762</v>
      </c>
      <c r="N126" s="103">
        <v>2259</v>
      </c>
      <c r="O126" s="104" t="s">
        <v>64</v>
      </c>
      <c r="P126" s="102">
        <f t="shared" si="10"/>
        <v>0.22589999999999999</v>
      </c>
    </row>
    <row r="127" spans="1:16">
      <c r="A127" s="23">
        <f t="shared" si="11"/>
        <v>127</v>
      </c>
      <c r="B127" s="103">
        <v>1.5</v>
      </c>
      <c r="C127" s="104" t="s">
        <v>67</v>
      </c>
      <c r="D127" s="100">
        <f t="shared" si="14"/>
        <v>0.125</v>
      </c>
      <c r="E127" s="12">
        <v>4.9969999999999999</v>
      </c>
      <c r="F127" s="13">
        <v>2.8629999999999999E-2</v>
      </c>
      <c r="G127" s="101">
        <f t="shared" si="7"/>
        <v>5.0256299999999996</v>
      </c>
      <c r="H127" s="103">
        <v>2.14</v>
      </c>
      <c r="I127" s="104" t="s">
        <v>66</v>
      </c>
      <c r="J127" s="105">
        <f t="shared" si="13"/>
        <v>2.14</v>
      </c>
      <c r="K127" s="103">
        <v>1777</v>
      </c>
      <c r="L127" s="104" t="s">
        <v>64</v>
      </c>
      <c r="M127" s="102">
        <f t="shared" si="9"/>
        <v>0.1777</v>
      </c>
      <c r="N127" s="103">
        <v>2290</v>
      </c>
      <c r="O127" s="104" t="s">
        <v>64</v>
      </c>
      <c r="P127" s="102">
        <f t="shared" si="10"/>
        <v>0.22900000000000001</v>
      </c>
    </row>
    <row r="128" spans="1:16">
      <c r="A128" s="23">
        <f t="shared" si="11"/>
        <v>128</v>
      </c>
      <c r="B128" s="10">
        <v>1.6</v>
      </c>
      <c r="C128" s="11" t="s">
        <v>67</v>
      </c>
      <c r="D128" s="100">
        <f t="shared" si="14"/>
        <v>0.13333333333333333</v>
      </c>
      <c r="E128" s="12">
        <v>5.1070000000000002</v>
      </c>
      <c r="F128" s="13">
        <v>2.7189999999999999E-2</v>
      </c>
      <c r="G128" s="101">
        <f t="shared" si="7"/>
        <v>5.1341900000000003</v>
      </c>
      <c r="H128" s="10">
        <v>2.2200000000000002</v>
      </c>
      <c r="I128" s="11" t="s">
        <v>66</v>
      </c>
      <c r="J128" s="105">
        <f t="shared" si="13"/>
        <v>2.2200000000000002</v>
      </c>
      <c r="K128" s="103">
        <v>1791</v>
      </c>
      <c r="L128" s="104" t="s">
        <v>64</v>
      </c>
      <c r="M128" s="102">
        <f t="shared" si="9"/>
        <v>0.17909999999999998</v>
      </c>
      <c r="N128" s="103">
        <v>2318</v>
      </c>
      <c r="O128" s="104" t="s">
        <v>64</v>
      </c>
      <c r="P128" s="102">
        <f t="shared" si="10"/>
        <v>0.23180000000000001</v>
      </c>
    </row>
    <row r="129" spans="1:16">
      <c r="A129" s="23">
        <f t="shared" si="11"/>
        <v>129</v>
      </c>
      <c r="B129" s="10">
        <v>1.7</v>
      </c>
      <c r="C129" s="11" t="s">
        <v>67</v>
      </c>
      <c r="D129" s="100">
        <f t="shared" si="14"/>
        <v>0.14166666666666666</v>
      </c>
      <c r="E129" s="12">
        <v>5.2060000000000004</v>
      </c>
      <c r="F129" s="13">
        <v>2.5899999999999999E-2</v>
      </c>
      <c r="G129" s="101">
        <f t="shared" si="7"/>
        <v>5.2319000000000004</v>
      </c>
      <c r="H129" s="10">
        <v>2.2999999999999998</v>
      </c>
      <c r="I129" s="11" t="s">
        <v>66</v>
      </c>
      <c r="J129" s="105">
        <f t="shared" si="13"/>
        <v>2.2999999999999998</v>
      </c>
      <c r="K129" s="103">
        <v>1804</v>
      </c>
      <c r="L129" s="104" t="s">
        <v>64</v>
      </c>
      <c r="M129" s="102">
        <f t="shared" si="9"/>
        <v>0.1804</v>
      </c>
      <c r="N129" s="103">
        <v>2345</v>
      </c>
      <c r="O129" s="104" t="s">
        <v>64</v>
      </c>
      <c r="P129" s="102">
        <f t="shared" si="10"/>
        <v>0.23450000000000001</v>
      </c>
    </row>
    <row r="130" spans="1:16">
      <c r="A130" s="23">
        <f t="shared" si="11"/>
        <v>130</v>
      </c>
      <c r="B130" s="10">
        <v>1.8</v>
      </c>
      <c r="C130" s="11" t="s">
        <v>67</v>
      </c>
      <c r="D130" s="100">
        <f t="shared" si="14"/>
        <v>0.15</v>
      </c>
      <c r="E130" s="12">
        <v>5.2939999999999996</v>
      </c>
      <c r="F130" s="13">
        <v>2.4729999999999999E-2</v>
      </c>
      <c r="G130" s="101">
        <f t="shared" si="7"/>
        <v>5.3187299999999995</v>
      </c>
      <c r="H130" s="10">
        <v>2.38</v>
      </c>
      <c r="I130" s="11" t="s">
        <v>66</v>
      </c>
      <c r="J130" s="105">
        <f t="shared" si="13"/>
        <v>2.38</v>
      </c>
      <c r="K130" s="103">
        <v>1816</v>
      </c>
      <c r="L130" s="104" t="s">
        <v>64</v>
      </c>
      <c r="M130" s="102">
        <f t="shared" si="9"/>
        <v>0.18160000000000001</v>
      </c>
      <c r="N130" s="103">
        <v>2369</v>
      </c>
      <c r="O130" s="104" t="s">
        <v>64</v>
      </c>
      <c r="P130" s="102">
        <f t="shared" si="10"/>
        <v>0.23690000000000003</v>
      </c>
    </row>
    <row r="131" spans="1:16">
      <c r="A131" s="23">
        <f t="shared" si="11"/>
        <v>131</v>
      </c>
      <c r="B131" s="10">
        <v>2</v>
      </c>
      <c r="C131" s="11" t="s">
        <v>67</v>
      </c>
      <c r="D131" s="100">
        <f t="shared" si="14"/>
        <v>0.16666666666666666</v>
      </c>
      <c r="E131" s="12">
        <v>5.4420000000000002</v>
      </c>
      <c r="F131" s="13">
        <v>2.2710000000000001E-2</v>
      </c>
      <c r="G131" s="101">
        <f t="shared" si="7"/>
        <v>5.4647100000000002</v>
      </c>
      <c r="H131" s="10">
        <v>2.54</v>
      </c>
      <c r="I131" s="11" t="s">
        <v>66</v>
      </c>
      <c r="J131" s="105">
        <f t="shared" si="13"/>
        <v>2.54</v>
      </c>
      <c r="K131" s="103">
        <v>1846</v>
      </c>
      <c r="L131" s="104" t="s">
        <v>64</v>
      </c>
      <c r="M131" s="102">
        <f t="shared" si="9"/>
        <v>0.18460000000000001</v>
      </c>
      <c r="N131" s="103">
        <v>2415</v>
      </c>
      <c r="O131" s="104" t="s">
        <v>64</v>
      </c>
      <c r="P131" s="102">
        <f t="shared" si="10"/>
        <v>0.24149999999999999</v>
      </c>
    </row>
    <row r="132" spans="1:16">
      <c r="A132" s="23">
        <f t="shared" si="11"/>
        <v>132</v>
      </c>
      <c r="B132" s="10">
        <v>2.25</v>
      </c>
      <c r="C132" s="11" t="s">
        <v>67</v>
      </c>
      <c r="D132" s="100">
        <f t="shared" si="14"/>
        <v>0.1875</v>
      </c>
      <c r="E132" s="12">
        <v>5.5839999999999996</v>
      </c>
      <c r="F132" s="13">
        <v>2.0639999999999999E-2</v>
      </c>
      <c r="G132" s="101">
        <f t="shared" si="7"/>
        <v>5.6046399999999998</v>
      </c>
      <c r="H132" s="10">
        <v>2.74</v>
      </c>
      <c r="I132" s="11" t="s">
        <v>66</v>
      </c>
      <c r="J132" s="105">
        <f t="shared" si="13"/>
        <v>2.74</v>
      </c>
      <c r="K132" s="103">
        <v>1883</v>
      </c>
      <c r="L132" s="104" t="s">
        <v>64</v>
      </c>
      <c r="M132" s="102">
        <f t="shared" si="9"/>
        <v>0.1883</v>
      </c>
      <c r="N132" s="103">
        <v>2466</v>
      </c>
      <c r="O132" s="104" t="s">
        <v>64</v>
      </c>
      <c r="P132" s="102">
        <f t="shared" si="10"/>
        <v>0.24660000000000001</v>
      </c>
    </row>
    <row r="133" spans="1:16">
      <c r="A133" s="23">
        <f t="shared" si="11"/>
        <v>133</v>
      </c>
      <c r="B133" s="10">
        <v>2.5</v>
      </c>
      <c r="C133" s="11" t="s">
        <v>67</v>
      </c>
      <c r="D133" s="100">
        <f t="shared" si="14"/>
        <v>0.20833333333333334</v>
      </c>
      <c r="E133" s="12">
        <v>5.6870000000000003</v>
      </c>
      <c r="F133" s="13">
        <v>1.8939999999999999E-2</v>
      </c>
      <c r="G133" s="101">
        <f t="shared" si="7"/>
        <v>5.70594</v>
      </c>
      <c r="H133" s="10">
        <v>2.93</v>
      </c>
      <c r="I133" s="11" t="s">
        <v>66</v>
      </c>
      <c r="J133" s="105">
        <f t="shared" si="13"/>
        <v>2.93</v>
      </c>
      <c r="K133" s="103">
        <v>1917</v>
      </c>
      <c r="L133" s="104" t="s">
        <v>64</v>
      </c>
      <c r="M133" s="102">
        <f t="shared" si="9"/>
        <v>0.19170000000000001</v>
      </c>
      <c r="N133" s="103">
        <v>2513</v>
      </c>
      <c r="O133" s="104" t="s">
        <v>64</v>
      </c>
      <c r="P133" s="102">
        <f t="shared" si="10"/>
        <v>0.25129999999999997</v>
      </c>
    </row>
    <row r="134" spans="1:16">
      <c r="A134" s="23">
        <f t="shared" si="11"/>
        <v>134</v>
      </c>
      <c r="B134" s="10">
        <v>2.75</v>
      </c>
      <c r="C134" s="11" t="s">
        <v>67</v>
      </c>
      <c r="D134" s="100">
        <f t="shared" si="14"/>
        <v>0.22916666666666666</v>
      </c>
      <c r="E134" s="12">
        <v>5.7590000000000003</v>
      </c>
      <c r="F134" s="13">
        <v>1.7510000000000001E-2</v>
      </c>
      <c r="G134" s="101">
        <f t="shared" si="7"/>
        <v>5.77651</v>
      </c>
      <c r="H134" s="10">
        <v>3.11</v>
      </c>
      <c r="I134" s="11" t="s">
        <v>66</v>
      </c>
      <c r="J134" s="105">
        <f t="shared" si="13"/>
        <v>3.11</v>
      </c>
      <c r="K134" s="103">
        <v>1949</v>
      </c>
      <c r="L134" s="104" t="s">
        <v>64</v>
      </c>
      <c r="M134" s="102">
        <f t="shared" si="9"/>
        <v>0.19490000000000002</v>
      </c>
      <c r="N134" s="103">
        <v>2555</v>
      </c>
      <c r="O134" s="104" t="s">
        <v>64</v>
      </c>
      <c r="P134" s="102">
        <f t="shared" si="10"/>
        <v>0.2555</v>
      </c>
    </row>
    <row r="135" spans="1:16">
      <c r="A135" s="23">
        <f t="shared" si="11"/>
        <v>135</v>
      </c>
      <c r="B135" s="10">
        <v>3</v>
      </c>
      <c r="C135" s="11" t="s">
        <v>67</v>
      </c>
      <c r="D135" s="100">
        <f t="shared" si="14"/>
        <v>0.25</v>
      </c>
      <c r="E135" s="12">
        <v>5.806</v>
      </c>
      <c r="F135" s="13">
        <v>1.6299999999999999E-2</v>
      </c>
      <c r="G135" s="101">
        <f t="shared" si="7"/>
        <v>5.8223000000000003</v>
      </c>
      <c r="H135" s="10">
        <v>3.3</v>
      </c>
      <c r="I135" s="11" t="s">
        <v>66</v>
      </c>
      <c r="J135" s="105">
        <f t="shared" si="13"/>
        <v>3.3</v>
      </c>
      <c r="K135" s="103">
        <v>1980</v>
      </c>
      <c r="L135" s="104" t="s">
        <v>64</v>
      </c>
      <c r="M135" s="102">
        <f t="shared" si="9"/>
        <v>0.19800000000000001</v>
      </c>
      <c r="N135" s="103">
        <v>2595</v>
      </c>
      <c r="O135" s="104" t="s">
        <v>64</v>
      </c>
      <c r="P135" s="102">
        <f t="shared" si="10"/>
        <v>0.25950000000000001</v>
      </c>
    </row>
    <row r="136" spans="1:16">
      <c r="A136" s="23">
        <f t="shared" si="11"/>
        <v>136</v>
      </c>
      <c r="B136" s="10">
        <v>3.25</v>
      </c>
      <c r="C136" s="11" t="s">
        <v>67</v>
      </c>
      <c r="D136" s="100">
        <f t="shared" si="14"/>
        <v>0.27083333333333331</v>
      </c>
      <c r="E136" s="12">
        <v>5.835</v>
      </c>
      <c r="F136" s="13">
        <v>1.5259999999999999E-2</v>
      </c>
      <c r="G136" s="101">
        <f t="shared" si="7"/>
        <v>5.8502599999999996</v>
      </c>
      <c r="H136" s="10">
        <v>3.48</v>
      </c>
      <c r="I136" s="11" t="s">
        <v>66</v>
      </c>
      <c r="J136" s="105">
        <f t="shared" si="13"/>
        <v>3.48</v>
      </c>
      <c r="K136" s="103">
        <v>2008</v>
      </c>
      <c r="L136" s="104" t="s">
        <v>64</v>
      </c>
      <c r="M136" s="102">
        <f t="shared" si="9"/>
        <v>0.20080000000000001</v>
      </c>
      <c r="N136" s="103">
        <v>2632</v>
      </c>
      <c r="O136" s="104" t="s">
        <v>64</v>
      </c>
      <c r="P136" s="102">
        <f t="shared" si="10"/>
        <v>0.26319999999999999</v>
      </c>
    </row>
    <row r="137" spans="1:16">
      <c r="A137" s="23">
        <f t="shared" si="11"/>
        <v>137</v>
      </c>
      <c r="B137" s="10">
        <v>3.5</v>
      </c>
      <c r="C137" s="11" t="s">
        <v>67</v>
      </c>
      <c r="D137" s="100">
        <f t="shared" si="14"/>
        <v>0.29166666666666669</v>
      </c>
      <c r="E137" s="12">
        <v>5.8479999999999999</v>
      </c>
      <c r="F137" s="13">
        <v>1.435E-2</v>
      </c>
      <c r="G137" s="101">
        <f t="shared" si="7"/>
        <v>5.8623500000000002</v>
      </c>
      <c r="H137" s="10">
        <v>3.67</v>
      </c>
      <c r="I137" s="11" t="s">
        <v>66</v>
      </c>
      <c r="J137" s="105">
        <f t="shared" si="13"/>
        <v>3.67</v>
      </c>
      <c r="K137" s="103">
        <v>2036</v>
      </c>
      <c r="L137" s="104" t="s">
        <v>64</v>
      </c>
      <c r="M137" s="102">
        <f t="shared" si="9"/>
        <v>0.2036</v>
      </c>
      <c r="N137" s="103">
        <v>2667</v>
      </c>
      <c r="O137" s="104" t="s">
        <v>64</v>
      </c>
      <c r="P137" s="102">
        <f t="shared" si="10"/>
        <v>0.26669999999999999</v>
      </c>
    </row>
    <row r="138" spans="1:16">
      <c r="A138" s="23">
        <f t="shared" si="11"/>
        <v>138</v>
      </c>
      <c r="B138" s="10">
        <v>3.75</v>
      </c>
      <c r="C138" s="11" t="s">
        <v>67</v>
      </c>
      <c r="D138" s="100">
        <f t="shared" si="14"/>
        <v>0.3125</v>
      </c>
      <c r="E138" s="12">
        <v>5.85</v>
      </c>
      <c r="F138" s="13">
        <v>1.3559999999999999E-2</v>
      </c>
      <c r="G138" s="101">
        <f t="shared" si="7"/>
        <v>5.8635599999999997</v>
      </c>
      <c r="H138" s="10">
        <v>3.85</v>
      </c>
      <c r="I138" s="11" t="s">
        <v>66</v>
      </c>
      <c r="J138" s="105">
        <f t="shared" si="13"/>
        <v>3.85</v>
      </c>
      <c r="K138" s="103">
        <v>2063</v>
      </c>
      <c r="L138" s="104" t="s">
        <v>64</v>
      </c>
      <c r="M138" s="102">
        <f t="shared" si="9"/>
        <v>0.20630000000000001</v>
      </c>
      <c r="N138" s="103">
        <v>2701</v>
      </c>
      <c r="O138" s="104" t="s">
        <v>64</v>
      </c>
      <c r="P138" s="102">
        <f t="shared" si="10"/>
        <v>0.27010000000000001</v>
      </c>
    </row>
    <row r="139" spans="1:16">
      <c r="A139" s="23">
        <f t="shared" si="11"/>
        <v>139</v>
      </c>
      <c r="B139" s="10">
        <v>4</v>
      </c>
      <c r="C139" s="11" t="s">
        <v>67</v>
      </c>
      <c r="D139" s="100">
        <f t="shared" si="14"/>
        <v>0.33333333333333331</v>
      </c>
      <c r="E139" s="12">
        <v>5.843</v>
      </c>
      <c r="F139" s="13">
        <v>1.285E-2</v>
      </c>
      <c r="G139" s="101">
        <f t="shared" si="7"/>
        <v>5.8558500000000002</v>
      </c>
      <c r="H139" s="10">
        <v>4.03</v>
      </c>
      <c r="I139" s="11" t="s">
        <v>66</v>
      </c>
      <c r="J139" s="105">
        <f t="shared" si="13"/>
        <v>4.03</v>
      </c>
      <c r="K139" s="103">
        <v>2090</v>
      </c>
      <c r="L139" s="104" t="s">
        <v>64</v>
      </c>
      <c r="M139" s="102">
        <f t="shared" si="9"/>
        <v>0.20899999999999999</v>
      </c>
      <c r="N139" s="103">
        <v>2734</v>
      </c>
      <c r="O139" s="104" t="s">
        <v>64</v>
      </c>
      <c r="P139" s="102">
        <f t="shared" si="10"/>
        <v>0.27339999999999998</v>
      </c>
    </row>
    <row r="140" spans="1:16">
      <c r="A140" s="23">
        <f t="shared" si="11"/>
        <v>140</v>
      </c>
      <c r="B140" s="10">
        <v>4.5</v>
      </c>
      <c r="C140" s="14" t="s">
        <v>67</v>
      </c>
      <c r="D140" s="100">
        <f t="shared" si="14"/>
        <v>0.375</v>
      </c>
      <c r="E140" s="12">
        <v>5.81</v>
      </c>
      <c r="F140" s="13">
        <v>1.1650000000000001E-2</v>
      </c>
      <c r="G140" s="101">
        <f t="shared" si="7"/>
        <v>5.82165</v>
      </c>
      <c r="H140" s="10">
        <v>4.4000000000000004</v>
      </c>
      <c r="I140" s="11" t="s">
        <v>66</v>
      </c>
      <c r="J140" s="105">
        <f t="shared" si="13"/>
        <v>4.4000000000000004</v>
      </c>
      <c r="K140" s="103">
        <v>2172</v>
      </c>
      <c r="L140" s="104" t="s">
        <v>64</v>
      </c>
      <c r="M140" s="102">
        <f t="shared" si="9"/>
        <v>0.2172</v>
      </c>
      <c r="N140" s="103">
        <v>2796</v>
      </c>
      <c r="O140" s="104" t="s">
        <v>64</v>
      </c>
      <c r="P140" s="102">
        <f t="shared" si="10"/>
        <v>0.27959999999999996</v>
      </c>
    </row>
    <row r="141" spans="1:16">
      <c r="A141" s="23">
        <f t="shared" si="11"/>
        <v>141</v>
      </c>
      <c r="B141" s="10">
        <v>5</v>
      </c>
      <c r="C141" s="104" t="s">
        <v>67</v>
      </c>
      <c r="D141" s="100">
        <f t="shared" si="14"/>
        <v>0.41666666666666669</v>
      </c>
      <c r="E141" s="12">
        <v>5.7610000000000001</v>
      </c>
      <c r="F141" s="13">
        <v>1.0659999999999999E-2</v>
      </c>
      <c r="G141" s="101">
        <f t="shared" si="7"/>
        <v>5.7716599999999998</v>
      </c>
      <c r="H141" s="103">
        <v>4.7699999999999996</v>
      </c>
      <c r="I141" s="104" t="s">
        <v>66</v>
      </c>
      <c r="J141" s="105">
        <f t="shared" si="13"/>
        <v>4.7699999999999996</v>
      </c>
      <c r="K141" s="103">
        <v>2252</v>
      </c>
      <c r="L141" s="104" t="s">
        <v>64</v>
      </c>
      <c r="M141" s="102">
        <f t="shared" si="9"/>
        <v>0.22519999999999998</v>
      </c>
      <c r="N141" s="103">
        <v>2854</v>
      </c>
      <c r="O141" s="104" t="s">
        <v>64</v>
      </c>
      <c r="P141" s="102">
        <f t="shared" si="10"/>
        <v>0.28539999999999999</v>
      </c>
    </row>
    <row r="142" spans="1:16">
      <c r="A142" s="23">
        <f t="shared" si="11"/>
        <v>142</v>
      </c>
      <c r="B142" s="10">
        <v>5.5</v>
      </c>
      <c r="C142" s="104" t="s">
        <v>67</v>
      </c>
      <c r="D142" s="100">
        <f t="shared" si="14"/>
        <v>0.45833333333333331</v>
      </c>
      <c r="E142" s="12">
        <v>5.702</v>
      </c>
      <c r="F142" s="13">
        <v>9.8420000000000001E-3</v>
      </c>
      <c r="G142" s="101">
        <f t="shared" si="7"/>
        <v>5.7118419999999999</v>
      </c>
      <c r="H142" s="103">
        <v>5.15</v>
      </c>
      <c r="I142" s="104" t="s">
        <v>66</v>
      </c>
      <c r="J142" s="105">
        <f t="shared" si="13"/>
        <v>5.15</v>
      </c>
      <c r="K142" s="103">
        <v>2330</v>
      </c>
      <c r="L142" s="104" t="s">
        <v>64</v>
      </c>
      <c r="M142" s="102">
        <f t="shared" si="9"/>
        <v>0.23300000000000001</v>
      </c>
      <c r="N142" s="103">
        <v>2911</v>
      </c>
      <c r="O142" s="104" t="s">
        <v>64</v>
      </c>
      <c r="P142" s="102">
        <f t="shared" si="10"/>
        <v>0.29110000000000003</v>
      </c>
    </row>
    <row r="143" spans="1:16">
      <c r="A143" s="23">
        <f t="shared" si="11"/>
        <v>143</v>
      </c>
      <c r="B143" s="10">
        <v>6</v>
      </c>
      <c r="C143" s="104" t="s">
        <v>67</v>
      </c>
      <c r="D143" s="100">
        <f t="shared" si="14"/>
        <v>0.5</v>
      </c>
      <c r="E143" s="12">
        <v>5.6369999999999996</v>
      </c>
      <c r="F143" s="13">
        <v>9.1459999999999996E-3</v>
      </c>
      <c r="G143" s="101">
        <f t="shared" si="7"/>
        <v>5.6461459999999999</v>
      </c>
      <c r="H143" s="103">
        <v>5.53</v>
      </c>
      <c r="I143" s="104" t="s">
        <v>66</v>
      </c>
      <c r="J143" s="105">
        <f t="shared" si="13"/>
        <v>5.53</v>
      </c>
      <c r="K143" s="103">
        <v>2407</v>
      </c>
      <c r="L143" s="104" t="s">
        <v>64</v>
      </c>
      <c r="M143" s="102">
        <f t="shared" si="9"/>
        <v>0.2407</v>
      </c>
      <c r="N143" s="103">
        <v>2966</v>
      </c>
      <c r="O143" s="104" t="s">
        <v>64</v>
      </c>
      <c r="P143" s="102">
        <f t="shared" si="10"/>
        <v>0.29660000000000003</v>
      </c>
    </row>
    <row r="144" spans="1:16">
      <c r="A144" s="23">
        <f t="shared" si="11"/>
        <v>144</v>
      </c>
      <c r="B144" s="10">
        <v>6.5</v>
      </c>
      <c r="C144" s="104" t="s">
        <v>67</v>
      </c>
      <c r="D144" s="100">
        <f t="shared" si="14"/>
        <v>0.54166666666666663</v>
      </c>
      <c r="E144" s="12">
        <v>5.569</v>
      </c>
      <c r="F144" s="13">
        <v>8.548E-3</v>
      </c>
      <c r="G144" s="101">
        <f t="shared" si="7"/>
        <v>5.5775480000000002</v>
      </c>
      <c r="H144" s="103">
        <v>5.91</v>
      </c>
      <c r="I144" s="104" t="s">
        <v>66</v>
      </c>
      <c r="J144" s="105">
        <f t="shared" si="13"/>
        <v>5.91</v>
      </c>
      <c r="K144" s="103">
        <v>2482</v>
      </c>
      <c r="L144" s="104" t="s">
        <v>64</v>
      </c>
      <c r="M144" s="102">
        <f t="shared" si="9"/>
        <v>0.24820000000000003</v>
      </c>
      <c r="N144" s="103">
        <v>3019</v>
      </c>
      <c r="O144" s="104" t="s">
        <v>64</v>
      </c>
      <c r="P144" s="102">
        <f t="shared" si="10"/>
        <v>0.3019</v>
      </c>
    </row>
    <row r="145" spans="1:16">
      <c r="A145" s="23">
        <f t="shared" si="11"/>
        <v>145</v>
      </c>
      <c r="B145" s="10">
        <v>7</v>
      </c>
      <c r="C145" s="104" t="s">
        <v>67</v>
      </c>
      <c r="D145" s="100">
        <f t="shared" si="14"/>
        <v>0.58333333333333337</v>
      </c>
      <c r="E145" s="12">
        <v>5.4989999999999997</v>
      </c>
      <c r="F145" s="13">
        <v>8.0289999999999997E-3</v>
      </c>
      <c r="G145" s="101">
        <f t="shared" si="7"/>
        <v>5.5070289999999993</v>
      </c>
      <c r="H145" s="103">
        <v>6.3</v>
      </c>
      <c r="I145" s="104" t="s">
        <v>66</v>
      </c>
      <c r="J145" s="105">
        <f t="shared" si="13"/>
        <v>6.3</v>
      </c>
      <c r="K145" s="103">
        <v>2557</v>
      </c>
      <c r="L145" s="104" t="s">
        <v>64</v>
      </c>
      <c r="M145" s="102">
        <f t="shared" si="9"/>
        <v>0.25569999999999998</v>
      </c>
      <c r="N145" s="103">
        <v>3072</v>
      </c>
      <c r="O145" s="104" t="s">
        <v>64</v>
      </c>
      <c r="P145" s="102">
        <f t="shared" si="10"/>
        <v>0.30720000000000003</v>
      </c>
    </row>
    <row r="146" spans="1:16">
      <c r="A146" s="23">
        <f t="shared" si="11"/>
        <v>146</v>
      </c>
      <c r="B146" s="10">
        <v>8</v>
      </c>
      <c r="C146" s="104" t="s">
        <v>67</v>
      </c>
      <c r="D146" s="100">
        <f t="shared" si="14"/>
        <v>0.66666666666666663</v>
      </c>
      <c r="E146" s="12">
        <v>5.36</v>
      </c>
      <c r="F146" s="13">
        <v>7.1679999999999999E-3</v>
      </c>
      <c r="G146" s="101">
        <f t="shared" si="7"/>
        <v>5.3671680000000004</v>
      </c>
      <c r="H146" s="103">
        <v>7.09</v>
      </c>
      <c r="I146" s="104" t="s">
        <v>66</v>
      </c>
      <c r="J146" s="105">
        <f t="shared" si="13"/>
        <v>7.09</v>
      </c>
      <c r="K146" s="103">
        <v>2818</v>
      </c>
      <c r="L146" s="104" t="s">
        <v>64</v>
      </c>
      <c r="M146" s="102">
        <f t="shared" si="9"/>
        <v>0.28179999999999999</v>
      </c>
      <c r="N146" s="103">
        <v>3176</v>
      </c>
      <c r="O146" s="104" t="s">
        <v>64</v>
      </c>
      <c r="P146" s="102">
        <f t="shared" si="10"/>
        <v>0.31759999999999999</v>
      </c>
    </row>
    <row r="147" spans="1:16">
      <c r="A147" s="23">
        <f t="shared" si="11"/>
        <v>147</v>
      </c>
      <c r="B147" s="10">
        <v>9</v>
      </c>
      <c r="C147" s="104" t="s">
        <v>67</v>
      </c>
      <c r="D147" s="100">
        <f t="shared" si="14"/>
        <v>0.75</v>
      </c>
      <c r="E147" s="12">
        <v>5.2240000000000002</v>
      </c>
      <c r="F147" s="13">
        <v>6.4840000000000002E-3</v>
      </c>
      <c r="G147" s="101">
        <f t="shared" si="7"/>
        <v>5.2304840000000006</v>
      </c>
      <c r="H147" s="103">
        <v>7.9</v>
      </c>
      <c r="I147" s="104" t="s">
        <v>66</v>
      </c>
      <c r="J147" s="105">
        <f t="shared" si="13"/>
        <v>7.9</v>
      </c>
      <c r="K147" s="103">
        <v>3069</v>
      </c>
      <c r="L147" s="104" t="s">
        <v>64</v>
      </c>
      <c r="M147" s="102">
        <f t="shared" si="9"/>
        <v>0.30690000000000001</v>
      </c>
      <c r="N147" s="103">
        <v>3278</v>
      </c>
      <c r="O147" s="104" t="s">
        <v>64</v>
      </c>
      <c r="P147" s="102">
        <f t="shared" si="10"/>
        <v>0.32779999999999998</v>
      </c>
    </row>
    <row r="148" spans="1:16">
      <c r="A148" s="23">
        <f t="shared" si="11"/>
        <v>148</v>
      </c>
      <c r="B148" s="10">
        <v>10</v>
      </c>
      <c r="C148" s="104" t="s">
        <v>67</v>
      </c>
      <c r="D148" s="100">
        <f t="shared" si="14"/>
        <v>0.83333333333333337</v>
      </c>
      <c r="E148" s="12">
        <v>5.0940000000000003</v>
      </c>
      <c r="F148" s="13">
        <v>5.9259999999999998E-3</v>
      </c>
      <c r="G148" s="101">
        <f t="shared" ref="G148:G211" si="15">E148+F148</f>
        <v>5.099926</v>
      </c>
      <c r="H148" s="103">
        <v>8.74</v>
      </c>
      <c r="I148" s="104" t="s">
        <v>66</v>
      </c>
      <c r="J148" s="105">
        <f t="shared" si="13"/>
        <v>8.74</v>
      </c>
      <c r="K148" s="103">
        <v>3312</v>
      </c>
      <c r="L148" s="104" t="s">
        <v>64</v>
      </c>
      <c r="M148" s="102">
        <f t="shared" ref="M148:M160" si="16">K148/1000/10</f>
        <v>0.33119999999999999</v>
      </c>
      <c r="N148" s="103">
        <v>3379</v>
      </c>
      <c r="O148" s="104" t="s">
        <v>64</v>
      </c>
      <c r="P148" s="102">
        <f t="shared" ref="P148:P168" si="17">N148/1000/10</f>
        <v>0.33789999999999998</v>
      </c>
    </row>
    <row r="149" spans="1:16">
      <c r="A149" s="23">
        <f t="shared" si="11"/>
        <v>149</v>
      </c>
      <c r="B149" s="10">
        <v>11</v>
      </c>
      <c r="C149" s="104" t="s">
        <v>67</v>
      </c>
      <c r="D149" s="100">
        <f t="shared" si="14"/>
        <v>0.91666666666666663</v>
      </c>
      <c r="E149" s="12">
        <v>4.9690000000000003</v>
      </c>
      <c r="F149" s="13">
        <v>5.4619999999999998E-3</v>
      </c>
      <c r="G149" s="101">
        <f t="shared" si="15"/>
        <v>4.9744619999999999</v>
      </c>
      <c r="H149" s="103">
        <v>9.59</v>
      </c>
      <c r="I149" s="104" t="s">
        <v>66</v>
      </c>
      <c r="J149" s="105">
        <f t="shared" si="13"/>
        <v>9.59</v>
      </c>
      <c r="K149" s="103">
        <v>3549</v>
      </c>
      <c r="L149" s="104" t="s">
        <v>64</v>
      </c>
      <c r="M149" s="102">
        <f t="shared" si="16"/>
        <v>0.35489999999999999</v>
      </c>
      <c r="N149" s="103">
        <v>3481</v>
      </c>
      <c r="O149" s="104" t="s">
        <v>64</v>
      </c>
      <c r="P149" s="102">
        <f t="shared" si="17"/>
        <v>0.34809999999999997</v>
      </c>
    </row>
    <row r="150" spans="1:16">
      <c r="A150" s="23">
        <f t="shared" ref="A150:A213" si="18">A149+1</f>
        <v>150</v>
      </c>
      <c r="B150" s="10">
        <v>12</v>
      </c>
      <c r="C150" s="104" t="s">
        <v>67</v>
      </c>
      <c r="D150" s="102">
        <f t="shared" si="14"/>
        <v>1</v>
      </c>
      <c r="E150" s="12">
        <v>4.8520000000000003</v>
      </c>
      <c r="F150" s="13">
        <v>5.0689999999999997E-3</v>
      </c>
      <c r="G150" s="101">
        <f t="shared" si="15"/>
        <v>4.8570690000000001</v>
      </c>
      <c r="H150" s="103">
        <v>10.47</v>
      </c>
      <c r="I150" s="104" t="s">
        <v>66</v>
      </c>
      <c r="J150" s="105">
        <f t="shared" si="13"/>
        <v>10.47</v>
      </c>
      <c r="K150" s="103">
        <v>3781</v>
      </c>
      <c r="L150" s="104" t="s">
        <v>64</v>
      </c>
      <c r="M150" s="102">
        <f t="shared" si="16"/>
        <v>0.37809999999999999</v>
      </c>
      <c r="N150" s="103">
        <v>3584</v>
      </c>
      <c r="O150" s="104" t="s">
        <v>64</v>
      </c>
      <c r="P150" s="102">
        <f t="shared" si="17"/>
        <v>0.3584</v>
      </c>
    </row>
    <row r="151" spans="1:16">
      <c r="A151" s="23">
        <f t="shared" si="18"/>
        <v>151</v>
      </c>
      <c r="B151" s="10">
        <v>13</v>
      </c>
      <c r="C151" s="104" t="s">
        <v>67</v>
      </c>
      <c r="D151" s="102">
        <f t="shared" si="14"/>
        <v>1.0833333333333333</v>
      </c>
      <c r="E151" s="12">
        <v>4.74</v>
      </c>
      <c r="F151" s="13">
        <v>4.7320000000000001E-3</v>
      </c>
      <c r="G151" s="101">
        <f t="shared" si="15"/>
        <v>4.7447319999999999</v>
      </c>
      <c r="H151" s="103">
        <v>11.36</v>
      </c>
      <c r="I151" s="104" t="s">
        <v>66</v>
      </c>
      <c r="J151" s="105">
        <f t="shared" si="13"/>
        <v>11.36</v>
      </c>
      <c r="K151" s="103">
        <v>4011</v>
      </c>
      <c r="L151" s="104" t="s">
        <v>64</v>
      </c>
      <c r="M151" s="102">
        <f t="shared" si="16"/>
        <v>0.40110000000000001</v>
      </c>
      <c r="N151" s="103">
        <v>3687</v>
      </c>
      <c r="O151" s="104" t="s">
        <v>64</v>
      </c>
      <c r="P151" s="102">
        <f t="shared" si="17"/>
        <v>0.36869999999999997</v>
      </c>
    </row>
    <row r="152" spans="1:16">
      <c r="A152" s="23">
        <f t="shared" si="18"/>
        <v>152</v>
      </c>
      <c r="B152" s="10">
        <v>14</v>
      </c>
      <c r="C152" s="104" t="s">
        <v>67</v>
      </c>
      <c r="D152" s="102">
        <f t="shared" si="14"/>
        <v>1.1666666666666667</v>
      </c>
      <c r="E152" s="12">
        <v>4.6340000000000003</v>
      </c>
      <c r="F152" s="13">
        <v>4.4390000000000002E-3</v>
      </c>
      <c r="G152" s="101">
        <f t="shared" si="15"/>
        <v>4.638439</v>
      </c>
      <c r="H152" s="103">
        <v>12.28</v>
      </c>
      <c r="I152" s="104" t="s">
        <v>66</v>
      </c>
      <c r="J152" s="105">
        <f t="shared" si="13"/>
        <v>12.28</v>
      </c>
      <c r="K152" s="103">
        <v>4237</v>
      </c>
      <c r="L152" s="104" t="s">
        <v>64</v>
      </c>
      <c r="M152" s="102">
        <f t="shared" si="16"/>
        <v>0.42370000000000002</v>
      </c>
      <c r="N152" s="103">
        <v>3791</v>
      </c>
      <c r="O152" s="104" t="s">
        <v>64</v>
      </c>
      <c r="P152" s="102">
        <f t="shared" si="17"/>
        <v>0.37909999999999999</v>
      </c>
    </row>
    <row r="153" spans="1:16">
      <c r="A153" s="23">
        <f t="shared" si="18"/>
        <v>153</v>
      </c>
      <c r="B153" s="10">
        <v>15</v>
      </c>
      <c r="C153" s="104" t="s">
        <v>67</v>
      </c>
      <c r="D153" s="102">
        <f t="shared" si="14"/>
        <v>1.25</v>
      </c>
      <c r="E153" s="12">
        <v>4.5330000000000004</v>
      </c>
      <c r="F153" s="13">
        <v>4.182E-3</v>
      </c>
      <c r="G153" s="101">
        <f t="shared" si="15"/>
        <v>4.5371820000000005</v>
      </c>
      <c r="H153" s="103">
        <v>13.22</v>
      </c>
      <c r="I153" s="104" t="s">
        <v>66</v>
      </c>
      <c r="J153" s="105">
        <f t="shared" si="13"/>
        <v>13.22</v>
      </c>
      <c r="K153" s="103">
        <v>4462</v>
      </c>
      <c r="L153" s="104" t="s">
        <v>64</v>
      </c>
      <c r="M153" s="102">
        <f t="shared" si="16"/>
        <v>0.44619999999999999</v>
      </c>
      <c r="N153" s="103">
        <v>3897</v>
      </c>
      <c r="O153" s="104" t="s">
        <v>64</v>
      </c>
      <c r="P153" s="102">
        <f t="shared" si="17"/>
        <v>0.38969999999999999</v>
      </c>
    </row>
    <row r="154" spans="1:16">
      <c r="A154" s="23">
        <f t="shared" si="18"/>
        <v>154</v>
      </c>
      <c r="B154" s="10">
        <v>16</v>
      </c>
      <c r="C154" s="104" t="s">
        <v>67</v>
      </c>
      <c r="D154" s="102">
        <f t="shared" si="14"/>
        <v>1.3333333333333333</v>
      </c>
      <c r="E154" s="12">
        <v>4.4370000000000003</v>
      </c>
      <c r="F154" s="13">
        <v>3.9560000000000003E-3</v>
      </c>
      <c r="G154" s="101">
        <f t="shared" si="15"/>
        <v>4.4409559999999999</v>
      </c>
      <c r="H154" s="103">
        <v>14.18</v>
      </c>
      <c r="I154" s="104" t="s">
        <v>66</v>
      </c>
      <c r="J154" s="105">
        <f t="shared" si="13"/>
        <v>14.18</v>
      </c>
      <c r="K154" s="103">
        <v>4685</v>
      </c>
      <c r="L154" s="104" t="s">
        <v>64</v>
      </c>
      <c r="M154" s="102">
        <f t="shared" si="16"/>
        <v>0.46849999999999997</v>
      </c>
      <c r="N154" s="103">
        <v>4004</v>
      </c>
      <c r="O154" s="104" t="s">
        <v>64</v>
      </c>
      <c r="P154" s="102">
        <f t="shared" si="17"/>
        <v>0.40039999999999998</v>
      </c>
    </row>
    <row r="155" spans="1:16">
      <c r="A155" s="23">
        <f t="shared" si="18"/>
        <v>155</v>
      </c>
      <c r="B155" s="10">
        <v>17</v>
      </c>
      <c r="C155" s="104" t="s">
        <v>67</v>
      </c>
      <c r="D155" s="102">
        <f t="shared" si="14"/>
        <v>1.4166666666666667</v>
      </c>
      <c r="E155" s="12">
        <v>4.3449999999999998</v>
      </c>
      <c r="F155" s="13">
        <v>3.7529999999999998E-3</v>
      </c>
      <c r="G155" s="101">
        <f t="shared" si="15"/>
        <v>4.3487529999999994</v>
      </c>
      <c r="H155" s="103">
        <v>15.16</v>
      </c>
      <c r="I155" s="104" t="s">
        <v>66</v>
      </c>
      <c r="J155" s="105">
        <f t="shared" si="13"/>
        <v>15.16</v>
      </c>
      <c r="K155" s="103">
        <v>4908</v>
      </c>
      <c r="L155" s="104" t="s">
        <v>64</v>
      </c>
      <c r="M155" s="102">
        <f t="shared" si="16"/>
        <v>0.49080000000000001</v>
      </c>
      <c r="N155" s="103">
        <v>4112</v>
      </c>
      <c r="O155" s="104" t="s">
        <v>64</v>
      </c>
      <c r="P155" s="102">
        <f t="shared" si="17"/>
        <v>0.41120000000000001</v>
      </c>
    </row>
    <row r="156" spans="1:16">
      <c r="A156" s="23">
        <f t="shared" si="18"/>
        <v>156</v>
      </c>
      <c r="B156" s="10">
        <v>18</v>
      </c>
      <c r="C156" s="104" t="s">
        <v>67</v>
      </c>
      <c r="D156" s="102">
        <f t="shared" si="14"/>
        <v>1.5</v>
      </c>
      <c r="E156" s="12">
        <v>4.2569999999999997</v>
      </c>
      <c r="F156" s="13">
        <v>3.5720000000000001E-3</v>
      </c>
      <c r="G156" s="101">
        <f t="shared" si="15"/>
        <v>4.2605719999999998</v>
      </c>
      <c r="H156" s="103">
        <v>16.16</v>
      </c>
      <c r="I156" s="104" t="s">
        <v>66</v>
      </c>
      <c r="J156" s="105">
        <f t="shared" si="13"/>
        <v>16.16</v>
      </c>
      <c r="K156" s="103">
        <v>5129</v>
      </c>
      <c r="L156" s="104" t="s">
        <v>64</v>
      </c>
      <c r="M156" s="102">
        <f t="shared" si="16"/>
        <v>0.51289999999999991</v>
      </c>
      <c r="N156" s="103">
        <v>4222</v>
      </c>
      <c r="O156" s="104" t="s">
        <v>64</v>
      </c>
      <c r="P156" s="102">
        <f t="shared" si="17"/>
        <v>0.42220000000000002</v>
      </c>
    </row>
    <row r="157" spans="1:16">
      <c r="A157" s="23">
        <f t="shared" si="18"/>
        <v>157</v>
      </c>
      <c r="B157" s="10">
        <v>20</v>
      </c>
      <c r="C157" s="104" t="s">
        <v>67</v>
      </c>
      <c r="D157" s="102">
        <f t="shared" si="14"/>
        <v>1.6666666666666667</v>
      </c>
      <c r="E157" s="12">
        <v>4.093</v>
      </c>
      <c r="F157" s="13">
        <v>3.2599999999999999E-3</v>
      </c>
      <c r="G157" s="101">
        <f t="shared" si="15"/>
        <v>4.09626</v>
      </c>
      <c r="H157" s="103">
        <v>18.23</v>
      </c>
      <c r="I157" s="104" t="s">
        <v>66</v>
      </c>
      <c r="J157" s="105">
        <f t="shared" si="13"/>
        <v>18.23</v>
      </c>
      <c r="K157" s="103">
        <v>5939</v>
      </c>
      <c r="L157" s="104" t="s">
        <v>64</v>
      </c>
      <c r="M157" s="102">
        <f t="shared" si="16"/>
        <v>0.59389999999999998</v>
      </c>
      <c r="N157" s="103">
        <v>4447</v>
      </c>
      <c r="O157" s="104" t="s">
        <v>64</v>
      </c>
      <c r="P157" s="102">
        <f t="shared" si="17"/>
        <v>0.44469999999999998</v>
      </c>
    </row>
    <row r="158" spans="1:16">
      <c r="A158" s="23">
        <f t="shared" si="18"/>
        <v>158</v>
      </c>
      <c r="B158" s="10">
        <v>22.5</v>
      </c>
      <c r="C158" s="104" t="s">
        <v>67</v>
      </c>
      <c r="D158" s="102">
        <f t="shared" si="14"/>
        <v>1.875</v>
      </c>
      <c r="E158" s="12">
        <v>3.9060000000000001</v>
      </c>
      <c r="F158" s="13">
        <v>2.9420000000000002E-3</v>
      </c>
      <c r="G158" s="101">
        <f t="shared" si="15"/>
        <v>3.9089420000000001</v>
      </c>
      <c r="H158" s="103">
        <v>20.92</v>
      </c>
      <c r="I158" s="104" t="s">
        <v>66</v>
      </c>
      <c r="J158" s="105">
        <f t="shared" si="13"/>
        <v>20.92</v>
      </c>
      <c r="K158" s="103">
        <v>7100</v>
      </c>
      <c r="L158" s="104" t="s">
        <v>64</v>
      </c>
      <c r="M158" s="102">
        <f t="shared" si="16"/>
        <v>0.71</v>
      </c>
      <c r="N158" s="103">
        <v>4738</v>
      </c>
      <c r="O158" s="104" t="s">
        <v>64</v>
      </c>
      <c r="P158" s="102">
        <f t="shared" si="17"/>
        <v>0.47380000000000005</v>
      </c>
    </row>
    <row r="159" spans="1:16">
      <c r="A159" s="23">
        <f t="shared" si="18"/>
        <v>159</v>
      </c>
      <c r="B159" s="10">
        <v>25</v>
      </c>
      <c r="C159" s="104" t="s">
        <v>67</v>
      </c>
      <c r="D159" s="102">
        <f t="shared" si="14"/>
        <v>2.0833333333333335</v>
      </c>
      <c r="E159" s="12">
        <v>3.7469999999999999</v>
      </c>
      <c r="F159" s="13">
        <v>2.6840000000000002E-3</v>
      </c>
      <c r="G159" s="101">
        <f t="shared" si="15"/>
        <v>3.7496839999999998</v>
      </c>
      <c r="H159" s="103">
        <v>23.73</v>
      </c>
      <c r="I159" s="104" t="s">
        <v>66</v>
      </c>
      <c r="J159" s="105">
        <f t="shared" si="13"/>
        <v>23.73</v>
      </c>
      <c r="K159" s="103">
        <v>8182</v>
      </c>
      <c r="L159" s="104" t="s">
        <v>64</v>
      </c>
      <c r="M159" s="102">
        <f t="shared" si="16"/>
        <v>0.81820000000000004</v>
      </c>
      <c r="N159" s="103">
        <v>5039</v>
      </c>
      <c r="O159" s="104" t="s">
        <v>64</v>
      </c>
      <c r="P159" s="102">
        <f t="shared" si="17"/>
        <v>0.50390000000000001</v>
      </c>
    </row>
    <row r="160" spans="1:16">
      <c r="A160" s="23">
        <f t="shared" si="18"/>
        <v>160</v>
      </c>
      <c r="B160" s="10">
        <v>27.5</v>
      </c>
      <c r="C160" s="104" t="s">
        <v>67</v>
      </c>
      <c r="D160" s="102">
        <f t="shared" si="14"/>
        <v>2.2916666666666665</v>
      </c>
      <c r="E160" s="12">
        <v>3.593</v>
      </c>
      <c r="F160" s="13">
        <v>2.47E-3</v>
      </c>
      <c r="G160" s="101">
        <f t="shared" si="15"/>
        <v>3.5954700000000002</v>
      </c>
      <c r="H160" s="103">
        <v>26.67</v>
      </c>
      <c r="I160" s="104" t="s">
        <v>66</v>
      </c>
      <c r="J160" s="105">
        <f t="shared" si="13"/>
        <v>26.67</v>
      </c>
      <c r="K160" s="103">
        <v>9216</v>
      </c>
      <c r="L160" s="104" t="s">
        <v>64</v>
      </c>
      <c r="M160" s="102">
        <f t="shared" si="16"/>
        <v>0.92159999999999997</v>
      </c>
      <c r="N160" s="103">
        <v>5351</v>
      </c>
      <c r="O160" s="104" t="s">
        <v>64</v>
      </c>
      <c r="P160" s="102">
        <f t="shared" si="17"/>
        <v>0.53510000000000002</v>
      </c>
    </row>
    <row r="161" spans="1:16">
      <c r="A161" s="23">
        <f t="shared" si="18"/>
        <v>161</v>
      </c>
      <c r="B161" s="10">
        <v>30</v>
      </c>
      <c r="C161" s="104" t="s">
        <v>67</v>
      </c>
      <c r="D161" s="102">
        <f t="shared" si="14"/>
        <v>2.5</v>
      </c>
      <c r="E161" s="12">
        <v>3.4319999999999999</v>
      </c>
      <c r="F161" s="13">
        <v>2.2889999999999998E-3</v>
      </c>
      <c r="G161" s="101">
        <f t="shared" si="15"/>
        <v>3.4342890000000001</v>
      </c>
      <c r="H161" s="103">
        <v>29.73</v>
      </c>
      <c r="I161" s="104" t="s">
        <v>66</v>
      </c>
      <c r="J161" s="105">
        <f t="shared" si="13"/>
        <v>29.73</v>
      </c>
      <c r="K161" s="103">
        <v>1.02</v>
      </c>
      <c r="L161" s="106" t="s">
        <v>66</v>
      </c>
      <c r="M161" s="105">
        <f t="shared" ref="M161:M207" si="19">K161</f>
        <v>1.02</v>
      </c>
      <c r="N161" s="103">
        <v>5675</v>
      </c>
      <c r="O161" s="104" t="s">
        <v>64</v>
      </c>
      <c r="P161" s="102">
        <f t="shared" si="17"/>
        <v>0.5675</v>
      </c>
    </row>
    <row r="162" spans="1:16">
      <c r="A162" s="23">
        <f t="shared" si="18"/>
        <v>162</v>
      </c>
      <c r="B162" s="10">
        <v>32.5</v>
      </c>
      <c r="C162" s="104" t="s">
        <v>67</v>
      </c>
      <c r="D162" s="102">
        <f t="shared" si="14"/>
        <v>2.7083333333333335</v>
      </c>
      <c r="E162" s="12">
        <v>3.2919999999999998</v>
      </c>
      <c r="F162" s="13">
        <v>2.134E-3</v>
      </c>
      <c r="G162" s="101">
        <f t="shared" si="15"/>
        <v>3.2941339999999997</v>
      </c>
      <c r="H162" s="103">
        <v>32.94</v>
      </c>
      <c r="I162" s="104" t="s">
        <v>66</v>
      </c>
      <c r="J162" s="105">
        <f t="shared" si="13"/>
        <v>32.94</v>
      </c>
      <c r="K162" s="103">
        <v>1.1200000000000001</v>
      </c>
      <c r="L162" s="104" t="s">
        <v>66</v>
      </c>
      <c r="M162" s="105">
        <f t="shared" si="19"/>
        <v>1.1200000000000001</v>
      </c>
      <c r="N162" s="103">
        <v>6012</v>
      </c>
      <c r="O162" s="104" t="s">
        <v>64</v>
      </c>
      <c r="P162" s="102">
        <f t="shared" si="17"/>
        <v>0.60119999999999996</v>
      </c>
    </row>
    <row r="163" spans="1:16">
      <c r="A163" s="23">
        <f t="shared" si="18"/>
        <v>163</v>
      </c>
      <c r="B163" s="10">
        <v>35</v>
      </c>
      <c r="C163" s="104" t="s">
        <v>67</v>
      </c>
      <c r="D163" s="102">
        <f t="shared" si="14"/>
        <v>2.9166666666666665</v>
      </c>
      <c r="E163" s="12">
        <v>3.1629999999999998</v>
      </c>
      <c r="F163" s="13">
        <v>1.9989999999999999E-3</v>
      </c>
      <c r="G163" s="101">
        <f t="shared" si="15"/>
        <v>3.1649989999999999</v>
      </c>
      <c r="H163" s="103">
        <v>36.270000000000003</v>
      </c>
      <c r="I163" s="104" t="s">
        <v>66</v>
      </c>
      <c r="J163" s="105">
        <f t="shared" si="13"/>
        <v>36.270000000000003</v>
      </c>
      <c r="K163" s="103">
        <v>1.22</v>
      </c>
      <c r="L163" s="104" t="s">
        <v>66</v>
      </c>
      <c r="M163" s="105">
        <f t="shared" si="19"/>
        <v>1.22</v>
      </c>
      <c r="N163" s="103">
        <v>6361</v>
      </c>
      <c r="O163" s="104" t="s">
        <v>64</v>
      </c>
      <c r="P163" s="102">
        <f t="shared" si="17"/>
        <v>0.6361</v>
      </c>
    </row>
    <row r="164" spans="1:16">
      <c r="A164" s="23">
        <f t="shared" si="18"/>
        <v>164</v>
      </c>
      <c r="B164" s="10">
        <v>37.5</v>
      </c>
      <c r="C164" s="104" t="s">
        <v>67</v>
      </c>
      <c r="D164" s="102">
        <f t="shared" si="14"/>
        <v>3.125</v>
      </c>
      <c r="E164" s="12">
        <v>3.0449999999999999</v>
      </c>
      <c r="F164" s="13">
        <v>1.882E-3</v>
      </c>
      <c r="G164" s="101">
        <f t="shared" si="15"/>
        <v>3.0468820000000001</v>
      </c>
      <c r="H164" s="103">
        <v>39.74</v>
      </c>
      <c r="I164" s="104" t="s">
        <v>66</v>
      </c>
      <c r="J164" s="105">
        <f t="shared" si="13"/>
        <v>39.74</v>
      </c>
      <c r="K164" s="103">
        <v>1.32</v>
      </c>
      <c r="L164" s="104" t="s">
        <v>66</v>
      </c>
      <c r="M164" s="105">
        <f t="shared" si="19"/>
        <v>1.32</v>
      </c>
      <c r="N164" s="103">
        <v>6723</v>
      </c>
      <c r="O164" s="104" t="s">
        <v>64</v>
      </c>
      <c r="P164" s="102">
        <f t="shared" si="17"/>
        <v>0.67230000000000001</v>
      </c>
    </row>
    <row r="165" spans="1:16">
      <c r="A165" s="23">
        <f t="shared" si="18"/>
        <v>165</v>
      </c>
      <c r="B165" s="10">
        <v>40</v>
      </c>
      <c r="C165" s="104" t="s">
        <v>67</v>
      </c>
      <c r="D165" s="102">
        <f t="shared" si="14"/>
        <v>3.3333333333333335</v>
      </c>
      <c r="E165" s="12">
        <v>2.9340000000000002</v>
      </c>
      <c r="F165" s="13">
        <v>1.7780000000000001E-3</v>
      </c>
      <c r="G165" s="101">
        <f t="shared" si="15"/>
        <v>2.935778</v>
      </c>
      <c r="H165" s="103">
        <v>43.35</v>
      </c>
      <c r="I165" s="104" t="s">
        <v>66</v>
      </c>
      <c r="J165" s="105">
        <f t="shared" si="13"/>
        <v>43.35</v>
      </c>
      <c r="K165" s="103">
        <v>1.42</v>
      </c>
      <c r="L165" s="104" t="s">
        <v>66</v>
      </c>
      <c r="M165" s="105">
        <f t="shared" si="19"/>
        <v>1.42</v>
      </c>
      <c r="N165" s="103">
        <v>7098</v>
      </c>
      <c r="O165" s="104" t="s">
        <v>64</v>
      </c>
      <c r="P165" s="102">
        <f t="shared" si="17"/>
        <v>0.70979999999999999</v>
      </c>
    </row>
    <row r="166" spans="1:16">
      <c r="A166" s="23">
        <f t="shared" si="18"/>
        <v>166</v>
      </c>
      <c r="B166" s="10">
        <v>45</v>
      </c>
      <c r="C166" s="104" t="s">
        <v>67</v>
      </c>
      <c r="D166" s="102">
        <f t="shared" si="14"/>
        <v>3.75</v>
      </c>
      <c r="E166" s="12">
        <v>2.7370000000000001</v>
      </c>
      <c r="F166" s="13">
        <v>1.603E-3</v>
      </c>
      <c r="G166" s="101">
        <f t="shared" si="15"/>
        <v>2.7386029999999999</v>
      </c>
      <c r="H166" s="103">
        <v>50.95</v>
      </c>
      <c r="I166" s="104" t="s">
        <v>66</v>
      </c>
      <c r="J166" s="105">
        <f t="shared" si="13"/>
        <v>50.95</v>
      </c>
      <c r="K166" s="103">
        <v>1.79</v>
      </c>
      <c r="L166" s="104" t="s">
        <v>66</v>
      </c>
      <c r="M166" s="105">
        <f t="shared" si="19"/>
        <v>1.79</v>
      </c>
      <c r="N166" s="103">
        <v>7886</v>
      </c>
      <c r="O166" s="104" t="s">
        <v>64</v>
      </c>
      <c r="P166" s="102">
        <f t="shared" si="17"/>
        <v>0.78859999999999997</v>
      </c>
    </row>
    <row r="167" spans="1:16">
      <c r="A167" s="23">
        <f t="shared" si="18"/>
        <v>167</v>
      </c>
      <c r="B167" s="10">
        <v>50</v>
      </c>
      <c r="C167" s="104" t="s">
        <v>67</v>
      </c>
      <c r="D167" s="102">
        <f t="shared" si="14"/>
        <v>4.166666666666667</v>
      </c>
      <c r="E167" s="12">
        <v>2.5640000000000001</v>
      </c>
      <c r="F167" s="13">
        <v>1.4599999999999999E-3</v>
      </c>
      <c r="G167" s="101">
        <f t="shared" si="15"/>
        <v>2.5654599999999999</v>
      </c>
      <c r="H167" s="103">
        <v>59.08</v>
      </c>
      <c r="I167" s="104" t="s">
        <v>66</v>
      </c>
      <c r="J167" s="105">
        <f t="shared" si="13"/>
        <v>59.08</v>
      </c>
      <c r="K167" s="103">
        <v>2.14</v>
      </c>
      <c r="L167" s="104" t="s">
        <v>66</v>
      </c>
      <c r="M167" s="105">
        <f t="shared" si="19"/>
        <v>2.14</v>
      </c>
      <c r="N167" s="103">
        <v>8724</v>
      </c>
      <c r="O167" s="104" t="s">
        <v>64</v>
      </c>
      <c r="P167" s="102">
        <f t="shared" si="17"/>
        <v>0.87240000000000006</v>
      </c>
    </row>
    <row r="168" spans="1:16">
      <c r="A168" s="23">
        <f t="shared" si="18"/>
        <v>168</v>
      </c>
      <c r="B168" s="10">
        <v>55</v>
      </c>
      <c r="C168" s="104" t="s">
        <v>67</v>
      </c>
      <c r="D168" s="102">
        <f t="shared" si="14"/>
        <v>4.583333333333333</v>
      </c>
      <c r="E168" s="12">
        <v>2.4119999999999999</v>
      </c>
      <c r="F168" s="13">
        <v>1.3420000000000001E-3</v>
      </c>
      <c r="G168" s="101">
        <f t="shared" si="15"/>
        <v>2.4133420000000001</v>
      </c>
      <c r="H168" s="103">
        <v>67.739999999999995</v>
      </c>
      <c r="I168" s="104" t="s">
        <v>66</v>
      </c>
      <c r="J168" s="105">
        <f t="shared" si="13"/>
        <v>67.739999999999995</v>
      </c>
      <c r="K168" s="103">
        <v>2.4700000000000002</v>
      </c>
      <c r="L168" s="104" t="s">
        <v>66</v>
      </c>
      <c r="M168" s="105">
        <f t="shared" si="19"/>
        <v>2.4700000000000002</v>
      </c>
      <c r="N168" s="103">
        <v>9613</v>
      </c>
      <c r="O168" s="104" t="s">
        <v>64</v>
      </c>
      <c r="P168" s="102">
        <f t="shared" si="17"/>
        <v>0.96129999999999993</v>
      </c>
    </row>
    <row r="169" spans="1:16">
      <c r="A169" s="23">
        <f t="shared" si="18"/>
        <v>169</v>
      </c>
      <c r="B169" s="10">
        <v>60</v>
      </c>
      <c r="C169" s="104" t="s">
        <v>67</v>
      </c>
      <c r="D169" s="102">
        <f t="shared" si="14"/>
        <v>5</v>
      </c>
      <c r="E169" s="12">
        <v>2.2770000000000001</v>
      </c>
      <c r="F169" s="13">
        <v>1.243E-3</v>
      </c>
      <c r="G169" s="101">
        <f t="shared" si="15"/>
        <v>2.2782430000000002</v>
      </c>
      <c r="H169" s="103">
        <v>76.930000000000007</v>
      </c>
      <c r="I169" s="104" t="s">
        <v>66</v>
      </c>
      <c r="J169" s="105">
        <f t="shared" si="13"/>
        <v>76.930000000000007</v>
      </c>
      <c r="K169" s="103">
        <v>2.8</v>
      </c>
      <c r="L169" s="104" t="s">
        <v>66</v>
      </c>
      <c r="M169" s="105">
        <f t="shared" si="19"/>
        <v>2.8</v>
      </c>
      <c r="N169" s="103">
        <v>1.06</v>
      </c>
      <c r="O169" s="106" t="s">
        <v>66</v>
      </c>
      <c r="P169" s="105">
        <f t="shared" ref="P169:P217" si="20">N169</f>
        <v>1.06</v>
      </c>
    </row>
    <row r="170" spans="1:16">
      <c r="A170" s="23">
        <f t="shared" si="18"/>
        <v>170</v>
      </c>
      <c r="B170" s="10">
        <v>65</v>
      </c>
      <c r="C170" s="104" t="s">
        <v>67</v>
      </c>
      <c r="D170" s="102">
        <f t="shared" si="14"/>
        <v>5.416666666666667</v>
      </c>
      <c r="E170" s="12">
        <v>2.157</v>
      </c>
      <c r="F170" s="13">
        <v>1.158E-3</v>
      </c>
      <c r="G170" s="101">
        <f t="shared" si="15"/>
        <v>2.1581580000000002</v>
      </c>
      <c r="H170" s="103">
        <v>86.65</v>
      </c>
      <c r="I170" s="104" t="s">
        <v>66</v>
      </c>
      <c r="J170" s="105">
        <f t="shared" si="13"/>
        <v>86.65</v>
      </c>
      <c r="K170" s="103">
        <v>3.13</v>
      </c>
      <c r="L170" s="104" t="s">
        <v>66</v>
      </c>
      <c r="M170" s="105">
        <f t="shared" si="19"/>
        <v>3.13</v>
      </c>
      <c r="N170" s="103">
        <v>1.1499999999999999</v>
      </c>
      <c r="O170" s="104" t="s">
        <v>66</v>
      </c>
      <c r="P170" s="105">
        <f t="shared" si="20"/>
        <v>1.1499999999999999</v>
      </c>
    </row>
    <row r="171" spans="1:16">
      <c r="A171" s="23">
        <f t="shared" si="18"/>
        <v>171</v>
      </c>
      <c r="B171" s="10">
        <v>70</v>
      </c>
      <c r="C171" s="104" t="s">
        <v>67</v>
      </c>
      <c r="D171" s="102">
        <f t="shared" si="14"/>
        <v>5.833333333333333</v>
      </c>
      <c r="E171" s="12">
        <v>2.048</v>
      </c>
      <c r="F171" s="13">
        <v>1.0839999999999999E-3</v>
      </c>
      <c r="G171" s="101">
        <f t="shared" si="15"/>
        <v>2.0490840000000001</v>
      </c>
      <c r="H171" s="103">
        <v>96.9</v>
      </c>
      <c r="I171" s="104" t="s">
        <v>66</v>
      </c>
      <c r="J171" s="105">
        <f t="shared" si="13"/>
        <v>96.9</v>
      </c>
      <c r="K171" s="103">
        <v>3.46</v>
      </c>
      <c r="L171" s="104" t="s">
        <v>66</v>
      </c>
      <c r="M171" s="105">
        <f t="shared" si="19"/>
        <v>3.46</v>
      </c>
      <c r="N171" s="103">
        <v>1.26</v>
      </c>
      <c r="O171" s="104" t="s">
        <v>66</v>
      </c>
      <c r="P171" s="105">
        <f t="shared" si="20"/>
        <v>1.26</v>
      </c>
    </row>
    <row r="172" spans="1:16">
      <c r="A172" s="23">
        <f t="shared" si="18"/>
        <v>172</v>
      </c>
      <c r="B172" s="10">
        <v>80</v>
      </c>
      <c r="C172" s="104" t="s">
        <v>67</v>
      </c>
      <c r="D172" s="102">
        <f t="shared" si="14"/>
        <v>6.666666666666667</v>
      </c>
      <c r="E172" s="12">
        <v>1.861</v>
      </c>
      <c r="F172" s="13">
        <v>9.6279999999999998E-4</v>
      </c>
      <c r="G172" s="101">
        <f t="shared" si="15"/>
        <v>1.8619627999999999</v>
      </c>
      <c r="H172" s="103">
        <v>118.98</v>
      </c>
      <c r="I172" s="104" t="s">
        <v>66</v>
      </c>
      <c r="J172" s="105">
        <f t="shared" si="13"/>
        <v>118.98</v>
      </c>
      <c r="K172" s="103">
        <v>4.67</v>
      </c>
      <c r="L172" s="104" t="s">
        <v>66</v>
      </c>
      <c r="M172" s="105">
        <f t="shared" si="19"/>
        <v>4.67</v>
      </c>
      <c r="N172" s="103">
        <v>1.48</v>
      </c>
      <c r="O172" s="104" t="s">
        <v>66</v>
      </c>
      <c r="P172" s="105">
        <f t="shared" si="20"/>
        <v>1.48</v>
      </c>
    </row>
    <row r="173" spans="1:16">
      <c r="A173" s="23">
        <f t="shared" si="18"/>
        <v>173</v>
      </c>
      <c r="B173" s="10">
        <v>90</v>
      </c>
      <c r="C173" s="104" t="s">
        <v>67</v>
      </c>
      <c r="D173" s="102">
        <f t="shared" si="14"/>
        <v>7.5</v>
      </c>
      <c r="E173" s="12">
        <v>1.7050000000000001</v>
      </c>
      <c r="F173" s="13">
        <v>8.6700000000000004E-4</v>
      </c>
      <c r="G173" s="101">
        <f t="shared" si="15"/>
        <v>1.705867</v>
      </c>
      <c r="H173" s="103">
        <v>143.16999999999999</v>
      </c>
      <c r="I173" s="104" t="s">
        <v>66</v>
      </c>
      <c r="J173" s="105">
        <f t="shared" si="13"/>
        <v>143.16999999999999</v>
      </c>
      <c r="K173" s="103">
        <v>5.81</v>
      </c>
      <c r="L173" s="104" t="s">
        <v>66</v>
      </c>
      <c r="M173" s="105">
        <f t="shared" si="19"/>
        <v>5.81</v>
      </c>
      <c r="N173" s="103">
        <v>1.72</v>
      </c>
      <c r="O173" s="104" t="s">
        <v>66</v>
      </c>
      <c r="P173" s="105">
        <f t="shared" si="20"/>
        <v>1.72</v>
      </c>
    </row>
    <row r="174" spans="1:16">
      <c r="A174" s="23">
        <f t="shared" si="18"/>
        <v>174</v>
      </c>
      <c r="B174" s="10">
        <v>100</v>
      </c>
      <c r="C174" s="104" t="s">
        <v>67</v>
      </c>
      <c r="D174" s="102">
        <f t="shared" si="14"/>
        <v>8.3333333333333339</v>
      </c>
      <c r="E174" s="12">
        <v>1.573</v>
      </c>
      <c r="F174" s="13">
        <v>7.8930000000000005E-4</v>
      </c>
      <c r="G174" s="101">
        <f t="shared" si="15"/>
        <v>1.5737893000000001</v>
      </c>
      <c r="H174" s="103">
        <v>169.48</v>
      </c>
      <c r="I174" s="104" t="s">
        <v>66</v>
      </c>
      <c r="J174" s="105">
        <f t="shared" si="13"/>
        <v>169.48</v>
      </c>
      <c r="K174" s="103">
        <v>6.92</v>
      </c>
      <c r="L174" s="104" t="s">
        <v>66</v>
      </c>
      <c r="M174" s="105">
        <f t="shared" si="19"/>
        <v>6.92</v>
      </c>
      <c r="N174" s="103">
        <v>1.99</v>
      </c>
      <c r="O174" s="104" t="s">
        <v>66</v>
      </c>
      <c r="P174" s="105">
        <f t="shared" si="20"/>
        <v>1.99</v>
      </c>
    </row>
    <row r="175" spans="1:16">
      <c r="A175" s="23">
        <f t="shared" si="18"/>
        <v>175</v>
      </c>
      <c r="B175" s="10">
        <v>110</v>
      </c>
      <c r="C175" s="104" t="s">
        <v>67</v>
      </c>
      <c r="D175" s="102">
        <f t="shared" si="14"/>
        <v>9.1666666666666661</v>
      </c>
      <c r="E175" s="12">
        <v>1.46</v>
      </c>
      <c r="F175" s="13">
        <v>7.249E-4</v>
      </c>
      <c r="G175" s="101">
        <f t="shared" si="15"/>
        <v>1.4607249</v>
      </c>
      <c r="H175" s="103">
        <v>197.91</v>
      </c>
      <c r="I175" s="104" t="s">
        <v>66</v>
      </c>
      <c r="J175" s="105">
        <f t="shared" si="13"/>
        <v>197.91</v>
      </c>
      <c r="K175" s="103">
        <v>8.02</v>
      </c>
      <c r="L175" s="104" t="s">
        <v>66</v>
      </c>
      <c r="M175" s="105">
        <f t="shared" si="19"/>
        <v>8.02</v>
      </c>
      <c r="N175" s="103">
        <v>2.27</v>
      </c>
      <c r="O175" s="104" t="s">
        <v>66</v>
      </c>
      <c r="P175" s="105">
        <f t="shared" si="20"/>
        <v>2.27</v>
      </c>
    </row>
    <row r="176" spans="1:16">
      <c r="A176" s="23">
        <f t="shared" si="18"/>
        <v>176</v>
      </c>
      <c r="B176" s="10">
        <v>120</v>
      </c>
      <c r="C176" s="104" t="s">
        <v>67</v>
      </c>
      <c r="D176" s="102">
        <f t="shared" si="14"/>
        <v>10</v>
      </c>
      <c r="E176" s="12">
        <v>1.363</v>
      </c>
      <c r="F176" s="13">
        <v>6.7069999999999999E-4</v>
      </c>
      <c r="G176" s="101">
        <f t="shared" si="15"/>
        <v>1.3636706999999999</v>
      </c>
      <c r="H176" s="103">
        <v>228.45</v>
      </c>
      <c r="I176" s="104" t="s">
        <v>66</v>
      </c>
      <c r="J176" s="105">
        <f t="shared" si="13"/>
        <v>228.45</v>
      </c>
      <c r="K176" s="103">
        <v>9.1300000000000008</v>
      </c>
      <c r="L176" s="104" t="s">
        <v>66</v>
      </c>
      <c r="M176" s="105">
        <f t="shared" si="19"/>
        <v>9.1300000000000008</v>
      </c>
      <c r="N176" s="103">
        <v>2.57</v>
      </c>
      <c r="O176" s="104" t="s">
        <v>66</v>
      </c>
      <c r="P176" s="105">
        <f t="shared" si="20"/>
        <v>2.57</v>
      </c>
    </row>
    <row r="177" spans="1:16">
      <c r="A177" s="23">
        <f t="shared" si="18"/>
        <v>177</v>
      </c>
      <c r="B177" s="10">
        <v>130</v>
      </c>
      <c r="C177" s="104" t="s">
        <v>67</v>
      </c>
      <c r="D177" s="102">
        <f t="shared" si="14"/>
        <v>10.833333333333334</v>
      </c>
      <c r="E177" s="12">
        <v>1.278</v>
      </c>
      <c r="F177" s="13">
        <v>6.2430000000000005E-4</v>
      </c>
      <c r="G177" s="101">
        <f t="shared" si="15"/>
        <v>1.2786242999999999</v>
      </c>
      <c r="H177" s="103">
        <v>261.11</v>
      </c>
      <c r="I177" s="104" t="s">
        <v>66</v>
      </c>
      <c r="J177" s="105">
        <f t="shared" si="13"/>
        <v>261.11</v>
      </c>
      <c r="K177" s="103">
        <v>10.25</v>
      </c>
      <c r="L177" s="104" t="s">
        <v>66</v>
      </c>
      <c r="M177" s="105">
        <f t="shared" si="19"/>
        <v>10.25</v>
      </c>
      <c r="N177" s="103">
        <v>2.9</v>
      </c>
      <c r="O177" s="104" t="s">
        <v>66</v>
      </c>
      <c r="P177" s="105">
        <f t="shared" si="20"/>
        <v>2.9</v>
      </c>
    </row>
    <row r="178" spans="1:16">
      <c r="A178" s="23">
        <f t="shared" si="18"/>
        <v>178</v>
      </c>
      <c r="B178" s="103">
        <v>140</v>
      </c>
      <c r="C178" s="104" t="s">
        <v>67</v>
      </c>
      <c r="D178" s="102">
        <f t="shared" si="14"/>
        <v>11.666666666666666</v>
      </c>
      <c r="E178" s="12">
        <v>1.202</v>
      </c>
      <c r="F178" s="13">
        <v>5.842E-4</v>
      </c>
      <c r="G178" s="101">
        <f t="shared" si="15"/>
        <v>1.2025842</v>
      </c>
      <c r="H178" s="103">
        <v>295.88</v>
      </c>
      <c r="I178" s="104" t="s">
        <v>66</v>
      </c>
      <c r="J178" s="105">
        <f t="shared" ref="J178:J186" si="21">H178</f>
        <v>295.88</v>
      </c>
      <c r="K178" s="103">
        <v>11.39</v>
      </c>
      <c r="L178" s="104" t="s">
        <v>66</v>
      </c>
      <c r="M178" s="105">
        <f t="shared" si="19"/>
        <v>11.39</v>
      </c>
      <c r="N178" s="103">
        <v>3.24</v>
      </c>
      <c r="O178" s="104" t="s">
        <v>66</v>
      </c>
      <c r="P178" s="105">
        <f t="shared" si="20"/>
        <v>3.24</v>
      </c>
    </row>
    <row r="179" spans="1:16">
      <c r="A179" s="23">
        <f t="shared" si="18"/>
        <v>179</v>
      </c>
      <c r="B179" s="10">
        <v>150</v>
      </c>
      <c r="C179" s="11" t="s">
        <v>67</v>
      </c>
      <c r="D179" s="102">
        <f t="shared" si="14"/>
        <v>12.5</v>
      </c>
      <c r="E179" s="12">
        <v>1.1359999999999999</v>
      </c>
      <c r="F179" s="13">
        <v>5.4920000000000001E-4</v>
      </c>
      <c r="G179" s="101">
        <f t="shared" si="15"/>
        <v>1.1365491999999999</v>
      </c>
      <c r="H179" s="103">
        <v>332.75</v>
      </c>
      <c r="I179" s="104" t="s">
        <v>66</v>
      </c>
      <c r="J179" s="105">
        <f t="shared" si="21"/>
        <v>332.75</v>
      </c>
      <c r="K179" s="103">
        <v>12.55</v>
      </c>
      <c r="L179" s="104" t="s">
        <v>66</v>
      </c>
      <c r="M179" s="105">
        <f t="shared" si="19"/>
        <v>12.55</v>
      </c>
      <c r="N179" s="103">
        <v>3.6</v>
      </c>
      <c r="O179" s="104" t="s">
        <v>66</v>
      </c>
      <c r="P179" s="105">
        <f t="shared" si="20"/>
        <v>3.6</v>
      </c>
    </row>
    <row r="180" spans="1:16">
      <c r="A180" s="23">
        <f t="shared" si="18"/>
        <v>180</v>
      </c>
      <c r="B180" s="10">
        <v>160</v>
      </c>
      <c r="C180" s="11" t="s">
        <v>67</v>
      </c>
      <c r="D180" s="102">
        <f t="shared" si="14"/>
        <v>13.333333333333334</v>
      </c>
      <c r="E180" s="12">
        <v>1.0760000000000001</v>
      </c>
      <c r="F180" s="13">
        <v>5.1829999999999997E-4</v>
      </c>
      <c r="G180" s="101">
        <f t="shared" si="15"/>
        <v>1.0765183</v>
      </c>
      <c r="H180" s="103">
        <v>371.71</v>
      </c>
      <c r="I180" s="104" t="s">
        <v>66</v>
      </c>
      <c r="J180" s="105">
        <f t="shared" si="21"/>
        <v>371.71</v>
      </c>
      <c r="K180" s="103">
        <v>13.74</v>
      </c>
      <c r="L180" s="104" t="s">
        <v>66</v>
      </c>
      <c r="M180" s="105">
        <f t="shared" si="19"/>
        <v>13.74</v>
      </c>
      <c r="N180" s="103">
        <v>3.98</v>
      </c>
      <c r="O180" s="104" t="s">
        <v>66</v>
      </c>
      <c r="P180" s="105">
        <f t="shared" si="20"/>
        <v>3.98</v>
      </c>
    </row>
    <row r="181" spans="1:16">
      <c r="A181" s="23">
        <f t="shared" si="18"/>
        <v>181</v>
      </c>
      <c r="B181" s="10">
        <v>170</v>
      </c>
      <c r="C181" s="11" t="s">
        <v>67</v>
      </c>
      <c r="D181" s="102">
        <f t="shared" si="14"/>
        <v>14.166666666666666</v>
      </c>
      <c r="E181" s="12">
        <v>1.0229999999999999</v>
      </c>
      <c r="F181" s="13">
        <v>4.908E-4</v>
      </c>
      <c r="G181" s="101">
        <f t="shared" si="15"/>
        <v>1.0234907999999998</v>
      </c>
      <c r="H181" s="103">
        <v>412.77</v>
      </c>
      <c r="I181" s="104" t="s">
        <v>66</v>
      </c>
      <c r="J181" s="105">
        <f t="shared" si="21"/>
        <v>412.77</v>
      </c>
      <c r="K181" s="103">
        <v>14.94</v>
      </c>
      <c r="L181" s="104" t="s">
        <v>66</v>
      </c>
      <c r="M181" s="105">
        <f t="shared" si="19"/>
        <v>14.94</v>
      </c>
      <c r="N181" s="103">
        <v>4.38</v>
      </c>
      <c r="O181" s="104" t="s">
        <v>66</v>
      </c>
      <c r="P181" s="105">
        <f t="shared" si="20"/>
        <v>4.38</v>
      </c>
    </row>
    <row r="182" spans="1:16">
      <c r="A182" s="23">
        <f t="shared" si="18"/>
        <v>182</v>
      </c>
      <c r="B182" s="10">
        <v>180</v>
      </c>
      <c r="C182" s="11" t="s">
        <v>67</v>
      </c>
      <c r="D182" s="102">
        <f t="shared" si="14"/>
        <v>15</v>
      </c>
      <c r="E182" s="12">
        <v>0.97499999999999998</v>
      </c>
      <c r="F182" s="13">
        <v>4.663E-4</v>
      </c>
      <c r="G182" s="101">
        <f t="shared" si="15"/>
        <v>0.97546630000000001</v>
      </c>
      <c r="H182" s="103">
        <v>455.92</v>
      </c>
      <c r="I182" s="104" t="s">
        <v>66</v>
      </c>
      <c r="J182" s="105">
        <f t="shared" si="21"/>
        <v>455.92</v>
      </c>
      <c r="K182" s="103">
        <v>16.170000000000002</v>
      </c>
      <c r="L182" s="104" t="s">
        <v>66</v>
      </c>
      <c r="M182" s="105">
        <f t="shared" si="19"/>
        <v>16.170000000000002</v>
      </c>
      <c r="N182" s="103">
        <v>4.8099999999999996</v>
      </c>
      <c r="O182" s="104" t="s">
        <v>66</v>
      </c>
      <c r="P182" s="105">
        <f t="shared" si="20"/>
        <v>4.8099999999999996</v>
      </c>
    </row>
    <row r="183" spans="1:16">
      <c r="A183" s="23">
        <f t="shared" si="18"/>
        <v>183</v>
      </c>
      <c r="B183" s="10">
        <v>200</v>
      </c>
      <c r="C183" s="11" t="s">
        <v>67</v>
      </c>
      <c r="D183" s="102">
        <f t="shared" si="14"/>
        <v>16.666666666666668</v>
      </c>
      <c r="E183" s="12">
        <v>0.89180000000000004</v>
      </c>
      <c r="F183" s="13">
        <v>4.2410000000000001E-4</v>
      </c>
      <c r="G183" s="101">
        <f t="shared" si="15"/>
        <v>0.89222410000000008</v>
      </c>
      <c r="H183" s="103">
        <v>548.35</v>
      </c>
      <c r="I183" s="104" t="s">
        <v>66</v>
      </c>
      <c r="J183" s="105">
        <f t="shared" si="21"/>
        <v>548.35</v>
      </c>
      <c r="K183" s="103">
        <v>20.85</v>
      </c>
      <c r="L183" s="104" t="s">
        <v>66</v>
      </c>
      <c r="M183" s="105">
        <f t="shared" si="19"/>
        <v>20.85</v>
      </c>
      <c r="N183" s="103">
        <v>5.71</v>
      </c>
      <c r="O183" s="104" t="s">
        <v>66</v>
      </c>
      <c r="P183" s="105">
        <f t="shared" si="20"/>
        <v>5.71</v>
      </c>
    </row>
    <row r="184" spans="1:16">
      <c r="A184" s="23">
        <f t="shared" si="18"/>
        <v>184</v>
      </c>
      <c r="B184" s="10">
        <v>225</v>
      </c>
      <c r="C184" s="11" t="s">
        <v>67</v>
      </c>
      <c r="D184" s="102">
        <f t="shared" si="14"/>
        <v>18.75</v>
      </c>
      <c r="E184" s="12">
        <v>0.80700000000000005</v>
      </c>
      <c r="F184" s="13">
        <v>3.814E-4</v>
      </c>
      <c r="G184" s="101">
        <f t="shared" si="15"/>
        <v>0.80738140000000003</v>
      </c>
      <c r="H184" s="103">
        <v>675.36</v>
      </c>
      <c r="I184" s="104" t="s">
        <v>66</v>
      </c>
      <c r="J184" s="105">
        <f t="shared" si="21"/>
        <v>675.36</v>
      </c>
      <c r="K184" s="103">
        <v>27.59</v>
      </c>
      <c r="L184" s="104" t="s">
        <v>66</v>
      </c>
      <c r="M184" s="105">
        <f t="shared" si="19"/>
        <v>27.59</v>
      </c>
      <c r="N184" s="103">
        <v>6.95</v>
      </c>
      <c r="O184" s="104" t="s">
        <v>66</v>
      </c>
      <c r="P184" s="105">
        <f t="shared" si="20"/>
        <v>6.95</v>
      </c>
    </row>
    <row r="185" spans="1:16">
      <c r="A185" s="23">
        <f t="shared" si="18"/>
        <v>185</v>
      </c>
      <c r="B185" s="10">
        <v>250</v>
      </c>
      <c r="C185" s="11" t="s">
        <v>67</v>
      </c>
      <c r="D185" s="102">
        <f t="shared" si="14"/>
        <v>20.833333333333332</v>
      </c>
      <c r="E185" s="12">
        <v>0.73839999999999995</v>
      </c>
      <c r="F185" s="13">
        <v>3.4689999999999998E-4</v>
      </c>
      <c r="G185" s="101">
        <f t="shared" si="15"/>
        <v>0.73874689999999998</v>
      </c>
      <c r="H185" s="103">
        <v>814.93</v>
      </c>
      <c r="I185" s="104" t="s">
        <v>66</v>
      </c>
      <c r="J185" s="105">
        <f t="shared" si="21"/>
        <v>814.93</v>
      </c>
      <c r="K185" s="103">
        <v>34</v>
      </c>
      <c r="L185" s="104" t="s">
        <v>66</v>
      </c>
      <c r="M185" s="105">
        <f t="shared" si="19"/>
        <v>34</v>
      </c>
      <c r="N185" s="103">
        <v>8.3000000000000007</v>
      </c>
      <c r="O185" s="104" t="s">
        <v>66</v>
      </c>
      <c r="P185" s="105">
        <f t="shared" si="20"/>
        <v>8.3000000000000007</v>
      </c>
    </row>
    <row r="186" spans="1:16">
      <c r="A186" s="23">
        <f t="shared" si="18"/>
        <v>186</v>
      </c>
      <c r="B186" s="10">
        <v>275</v>
      </c>
      <c r="C186" s="11" t="s">
        <v>67</v>
      </c>
      <c r="D186" s="102">
        <f t="shared" ref="D186:D199" si="22">B186/$C$5</f>
        <v>22.916666666666668</v>
      </c>
      <c r="E186" s="12">
        <v>0.68220000000000003</v>
      </c>
      <c r="F186" s="13">
        <v>3.1829999999999998E-4</v>
      </c>
      <c r="G186" s="101">
        <f t="shared" si="15"/>
        <v>0.68251830000000002</v>
      </c>
      <c r="H186" s="103">
        <v>966.73</v>
      </c>
      <c r="I186" s="104" t="s">
        <v>66</v>
      </c>
      <c r="J186" s="105">
        <f t="shared" si="21"/>
        <v>966.73</v>
      </c>
      <c r="K186" s="103">
        <v>40.29</v>
      </c>
      <c r="L186" s="104" t="s">
        <v>66</v>
      </c>
      <c r="M186" s="105">
        <f t="shared" si="19"/>
        <v>40.29</v>
      </c>
      <c r="N186" s="103">
        <v>9.77</v>
      </c>
      <c r="O186" s="104" t="s">
        <v>66</v>
      </c>
      <c r="P186" s="105">
        <f t="shared" si="20"/>
        <v>9.77</v>
      </c>
    </row>
    <row r="187" spans="1:16">
      <c r="A187" s="23">
        <f t="shared" si="18"/>
        <v>187</v>
      </c>
      <c r="B187" s="10">
        <v>300</v>
      </c>
      <c r="C187" s="11" t="s">
        <v>67</v>
      </c>
      <c r="D187" s="102">
        <f t="shared" si="22"/>
        <v>25</v>
      </c>
      <c r="E187" s="12">
        <v>0.63570000000000004</v>
      </c>
      <c r="F187" s="13">
        <v>2.942E-4</v>
      </c>
      <c r="G187" s="101">
        <f t="shared" si="15"/>
        <v>0.63599420000000007</v>
      </c>
      <c r="H187" s="103">
        <v>1.1299999999999999</v>
      </c>
      <c r="I187" s="106" t="s">
        <v>68</v>
      </c>
      <c r="J187" s="107">
        <f t="shared" ref="J187:J228" si="23">H187*1000</f>
        <v>1130</v>
      </c>
      <c r="K187" s="103">
        <v>46.55</v>
      </c>
      <c r="L187" s="104" t="s">
        <v>66</v>
      </c>
      <c r="M187" s="105">
        <f t="shared" si="19"/>
        <v>46.55</v>
      </c>
      <c r="N187" s="103">
        <v>11.36</v>
      </c>
      <c r="O187" s="104" t="s">
        <v>66</v>
      </c>
      <c r="P187" s="105">
        <f t="shared" si="20"/>
        <v>11.36</v>
      </c>
    </row>
    <row r="188" spans="1:16">
      <c r="A188" s="23">
        <f t="shared" si="18"/>
        <v>188</v>
      </c>
      <c r="B188" s="10">
        <v>325</v>
      </c>
      <c r="C188" s="11" t="s">
        <v>67</v>
      </c>
      <c r="D188" s="102">
        <f t="shared" si="22"/>
        <v>27.083333333333332</v>
      </c>
      <c r="E188" s="12">
        <v>0.59709999999999996</v>
      </c>
      <c r="F188" s="13">
        <v>2.7369999999999998E-4</v>
      </c>
      <c r="G188" s="101">
        <f t="shared" si="15"/>
        <v>0.59737370000000001</v>
      </c>
      <c r="H188" s="103">
        <v>1.31</v>
      </c>
      <c r="I188" s="104" t="s">
        <v>68</v>
      </c>
      <c r="J188" s="107">
        <f t="shared" si="23"/>
        <v>1310</v>
      </c>
      <c r="K188" s="103">
        <v>52.81</v>
      </c>
      <c r="L188" s="104" t="s">
        <v>66</v>
      </c>
      <c r="M188" s="105">
        <f t="shared" si="19"/>
        <v>52.81</v>
      </c>
      <c r="N188" s="103">
        <v>13.05</v>
      </c>
      <c r="O188" s="104" t="s">
        <v>66</v>
      </c>
      <c r="P188" s="105">
        <f t="shared" si="20"/>
        <v>13.05</v>
      </c>
    </row>
    <row r="189" spans="1:16">
      <c r="A189" s="23">
        <f t="shared" si="18"/>
        <v>189</v>
      </c>
      <c r="B189" s="10">
        <v>350</v>
      </c>
      <c r="C189" s="11" t="s">
        <v>67</v>
      </c>
      <c r="D189" s="102">
        <f t="shared" si="22"/>
        <v>29.166666666666668</v>
      </c>
      <c r="E189" s="12">
        <v>0.56479999999999997</v>
      </c>
      <c r="F189" s="13">
        <v>2.5589999999999999E-4</v>
      </c>
      <c r="G189" s="101">
        <f t="shared" si="15"/>
        <v>0.56505589999999994</v>
      </c>
      <c r="H189" s="103">
        <v>1.49</v>
      </c>
      <c r="I189" s="104" t="s">
        <v>68</v>
      </c>
      <c r="J189" s="107">
        <f t="shared" si="23"/>
        <v>1490</v>
      </c>
      <c r="K189" s="103">
        <v>59.06</v>
      </c>
      <c r="L189" s="104" t="s">
        <v>66</v>
      </c>
      <c r="M189" s="105">
        <f t="shared" si="19"/>
        <v>59.06</v>
      </c>
      <c r="N189" s="103">
        <v>14.83</v>
      </c>
      <c r="O189" s="104" t="s">
        <v>66</v>
      </c>
      <c r="P189" s="105">
        <f t="shared" si="20"/>
        <v>14.83</v>
      </c>
    </row>
    <row r="190" spans="1:16">
      <c r="A190" s="23">
        <f t="shared" si="18"/>
        <v>190</v>
      </c>
      <c r="B190" s="10">
        <v>375</v>
      </c>
      <c r="C190" s="11" t="s">
        <v>67</v>
      </c>
      <c r="D190" s="102">
        <f t="shared" si="22"/>
        <v>31.25</v>
      </c>
      <c r="E190" s="12">
        <v>0.53559999999999997</v>
      </c>
      <c r="F190" s="13">
        <v>2.4039999999999999E-4</v>
      </c>
      <c r="G190" s="101">
        <f t="shared" si="15"/>
        <v>0.53584039999999999</v>
      </c>
      <c r="H190" s="103">
        <v>1.69</v>
      </c>
      <c r="I190" s="104" t="s">
        <v>68</v>
      </c>
      <c r="J190" s="107">
        <f t="shared" si="23"/>
        <v>1690</v>
      </c>
      <c r="K190" s="103">
        <v>65.34</v>
      </c>
      <c r="L190" s="104" t="s">
        <v>66</v>
      </c>
      <c r="M190" s="105">
        <f t="shared" si="19"/>
        <v>65.34</v>
      </c>
      <c r="N190" s="103">
        <v>16.72</v>
      </c>
      <c r="O190" s="104" t="s">
        <v>66</v>
      </c>
      <c r="P190" s="105">
        <f t="shared" si="20"/>
        <v>16.72</v>
      </c>
    </row>
    <row r="191" spans="1:16">
      <c r="A191" s="23">
        <f t="shared" si="18"/>
        <v>191</v>
      </c>
      <c r="B191" s="10">
        <v>400</v>
      </c>
      <c r="C191" s="11" t="s">
        <v>67</v>
      </c>
      <c r="D191" s="102">
        <f t="shared" si="22"/>
        <v>33.333333333333336</v>
      </c>
      <c r="E191" s="12">
        <v>0.50849999999999995</v>
      </c>
      <c r="F191" s="13">
        <v>2.2680000000000001E-4</v>
      </c>
      <c r="G191" s="101">
        <f t="shared" si="15"/>
        <v>0.50872679999999992</v>
      </c>
      <c r="H191" s="103">
        <v>1.89</v>
      </c>
      <c r="I191" s="104" t="s">
        <v>68</v>
      </c>
      <c r="J191" s="107">
        <f t="shared" si="23"/>
        <v>1890</v>
      </c>
      <c r="K191" s="103">
        <v>71.680000000000007</v>
      </c>
      <c r="L191" s="104" t="s">
        <v>66</v>
      </c>
      <c r="M191" s="105">
        <f t="shared" si="19"/>
        <v>71.680000000000007</v>
      </c>
      <c r="N191" s="103">
        <v>18.7</v>
      </c>
      <c r="O191" s="104" t="s">
        <v>66</v>
      </c>
      <c r="P191" s="105">
        <f t="shared" si="20"/>
        <v>18.7</v>
      </c>
    </row>
    <row r="192" spans="1:16">
      <c r="A192" s="23">
        <f t="shared" si="18"/>
        <v>192</v>
      </c>
      <c r="B192" s="10">
        <v>450</v>
      </c>
      <c r="C192" s="11" t="s">
        <v>67</v>
      </c>
      <c r="D192" s="102">
        <f t="shared" si="22"/>
        <v>37.5</v>
      </c>
      <c r="E192" s="12">
        <v>0.46260000000000001</v>
      </c>
      <c r="F192" s="13">
        <v>2.0379999999999999E-4</v>
      </c>
      <c r="G192" s="101">
        <f t="shared" si="15"/>
        <v>0.46280379999999999</v>
      </c>
      <c r="H192" s="103">
        <v>2.34</v>
      </c>
      <c r="I192" s="104" t="s">
        <v>68</v>
      </c>
      <c r="J192" s="107">
        <f t="shared" si="23"/>
        <v>2340</v>
      </c>
      <c r="K192" s="103">
        <v>95.55</v>
      </c>
      <c r="L192" s="104" t="s">
        <v>66</v>
      </c>
      <c r="M192" s="105">
        <f t="shared" si="19"/>
        <v>95.55</v>
      </c>
      <c r="N192" s="103">
        <v>22.94</v>
      </c>
      <c r="O192" s="104" t="s">
        <v>66</v>
      </c>
      <c r="P192" s="105">
        <f t="shared" si="20"/>
        <v>22.94</v>
      </c>
    </row>
    <row r="193" spans="1:16">
      <c r="A193" s="23">
        <f t="shared" si="18"/>
        <v>193</v>
      </c>
      <c r="B193" s="10">
        <v>500</v>
      </c>
      <c r="C193" s="11" t="s">
        <v>67</v>
      </c>
      <c r="D193" s="102">
        <f t="shared" si="22"/>
        <v>41.666666666666664</v>
      </c>
      <c r="E193" s="12">
        <v>0.42520000000000002</v>
      </c>
      <c r="F193" s="13">
        <v>1.852E-4</v>
      </c>
      <c r="G193" s="101">
        <f t="shared" si="15"/>
        <v>0.42538520000000002</v>
      </c>
      <c r="H193" s="103">
        <v>2.82</v>
      </c>
      <c r="I193" s="104" t="s">
        <v>68</v>
      </c>
      <c r="J193" s="107">
        <f t="shared" si="23"/>
        <v>2820</v>
      </c>
      <c r="K193" s="103">
        <v>117.92</v>
      </c>
      <c r="L193" s="104" t="s">
        <v>66</v>
      </c>
      <c r="M193" s="105">
        <f t="shared" si="19"/>
        <v>117.92</v>
      </c>
      <c r="N193" s="103">
        <v>27.56</v>
      </c>
      <c r="O193" s="104" t="s">
        <v>66</v>
      </c>
      <c r="P193" s="105">
        <f t="shared" si="20"/>
        <v>27.56</v>
      </c>
    </row>
    <row r="194" spans="1:16">
      <c r="A194" s="23">
        <f t="shared" si="18"/>
        <v>194</v>
      </c>
      <c r="B194" s="10">
        <v>550</v>
      </c>
      <c r="C194" s="11" t="s">
        <v>67</v>
      </c>
      <c r="D194" s="102">
        <f t="shared" si="22"/>
        <v>45.833333333333336</v>
      </c>
      <c r="E194" s="12">
        <v>0.39410000000000001</v>
      </c>
      <c r="F194" s="13">
        <v>1.6980000000000001E-4</v>
      </c>
      <c r="G194" s="101">
        <f t="shared" si="15"/>
        <v>0.3942698</v>
      </c>
      <c r="H194" s="103">
        <v>3.35</v>
      </c>
      <c r="I194" s="104" t="s">
        <v>68</v>
      </c>
      <c r="J194" s="107">
        <f t="shared" si="23"/>
        <v>3350</v>
      </c>
      <c r="K194" s="103">
        <v>139.69999999999999</v>
      </c>
      <c r="L194" s="104" t="s">
        <v>66</v>
      </c>
      <c r="M194" s="105">
        <f t="shared" si="19"/>
        <v>139.69999999999999</v>
      </c>
      <c r="N194" s="103">
        <v>32.54</v>
      </c>
      <c r="O194" s="104" t="s">
        <v>66</v>
      </c>
      <c r="P194" s="105">
        <f t="shared" si="20"/>
        <v>32.54</v>
      </c>
    </row>
    <row r="195" spans="1:16">
      <c r="A195" s="23">
        <f t="shared" si="18"/>
        <v>195</v>
      </c>
      <c r="B195" s="10">
        <v>600</v>
      </c>
      <c r="C195" s="11" t="s">
        <v>67</v>
      </c>
      <c r="D195" s="102">
        <f t="shared" si="22"/>
        <v>50</v>
      </c>
      <c r="E195" s="12">
        <v>0.36780000000000002</v>
      </c>
      <c r="F195" s="13">
        <v>1.5689999999999999E-4</v>
      </c>
      <c r="G195" s="101">
        <f t="shared" si="15"/>
        <v>0.36795690000000003</v>
      </c>
      <c r="H195" s="103">
        <v>3.92</v>
      </c>
      <c r="I195" s="104" t="s">
        <v>68</v>
      </c>
      <c r="J195" s="107">
        <f t="shared" si="23"/>
        <v>3920</v>
      </c>
      <c r="K195" s="103">
        <v>161.27000000000001</v>
      </c>
      <c r="L195" s="104" t="s">
        <v>66</v>
      </c>
      <c r="M195" s="105">
        <f t="shared" si="19"/>
        <v>161.27000000000001</v>
      </c>
      <c r="N195" s="103">
        <v>37.869999999999997</v>
      </c>
      <c r="O195" s="104" t="s">
        <v>66</v>
      </c>
      <c r="P195" s="105">
        <f t="shared" si="20"/>
        <v>37.869999999999997</v>
      </c>
    </row>
    <row r="196" spans="1:16">
      <c r="A196" s="23">
        <f t="shared" si="18"/>
        <v>196</v>
      </c>
      <c r="B196" s="10">
        <v>650</v>
      </c>
      <c r="C196" s="11" t="s">
        <v>67</v>
      </c>
      <c r="D196" s="102">
        <f t="shared" si="22"/>
        <v>54.166666666666664</v>
      </c>
      <c r="E196" s="12">
        <v>0.34520000000000001</v>
      </c>
      <c r="F196" s="13">
        <v>1.459E-4</v>
      </c>
      <c r="G196" s="101">
        <f t="shared" si="15"/>
        <v>0.34534589999999998</v>
      </c>
      <c r="H196" s="103">
        <v>4.5199999999999996</v>
      </c>
      <c r="I196" s="104" t="s">
        <v>68</v>
      </c>
      <c r="J196" s="107">
        <f t="shared" si="23"/>
        <v>4520</v>
      </c>
      <c r="K196" s="103">
        <v>182.83</v>
      </c>
      <c r="L196" s="104" t="s">
        <v>66</v>
      </c>
      <c r="M196" s="105">
        <f t="shared" si="19"/>
        <v>182.83</v>
      </c>
      <c r="N196" s="103">
        <v>43.54</v>
      </c>
      <c r="O196" s="104" t="s">
        <v>66</v>
      </c>
      <c r="P196" s="105">
        <f t="shared" si="20"/>
        <v>43.54</v>
      </c>
    </row>
    <row r="197" spans="1:16">
      <c r="A197" s="23">
        <f t="shared" si="18"/>
        <v>197</v>
      </c>
      <c r="B197" s="10">
        <v>700</v>
      </c>
      <c r="C197" s="11" t="s">
        <v>67</v>
      </c>
      <c r="D197" s="102">
        <f t="shared" si="22"/>
        <v>58.333333333333336</v>
      </c>
      <c r="E197" s="12">
        <v>0.32569999999999999</v>
      </c>
      <c r="F197" s="13">
        <v>1.3640000000000001E-4</v>
      </c>
      <c r="G197" s="101">
        <f t="shared" si="15"/>
        <v>0.32583639999999997</v>
      </c>
      <c r="H197" s="103">
        <v>5.16</v>
      </c>
      <c r="I197" s="104" t="s">
        <v>68</v>
      </c>
      <c r="J197" s="107">
        <f t="shared" si="23"/>
        <v>5160</v>
      </c>
      <c r="K197" s="103">
        <v>204.47</v>
      </c>
      <c r="L197" s="104" t="s">
        <v>66</v>
      </c>
      <c r="M197" s="105">
        <f t="shared" si="19"/>
        <v>204.47</v>
      </c>
      <c r="N197" s="103">
        <v>49.54</v>
      </c>
      <c r="O197" s="104" t="s">
        <v>66</v>
      </c>
      <c r="P197" s="105">
        <f t="shared" si="20"/>
        <v>49.54</v>
      </c>
    </row>
    <row r="198" spans="1:16">
      <c r="A198" s="23">
        <f t="shared" si="18"/>
        <v>198</v>
      </c>
      <c r="B198" s="10">
        <v>800</v>
      </c>
      <c r="C198" s="11" t="s">
        <v>67</v>
      </c>
      <c r="D198" s="102">
        <f t="shared" si="22"/>
        <v>66.666666666666671</v>
      </c>
      <c r="E198" s="12">
        <v>0.29339999999999999</v>
      </c>
      <c r="F198" s="13">
        <v>1.2070000000000001E-4</v>
      </c>
      <c r="G198" s="101">
        <f t="shared" si="15"/>
        <v>0.29352069999999997</v>
      </c>
      <c r="H198" s="103">
        <v>6.56</v>
      </c>
      <c r="I198" s="104" t="s">
        <v>68</v>
      </c>
      <c r="J198" s="107">
        <f t="shared" si="23"/>
        <v>6560</v>
      </c>
      <c r="K198" s="103">
        <v>284.64999999999998</v>
      </c>
      <c r="L198" s="104" t="s">
        <v>66</v>
      </c>
      <c r="M198" s="105">
        <f t="shared" si="19"/>
        <v>284.64999999999998</v>
      </c>
      <c r="N198" s="103">
        <v>62.51</v>
      </c>
      <c r="O198" s="104" t="s">
        <v>66</v>
      </c>
      <c r="P198" s="105">
        <f t="shared" si="20"/>
        <v>62.51</v>
      </c>
    </row>
    <row r="199" spans="1:16">
      <c r="A199" s="23">
        <f t="shared" si="18"/>
        <v>199</v>
      </c>
      <c r="B199" s="10">
        <v>900</v>
      </c>
      <c r="C199" s="11" t="s">
        <v>67</v>
      </c>
      <c r="D199" s="102">
        <f t="shared" si="22"/>
        <v>75</v>
      </c>
      <c r="E199" s="12">
        <v>0.26790000000000003</v>
      </c>
      <c r="F199" s="13">
        <v>1.0840000000000001E-4</v>
      </c>
      <c r="G199" s="101">
        <f t="shared" si="15"/>
        <v>0.26800840000000004</v>
      </c>
      <c r="H199" s="103">
        <v>8.09</v>
      </c>
      <c r="I199" s="104" t="s">
        <v>68</v>
      </c>
      <c r="J199" s="107">
        <f t="shared" si="23"/>
        <v>8090</v>
      </c>
      <c r="K199" s="103">
        <v>358.79</v>
      </c>
      <c r="L199" s="104" t="s">
        <v>66</v>
      </c>
      <c r="M199" s="105">
        <f t="shared" si="19"/>
        <v>358.79</v>
      </c>
      <c r="N199" s="103">
        <v>76.709999999999994</v>
      </c>
      <c r="O199" s="104" t="s">
        <v>66</v>
      </c>
      <c r="P199" s="105">
        <f t="shared" si="20"/>
        <v>76.709999999999994</v>
      </c>
    </row>
    <row r="200" spans="1:16">
      <c r="A200" s="23">
        <f t="shared" si="18"/>
        <v>200</v>
      </c>
      <c r="B200" s="10">
        <v>1</v>
      </c>
      <c r="C200" s="22" t="s">
        <v>70</v>
      </c>
      <c r="D200" s="102">
        <f t="shared" ref="D200:D228" si="24">B200*1000/$C$5</f>
        <v>83.333333333333329</v>
      </c>
      <c r="E200" s="12">
        <v>0.2472</v>
      </c>
      <c r="F200" s="13">
        <v>9.8480000000000006E-5</v>
      </c>
      <c r="G200" s="101">
        <f t="shared" si="15"/>
        <v>0.24729848000000001</v>
      </c>
      <c r="H200" s="103">
        <v>9.77</v>
      </c>
      <c r="I200" s="104" t="s">
        <v>68</v>
      </c>
      <c r="J200" s="107">
        <f t="shared" si="23"/>
        <v>9770</v>
      </c>
      <c r="K200" s="103">
        <v>430.58</v>
      </c>
      <c r="L200" s="104" t="s">
        <v>66</v>
      </c>
      <c r="M200" s="105">
        <f t="shared" si="19"/>
        <v>430.58</v>
      </c>
      <c r="N200" s="103">
        <v>92.08</v>
      </c>
      <c r="O200" s="104" t="s">
        <v>66</v>
      </c>
      <c r="P200" s="105">
        <f t="shared" si="20"/>
        <v>92.08</v>
      </c>
    </row>
    <row r="201" spans="1:16">
      <c r="A201" s="23">
        <f t="shared" si="18"/>
        <v>201</v>
      </c>
      <c r="B201" s="10">
        <v>1.1000000000000001</v>
      </c>
      <c r="C201" s="11" t="s">
        <v>70</v>
      </c>
      <c r="D201" s="102">
        <f t="shared" si="24"/>
        <v>91.666666666666671</v>
      </c>
      <c r="E201" s="12">
        <v>0.23</v>
      </c>
      <c r="F201" s="13">
        <v>9.0260000000000007E-5</v>
      </c>
      <c r="G201" s="101">
        <f t="shared" si="15"/>
        <v>0.23009026000000002</v>
      </c>
      <c r="H201" s="103">
        <v>11.58</v>
      </c>
      <c r="I201" s="104" t="s">
        <v>68</v>
      </c>
      <c r="J201" s="107">
        <f t="shared" si="23"/>
        <v>11580</v>
      </c>
      <c r="K201" s="103">
        <v>501.44</v>
      </c>
      <c r="L201" s="104" t="s">
        <v>66</v>
      </c>
      <c r="M201" s="105">
        <f t="shared" si="19"/>
        <v>501.44</v>
      </c>
      <c r="N201" s="103">
        <v>108.56</v>
      </c>
      <c r="O201" s="104" t="s">
        <v>66</v>
      </c>
      <c r="P201" s="105">
        <f t="shared" si="20"/>
        <v>108.56</v>
      </c>
    </row>
    <row r="202" spans="1:16">
      <c r="A202" s="23">
        <f t="shared" si="18"/>
        <v>202</v>
      </c>
      <c r="B202" s="10">
        <v>1.2</v>
      </c>
      <c r="C202" s="11" t="s">
        <v>70</v>
      </c>
      <c r="D202" s="108">
        <f t="shared" si="24"/>
        <v>100</v>
      </c>
      <c r="E202" s="12">
        <v>0.2155</v>
      </c>
      <c r="F202" s="13">
        <v>8.3350000000000007E-5</v>
      </c>
      <c r="G202" s="101">
        <f t="shared" si="15"/>
        <v>0.21558335000000001</v>
      </c>
      <c r="H202" s="103">
        <v>13.51</v>
      </c>
      <c r="I202" s="104" t="s">
        <v>68</v>
      </c>
      <c r="J202" s="107">
        <f t="shared" si="23"/>
        <v>13510</v>
      </c>
      <c r="K202" s="103">
        <v>572.04</v>
      </c>
      <c r="L202" s="104" t="s">
        <v>66</v>
      </c>
      <c r="M202" s="105">
        <f t="shared" si="19"/>
        <v>572.04</v>
      </c>
      <c r="N202" s="103">
        <v>126.1</v>
      </c>
      <c r="O202" s="104" t="s">
        <v>66</v>
      </c>
      <c r="P202" s="105">
        <f t="shared" si="20"/>
        <v>126.1</v>
      </c>
    </row>
    <row r="203" spans="1:16">
      <c r="A203" s="23">
        <f t="shared" si="18"/>
        <v>203</v>
      </c>
      <c r="B203" s="10">
        <v>1.3</v>
      </c>
      <c r="C203" s="11" t="s">
        <v>70</v>
      </c>
      <c r="D203" s="108">
        <f t="shared" si="24"/>
        <v>108.33333333333333</v>
      </c>
      <c r="E203" s="12">
        <v>0.20319999999999999</v>
      </c>
      <c r="F203" s="13">
        <v>7.7459999999999994E-5</v>
      </c>
      <c r="G203" s="101">
        <f t="shared" si="15"/>
        <v>0.20327745999999999</v>
      </c>
      <c r="H203" s="103">
        <v>15.57</v>
      </c>
      <c r="I203" s="104" t="s">
        <v>68</v>
      </c>
      <c r="J203" s="107">
        <f t="shared" si="23"/>
        <v>15570</v>
      </c>
      <c r="K203" s="103">
        <v>642.72</v>
      </c>
      <c r="L203" s="104" t="s">
        <v>66</v>
      </c>
      <c r="M203" s="105">
        <f t="shared" si="19"/>
        <v>642.72</v>
      </c>
      <c r="N203" s="103">
        <v>144.66</v>
      </c>
      <c r="O203" s="104" t="s">
        <v>66</v>
      </c>
      <c r="P203" s="105">
        <f t="shared" si="20"/>
        <v>144.66</v>
      </c>
    </row>
    <row r="204" spans="1:16">
      <c r="A204" s="23">
        <f t="shared" si="18"/>
        <v>204</v>
      </c>
      <c r="B204" s="10">
        <v>1.4</v>
      </c>
      <c r="C204" s="11" t="s">
        <v>70</v>
      </c>
      <c r="D204" s="108">
        <f t="shared" si="24"/>
        <v>116.66666666666667</v>
      </c>
      <c r="E204" s="12">
        <v>0.1925</v>
      </c>
      <c r="F204" s="13">
        <v>7.2379999999999995E-5</v>
      </c>
      <c r="G204" s="101">
        <f t="shared" si="15"/>
        <v>0.19257238000000002</v>
      </c>
      <c r="H204" s="103">
        <v>17.75</v>
      </c>
      <c r="I204" s="104" t="s">
        <v>68</v>
      </c>
      <c r="J204" s="107">
        <f t="shared" si="23"/>
        <v>17750</v>
      </c>
      <c r="K204" s="103">
        <v>713.66</v>
      </c>
      <c r="L204" s="104" t="s">
        <v>66</v>
      </c>
      <c r="M204" s="105">
        <f t="shared" si="19"/>
        <v>713.66</v>
      </c>
      <c r="N204" s="103">
        <v>164.2</v>
      </c>
      <c r="O204" s="104" t="s">
        <v>66</v>
      </c>
      <c r="P204" s="105">
        <f t="shared" si="20"/>
        <v>164.2</v>
      </c>
    </row>
    <row r="205" spans="1:16">
      <c r="A205" s="23">
        <f t="shared" si="18"/>
        <v>205</v>
      </c>
      <c r="B205" s="10">
        <v>1.5</v>
      </c>
      <c r="C205" s="11" t="s">
        <v>70</v>
      </c>
      <c r="D205" s="108">
        <f t="shared" si="24"/>
        <v>125</v>
      </c>
      <c r="E205" s="12">
        <v>0.18310000000000001</v>
      </c>
      <c r="F205" s="13">
        <v>6.7940000000000003E-5</v>
      </c>
      <c r="G205" s="101">
        <f t="shared" si="15"/>
        <v>0.18316794</v>
      </c>
      <c r="H205" s="103">
        <v>20.05</v>
      </c>
      <c r="I205" s="104" t="s">
        <v>68</v>
      </c>
      <c r="J205" s="107">
        <f t="shared" si="23"/>
        <v>20050</v>
      </c>
      <c r="K205" s="103">
        <v>784.93</v>
      </c>
      <c r="L205" s="104" t="s">
        <v>66</v>
      </c>
      <c r="M205" s="105">
        <f t="shared" si="19"/>
        <v>784.93</v>
      </c>
      <c r="N205" s="103">
        <v>184.66</v>
      </c>
      <c r="O205" s="104" t="s">
        <v>66</v>
      </c>
      <c r="P205" s="105">
        <f t="shared" si="20"/>
        <v>184.66</v>
      </c>
    </row>
    <row r="206" spans="1:16">
      <c r="A206" s="23">
        <f t="shared" si="18"/>
        <v>206</v>
      </c>
      <c r="B206" s="10">
        <v>1.6</v>
      </c>
      <c r="C206" s="11" t="s">
        <v>70</v>
      </c>
      <c r="D206" s="108">
        <f t="shared" si="24"/>
        <v>133.33333333333334</v>
      </c>
      <c r="E206" s="12">
        <v>0.1749</v>
      </c>
      <c r="F206" s="13">
        <v>6.4040000000000003E-5</v>
      </c>
      <c r="G206" s="101">
        <f t="shared" si="15"/>
        <v>0.17496403999999999</v>
      </c>
      <c r="H206" s="103">
        <v>22.46</v>
      </c>
      <c r="I206" s="104" t="s">
        <v>68</v>
      </c>
      <c r="J206" s="107">
        <f t="shared" si="23"/>
        <v>22460</v>
      </c>
      <c r="K206" s="103">
        <v>856.58</v>
      </c>
      <c r="L206" s="104" t="s">
        <v>66</v>
      </c>
      <c r="M206" s="105">
        <f t="shared" si="19"/>
        <v>856.58</v>
      </c>
      <c r="N206" s="103">
        <v>206.01</v>
      </c>
      <c r="O206" s="104" t="s">
        <v>66</v>
      </c>
      <c r="P206" s="105">
        <f t="shared" si="20"/>
        <v>206.01</v>
      </c>
    </row>
    <row r="207" spans="1:16">
      <c r="A207" s="23">
        <f t="shared" si="18"/>
        <v>207</v>
      </c>
      <c r="B207" s="10">
        <v>1.7</v>
      </c>
      <c r="C207" s="11" t="s">
        <v>70</v>
      </c>
      <c r="D207" s="108">
        <f t="shared" si="24"/>
        <v>141.66666666666666</v>
      </c>
      <c r="E207" s="12">
        <v>0.1676</v>
      </c>
      <c r="F207" s="13">
        <v>6.0569999999999998E-5</v>
      </c>
      <c r="G207" s="101">
        <f t="shared" si="15"/>
        <v>0.16766057000000001</v>
      </c>
      <c r="H207" s="103">
        <v>24.97</v>
      </c>
      <c r="I207" s="104" t="s">
        <v>68</v>
      </c>
      <c r="J207" s="107">
        <f t="shared" si="23"/>
        <v>24970</v>
      </c>
      <c r="K207" s="103">
        <v>928.61</v>
      </c>
      <c r="L207" s="104" t="s">
        <v>66</v>
      </c>
      <c r="M207" s="105">
        <f t="shared" si="19"/>
        <v>928.61</v>
      </c>
      <c r="N207" s="103">
        <v>228.22</v>
      </c>
      <c r="O207" s="104" t="s">
        <v>66</v>
      </c>
      <c r="P207" s="105">
        <f t="shared" si="20"/>
        <v>228.22</v>
      </c>
    </row>
    <row r="208" spans="1:16">
      <c r="A208" s="23">
        <f t="shared" si="18"/>
        <v>208</v>
      </c>
      <c r="B208" s="10">
        <v>1.8</v>
      </c>
      <c r="C208" s="11" t="s">
        <v>70</v>
      </c>
      <c r="D208" s="108">
        <f t="shared" si="24"/>
        <v>150</v>
      </c>
      <c r="E208" s="12">
        <v>0.16109999999999999</v>
      </c>
      <c r="F208" s="13">
        <v>5.7479999999999999E-5</v>
      </c>
      <c r="G208" s="101">
        <f t="shared" si="15"/>
        <v>0.16115747999999999</v>
      </c>
      <c r="H208" s="103">
        <v>27.6</v>
      </c>
      <c r="I208" s="104" t="s">
        <v>68</v>
      </c>
      <c r="J208" s="107">
        <f t="shared" si="23"/>
        <v>27600</v>
      </c>
      <c r="K208" s="103">
        <v>1</v>
      </c>
      <c r="L208" s="106" t="s">
        <v>68</v>
      </c>
      <c r="M208" s="107">
        <f t="shared" ref="M208:M228" si="25">K208*1000</f>
        <v>1000</v>
      </c>
      <c r="N208" s="103">
        <v>251.25</v>
      </c>
      <c r="O208" s="104" t="s">
        <v>66</v>
      </c>
      <c r="P208" s="105">
        <f t="shared" si="20"/>
        <v>251.25</v>
      </c>
    </row>
    <row r="209" spans="1:16">
      <c r="A209" s="23">
        <f t="shared" si="18"/>
        <v>209</v>
      </c>
      <c r="B209" s="10">
        <v>2</v>
      </c>
      <c r="C209" s="11" t="s">
        <v>70</v>
      </c>
      <c r="D209" s="108">
        <f t="shared" si="24"/>
        <v>166.66666666666666</v>
      </c>
      <c r="E209" s="12">
        <v>0.14990000000000001</v>
      </c>
      <c r="F209" s="13">
        <v>5.2179999999999998E-5</v>
      </c>
      <c r="G209" s="101">
        <f t="shared" si="15"/>
        <v>0.14995218000000002</v>
      </c>
      <c r="H209" s="103">
        <v>33.14</v>
      </c>
      <c r="I209" s="104" t="s">
        <v>68</v>
      </c>
      <c r="J209" s="107">
        <f t="shared" si="23"/>
        <v>33140</v>
      </c>
      <c r="K209" s="103">
        <v>1.27</v>
      </c>
      <c r="L209" s="104" t="s">
        <v>68</v>
      </c>
      <c r="M209" s="107">
        <f t="shared" si="25"/>
        <v>1270</v>
      </c>
      <c r="N209" s="103">
        <v>299.64</v>
      </c>
      <c r="O209" s="104" t="s">
        <v>66</v>
      </c>
      <c r="P209" s="105">
        <f t="shared" si="20"/>
        <v>299.64</v>
      </c>
    </row>
    <row r="210" spans="1:16">
      <c r="A210" s="23">
        <f t="shared" si="18"/>
        <v>210</v>
      </c>
      <c r="B210" s="10">
        <v>2.25</v>
      </c>
      <c r="C210" s="11" t="s">
        <v>70</v>
      </c>
      <c r="D210" s="108">
        <f t="shared" si="24"/>
        <v>187.5</v>
      </c>
      <c r="E210" s="12">
        <v>0.1386</v>
      </c>
      <c r="F210" s="13">
        <v>4.6820000000000002E-5</v>
      </c>
      <c r="G210" s="101">
        <f t="shared" si="15"/>
        <v>0.13864682</v>
      </c>
      <c r="H210" s="103">
        <v>40.619999999999997</v>
      </c>
      <c r="I210" s="104" t="s">
        <v>68</v>
      </c>
      <c r="J210" s="107">
        <f t="shared" si="23"/>
        <v>40620</v>
      </c>
      <c r="K210" s="103">
        <v>1.66</v>
      </c>
      <c r="L210" s="104" t="s">
        <v>68</v>
      </c>
      <c r="M210" s="107">
        <f t="shared" si="25"/>
        <v>1660</v>
      </c>
      <c r="N210" s="103">
        <v>364.18</v>
      </c>
      <c r="O210" s="104" t="s">
        <v>66</v>
      </c>
      <c r="P210" s="105">
        <f t="shared" si="20"/>
        <v>364.18</v>
      </c>
    </row>
    <row r="211" spans="1:16">
      <c r="A211" s="23">
        <f t="shared" si="18"/>
        <v>211</v>
      </c>
      <c r="B211" s="10">
        <v>2.5</v>
      </c>
      <c r="C211" s="11" t="s">
        <v>70</v>
      </c>
      <c r="D211" s="108">
        <f t="shared" si="24"/>
        <v>208.33333333333334</v>
      </c>
      <c r="E211" s="12">
        <v>0.1295</v>
      </c>
      <c r="F211" s="13">
        <v>4.2500000000000003E-5</v>
      </c>
      <c r="G211" s="101">
        <f t="shared" si="15"/>
        <v>0.1295425</v>
      </c>
      <c r="H211" s="103">
        <v>48.66</v>
      </c>
      <c r="I211" s="104" t="s">
        <v>68</v>
      </c>
      <c r="J211" s="107">
        <f t="shared" si="23"/>
        <v>48660</v>
      </c>
      <c r="K211" s="103">
        <v>2.0099999999999998</v>
      </c>
      <c r="L211" s="104" t="s">
        <v>68</v>
      </c>
      <c r="M211" s="107">
        <f t="shared" si="25"/>
        <v>2009.9999999999998</v>
      </c>
      <c r="N211" s="103">
        <v>432.81</v>
      </c>
      <c r="O211" s="104" t="s">
        <v>66</v>
      </c>
      <c r="P211" s="105">
        <f t="shared" si="20"/>
        <v>432.81</v>
      </c>
    </row>
    <row r="212" spans="1:16">
      <c r="A212" s="23">
        <f t="shared" si="18"/>
        <v>212</v>
      </c>
      <c r="B212" s="10">
        <v>2.75</v>
      </c>
      <c r="C212" s="11" t="s">
        <v>70</v>
      </c>
      <c r="D212" s="108">
        <f t="shared" si="24"/>
        <v>229.16666666666666</v>
      </c>
      <c r="E212" s="12">
        <v>0.122</v>
      </c>
      <c r="F212" s="13">
        <v>3.8930000000000002E-5</v>
      </c>
      <c r="G212" s="101">
        <f t="shared" ref="G212:G228" si="26">E212+F212</f>
        <v>0.12203893</v>
      </c>
      <c r="H212" s="103">
        <v>57.23</v>
      </c>
      <c r="I212" s="104" t="s">
        <v>68</v>
      </c>
      <c r="J212" s="107">
        <f t="shared" si="23"/>
        <v>57230</v>
      </c>
      <c r="K212" s="103">
        <v>2.35</v>
      </c>
      <c r="L212" s="104" t="s">
        <v>68</v>
      </c>
      <c r="M212" s="107">
        <f t="shared" si="25"/>
        <v>2350</v>
      </c>
      <c r="N212" s="103">
        <v>505.12</v>
      </c>
      <c r="O212" s="104" t="s">
        <v>66</v>
      </c>
      <c r="P212" s="105">
        <f t="shared" si="20"/>
        <v>505.12</v>
      </c>
    </row>
    <row r="213" spans="1:16">
      <c r="A213" s="23">
        <f t="shared" si="18"/>
        <v>213</v>
      </c>
      <c r="B213" s="10">
        <v>3</v>
      </c>
      <c r="C213" s="11" t="s">
        <v>70</v>
      </c>
      <c r="D213" s="108">
        <f t="shared" si="24"/>
        <v>250</v>
      </c>
      <c r="E213" s="12">
        <v>0.1158</v>
      </c>
      <c r="F213" s="13">
        <v>3.5930000000000003E-5</v>
      </c>
      <c r="G213" s="101">
        <f t="shared" si="26"/>
        <v>0.11583593</v>
      </c>
      <c r="H213" s="103">
        <v>66.3</v>
      </c>
      <c r="I213" s="104" t="s">
        <v>68</v>
      </c>
      <c r="J213" s="107">
        <f t="shared" si="23"/>
        <v>66300</v>
      </c>
      <c r="K213" s="103">
        <v>2.68</v>
      </c>
      <c r="L213" s="104" t="s">
        <v>68</v>
      </c>
      <c r="M213" s="107">
        <f t="shared" si="25"/>
        <v>2680</v>
      </c>
      <c r="N213" s="103">
        <v>580.78</v>
      </c>
      <c r="O213" s="104" t="s">
        <v>66</v>
      </c>
      <c r="P213" s="105">
        <f t="shared" si="20"/>
        <v>580.78</v>
      </c>
    </row>
    <row r="214" spans="1:16">
      <c r="A214" s="23">
        <f t="shared" ref="A214:A277" si="27">A213+1</f>
        <v>214</v>
      </c>
      <c r="B214" s="10">
        <v>3.25</v>
      </c>
      <c r="C214" s="11" t="s">
        <v>70</v>
      </c>
      <c r="D214" s="108">
        <f t="shared" si="24"/>
        <v>270.83333333333331</v>
      </c>
      <c r="E214" s="12">
        <v>0.1104</v>
      </c>
      <c r="F214" s="13">
        <v>3.3370000000000001E-5</v>
      </c>
      <c r="G214" s="101">
        <f t="shared" si="26"/>
        <v>0.11043337</v>
      </c>
      <c r="H214" s="103">
        <v>75.83</v>
      </c>
      <c r="I214" s="104" t="s">
        <v>68</v>
      </c>
      <c r="J214" s="107">
        <f t="shared" si="23"/>
        <v>75830</v>
      </c>
      <c r="K214" s="103">
        <v>3</v>
      </c>
      <c r="L214" s="104" t="s">
        <v>68</v>
      </c>
      <c r="M214" s="107">
        <f t="shared" si="25"/>
        <v>3000</v>
      </c>
      <c r="N214" s="103">
        <v>659.44</v>
      </c>
      <c r="O214" s="104" t="s">
        <v>66</v>
      </c>
      <c r="P214" s="105">
        <f t="shared" si="20"/>
        <v>659.44</v>
      </c>
    </row>
    <row r="215" spans="1:16">
      <c r="A215" s="23">
        <f t="shared" si="27"/>
        <v>215</v>
      </c>
      <c r="B215" s="10">
        <v>3.5</v>
      </c>
      <c r="C215" s="11" t="s">
        <v>70</v>
      </c>
      <c r="D215" s="108">
        <f t="shared" si="24"/>
        <v>291.66666666666669</v>
      </c>
      <c r="E215" s="12">
        <v>0.10589999999999999</v>
      </c>
      <c r="F215" s="13">
        <v>3.1170000000000001E-5</v>
      </c>
      <c r="G215" s="101">
        <f t="shared" si="26"/>
        <v>0.10593116999999999</v>
      </c>
      <c r="H215" s="103">
        <v>85.79</v>
      </c>
      <c r="I215" s="104" t="s">
        <v>68</v>
      </c>
      <c r="J215" s="107">
        <f t="shared" si="23"/>
        <v>85790</v>
      </c>
      <c r="K215" s="103">
        <v>3.32</v>
      </c>
      <c r="L215" s="104" t="s">
        <v>68</v>
      </c>
      <c r="M215" s="107">
        <f t="shared" si="25"/>
        <v>3320</v>
      </c>
      <c r="N215" s="103">
        <v>740.84</v>
      </c>
      <c r="O215" s="104" t="s">
        <v>66</v>
      </c>
      <c r="P215" s="105">
        <f t="shared" si="20"/>
        <v>740.84</v>
      </c>
    </row>
    <row r="216" spans="1:16">
      <c r="A216" s="23">
        <f t="shared" si="27"/>
        <v>216</v>
      </c>
      <c r="B216" s="10">
        <v>3.75</v>
      </c>
      <c r="C216" s="11" t="s">
        <v>70</v>
      </c>
      <c r="D216" s="108">
        <f t="shared" si="24"/>
        <v>312.5</v>
      </c>
      <c r="E216" s="12">
        <v>0.1019</v>
      </c>
      <c r="F216" s="13">
        <v>2.9249999999999999E-5</v>
      </c>
      <c r="G216" s="101">
        <f t="shared" si="26"/>
        <v>0.10192925</v>
      </c>
      <c r="H216" s="103">
        <v>96.16</v>
      </c>
      <c r="I216" s="104" t="s">
        <v>68</v>
      </c>
      <c r="J216" s="107">
        <f t="shared" si="23"/>
        <v>96160</v>
      </c>
      <c r="K216" s="103">
        <v>3.63</v>
      </c>
      <c r="L216" s="104" t="s">
        <v>68</v>
      </c>
      <c r="M216" s="107">
        <f t="shared" si="25"/>
        <v>3630</v>
      </c>
      <c r="N216" s="103">
        <v>824.71</v>
      </c>
      <c r="O216" s="104" t="s">
        <v>66</v>
      </c>
      <c r="P216" s="105">
        <f t="shared" si="20"/>
        <v>824.71</v>
      </c>
    </row>
    <row r="217" spans="1:16">
      <c r="A217" s="23">
        <f t="shared" si="27"/>
        <v>217</v>
      </c>
      <c r="B217" s="10">
        <v>4</v>
      </c>
      <c r="C217" s="11" t="s">
        <v>70</v>
      </c>
      <c r="D217" s="108">
        <f t="shared" si="24"/>
        <v>333.33333333333331</v>
      </c>
      <c r="E217" s="12">
        <v>9.8460000000000006E-2</v>
      </c>
      <c r="F217" s="13">
        <v>2.756E-5</v>
      </c>
      <c r="G217" s="101">
        <f t="shared" si="26"/>
        <v>9.8487560000000002E-2</v>
      </c>
      <c r="H217" s="103">
        <v>106.92</v>
      </c>
      <c r="I217" s="104" t="s">
        <v>68</v>
      </c>
      <c r="J217" s="107">
        <f t="shared" si="23"/>
        <v>106920</v>
      </c>
      <c r="K217" s="103">
        <v>3.94</v>
      </c>
      <c r="L217" s="104" t="s">
        <v>68</v>
      </c>
      <c r="M217" s="107">
        <f t="shared" si="25"/>
        <v>3940</v>
      </c>
      <c r="N217" s="103">
        <v>910.82</v>
      </c>
      <c r="O217" s="104" t="s">
        <v>66</v>
      </c>
      <c r="P217" s="105">
        <f t="shared" si="20"/>
        <v>910.82</v>
      </c>
    </row>
    <row r="218" spans="1:16">
      <c r="A218" s="23">
        <f t="shared" si="27"/>
        <v>218</v>
      </c>
      <c r="B218" s="10">
        <v>4.5</v>
      </c>
      <c r="C218" s="11" t="s">
        <v>70</v>
      </c>
      <c r="D218" s="108">
        <f t="shared" si="24"/>
        <v>375</v>
      </c>
      <c r="E218" s="12">
        <v>9.2689999999999995E-2</v>
      </c>
      <c r="F218" s="13">
        <v>2.472E-5</v>
      </c>
      <c r="G218" s="101">
        <f t="shared" si="26"/>
        <v>9.271472E-2</v>
      </c>
      <c r="H218" s="103">
        <v>129.47999999999999</v>
      </c>
      <c r="I218" s="104" t="s">
        <v>68</v>
      </c>
      <c r="J218" s="107">
        <f t="shared" si="23"/>
        <v>129479.99999999999</v>
      </c>
      <c r="K218" s="103">
        <v>5.08</v>
      </c>
      <c r="L218" s="104" t="s">
        <v>68</v>
      </c>
      <c r="M218" s="107">
        <f t="shared" si="25"/>
        <v>5080</v>
      </c>
      <c r="N218" s="103">
        <v>1.0900000000000001</v>
      </c>
      <c r="O218" s="106" t="s">
        <v>68</v>
      </c>
      <c r="P218" s="107">
        <f t="shared" ref="P218:P228" si="28">N218*1000</f>
        <v>1090</v>
      </c>
    </row>
    <row r="219" spans="1:16">
      <c r="A219" s="23">
        <f t="shared" si="27"/>
        <v>219</v>
      </c>
      <c r="B219" s="10">
        <v>5</v>
      </c>
      <c r="C219" s="11" t="s">
        <v>70</v>
      </c>
      <c r="D219" s="108">
        <f t="shared" si="24"/>
        <v>416.66666666666669</v>
      </c>
      <c r="E219" s="12">
        <v>8.8099999999999998E-2</v>
      </c>
      <c r="F219" s="13">
        <v>2.2419999999999999E-5</v>
      </c>
      <c r="G219" s="101">
        <f t="shared" si="26"/>
        <v>8.8122419999999993E-2</v>
      </c>
      <c r="H219" s="103">
        <v>153.33000000000001</v>
      </c>
      <c r="I219" s="104" t="s">
        <v>68</v>
      </c>
      <c r="J219" s="107">
        <f t="shared" si="23"/>
        <v>153330</v>
      </c>
      <c r="K219" s="103">
        <v>6.1</v>
      </c>
      <c r="L219" s="104" t="s">
        <v>68</v>
      </c>
      <c r="M219" s="107">
        <f t="shared" si="25"/>
        <v>6100</v>
      </c>
      <c r="N219" s="103">
        <v>1.27</v>
      </c>
      <c r="O219" s="104" t="s">
        <v>68</v>
      </c>
      <c r="P219" s="107">
        <f t="shared" si="28"/>
        <v>1270</v>
      </c>
    </row>
    <row r="220" spans="1:16">
      <c r="A220" s="23">
        <f t="shared" si="27"/>
        <v>220</v>
      </c>
      <c r="B220" s="10">
        <v>5.5</v>
      </c>
      <c r="C220" s="11" t="s">
        <v>70</v>
      </c>
      <c r="D220" s="108">
        <f t="shared" si="24"/>
        <v>458.33333333333331</v>
      </c>
      <c r="E220" s="12">
        <v>8.4370000000000001E-2</v>
      </c>
      <c r="F220" s="13">
        <v>2.0530000000000002E-5</v>
      </c>
      <c r="G220" s="101">
        <f t="shared" si="26"/>
        <v>8.4390530000000005E-2</v>
      </c>
      <c r="H220" s="103">
        <v>178.32</v>
      </c>
      <c r="I220" s="104" t="s">
        <v>68</v>
      </c>
      <c r="J220" s="107">
        <f t="shared" si="23"/>
        <v>178320</v>
      </c>
      <c r="K220" s="103">
        <v>7.06</v>
      </c>
      <c r="L220" s="104" t="s">
        <v>68</v>
      </c>
      <c r="M220" s="107">
        <f t="shared" si="25"/>
        <v>7060</v>
      </c>
      <c r="N220" s="103">
        <v>1.46</v>
      </c>
      <c r="O220" s="104" t="s">
        <v>68</v>
      </c>
      <c r="P220" s="107">
        <f t="shared" si="28"/>
        <v>1460</v>
      </c>
    </row>
    <row r="221" spans="1:16">
      <c r="A221" s="23">
        <f t="shared" si="27"/>
        <v>221</v>
      </c>
      <c r="B221" s="10">
        <v>6</v>
      </c>
      <c r="C221" s="11" t="s">
        <v>70</v>
      </c>
      <c r="D221" s="108">
        <f t="shared" si="24"/>
        <v>500</v>
      </c>
      <c r="E221" s="12">
        <v>8.1290000000000001E-2</v>
      </c>
      <c r="F221" s="13">
        <v>1.8940000000000002E-5</v>
      </c>
      <c r="G221" s="101">
        <f t="shared" si="26"/>
        <v>8.1308939999999996E-2</v>
      </c>
      <c r="H221" s="103">
        <v>204.35</v>
      </c>
      <c r="I221" s="104" t="s">
        <v>68</v>
      </c>
      <c r="J221" s="107">
        <f t="shared" si="23"/>
        <v>204350</v>
      </c>
      <c r="K221" s="103">
        <v>7.97</v>
      </c>
      <c r="L221" s="104" t="s">
        <v>68</v>
      </c>
      <c r="M221" s="107">
        <f t="shared" si="25"/>
        <v>7970</v>
      </c>
      <c r="N221" s="103">
        <v>1.66</v>
      </c>
      <c r="O221" s="104" t="s">
        <v>68</v>
      </c>
      <c r="P221" s="107">
        <f t="shared" si="28"/>
        <v>1660</v>
      </c>
    </row>
    <row r="222" spans="1:16">
      <c r="A222" s="23">
        <f t="shared" si="27"/>
        <v>222</v>
      </c>
      <c r="B222" s="10">
        <v>6.5</v>
      </c>
      <c r="C222" s="11" t="s">
        <v>70</v>
      </c>
      <c r="D222" s="108">
        <f t="shared" si="24"/>
        <v>541.66666666666663</v>
      </c>
      <c r="E222" s="12">
        <v>7.8710000000000002E-2</v>
      </c>
      <c r="F222" s="13">
        <v>1.7589999999999999E-5</v>
      </c>
      <c r="G222" s="101">
        <f t="shared" si="26"/>
        <v>7.872759E-2</v>
      </c>
      <c r="H222" s="103">
        <v>231.29</v>
      </c>
      <c r="I222" s="104" t="s">
        <v>68</v>
      </c>
      <c r="J222" s="107">
        <f t="shared" si="23"/>
        <v>231290</v>
      </c>
      <c r="K222" s="103">
        <v>8.84</v>
      </c>
      <c r="L222" s="104" t="s">
        <v>68</v>
      </c>
      <c r="M222" s="107">
        <f t="shared" si="25"/>
        <v>8840</v>
      </c>
      <c r="N222" s="103">
        <v>1.86</v>
      </c>
      <c r="O222" s="104" t="s">
        <v>68</v>
      </c>
      <c r="P222" s="107">
        <f t="shared" si="28"/>
        <v>1860</v>
      </c>
    </row>
    <row r="223" spans="1:16">
      <c r="A223" s="23">
        <f t="shared" si="27"/>
        <v>223</v>
      </c>
      <c r="B223" s="10">
        <v>7</v>
      </c>
      <c r="C223" s="11" t="s">
        <v>70</v>
      </c>
      <c r="D223" s="108">
        <f t="shared" si="24"/>
        <v>583.33333333333337</v>
      </c>
      <c r="E223" s="12">
        <v>7.6530000000000001E-2</v>
      </c>
      <c r="F223" s="13">
        <v>1.6419999999999999E-5</v>
      </c>
      <c r="G223" s="101">
        <f t="shared" si="26"/>
        <v>7.6546420000000004E-2</v>
      </c>
      <c r="H223" s="103">
        <v>259.05</v>
      </c>
      <c r="I223" s="104" t="s">
        <v>68</v>
      </c>
      <c r="J223" s="107">
        <f t="shared" si="23"/>
        <v>259050</v>
      </c>
      <c r="K223" s="103">
        <v>9.68</v>
      </c>
      <c r="L223" s="104" t="s">
        <v>68</v>
      </c>
      <c r="M223" s="107">
        <f t="shared" si="25"/>
        <v>9680</v>
      </c>
      <c r="N223" s="103">
        <v>2.06</v>
      </c>
      <c r="O223" s="104" t="s">
        <v>68</v>
      </c>
      <c r="P223" s="107">
        <f t="shared" si="28"/>
        <v>2060</v>
      </c>
    </row>
    <row r="224" spans="1:16">
      <c r="A224" s="23">
        <f t="shared" si="27"/>
        <v>224</v>
      </c>
      <c r="B224" s="10">
        <v>8</v>
      </c>
      <c r="C224" s="11" t="s">
        <v>70</v>
      </c>
      <c r="D224" s="108">
        <f t="shared" si="24"/>
        <v>666.66666666666663</v>
      </c>
      <c r="E224" s="12">
        <v>7.306E-2</v>
      </c>
      <c r="F224" s="13">
        <v>1.451E-5</v>
      </c>
      <c r="G224" s="101">
        <f t="shared" si="26"/>
        <v>7.3074509999999995E-2</v>
      </c>
      <c r="H224" s="103">
        <v>316.7</v>
      </c>
      <c r="I224" s="104" t="s">
        <v>68</v>
      </c>
      <c r="J224" s="107">
        <f t="shared" si="23"/>
        <v>316700</v>
      </c>
      <c r="K224" s="103">
        <v>12.66</v>
      </c>
      <c r="L224" s="104" t="s">
        <v>68</v>
      </c>
      <c r="M224" s="107">
        <f t="shared" si="25"/>
        <v>12660</v>
      </c>
      <c r="N224" s="103">
        <v>2.46</v>
      </c>
      <c r="O224" s="104" t="s">
        <v>68</v>
      </c>
      <c r="P224" s="107">
        <f t="shared" si="28"/>
        <v>2460</v>
      </c>
    </row>
    <row r="225" spans="1:16">
      <c r="A225" s="23">
        <f t="shared" si="27"/>
        <v>225</v>
      </c>
      <c r="B225" s="10">
        <v>9</v>
      </c>
      <c r="C225" s="11" t="s">
        <v>70</v>
      </c>
      <c r="D225" s="108">
        <f t="shared" si="24"/>
        <v>750</v>
      </c>
      <c r="E225" s="12">
        <v>7.0440000000000003E-2</v>
      </c>
      <c r="F225" s="13">
        <v>1.3010000000000001E-5</v>
      </c>
      <c r="G225" s="101">
        <f t="shared" si="26"/>
        <v>7.0453009999999996E-2</v>
      </c>
      <c r="H225" s="103">
        <v>376.78</v>
      </c>
      <c r="I225" s="104" t="s">
        <v>68</v>
      </c>
      <c r="J225" s="107">
        <f t="shared" si="23"/>
        <v>376780</v>
      </c>
      <c r="K225" s="103">
        <v>15.26</v>
      </c>
      <c r="L225" s="104" t="s">
        <v>68</v>
      </c>
      <c r="M225" s="107">
        <f t="shared" si="25"/>
        <v>15260</v>
      </c>
      <c r="N225" s="103">
        <v>2.87</v>
      </c>
      <c r="O225" s="104" t="s">
        <v>68</v>
      </c>
      <c r="P225" s="107">
        <f t="shared" si="28"/>
        <v>2870</v>
      </c>
    </row>
    <row r="226" spans="1:16">
      <c r="A226" s="23">
        <f t="shared" si="27"/>
        <v>226</v>
      </c>
      <c r="B226" s="10">
        <v>10</v>
      </c>
      <c r="C226" s="11" t="s">
        <v>70</v>
      </c>
      <c r="D226" s="108">
        <f t="shared" si="24"/>
        <v>833.33333333333337</v>
      </c>
      <c r="E226" s="12">
        <v>6.8430000000000005E-2</v>
      </c>
      <c r="F226" s="13">
        <v>1.1800000000000001E-5</v>
      </c>
      <c r="G226" s="101">
        <f t="shared" si="26"/>
        <v>6.8441800000000011E-2</v>
      </c>
      <c r="H226" s="103">
        <v>438.86</v>
      </c>
      <c r="I226" s="104" t="s">
        <v>68</v>
      </c>
      <c r="J226" s="107">
        <f t="shared" si="23"/>
        <v>438860</v>
      </c>
      <c r="K226" s="103">
        <v>17.62</v>
      </c>
      <c r="L226" s="104" t="s">
        <v>68</v>
      </c>
      <c r="M226" s="107">
        <f t="shared" si="25"/>
        <v>17620</v>
      </c>
      <c r="N226" s="103">
        <v>3.28</v>
      </c>
      <c r="O226" s="104" t="s">
        <v>68</v>
      </c>
      <c r="P226" s="107">
        <f t="shared" si="28"/>
        <v>3280</v>
      </c>
    </row>
    <row r="227" spans="1:16">
      <c r="A227" s="23">
        <f t="shared" si="27"/>
        <v>227</v>
      </c>
      <c r="B227" s="10">
        <v>11</v>
      </c>
      <c r="C227" s="11" t="s">
        <v>70</v>
      </c>
      <c r="D227" s="108">
        <f t="shared" si="24"/>
        <v>916.66666666666663</v>
      </c>
      <c r="E227" s="12">
        <v>6.6860000000000003E-2</v>
      </c>
      <c r="F227" s="13">
        <v>1.08E-5</v>
      </c>
      <c r="G227" s="101">
        <f t="shared" si="26"/>
        <v>6.6870800000000008E-2</v>
      </c>
      <c r="H227" s="103">
        <v>502.58</v>
      </c>
      <c r="I227" s="104" t="s">
        <v>68</v>
      </c>
      <c r="J227" s="107">
        <f t="shared" si="23"/>
        <v>502580</v>
      </c>
      <c r="K227" s="103">
        <v>19.8</v>
      </c>
      <c r="L227" s="104" t="s">
        <v>68</v>
      </c>
      <c r="M227" s="107">
        <f t="shared" si="25"/>
        <v>19800</v>
      </c>
      <c r="N227" s="103">
        <v>3.69</v>
      </c>
      <c r="O227" s="104" t="s">
        <v>68</v>
      </c>
      <c r="P227" s="107">
        <f t="shared" si="28"/>
        <v>3690</v>
      </c>
    </row>
    <row r="228" spans="1:16">
      <c r="A228" s="26">
        <f t="shared" si="27"/>
        <v>228</v>
      </c>
      <c r="B228" s="10">
        <v>12</v>
      </c>
      <c r="C228" s="11" t="s">
        <v>70</v>
      </c>
      <c r="D228" s="105">
        <f t="shared" si="24"/>
        <v>1000</v>
      </c>
      <c r="E228" s="12">
        <v>6.5610000000000002E-2</v>
      </c>
      <c r="F228" s="13">
        <v>9.9599999999999995E-6</v>
      </c>
      <c r="G228" s="101">
        <f t="shared" si="26"/>
        <v>6.5619960000000005E-2</v>
      </c>
      <c r="H228" s="103">
        <v>567.65</v>
      </c>
      <c r="I228" s="104" t="s">
        <v>68</v>
      </c>
      <c r="J228" s="107">
        <f t="shared" si="23"/>
        <v>567650</v>
      </c>
      <c r="K228" s="103">
        <v>21.84</v>
      </c>
      <c r="L228" s="104" t="s">
        <v>68</v>
      </c>
      <c r="M228" s="107">
        <f t="shared" si="25"/>
        <v>21840</v>
      </c>
      <c r="N228" s="103">
        <v>4.0999999999999996</v>
      </c>
      <c r="O228" s="104" t="s">
        <v>68</v>
      </c>
      <c r="P228" s="107">
        <f t="shared" si="28"/>
        <v>4100</v>
      </c>
    </row>
    <row r="229" spans="1:16">
      <c r="A229" s="23">
        <f t="shared" si="27"/>
        <v>229</v>
      </c>
      <c r="B229" s="10"/>
      <c r="C229" s="11"/>
      <c r="D229" s="105" t="e">
        <v>#N/A</v>
      </c>
      <c r="E229" s="12"/>
      <c r="F229" s="13"/>
      <c r="G229" s="101" t="e">
        <v>#N/A</v>
      </c>
      <c r="H229" s="103"/>
      <c r="I229" s="104"/>
      <c r="J229" s="107" t="e">
        <v>#N/A</v>
      </c>
      <c r="K229" s="103"/>
      <c r="L229" s="104"/>
      <c r="M229" s="107" t="e">
        <v>#N/A</v>
      </c>
      <c r="N229" s="103"/>
      <c r="O229" s="104"/>
      <c r="P229" s="110" t="e">
        <v>#N/A</v>
      </c>
    </row>
    <row r="230" spans="1:16">
      <c r="A230" s="23">
        <f t="shared" si="27"/>
        <v>230</v>
      </c>
      <c r="B230" s="10"/>
      <c r="C230" s="11"/>
      <c r="D230" s="105" t="e">
        <v>#N/A</v>
      </c>
      <c r="E230" s="12"/>
      <c r="F230" s="13"/>
      <c r="G230" s="101" t="e">
        <v>#N/A</v>
      </c>
      <c r="H230" s="103"/>
      <c r="I230" s="104"/>
      <c r="J230" s="107" t="e">
        <v>#N/A</v>
      </c>
      <c r="K230" s="103"/>
      <c r="L230" s="104"/>
      <c r="M230" s="107" t="e">
        <v>#N/A</v>
      </c>
      <c r="N230" s="103"/>
      <c r="O230" s="104"/>
      <c r="P230" s="110" t="e">
        <v>#N/A</v>
      </c>
    </row>
    <row r="231" spans="1:16">
      <c r="A231" s="23">
        <f t="shared" si="27"/>
        <v>231</v>
      </c>
      <c r="B231" s="10"/>
      <c r="C231" s="11"/>
      <c r="D231" s="105" t="e">
        <v>#N/A</v>
      </c>
      <c r="E231" s="12"/>
      <c r="F231" s="13"/>
      <c r="G231" s="101" t="e">
        <v>#N/A</v>
      </c>
      <c r="H231" s="103"/>
      <c r="I231" s="104"/>
      <c r="J231" s="107" t="e">
        <v>#N/A</v>
      </c>
      <c r="K231" s="103"/>
      <c r="L231" s="104"/>
      <c r="M231" s="107" t="e">
        <v>#N/A</v>
      </c>
      <c r="N231" s="103"/>
      <c r="O231" s="104"/>
      <c r="P231" s="110" t="e">
        <v>#N/A</v>
      </c>
    </row>
    <row r="232" spans="1:16">
      <c r="A232" s="23">
        <f t="shared" si="27"/>
        <v>232</v>
      </c>
      <c r="B232" s="10"/>
      <c r="C232" s="11"/>
      <c r="D232" s="105" t="e">
        <v>#N/A</v>
      </c>
      <c r="E232" s="12"/>
      <c r="F232" s="13"/>
      <c r="G232" s="101" t="e">
        <v>#N/A</v>
      </c>
      <c r="H232" s="103"/>
      <c r="I232" s="104"/>
      <c r="J232" s="107" t="e">
        <v>#N/A</v>
      </c>
      <c r="K232" s="103"/>
      <c r="L232" s="104"/>
      <c r="M232" s="107" t="e">
        <v>#N/A</v>
      </c>
      <c r="N232" s="103"/>
      <c r="O232" s="104"/>
      <c r="P232" s="110" t="e">
        <v>#N/A</v>
      </c>
    </row>
    <row r="233" spans="1:16">
      <c r="A233" s="23">
        <f t="shared" si="27"/>
        <v>233</v>
      </c>
      <c r="B233" s="10"/>
      <c r="C233" s="11"/>
      <c r="D233" s="105" t="e">
        <v>#N/A</v>
      </c>
      <c r="E233" s="12"/>
      <c r="F233" s="13"/>
      <c r="G233" s="101" t="e">
        <v>#N/A</v>
      </c>
      <c r="H233" s="103"/>
      <c r="I233" s="104"/>
      <c r="J233" s="107" t="e">
        <v>#N/A</v>
      </c>
      <c r="K233" s="103"/>
      <c r="L233" s="104"/>
      <c r="M233" s="107" t="e">
        <v>#N/A</v>
      </c>
      <c r="N233" s="103"/>
      <c r="O233" s="104"/>
      <c r="P233" s="110" t="e">
        <v>#N/A</v>
      </c>
    </row>
    <row r="234" spans="1:16">
      <c r="A234" s="23">
        <f t="shared" si="27"/>
        <v>234</v>
      </c>
      <c r="B234" s="10"/>
      <c r="C234" s="11"/>
      <c r="D234" s="105" t="e">
        <v>#N/A</v>
      </c>
      <c r="E234" s="12"/>
      <c r="F234" s="13"/>
      <c r="G234" s="101" t="e">
        <v>#N/A</v>
      </c>
      <c r="H234" s="103"/>
      <c r="I234" s="104"/>
      <c r="J234" s="107" t="e">
        <v>#N/A</v>
      </c>
      <c r="K234" s="103"/>
      <c r="L234" s="104"/>
      <c r="M234" s="107" t="e">
        <v>#N/A</v>
      </c>
      <c r="N234" s="103"/>
      <c r="O234" s="104"/>
      <c r="P234" s="110" t="e">
        <v>#N/A</v>
      </c>
    </row>
    <row r="235" spans="1:16">
      <c r="A235" s="23">
        <f t="shared" si="27"/>
        <v>235</v>
      </c>
      <c r="B235" s="10"/>
      <c r="C235" s="11"/>
      <c r="D235" s="105" t="e">
        <v>#N/A</v>
      </c>
      <c r="E235" s="12"/>
      <c r="F235" s="13"/>
      <c r="G235" s="101" t="e">
        <v>#N/A</v>
      </c>
      <c r="H235" s="103"/>
      <c r="I235" s="104"/>
      <c r="J235" s="107" t="e">
        <v>#N/A</v>
      </c>
      <c r="K235" s="103"/>
      <c r="L235" s="104"/>
      <c r="M235" s="107" t="e">
        <v>#N/A</v>
      </c>
      <c r="N235" s="103"/>
      <c r="O235" s="104"/>
      <c r="P235" s="110" t="e">
        <v>#N/A</v>
      </c>
    </row>
    <row r="236" spans="1:16">
      <c r="A236" s="23">
        <f t="shared" si="27"/>
        <v>236</v>
      </c>
      <c r="B236" s="10"/>
      <c r="C236" s="11"/>
      <c r="D236" s="105" t="e">
        <v>#N/A</v>
      </c>
      <c r="E236" s="12"/>
      <c r="F236" s="13"/>
      <c r="G236" s="101" t="e">
        <v>#N/A</v>
      </c>
      <c r="H236" s="103"/>
      <c r="I236" s="104"/>
      <c r="J236" s="107" t="e">
        <v>#N/A</v>
      </c>
      <c r="K236" s="103"/>
      <c r="L236" s="104"/>
      <c r="M236" s="107" t="e">
        <v>#N/A</v>
      </c>
      <c r="N236" s="103"/>
      <c r="O236" s="104"/>
      <c r="P236" s="110" t="e">
        <v>#N/A</v>
      </c>
    </row>
    <row r="237" spans="1:16">
      <c r="A237" s="23">
        <f t="shared" si="27"/>
        <v>237</v>
      </c>
      <c r="B237" s="10"/>
      <c r="C237" s="11"/>
      <c r="D237" s="105" t="e">
        <v>#N/A</v>
      </c>
      <c r="E237" s="12"/>
      <c r="F237" s="13"/>
      <c r="G237" s="101" t="e">
        <v>#N/A</v>
      </c>
      <c r="H237" s="103"/>
      <c r="I237" s="104"/>
      <c r="J237" s="107" t="e">
        <v>#N/A</v>
      </c>
      <c r="K237" s="103"/>
      <c r="L237" s="104"/>
      <c r="M237" s="107" t="e">
        <v>#N/A</v>
      </c>
      <c r="N237" s="103"/>
      <c r="O237" s="104"/>
      <c r="P237" s="110" t="e">
        <v>#N/A</v>
      </c>
    </row>
    <row r="238" spans="1:16">
      <c r="A238" s="23">
        <f t="shared" si="27"/>
        <v>238</v>
      </c>
      <c r="B238" s="10"/>
      <c r="C238" s="11"/>
      <c r="D238" s="105" t="e">
        <v>#N/A</v>
      </c>
      <c r="E238" s="12"/>
      <c r="F238" s="13"/>
      <c r="G238" s="101" t="e">
        <v>#N/A</v>
      </c>
      <c r="H238" s="103"/>
      <c r="I238" s="104"/>
      <c r="J238" s="107" t="e">
        <v>#N/A</v>
      </c>
      <c r="K238" s="103"/>
      <c r="L238" s="104"/>
      <c r="M238" s="107" t="e">
        <v>#N/A</v>
      </c>
      <c r="N238" s="103"/>
      <c r="O238" s="104"/>
      <c r="P238" s="110" t="e">
        <v>#N/A</v>
      </c>
    </row>
    <row r="239" spans="1:16">
      <c r="A239" s="23">
        <f t="shared" si="27"/>
        <v>239</v>
      </c>
      <c r="B239" s="10"/>
      <c r="C239" s="11"/>
      <c r="D239" s="105" t="e">
        <v>#N/A</v>
      </c>
      <c r="E239" s="12"/>
      <c r="F239" s="13"/>
      <c r="G239" s="101" t="e">
        <v>#N/A</v>
      </c>
      <c r="H239" s="103"/>
      <c r="I239" s="104"/>
      <c r="J239" s="107" t="e">
        <v>#N/A</v>
      </c>
      <c r="K239" s="103"/>
      <c r="L239" s="104"/>
      <c r="M239" s="107" t="e">
        <v>#N/A</v>
      </c>
      <c r="N239" s="103"/>
      <c r="O239" s="104"/>
      <c r="P239" s="110" t="e">
        <v>#N/A</v>
      </c>
    </row>
    <row r="240" spans="1:16">
      <c r="A240" s="23">
        <f t="shared" si="27"/>
        <v>240</v>
      </c>
      <c r="B240" s="10"/>
      <c r="C240" s="11"/>
      <c r="D240" s="105" t="e">
        <v>#N/A</v>
      </c>
      <c r="E240" s="12"/>
      <c r="F240" s="13"/>
      <c r="G240" s="101" t="e">
        <v>#N/A</v>
      </c>
      <c r="H240" s="103"/>
      <c r="I240" s="104"/>
      <c r="J240" s="107" t="e">
        <v>#N/A</v>
      </c>
      <c r="K240" s="103"/>
      <c r="L240" s="104"/>
      <c r="M240" s="107" t="e">
        <v>#N/A</v>
      </c>
      <c r="N240" s="103"/>
      <c r="O240" s="104"/>
      <c r="P240" s="110" t="e">
        <v>#N/A</v>
      </c>
    </row>
    <row r="241" spans="1:16">
      <c r="A241" s="23">
        <f t="shared" si="27"/>
        <v>241</v>
      </c>
      <c r="B241" s="10"/>
      <c r="C241" s="11"/>
      <c r="D241" s="105" t="e">
        <v>#N/A</v>
      </c>
      <c r="E241" s="12"/>
      <c r="F241" s="13"/>
      <c r="G241" s="101" t="e">
        <v>#N/A</v>
      </c>
      <c r="H241" s="103"/>
      <c r="I241" s="104"/>
      <c r="J241" s="107" t="e">
        <v>#N/A</v>
      </c>
      <c r="K241" s="103"/>
      <c r="L241" s="104"/>
      <c r="M241" s="107" t="e">
        <v>#N/A</v>
      </c>
      <c r="N241" s="103"/>
      <c r="O241" s="104"/>
      <c r="P241" s="110" t="e">
        <v>#N/A</v>
      </c>
    </row>
    <row r="242" spans="1:16">
      <c r="A242" s="23">
        <f t="shared" si="27"/>
        <v>242</v>
      </c>
      <c r="B242" s="10"/>
      <c r="C242" s="11"/>
      <c r="D242" s="105" t="e">
        <v>#N/A</v>
      </c>
      <c r="E242" s="12"/>
      <c r="F242" s="13"/>
      <c r="G242" s="101" t="e">
        <v>#N/A</v>
      </c>
      <c r="H242" s="103"/>
      <c r="I242" s="104"/>
      <c r="J242" s="107" t="e">
        <v>#N/A</v>
      </c>
      <c r="K242" s="103"/>
      <c r="L242" s="104"/>
      <c r="M242" s="107" t="e">
        <v>#N/A</v>
      </c>
      <c r="N242" s="103"/>
      <c r="O242" s="104"/>
      <c r="P242" s="110" t="e">
        <v>#N/A</v>
      </c>
    </row>
    <row r="243" spans="1:16">
      <c r="A243" s="23">
        <f t="shared" si="27"/>
        <v>243</v>
      </c>
      <c r="B243" s="10"/>
      <c r="C243" s="11"/>
      <c r="D243" s="105" t="e">
        <v>#N/A</v>
      </c>
      <c r="E243" s="12"/>
      <c r="F243" s="13"/>
      <c r="G243" s="101" t="e">
        <v>#N/A</v>
      </c>
      <c r="H243" s="103"/>
      <c r="I243" s="104"/>
      <c r="J243" s="107" t="e">
        <v>#N/A</v>
      </c>
      <c r="K243" s="103"/>
      <c r="L243" s="104"/>
      <c r="M243" s="107" t="e">
        <v>#N/A</v>
      </c>
      <c r="N243" s="103"/>
      <c r="O243" s="104"/>
      <c r="P243" s="110" t="e">
        <v>#N/A</v>
      </c>
    </row>
    <row r="244" spans="1:16">
      <c r="A244" s="23">
        <f t="shared" si="27"/>
        <v>244</v>
      </c>
      <c r="B244" s="10"/>
      <c r="C244" s="11"/>
      <c r="D244" s="105" t="e">
        <v>#N/A</v>
      </c>
      <c r="E244" s="12"/>
      <c r="F244" s="13"/>
      <c r="G244" s="101" t="e">
        <v>#N/A</v>
      </c>
      <c r="H244" s="103"/>
      <c r="I244" s="104"/>
      <c r="J244" s="107" t="e">
        <v>#N/A</v>
      </c>
      <c r="K244" s="103"/>
      <c r="L244" s="104"/>
      <c r="M244" s="107" t="e">
        <v>#N/A</v>
      </c>
      <c r="N244" s="103"/>
      <c r="O244" s="104"/>
      <c r="P244" s="110" t="e">
        <v>#N/A</v>
      </c>
    </row>
    <row r="245" spans="1:16">
      <c r="A245" s="23">
        <f t="shared" si="27"/>
        <v>245</v>
      </c>
      <c r="B245" s="10"/>
      <c r="C245" s="11"/>
      <c r="D245" s="105" t="e">
        <v>#N/A</v>
      </c>
      <c r="E245" s="12"/>
      <c r="F245" s="13"/>
      <c r="G245" s="101" t="e">
        <v>#N/A</v>
      </c>
      <c r="H245" s="103"/>
      <c r="I245" s="104"/>
      <c r="J245" s="107" t="e">
        <v>#N/A</v>
      </c>
      <c r="K245" s="103"/>
      <c r="L245" s="104"/>
      <c r="M245" s="107" t="e">
        <v>#N/A</v>
      </c>
      <c r="N245" s="103"/>
      <c r="O245" s="104"/>
      <c r="P245" s="110" t="e">
        <v>#N/A</v>
      </c>
    </row>
    <row r="246" spans="1:16">
      <c r="A246" s="23">
        <f t="shared" si="27"/>
        <v>246</v>
      </c>
      <c r="B246" s="10"/>
      <c r="C246" s="11"/>
      <c r="D246" s="105" t="e">
        <v>#N/A</v>
      </c>
      <c r="E246" s="12"/>
      <c r="F246" s="13"/>
      <c r="G246" s="101" t="e">
        <v>#N/A</v>
      </c>
      <c r="H246" s="103"/>
      <c r="I246" s="104"/>
      <c r="J246" s="107" t="e">
        <v>#N/A</v>
      </c>
      <c r="K246" s="103"/>
      <c r="L246" s="104"/>
      <c r="M246" s="107" t="e">
        <v>#N/A</v>
      </c>
      <c r="N246" s="103"/>
      <c r="O246" s="104"/>
      <c r="P246" s="110" t="e">
        <v>#N/A</v>
      </c>
    </row>
    <row r="247" spans="1:16">
      <c r="A247" s="23">
        <f t="shared" si="27"/>
        <v>247</v>
      </c>
      <c r="B247" s="10"/>
      <c r="C247" s="11"/>
      <c r="D247" s="105" t="e">
        <v>#N/A</v>
      </c>
      <c r="E247" s="12"/>
      <c r="F247" s="13"/>
      <c r="G247" s="101" t="e">
        <v>#N/A</v>
      </c>
      <c r="H247" s="103"/>
      <c r="I247" s="104"/>
      <c r="J247" s="107" t="e">
        <v>#N/A</v>
      </c>
      <c r="K247" s="103"/>
      <c r="L247" s="104"/>
      <c r="M247" s="107" t="e">
        <v>#N/A</v>
      </c>
      <c r="N247" s="103"/>
      <c r="O247" s="104"/>
      <c r="P247" s="110" t="e">
        <v>#N/A</v>
      </c>
    </row>
    <row r="248" spans="1:16">
      <c r="A248" s="23">
        <f t="shared" si="27"/>
        <v>248</v>
      </c>
      <c r="B248" s="10"/>
      <c r="C248" s="11"/>
      <c r="D248" s="105" t="e">
        <v>#N/A</v>
      </c>
      <c r="E248" s="12"/>
      <c r="F248" s="13"/>
      <c r="G248" s="101" t="e">
        <v>#N/A</v>
      </c>
      <c r="H248" s="103"/>
      <c r="I248" s="104"/>
      <c r="J248" s="107" t="e">
        <v>#N/A</v>
      </c>
      <c r="K248" s="103"/>
      <c r="L248" s="104"/>
      <c r="M248" s="107" t="e">
        <v>#N/A</v>
      </c>
      <c r="N248" s="103"/>
      <c r="O248" s="104"/>
      <c r="P248" s="110" t="e">
        <v>#N/A</v>
      </c>
    </row>
    <row r="249" spans="1:16">
      <c r="A249" s="23">
        <f t="shared" si="27"/>
        <v>249</v>
      </c>
      <c r="B249" s="10"/>
      <c r="C249" s="11"/>
      <c r="D249" s="105" t="e">
        <v>#N/A</v>
      </c>
      <c r="E249" s="12"/>
      <c r="F249" s="13"/>
      <c r="G249" s="101" t="e">
        <v>#N/A</v>
      </c>
      <c r="H249" s="103"/>
      <c r="I249" s="104"/>
      <c r="J249" s="107" t="e">
        <v>#N/A</v>
      </c>
      <c r="K249" s="103"/>
      <c r="L249" s="104"/>
      <c r="M249" s="107" t="e">
        <v>#N/A</v>
      </c>
      <c r="N249" s="103"/>
      <c r="O249" s="104"/>
      <c r="P249" s="110" t="e">
        <v>#N/A</v>
      </c>
    </row>
    <row r="250" spans="1:16">
      <c r="A250" s="23">
        <f t="shared" si="27"/>
        <v>250</v>
      </c>
      <c r="B250" s="10"/>
      <c r="C250" s="11"/>
      <c r="D250" s="105" t="e">
        <v>#N/A</v>
      </c>
      <c r="E250" s="12"/>
      <c r="F250" s="13"/>
      <c r="G250" s="101" t="e">
        <v>#N/A</v>
      </c>
      <c r="H250" s="103"/>
      <c r="I250" s="104"/>
      <c r="J250" s="107" t="e">
        <v>#N/A</v>
      </c>
      <c r="K250" s="103"/>
      <c r="L250" s="104"/>
      <c r="M250" s="107" t="e">
        <v>#N/A</v>
      </c>
      <c r="N250" s="103"/>
      <c r="O250" s="104"/>
      <c r="P250" s="110" t="e">
        <v>#N/A</v>
      </c>
    </row>
    <row r="251" spans="1:16">
      <c r="A251" s="23">
        <f t="shared" si="27"/>
        <v>251</v>
      </c>
      <c r="B251" s="10"/>
      <c r="C251" s="11"/>
      <c r="D251" s="105" t="e">
        <v>#N/A</v>
      </c>
      <c r="E251" s="12"/>
      <c r="F251" s="13"/>
      <c r="G251" s="101" t="e">
        <v>#N/A</v>
      </c>
      <c r="H251" s="103"/>
      <c r="I251" s="104"/>
      <c r="J251" s="107" t="e">
        <v>#N/A</v>
      </c>
      <c r="K251" s="103"/>
      <c r="L251" s="104"/>
      <c r="M251" s="107" t="e">
        <v>#N/A</v>
      </c>
      <c r="N251" s="103"/>
      <c r="O251" s="104"/>
      <c r="P251" s="110" t="e">
        <v>#N/A</v>
      </c>
    </row>
    <row r="252" spans="1:16">
      <c r="A252" s="23">
        <f t="shared" si="27"/>
        <v>252</v>
      </c>
      <c r="B252" s="10"/>
      <c r="C252" s="11"/>
      <c r="D252" s="105" t="e">
        <v>#N/A</v>
      </c>
      <c r="E252" s="12"/>
      <c r="F252" s="13"/>
      <c r="G252" s="101" t="e">
        <v>#N/A</v>
      </c>
      <c r="H252" s="103"/>
      <c r="I252" s="104"/>
      <c r="J252" s="107" t="e">
        <v>#N/A</v>
      </c>
      <c r="K252" s="103"/>
      <c r="L252" s="104"/>
      <c r="M252" s="107" t="e">
        <v>#N/A</v>
      </c>
      <c r="N252" s="103"/>
      <c r="O252" s="104"/>
      <c r="P252" s="110" t="e">
        <v>#N/A</v>
      </c>
    </row>
    <row r="253" spans="1:16">
      <c r="A253" s="23">
        <f t="shared" si="27"/>
        <v>253</v>
      </c>
      <c r="B253" s="10"/>
      <c r="C253" s="11"/>
      <c r="D253" s="105" t="e">
        <v>#N/A</v>
      </c>
      <c r="E253" s="12"/>
      <c r="F253" s="13"/>
      <c r="G253" s="101" t="e">
        <v>#N/A</v>
      </c>
      <c r="H253" s="103"/>
      <c r="I253" s="104"/>
      <c r="J253" s="107" t="e">
        <v>#N/A</v>
      </c>
      <c r="K253" s="103"/>
      <c r="L253" s="104"/>
      <c r="M253" s="107" t="e">
        <v>#N/A</v>
      </c>
      <c r="N253" s="103"/>
      <c r="O253" s="104"/>
      <c r="P253" s="110" t="e">
        <v>#N/A</v>
      </c>
    </row>
    <row r="254" spans="1:16">
      <c r="A254" s="23">
        <f t="shared" si="27"/>
        <v>254</v>
      </c>
      <c r="B254" s="10"/>
      <c r="C254" s="11"/>
      <c r="D254" s="105" t="e">
        <v>#N/A</v>
      </c>
      <c r="E254" s="12"/>
      <c r="F254" s="13"/>
      <c r="G254" s="101" t="e">
        <v>#N/A</v>
      </c>
      <c r="H254" s="103"/>
      <c r="I254" s="104"/>
      <c r="J254" s="107" t="e">
        <v>#N/A</v>
      </c>
      <c r="K254" s="103"/>
      <c r="L254" s="104"/>
      <c r="M254" s="107" t="e">
        <v>#N/A</v>
      </c>
      <c r="N254" s="103"/>
      <c r="O254" s="104"/>
      <c r="P254" s="110" t="e">
        <v>#N/A</v>
      </c>
    </row>
    <row r="255" spans="1:16">
      <c r="A255" s="23">
        <f t="shared" si="27"/>
        <v>255</v>
      </c>
      <c r="B255" s="10"/>
      <c r="C255" s="11"/>
      <c r="D255" s="105" t="e">
        <v>#N/A</v>
      </c>
      <c r="E255" s="12"/>
      <c r="F255" s="13"/>
      <c r="G255" s="101" t="e">
        <v>#N/A</v>
      </c>
      <c r="H255" s="103"/>
      <c r="I255" s="104"/>
      <c r="J255" s="107" t="e">
        <v>#N/A</v>
      </c>
      <c r="K255" s="103"/>
      <c r="L255" s="104"/>
      <c r="M255" s="107" t="e">
        <v>#N/A</v>
      </c>
      <c r="N255" s="103"/>
      <c r="O255" s="104"/>
      <c r="P255" s="110" t="e">
        <v>#N/A</v>
      </c>
    </row>
    <row r="256" spans="1:16">
      <c r="A256" s="23">
        <f t="shared" si="27"/>
        <v>256</v>
      </c>
      <c r="B256" s="10"/>
      <c r="C256" s="11"/>
      <c r="D256" s="105" t="e">
        <v>#N/A</v>
      </c>
      <c r="E256" s="12"/>
      <c r="F256" s="13"/>
      <c r="G256" s="101" t="e">
        <v>#N/A</v>
      </c>
      <c r="H256" s="103"/>
      <c r="I256" s="104"/>
      <c r="J256" s="107" t="e">
        <v>#N/A</v>
      </c>
      <c r="K256" s="103"/>
      <c r="L256" s="104"/>
      <c r="M256" s="107" t="e">
        <v>#N/A</v>
      </c>
      <c r="N256" s="103"/>
      <c r="O256" s="104"/>
      <c r="P256" s="110" t="e">
        <v>#N/A</v>
      </c>
    </row>
    <row r="257" spans="1:16">
      <c r="A257" s="23">
        <f t="shared" si="27"/>
        <v>257</v>
      </c>
      <c r="B257" s="10"/>
      <c r="C257" s="11"/>
      <c r="D257" s="105" t="e">
        <v>#N/A</v>
      </c>
      <c r="E257" s="12"/>
      <c r="F257" s="13"/>
      <c r="G257" s="101" t="e">
        <v>#N/A</v>
      </c>
      <c r="H257" s="103"/>
      <c r="I257" s="104"/>
      <c r="J257" s="107" t="e">
        <v>#N/A</v>
      </c>
      <c r="K257" s="103"/>
      <c r="L257" s="104"/>
      <c r="M257" s="107" t="e">
        <v>#N/A</v>
      </c>
      <c r="N257" s="103"/>
      <c r="O257" s="104"/>
      <c r="P257" s="110" t="e">
        <v>#N/A</v>
      </c>
    </row>
    <row r="258" spans="1:16">
      <c r="A258" s="23">
        <f t="shared" si="27"/>
        <v>258</v>
      </c>
      <c r="B258" s="10"/>
      <c r="C258" s="11"/>
      <c r="D258" s="105" t="e">
        <v>#N/A</v>
      </c>
      <c r="E258" s="12"/>
      <c r="F258" s="13"/>
      <c r="G258" s="101" t="e">
        <v>#N/A</v>
      </c>
      <c r="H258" s="103"/>
      <c r="I258" s="104"/>
      <c r="J258" s="107" t="e">
        <v>#N/A</v>
      </c>
      <c r="K258" s="103"/>
      <c r="L258" s="104"/>
      <c r="M258" s="107" t="e">
        <v>#N/A</v>
      </c>
      <c r="N258" s="103"/>
      <c r="O258" s="104"/>
      <c r="P258" s="110" t="e">
        <v>#N/A</v>
      </c>
    </row>
    <row r="259" spans="1:16">
      <c r="A259" s="23">
        <f t="shared" si="27"/>
        <v>259</v>
      </c>
      <c r="B259" s="10"/>
      <c r="C259" s="11"/>
      <c r="D259" s="105" t="e">
        <v>#N/A</v>
      </c>
      <c r="E259" s="12"/>
      <c r="F259" s="13"/>
      <c r="G259" s="101" t="e">
        <v>#N/A</v>
      </c>
      <c r="H259" s="103"/>
      <c r="I259" s="104"/>
      <c r="J259" s="107" t="e">
        <v>#N/A</v>
      </c>
      <c r="K259" s="103"/>
      <c r="L259" s="104"/>
      <c r="M259" s="107" t="e">
        <v>#N/A</v>
      </c>
      <c r="N259" s="103"/>
      <c r="O259" s="104"/>
      <c r="P259" s="110" t="e">
        <v>#N/A</v>
      </c>
    </row>
    <row r="260" spans="1:16">
      <c r="A260" s="23">
        <f t="shared" si="27"/>
        <v>260</v>
      </c>
      <c r="B260" s="10"/>
      <c r="C260" s="11"/>
      <c r="D260" s="105" t="e">
        <v>#N/A</v>
      </c>
      <c r="E260" s="12"/>
      <c r="F260" s="13"/>
      <c r="G260" s="101" t="e">
        <v>#N/A</v>
      </c>
      <c r="H260" s="103"/>
      <c r="I260" s="104"/>
      <c r="J260" s="107" t="e">
        <v>#N/A</v>
      </c>
      <c r="K260" s="103"/>
      <c r="L260" s="104"/>
      <c r="M260" s="107" t="e">
        <v>#N/A</v>
      </c>
      <c r="N260" s="103"/>
      <c r="O260" s="104"/>
      <c r="P260" s="110" t="e">
        <v>#N/A</v>
      </c>
    </row>
    <row r="261" spans="1:16">
      <c r="A261" s="23">
        <f t="shared" si="27"/>
        <v>261</v>
      </c>
      <c r="B261" s="10"/>
      <c r="C261" s="11"/>
      <c r="D261" s="105" t="e">
        <v>#N/A</v>
      </c>
      <c r="E261" s="12"/>
      <c r="F261" s="13"/>
      <c r="G261" s="101" t="e">
        <v>#N/A</v>
      </c>
      <c r="H261" s="103"/>
      <c r="I261" s="104"/>
      <c r="J261" s="107" t="e">
        <v>#N/A</v>
      </c>
      <c r="K261" s="103"/>
      <c r="L261" s="104"/>
      <c r="M261" s="107" t="e">
        <v>#N/A</v>
      </c>
      <c r="N261" s="103"/>
      <c r="O261" s="104"/>
      <c r="P261" s="110" t="e">
        <v>#N/A</v>
      </c>
    </row>
    <row r="262" spans="1:16">
      <c r="A262" s="23">
        <f t="shared" si="27"/>
        <v>262</v>
      </c>
      <c r="B262" s="10"/>
      <c r="C262" s="11"/>
      <c r="D262" s="105" t="e">
        <v>#N/A</v>
      </c>
      <c r="E262" s="12"/>
      <c r="F262" s="13"/>
      <c r="G262" s="101" t="e">
        <v>#N/A</v>
      </c>
      <c r="H262" s="103"/>
      <c r="I262" s="104"/>
      <c r="J262" s="107" t="e">
        <v>#N/A</v>
      </c>
      <c r="K262" s="103"/>
      <c r="L262" s="104"/>
      <c r="M262" s="107" t="e">
        <v>#N/A</v>
      </c>
      <c r="N262" s="103"/>
      <c r="O262" s="104"/>
      <c r="P262" s="110" t="e">
        <v>#N/A</v>
      </c>
    </row>
    <row r="263" spans="1:16">
      <c r="A263" s="23">
        <f t="shared" si="27"/>
        <v>263</v>
      </c>
      <c r="B263" s="10"/>
      <c r="C263" s="11"/>
      <c r="D263" s="105" t="e">
        <v>#N/A</v>
      </c>
      <c r="E263" s="12"/>
      <c r="F263" s="13"/>
      <c r="G263" s="101" t="e">
        <v>#N/A</v>
      </c>
      <c r="H263" s="103"/>
      <c r="I263" s="104"/>
      <c r="J263" s="107" t="e">
        <v>#N/A</v>
      </c>
      <c r="K263" s="103"/>
      <c r="L263" s="104"/>
      <c r="M263" s="107" t="e">
        <v>#N/A</v>
      </c>
      <c r="N263" s="103"/>
      <c r="O263" s="104"/>
      <c r="P263" s="110" t="e">
        <v>#N/A</v>
      </c>
    </row>
    <row r="264" spans="1:16">
      <c r="A264" s="23">
        <f t="shared" si="27"/>
        <v>264</v>
      </c>
      <c r="B264" s="10"/>
      <c r="C264" s="11"/>
      <c r="D264" s="105" t="e">
        <v>#N/A</v>
      </c>
      <c r="E264" s="12"/>
      <c r="F264" s="13"/>
      <c r="G264" s="101" t="e">
        <v>#N/A</v>
      </c>
      <c r="H264" s="103"/>
      <c r="I264" s="104"/>
      <c r="J264" s="107" t="e">
        <v>#N/A</v>
      </c>
      <c r="K264" s="103"/>
      <c r="L264" s="104"/>
      <c r="M264" s="107" t="e">
        <v>#N/A</v>
      </c>
      <c r="N264" s="103"/>
      <c r="O264" s="104"/>
      <c r="P264" s="110" t="e">
        <v>#N/A</v>
      </c>
    </row>
    <row r="265" spans="1:16">
      <c r="A265" s="23">
        <f t="shared" si="27"/>
        <v>265</v>
      </c>
      <c r="B265" s="10"/>
      <c r="C265" s="11"/>
      <c r="D265" s="105" t="e">
        <v>#N/A</v>
      </c>
      <c r="E265" s="12"/>
      <c r="F265" s="13"/>
      <c r="G265" s="101" t="e">
        <v>#N/A</v>
      </c>
      <c r="H265" s="103"/>
      <c r="I265" s="104"/>
      <c r="J265" s="107" t="e">
        <v>#N/A</v>
      </c>
      <c r="K265" s="103"/>
      <c r="L265" s="104"/>
      <c r="M265" s="107" t="e">
        <v>#N/A</v>
      </c>
      <c r="N265" s="103"/>
      <c r="O265" s="104"/>
      <c r="P265" s="110" t="e">
        <v>#N/A</v>
      </c>
    </row>
    <row r="266" spans="1:16">
      <c r="A266" s="23">
        <f t="shared" si="27"/>
        <v>266</v>
      </c>
      <c r="B266" s="10"/>
      <c r="C266" s="11"/>
      <c r="D266" s="105" t="e">
        <v>#N/A</v>
      </c>
      <c r="E266" s="12"/>
      <c r="F266" s="13"/>
      <c r="G266" s="101" t="e">
        <v>#N/A</v>
      </c>
      <c r="H266" s="103"/>
      <c r="I266" s="104"/>
      <c r="J266" s="107" t="e">
        <v>#N/A</v>
      </c>
      <c r="K266" s="103"/>
      <c r="L266" s="104"/>
      <c r="M266" s="107" t="e">
        <v>#N/A</v>
      </c>
      <c r="N266" s="103"/>
      <c r="O266" s="104"/>
      <c r="P266" s="110" t="e">
        <v>#N/A</v>
      </c>
    </row>
    <row r="267" spans="1:16">
      <c r="A267" s="23">
        <f t="shared" si="27"/>
        <v>267</v>
      </c>
      <c r="B267" s="10"/>
      <c r="C267" s="11"/>
      <c r="D267" s="105" t="e">
        <v>#N/A</v>
      </c>
      <c r="E267" s="12"/>
      <c r="F267" s="13"/>
      <c r="G267" s="101" t="e">
        <v>#N/A</v>
      </c>
      <c r="H267" s="103"/>
      <c r="I267" s="104"/>
      <c r="J267" s="107" t="e">
        <v>#N/A</v>
      </c>
      <c r="K267" s="103"/>
      <c r="L267" s="104"/>
      <c r="M267" s="107" t="e">
        <v>#N/A</v>
      </c>
      <c r="N267" s="103"/>
      <c r="O267" s="104"/>
      <c r="P267" s="110" t="e">
        <v>#N/A</v>
      </c>
    </row>
    <row r="268" spans="1:16">
      <c r="A268" s="23">
        <f t="shared" si="27"/>
        <v>268</v>
      </c>
      <c r="B268" s="10"/>
      <c r="C268" s="11"/>
      <c r="D268" s="105" t="e">
        <v>#N/A</v>
      </c>
      <c r="E268" s="12"/>
      <c r="F268" s="13"/>
      <c r="G268" s="101" t="e">
        <v>#N/A</v>
      </c>
      <c r="H268" s="103"/>
      <c r="I268" s="104"/>
      <c r="J268" s="107" t="e">
        <v>#N/A</v>
      </c>
      <c r="K268" s="103"/>
      <c r="L268" s="104"/>
      <c r="M268" s="107" t="e">
        <v>#N/A</v>
      </c>
      <c r="N268" s="103"/>
      <c r="O268" s="104"/>
      <c r="P268" s="110" t="e">
        <v>#N/A</v>
      </c>
    </row>
    <row r="269" spans="1:16">
      <c r="A269" s="23">
        <f t="shared" si="27"/>
        <v>269</v>
      </c>
      <c r="B269" s="10"/>
      <c r="C269" s="11"/>
      <c r="D269" s="105" t="e">
        <v>#N/A</v>
      </c>
      <c r="E269" s="12"/>
      <c r="F269" s="13"/>
      <c r="G269" s="101" t="e">
        <v>#N/A</v>
      </c>
      <c r="H269" s="103"/>
      <c r="I269" s="104"/>
      <c r="J269" s="107" t="e">
        <v>#N/A</v>
      </c>
      <c r="K269" s="103"/>
      <c r="L269" s="104"/>
      <c r="M269" s="107" t="e">
        <v>#N/A</v>
      </c>
      <c r="N269" s="103"/>
      <c r="O269" s="104"/>
      <c r="P269" s="110" t="e">
        <v>#N/A</v>
      </c>
    </row>
    <row r="270" spans="1:16">
      <c r="A270" s="23">
        <f t="shared" si="27"/>
        <v>270</v>
      </c>
      <c r="B270" s="10"/>
      <c r="C270" s="11"/>
      <c r="D270" s="105" t="e">
        <v>#N/A</v>
      </c>
      <c r="E270" s="12"/>
      <c r="F270" s="13"/>
      <c r="G270" s="101" t="e">
        <v>#N/A</v>
      </c>
      <c r="H270" s="103"/>
      <c r="I270" s="104"/>
      <c r="J270" s="107" t="e">
        <v>#N/A</v>
      </c>
      <c r="K270" s="103"/>
      <c r="L270" s="104"/>
      <c r="M270" s="107" t="e">
        <v>#N/A</v>
      </c>
      <c r="N270" s="103"/>
      <c r="O270" s="104"/>
      <c r="P270" s="110" t="e">
        <v>#N/A</v>
      </c>
    </row>
    <row r="271" spans="1:16">
      <c r="A271" s="23">
        <f t="shared" si="27"/>
        <v>271</v>
      </c>
      <c r="B271" s="10"/>
      <c r="C271" s="11"/>
      <c r="D271" s="105" t="e">
        <v>#N/A</v>
      </c>
      <c r="E271" s="12"/>
      <c r="F271" s="13"/>
      <c r="G271" s="101" t="e">
        <v>#N/A</v>
      </c>
      <c r="H271" s="103"/>
      <c r="I271" s="104"/>
      <c r="J271" s="107" t="e">
        <v>#N/A</v>
      </c>
      <c r="K271" s="103"/>
      <c r="L271" s="104"/>
      <c r="M271" s="107" t="e">
        <v>#N/A</v>
      </c>
      <c r="N271" s="103"/>
      <c r="O271" s="104"/>
      <c r="P271" s="110" t="e">
        <v>#N/A</v>
      </c>
    </row>
    <row r="272" spans="1:16">
      <c r="A272" s="23">
        <f t="shared" si="27"/>
        <v>272</v>
      </c>
      <c r="B272" s="10"/>
      <c r="C272" s="11"/>
      <c r="D272" s="105" t="e">
        <v>#N/A</v>
      </c>
      <c r="E272" s="12"/>
      <c r="F272" s="13"/>
      <c r="G272" s="101" t="e">
        <v>#N/A</v>
      </c>
      <c r="H272" s="103"/>
      <c r="I272" s="104"/>
      <c r="J272" s="107" t="e">
        <v>#N/A</v>
      </c>
      <c r="K272" s="103"/>
      <c r="L272" s="104"/>
      <c r="M272" s="107" t="e">
        <v>#N/A</v>
      </c>
      <c r="N272" s="103"/>
      <c r="O272" s="104"/>
      <c r="P272" s="110" t="e">
        <v>#N/A</v>
      </c>
    </row>
    <row r="273" spans="1:16">
      <c r="A273" s="23">
        <f t="shared" si="27"/>
        <v>273</v>
      </c>
      <c r="B273" s="10"/>
      <c r="C273" s="11"/>
      <c r="D273" s="105" t="e">
        <v>#N/A</v>
      </c>
      <c r="E273" s="12"/>
      <c r="F273" s="13"/>
      <c r="G273" s="101" t="e">
        <v>#N/A</v>
      </c>
      <c r="H273" s="103"/>
      <c r="I273" s="104"/>
      <c r="J273" s="107" t="e">
        <v>#N/A</v>
      </c>
      <c r="K273" s="103"/>
      <c r="L273" s="104"/>
      <c r="M273" s="107" t="e">
        <v>#N/A</v>
      </c>
      <c r="N273" s="103"/>
      <c r="O273" s="104"/>
      <c r="P273" s="110" t="e">
        <v>#N/A</v>
      </c>
    </row>
    <row r="274" spans="1:16">
      <c r="A274" s="23">
        <f t="shared" si="27"/>
        <v>274</v>
      </c>
      <c r="B274" s="10"/>
      <c r="C274" s="11"/>
      <c r="D274" s="105" t="e">
        <v>#N/A</v>
      </c>
      <c r="E274" s="12"/>
      <c r="F274" s="13"/>
      <c r="G274" s="101" t="e">
        <v>#N/A</v>
      </c>
      <c r="H274" s="103"/>
      <c r="I274" s="104"/>
      <c r="J274" s="107" t="e">
        <v>#N/A</v>
      </c>
      <c r="K274" s="103"/>
      <c r="L274" s="104"/>
      <c r="M274" s="107" t="e">
        <v>#N/A</v>
      </c>
      <c r="N274" s="103"/>
      <c r="O274" s="104"/>
      <c r="P274" s="110" t="e">
        <v>#N/A</v>
      </c>
    </row>
    <row r="275" spans="1:16">
      <c r="A275" s="23">
        <f t="shared" si="27"/>
        <v>275</v>
      </c>
      <c r="B275" s="10"/>
      <c r="C275" s="11"/>
      <c r="D275" s="105" t="e">
        <v>#N/A</v>
      </c>
      <c r="E275" s="12"/>
      <c r="F275" s="13"/>
      <c r="G275" s="101" t="e">
        <v>#N/A</v>
      </c>
      <c r="H275" s="103"/>
      <c r="I275" s="104"/>
      <c r="J275" s="107" t="e">
        <v>#N/A</v>
      </c>
      <c r="K275" s="103"/>
      <c r="L275" s="104"/>
      <c r="M275" s="107" t="e">
        <v>#N/A</v>
      </c>
      <c r="N275" s="103"/>
      <c r="O275" s="104"/>
      <c r="P275" s="110" t="e">
        <v>#N/A</v>
      </c>
    </row>
    <row r="276" spans="1:16">
      <c r="A276" s="23">
        <f t="shared" si="27"/>
        <v>276</v>
      </c>
      <c r="B276" s="10"/>
      <c r="C276" s="11"/>
      <c r="D276" s="105" t="e">
        <v>#N/A</v>
      </c>
      <c r="E276" s="12"/>
      <c r="F276" s="13"/>
      <c r="G276" s="101" t="e">
        <v>#N/A</v>
      </c>
      <c r="H276" s="103"/>
      <c r="I276" s="104"/>
      <c r="J276" s="107" t="e">
        <v>#N/A</v>
      </c>
      <c r="K276" s="103"/>
      <c r="L276" s="104"/>
      <c r="M276" s="107" t="e">
        <v>#N/A</v>
      </c>
      <c r="N276" s="103"/>
      <c r="O276" s="104"/>
      <c r="P276" s="110" t="e">
        <v>#N/A</v>
      </c>
    </row>
    <row r="277" spans="1:16">
      <c r="A277" s="23">
        <f t="shared" si="27"/>
        <v>277</v>
      </c>
      <c r="B277" s="10"/>
      <c r="C277" s="11"/>
      <c r="D277" s="105" t="e">
        <v>#N/A</v>
      </c>
      <c r="E277" s="12"/>
      <c r="F277" s="13"/>
      <c r="G277" s="101" t="e">
        <v>#N/A</v>
      </c>
      <c r="H277" s="103"/>
      <c r="I277" s="104"/>
      <c r="J277" s="107" t="e">
        <v>#N/A</v>
      </c>
      <c r="K277" s="103"/>
      <c r="L277" s="104"/>
      <c r="M277" s="107" t="e">
        <v>#N/A</v>
      </c>
      <c r="N277" s="103"/>
      <c r="O277" s="104"/>
      <c r="P277" s="110" t="e">
        <v>#N/A</v>
      </c>
    </row>
    <row r="278" spans="1:16">
      <c r="A278" s="23">
        <f t="shared" ref="A278:A300" si="29">A277+1</f>
        <v>278</v>
      </c>
      <c r="B278" s="10"/>
      <c r="C278" s="11"/>
      <c r="D278" s="105" t="e">
        <v>#N/A</v>
      </c>
      <c r="E278" s="12"/>
      <c r="F278" s="13"/>
      <c r="G278" s="101" t="e">
        <v>#N/A</v>
      </c>
      <c r="H278" s="103"/>
      <c r="I278" s="104"/>
      <c r="J278" s="107" t="e">
        <v>#N/A</v>
      </c>
      <c r="K278" s="103"/>
      <c r="L278" s="104"/>
      <c r="M278" s="107" t="e">
        <v>#N/A</v>
      </c>
      <c r="N278" s="103"/>
      <c r="O278" s="104"/>
      <c r="P278" s="110" t="e">
        <v>#N/A</v>
      </c>
    </row>
    <row r="279" spans="1:16">
      <c r="A279" s="23">
        <f t="shared" si="29"/>
        <v>279</v>
      </c>
      <c r="B279" s="10"/>
      <c r="C279" s="11"/>
      <c r="D279" s="105" t="e">
        <v>#N/A</v>
      </c>
      <c r="E279" s="12"/>
      <c r="F279" s="13"/>
      <c r="G279" s="101" t="e">
        <v>#N/A</v>
      </c>
      <c r="H279" s="103"/>
      <c r="I279" s="104"/>
      <c r="J279" s="107" t="e">
        <v>#N/A</v>
      </c>
      <c r="K279" s="103"/>
      <c r="L279" s="104"/>
      <c r="M279" s="107" t="e">
        <v>#N/A</v>
      </c>
      <c r="N279" s="103"/>
      <c r="O279" s="104"/>
      <c r="P279" s="110" t="e">
        <v>#N/A</v>
      </c>
    </row>
    <row r="280" spans="1:16">
      <c r="A280" s="23">
        <f t="shared" si="29"/>
        <v>280</v>
      </c>
      <c r="B280" s="10"/>
      <c r="C280" s="11"/>
      <c r="D280" s="105" t="e">
        <v>#N/A</v>
      </c>
      <c r="E280" s="12"/>
      <c r="F280" s="13"/>
      <c r="G280" s="101" t="e">
        <v>#N/A</v>
      </c>
      <c r="H280" s="103"/>
      <c r="I280" s="104"/>
      <c r="J280" s="107" t="e">
        <v>#N/A</v>
      </c>
      <c r="K280" s="103"/>
      <c r="L280" s="104"/>
      <c r="M280" s="107" t="e">
        <v>#N/A</v>
      </c>
      <c r="N280" s="103"/>
      <c r="O280" s="104"/>
      <c r="P280" s="110" t="e">
        <v>#N/A</v>
      </c>
    </row>
    <row r="281" spans="1:16">
      <c r="A281" s="23">
        <f t="shared" si="29"/>
        <v>281</v>
      </c>
      <c r="B281" s="10"/>
      <c r="C281" s="11"/>
      <c r="D281" s="105" t="e">
        <v>#N/A</v>
      </c>
      <c r="E281" s="12"/>
      <c r="F281" s="13"/>
      <c r="G281" s="101" t="e">
        <v>#N/A</v>
      </c>
      <c r="H281" s="103"/>
      <c r="I281" s="104"/>
      <c r="J281" s="107" t="e">
        <v>#N/A</v>
      </c>
      <c r="K281" s="103"/>
      <c r="L281" s="104"/>
      <c r="M281" s="107" t="e">
        <v>#N/A</v>
      </c>
      <c r="N281" s="103"/>
      <c r="O281" s="104"/>
      <c r="P281" s="110" t="e">
        <v>#N/A</v>
      </c>
    </row>
    <row r="282" spans="1:16">
      <c r="A282" s="23">
        <f t="shared" si="29"/>
        <v>282</v>
      </c>
      <c r="B282" s="10"/>
      <c r="C282" s="11"/>
      <c r="D282" s="105" t="e">
        <v>#N/A</v>
      </c>
      <c r="E282" s="12"/>
      <c r="F282" s="13"/>
      <c r="G282" s="101" t="e">
        <v>#N/A</v>
      </c>
      <c r="H282" s="103"/>
      <c r="I282" s="104"/>
      <c r="J282" s="107" t="e">
        <v>#N/A</v>
      </c>
      <c r="K282" s="103"/>
      <c r="L282" s="104"/>
      <c r="M282" s="107" t="e">
        <v>#N/A</v>
      </c>
      <c r="N282" s="103"/>
      <c r="O282" s="104"/>
      <c r="P282" s="110" t="e">
        <v>#N/A</v>
      </c>
    </row>
    <row r="283" spans="1:16">
      <c r="A283" s="23">
        <f t="shared" si="29"/>
        <v>283</v>
      </c>
      <c r="B283" s="10"/>
      <c r="C283" s="11"/>
      <c r="D283" s="105" t="e">
        <v>#N/A</v>
      </c>
      <c r="E283" s="12"/>
      <c r="F283" s="13"/>
      <c r="G283" s="101" t="e">
        <v>#N/A</v>
      </c>
      <c r="H283" s="103"/>
      <c r="I283" s="104"/>
      <c r="J283" s="107" t="e">
        <v>#N/A</v>
      </c>
      <c r="K283" s="103"/>
      <c r="L283" s="104"/>
      <c r="M283" s="107" t="e">
        <v>#N/A</v>
      </c>
      <c r="N283" s="103"/>
      <c r="O283" s="104"/>
      <c r="P283" s="110" t="e">
        <v>#N/A</v>
      </c>
    </row>
    <row r="284" spans="1:16">
      <c r="A284" s="23">
        <f t="shared" si="29"/>
        <v>284</v>
      </c>
      <c r="B284" s="10"/>
      <c r="C284" s="11"/>
      <c r="D284" s="105" t="e">
        <v>#N/A</v>
      </c>
      <c r="E284" s="12"/>
      <c r="F284" s="13"/>
      <c r="G284" s="101" t="e">
        <v>#N/A</v>
      </c>
      <c r="H284" s="103"/>
      <c r="I284" s="104"/>
      <c r="J284" s="107" t="e">
        <v>#N/A</v>
      </c>
      <c r="K284" s="103"/>
      <c r="L284" s="104"/>
      <c r="M284" s="107" t="e">
        <v>#N/A</v>
      </c>
      <c r="N284" s="103"/>
      <c r="O284" s="104"/>
      <c r="P284" s="110" t="e">
        <v>#N/A</v>
      </c>
    </row>
    <row r="285" spans="1:16">
      <c r="A285" s="23">
        <f t="shared" si="29"/>
        <v>285</v>
      </c>
      <c r="B285" s="10"/>
      <c r="C285" s="11"/>
      <c r="D285" s="105" t="e">
        <v>#N/A</v>
      </c>
      <c r="E285" s="12"/>
      <c r="F285" s="13"/>
      <c r="G285" s="101" t="e">
        <v>#N/A</v>
      </c>
      <c r="H285" s="103"/>
      <c r="I285" s="104"/>
      <c r="J285" s="107" t="e">
        <v>#N/A</v>
      </c>
      <c r="K285" s="103"/>
      <c r="L285" s="104"/>
      <c r="M285" s="107" t="e">
        <v>#N/A</v>
      </c>
      <c r="N285" s="103"/>
      <c r="O285" s="104"/>
      <c r="P285" s="110" t="e">
        <v>#N/A</v>
      </c>
    </row>
    <row r="286" spans="1:16">
      <c r="A286" s="23">
        <f t="shared" si="29"/>
        <v>286</v>
      </c>
      <c r="B286" s="10"/>
      <c r="C286" s="11"/>
      <c r="D286" s="105" t="e">
        <v>#N/A</v>
      </c>
      <c r="E286" s="12"/>
      <c r="F286" s="13"/>
      <c r="G286" s="101" t="e">
        <v>#N/A</v>
      </c>
      <c r="H286" s="103"/>
      <c r="I286" s="104"/>
      <c r="J286" s="107" t="e">
        <v>#N/A</v>
      </c>
      <c r="K286" s="103"/>
      <c r="L286" s="104"/>
      <c r="M286" s="107" t="e">
        <v>#N/A</v>
      </c>
      <c r="N286" s="103"/>
      <c r="O286" s="104"/>
      <c r="P286" s="110" t="e">
        <v>#N/A</v>
      </c>
    </row>
    <row r="287" spans="1:16">
      <c r="A287" s="23">
        <f t="shared" si="29"/>
        <v>287</v>
      </c>
      <c r="B287" s="10"/>
      <c r="C287" s="11"/>
      <c r="D287" s="105" t="e">
        <v>#N/A</v>
      </c>
      <c r="E287" s="12"/>
      <c r="F287" s="13"/>
      <c r="G287" s="101" t="e">
        <v>#N/A</v>
      </c>
      <c r="H287" s="103"/>
      <c r="I287" s="104"/>
      <c r="J287" s="107" t="e">
        <v>#N/A</v>
      </c>
      <c r="K287" s="103"/>
      <c r="L287" s="104"/>
      <c r="M287" s="107" t="e">
        <v>#N/A</v>
      </c>
      <c r="N287" s="103"/>
      <c r="O287" s="104"/>
      <c r="P287" s="110" t="e">
        <v>#N/A</v>
      </c>
    </row>
    <row r="288" spans="1:16">
      <c r="A288" s="23">
        <f t="shared" si="29"/>
        <v>288</v>
      </c>
      <c r="B288" s="10"/>
      <c r="C288" s="11"/>
      <c r="D288" s="105" t="e">
        <v>#N/A</v>
      </c>
      <c r="E288" s="12"/>
      <c r="F288" s="13"/>
      <c r="G288" s="101" t="e">
        <v>#N/A</v>
      </c>
      <c r="H288" s="103"/>
      <c r="I288" s="104"/>
      <c r="J288" s="107" t="e">
        <v>#N/A</v>
      </c>
      <c r="K288" s="103"/>
      <c r="L288" s="104"/>
      <c r="M288" s="107" t="e">
        <v>#N/A</v>
      </c>
      <c r="N288" s="103"/>
      <c r="O288" s="104"/>
      <c r="P288" s="110" t="e">
        <v>#N/A</v>
      </c>
    </row>
    <row r="289" spans="1:16">
      <c r="A289" s="23">
        <f t="shared" si="29"/>
        <v>289</v>
      </c>
      <c r="B289" s="10"/>
      <c r="C289" s="11"/>
      <c r="D289" s="105" t="e">
        <v>#N/A</v>
      </c>
      <c r="E289" s="12"/>
      <c r="F289" s="13"/>
      <c r="G289" s="101" t="e">
        <v>#N/A</v>
      </c>
      <c r="H289" s="103"/>
      <c r="I289" s="104"/>
      <c r="J289" s="107" t="e">
        <v>#N/A</v>
      </c>
      <c r="K289" s="103"/>
      <c r="L289" s="104"/>
      <c r="M289" s="107" t="e">
        <v>#N/A</v>
      </c>
      <c r="N289" s="103"/>
      <c r="O289" s="104"/>
      <c r="P289" s="110" t="e">
        <v>#N/A</v>
      </c>
    </row>
    <row r="290" spans="1:16">
      <c r="A290" s="23">
        <f t="shared" si="29"/>
        <v>290</v>
      </c>
      <c r="B290" s="10"/>
      <c r="C290" s="11"/>
      <c r="D290" s="105" t="e">
        <v>#N/A</v>
      </c>
      <c r="E290" s="12"/>
      <c r="F290" s="13"/>
      <c r="G290" s="101" t="e">
        <v>#N/A</v>
      </c>
      <c r="H290" s="103"/>
      <c r="I290" s="104"/>
      <c r="J290" s="107" t="e">
        <v>#N/A</v>
      </c>
      <c r="K290" s="103"/>
      <c r="L290" s="104"/>
      <c r="M290" s="107" t="e">
        <v>#N/A</v>
      </c>
      <c r="N290" s="103"/>
      <c r="O290" s="104"/>
      <c r="P290" s="110" t="e">
        <v>#N/A</v>
      </c>
    </row>
    <row r="291" spans="1:16">
      <c r="A291" s="23">
        <f t="shared" si="29"/>
        <v>291</v>
      </c>
      <c r="B291" s="10"/>
      <c r="C291" s="11"/>
      <c r="D291" s="105" t="e">
        <v>#N/A</v>
      </c>
      <c r="E291" s="12"/>
      <c r="F291" s="13"/>
      <c r="G291" s="101" t="e">
        <v>#N/A</v>
      </c>
      <c r="H291" s="103"/>
      <c r="I291" s="104"/>
      <c r="J291" s="107" t="e">
        <v>#N/A</v>
      </c>
      <c r="K291" s="103"/>
      <c r="L291" s="104"/>
      <c r="M291" s="107" t="e">
        <v>#N/A</v>
      </c>
      <c r="N291" s="103"/>
      <c r="O291" s="104"/>
      <c r="P291" s="110" t="e">
        <v>#N/A</v>
      </c>
    </row>
    <row r="292" spans="1:16">
      <c r="A292" s="23">
        <f t="shared" si="29"/>
        <v>292</v>
      </c>
      <c r="B292" s="10"/>
      <c r="C292" s="11"/>
      <c r="D292" s="105" t="e">
        <v>#N/A</v>
      </c>
      <c r="E292" s="12"/>
      <c r="F292" s="13"/>
      <c r="G292" s="101" t="e">
        <v>#N/A</v>
      </c>
      <c r="H292" s="103"/>
      <c r="I292" s="104"/>
      <c r="J292" s="107" t="e">
        <v>#N/A</v>
      </c>
      <c r="K292" s="103"/>
      <c r="L292" s="104"/>
      <c r="M292" s="107" t="e">
        <v>#N/A</v>
      </c>
      <c r="N292" s="103"/>
      <c r="O292" s="104"/>
      <c r="P292" s="110" t="e">
        <v>#N/A</v>
      </c>
    </row>
    <row r="293" spans="1:16">
      <c r="A293" s="23">
        <f t="shared" si="29"/>
        <v>293</v>
      </c>
      <c r="B293" s="10"/>
      <c r="C293" s="11"/>
      <c r="D293" s="105" t="e">
        <v>#N/A</v>
      </c>
      <c r="E293" s="12"/>
      <c r="F293" s="13"/>
      <c r="G293" s="101" t="e">
        <v>#N/A</v>
      </c>
      <c r="H293" s="103"/>
      <c r="I293" s="104"/>
      <c r="J293" s="107" t="e">
        <v>#N/A</v>
      </c>
      <c r="K293" s="103"/>
      <c r="L293" s="104"/>
      <c r="M293" s="107" t="e">
        <v>#N/A</v>
      </c>
      <c r="N293" s="103"/>
      <c r="O293" s="104"/>
      <c r="P293" s="110" t="e">
        <v>#N/A</v>
      </c>
    </row>
    <row r="294" spans="1:16">
      <c r="A294" s="23">
        <f t="shared" si="29"/>
        <v>294</v>
      </c>
      <c r="B294" s="10"/>
      <c r="C294" s="11"/>
      <c r="D294" s="105" t="e">
        <v>#N/A</v>
      </c>
      <c r="E294" s="12"/>
      <c r="F294" s="13"/>
      <c r="G294" s="101" t="e">
        <v>#N/A</v>
      </c>
      <c r="H294" s="103"/>
      <c r="I294" s="104"/>
      <c r="J294" s="107" t="e">
        <v>#N/A</v>
      </c>
      <c r="K294" s="103"/>
      <c r="L294" s="104"/>
      <c r="M294" s="107" t="e">
        <v>#N/A</v>
      </c>
      <c r="N294" s="103"/>
      <c r="O294" s="104"/>
      <c r="P294" s="110" t="e">
        <v>#N/A</v>
      </c>
    </row>
    <row r="295" spans="1:16">
      <c r="A295" s="23">
        <f t="shared" si="29"/>
        <v>295</v>
      </c>
      <c r="B295" s="10"/>
      <c r="C295" s="11"/>
      <c r="D295" s="105" t="e">
        <v>#N/A</v>
      </c>
      <c r="E295" s="12"/>
      <c r="F295" s="13"/>
      <c r="G295" s="101" t="e">
        <v>#N/A</v>
      </c>
      <c r="H295" s="103"/>
      <c r="I295" s="104"/>
      <c r="J295" s="107" t="e">
        <v>#N/A</v>
      </c>
      <c r="K295" s="103"/>
      <c r="L295" s="104"/>
      <c r="M295" s="107" t="e">
        <v>#N/A</v>
      </c>
      <c r="N295" s="103"/>
      <c r="O295" s="104"/>
      <c r="P295" s="110" t="e">
        <v>#N/A</v>
      </c>
    </row>
    <row r="296" spans="1:16">
      <c r="A296" s="23">
        <f t="shared" si="29"/>
        <v>296</v>
      </c>
      <c r="B296" s="10"/>
      <c r="C296" s="11"/>
      <c r="D296" s="105" t="e">
        <v>#N/A</v>
      </c>
      <c r="E296" s="12"/>
      <c r="F296" s="13"/>
      <c r="G296" s="101" t="e">
        <v>#N/A</v>
      </c>
      <c r="H296" s="103"/>
      <c r="I296" s="104"/>
      <c r="J296" s="107" t="e">
        <v>#N/A</v>
      </c>
      <c r="K296" s="103"/>
      <c r="L296" s="104"/>
      <c r="M296" s="107" t="e">
        <v>#N/A</v>
      </c>
      <c r="N296" s="103"/>
      <c r="O296" s="104"/>
      <c r="P296" s="110" t="e">
        <v>#N/A</v>
      </c>
    </row>
    <row r="297" spans="1:16">
      <c r="A297" s="23">
        <f t="shared" si="29"/>
        <v>297</v>
      </c>
      <c r="B297" s="10"/>
      <c r="C297" s="11"/>
      <c r="D297" s="105" t="e">
        <v>#N/A</v>
      </c>
      <c r="E297" s="12"/>
      <c r="F297" s="13"/>
      <c r="G297" s="101" t="e">
        <v>#N/A</v>
      </c>
      <c r="H297" s="103"/>
      <c r="I297" s="104"/>
      <c r="J297" s="107" t="e">
        <v>#N/A</v>
      </c>
      <c r="K297" s="103"/>
      <c r="L297" s="104"/>
      <c r="M297" s="107" t="e">
        <v>#N/A</v>
      </c>
      <c r="N297" s="103"/>
      <c r="O297" s="104"/>
      <c r="P297" s="110" t="e">
        <v>#N/A</v>
      </c>
    </row>
    <row r="298" spans="1:16">
      <c r="A298" s="23">
        <f t="shared" si="29"/>
        <v>298</v>
      </c>
      <c r="B298" s="10"/>
      <c r="C298" s="11"/>
      <c r="D298" s="105" t="e">
        <v>#N/A</v>
      </c>
      <c r="E298" s="12"/>
      <c r="F298" s="13"/>
      <c r="G298" s="101" t="e">
        <v>#N/A</v>
      </c>
      <c r="H298" s="103"/>
      <c r="I298" s="104"/>
      <c r="J298" s="107" t="e">
        <v>#N/A</v>
      </c>
      <c r="K298" s="103"/>
      <c r="L298" s="104"/>
      <c r="M298" s="107" t="e">
        <v>#N/A</v>
      </c>
      <c r="N298" s="103"/>
      <c r="O298" s="104"/>
      <c r="P298" s="110" t="e">
        <v>#N/A</v>
      </c>
    </row>
    <row r="299" spans="1:16">
      <c r="A299" s="23">
        <f t="shared" si="29"/>
        <v>299</v>
      </c>
      <c r="B299" s="10"/>
      <c r="C299" s="11"/>
      <c r="D299" s="105" t="e">
        <v>#N/A</v>
      </c>
      <c r="E299" s="12"/>
      <c r="F299" s="13"/>
      <c r="G299" s="101" t="e">
        <v>#N/A</v>
      </c>
      <c r="H299" s="103"/>
      <c r="I299" s="104"/>
      <c r="J299" s="107" t="e">
        <v>#N/A</v>
      </c>
      <c r="K299" s="103"/>
      <c r="L299" s="104"/>
      <c r="M299" s="107" t="e">
        <v>#N/A</v>
      </c>
      <c r="N299" s="103"/>
      <c r="O299" s="104"/>
      <c r="P299" s="110" t="e">
        <v>#N/A</v>
      </c>
    </row>
    <row r="300" spans="1:16">
      <c r="A300" s="23">
        <f t="shared" si="29"/>
        <v>300</v>
      </c>
      <c r="B300" s="10"/>
      <c r="C300" s="11"/>
      <c r="D300" s="105" t="e">
        <v>#N/A</v>
      </c>
      <c r="E300" s="12"/>
      <c r="F300" s="13"/>
      <c r="G300" s="101" t="e">
        <v>#N/A</v>
      </c>
      <c r="H300" s="103"/>
      <c r="I300" s="104"/>
      <c r="J300" s="107" t="e">
        <v>#N/A</v>
      </c>
      <c r="K300" s="103"/>
      <c r="L300" s="104"/>
      <c r="M300" s="107" t="e">
        <v>#N/A</v>
      </c>
      <c r="N300" s="103"/>
      <c r="O300" s="104"/>
      <c r="P300" s="110" t="e">
        <v>#N/A</v>
      </c>
    </row>
  </sheetData>
  <mergeCells count="1">
    <mergeCell ref="E18:G18"/>
  </mergeCells>
  <phoneticPr fontId="25"/>
  <pageMargins left="0.23622047244094491" right="0.23622047244094491" top="0.74803149606299213" bottom="0" header="0.31496062992125984" footer="0"/>
  <pageSetup paperSize="9" scale="70" fitToHeight="0" orientation="landscape" horizontalDpi="300" verticalDpi="300" r:id="rId1"/>
  <headerFooter>
    <oddHeader>&amp;L&amp;F &amp;A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035FB2-0B58-4217-BF74-15AF61308BE8}">
  <dimension ref="A1:Y300"/>
  <sheetViews>
    <sheetView zoomScale="70" zoomScaleNormal="70" workbookViewId="0">
      <selection activeCell="F10" sqref="F10"/>
    </sheetView>
  </sheetViews>
  <sheetFormatPr defaultColWidth="9" defaultRowHeight="12"/>
  <cols>
    <col min="1" max="1" width="4.375" style="23" customWidth="1"/>
    <col min="2" max="2" width="9.875" style="23" customWidth="1"/>
    <col min="3" max="3" width="8.625" style="23" customWidth="1"/>
    <col min="4" max="4" width="7.75" style="23" customWidth="1"/>
    <col min="5" max="7" width="8.875" style="23" customWidth="1"/>
    <col min="8" max="8" width="6.625" style="23" customWidth="1"/>
    <col min="9" max="9" width="5.125" style="23" customWidth="1"/>
    <col min="10" max="11" width="8.875" style="23" customWidth="1"/>
    <col min="12" max="12" width="3.75" style="23" customWidth="1"/>
    <col min="13" max="13" width="8.875" style="23" customWidth="1"/>
    <col min="14" max="14" width="6.625" style="23" customWidth="1"/>
    <col min="15" max="15" width="3.875" style="23" customWidth="1"/>
    <col min="16" max="16" width="8.875" style="23" customWidth="1"/>
    <col min="17" max="17" width="3.125" style="23" customWidth="1"/>
    <col min="18" max="18" width="10.625" style="27" customWidth="1"/>
    <col min="19" max="19" width="10.625" style="61" customWidth="1"/>
    <col min="20" max="29" width="10.625" style="23" customWidth="1"/>
    <col min="30" max="16384" width="9" style="23"/>
  </cols>
  <sheetData>
    <row r="1" spans="1:25">
      <c r="A1" s="23">
        <v>1</v>
      </c>
      <c r="B1" s="24">
        <v>2</v>
      </c>
      <c r="C1" s="25">
        <v>3</v>
      </c>
      <c r="D1" s="25">
        <v>4</v>
      </c>
      <c r="E1" s="25">
        <v>5</v>
      </c>
      <c r="F1" s="25">
        <v>6</v>
      </c>
      <c r="G1" s="25">
        <v>7</v>
      </c>
      <c r="H1" s="24">
        <v>8</v>
      </c>
      <c r="I1" s="24">
        <v>9</v>
      </c>
      <c r="J1" s="25">
        <v>10</v>
      </c>
      <c r="K1" s="26">
        <v>11</v>
      </c>
      <c r="L1" s="23">
        <v>12</v>
      </c>
      <c r="M1" s="26">
        <v>13</v>
      </c>
      <c r="N1" s="23">
        <v>14</v>
      </c>
      <c r="O1" s="23">
        <v>15</v>
      </c>
      <c r="P1" s="26">
        <v>16</v>
      </c>
      <c r="S1" s="28"/>
    </row>
    <row r="2" spans="1:25" ht="18.75">
      <c r="A2" s="23">
        <v>2</v>
      </c>
      <c r="B2" s="29" t="s">
        <v>0</v>
      </c>
      <c r="F2" s="30"/>
      <c r="G2" s="30"/>
      <c r="L2" s="27" t="s">
        <v>1</v>
      </c>
      <c r="M2" s="15" t="s">
        <v>73</v>
      </c>
      <c r="N2" s="31" t="s">
        <v>2</v>
      </c>
      <c r="R2" s="27" t="s">
        <v>74</v>
      </c>
      <c r="S2" s="16" t="s">
        <v>75</v>
      </c>
      <c r="T2" s="31" t="s">
        <v>76</v>
      </c>
      <c r="U2" s="27"/>
      <c r="V2" s="32"/>
    </row>
    <row r="3" spans="1:25">
      <c r="A3" s="26">
        <v>3</v>
      </c>
      <c r="B3" s="33" t="s">
        <v>3</v>
      </c>
      <c r="C3" s="34" t="s">
        <v>4</v>
      </c>
      <c r="E3" s="33" t="s">
        <v>5</v>
      </c>
      <c r="F3" s="35"/>
      <c r="G3" s="36" t="s">
        <v>6</v>
      </c>
      <c r="H3" s="36"/>
      <c r="I3" s="36"/>
      <c r="K3" s="37"/>
      <c r="L3" s="27" t="s">
        <v>7</v>
      </c>
      <c r="M3" s="17" t="s">
        <v>77</v>
      </c>
      <c r="N3" s="31" t="s">
        <v>8</v>
      </c>
      <c r="O3" s="31"/>
      <c r="R3" s="23"/>
      <c r="S3" s="23"/>
      <c r="U3" s="27"/>
      <c r="V3" s="38"/>
      <c r="W3" s="39"/>
    </row>
    <row r="4" spans="1:25">
      <c r="A4" s="26">
        <v>4</v>
      </c>
      <c r="B4" s="33" t="s">
        <v>9</v>
      </c>
      <c r="C4" s="40">
        <v>9</v>
      </c>
      <c r="D4" s="41"/>
      <c r="F4" s="36" t="s">
        <v>10</v>
      </c>
      <c r="G4" s="36" t="s">
        <v>10</v>
      </c>
      <c r="H4" s="36" t="s">
        <v>11</v>
      </c>
      <c r="I4" s="36" t="s">
        <v>12</v>
      </c>
      <c r="J4" s="31"/>
      <c r="K4" s="42" t="s">
        <v>13</v>
      </c>
      <c r="L4" s="31"/>
      <c r="M4" s="31"/>
      <c r="N4" s="31"/>
      <c r="O4" s="31"/>
      <c r="S4" s="43"/>
      <c r="V4" s="44"/>
    </row>
    <row r="5" spans="1:25">
      <c r="A5" s="23">
        <v>5</v>
      </c>
      <c r="B5" s="33" t="s">
        <v>14</v>
      </c>
      <c r="C5" s="40">
        <v>19</v>
      </c>
      <c r="D5" s="41" t="s">
        <v>15</v>
      </c>
      <c r="F5" s="36" t="s">
        <v>16</v>
      </c>
      <c r="G5" s="36" t="s">
        <v>17</v>
      </c>
      <c r="H5" s="36" t="s">
        <v>18</v>
      </c>
      <c r="I5" s="36" t="s">
        <v>18</v>
      </c>
      <c r="J5" s="45" t="s">
        <v>19</v>
      </c>
      <c r="K5" s="27" t="s">
        <v>20</v>
      </c>
      <c r="L5" s="36"/>
      <c r="M5" s="36"/>
      <c r="N5" s="31"/>
      <c r="O5" s="37" t="s">
        <v>21</v>
      </c>
      <c r="P5" s="46" t="str">
        <f ca="1">RIGHT(CELL("filename",A1),LEN(CELL("filename",A1))-FIND("]",CELL("filename",A1)))</f>
        <v>srim19F_SiO2</v>
      </c>
      <c r="S5" s="43"/>
      <c r="T5" s="47"/>
      <c r="U5" s="28"/>
      <c r="V5" s="48"/>
    </row>
    <row r="6" spans="1:25">
      <c r="A6" s="26">
        <v>6</v>
      </c>
      <c r="B6" s="33" t="s">
        <v>22</v>
      </c>
      <c r="C6" s="49" t="s">
        <v>79</v>
      </c>
      <c r="D6" s="41" t="s">
        <v>23</v>
      </c>
      <c r="F6" s="1" t="s">
        <v>71</v>
      </c>
      <c r="G6" s="2">
        <v>8</v>
      </c>
      <c r="H6" s="2">
        <v>66.67</v>
      </c>
      <c r="I6" s="3">
        <v>53.26</v>
      </c>
      <c r="J6" s="26">
        <v>1</v>
      </c>
      <c r="K6" s="18">
        <v>23.199000000000002</v>
      </c>
      <c r="L6" s="42" t="s">
        <v>25</v>
      </c>
      <c r="M6" s="31"/>
      <c r="N6" s="31"/>
      <c r="O6" s="37" t="s">
        <v>26</v>
      </c>
      <c r="P6" s="50" t="s">
        <v>78</v>
      </c>
      <c r="S6" s="43"/>
      <c r="T6" s="41"/>
      <c r="U6" s="28"/>
      <c r="V6" s="48"/>
    </row>
    <row r="7" spans="1:25">
      <c r="A7" s="23">
        <v>7</v>
      </c>
      <c r="B7" s="51"/>
      <c r="C7" s="49" t="s">
        <v>80</v>
      </c>
      <c r="F7" s="52" t="s">
        <v>24</v>
      </c>
      <c r="G7" s="53">
        <v>14</v>
      </c>
      <c r="H7" s="53">
        <v>33.33</v>
      </c>
      <c r="I7" s="54">
        <v>46.74</v>
      </c>
      <c r="J7" s="26">
        <v>2</v>
      </c>
      <c r="K7" s="19">
        <v>231.99</v>
      </c>
      <c r="L7" s="42" t="s">
        <v>27</v>
      </c>
      <c r="M7" s="31"/>
      <c r="N7" s="31"/>
      <c r="S7" s="43"/>
      <c r="U7" s="28"/>
      <c r="V7" s="48"/>
      <c r="X7" s="24"/>
    </row>
    <row r="8" spans="1:25">
      <c r="A8" s="23">
        <v>8</v>
      </c>
      <c r="B8" s="33" t="s">
        <v>28</v>
      </c>
      <c r="C8" s="55">
        <v>2.3199999999999998</v>
      </c>
      <c r="D8" s="56" t="s">
        <v>29</v>
      </c>
      <c r="F8" s="52"/>
      <c r="G8" s="53"/>
      <c r="H8" s="53"/>
      <c r="I8" s="54"/>
      <c r="J8" s="26">
        <v>3</v>
      </c>
      <c r="K8" s="19">
        <v>231.99</v>
      </c>
      <c r="L8" s="42" t="s">
        <v>30</v>
      </c>
      <c r="M8" s="31"/>
      <c r="N8" s="31"/>
      <c r="O8" s="31"/>
      <c r="S8" s="43"/>
      <c r="U8" s="28"/>
      <c r="V8" s="57"/>
      <c r="X8" s="58"/>
      <c r="Y8" s="4"/>
    </row>
    <row r="9" spans="1:25">
      <c r="A9" s="23">
        <v>9</v>
      </c>
      <c r="B9" s="51"/>
      <c r="C9" s="55">
        <v>6.9758999999999998E+22</v>
      </c>
      <c r="D9" s="41" t="s">
        <v>31</v>
      </c>
      <c r="F9" s="52"/>
      <c r="G9" s="53"/>
      <c r="H9" s="53"/>
      <c r="I9" s="54"/>
      <c r="J9" s="26">
        <v>4</v>
      </c>
      <c r="K9" s="19">
        <v>1</v>
      </c>
      <c r="L9" s="42" t="s">
        <v>32</v>
      </c>
      <c r="M9" s="31"/>
      <c r="N9" s="31"/>
      <c r="O9" s="31"/>
      <c r="S9" s="59"/>
      <c r="T9" s="56"/>
      <c r="U9" s="28"/>
      <c r="V9" s="57"/>
      <c r="X9" s="58"/>
      <c r="Y9" s="4"/>
    </row>
    <row r="10" spans="1:25">
      <c r="A10" s="23">
        <v>10</v>
      </c>
      <c r="B10" s="33" t="s">
        <v>33</v>
      </c>
      <c r="C10" s="5">
        <v>0</v>
      </c>
      <c r="D10" s="41"/>
      <c r="F10" s="52"/>
      <c r="G10" s="53"/>
      <c r="H10" s="53"/>
      <c r="I10" s="54"/>
      <c r="J10" s="26">
        <v>5</v>
      </c>
      <c r="K10" s="19">
        <v>1</v>
      </c>
      <c r="L10" s="42" t="s">
        <v>34</v>
      </c>
      <c r="M10" s="31"/>
      <c r="N10" s="31"/>
      <c r="O10" s="31"/>
      <c r="S10" s="59"/>
      <c r="T10" s="41"/>
      <c r="U10" s="28"/>
      <c r="V10" s="57"/>
      <c r="X10" s="58"/>
      <c r="Y10" s="4"/>
    </row>
    <row r="11" spans="1:25">
      <c r="A11" s="23">
        <v>11</v>
      </c>
      <c r="C11" s="60" t="s">
        <v>35</v>
      </c>
      <c r="D11" s="30" t="s">
        <v>36</v>
      </c>
      <c r="F11" s="52"/>
      <c r="G11" s="53"/>
      <c r="H11" s="53"/>
      <c r="I11" s="54"/>
      <c r="J11" s="26">
        <v>6</v>
      </c>
      <c r="K11" s="19">
        <v>1000</v>
      </c>
      <c r="L11" s="42" t="s">
        <v>37</v>
      </c>
      <c r="M11" s="31"/>
      <c r="N11" s="31"/>
      <c r="O11" s="31"/>
      <c r="V11" s="24"/>
      <c r="W11" s="24"/>
      <c r="X11" s="24"/>
    </row>
    <row r="12" spans="1:25">
      <c r="A12" s="23">
        <v>12</v>
      </c>
      <c r="B12" s="27" t="s">
        <v>38</v>
      </c>
      <c r="C12" s="62">
        <v>20</v>
      </c>
      <c r="D12" s="63">
        <f>$C$5/100</f>
        <v>0.19</v>
      </c>
      <c r="E12" s="41" t="s">
        <v>39</v>
      </c>
      <c r="F12" s="52"/>
      <c r="G12" s="53"/>
      <c r="H12" s="53"/>
      <c r="I12" s="54"/>
      <c r="J12" s="26">
        <v>7</v>
      </c>
      <c r="K12" s="19">
        <v>33.256</v>
      </c>
      <c r="L12" s="42" t="s">
        <v>40</v>
      </c>
      <c r="M12" s="31"/>
      <c r="V12" s="48"/>
      <c r="W12" s="48"/>
      <c r="X12" s="48"/>
    </row>
    <row r="13" spans="1:25">
      <c r="A13" s="23">
        <v>13</v>
      </c>
      <c r="B13" s="27" t="s">
        <v>41</v>
      </c>
      <c r="C13" s="64">
        <v>228</v>
      </c>
      <c r="D13" s="63">
        <f>$C$5*1000000</f>
        <v>19000000</v>
      </c>
      <c r="E13" s="41" t="s">
        <v>42</v>
      </c>
      <c r="F13" s="65"/>
      <c r="G13" s="66"/>
      <c r="H13" s="66"/>
      <c r="I13" s="67"/>
      <c r="J13" s="26">
        <v>8</v>
      </c>
      <c r="K13" s="20">
        <v>0.26862999999999998</v>
      </c>
      <c r="L13" s="42" t="s">
        <v>43</v>
      </c>
      <c r="R13" s="27" t="s">
        <v>72</v>
      </c>
      <c r="U13" s="27"/>
      <c r="V13" s="48"/>
      <c r="W13" s="48"/>
      <c r="X13" s="57"/>
    </row>
    <row r="14" spans="1:25" ht="13.5">
      <c r="A14" s="23">
        <v>14</v>
      </c>
      <c r="B14" s="27" t="s">
        <v>44</v>
      </c>
      <c r="C14" s="68"/>
      <c r="D14" s="41" t="s">
        <v>45</v>
      </c>
      <c r="H14" s="69">
        <f>SUM(H6:H13)</f>
        <v>100</v>
      </c>
      <c r="I14" s="70">
        <f>SUM(I6:I13)</f>
        <v>100</v>
      </c>
      <c r="J14" s="26">
        <v>0</v>
      </c>
      <c r="K14" s="71" t="s">
        <v>46</v>
      </c>
      <c r="L14" s="72"/>
      <c r="N14" s="60"/>
      <c r="O14" s="60"/>
      <c r="P14" s="60"/>
      <c r="U14" s="27"/>
      <c r="V14" s="73"/>
      <c r="W14" s="73"/>
      <c r="X14" s="74"/>
    </row>
    <row r="15" spans="1:25" ht="13.5">
      <c r="A15" s="23">
        <v>15</v>
      </c>
      <c r="B15" s="27" t="s">
        <v>47</v>
      </c>
      <c r="C15" s="75"/>
      <c r="D15" s="76" t="s">
        <v>48</v>
      </c>
      <c r="E15" s="77"/>
      <c r="F15" s="77"/>
      <c r="G15" s="77"/>
      <c r="H15" s="41"/>
      <c r="I15" s="41"/>
      <c r="J15" s="78"/>
      <c r="K15" s="79"/>
      <c r="L15" s="80"/>
      <c r="M15" s="78"/>
      <c r="N15" s="41"/>
      <c r="O15" s="41"/>
      <c r="P15" s="78"/>
      <c r="V15" s="81"/>
      <c r="W15" s="81"/>
      <c r="X15" s="58"/>
    </row>
    <row r="16" spans="1:25" ht="13.5">
      <c r="A16" s="23">
        <v>16</v>
      </c>
      <c r="B16" s="41"/>
      <c r="C16" s="82"/>
      <c r="D16" s="83"/>
      <c r="F16" s="84" t="s">
        <v>49</v>
      </c>
      <c r="G16" s="77"/>
      <c r="H16" s="85"/>
      <c r="I16" s="6" t="s">
        <v>81</v>
      </c>
      <c r="J16" s="86"/>
      <c r="K16" s="79"/>
      <c r="L16" s="80"/>
      <c r="M16" s="41"/>
      <c r="N16" s="41"/>
      <c r="O16" s="41"/>
      <c r="P16" s="41"/>
      <c r="V16" s="81"/>
      <c r="W16" s="81"/>
      <c r="X16" s="58"/>
    </row>
    <row r="17" spans="1:16">
      <c r="A17" s="23">
        <v>17</v>
      </c>
      <c r="B17" s="87" t="s">
        <v>50</v>
      </c>
      <c r="C17" s="88"/>
      <c r="D17" s="89"/>
      <c r="E17" s="87" t="s">
        <v>51</v>
      </c>
      <c r="F17" s="90" t="s">
        <v>52</v>
      </c>
      <c r="G17" s="91" t="s">
        <v>53</v>
      </c>
      <c r="H17" s="87" t="s">
        <v>54</v>
      </c>
      <c r="I17" s="88"/>
      <c r="J17" s="89"/>
      <c r="K17" s="87" t="s">
        <v>55</v>
      </c>
      <c r="L17" s="92"/>
      <c r="M17" s="93"/>
      <c r="N17" s="87" t="s">
        <v>56</v>
      </c>
      <c r="O17" s="88"/>
      <c r="P17" s="89"/>
    </row>
    <row r="18" spans="1:16">
      <c r="A18" s="23">
        <v>18</v>
      </c>
      <c r="B18" s="94" t="s">
        <v>57</v>
      </c>
      <c r="D18" s="95" t="s">
        <v>58</v>
      </c>
      <c r="E18" s="111" t="s">
        <v>59</v>
      </c>
      <c r="F18" s="112"/>
      <c r="G18" s="113"/>
      <c r="H18" s="94" t="s">
        <v>60</v>
      </c>
      <c r="J18" s="95" t="s">
        <v>61</v>
      </c>
      <c r="K18" s="94" t="s">
        <v>62</v>
      </c>
      <c r="L18" s="96"/>
      <c r="M18" s="95" t="s">
        <v>61</v>
      </c>
      <c r="N18" s="94" t="s">
        <v>62</v>
      </c>
      <c r="P18" s="95" t="s">
        <v>61</v>
      </c>
    </row>
    <row r="19" spans="1:16">
      <c r="A19" s="23">
        <v>19</v>
      </c>
      <c r="B19" s="97"/>
      <c r="C19" s="98"/>
      <c r="D19" s="99"/>
      <c r="E19" s="97"/>
      <c r="F19" s="98"/>
      <c r="G19" s="99"/>
      <c r="H19" s="97"/>
      <c r="I19" s="98"/>
      <c r="J19" s="99"/>
      <c r="K19" s="97"/>
      <c r="L19" s="98"/>
      <c r="M19" s="99"/>
      <c r="N19" s="97"/>
      <c r="O19" s="98"/>
      <c r="P19" s="99"/>
    </row>
    <row r="20" spans="1:16">
      <c r="A20" s="26">
        <v>20</v>
      </c>
      <c r="B20" s="7">
        <v>199.999</v>
      </c>
      <c r="C20" s="21" t="s">
        <v>63</v>
      </c>
      <c r="D20" s="100">
        <f t="shared" ref="D20:D37" si="0">B20/1000000/$C$5</f>
        <v>1.0526263157894736E-5</v>
      </c>
      <c r="E20" s="8">
        <v>4.3779999999999999E-2</v>
      </c>
      <c r="F20" s="9">
        <v>0.55630000000000002</v>
      </c>
      <c r="G20" s="101">
        <f t="shared" ref="G20:G83" si="1">E20+F20</f>
        <v>0.60008000000000006</v>
      </c>
      <c r="H20" s="7">
        <v>14</v>
      </c>
      <c r="I20" s="21" t="s">
        <v>64</v>
      </c>
      <c r="J20" s="102">
        <f t="shared" ref="J20:J83" si="2">H20/1000/10</f>
        <v>1.4E-3</v>
      </c>
      <c r="K20" s="7">
        <v>10</v>
      </c>
      <c r="L20" s="21" t="s">
        <v>64</v>
      </c>
      <c r="M20" s="102">
        <f t="shared" ref="M20:M83" si="3">K20/1000/10</f>
        <v>1E-3</v>
      </c>
      <c r="N20" s="7">
        <v>7</v>
      </c>
      <c r="O20" s="21" t="s">
        <v>64</v>
      </c>
      <c r="P20" s="102">
        <f t="shared" ref="P20:P83" si="4">N20/1000/10</f>
        <v>6.9999999999999999E-4</v>
      </c>
    </row>
    <row r="21" spans="1:16">
      <c r="A21" s="23">
        <f>A20+1</f>
        <v>21</v>
      </c>
      <c r="B21" s="10">
        <v>224.999</v>
      </c>
      <c r="C21" s="11" t="s">
        <v>63</v>
      </c>
      <c r="D21" s="100">
        <f t="shared" si="0"/>
        <v>1.1842052631578948E-5</v>
      </c>
      <c r="E21" s="12">
        <v>4.6429999999999999E-2</v>
      </c>
      <c r="F21" s="13">
        <v>0.58160000000000001</v>
      </c>
      <c r="G21" s="101">
        <f t="shared" si="1"/>
        <v>0.62802999999999998</v>
      </c>
      <c r="H21" s="10">
        <v>15</v>
      </c>
      <c r="I21" s="11" t="s">
        <v>64</v>
      </c>
      <c r="J21" s="102">
        <f t="shared" si="2"/>
        <v>1.5E-3</v>
      </c>
      <c r="K21" s="10">
        <v>10</v>
      </c>
      <c r="L21" s="11" t="s">
        <v>64</v>
      </c>
      <c r="M21" s="102">
        <f t="shared" si="3"/>
        <v>1E-3</v>
      </c>
      <c r="N21" s="10">
        <v>7</v>
      </c>
      <c r="O21" s="11" t="s">
        <v>64</v>
      </c>
      <c r="P21" s="102">
        <f t="shared" si="4"/>
        <v>6.9999999999999999E-4</v>
      </c>
    </row>
    <row r="22" spans="1:16">
      <c r="A22" s="23">
        <f t="shared" ref="A22:A85" si="5">A21+1</f>
        <v>22</v>
      </c>
      <c r="B22" s="10">
        <v>249.999</v>
      </c>
      <c r="C22" s="11" t="s">
        <v>63</v>
      </c>
      <c r="D22" s="100">
        <f t="shared" si="0"/>
        <v>1.3157842105263157E-5</v>
      </c>
      <c r="E22" s="12">
        <v>4.8939999999999997E-2</v>
      </c>
      <c r="F22" s="13">
        <v>0.60460000000000003</v>
      </c>
      <c r="G22" s="101">
        <f t="shared" si="1"/>
        <v>0.65354000000000001</v>
      </c>
      <c r="H22" s="10">
        <v>16</v>
      </c>
      <c r="I22" s="11" t="s">
        <v>64</v>
      </c>
      <c r="J22" s="102">
        <f t="shared" si="2"/>
        <v>1.6000000000000001E-3</v>
      </c>
      <c r="K22" s="10">
        <v>11</v>
      </c>
      <c r="L22" s="11" t="s">
        <v>64</v>
      </c>
      <c r="M22" s="102">
        <f t="shared" si="3"/>
        <v>1.0999999999999998E-3</v>
      </c>
      <c r="N22" s="10">
        <v>8</v>
      </c>
      <c r="O22" s="11" t="s">
        <v>64</v>
      </c>
      <c r="P22" s="102">
        <f t="shared" si="4"/>
        <v>8.0000000000000004E-4</v>
      </c>
    </row>
    <row r="23" spans="1:16">
      <c r="A23" s="23">
        <f t="shared" si="5"/>
        <v>23</v>
      </c>
      <c r="B23" s="10">
        <v>274.99900000000002</v>
      </c>
      <c r="C23" s="11" t="s">
        <v>63</v>
      </c>
      <c r="D23" s="100">
        <f t="shared" si="0"/>
        <v>1.4473631578947368E-5</v>
      </c>
      <c r="E23" s="12">
        <v>5.1330000000000001E-2</v>
      </c>
      <c r="F23" s="13">
        <v>0.62570000000000003</v>
      </c>
      <c r="G23" s="101">
        <f t="shared" si="1"/>
        <v>0.67703000000000002</v>
      </c>
      <c r="H23" s="10">
        <v>17</v>
      </c>
      <c r="I23" s="11" t="s">
        <v>64</v>
      </c>
      <c r="J23" s="102">
        <f t="shared" si="2"/>
        <v>1.7000000000000001E-3</v>
      </c>
      <c r="K23" s="10">
        <v>11</v>
      </c>
      <c r="L23" s="11" t="s">
        <v>64</v>
      </c>
      <c r="M23" s="102">
        <f t="shared" si="3"/>
        <v>1.0999999999999998E-3</v>
      </c>
      <c r="N23" s="10">
        <v>8</v>
      </c>
      <c r="O23" s="11" t="s">
        <v>64</v>
      </c>
      <c r="P23" s="102">
        <f t="shared" si="4"/>
        <v>8.0000000000000004E-4</v>
      </c>
    </row>
    <row r="24" spans="1:16">
      <c r="A24" s="23">
        <f t="shared" si="5"/>
        <v>24</v>
      </c>
      <c r="B24" s="10">
        <v>299.99900000000002</v>
      </c>
      <c r="C24" s="11" t="s">
        <v>63</v>
      </c>
      <c r="D24" s="100">
        <f t="shared" si="0"/>
        <v>1.578942105263158E-5</v>
      </c>
      <c r="E24" s="12">
        <v>5.3609999999999998E-2</v>
      </c>
      <c r="F24" s="13">
        <v>0.6452</v>
      </c>
      <c r="G24" s="101">
        <f t="shared" si="1"/>
        <v>0.69881000000000004</v>
      </c>
      <c r="H24" s="10">
        <v>17</v>
      </c>
      <c r="I24" s="11" t="s">
        <v>64</v>
      </c>
      <c r="J24" s="102">
        <f t="shared" si="2"/>
        <v>1.7000000000000001E-3</v>
      </c>
      <c r="K24" s="10">
        <v>12</v>
      </c>
      <c r="L24" s="11" t="s">
        <v>64</v>
      </c>
      <c r="M24" s="102">
        <f t="shared" si="3"/>
        <v>1.2000000000000001E-3</v>
      </c>
      <c r="N24" s="10">
        <v>8</v>
      </c>
      <c r="O24" s="11" t="s">
        <v>64</v>
      </c>
      <c r="P24" s="102">
        <f t="shared" si="4"/>
        <v>8.0000000000000004E-4</v>
      </c>
    </row>
    <row r="25" spans="1:16">
      <c r="A25" s="23">
        <f t="shared" si="5"/>
        <v>25</v>
      </c>
      <c r="B25" s="10">
        <v>324.99900000000002</v>
      </c>
      <c r="C25" s="11" t="s">
        <v>63</v>
      </c>
      <c r="D25" s="100">
        <f t="shared" si="0"/>
        <v>1.7105210526315791E-5</v>
      </c>
      <c r="E25" s="12">
        <v>5.5800000000000002E-2</v>
      </c>
      <c r="F25" s="13">
        <v>0.66320000000000001</v>
      </c>
      <c r="G25" s="101">
        <f t="shared" si="1"/>
        <v>0.71899999999999997</v>
      </c>
      <c r="H25" s="10">
        <v>18</v>
      </c>
      <c r="I25" s="11" t="s">
        <v>64</v>
      </c>
      <c r="J25" s="102">
        <f t="shared" si="2"/>
        <v>1.8E-3</v>
      </c>
      <c r="K25" s="10">
        <v>12</v>
      </c>
      <c r="L25" s="11" t="s">
        <v>64</v>
      </c>
      <c r="M25" s="102">
        <f t="shared" si="3"/>
        <v>1.2000000000000001E-3</v>
      </c>
      <c r="N25" s="10">
        <v>9</v>
      </c>
      <c r="O25" s="11" t="s">
        <v>64</v>
      </c>
      <c r="P25" s="102">
        <f t="shared" si="4"/>
        <v>8.9999999999999998E-4</v>
      </c>
    </row>
    <row r="26" spans="1:16">
      <c r="A26" s="23">
        <f t="shared" si="5"/>
        <v>26</v>
      </c>
      <c r="B26" s="10">
        <v>349.99900000000002</v>
      </c>
      <c r="C26" s="11" t="s">
        <v>63</v>
      </c>
      <c r="D26" s="100">
        <f t="shared" si="0"/>
        <v>1.8421000000000002E-5</v>
      </c>
      <c r="E26" s="12">
        <v>5.7910000000000003E-2</v>
      </c>
      <c r="F26" s="13">
        <v>0.68</v>
      </c>
      <c r="G26" s="101">
        <f t="shared" si="1"/>
        <v>0.73791000000000007</v>
      </c>
      <c r="H26" s="10">
        <v>19</v>
      </c>
      <c r="I26" s="11" t="s">
        <v>64</v>
      </c>
      <c r="J26" s="102">
        <f t="shared" si="2"/>
        <v>1.9E-3</v>
      </c>
      <c r="K26" s="10">
        <v>13</v>
      </c>
      <c r="L26" s="11" t="s">
        <v>64</v>
      </c>
      <c r="M26" s="102">
        <f t="shared" si="3"/>
        <v>1.2999999999999999E-3</v>
      </c>
      <c r="N26" s="10">
        <v>9</v>
      </c>
      <c r="O26" s="11" t="s">
        <v>64</v>
      </c>
      <c r="P26" s="102">
        <f t="shared" si="4"/>
        <v>8.9999999999999998E-4</v>
      </c>
    </row>
    <row r="27" spans="1:16">
      <c r="A27" s="23">
        <f t="shared" si="5"/>
        <v>27</v>
      </c>
      <c r="B27" s="10">
        <v>374.99900000000002</v>
      </c>
      <c r="C27" s="11" t="s">
        <v>63</v>
      </c>
      <c r="D27" s="100">
        <f t="shared" si="0"/>
        <v>1.9736789473684213E-5</v>
      </c>
      <c r="E27" s="12">
        <v>5.994E-2</v>
      </c>
      <c r="F27" s="13">
        <v>0.69579999999999997</v>
      </c>
      <c r="G27" s="101">
        <f t="shared" si="1"/>
        <v>0.75573999999999997</v>
      </c>
      <c r="H27" s="10">
        <v>20</v>
      </c>
      <c r="I27" s="11" t="s">
        <v>64</v>
      </c>
      <c r="J27" s="102">
        <f t="shared" si="2"/>
        <v>2E-3</v>
      </c>
      <c r="K27" s="10">
        <v>13</v>
      </c>
      <c r="L27" s="11" t="s">
        <v>64</v>
      </c>
      <c r="M27" s="102">
        <f t="shared" si="3"/>
        <v>1.2999999999999999E-3</v>
      </c>
      <c r="N27" s="10">
        <v>9</v>
      </c>
      <c r="O27" s="11" t="s">
        <v>64</v>
      </c>
      <c r="P27" s="102">
        <f t="shared" si="4"/>
        <v>8.9999999999999998E-4</v>
      </c>
    </row>
    <row r="28" spans="1:16">
      <c r="A28" s="23">
        <f t="shared" si="5"/>
        <v>28</v>
      </c>
      <c r="B28" s="10">
        <v>399.99900000000002</v>
      </c>
      <c r="C28" s="11" t="s">
        <v>63</v>
      </c>
      <c r="D28" s="100">
        <f t="shared" si="0"/>
        <v>2.105257894736842E-5</v>
      </c>
      <c r="E28" s="12">
        <v>6.191E-2</v>
      </c>
      <c r="F28" s="13">
        <v>0.71060000000000001</v>
      </c>
      <c r="G28" s="101">
        <f t="shared" si="1"/>
        <v>0.77251000000000003</v>
      </c>
      <c r="H28" s="10">
        <v>21</v>
      </c>
      <c r="I28" s="11" t="s">
        <v>64</v>
      </c>
      <c r="J28" s="102">
        <f t="shared" si="2"/>
        <v>2.1000000000000003E-3</v>
      </c>
      <c r="K28" s="10">
        <v>14</v>
      </c>
      <c r="L28" s="11" t="s">
        <v>64</v>
      </c>
      <c r="M28" s="102">
        <f t="shared" si="3"/>
        <v>1.4E-3</v>
      </c>
      <c r="N28" s="10">
        <v>10</v>
      </c>
      <c r="O28" s="11" t="s">
        <v>64</v>
      </c>
      <c r="P28" s="102">
        <f t="shared" si="4"/>
        <v>1E-3</v>
      </c>
    </row>
    <row r="29" spans="1:16">
      <c r="A29" s="23">
        <f t="shared" si="5"/>
        <v>29</v>
      </c>
      <c r="B29" s="10">
        <v>449.99900000000002</v>
      </c>
      <c r="C29" s="11" t="s">
        <v>63</v>
      </c>
      <c r="D29" s="100">
        <f t="shared" si="0"/>
        <v>2.3684157894736845E-5</v>
      </c>
      <c r="E29" s="12">
        <v>6.5659999999999996E-2</v>
      </c>
      <c r="F29" s="13">
        <v>0.73770000000000002</v>
      </c>
      <c r="G29" s="101">
        <f t="shared" si="1"/>
        <v>0.80336000000000007</v>
      </c>
      <c r="H29" s="10">
        <v>22</v>
      </c>
      <c r="I29" s="11" t="s">
        <v>64</v>
      </c>
      <c r="J29" s="102">
        <f t="shared" si="2"/>
        <v>2.1999999999999997E-3</v>
      </c>
      <c r="K29" s="10">
        <v>15</v>
      </c>
      <c r="L29" s="11" t="s">
        <v>64</v>
      </c>
      <c r="M29" s="102">
        <f t="shared" si="3"/>
        <v>1.5E-3</v>
      </c>
      <c r="N29" s="10">
        <v>10</v>
      </c>
      <c r="O29" s="11" t="s">
        <v>64</v>
      </c>
      <c r="P29" s="102">
        <f t="shared" si="4"/>
        <v>1E-3</v>
      </c>
    </row>
    <row r="30" spans="1:16">
      <c r="A30" s="23">
        <f t="shared" si="5"/>
        <v>30</v>
      </c>
      <c r="B30" s="10">
        <v>499.99900000000002</v>
      </c>
      <c r="C30" s="11" t="s">
        <v>63</v>
      </c>
      <c r="D30" s="100">
        <f t="shared" si="0"/>
        <v>2.6315736842105263E-5</v>
      </c>
      <c r="E30" s="12">
        <v>6.9209999999999994E-2</v>
      </c>
      <c r="F30" s="13">
        <v>0.76190000000000002</v>
      </c>
      <c r="G30" s="101">
        <f t="shared" si="1"/>
        <v>0.83111000000000002</v>
      </c>
      <c r="H30" s="10">
        <v>24</v>
      </c>
      <c r="I30" s="11" t="s">
        <v>64</v>
      </c>
      <c r="J30" s="102">
        <f t="shared" si="2"/>
        <v>2.4000000000000002E-3</v>
      </c>
      <c r="K30" s="10">
        <v>15</v>
      </c>
      <c r="L30" s="11" t="s">
        <v>64</v>
      </c>
      <c r="M30" s="102">
        <f t="shared" si="3"/>
        <v>1.5E-3</v>
      </c>
      <c r="N30" s="10">
        <v>11</v>
      </c>
      <c r="O30" s="11" t="s">
        <v>64</v>
      </c>
      <c r="P30" s="102">
        <f t="shared" si="4"/>
        <v>1.0999999999999998E-3</v>
      </c>
    </row>
    <row r="31" spans="1:16">
      <c r="A31" s="23">
        <f t="shared" si="5"/>
        <v>31</v>
      </c>
      <c r="B31" s="10">
        <v>549.99900000000002</v>
      </c>
      <c r="C31" s="11" t="s">
        <v>63</v>
      </c>
      <c r="D31" s="100">
        <f t="shared" si="0"/>
        <v>2.8947315789473685E-5</v>
      </c>
      <c r="E31" s="12">
        <v>7.2590000000000002E-2</v>
      </c>
      <c r="F31" s="13">
        <v>0.78390000000000004</v>
      </c>
      <c r="G31" s="101">
        <f t="shared" si="1"/>
        <v>0.85649000000000008</v>
      </c>
      <c r="H31" s="10">
        <v>25</v>
      </c>
      <c r="I31" s="11" t="s">
        <v>64</v>
      </c>
      <c r="J31" s="102">
        <f t="shared" si="2"/>
        <v>2.5000000000000001E-3</v>
      </c>
      <c r="K31" s="10">
        <v>16</v>
      </c>
      <c r="L31" s="11" t="s">
        <v>64</v>
      </c>
      <c r="M31" s="102">
        <f t="shared" si="3"/>
        <v>1.6000000000000001E-3</v>
      </c>
      <c r="N31" s="10">
        <v>12</v>
      </c>
      <c r="O31" s="11" t="s">
        <v>64</v>
      </c>
      <c r="P31" s="102">
        <f t="shared" si="4"/>
        <v>1.2000000000000001E-3</v>
      </c>
    </row>
    <row r="32" spans="1:16">
      <c r="A32" s="23">
        <f t="shared" si="5"/>
        <v>32</v>
      </c>
      <c r="B32" s="10">
        <v>599.99900000000002</v>
      </c>
      <c r="C32" s="11" t="s">
        <v>63</v>
      </c>
      <c r="D32" s="100">
        <f t="shared" si="0"/>
        <v>3.1578894736842106E-5</v>
      </c>
      <c r="E32" s="12">
        <v>7.5819999999999999E-2</v>
      </c>
      <c r="F32" s="13">
        <v>0.80389999999999995</v>
      </c>
      <c r="G32" s="101">
        <f t="shared" si="1"/>
        <v>0.87971999999999995</v>
      </c>
      <c r="H32" s="10">
        <v>27</v>
      </c>
      <c r="I32" s="11" t="s">
        <v>64</v>
      </c>
      <c r="J32" s="102">
        <f t="shared" si="2"/>
        <v>2.7000000000000001E-3</v>
      </c>
      <c r="K32" s="10">
        <v>17</v>
      </c>
      <c r="L32" s="11" t="s">
        <v>64</v>
      </c>
      <c r="M32" s="102">
        <f t="shared" si="3"/>
        <v>1.7000000000000001E-3</v>
      </c>
      <c r="N32" s="10">
        <v>12</v>
      </c>
      <c r="O32" s="11" t="s">
        <v>64</v>
      </c>
      <c r="P32" s="102">
        <f t="shared" si="4"/>
        <v>1.2000000000000001E-3</v>
      </c>
    </row>
    <row r="33" spans="1:16">
      <c r="A33" s="23">
        <f t="shared" si="5"/>
        <v>33</v>
      </c>
      <c r="B33" s="10">
        <v>649.99900000000002</v>
      </c>
      <c r="C33" s="11" t="s">
        <v>63</v>
      </c>
      <c r="D33" s="100">
        <f t="shared" si="0"/>
        <v>3.4210473684210528E-5</v>
      </c>
      <c r="E33" s="12">
        <v>7.8920000000000004E-2</v>
      </c>
      <c r="F33" s="13">
        <v>0.82220000000000004</v>
      </c>
      <c r="G33" s="101">
        <f t="shared" si="1"/>
        <v>0.90112000000000003</v>
      </c>
      <c r="H33" s="10">
        <v>28</v>
      </c>
      <c r="I33" s="11" t="s">
        <v>64</v>
      </c>
      <c r="J33" s="102">
        <f t="shared" si="2"/>
        <v>2.8E-3</v>
      </c>
      <c r="K33" s="10">
        <v>18</v>
      </c>
      <c r="L33" s="11" t="s">
        <v>64</v>
      </c>
      <c r="M33" s="102">
        <f t="shared" si="3"/>
        <v>1.8E-3</v>
      </c>
      <c r="N33" s="10">
        <v>13</v>
      </c>
      <c r="O33" s="11" t="s">
        <v>64</v>
      </c>
      <c r="P33" s="102">
        <f t="shared" si="4"/>
        <v>1.2999999999999999E-3</v>
      </c>
    </row>
    <row r="34" spans="1:16">
      <c r="A34" s="23">
        <f t="shared" si="5"/>
        <v>34</v>
      </c>
      <c r="B34" s="10">
        <v>699.99900000000002</v>
      </c>
      <c r="C34" s="11" t="s">
        <v>63</v>
      </c>
      <c r="D34" s="100">
        <f t="shared" si="0"/>
        <v>3.6842052631578949E-5</v>
      </c>
      <c r="E34" s="12">
        <v>8.1900000000000001E-2</v>
      </c>
      <c r="F34" s="13">
        <v>0.83899999999999997</v>
      </c>
      <c r="G34" s="101">
        <f t="shared" si="1"/>
        <v>0.92089999999999994</v>
      </c>
      <c r="H34" s="10">
        <v>30</v>
      </c>
      <c r="I34" s="11" t="s">
        <v>64</v>
      </c>
      <c r="J34" s="102">
        <f t="shared" si="2"/>
        <v>3.0000000000000001E-3</v>
      </c>
      <c r="K34" s="10">
        <v>19</v>
      </c>
      <c r="L34" s="11" t="s">
        <v>64</v>
      </c>
      <c r="M34" s="102">
        <f t="shared" si="3"/>
        <v>1.9E-3</v>
      </c>
      <c r="N34" s="10">
        <v>13</v>
      </c>
      <c r="O34" s="11" t="s">
        <v>64</v>
      </c>
      <c r="P34" s="102">
        <f t="shared" si="4"/>
        <v>1.2999999999999999E-3</v>
      </c>
    </row>
    <row r="35" spans="1:16">
      <c r="A35" s="23">
        <f t="shared" si="5"/>
        <v>35</v>
      </c>
      <c r="B35" s="10">
        <v>799.99900000000002</v>
      </c>
      <c r="C35" s="11" t="s">
        <v>63</v>
      </c>
      <c r="D35" s="100">
        <f t="shared" si="0"/>
        <v>4.2105210526315792E-5</v>
      </c>
      <c r="E35" s="12">
        <v>8.7550000000000003E-2</v>
      </c>
      <c r="F35" s="13">
        <v>0.86899999999999999</v>
      </c>
      <c r="G35" s="101">
        <f t="shared" si="1"/>
        <v>0.95655000000000001</v>
      </c>
      <c r="H35" s="10">
        <v>32</v>
      </c>
      <c r="I35" s="11" t="s">
        <v>64</v>
      </c>
      <c r="J35" s="102">
        <f t="shared" si="2"/>
        <v>3.2000000000000002E-3</v>
      </c>
      <c r="K35" s="10">
        <v>20</v>
      </c>
      <c r="L35" s="11" t="s">
        <v>64</v>
      </c>
      <c r="M35" s="102">
        <f t="shared" si="3"/>
        <v>2E-3</v>
      </c>
      <c r="N35" s="10">
        <v>14</v>
      </c>
      <c r="O35" s="11" t="s">
        <v>64</v>
      </c>
      <c r="P35" s="102">
        <f t="shared" si="4"/>
        <v>1.4E-3</v>
      </c>
    </row>
    <row r="36" spans="1:16">
      <c r="A36" s="23">
        <f t="shared" si="5"/>
        <v>36</v>
      </c>
      <c r="B36" s="10">
        <v>899.99900000000002</v>
      </c>
      <c r="C36" s="11" t="s">
        <v>63</v>
      </c>
      <c r="D36" s="100">
        <f t="shared" si="0"/>
        <v>4.7368368421052636E-5</v>
      </c>
      <c r="E36" s="12">
        <v>9.2859999999999998E-2</v>
      </c>
      <c r="F36" s="13">
        <v>0.89510000000000001</v>
      </c>
      <c r="G36" s="101">
        <f t="shared" si="1"/>
        <v>0.98795999999999995</v>
      </c>
      <c r="H36" s="10">
        <v>35</v>
      </c>
      <c r="I36" s="11" t="s">
        <v>64</v>
      </c>
      <c r="J36" s="102">
        <f t="shared" si="2"/>
        <v>3.5000000000000005E-3</v>
      </c>
      <c r="K36" s="10">
        <v>21</v>
      </c>
      <c r="L36" s="11" t="s">
        <v>64</v>
      </c>
      <c r="M36" s="102">
        <f t="shared" si="3"/>
        <v>2.1000000000000003E-3</v>
      </c>
      <c r="N36" s="10">
        <v>15</v>
      </c>
      <c r="O36" s="11" t="s">
        <v>64</v>
      </c>
      <c r="P36" s="102">
        <f t="shared" si="4"/>
        <v>1.5E-3</v>
      </c>
    </row>
    <row r="37" spans="1:16">
      <c r="A37" s="23">
        <f t="shared" si="5"/>
        <v>37</v>
      </c>
      <c r="B37" s="10">
        <v>999.99900000000002</v>
      </c>
      <c r="C37" s="11" t="s">
        <v>63</v>
      </c>
      <c r="D37" s="100">
        <f t="shared" si="0"/>
        <v>5.2631526315789479E-5</v>
      </c>
      <c r="E37" s="12">
        <v>9.7879999999999995E-2</v>
      </c>
      <c r="F37" s="13">
        <v>0.91790000000000005</v>
      </c>
      <c r="G37" s="101">
        <f t="shared" si="1"/>
        <v>1.0157800000000001</v>
      </c>
      <c r="H37" s="10">
        <v>37</v>
      </c>
      <c r="I37" s="11" t="s">
        <v>64</v>
      </c>
      <c r="J37" s="102">
        <f t="shared" si="2"/>
        <v>3.6999999999999997E-3</v>
      </c>
      <c r="K37" s="10">
        <v>23</v>
      </c>
      <c r="L37" s="11" t="s">
        <v>64</v>
      </c>
      <c r="M37" s="102">
        <f t="shared" si="3"/>
        <v>2.3E-3</v>
      </c>
      <c r="N37" s="10">
        <v>16</v>
      </c>
      <c r="O37" s="11" t="s">
        <v>64</v>
      </c>
      <c r="P37" s="102">
        <f t="shared" si="4"/>
        <v>1.6000000000000001E-3</v>
      </c>
    </row>
    <row r="38" spans="1:16">
      <c r="A38" s="23">
        <f t="shared" si="5"/>
        <v>38</v>
      </c>
      <c r="B38" s="10">
        <v>1.1000000000000001</v>
      </c>
      <c r="C38" s="22" t="s">
        <v>65</v>
      </c>
      <c r="D38" s="100">
        <f t="shared" ref="D38:D101" si="6">B38/1000/$C$5</f>
        <v>5.7894736842105267E-5</v>
      </c>
      <c r="E38" s="12">
        <v>0.1027</v>
      </c>
      <c r="F38" s="13">
        <v>0.93810000000000004</v>
      </c>
      <c r="G38" s="101">
        <f t="shared" si="1"/>
        <v>1.0407999999999999</v>
      </c>
      <c r="H38" s="10">
        <v>40</v>
      </c>
      <c r="I38" s="11" t="s">
        <v>64</v>
      </c>
      <c r="J38" s="102">
        <f t="shared" si="2"/>
        <v>4.0000000000000001E-3</v>
      </c>
      <c r="K38" s="10">
        <v>24</v>
      </c>
      <c r="L38" s="11" t="s">
        <v>64</v>
      </c>
      <c r="M38" s="102">
        <f t="shared" si="3"/>
        <v>2.4000000000000002E-3</v>
      </c>
      <c r="N38" s="10">
        <v>17</v>
      </c>
      <c r="O38" s="11" t="s">
        <v>64</v>
      </c>
      <c r="P38" s="102">
        <f t="shared" si="4"/>
        <v>1.7000000000000001E-3</v>
      </c>
    </row>
    <row r="39" spans="1:16">
      <c r="A39" s="23">
        <f t="shared" si="5"/>
        <v>39</v>
      </c>
      <c r="B39" s="10">
        <v>1.2</v>
      </c>
      <c r="C39" s="11" t="s">
        <v>65</v>
      </c>
      <c r="D39" s="100">
        <f t="shared" si="6"/>
        <v>6.3157894736842103E-5</v>
      </c>
      <c r="E39" s="12">
        <v>0.1072</v>
      </c>
      <c r="F39" s="13">
        <v>0.95609999999999995</v>
      </c>
      <c r="G39" s="101">
        <f t="shared" si="1"/>
        <v>1.0632999999999999</v>
      </c>
      <c r="H39" s="10">
        <v>42</v>
      </c>
      <c r="I39" s="11" t="s">
        <v>64</v>
      </c>
      <c r="J39" s="102">
        <f t="shared" si="2"/>
        <v>4.2000000000000006E-3</v>
      </c>
      <c r="K39" s="10">
        <v>25</v>
      </c>
      <c r="L39" s="11" t="s">
        <v>64</v>
      </c>
      <c r="M39" s="102">
        <f t="shared" si="3"/>
        <v>2.5000000000000001E-3</v>
      </c>
      <c r="N39" s="10">
        <v>18</v>
      </c>
      <c r="O39" s="11" t="s">
        <v>64</v>
      </c>
      <c r="P39" s="102">
        <f t="shared" si="4"/>
        <v>1.8E-3</v>
      </c>
    </row>
    <row r="40" spans="1:16">
      <c r="A40" s="23">
        <f t="shared" si="5"/>
        <v>40</v>
      </c>
      <c r="B40" s="10">
        <v>1.3</v>
      </c>
      <c r="C40" s="11" t="s">
        <v>65</v>
      </c>
      <c r="D40" s="100">
        <f t="shared" si="6"/>
        <v>6.8421052631578946E-5</v>
      </c>
      <c r="E40" s="12">
        <v>0.1116</v>
      </c>
      <c r="F40" s="13">
        <v>0.97230000000000005</v>
      </c>
      <c r="G40" s="101">
        <f t="shared" si="1"/>
        <v>1.0839000000000001</v>
      </c>
      <c r="H40" s="10">
        <v>45</v>
      </c>
      <c r="I40" s="11" t="s">
        <v>64</v>
      </c>
      <c r="J40" s="102">
        <f t="shared" si="2"/>
        <v>4.4999999999999997E-3</v>
      </c>
      <c r="K40" s="10">
        <v>27</v>
      </c>
      <c r="L40" s="11" t="s">
        <v>64</v>
      </c>
      <c r="M40" s="102">
        <f t="shared" si="3"/>
        <v>2.7000000000000001E-3</v>
      </c>
      <c r="N40" s="10">
        <v>19</v>
      </c>
      <c r="O40" s="11" t="s">
        <v>64</v>
      </c>
      <c r="P40" s="102">
        <f t="shared" si="4"/>
        <v>1.9E-3</v>
      </c>
    </row>
    <row r="41" spans="1:16">
      <c r="A41" s="23">
        <f t="shared" si="5"/>
        <v>41</v>
      </c>
      <c r="B41" s="10">
        <v>1.4</v>
      </c>
      <c r="C41" s="11" t="s">
        <v>65</v>
      </c>
      <c r="D41" s="100">
        <f t="shared" si="6"/>
        <v>7.3684210526315789E-5</v>
      </c>
      <c r="E41" s="12">
        <v>0.1158</v>
      </c>
      <c r="F41" s="13">
        <v>0.9869</v>
      </c>
      <c r="G41" s="101">
        <f t="shared" si="1"/>
        <v>1.1027</v>
      </c>
      <c r="H41" s="10">
        <v>47</v>
      </c>
      <c r="I41" s="11" t="s">
        <v>64</v>
      </c>
      <c r="J41" s="102">
        <f t="shared" si="2"/>
        <v>4.7000000000000002E-3</v>
      </c>
      <c r="K41" s="10">
        <v>28</v>
      </c>
      <c r="L41" s="11" t="s">
        <v>64</v>
      </c>
      <c r="M41" s="102">
        <f t="shared" si="3"/>
        <v>2.8E-3</v>
      </c>
      <c r="N41" s="10">
        <v>20</v>
      </c>
      <c r="O41" s="11" t="s">
        <v>64</v>
      </c>
      <c r="P41" s="102">
        <f t="shared" si="4"/>
        <v>2E-3</v>
      </c>
    </row>
    <row r="42" spans="1:16">
      <c r="A42" s="23">
        <f t="shared" si="5"/>
        <v>42</v>
      </c>
      <c r="B42" s="10">
        <v>1.5</v>
      </c>
      <c r="C42" s="11" t="s">
        <v>65</v>
      </c>
      <c r="D42" s="100">
        <f t="shared" si="6"/>
        <v>7.8947368421052633E-5</v>
      </c>
      <c r="E42" s="12">
        <v>0.11990000000000001</v>
      </c>
      <c r="F42" s="13">
        <v>1</v>
      </c>
      <c r="G42" s="101">
        <f t="shared" si="1"/>
        <v>1.1198999999999999</v>
      </c>
      <c r="H42" s="10">
        <v>50</v>
      </c>
      <c r="I42" s="11" t="s">
        <v>64</v>
      </c>
      <c r="J42" s="102">
        <f t="shared" si="2"/>
        <v>5.0000000000000001E-3</v>
      </c>
      <c r="K42" s="10">
        <v>29</v>
      </c>
      <c r="L42" s="11" t="s">
        <v>64</v>
      </c>
      <c r="M42" s="102">
        <f t="shared" si="3"/>
        <v>2.9000000000000002E-3</v>
      </c>
      <c r="N42" s="10">
        <v>21</v>
      </c>
      <c r="O42" s="11" t="s">
        <v>64</v>
      </c>
      <c r="P42" s="102">
        <f t="shared" si="4"/>
        <v>2.1000000000000003E-3</v>
      </c>
    </row>
    <row r="43" spans="1:16">
      <c r="A43" s="23">
        <f t="shared" si="5"/>
        <v>43</v>
      </c>
      <c r="B43" s="10">
        <v>1.6</v>
      </c>
      <c r="C43" s="11" t="s">
        <v>65</v>
      </c>
      <c r="D43" s="100">
        <f t="shared" si="6"/>
        <v>8.4210526315789476E-5</v>
      </c>
      <c r="E43" s="12">
        <v>0.12379999999999999</v>
      </c>
      <c r="F43" s="13">
        <v>1.012</v>
      </c>
      <c r="G43" s="101">
        <f t="shared" si="1"/>
        <v>1.1357999999999999</v>
      </c>
      <c r="H43" s="10">
        <v>52</v>
      </c>
      <c r="I43" s="11" t="s">
        <v>64</v>
      </c>
      <c r="J43" s="102">
        <f t="shared" si="2"/>
        <v>5.1999999999999998E-3</v>
      </c>
      <c r="K43" s="10">
        <v>30</v>
      </c>
      <c r="L43" s="11" t="s">
        <v>64</v>
      </c>
      <c r="M43" s="102">
        <f t="shared" si="3"/>
        <v>3.0000000000000001E-3</v>
      </c>
      <c r="N43" s="10">
        <v>22</v>
      </c>
      <c r="O43" s="11" t="s">
        <v>64</v>
      </c>
      <c r="P43" s="102">
        <f t="shared" si="4"/>
        <v>2.1999999999999997E-3</v>
      </c>
    </row>
    <row r="44" spans="1:16">
      <c r="A44" s="23">
        <f t="shared" si="5"/>
        <v>44</v>
      </c>
      <c r="B44" s="10">
        <v>1.7</v>
      </c>
      <c r="C44" s="11" t="s">
        <v>65</v>
      </c>
      <c r="D44" s="100">
        <f t="shared" si="6"/>
        <v>8.9473684210526305E-5</v>
      </c>
      <c r="E44" s="12">
        <v>0.12759999999999999</v>
      </c>
      <c r="F44" s="13">
        <v>1.0229999999999999</v>
      </c>
      <c r="G44" s="101">
        <f t="shared" si="1"/>
        <v>1.1505999999999998</v>
      </c>
      <c r="H44" s="10">
        <v>54</v>
      </c>
      <c r="I44" s="11" t="s">
        <v>64</v>
      </c>
      <c r="J44" s="102">
        <f t="shared" si="2"/>
        <v>5.4000000000000003E-3</v>
      </c>
      <c r="K44" s="10">
        <v>32</v>
      </c>
      <c r="L44" s="11" t="s">
        <v>64</v>
      </c>
      <c r="M44" s="102">
        <f t="shared" si="3"/>
        <v>3.2000000000000002E-3</v>
      </c>
      <c r="N44" s="10">
        <v>23</v>
      </c>
      <c r="O44" s="11" t="s">
        <v>64</v>
      </c>
      <c r="P44" s="102">
        <f t="shared" si="4"/>
        <v>2.3E-3</v>
      </c>
    </row>
    <row r="45" spans="1:16">
      <c r="A45" s="23">
        <f t="shared" si="5"/>
        <v>45</v>
      </c>
      <c r="B45" s="10">
        <v>1.8</v>
      </c>
      <c r="C45" s="11" t="s">
        <v>65</v>
      </c>
      <c r="D45" s="100">
        <f t="shared" si="6"/>
        <v>9.4736842105263162E-5</v>
      </c>
      <c r="E45" s="12">
        <v>0.1313</v>
      </c>
      <c r="F45" s="13">
        <v>1.0329999999999999</v>
      </c>
      <c r="G45" s="101">
        <f t="shared" si="1"/>
        <v>1.1642999999999999</v>
      </c>
      <c r="H45" s="10">
        <v>57</v>
      </c>
      <c r="I45" s="11" t="s">
        <v>64</v>
      </c>
      <c r="J45" s="102">
        <f t="shared" si="2"/>
        <v>5.7000000000000002E-3</v>
      </c>
      <c r="K45" s="10">
        <v>33</v>
      </c>
      <c r="L45" s="11" t="s">
        <v>64</v>
      </c>
      <c r="M45" s="102">
        <f t="shared" si="3"/>
        <v>3.3E-3</v>
      </c>
      <c r="N45" s="10">
        <v>24</v>
      </c>
      <c r="O45" s="11" t="s">
        <v>64</v>
      </c>
      <c r="P45" s="102">
        <f t="shared" si="4"/>
        <v>2.4000000000000002E-3</v>
      </c>
    </row>
    <row r="46" spans="1:16">
      <c r="A46" s="23">
        <f t="shared" si="5"/>
        <v>46</v>
      </c>
      <c r="B46" s="10">
        <v>2</v>
      </c>
      <c r="C46" s="11" t="s">
        <v>65</v>
      </c>
      <c r="D46" s="100">
        <f t="shared" si="6"/>
        <v>1.0526315789473685E-4</v>
      </c>
      <c r="E46" s="12">
        <v>0.1384</v>
      </c>
      <c r="F46" s="13">
        <v>1.0509999999999999</v>
      </c>
      <c r="G46" s="101">
        <f t="shared" si="1"/>
        <v>1.1894</v>
      </c>
      <c r="H46" s="10">
        <v>61</v>
      </c>
      <c r="I46" s="11" t="s">
        <v>64</v>
      </c>
      <c r="J46" s="102">
        <f t="shared" si="2"/>
        <v>6.0999999999999995E-3</v>
      </c>
      <c r="K46" s="10">
        <v>35</v>
      </c>
      <c r="L46" s="11" t="s">
        <v>64</v>
      </c>
      <c r="M46" s="102">
        <f t="shared" si="3"/>
        <v>3.5000000000000005E-3</v>
      </c>
      <c r="N46" s="10">
        <v>25</v>
      </c>
      <c r="O46" s="11" t="s">
        <v>64</v>
      </c>
      <c r="P46" s="102">
        <f t="shared" si="4"/>
        <v>2.5000000000000001E-3</v>
      </c>
    </row>
    <row r="47" spans="1:16">
      <c r="A47" s="23">
        <f t="shared" si="5"/>
        <v>47</v>
      </c>
      <c r="B47" s="10">
        <v>2.25</v>
      </c>
      <c r="C47" s="11" t="s">
        <v>65</v>
      </c>
      <c r="D47" s="100">
        <f t="shared" si="6"/>
        <v>1.1842105263157894E-4</v>
      </c>
      <c r="E47" s="12">
        <v>0.14680000000000001</v>
      </c>
      <c r="F47" s="13">
        <v>1.069</v>
      </c>
      <c r="G47" s="101">
        <f t="shared" si="1"/>
        <v>1.2158</v>
      </c>
      <c r="H47" s="10">
        <v>67</v>
      </c>
      <c r="I47" s="11" t="s">
        <v>64</v>
      </c>
      <c r="J47" s="102">
        <f t="shared" si="2"/>
        <v>6.7000000000000002E-3</v>
      </c>
      <c r="K47" s="10">
        <v>38</v>
      </c>
      <c r="L47" s="11" t="s">
        <v>64</v>
      </c>
      <c r="M47" s="102">
        <f t="shared" si="3"/>
        <v>3.8E-3</v>
      </c>
      <c r="N47" s="10">
        <v>27</v>
      </c>
      <c r="O47" s="11" t="s">
        <v>64</v>
      </c>
      <c r="P47" s="102">
        <f t="shared" si="4"/>
        <v>2.7000000000000001E-3</v>
      </c>
    </row>
    <row r="48" spans="1:16">
      <c r="A48" s="23">
        <f t="shared" si="5"/>
        <v>48</v>
      </c>
      <c r="B48" s="10">
        <v>2.5</v>
      </c>
      <c r="C48" s="11" t="s">
        <v>65</v>
      </c>
      <c r="D48" s="100">
        <f t="shared" si="6"/>
        <v>1.3157894736842105E-4</v>
      </c>
      <c r="E48" s="12">
        <v>0.15479999999999999</v>
      </c>
      <c r="F48" s="13">
        <v>1.0840000000000001</v>
      </c>
      <c r="G48" s="101">
        <f t="shared" si="1"/>
        <v>1.2388000000000001</v>
      </c>
      <c r="H48" s="10">
        <v>73</v>
      </c>
      <c r="I48" s="11" t="s">
        <v>64</v>
      </c>
      <c r="J48" s="102">
        <f t="shared" si="2"/>
        <v>7.2999999999999992E-3</v>
      </c>
      <c r="K48" s="10">
        <v>41</v>
      </c>
      <c r="L48" s="11" t="s">
        <v>64</v>
      </c>
      <c r="M48" s="102">
        <f t="shared" si="3"/>
        <v>4.1000000000000003E-3</v>
      </c>
      <c r="N48" s="10">
        <v>29</v>
      </c>
      <c r="O48" s="11" t="s">
        <v>64</v>
      </c>
      <c r="P48" s="102">
        <f t="shared" si="4"/>
        <v>2.9000000000000002E-3</v>
      </c>
    </row>
    <row r="49" spans="1:16">
      <c r="A49" s="23">
        <f t="shared" si="5"/>
        <v>49</v>
      </c>
      <c r="B49" s="10">
        <v>2.75</v>
      </c>
      <c r="C49" s="11" t="s">
        <v>65</v>
      </c>
      <c r="D49" s="100">
        <f t="shared" si="6"/>
        <v>1.4473684210526314E-4</v>
      </c>
      <c r="E49" s="12">
        <v>0.1623</v>
      </c>
      <c r="F49" s="13">
        <v>1.097</v>
      </c>
      <c r="G49" s="101">
        <f t="shared" si="1"/>
        <v>1.2593000000000001</v>
      </c>
      <c r="H49" s="10">
        <v>78</v>
      </c>
      <c r="I49" s="11" t="s">
        <v>64</v>
      </c>
      <c r="J49" s="102">
        <f t="shared" si="2"/>
        <v>7.7999999999999996E-3</v>
      </c>
      <c r="K49" s="10">
        <v>43</v>
      </c>
      <c r="L49" s="11" t="s">
        <v>64</v>
      </c>
      <c r="M49" s="102">
        <f t="shared" si="3"/>
        <v>4.3E-3</v>
      </c>
      <c r="N49" s="10">
        <v>31</v>
      </c>
      <c r="O49" s="11" t="s">
        <v>64</v>
      </c>
      <c r="P49" s="102">
        <f t="shared" si="4"/>
        <v>3.0999999999999999E-3</v>
      </c>
    </row>
    <row r="50" spans="1:16">
      <c r="A50" s="23">
        <f t="shared" si="5"/>
        <v>50</v>
      </c>
      <c r="B50" s="10">
        <v>3</v>
      </c>
      <c r="C50" s="11" t="s">
        <v>65</v>
      </c>
      <c r="D50" s="100">
        <f t="shared" si="6"/>
        <v>1.5789473684210527E-4</v>
      </c>
      <c r="E50" s="12">
        <v>0.16950000000000001</v>
      </c>
      <c r="F50" s="13">
        <v>1.107</v>
      </c>
      <c r="G50" s="101">
        <f t="shared" si="1"/>
        <v>1.2765</v>
      </c>
      <c r="H50" s="10">
        <v>84</v>
      </c>
      <c r="I50" s="11" t="s">
        <v>64</v>
      </c>
      <c r="J50" s="102">
        <f t="shared" si="2"/>
        <v>8.4000000000000012E-3</v>
      </c>
      <c r="K50" s="10">
        <v>46</v>
      </c>
      <c r="L50" s="11" t="s">
        <v>64</v>
      </c>
      <c r="M50" s="102">
        <f t="shared" si="3"/>
        <v>4.5999999999999999E-3</v>
      </c>
      <c r="N50" s="10">
        <v>33</v>
      </c>
      <c r="O50" s="11" t="s">
        <v>64</v>
      </c>
      <c r="P50" s="102">
        <f t="shared" si="4"/>
        <v>3.3E-3</v>
      </c>
    </row>
    <row r="51" spans="1:16">
      <c r="A51" s="23">
        <f t="shared" si="5"/>
        <v>51</v>
      </c>
      <c r="B51" s="10">
        <v>3.25</v>
      </c>
      <c r="C51" s="11" t="s">
        <v>65</v>
      </c>
      <c r="D51" s="100">
        <f t="shared" si="6"/>
        <v>1.7105263157894736E-4</v>
      </c>
      <c r="E51" s="12">
        <v>0.17649999999999999</v>
      </c>
      <c r="F51" s="13">
        <v>1.1160000000000001</v>
      </c>
      <c r="G51" s="101">
        <f t="shared" si="1"/>
        <v>1.2925</v>
      </c>
      <c r="H51" s="10">
        <v>89</v>
      </c>
      <c r="I51" s="11" t="s">
        <v>64</v>
      </c>
      <c r="J51" s="102">
        <f t="shared" si="2"/>
        <v>8.8999999999999999E-3</v>
      </c>
      <c r="K51" s="10">
        <v>49</v>
      </c>
      <c r="L51" s="11" t="s">
        <v>64</v>
      </c>
      <c r="M51" s="102">
        <f t="shared" si="3"/>
        <v>4.8999999999999998E-3</v>
      </c>
      <c r="N51" s="10">
        <v>35</v>
      </c>
      <c r="O51" s="11" t="s">
        <v>64</v>
      </c>
      <c r="P51" s="102">
        <f t="shared" si="4"/>
        <v>3.5000000000000005E-3</v>
      </c>
    </row>
    <row r="52" spans="1:16">
      <c r="A52" s="23">
        <f t="shared" si="5"/>
        <v>52</v>
      </c>
      <c r="B52" s="10">
        <v>3.5</v>
      </c>
      <c r="C52" s="11" t="s">
        <v>65</v>
      </c>
      <c r="D52" s="100">
        <f t="shared" si="6"/>
        <v>1.8421052631578948E-4</v>
      </c>
      <c r="E52" s="12">
        <v>0.18310000000000001</v>
      </c>
      <c r="F52" s="13">
        <v>1.123</v>
      </c>
      <c r="G52" s="101">
        <f t="shared" si="1"/>
        <v>1.3061</v>
      </c>
      <c r="H52" s="10">
        <v>95</v>
      </c>
      <c r="I52" s="11" t="s">
        <v>64</v>
      </c>
      <c r="J52" s="102">
        <f t="shared" si="2"/>
        <v>9.4999999999999998E-3</v>
      </c>
      <c r="K52" s="10">
        <v>51</v>
      </c>
      <c r="L52" s="11" t="s">
        <v>64</v>
      </c>
      <c r="M52" s="102">
        <f t="shared" si="3"/>
        <v>5.0999999999999995E-3</v>
      </c>
      <c r="N52" s="10">
        <v>37</v>
      </c>
      <c r="O52" s="11" t="s">
        <v>64</v>
      </c>
      <c r="P52" s="102">
        <f t="shared" si="4"/>
        <v>3.6999999999999997E-3</v>
      </c>
    </row>
    <row r="53" spans="1:16">
      <c r="A53" s="23">
        <f t="shared" si="5"/>
        <v>53</v>
      </c>
      <c r="B53" s="10">
        <v>3.75</v>
      </c>
      <c r="C53" s="11" t="s">
        <v>65</v>
      </c>
      <c r="D53" s="100">
        <f t="shared" si="6"/>
        <v>1.9736842105263157E-4</v>
      </c>
      <c r="E53" s="12">
        <v>0.18959999999999999</v>
      </c>
      <c r="F53" s="13">
        <v>1.129</v>
      </c>
      <c r="G53" s="101">
        <f t="shared" si="1"/>
        <v>1.3186</v>
      </c>
      <c r="H53" s="10">
        <v>100</v>
      </c>
      <c r="I53" s="11" t="s">
        <v>64</v>
      </c>
      <c r="J53" s="102">
        <f t="shared" si="2"/>
        <v>0.01</v>
      </c>
      <c r="K53" s="10">
        <v>54</v>
      </c>
      <c r="L53" s="11" t="s">
        <v>64</v>
      </c>
      <c r="M53" s="102">
        <f t="shared" si="3"/>
        <v>5.4000000000000003E-3</v>
      </c>
      <c r="N53" s="10">
        <v>39</v>
      </c>
      <c r="O53" s="11" t="s">
        <v>64</v>
      </c>
      <c r="P53" s="102">
        <f t="shared" si="4"/>
        <v>3.8999999999999998E-3</v>
      </c>
    </row>
    <row r="54" spans="1:16">
      <c r="A54" s="23">
        <f t="shared" si="5"/>
        <v>54</v>
      </c>
      <c r="B54" s="10">
        <v>4</v>
      </c>
      <c r="C54" s="11" t="s">
        <v>65</v>
      </c>
      <c r="D54" s="100">
        <f t="shared" si="6"/>
        <v>2.105263157894737E-4</v>
      </c>
      <c r="E54" s="12">
        <v>0.1958</v>
      </c>
      <c r="F54" s="13">
        <v>1.1339999999999999</v>
      </c>
      <c r="G54" s="101">
        <f t="shared" si="1"/>
        <v>1.3297999999999999</v>
      </c>
      <c r="H54" s="10">
        <v>106</v>
      </c>
      <c r="I54" s="11" t="s">
        <v>64</v>
      </c>
      <c r="J54" s="102">
        <f t="shared" si="2"/>
        <v>1.06E-2</v>
      </c>
      <c r="K54" s="10">
        <v>56</v>
      </c>
      <c r="L54" s="11" t="s">
        <v>64</v>
      </c>
      <c r="M54" s="102">
        <f t="shared" si="3"/>
        <v>5.5999999999999999E-3</v>
      </c>
      <c r="N54" s="10">
        <v>41</v>
      </c>
      <c r="O54" s="11" t="s">
        <v>64</v>
      </c>
      <c r="P54" s="102">
        <f t="shared" si="4"/>
        <v>4.1000000000000003E-3</v>
      </c>
    </row>
    <row r="55" spans="1:16">
      <c r="A55" s="23">
        <f t="shared" si="5"/>
        <v>55</v>
      </c>
      <c r="B55" s="10">
        <v>4.5</v>
      </c>
      <c r="C55" s="11" t="s">
        <v>65</v>
      </c>
      <c r="D55" s="100">
        <f t="shared" si="6"/>
        <v>2.3684210526315788E-4</v>
      </c>
      <c r="E55" s="12">
        <v>0.20760000000000001</v>
      </c>
      <c r="F55" s="13">
        <v>1.141</v>
      </c>
      <c r="G55" s="101">
        <f t="shared" si="1"/>
        <v>1.3486</v>
      </c>
      <c r="H55" s="10">
        <v>116</v>
      </c>
      <c r="I55" s="11" t="s">
        <v>64</v>
      </c>
      <c r="J55" s="102">
        <f t="shared" si="2"/>
        <v>1.1600000000000001E-2</v>
      </c>
      <c r="K55" s="10">
        <v>61</v>
      </c>
      <c r="L55" s="11" t="s">
        <v>64</v>
      </c>
      <c r="M55" s="102">
        <f t="shared" si="3"/>
        <v>6.0999999999999995E-3</v>
      </c>
      <c r="N55" s="10">
        <v>44</v>
      </c>
      <c r="O55" s="11" t="s">
        <v>64</v>
      </c>
      <c r="P55" s="102">
        <f t="shared" si="4"/>
        <v>4.3999999999999994E-3</v>
      </c>
    </row>
    <row r="56" spans="1:16">
      <c r="A56" s="23">
        <f t="shared" si="5"/>
        <v>56</v>
      </c>
      <c r="B56" s="10">
        <v>5</v>
      </c>
      <c r="C56" s="11" t="s">
        <v>65</v>
      </c>
      <c r="D56" s="100">
        <f t="shared" si="6"/>
        <v>2.631578947368421E-4</v>
      </c>
      <c r="E56" s="12">
        <v>0.21890000000000001</v>
      </c>
      <c r="F56" s="13">
        <v>1.145</v>
      </c>
      <c r="G56" s="101">
        <f t="shared" si="1"/>
        <v>1.3639000000000001</v>
      </c>
      <c r="H56" s="10">
        <v>127</v>
      </c>
      <c r="I56" s="11" t="s">
        <v>64</v>
      </c>
      <c r="J56" s="102">
        <f t="shared" si="2"/>
        <v>1.2699999999999999E-2</v>
      </c>
      <c r="K56" s="10">
        <v>66</v>
      </c>
      <c r="L56" s="11" t="s">
        <v>64</v>
      </c>
      <c r="M56" s="102">
        <f t="shared" si="3"/>
        <v>6.6E-3</v>
      </c>
      <c r="N56" s="10">
        <v>48</v>
      </c>
      <c r="O56" s="11" t="s">
        <v>64</v>
      </c>
      <c r="P56" s="102">
        <f t="shared" si="4"/>
        <v>4.8000000000000004E-3</v>
      </c>
    </row>
    <row r="57" spans="1:16">
      <c r="A57" s="23">
        <f t="shared" si="5"/>
        <v>57</v>
      </c>
      <c r="B57" s="10">
        <v>5.5</v>
      </c>
      <c r="C57" s="11" t="s">
        <v>65</v>
      </c>
      <c r="D57" s="100">
        <f t="shared" si="6"/>
        <v>2.8947368421052629E-4</v>
      </c>
      <c r="E57" s="12">
        <v>0.2296</v>
      </c>
      <c r="F57" s="13">
        <v>1.147</v>
      </c>
      <c r="G57" s="101">
        <f t="shared" si="1"/>
        <v>1.3766</v>
      </c>
      <c r="H57" s="10">
        <v>138</v>
      </c>
      <c r="I57" s="11" t="s">
        <v>64</v>
      </c>
      <c r="J57" s="102">
        <f t="shared" si="2"/>
        <v>1.3800000000000002E-2</v>
      </c>
      <c r="K57" s="10">
        <v>71</v>
      </c>
      <c r="L57" s="11" t="s">
        <v>64</v>
      </c>
      <c r="M57" s="102">
        <f t="shared" si="3"/>
        <v>7.0999999999999995E-3</v>
      </c>
      <c r="N57" s="10">
        <v>51</v>
      </c>
      <c r="O57" s="11" t="s">
        <v>64</v>
      </c>
      <c r="P57" s="102">
        <f t="shared" si="4"/>
        <v>5.0999999999999995E-3</v>
      </c>
    </row>
    <row r="58" spans="1:16">
      <c r="A58" s="23">
        <f t="shared" si="5"/>
        <v>58</v>
      </c>
      <c r="B58" s="10">
        <v>6</v>
      </c>
      <c r="C58" s="11" t="s">
        <v>65</v>
      </c>
      <c r="D58" s="100">
        <f t="shared" si="6"/>
        <v>3.1578947368421053E-4</v>
      </c>
      <c r="E58" s="12">
        <v>0.23980000000000001</v>
      </c>
      <c r="F58" s="13">
        <v>1.1479999999999999</v>
      </c>
      <c r="G58" s="101">
        <f t="shared" si="1"/>
        <v>1.3877999999999999</v>
      </c>
      <c r="H58" s="10">
        <v>148</v>
      </c>
      <c r="I58" s="11" t="s">
        <v>64</v>
      </c>
      <c r="J58" s="102">
        <f t="shared" si="2"/>
        <v>1.4799999999999999E-2</v>
      </c>
      <c r="K58" s="10">
        <v>76</v>
      </c>
      <c r="L58" s="11" t="s">
        <v>64</v>
      </c>
      <c r="M58" s="102">
        <f t="shared" si="3"/>
        <v>7.6E-3</v>
      </c>
      <c r="N58" s="10">
        <v>54</v>
      </c>
      <c r="O58" s="11" t="s">
        <v>64</v>
      </c>
      <c r="P58" s="102">
        <f t="shared" si="4"/>
        <v>5.4000000000000003E-3</v>
      </c>
    </row>
    <row r="59" spans="1:16">
      <c r="A59" s="23">
        <f t="shared" si="5"/>
        <v>59</v>
      </c>
      <c r="B59" s="10">
        <v>6.5</v>
      </c>
      <c r="C59" s="11" t="s">
        <v>65</v>
      </c>
      <c r="D59" s="100">
        <f t="shared" si="6"/>
        <v>3.4210526315789472E-4</v>
      </c>
      <c r="E59" s="12">
        <v>0.24959999999999999</v>
      </c>
      <c r="F59" s="13">
        <v>1.147</v>
      </c>
      <c r="G59" s="101">
        <f t="shared" si="1"/>
        <v>1.3966000000000001</v>
      </c>
      <c r="H59" s="10">
        <v>159</v>
      </c>
      <c r="I59" s="11" t="s">
        <v>64</v>
      </c>
      <c r="J59" s="102">
        <f t="shared" si="2"/>
        <v>1.5900000000000001E-2</v>
      </c>
      <c r="K59" s="10">
        <v>81</v>
      </c>
      <c r="L59" s="11" t="s">
        <v>64</v>
      </c>
      <c r="M59" s="102">
        <f t="shared" si="3"/>
        <v>8.0999999999999996E-3</v>
      </c>
      <c r="N59" s="10">
        <v>58</v>
      </c>
      <c r="O59" s="11" t="s">
        <v>64</v>
      </c>
      <c r="P59" s="102">
        <f t="shared" si="4"/>
        <v>5.8000000000000005E-3</v>
      </c>
    </row>
    <row r="60" spans="1:16">
      <c r="A60" s="23">
        <f t="shared" si="5"/>
        <v>60</v>
      </c>
      <c r="B60" s="10">
        <v>7</v>
      </c>
      <c r="C60" s="11" t="s">
        <v>65</v>
      </c>
      <c r="D60" s="100">
        <f t="shared" si="6"/>
        <v>3.6842105263157896E-4</v>
      </c>
      <c r="E60" s="12">
        <v>0.25900000000000001</v>
      </c>
      <c r="F60" s="13">
        <v>1.145</v>
      </c>
      <c r="G60" s="101">
        <f t="shared" si="1"/>
        <v>1.4039999999999999</v>
      </c>
      <c r="H60" s="10">
        <v>170</v>
      </c>
      <c r="I60" s="11" t="s">
        <v>64</v>
      </c>
      <c r="J60" s="102">
        <f t="shared" si="2"/>
        <v>1.7000000000000001E-2</v>
      </c>
      <c r="K60" s="10">
        <v>85</v>
      </c>
      <c r="L60" s="11" t="s">
        <v>64</v>
      </c>
      <c r="M60" s="102">
        <f t="shared" si="3"/>
        <v>8.5000000000000006E-3</v>
      </c>
      <c r="N60" s="10">
        <v>61</v>
      </c>
      <c r="O60" s="11" t="s">
        <v>64</v>
      </c>
      <c r="P60" s="102">
        <f t="shared" si="4"/>
        <v>6.0999999999999995E-3</v>
      </c>
    </row>
    <row r="61" spans="1:16">
      <c r="A61" s="23">
        <f t="shared" si="5"/>
        <v>61</v>
      </c>
      <c r="B61" s="10">
        <v>8</v>
      </c>
      <c r="C61" s="11" t="s">
        <v>65</v>
      </c>
      <c r="D61" s="100">
        <f t="shared" si="6"/>
        <v>4.2105263157894739E-4</v>
      </c>
      <c r="E61" s="12">
        <v>0.27689999999999998</v>
      </c>
      <c r="F61" s="13">
        <v>1.139</v>
      </c>
      <c r="G61" s="101">
        <f t="shared" si="1"/>
        <v>1.4158999999999999</v>
      </c>
      <c r="H61" s="10">
        <v>191</v>
      </c>
      <c r="I61" s="11" t="s">
        <v>64</v>
      </c>
      <c r="J61" s="102">
        <f t="shared" si="2"/>
        <v>1.9099999999999999E-2</v>
      </c>
      <c r="K61" s="10">
        <v>95</v>
      </c>
      <c r="L61" s="11" t="s">
        <v>64</v>
      </c>
      <c r="M61" s="102">
        <f t="shared" si="3"/>
        <v>9.4999999999999998E-3</v>
      </c>
      <c r="N61" s="10">
        <v>68</v>
      </c>
      <c r="O61" s="11" t="s">
        <v>64</v>
      </c>
      <c r="P61" s="102">
        <f t="shared" si="4"/>
        <v>6.8000000000000005E-3</v>
      </c>
    </row>
    <row r="62" spans="1:16">
      <c r="A62" s="23">
        <f t="shared" si="5"/>
        <v>62</v>
      </c>
      <c r="B62" s="10">
        <v>9</v>
      </c>
      <c r="C62" s="11" t="s">
        <v>65</v>
      </c>
      <c r="D62" s="100">
        <f t="shared" si="6"/>
        <v>4.7368421052631577E-4</v>
      </c>
      <c r="E62" s="12">
        <v>0.29370000000000002</v>
      </c>
      <c r="F62" s="13">
        <v>1.1299999999999999</v>
      </c>
      <c r="G62" s="101">
        <f t="shared" si="1"/>
        <v>1.4237</v>
      </c>
      <c r="H62" s="10">
        <v>212</v>
      </c>
      <c r="I62" s="11" t="s">
        <v>64</v>
      </c>
      <c r="J62" s="102">
        <f t="shared" si="2"/>
        <v>2.12E-2</v>
      </c>
      <c r="K62" s="10">
        <v>104</v>
      </c>
      <c r="L62" s="11" t="s">
        <v>64</v>
      </c>
      <c r="M62" s="102">
        <f t="shared" si="3"/>
        <v>1.04E-2</v>
      </c>
      <c r="N62" s="10">
        <v>74</v>
      </c>
      <c r="O62" s="11" t="s">
        <v>64</v>
      </c>
      <c r="P62" s="102">
        <f t="shared" si="4"/>
        <v>7.3999999999999995E-3</v>
      </c>
    </row>
    <row r="63" spans="1:16">
      <c r="A63" s="23">
        <f t="shared" si="5"/>
        <v>63</v>
      </c>
      <c r="B63" s="10">
        <v>10</v>
      </c>
      <c r="C63" s="11" t="s">
        <v>65</v>
      </c>
      <c r="D63" s="100">
        <f t="shared" si="6"/>
        <v>5.263157894736842E-4</v>
      </c>
      <c r="E63" s="12">
        <v>0.3095</v>
      </c>
      <c r="F63" s="13">
        <v>1.1200000000000001</v>
      </c>
      <c r="G63" s="101">
        <f t="shared" si="1"/>
        <v>1.4295</v>
      </c>
      <c r="H63" s="10">
        <v>234</v>
      </c>
      <c r="I63" s="11" t="s">
        <v>64</v>
      </c>
      <c r="J63" s="102">
        <f t="shared" si="2"/>
        <v>2.3400000000000001E-2</v>
      </c>
      <c r="K63" s="10">
        <v>113</v>
      </c>
      <c r="L63" s="11" t="s">
        <v>64</v>
      </c>
      <c r="M63" s="102">
        <f t="shared" si="3"/>
        <v>1.1300000000000001E-2</v>
      </c>
      <c r="N63" s="10">
        <v>80</v>
      </c>
      <c r="O63" s="11" t="s">
        <v>64</v>
      </c>
      <c r="P63" s="102">
        <f t="shared" si="4"/>
        <v>8.0000000000000002E-3</v>
      </c>
    </row>
    <row r="64" spans="1:16">
      <c r="A64" s="23">
        <f t="shared" si="5"/>
        <v>64</v>
      </c>
      <c r="B64" s="10">
        <v>11</v>
      </c>
      <c r="C64" s="11" t="s">
        <v>65</v>
      </c>
      <c r="D64" s="100">
        <f t="shared" si="6"/>
        <v>5.7894736842105258E-4</v>
      </c>
      <c r="E64" s="12">
        <v>0.32469999999999999</v>
      </c>
      <c r="F64" s="13">
        <v>1.1100000000000001</v>
      </c>
      <c r="G64" s="101">
        <f t="shared" si="1"/>
        <v>1.4347000000000001</v>
      </c>
      <c r="H64" s="10">
        <v>255</v>
      </c>
      <c r="I64" s="11" t="s">
        <v>64</v>
      </c>
      <c r="J64" s="102">
        <f t="shared" si="2"/>
        <v>2.5500000000000002E-2</v>
      </c>
      <c r="K64" s="10">
        <v>122</v>
      </c>
      <c r="L64" s="11" t="s">
        <v>64</v>
      </c>
      <c r="M64" s="102">
        <f t="shared" si="3"/>
        <v>1.2199999999999999E-2</v>
      </c>
      <c r="N64" s="10">
        <v>86</v>
      </c>
      <c r="O64" s="11" t="s">
        <v>64</v>
      </c>
      <c r="P64" s="102">
        <f t="shared" si="4"/>
        <v>8.6E-3</v>
      </c>
    </row>
    <row r="65" spans="1:16">
      <c r="A65" s="23">
        <f t="shared" si="5"/>
        <v>65</v>
      </c>
      <c r="B65" s="10">
        <v>12</v>
      </c>
      <c r="C65" s="11" t="s">
        <v>65</v>
      </c>
      <c r="D65" s="100">
        <f t="shared" si="6"/>
        <v>6.3157894736842106E-4</v>
      </c>
      <c r="E65" s="12">
        <v>0.33910000000000001</v>
      </c>
      <c r="F65" s="13">
        <v>1.0980000000000001</v>
      </c>
      <c r="G65" s="101">
        <f t="shared" si="1"/>
        <v>1.4371</v>
      </c>
      <c r="H65" s="10">
        <v>277</v>
      </c>
      <c r="I65" s="11" t="s">
        <v>64</v>
      </c>
      <c r="J65" s="102">
        <f t="shared" si="2"/>
        <v>2.7700000000000002E-2</v>
      </c>
      <c r="K65" s="10">
        <v>131</v>
      </c>
      <c r="L65" s="11" t="s">
        <v>64</v>
      </c>
      <c r="M65" s="102">
        <f t="shared" si="3"/>
        <v>1.3100000000000001E-2</v>
      </c>
      <c r="N65" s="10">
        <v>93</v>
      </c>
      <c r="O65" s="11" t="s">
        <v>64</v>
      </c>
      <c r="P65" s="102">
        <f t="shared" si="4"/>
        <v>9.2999999999999992E-3</v>
      </c>
    </row>
    <row r="66" spans="1:16">
      <c r="A66" s="23">
        <f t="shared" si="5"/>
        <v>66</v>
      </c>
      <c r="B66" s="10">
        <v>13</v>
      </c>
      <c r="C66" s="11" t="s">
        <v>65</v>
      </c>
      <c r="D66" s="100">
        <f t="shared" si="6"/>
        <v>6.8421052631578944E-4</v>
      </c>
      <c r="E66" s="12">
        <v>0.35289999999999999</v>
      </c>
      <c r="F66" s="13">
        <v>1.0860000000000001</v>
      </c>
      <c r="G66" s="101">
        <f t="shared" si="1"/>
        <v>1.4389000000000001</v>
      </c>
      <c r="H66" s="10">
        <v>299</v>
      </c>
      <c r="I66" s="11" t="s">
        <v>64</v>
      </c>
      <c r="J66" s="102">
        <f t="shared" si="2"/>
        <v>2.9899999999999999E-2</v>
      </c>
      <c r="K66" s="10">
        <v>140</v>
      </c>
      <c r="L66" s="11" t="s">
        <v>64</v>
      </c>
      <c r="M66" s="102">
        <f t="shared" si="3"/>
        <v>1.4000000000000002E-2</v>
      </c>
      <c r="N66" s="10">
        <v>99</v>
      </c>
      <c r="O66" s="11" t="s">
        <v>64</v>
      </c>
      <c r="P66" s="102">
        <f t="shared" si="4"/>
        <v>9.9000000000000008E-3</v>
      </c>
    </row>
    <row r="67" spans="1:16">
      <c r="A67" s="23">
        <f t="shared" si="5"/>
        <v>67</v>
      </c>
      <c r="B67" s="10">
        <v>14</v>
      </c>
      <c r="C67" s="11" t="s">
        <v>65</v>
      </c>
      <c r="D67" s="100">
        <f t="shared" si="6"/>
        <v>7.3684210526315792E-4</v>
      </c>
      <c r="E67" s="12">
        <v>0.36630000000000001</v>
      </c>
      <c r="F67" s="13">
        <v>1.0740000000000001</v>
      </c>
      <c r="G67" s="101">
        <f t="shared" si="1"/>
        <v>1.4403000000000001</v>
      </c>
      <c r="H67" s="10">
        <v>320</v>
      </c>
      <c r="I67" s="11" t="s">
        <v>64</v>
      </c>
      <c r="J67" s="102">
        <f t="shared" si="2"/>
        <v>3.2000000000000001E-2</v>
      </c>
      <c r="K67" s="10">
        <v>149</v>
      </c>
      <c r="L67" s="11" t="s">
        <v>64</v>
      </c>
      <c r="M67" s="102">
        <f t="shared" si="3"/>
        <v>1.49E-2</v>
      </c>
      <c r="N67" s="10">
        <v>105</v>
      </c>
      <c r="O67" s="11" t="s">
        <v>64</v>
      </c>
      <c r="P67" s="102">
        <f t="shared" si="4"/>
        <v>1.0499999999999999E-2</v>
      </c>
    </row>
    <row r="68" spans="1:16">
      <c r="A68" s="23">
        <f t="shared" si="5"/>
        <v>68</v>
      </c>
      <c r="B68" s="10">
        <v>15</v>
      </c>
      <c r="C68" s="11" t="s">
        <v>65</v>
      </c>
      <c r="D68" s="100">
        <f t="shared" si="6"/>
        <v>7.894736842105263E-4</v>
      </c>
      <c r="E68" s="12">
        <v>0.37909999999999999</v>
      </c>
      <c r="F68" s="13">
        <v>1.0620000000000001</v>
      </c>
      <c r="G68" s="101">
        <f t="shared" si="1"/>
        <v>1.4411</v>
      </c>
      <c r="H68" s="10">
        <v>342</v>
      </c>
      <c r="I68" s="11" t="s">
        <v>64</v>
      </c>
      <c r="J68" s="102">
        <f t="shared" si="2"/>
        <v>3.4200000000000001E-2</v>
      </c>
      <c r="K68" s="10">
        <v>157</v>
      </c>
      <c r="L68" s="11" t="s">
        <v>64</v>
      </c>
      <c r="M68" s="102">
        <f t="shared" si="3"/>
        <v>1.5699999999999999E-2</v>
      </c>
      <c r="N68" s="10">
        <v>111</v>
      </c>
      <c r="O68" s="11" t="s">
        <v>64</v>
      </c>
      <c r="P68" s="102">
        <f t="shared" si="4"/>
        <v>1.11E-2</v>
      </c>
    </row>
    <row r="69" spans="1:16">
      <c r="A69" s="23">
        <f t="shared" si="5"/>
        <v>69</v>
      </c>
      <c r="B69" s="10">
        <v>16</v>
      </c>
      <c r="C69" s="11" t="s">
        <v>65</v>
      </c>
      <c r="D69" s="100">
        <f t="shared" si="6"/>
        <v>8.4210526315789478E-4</v>
      </c>
      <c r="E69" s="12">
        <v>0.39150000000000001</v>
      </c>
      <c r="F69" s="13">
        <v>1.05</v>
      </c>
      <c r="G69" s="101">
        <f t="shared" si="1"/>
        <v>1.4415</v>
      </c>
      <c r="H69" s="10">
        <v>364</v>
      </c>
      <c r="I69" s="11" t="s">
        <v>64</v>
      </c>
      <c r="J69" s="102">
        <f t="shared" si="2"/>
        <v>3.6400000000000002E-2</v>
      </c>
      <c r="K69" s="10">
        <v>166</v>
      </c>
      <c r="L69" s="11" t="s">
        <v>64</v>
      </c>
      <c r="M69" s="102">
        <f t="shared" si="3"/>
        <v>1.66E-2</v>
      </c>
      <c r="N69" s="10">
        <v>117</v>
      </c>
      <c r="O69" s="11" t="s">
        <v>64</v>
      </c>
      <c r="P69" s="102">
        <f t="shared" si="4"/>
        <v>1.17E-2</v>
      </c>
    </row>
    <row r="70" spans="1:16">
      <c r="A70" s="23">
        <f t="shared" si="5"/>
        <v>70</v>
      </c>
      <c r="B70" s="10">
        <v>17</v>
      </c>
      <c r="C70" s="11" t="s">
        <v>65</v>
      </c>
      <c r="D70" s="100">
        <f t="shared" si="6"/>
        <v>8.9473684210526327E-4</v>
      </c>
      <c r="E70" s="12">
        <v>0.40360000000000001</v>
      </c>
      <c r="F70" s="13">
        <v>1.038</v>
      </c>
      <c r="G70" s="101">
        <f t="shared" si="1"/>
        <v>1.4416</v>
      </c>
      <c r="H70" s="10">
        <v>386</v>
      </c>
      <c r="I70" s="11" t="s">
        <v>64</v>
      </c>
      <c r="J70" s="102">
        <f t="shared" si="2"/>
        <v>3.8600000000000002E-2</v>
      </c>
      <c r="K70" s="10">
        <v>175</v>
      </c>
      <c r="L70" s="11" t="s">
        <v>64</v>
      </c>
      <c r="M70" s="102">
        <f t="shared" si="3"/>
        <v>1.7499999999999998E-2</v>
      </c>
      <c r="N70" s="10">
        <v>123</v>
      </c>
      <c r="O70" s="11" t="s">
        <v>64</v>
      </c>
      <c r="P70" s="102">
        <f t="shared" si="4"/>
        <v>1.23E-2</v>
      </c>
    </row>
    <row r="71" spans="1:16">
      <c r="A71" s="23">
        <f t="shared" si="5"/>
        <v>71</v>
      </c>
      <c r="B71" s="10">
        <v>18</v>
      </c>
      <c r="C71" s="11" t="s">
        <v>65</v>
      </c>
      <c r="D71" s="100">
        <f t="shared" si="6"/>
        <v>9.4736842105263154E-4</v>
      </c>
      <c r="E71" s="12">
        <v>0.4153</v>
      </c>
      <c r="F71" s="13">
        <v>1.026</v>
      </c>
      <c r="G71" s="101">
        <f t="shared" si="1"/>
        <v>1.4413</v>
      </c>
      <c r="H71" s="10">
        <v>409</v>
      </c>
      <c r="I71" s="11" t="s">
        <v>64</v>
      </c>
      <c r="J71" s="102">
        <f t="shared" si="2"/>
        <v>4.0899999999999999E-2</v>
      </c>
      <c r="K71" s="10">
        <v>183</v>
      </c>
      <c r="L71" s="11" t="s">
        <v>64</v>
      </c>
      <c r="M71" s="102">
        <f t="shared" si="3"/>
        <v>1.83E-2</v>
      </c>
      <c r="N71" s="10">
        <v>129</v>
      </c>
      <c r="O71" s="11" t="s">
        <v>64</v>
      </c>
      <c r="P71" s="102">
        <f t="shared" si="4"/>
        <v>1.29E-2</v>
      </c>
    </row>
    <row r="72" spans="1:16">
      <c r="A72" s="23">
        <f t="shared" si="5"/>
        <v>72</v>
      </c>
      <c r="B72" s="10">
        <v>20</v>
      </c>
      <c r="C72" s="11" t="s">
        <v>65</v>
      </c>
      <c r="D72" s="100">
        <f t="shared" si="6"/>
        <v>1.0526315789473684E-3</v>
      </c>
      <c r="E72" s="12">
        <v>0.43780000000000002</v>
      </c>
      <c r="F72" s="13">
        <v>1.0029999999999999</v>
      </c>
      <c r="G72" s="101">
        <f t="shared" si="1"/>
        <v>1.4407999999999999</v>
      </c>
      <c r="H72" s="10">
        <v>454</v>
      </c>
      <c r="I72" s="11" t="s">
        <v>64</v>
      </c>
      <c r="J72" s="102">
        <f t="shared" si="2"/>
        <v>4.5400000000000003E-2</v>
      </c>
      <c r="K72" s="10">
        <v>200</v>
      </c>
      <c r="L72" s="11" t="s">
        <v>64</v>
      </c>
      <c r="M72" s="102">
        <f t="shared" si="3"/>
        <v>0.02</v>
      </c>
      <c r="N72" s="10">
        <v>141</v>
      </c>
      <c r="O72" s="11" t="s">
        <v>64</v>
      </c>
      <c r="P72" s="102">
        <f t="shared" si="4"/>
        <v>1.4099999999999998E-2</v>
      </c>
    </row>
    <row r="73" spans="1:16">
      <c r="A73" s="23">
        <f t="shared" si="5"/>
        <v>73</v>
      </c>
      <c r="B73" s="10">
        <v>22.5</v>
      </c>
      <c r="C73" s="11" t="s">
        <v>65</v>
      </c>
      <c r="D73" s="100">
        <f t="shared" si="6"/>
        <v>1.1842105263157893E-3</v>
      </c>
      <c r="E73" s="12">
        <v>0.46429999999999999</v>
      </c>
      <c r="F73" s="13">
        <v>0.97499999999999998</v>
      </c>
      <c r="G73" s="101">
        <f t="shared" si="1"/>
        <v>1.4393</v>
      </c>
      <c r="H73" s="10">
        <v>510</v>
      </c>
      <c r="I73" s="11" t="s">
        <v>64</v>
      </c>
      <c r="J73" s="102">
        <f t="shared" si="2"/>
        <v>5.1000000000000004E-2</v>
      </c>
      <c r="K73" s="10">
        <v>221</v>
      </c>
      <c r="L73" s="11" t="s">
        <v>64</v>
      </c>
      <c r="M73" s="102">
        <f t="shared" si="3"/>
        <v>2.2100000000000002E-2</v>
      </c>
      <c r="N73" s="10">
        <v>156</v>
      </c>
      <c r="O73" s="11" t="s">
        <v>64</v>
      </c>
      <c r="P73" s="102">
        <f t="shared" si="4"/>
        <v>1.5599999999999999E-2</v>
      </c>
    </row>
    <row r="74" spans="1:16">
      <c r="A74" s="23">
        <f t="shared" si="5"/>
        <v>74</v>
      </c>
      <c r="B74" s="10">
        <v>25</v>
      </c>
      <c r="C74" s="11" t="s">
        <v>65</v>
      </c>
      <c r="D74" s="100">
        <f t="shared" si="6"/>
        <v>1.3157894736842105E-3</v>
      </c>
      <c r="E74" s="12">
        <v>0.4894</v>
      </c>
      <c r="F74" s="13">
        <v>0.94840000000000002</v>
      </c>
      <c r="G74" s="101">
        <f t="shared" si="1"/>
        <v>1.4378</v>
      </c>
      <c r="H74" s="10">
        <v>567</v>
      </c>
      <c r="I74" s="11" t="s">
        <v>64</v>
      </c>
      <c r="J74" s="102">
        <f t="shared" si="2"/>
        <v>5.6699999999999993E-2</v>
      </c>
      <c r="K74" s="10">
        <v>241</v>
      </c>
      <c r="L74" s="11" t="s">
        <v>64</v>
      </c>
      <c r="M74" s="102">
        <f t="shared" si="3"/>
        <v>2.41E-2</v>
      </c>
      <c r="N74" s="10">
        <v>171</v>
      </c>
      <c r="O74" s="11" t="s">
        <v>64</v>
      </c>
      <c r="P74" s="102">
        <f t="shared" si="4"/>
        <v>1.7100000000000001E-2</v>
      </c>
    </row>
    <row r="75" spans="1:16">
      <c r="A75" s="23">
        <f t="shared" si="5"/>
        <v>75</v>
      </c>
      <c r="B75" s="10">
        <v>27.5</v>
      </c>
      <c r="C75" s="11" t="s">
        <v>65</v>
      </c>
      <c r="D75" s="100">
        <f t="shared" si="6"/>
        <v>1.4473684210526317E-3</v>
      </c>
      <c r="E75" s="12">
        <v>0.51329999999999998</v>
      </c>
      <c r="F75" s="13">
        <v>0.92320000000000002</v>
      </c>
      <c r="G75" s="101">
        <f t="shared" si="1"/>
        <v>1.4365000000000001</v>
      </c>
      <c r="H75" s="10">
        <v>625</v>
      </c>
      <c r="I75" s="11" t="s">
        <v>64</v>
      </c>
      <c r="J75" s="102">
        <f t="shared" si="2"/>
        <v>6.25E-2</v>
      </c>
      <c r="K75" s="10">
        <v>261</v>
      </c>
      <c r="L75" s="11" t="s">
        <v>64</v>
      </c>
      <c r="M75" s="102">
        <f t="shared" si="3"/>
        <v>2.6100000000000002E-2</v>
      </c>
      <c r="N75" s="10">
        <v>186</v>
      </c>
      <c r="O75" s="11" t="s">
        <v>64</v>
      </c>
      <c r="P75" s="102">
        <f t="shared" si="4"/>
        <v>1.8599999999999998E-2</v>
      </c>
    </row>
    <row r="76" spans="1:16">
      <c r="A76" s="23">
        <f t="shared" si="5"/>
        <v>76</v>
      </c>
      <c r="B76" s="10">
        <v>30</v>
      </c>
      <c r="C76" s="11" t="s">
        <v>65</v>
      </c>
      <c r="D76" s="100">
        <f t="shared" si="6"/>
        <v>1.5789473684210526E-3</v>
      </c>
      <c r="E76" s="12">
        <v>0.53620000000000001</v>
      </c>
      <c r="F76" s="13">
        <v>0.89939999999999998</v>
      </c>
      <c r="G76" s="101">
        <f t="shared" si="1"/>
        <v>1.4356</v>
      </c>
      <c r="H76" s="10">
        <v>683</v>
      </c>
      <c r="I76" s="11" t="s">
        <v>64</v>
      </c>
      <c r="J76" s="102">
        <f t="shared" si="2"/>
        <v>6.83E-2</v>
      </c>
      <c r="K76" s="10">
        <v>281</v>
      </c>
      <c r="L76" s="11" t="s">
        <v>64</v>
      </c>
      <c r="M76" s="102">
        <f t="shared" si="3"/>
        <v>2.8100000000000003E-2</v>
      </c>
      <c r="N76" s="10">
        <v>201</v>
      </c>
      <c r="O76" s="11" t="s">
        <v>64</v>
      </c>
      <c r="P76" s="102">
        <f t="shared" si="4"/>
        <v>2.01E-2</v>
      </c>
    </row>
    <row r="77" spans="1:16">
      <c r="A77" s="23">
        <f t="shared" si="5"/>
        <v>77</v>
      </c>
      <c r="B77" s="10">
        <v>32.5</v>
      </c>
      <c r="C77" s="11" t="s">
        <v>65</v>
      </c>
      <c r="D77" s="100">
        <f t="shared" si="6"/>
        <v>1.7105263157894738E-3</v>
      </c>
      <c r="E77" s="12">
        <v>0.55810000000000004</v>
      </c>
      <c r="F77" s="13">
        <v>0.87680000000000002</v>
      </c>
      <c r="G77" s="101">
        <f t="shared" si="1"/>
        <v>1.4349000000000001</v>
      </c>
      <c r="H77" s="10">
        <v>741</v>
      </c>
      <c r="I77" s="11" t="s">
        <v>64</v>
      </c>
      <c r="J77" s="102">
        <f t="shared" si="2"/>
        <v>7.4099999999999999E-2</v>
      </c>
      <c r="K77" s="10">
        <v>301</v>
      </c>
      <c r="L77" s="11" t="s">
        <v>64</v>
      </c>
      <c r="M77" s="102">
        <f t="shared" si="3"/>
        <v>3.0099999999999998E-2</v>
      </c>
      <c r="N77" s="10">
        <v>216</v>
      </c>
      <c r="O77" s="11" t="s">
        <v>64</v>
      </c>
      <c r="P77" s="102">
        <f t="shared" si="4"/>
        <v>2.1600000000000001E-2</v>
      </c>
    </row>
    <row r="78" spans="1:16">
      <c r="A78" s="23">
        <f t="shared" si="5"/>
        <v>78</v>
      </c>
      <c r="B78" s="10">
        <v>35</v>
      </c>
      <c r="C78" s="11" t="s">
        <v>65</v>
      </c>
      <c r="D78" s="100">
        <f t="shared" si="6"/>
        <v>1.8421052631578949E-3</v>
      </c>
      <c r="E78" s="12">
        <v>0.57909999999999995</v>
      </c>
      <c r="F78" s="13">
        <v>0.85550000000000004</v>
      </c>
      <c r="G78" s="101">
        <f t="shared" si="1"/>
        <v>1.4346000000000001</v>
      </c>
      <c r="H78" s="10">
        <v>800</v>
      </c>
      <c r="I78" s="11" t="s">
        <v>64</v>
      </c>
      <c r="J78" s="102">
        <f t="shared" si="2"/>
        <v>0.08</v>
      </c>
      <c r="K78" s="10">
        <v>320</v>
      </c>
      <c r="L78" s="11" t="s">
        <v>64</v>
      </c>
      <c r="M78" s="102">
        <f t="shared" si="3"/>
        <v>3.2000000000000001E-2</v>
      </c>
      <c r="N78" s="10">
        <v>231</v>
      </c>
      <c r="O78" s="11" t="s">
        <v>64</v>
      </c>
      <c r="P78" s="102">
        <f t="shared" si="4"/>
        <v>2.3100000000000002E-2</v>
      </c>
    </row>
    <row r="79" spans="1:16">
      <c r="A79" s="23">
        <f t="shared" si="5"/>
        <v>79</v>
      </c>
      <c r="B79" s="10">
        <v>37.5</v>
      </c>
      <c r="C79" s="11" t="s">
        <v>65</v>
      </c>
      <c r="D79" s="100">
        <f t="shared" si="6"/>
        <v>1.9736842105263159E-3</v>
      </c>
      <c r="E79" s="12">
        <v>0.59940000000000004</v>
      </c>
      <c r="F79" s="13">
        <v>0.83530000000000004</v>
      </c>
      <c r="G79" s="101">
        <f t="shared" si="1"/>
        <v>1.4347000000000001</v>
      </c>
      <c r="H79" s="10">
        <v>859</v>
      </c>
      <c r="I79" s="11" t="s">
        <v>64</v>
      </c>
      <c r="J79" s="102">
        <f t="shared" si="2"/>
        <v>8.5900000000000004E-2</v>
      </c>
      <c r="K79" s="10">
        <v>339</v>
      </c>
      <c r="L79" s="11" t="s">
        <v>64</v>
      </c>
      <c r="M79" s="102">
        <f t="shared" si="3"/>
        <v>3.39E-2</v>
      </c>
      <c r="N79" s="10">
        <v>246</v>
      </c>
      <c r="O79" s="11" t="s">
        <v>64</v>
      </c>
      <c r="P79" s="102">
        <f t="shared" si="4"/>
        <v>2.46E-2</v>
      </c>
    </row>
    <row r="80" spans="1:16">
      <c r="A80" s="23">
        <f t="shared" si="5"/>
        <v>80</v>
      </c>
      <c r="B80" s="10">
        <v>40</v>
      </c>
      <c r="C80" s="11" t="s">
        <v>65</v>
      </c>
      <c r="D80" s="100">
        <f t="shared" si="6"/>
        <v>2.1052631578947368E-3</v>
      </c>
      <c r="E80" s="12">
        <v>0.66269999999999996</v>
      </c>
      <c r="F80" s="13">
        <v>0.81620000000000004</v>
      </c>
      <c r="G80" s="101">
        <f t="shared" si="1"/>
        <v>1.4788999999999999</v>
      </c>
      <c r="H80" s="10">
        <v>918</v>
      </c>
      <c r="I80" s="11" t="s">
        <v>64</v>
      </c>
      <c r="J80" s="102">
        <f t="shared" si="2"/>
        <v>9.1800000000000007E-2</v>
      </c>
      <c r="K80" s="10">
        <v>357</v>
      </c>
      <c r="L80" s="11" t="s">
        <v>64</v>
      </c>
      <c r="M80" s="102">
        <f t="shared" si="3"/>
        <v>3.5699999999999996E-2</v>
      </c>
      <c r="N80" s="10">
        <v>260</v>
      </c>
      <c r="O80" s="11" t="s">
        <v>64</v>
      </c>
      <c r="P80" s="102">
        <f t="shared" si="4"/>
        <v>2.6000000000000002E-2</v>
      </c>
    </row>
    <row r="81" spans="1:16">
      <c r="A81" s="23">
        <f t="shared" si="5"/>
        <v>81</v>
      </c>
      <c r="B81" s="10">
        <v>45</v>
      </c>
      <c r="C81" s="11" t="s">
        <v>65</v>
      </c>
      <c r="D81" s="100">
        <f t="shared" si="6"/>
        <v>2.3684210526315787E-3</v>
      </c>
      <c r="E81" s="12">
        <v>0.76770000000000005</v>
      </c>
      <c r="F81" s="13">
        <v>0.78080000000000005</v>
      </c>
      <c r="G81" s="101">
        <f t="shared" si="1"/>
        <v>1.5485000000000002</v>
      </c>
      <c r="H81" s="10">
        <v>1031</v>
      </c>
      <c r="I81" s="11" t="s">
        <v>64</v>
      </c>
      <c r="J81" s="102">
        <f t="shared" si="2"/>
        <v>0.1031</v>
      </c>
      <c r="K81" s="10">
        <v>390</v>
      </c>
      <c r="L81" s="11" t="s">
        <v>64</v>
      </c>
      <c r="M81" s="102">
        <f t="shared" si="3"/>
        <v>3.9E-2</v>
      </c>
      <c r="N81" s="10">
        <v>290</v>
      </c>
      <c r="O81" s="11" t="s">
        <v>64</v>
      </c>
      <c r="P81" s="102">
        <f t="shared" si="4"/>
        <v>2.8999999999999998E-2</v>
      </c>
    </row>
    <row r="82" spans="1:16">
      <c r="A82" s="23">
        <f t="shared" si="5"/>
        <v>82</v>
      </c>
      <c r="B82" s="10">
        <v>50</v>
      </c>
      <c r="C82" s="11" t="s">
        <v>65</v>
      </c>
      <c r="D82" s="100">
        <f t="shared" si="6"/>
        <v>2.631578947368421E-3</v>
      </c>
      <c r="E82" s="12">
        <v>0.83109999999999995</v>
      </c>
      <c r="F82" s="13">
        <v>0.74880000000000002</v>
      </c>
      <c r="G82" s="101">
        <f t="shared" si="1"/>
        <v>1.5798999999999999</v>
      </c>
      <c r="H82" s="10">
        <v>1142</v>
      </c>
      <c r="I82" s="11" t="s">
        <v>64</v>
      </c>
      <c r="J82" s="102">
        <f t="shared" si="2"/>
        <v>0.1142</v>
      </c>
      <c r="K82" s="10">
        <v>420</v>
      </c>
      <c r="L82" s="11" t="s">
        <v>64</v>
      </c>
      <c r="M82" s="102">
        <f t="shared" si="3"/>
        <v>4.1999999999999996E-2</v>
      </c>
      <c r="N82" s="10">
        <v>318</v>
      </c>
      <c r="O82" s="11" t="s">
        <v>64</v>
      </c>
      <c r="P82" s="102">
        <f t="shared" si="4"/>
        <v>3.1800000000000002E-2</v>
      </c>
    </row>
    <row r="83" spans="1:16">
      <c r="A83" s="23">
        <f t="shared" si="5"/>
        <v>83</v>
      </c>
      <c r="B83" s="10">
        <v>55</v>
      </c>
      <c r="C83" s="11" t="s">
        <v>65</v>
      </c>
      <c r="D83" s="100">
        <f t="shared" si="6"/>
        <v>2.8947368421052633E-3</v>
      </c>
      <c r="E83" s="12">
        <v>0.86950000000000005</v>
      </c>
      <c r="F83" s="13">
        <v>0.7198</v>
      </c>
      <c r="G83" s="101">
        <f t="shared" si="1"/>
        <v>1.5893000000000002</v>
      </c>
      <c r="H83" s="10">
        <v>1252</v>
      </c>
      <c r="I83" s="11" t="s">
        <v>64</v>
      </c>
      <c r="J83" s="102">
        <f t="shared" si="2"/>
        <v>0.12520000000000001</v>
      </c>
      <c r="K83" s="10">
        <v>450</v>
      </c>
      <c r="L83" s="11" t="s">
        <v>64</v>
      </c>
      <c r="M83" s="102">
        <f t="shared" si="3"/>
        <v>4.4999999999999998E-2</v>
      </c>
      <c r="N83" s="10">
        <v>346</v>
      </c>
      <c r="O83" s="11" t="s">
        <v>64</v>
      </c>
      <c r="P83" s="102">
        <f t="shared" si="4"/>
        <v>3.4599999999999999E-2</v>
      </c>
    </row>
    <row r="84" spans="1:16">
      <c r="A84" s="23">
        <f t="shared" si="5"/>
        <v>84</v>
      </c>
      <c r="B84" s="10">
        <v>60</v>
      </c>
      <c r="C84" s="11" t="s">
        <v>65</v>
      </c>
      <c r="D84" s="100">
        <f t="shared" si="6"/>
        <v>3.1578947368421052E-3</v>
      </c>
      <c r="E84" s="12">
        <v>0.89370000000000005</v>
      </c>
      <c r="F84" s="13">
        <v>0.69330000000000003</v>
      </c>
      <c r="G84" s="101">
        <f t="shared" ref="G84:G147" si="7">E84+F84</f>
        <v>1.5870000000000002</v>
      </c>
      <c r="H84" s="10">
        <v>1363</v>
      </c>
      <c r="I84" s="11" t="s">
        <v>64</v>
      </c>
      <c r="J84" s="102">
        <f t="shared" ref="J84:J108" si="8">H84/1000/10</f>
        <v>0.1363</v>
      </c>
      <c r="K84" s="10">
        <v>479</v>
      </c>
      <c r="L84" s="11" t="s">
        <v>64</v>
      </c>
      <c r="M84" s="102">
        <f t="shared" ref="M84:M147" si="9">K84/1000/10</f>
        <v>4.7899999999999998E-2</v>
      </c>
      <c r="N84" s="10">
        <v>372</v>
      </c>
      <c r="O84" s="11" t="s">
        <v>64</v>
      </c>
      <c r="P84" s="102">
        <f t="shared" ref="P84:P147" si="10">N84/1000/10</f>
        <v>3.7199999999999997E-2</v>
      </c>
    </row>
    <row r="85" spans="1:16">
      <c r="A85" s="23">
        <f t="shared" si="5"/>
        <v>85</v>
      </c>
      <c r="B85" s="10">
        <v>65</v>
      </c>
      <c r="C85" s="11" t="s">
        <v>65</v>
      </c>
      <c r="D85" s="100">
        <f t="shared" si="6"/>
        <v>3.4210526315789475E-3</v>
      </c>
      <c r="E85" s="12">
        <v>0.91039999999999999</v>
      </c>
      <c r="F85" s="13">
        <v>0.66900000000000004</v>
      </c>
      <c r="G85" s="101">
        <f t="shared" si="7"/>
        <v>1.5794000000000001</v>
      </c>
      <c r="H85" s="10">
        <v>1475</v>
      </c>
      <c r="I85" s="11" t="s">
        <v>64</v>
      </c>
      <c r="J85" s="102">
        <f t="shared" si="8"/>
        <v>0.14750000000000002</v>
      </c>
      <c r="K85" s="10">
        <v>507</v>
      </c>
      <c r="L85" s="11" t="s">
        <v>64</v>
      </c>
      <c r="M85" s="102">
        <f t="shared" si="9"/>
        <v>5.0700000000000002E-2</v>
      </c>
      <c r="N85" s="10">
        <v>398</v>
      </c>
      <c r="O85" s="11" t="s">
        <v>64</v>
      </c>
      <c r="P85" s="102">
        <f t="shared" si="10"/>
        <v>3.9800000000000002E-2</v>
      </c>
    </row>
    <row r="86" spans="1:16">
      <c r="A86" s="23">
        <f t="shared" ref="A86:A149" si="11">A85+1</f>
        <v>86</v>
      </c>
      <c r="B86" s="10">
        <v>70</v>
      </c>
      <c r="C86" s="11" t="s">
        <v>65</v>
      </c>
      <c r="D86" s="100">
        <f t="shared" si="6"/>
        <v>3.6842105263157898E-3</v>
      </c>
      <c r="E86" s="12">
        <v>0.92369999999999997</v>
      </c>
      <c r="F86" s="13">
        <v>0.64659999999999995</v>
      </c>
      <c r="G86" s="101">
        <f t="shared" si="7"/>
        <v>1.5703</v>
      </c>
      <c r="H86" s="10">
        <v>1589</v>
      </c>
      <c r="I86" s="11" t="s">
        <v>64</v>
      </c>
      <c r="J86" s="102">
        <f t="shared" si="8"/>
        <v>0.15889999999999999</v>
      </c>
      <c r="K86" s="10">
        <v>535</v>
      </c>
      <c r="L86" s="11" t="s">
        <v>64</v>
      </c>
      <c r="M86" s="102">
        <f t="shared" si="9"/>
        <v>5.3500000000000006E-2</v>
      </c>
      <c r="N86" s="10">
        <v>424</v>
      </c>
      <c r="O86" s="11" t="s">
        <v>64</v>
      </c>
      <c r="P86" s="102">
        <f t="shared" si="10"/>
        <v>4.24E-2</v>
      </c>
    </row>
    <row r="87" spans="1:16">
      <c r="A87" s="23">
        <f t="shared" si="11"/>
        <v>87</v>
      </c>
      <c r="B87" s="10">
        <v>80</v>
      </c>
      <c r="C87" s="11" t="s">
        <v>65</v>
      </c>
      <c r="D87" s="100">
        <f t="shared" si="6"/>
        <v>4.2105263157894736E-3</v>
      </c>
      <c r="E87" s="12">
        <v>0.94840000000000002</v>
      </c>
      <c r="F87" s="13">
        <v>0.60680000000000001</v>
      </c>
      <c r="G87" s="101">
        <f t="shared" si="7"/>
        <v>1.5552000000000001</v>
      </c>
      <c r="H87" s="10">
        <v>1820</v>
      </c>
      <c r="I87" s="11" t="s">
        <v>64</v>
      </c>
      <c r="J87" s="102">
        <f t="shared" si="8"/>
        <v>0.182</v>
      </c>
      <c r="K87" s="10">
        <v>591</v>
      </c>
      <c r="L87" s="11" t="s">
        <v>64</v>
      </c>
      <c r="M87" s="102">
        <f t="shared" si="9"/>
        <v>5.91E-2</v>
      </c>
      <c r="N87" s="10">
        <v>474</v>
      </c>
      <c r="O87" s="11" t="s">
        <v>64</v>
      </c>
      <c r="P87" s="102">
        <f t="shared" si="10"/>
        <v>4.7399999999999998E-2</v>
      </c>
    </row>
    <row r="88" spans="1:16">
      <c r="A88" s="23">
        <f t="shared" si="11"/>
        <v>88</v>
      </c>
      <c r="B88" s="10">
        <v>90</v>
      </c>
      <c r="C88" s="11" t="s">
        <v>65</v>
      </c>
      <c r="D88" s="100">
        <f t="shared" si="6"/>
        <v>4.7368421052631574E-3</v>
      </c>
      <c r="E88" s="12">
        <v>0.97670000000000001</v>
      </c>
      <c r="F88" s="13">
        <v>0.57240000000000002</v>
      </c>
      <c r="G88" s="101">
        <f t="shared" si="7"/>
        <v>1.5491000000000001</v>
      </c>
      <c r="H88" s="10">
        <v>2056</v>
      </c>
      <c r="I88" s="11" t="s">
        <v>64</v>
      </c>
      <c r="J88" s="102">
        <f t="shared" si="8"/>
        <v>0.2056</v>
      </c>
      <c r="K88" s="10">
        <v>645</v>
      </c>
      <c r="L88" s="11" t="s">
        <v>64</v>
      </c>
      <c r="M88" s="102">
        <f t="shared" si="9"/>
        <v>6.4500000000000002E-2</v>
      </c>
      <c r="N88" s="10">
        <v>523</v>
      </c>
      <c r="O88" s="11" t="s">
        <v>64</v>
      </c>
      <c r="P88" s="102">
        <f t="shared" si="10"/>
        <v>5.2299999999999999E-2</v>
      </c>
    </row>
    <row r="89" spans="1:16">
      <c r="A89" s="23">
        <f t="shared" si="11"/>
        <v>89</v>
      </c>
      <c r="B89" s="10">
        <v>100</v>
      </c>
      <c r="C89" s="11" t="s">
        <v>65</v>
      </c>
      <c r="D89" s="100">
        <f t="shared" si="6"/>
        <v>5.263157894736842E-3</v>
      </c>
      <c r="E89" s="12">
        <v>1.0109999999999999</v>
      </c>
      <c r="F89" s="13">
        <v>0.54220000000000002</v>
      </c>
      <c r="G89" s="101">
        <f t="shared" si="7"/>
        <v>1.5531999999999999</v>
      </c>
      <c r="H89" s="10">
        <v>2294</v>
      </c>
      <c r="I89" s="11" t="s">
        <v>64</v>
      </c>
      <c r="J89" s="102">
        <f t="shared" si="8"/>
        <v>0.22939999999999999</v>
      </c>
      <c r="K89" s="10">
        <v>697</v>
      </c>
      <c r="L89" s="11" t="s">
        <v>64</v>
      </c>
      <c r="M89" s="102">
        <f t="shared" si="9"/>
        <v>6.9699999999999998E-2</v>
      </c>
      <c r="N89" s="10">
        <v>571</v>
      </c>
      <c r="O89" s="11" t="s">
        <v>64</v>
      </c>
      <c r="P89" s="102">
        <f t="shared" si="10"/>
        <v>5.7099999999999998E-2</v>
      </c>
    </row>
    <row r="90" spans="1:16">
      <c r="A90" s="23">
        <f t="shared" si="11"/>
        <v>90</v>
      </c>
      <c r="B90" s="10">
        <v>110</v>
      </c>
      <c r="C90" s="11" t="s">
        <v>65</v>
      </c>
      <c r="D90" s="100">
        <f t="shared" si="6"/>
        <v>5.7894736842105266E-3</v>
      </c>
      <c r="E90" s="12">
        <v>1.05</v>
      </c>
      <c r="F90" s="13">
        <v>0.51559999999999995</v>
      </c>
      <c r="G90" s="101">
        <f t="shared" si="7"/>
        <v>1.5655999999999999</v>
      </c>
      <c r="H90" s="10">
        <v>2532</v>
      </c>
      <c r="I90" s="11" t="s">
        <v>64</v>
      </c>
      <c r="J90" s="102">
        <f t="shared" si="8"/>
        <v>0.25319999999999998</v>
      </c>
      <c r="K90" s="10">
        <v>747</v>
      </c>
      <c r="L90" s="11" t="s">
        <v>64</v>
      </c>
      <c r="M90" s="102">
        <f t="shared" si="9"/>
        <v>7.4700000000000003E-2</v>
      </c>
      <c r="N90" s="10">
        <v>619</v>
      </c>
      <c r="O90" s="11" t="s">
        <v>64</v>
      </c>
      <c r="P90" s="102">
        <f t="shared" si="10"/>
        <v>6.1899999999999997E-2</v>
      </c>
    </row>
    <row r="91" spans="1:16">
      <c r="A91" s="23">
        <f t="shared" si="11"/>
        <v>91</v>
      </c>
      <c r="B91" s="10">
        <v>120</v>
      </c>
      <c r="C91" s="11" t="s">
        <v>65</v>
      </c>
      <c r="D91" s="100">
        <f t="shared" si="6"/>
        <v>6.3157894736842104E-3</v>
      </c>
      <c r="E91" s="12">
        <v>1.0940000000000001</v>
      </c>
      <c r="F91" s="13">
        <v>0.4919</v>
      </c>
      <c r="G91" s="101">
        <f t="shared" si="7"/>
        <v>1.5859000000000001</v>
      </c>
      <c r="H91" s="10">
        <v>2769</v>
      </c>
      <c r="I91" s="11" t="s">
        <v>64</v>
      </c>
      <c r="J91" s="102">
        <f t="shared" si="8"/>
        <v>0.27690000000000003</v>
      </c>
      <c r="K91" s="10">
        <v>795</v>
      </c>
      <c r="L91" s="11" t="s">
        <v>64</v>
      </c>
      <c r="M91" s="102">
        <f t="shared" si="9"/>
        <v>7.9500000000000001E-2</v>
      </c>
      <c r="N91" s="10">
        <v>666</v>
      </c>
      <c r="O91" s="11" t="s">
        <v>64</v>
      </c>
      <c r="P91" s="102">
        <f t="shared" si="10"/>
        <v>6.6600000000000006E-2</v>
      </c>
    </row>
    <row r="92" spans="1:16">
      <c r="A92" s="23">
        <f t="shared" si="11"/>
        <v>92</v>
      </c>
      <c r="B92" s="10">
        <v>130</v>
      </c>
      <c r="C92" s="11" t="s">
        <v>65</v>
      </c>
      <c r="D92" s="100">
        <f t="shared" si="6"/>
        <v>6.842105263157895E-3</v>
      </c>
      <c r="E92" s="12">
        <v>1.141</v>
      </c>
      <c r="F92" s="13">
        <v>0.47060000000000002</v>
      </c>
      <c r="G92" s="101">
        <f t="shared" si="7"/>
        <v>1.6116000000000001</v>
      </c>
      <c r="H92" s="10">
        <v>3004</v>
      </c>
      <c r="I92" s="11" t="s">
        <v>64</v>
      </c>
      <c r="J92" s="102">
        <f t="shared" si="8"/>
        <v>0.3004</v>
      </c>
      <c r="K92" s="10">
        <v>840</v>
      </c>
      <c r="L92" s="11" t="s">
        <v>64</v>
      </c>
      <c r="M92" s="102">
        <f t="shared" si="9"/>
        <v>8.3999999999999991E-2</v>
      </c>
      <c r="N92" s="10">
        <v>713</v>
      </c>
      <c r="O92" s="11" t="s">
        <v>64</v>
      </c>
      <c r="P92" s="102">
        <f t="shared" si="10"/>
        <v>7.1300000000000002E-2</v>
      </c>
    </row>
    <row r="93" spans="1:16">
      <c r="A93" s="23">
        <f t="shared" si="11"/>
        <v>93</v>
      </c>
      <c r="B93" s="10">
        <v>140</v>
      </c>
      <c r="C93" s="11" t="s">
        <v>65</v>
      </c>
      <c r="D93" s="100">
        <f t="shared" si="6"/>
        <v>7.3684210526315796E-3</v>
      </c>
      <c r="E93" s="12">
        <v>1.1910000000000001</v>
      </c>
      <c r="F93" s="13">
        <v>0.45129999999999998</v>
      </c>
      <c r="G93" s="101">
        <f t="shared" si="7"/>
        <v>1.6423000000000001</v>
      </c>
      <c r="H93" s="10">
        <v>3236</v>
      </c>
      <c r="I93" s="11" t="s">
        <v>64</v>
      </c>
      <c r="J93" s="102">
        <f t="shared" si="8"/>
        <v>0.3236</v>
      </c>
      <c r="K93" s="10">
        <v>882</v>
      </c>
      <c r="L93" s="11" t="s">
        <v>64</v>
      </c>
      <c r="M93" s="102">
        <f t="shared" si="9"/>
        <v>8.8200000000000001E-2</v>
      </c>
      <c r="N93" s="10">
        <v>758</v>
      </c>
      <c r="O93" s="11" t="s">
        <v>64</v>
      </c>
      <c r="P93" s="102">
        <f t="shared" si="10"/>
        <v>7.5800000000000006E-2</v>
      </c>
    </row>
    <row r="94" spans="1:16">
      <c r="A94" s="23">
        <f t="shared" si="11"/>
        <v>94</v>
      </c>
      <c r="B94" s="10">
        <v>150</v>
      </c>
      <c r="C94" s="11" t="s">
        <v>65</v>
      </c>
      <c r="D94" s="100">
        <f t="shared" si="6"/>
        <v>7.8947368421052634E-3</v>
      </c>
      <c r="E94" s="12">
        <v>1.2430000000000001</v>
      </c>
      <c r="F94" s="13">
        <v>0.43380000000000002</v>
      </c>
      <c r="G94" s="101">
        <f t="shared" si="7"/>
        <v>1.6768000000000001</v>
      </c>
      <c r="H94" s="10">
        <v>3465</v>
      </c>
      <c r="I94" s="11" t="s">
        <v>64</v>
      </c>
      <c r="J94" s="102">
        <f t="shared" si="8"/>
        <v>0.34649999999999997</v>
      </c>
      <c r="K94" s="10">
        <v>922</v>
      </c>
      <c r="L94" s="11" t="s">
        <v>64</v>
      </c>
      <c r="M94" s="102">
        <f t="shared" si="9"/>
        <v>9.2200000000000004E-2</v>
      </c>
      <c r="N94" s="10">
        <v>801</v>
      </c>
      <c r="O94" s="11" t="s">
        <v>64</v>
      </c>
      <c r="P94" s="102">
        <f t="shared" si="10"/>
        <v>8.0100000000000005E-2</v>
      </c>
    </row>
    <row r="95" spans="1:16">
      <c r="A95" s="23">
        <f t="shared" si="11"/>
        <v>95</v>
      </c>
      <c r="B95" s="10">
        <v>160</v>
      </c>
      <c r="C95" s="11" t="s">
        <v>65</v>
      </c>
      <c r="D95" s="100">
        <f t="shared" si="6"/>
        <v>8.4210526315789472E-3</v>
      </c>
      <c r="E95" s="12">
        <v>1.2969999999999999</v>
      </c>
      <c r="F95" s="13">
        <v>0.41789999999999999</v>
      </c>
      <c r="G95" s="101">
        <f t="shared" si="7"/>
        <v>1.7148999999999999</v>
      </c>
      <c r="H95" s="10">
        <v>3689</v>
      </c>
      <c r="I95" s="11" t="s">
        <v>64</v>
      </c>
      <c r="J95" s="102">
        <f t="shared" si="8"/>
        <v>0.36890000000000001</v>
      </c>
      <c r="K95" s="10">
        <v>960</v>
      </c>
      <c r="L95" s="11" t="s">
        <v>64</v>
      </c>
      <c r="M95" s="102">
        <f t="shared" si="9"/>
        <v>9.6000000000000002E-2</v>
      </c>
      <c r="N95" s="10">
        <v>844</v>
      </c>
      <c r="O95" s="11" t="s">
        <v>64</v>
      </c>
      <c r="P95" s="102">
        <f t="shared" si="10"/>
        <v>8.4400000000000003E-2</v>
      </c>
    </row>
    <row r="96" spans="1:16">
      <c r="A96" s="23">
        <f t="shared" si="11"/>
        <v>96</v>
      </c>
      <c r="B96" s="10">
        <v>170</v>
      </c>
      <c r="C96" s="11" t="s">
        <v>65</v>
      </c>
      <c r="D96" s="100">
        <f t="shared" si="6"/>
        <v>8.9473684210526327E-3</v>
      </c>
      <c r="E96" s="12">
        <v>1.351</v>
      </c>
      <c r="F96" s="13">
        <v>0.4032</v>
      </c>
      <c r="G96" s="101">
        <f t="shared" si="7"/>
        <v>1.7542</v>
      </c>
      <c r="H96" s="10">
        <v>3910</v>
      </c>
      <c r="I96" s="11" t="s">
        <v>64</v>
      </c>
      <c r="J96" s="102">
        <f t="shared" si="8"/>
        <v>0.39100000000000001</v>
      </c>
      <c r="K96" s="10">
        <v>996</v>
      </c>
      <c r="L96" s="11" t="s">
        <v>64</v>
      </c>
      <c r="M96" s="102">
        <f t="shared" si="9"/>
        <v>9.9599999999999994E-2</v>
      </c>
      <c r="N96" s="10">
        <v>885</v>
      </c>
      <c r="O96" s="11" t="s">
        <v>64</v>
      </c>
      <c r="P96" s="102">
        <f t="shared" si="10"/>
        <v>8.8499999999999995E-2</v>
      </c>
    </row>
    <row r="97" spans="1:16">
      <c r="A97" s="23">
        <f t="shared" si="11"/>
        <v>97</v>
      </c>
      <c r="B97" s="10">
        <v>180</v>
      </c>
      <c r="C97" s="11" t="s">
        <v>65</v>
      </c>
      <c r="D97" s="100">
        <f t="shared" si="6"/>
        <v>9.4736842105263147E-3</v>
      </c>
      <c r="E97" s="12">
        <v>1.405</v>
      </c>
      <c r="F97" s="13">
        <v>0.38969999999999999</v>
      </c>
      <c r="G97" s="101">
        <f t="shared" si="7"/>
        <v>1.7947</v>
      </c>
      <c r="H97" s="10">
        <v>4127</v>
      </c>
      <c r="I97" s="11" t="s">
        <v>64</v>
      </c>
      <c r="J97" s="102">
        <f t="shared" si="8"/>
        <v>0.41269999999999996</v>
      </c>
      <c r="K97" s="10">
        <v>1029</v>
      </c>
      <c r="L97" s="11" t="s">
        <v>64</v>
      </c>
      <c r="M97" s="102">
        <f t="shared" si="9"/>
        <v>0.10289999999999999</v>
      </c>
      <c r="N97" s="10">
        <v>925</v>
      </c>
      <c r="O97" s="11" t="s">
        <v>64</v>
      </c>
      <c r="P97" s="102">
        <f t="shared" si="10"/>
        <v>9.2499999999999999E-2</v>
      </c>
    </row>
    <row r="98" spans="1:16">
      <c r="A98" s="23">
        <f t="shared" si="11"/>
        <v>98</v>
      </c>
      <c r="B98" s="10">
        <v>200</v>
      </c>
      <c r="C98" s="11" t="s">
        <v>65</v>
      </c>
      <c r="D98" s="100">
        <f t="shared" si="6"/>
        <v>1.0526315789473684E-2</v>
      </c>
      <c r="E98" s="12">
        <v>1.514</v>
      </c>
      <c r="F98" s="13">
        <v>0.36559999999999998</v>
      </c>
      <c r="G98" s="101">
        <f t="shared" si="7"/>
        <v>1.8795999999999999</v>
      </c>
      <c r="H98" s="10">
        <v>4548</v>
      </c>
      <c r="I98" s="11" t="s">
        <v>64</v>
      </c>
      <c r="J98" s="102">
        <f t="shared" si="8"/>
        <v>0.45479999999999998</v>
      </c>
      <c r="K98" s="10">
        <v>1091</v>
      </c>
      <c r="L98" s="11" t="s">
        <v>64</v>
      </c>
      <c r="M98" s="102">
        <f t="shared" si="9"/>
        <v>0.1091</v>
      </c>
      <c r="N98" s="10">
        <v>1000</v>
      </c>
      <c r="O98" s="11" t="s">
        <v>64</v>
      </c>
      <c r="P98" s="102">
        <f t="shared" si="10"/>
        <v>0.1</v>
      </c>
    </row>
    <row r="99" spans="1:16">
      <c r="A99" s="23">
        <f t="shared" si="11"/>
        <v>99</v>
      </c>
      <c r="B99" s="10">
        <v>225</v>
      </c>
      <c r="C99" s="11" t="s">
        <v>65</v>
      </c>
      <c r="D99" s="100">
        <f t="shared" si="6"/>
        <v>1.1842105263157895E-2</v>
      </c>
      <c r="E99" s="12">
        <v>1.6479999999999999</v>
      </c>
      <c r="F99" s="13">
        <v>0.33979999999999999</v>
      </c>
      <c r="G99" s="101">
        <f t="shared" si="7"/>
        <v>1.9878</v>
      </c>
      <c r="H99" s="10">
        <v>5052</v>
      </c>
      <c r="I99" s="11" t="s">
        <v>64</v>
      </c>
      <c r="J99" s="102">
        <f t="shared" si="8"/>
        <v>0.50519999999999998</v>
      </c>
      <c r="K99" s="10">
        <v>1160</v>
      </c>
      <c r="L99" s="11" t="s">
        <v>64</v>
      </c>
      <c r="M99" s="102">
        <f t="shared" si="9"/>
        <v>0.11599999999999999</v>
      </c>
      <c r="N99" s="10">
        <v>1087</v>
      </c>
      <c r="O99" s="11" t="s">
        <v>64</v>
      </c>
      <c r="P99" s="102">
        <f t="shared" si="10"/>
        <v>0.10869999999999999</v>
      </c>
    </row>
    <row r="100" spans="1:16">
      <c r="A100" s="23">
        <f t="shared" si="11"/>
        <v>100</v>
      </c>
      <c r="B100" s="10">
        <v>250</v>
      </c>
      <c r="C100" s="11" t="s">
        <v>65</v>
      </c>
      <c r="D100" s="100">
        <f t="shared" si="6"/>
        <v>1.3157894736842105E-2</v>
      </c>
      <c r="E100" s="12">
        <v>1.778</v>
      </c>
      <c r="F100" s="13">
        <v>0.318</v>
      </c>
      <c r="G100" s="101">
        <f t="shared" si="7"/>
        <v>2.0960000000000001</v>
      </c>
      <c r="H100" s="10">
        <v>5533</v>
      </c>
      <c r="I100" s="11" t="s">
        <v>64</v>
      </c>
      <c r="J100" s="102">
        <f t="shared" si="8"/>
        <v>0.55330000000000001</v>
      </c>
      <c r="K100" s="10">
        <v>1220</v>
      </c>
      <c r="L100" s="11" t="s">
        <v>64</v>
      </c>
      <c r="M100" s="102">
        <f t="shared" si="9"/>
        <v>0.122</v>
      </c>
      <c r="N100" s="10">
        <v>1166</v>
      </c>
      <c r="O100" s="11" t="s">
        <v>64</v>
      </c>
      <c r="P100" s="102">
        <f t="shared" si="10"/>
        <v>0.1166</v>
      </c>
    </row>
    <row r="101" spans="1:16">
      <c r="A101" s="23">
        <f t="shared" si="11"/>
        <v>101</v>
      </c>
      <c r="B101" s="10">
        <v>275</v>
      </c>
      <c r="C101" s="11" t="s">
        <v>65</v>
      </c>
      <c r="D101" s="100">
        <f t="shared" si="6"/>
        <v>1.4473684210526317E-2</v>
      </c>
      <c r="E101" s="12">
        <v>1.905</v>
      </c>
      <c r="F101" s="13">
        <v>0.29909999999999998</v>
      </c>
      <c r="G101" s="101">
        <f t="shared" si="7"/>
        <v>2.2040999999999999</v>
      </c>
      <c r="H101" s="10">
        <v>5992</v>
      </c>
      <c r="I101" s="11" t="s">
        <v>64</v>
      </c>
      <c r="J101" s="102">
        <f t="shared" si="8"/>
        <v>0.59919999999999995</v>
      </c>
      <c r="K101" s="10">
        <v>1273</v>
      </c>
      <c r="L101" s="11" t="s">
        <v>64</v>
      </c>
      <c r="M101" s="102">
        <f t="shared" si="9"/>
        <v>0.1273</v>
      </c>
      <c r="N101" s="10">
        <v>1239</v>
      </c>
      <c r="O101" s="11" t="s">
        <v>64</v>
      </c>
      <c r="P101" s="102">
        <f t="shared" si="10"/>
        <v>0.12390000000000001</v>
      </c>
    </row>
    <row r="102" spans="1:16">
      <c r="A102" s="23">
        <f t="shared" si="11"/>
        <v>102</v>
      </c>
      <c r="B102" s="10">
        <v>300</v>
      </c>
      <c r="C102" s="11" t="s">
        <v>65</v>
      </c>
      <c r="D102" s="100">
        <f t="shared" ref="D102:D114" si="12">B102/1000/$C$5</f>
        <v>1.5789473684210527E-2</v>
      </c>
      <c r="E102" s="12">
        <v>2.0270000000000001</v>
      </c>
      <c r="F102" s="13">
        <v>0.28260000000000002</v>
      </c>
      <c r="G102" s="101">
        <f t="shared" si="7"/>
        <v>2.3096000000000001</v>
      </c>
      <c r="H102" s="10">
        <v>6433</v>
      </c>
      <c r="I102" s="11" t="s">
        <v>64</v>
      </c>
      <c r="J102" s="102">
        <f t="shared" si="8"/>
        <v>0.64329999999999998</v>
      </c>
      <c r="K102" s="10">
        <v>1321</v>
      </c>
      <c r="L102" s="11" t="s">
        <v>64</v>
      </c>
      <c r="M102" s="102">
        <f t="shared" si="9"/>
        <v>0.1321</v>
      </c>
      <c r="N102" s="10">
        <v>1306</v>
      </c>
      <c r="O102" s="11" t="s">
        <v>64</v>
      </c>
      <c r="P102" s="102">
        <f t="shared" si="10"/>
        <v>0.13059999999999999</v>
      </c>
    </row>
    <row r="103" spans="1:16">
      <c r="A103" s="23">
        <f t="shared" si="11"/>
        <v>103</v>
      </c>
      <c r="B103" s="10">
        <v>325</v>
      </c>
      <c r="C103" s="11" t="s">
        <v>65</v>
      </c>
      <c r="D103" s="100">
        <f t="shared" si="12"/>
        <v>1.7105263157894738E-2</v>
      </c>
      <c r="E103" s="12">
        <v>2.1440000000000001</v>
      </c>
      <c r="F103" s="13">
        <v>0.2681</v>
      </c>
      <c r="G103" s="101">
        <f t="shared" si="7"/>
        <v>2.4121000000000001</v>
      </c>
      <c r="H103" s="10">
        <v>6856</v>
      </c>
      <c r="I103" s="11" t="s">
        <v>64</v>
      </c>
      <c r="J103" s="102">
        <f t="shared" si="8"/>
        <v>0.68559999999999999</v>
      </c>
      <c r="K103" s="10">
        <v>1363</v>
      </c>
      <c r="L103" s="11" t="s">
        <v>64</v>
      </c>
      <c r="M103" s="102">
        <f t="shared" si="9"/>
        <v>0.1363</v>
      </c>
      <c r="N103" s="10">
        <v>1367</v>
      </c>
      <c r="O103" s="11" t="s">
        <v>64</v>
      </c>
      <c r="P103" s="102">
        <f t="shared" si="10"/>
        <v>0.13669999999999999</v>
      </c>
    </row>
    <row r="104" spans="1:16">
      <c r="A104" s="23">
        <f t="shared" si="11"/>
        <v>104</v>
      </c>
      <c r="B104" s="10">
        <v>350</v>
      </c>
      <c r="C104" s="11" t="s">
        <v>65</v>
      </c>
      <c r="D104" s="100">
        <f t="shared" si="12"/>
        <v>1.8421052631578946E-2</v>
      </c>
      <c r="E104" s="12">
        <v>2.258</v>
      </c>
      <c r="F104" s="13">
        <v>0.25519999999999998</v>
      </c>
      <c r="G104" s="101">
        <f t="shared" si="7"/>
        <v>2.5131999999999999</v>
      </c>
      <c r="H104" s="10">
        <v>7264</v>
      </c>
      <c r="I104" s="11" t="s">
        <v>64</v>
      </c>
      <c r="J104" s="102">
        <f t="shared" si="8"/>
        <v>0.72640000000000005</v>
      </c>
      <c r="K104" s="10">
        <v>1401</v>
      </c>
      <c r="L104" s="11" t="s">
        <v>64</v>
      </c>
      <c r="M104" s="102">
        <f t="shared" si="9"/>
        <v>0.1401</v>
      </c>
      <c r="N104" s="10">
        <v>1424</v>
      </c>
      <c r="O104" s="11" t="s">
        <v>64</v>
      </c>
      <c r="P104" s="102">
        <f t="shared" si="10"/>
        <v>0.1424</v>
      </c>
    </row>
    <row r="105" spans="1:16">
      <c r="A105" s="23">
        <f t="shared" si="11"/>
        <v>105</v>
      </c>
      <c r="B105" s="10">
        <v>375</v>
      </c>
      <c r="C105" s="11" t="s">
        <v>65</v>
      </c>
      <c r="D105" s="100">
        <f t="shared" si="12"/>
        <v>1.9736842105263157E-2</v>
      </c>
      <c r="E105" s="12">
        <v>2.367</v>
      </c>
      <c r="F105" s="13">
        <v>0.24360000000000001</v>
      </c>
      <c r="G105" s="101">
        <f t="shared" si="7"/>
        <v>2.6105999999999998</v>
      </c>
      <c r="H105" s="10">
        <v>7658</v>
      </c>
      <c r="I105" s="11" t="s">
        <v>64</v>
      </c>
      <c r="J105" s="102">
        <f t="shared" si="8"/>
        <v>0.76580000000000004</v>
      </c>
      <c r="K105" s="10">
        <v>1436</v>
      </c>
      <c r="L105" s="11" t="s">
        <v>64</v>
      </c>
      <c r="M105" s="102">
        <f t="shared" si="9"/>
        <v>0.14360000000000001</v>
      </c>
      <c r="N105" s="10">
        <v>1477</v>
      </c>
      <c r="O105" s="11" t="s">
        <v>64</v>
      </c>
      <c r="P105" s="102">
        <f t="shared" si="10"/>
        <v>0.1477</v>
      </c>
    </row>
    <row r="106" spans="1:16">
      <c r="A106" s="23">
        <f t="shared" si="11"/>
        <v>106</v>
      </c>
      <c r="B106" s="10">
        <v>400</v>
      </c>
      <c r="C106" s="11" t="s">
        <v>65</v>
      </c>
      <c r="D106" s="100">
        <f t="shared" si="12"/>
        <v>2.1052631578947368E-2</v>
      </c>
      <c r="E106" s="12">
        <v>2.4729999999999999</v>
      </c>
      <c r="F106" s="13">
        <v>0.23319999999999999</v>
      </c>
      <c r="G106" s="101">
        <f t="shared" si="7"/>
        <v>2.7061999999999999</v>
      </c>
      <c r="H106" s="10">
        <v>8039</v>
      </c>
      <c r="I106" s="11" t="s">
        <v>64</v>
      </c>
      <c r="J106" s="102">
        <f t="shared" si="8"/>
        <v>0.80389999999999995</v>
      </c>
      <c r="K106" s="10">
        <v>1467</v>
      </c>
      <c r="L106" s="11" t="s">
        <v>64</v>
      </c>
      <c r="M106" s="102">
        <f t="shared" si="9"/>
        <v>0.1467</v>
      </c>
      <c r="N106" s="10">
        <v>1526</v>
      </c>
      <c r="O106" s="11" t="s">
        <v>64</v>
      </c>
      <c r="P106" s="102">
        <f t="shared" si="10"/>
        <v>0.15260000000000001</v>
      </c>
    </row>
    <row r="107" spans="1:16">
      <c r="A107" s="23">
        <f t="shared" si="11"/>
        <v>107</v>
      </c>
      <c r="B107" s="10">
        <v>450</v>
      </c>
      <c r="C107" s="11" t="s">
        <v>65</v>
      </c>
      <c r="D107" s="100">
        <f t="shared" si="12"/>
        <v>2.368421052631579E-2</v>
      </c>
      <c r="E107" s="12">
        <v>2.6760000000000002</v>
      </c>
      <c r="F107" s="13">
        <v>0.215</v>
      </c>
      <c r="G107" s="101">
        <f t="shared" si="7"/>
        <v>2.891</v>
      </c>
      <c r="H107" s="10">
        <v>8766</v>
      </c>
      <c r="I107" s="11" t="s">
        <v>64</v>
      </c>
      <c r="J107" s="102">
        <f t="shared" si="8"/>
        <v>0.87660000000000005</v>
      </c>
      <c r="K107" s="10">
        <v>1524</v>
      </c>
      <c r="L107" s="11" t="s">
        <v>64</v>
      </c>
      <c r="M107" s="102">
        <f t="shared" si="9"/>
        <v>0.15240000000000001</v>
      </c>
      <c r="N107" s="10">
        <v>1615</v>
      </c>
      <c r="O107" s="11" t="s">
        <v>64</v>
      </c>
      <c r="P107" s="102">
        <f t="shared" si="10"/>
        <v>0.1615</v>
      </c>
    </row>
    <row r="108" spans="1:16">
      <c r="A108" s="23">
        <f t="shared" si="11"/>
        <v>108</v>
      </c>
      <c r="B108" s="10">
        <v>500</v>
      </c>
      <c r="C108" s="11" t="s">
        <v>65</v>
      </c>
      <c r="D108" s="100">
        <f t="shared" si="12"/>
        <v>2.6315789473684209E-2</v>
      </c>
      <c r="E108" s="12">
        <v>2.8679999999999999</v>
      </c>
      <c r="F108" s="13">
        <v>0.19980000000000001</v>
      </c>
      <c r="G108" s="101">
        <f t="shared" si="7"/>
        <v>3.0678000000000001</v>
      </c>
      <c r="H108" s="10">
        <v>9453</v>
      </c>
      <c r="I108" s="11" t="s">
        <v>64</v>
      </c>
      <c r="J108" s="102">
        <f t="shared" si="8"/>
        <v>0.94529999999999992</v>
      </c>
      <c r="K108" s="10">
        <v>1572</v>
      </c>
      <c r="L108" s="11" t="s">
        <v>64</v>
      </c>
      <c r="M108" s="102">
        <f t="shared" si="9"/>
        <v>0.15720000000000001</v>
      </c>
      <c r="N108" s="10">
        <v>1693</v>
      </c>
      <c r="O108" s="11" t="s">
        <v>64</v>
      </c>
      <c r="P108" s="102">
        <f t="shared" si="10"/>
        <v>0.16930000000000001</v>
      </c>
    </row>
    <row r="109" spans="1:16">
      <c r="A109" s="23">
        <f t="shared" si="11"/>
        <v>109</v>
      </c>
      <c r="B109" s="10">
        <v>550</v>
      </c>
      <c r="C109" s="11" t="s">
        <v>65</v>
      </c>
      <c r="D109" s="100">
        <f t="shared" si="12"/>
        <v>2.8947368421052635E-2</v>
      </c>
      <c r="E109" s="12">
        <v>3.0510000000000002</v>
      </c>
      <c r="F109" s="13">
        <v>0.18690000000000001</v>
      </c>
      <c r="G109" s="101">
        <f t="shared" si="7"/>
        <v>3.2379000000000002</v>
      </c>
      <c r="H109" s="10">
        <v>1.01</v>
      </c>
      <c r="I109" s="22" t="s">
        <v>66</v>
      </c>
      <c r="J109" s="105">
        <f t="shared" ref="J109:J172" si="13">H109</f>
        <v>1.01</v>
      </c>
      <c r="K109" s="10">
        <v>1614</v>
      </c>
      <c r="L109" s="11" t="s">
        <v>64</v>
      </c>
      <c r="M109" s="102">
        <f t="shared" si="9"/>
        <v>0.16140000000000002</v>
      </c>
      <c r="N109" s="10">
        <v>1763</v>
      </c>
      <c r="O109" s="11" t="s">
        <v>64</v>
      </c>
      <c r="P109" s="102">
        <f t="shared" si="10"/>
        <v>0.17629999999999998</v>
      </c>
    </row>
    <row r="110" spans="1:16">
      <c r="A110" s="23">
        <f t="shared" si="11"/>
        <v>110</v>
      </c>
      <c r="B110" s="10">
        <v>600</v>
      </c>
      <c r="C110" s="11" t="s">
        <v>65</v>
      </c>
      <c r="D110" s="100">
        <f t="shared" si="12"/>
        <v>3.1578947368421054E-2</v>
      </c>
      <c r="E110" s="12">
        <v>3.226</v>
      </c>
      <c r="F110" s="13">
        <v>0.17560000000000001</v>
      </c>
      <c r="G110" s="101">
        <f t="shared" si="7"/>
        <v>3.4016000000000002</v>
      </c>
      <c r="H110" s="10">
        <v>1.07</v>
      </c>
      <c r="I110" s="11" t="s">
        <v>66</v>
      </c>
      <c r="J110" s="105">
        <f t="shared" si="13"/>
        <v>1.07</v>
      </c>
      <c r="K110" s="10">
        <v>1651</v>
      </c>
      <c r="L110" s="11" t="s">
        <v>64</v>
      </c>
      <c r="M110" s="102">
        <f t="shared" si="9"/>
        <v>0.1651</v>
      </c>
      <c r="N110" s="10">
        <v>1826</v>
      </c>
      <c r="O110" s="11" t="s">
        <v>64</v>
      </c>
      <c r="P110" s="102">
        <f t="shared" si="10"/>
        <v>0.18260000000000001</v>
      </c>
    </row>
    <row r="111" spans="1:16">
      <c r="A111" s="23">
        <f t="shared" si="11"/>
        <v>111</v>
      </c>
      <c r="B111" s="10">
        <v>650</v>
      </c>
      <c r="C111" s="11" t="s">
        <v>65</v>
      </c>
      <c r="D111" s="100">
        <f t="shared" si="12"/>
        <v>3.4210526315789476E-2</v>
      </c>
      <c r="E111" s="12">
        <v>3.395</v>
      </c>
      <c r="F111" s="13">
        <v>0.1658</v>
      </c>
      <c r="G111" s="101">
        <f t="shared" si="7"/>
        <v>3.5608</v>
      </c>
      <c r="H111" s="10">
        <v>1.1299999999999999</v>
      </c>
      <c r="I111" s="11" t="s">
        <v>66</v>
      </c>
      <c r="J111" s="105">
        <f t="shared" si="13"/>
        <v>1.1299999999999999</v>
      </c>
      <c r="K111" s="10">
        <v>1683</v>
      </c>
      <c r="L111" s="11" t="s">
        <v>64</v>
      </c>
      <c r="M111" s="102">
        <f t="shared" si="9"/>
        <v>0.16830000000000001</v>
      </c>
      <c r="N111" s="10">
        <v>1882</v>
      </c>
      <c r="O111" s="11" t="s">
        <v>64</v>
      </c>
      <c r="P111" s="102">
        <f t="shared" si="10"/>
        <v>0.18819999999999998</v>
      </c>
    </row>
    <row r="112" spans="1:16">
      <c r="A112" s="23">
        <f t="shared" si="11"/>
        <v>112</v>
      </c>
      <c r="B112" s="10">
        <v>700</v>
      </c>
      <c r="C112" s="11" t="s">
        <v>65</v>
      </c>
      <c r="D112" s="100">
        <f t="shared" si="12"/>
        <v>3.6842105263157891E-2</v>
      </c>
      <c r="E112" s="12">
        <v>3.5590000000000002</v>
      </c>
      <c r="F112" s="13">
        <v>0.15720000000000001</v>
      </c>
      <c r="G112" s="101">
        <f t="shared" si="7"/>
        <v>3.7162000000000002</v>
      </c>
      <c r="H112" s="10">
        <v>1.19</v>
      </c>
      <c r="I112" s="11" t="s">
        <v>66</v>
      </c>
      <c r="J112" s="105">
        <f t="shared" si="13"/>
        <v>1.19</v>
      </c>
      <c r="K112" s="10">
        <v>1712</v>
      </c>
      <c r="L112" s="11" t="s">
        <v>64</v>
      </c>
      <c r="M112" s="102">
        <f t="shared" si="9"/>
        <v>0.17119999999999999</v>
      </c>
      <c r="N112" s="10">
        <v>1934</v>
      </c>
      <c r="O112" s="11" t="s">
        <v>64</v>
      </c>
      <c r="P112" s="102">
        <f t="shared" si="10"/>
        <v>0.19339999999999999</v>
      </c>
    </row>
    <row r="113" spans="1:16">
      <c r="A113" s="23">
        <f t="shared" si="11"/>
        <v>113</v>
      </c>
      <c r="B113" s="10">
        <v>800</v>
      </c>
      <c r="C113" s="11" t="s">
        <v>65</v>
      </c>
      <c r="D113" s="100">
        <f t="shared" si="12"/>
        <v>4.2105263157894736E-2</v>
      </c>
      <c r="E113" s="12">
        <v>3.8740000000000001</v>
      </c>
      <c r="F113" s="13">
        <v>0.1426</v>
      </c>
      <c r="G113" s="101">
        <f t="shared" si="7"/>
        <v>4.0166000000000004</v>
      </c>
      <c r="H113" s="10">
        <v>1.3</v>
      </c>
      <c r="I113" s="11" t="s">
        <v>66</v>
      </c>
      <c r="J113" s="105">
        <f t="shared" si="13"/>
        <v>1.3</v>
      </c>
      <c r="K113" s="10">
        <v>1764</v>
      </c>
      <c r="L113" s="11" t="s">
        <v>64</v>
      </c>
      <c r="M113" s="102">
        <f t="shared" si="9"/>
        <v>0.1764</v>
      </c>
      <c r="N113" s="10">
        <v>2025</v>
      </c>
      <c r="O113" s="11" t="s">
        <v>64</v>
      </c>
      <c r="P113" s="102">
        <f t="shared" si="10"/>
        <v>0.20249999999999999</v>
      </c>
    </row>
    <row r="114" spans="1:16">
      <c r="A114" s="23">
        <f t="shared" si="11"/>
        <v>114</v>
      </c>
      <c r="B114" s="10">
        <v>900</v>
      </c>
      <c r="C114" s="11" t="s">
        <v>65</v>
      </c>
      <c r="D114" s="100">
        <f t="shared" si="12"/>
        <v>4.736842105263158E-2</v>
      </c>
      <c r="E114" s="12">
        <v>4.1740000000000004</v>
      </c>
      <c r="F114" s="13">
        <v>0.13070000000000001</v>
      </c>
      <c r="G114" s="101">
        <f t="shared" si="7"/>
        <v>4.3047000000000004</v>
      </c>
      <c r="H114" s="10">
        <v>1.4</v>
      </c>
      <c r="I114" s="11" t="s">
        <v>66</v>
      </c>
      <c r="J114" s="105">
        <f t="shared" si="13"/>
        <v>1.4</v>
      </c>
      <c r="K114" s="10">
        <v>1807</v>
      </c>
      <c r="L114" s="11" t="s">
        <v>64</v>
      </c>
      <c r="M114" s="102">
        <f t="shared" si="9"/>
        <v>0.1807</v>
      </c>
      <c r="N114" s="10">
        <v>2103</v>
      </c>
      <c r="O114" s="11" t="s">
        <v>64</v>
      </c>
      <c r="P114" s="102">
        <f t="shared" si="10"/>
        <v>0.21030000000000001</v>
      </c>
    </row>
    <row r="115" spans="1:16">
      <c r="A115" s="23">
        <f t="shared" si="11"/>
        <v>115</v>
      </c>
      <c r="B115" s="10">
        <v>1</v>
      </c>
      <c r="C115" s="22" t="s">
        <v>67</v>
      </c>
      <c r="D115" s="100">
        <f t="shared" ref="D115:D178" si="14">B115/$C$5</f>
        <v>5.2631578947368418E-2</v>
      </c>
      <c r="E115" s="12">
        <v>4.4619999999999997</v>
      </c>
      <c r="F115" s="13">
        <v>0.12089999999999999</v>
      </c>
      <c r="G115" s="101">
        <f t="shared" si="7"/>
        <v>4.5828999999999995</v>
      </c>
      <c r="H115" s="10">
        <v>1.49</v>
      </c>
      <c r="I115" s="11" t="s">
        <v>66</v>
      </c>
      <c r="J115" s="105">
        <f t="shared" si="13"/>
        <v>1.49</v>
      </c>
      <c r="K115" s="10">
        <v>1843</v>
      </c>
      <c r="L115" s="11" t="s">
        <v>64</v>
      </c>
      <c r="M115" s="102">
        <f t="shared" si="9"/>
        <v>0.18429999999999999</v>
      </c>
      <c r="N115" s="10">
        <v>2170</v>
      </c>
      <c r="O115" s="11" t="s">
        <v>64</v>
      </c>
      <c r="P115" s="102">
        <f t="shared" si="10"/>
        <v>0.217</v>
      </c>
    </row>
    <row r="116" spans="1:16">
      <c r="A116" s="23">
        <f t="shared" si="11"/>
        <v>116</v>
      </c>
      <c r="B116" s="10">
        <v>1.1000000000000001</v>
      </c>
      <c r="C116" s="11" t="s">
        <v>67</v>
      </c>
      <c r="D116" s="100">
        <f t="shared" si="14"/>
        <v>5.789473684210527E-2</v>
      </c>
      <c r="E116" s="12">
        <v>4.7389999999999999</v>
      </c>
      <c r="F116" s="13">
        <v>0.1125</v>
      </c>
      <c r="G116" s="101">
        <f t="shared" si="7"/>
        <v>4.8514999999999997</v>
      </c>
      <c r="H116" s="10">
        <v>1.58</v>
      </c>
      <c r="I116" s="11" t="s">
        <v>66</v>
      </c>
      <c r="J116" s="105">
        <f t="shared" si="13"/>
        <v>1.58</v>
      </c>
      <c r="K116" s="10">
        <v>1874</v>
      </c>
      <c r="L116" s="11" t="s">
        <v>64</v>
      </c>
      <c r="M116" s="102">
        <f t="shared" si="9"/>
        <v>0.18740000000000001</v>
      </c>
      <c r="N116" s="10">
        <v>2229</v>
      </c>
      <c r="O116" s="11" t="s">
        <v>64</v>
      </c>
      <c r="P116" s="102">
        <f t="shared" si="10"/>
        <v>0.22290000000000001</v>
      </c>
    </row>
    <row r="117" spans="1:16">
      <c r="A117" s="23">
        <f t="shared" si="11"/>
        <v>117</v>
      </c>
      <c r="B117" s="10">
        <v>1.2</v>
      </c>
      <c r="C117" s="11" t="s">
        <v>67</v>
      </c>
      <c r="D117" s="100">
        <f t="shared" si="14"/>
        <v>6.3157894736842107E-2</v>
      </c>
      <c r="E117" s="12">
        <v>5.0060000000000002</v>
      </c>
      <c r="F117" s="13">
        <v>0.10539999999999999</v>
      </c>
      <c r="G117" s="101">
        <f t="shared" si="7"/>
        <v>5.1114000000000006</v>
      </c>
      <c r="H117" s="10">
        <v>1.67</v>
      </c>
      <c r="I117" s="11" t="s">
        <v>66</v>
      </c>
      <c r="J117" s="105">
        <f t="shared" si="13"/>
        <v>1.67</v>
      </c>
      <c r="K117" s="10">
        <v>1900</v>
      </c>
      <c r="L117" s="11" t="s">
        <v>64</v>
      </c>
      <c r="M117" s="102">
        <f t="shared" si="9"/>
        <v>0.19</v>
      </c>
      <c r="N117" s="10">
        <v>2281</v>
      </c>
      <c r="O117" s="11" t="s">
        <v>64</v>
      </c>
      <c r="P117" s="102">
        <f t="shared" si="10"/>
        <v>0.22810000000000002</v>
      </c>
    </row>
    <row r="118" spans="1:16">
      <c r="A118" s="23">
        <f t="shared" si="11"/>
        <v>118</v>
      </c>
      <c r="B118" s="10">
        <v>1.3</v>
      </c>
      <c r="C118" s="11" t="s">
        <v>67</v>
      </c>
      <c r="D118" s="100">
        <f t="shared" si="14"/>
        <v>6.8421052631578952E-2</v>
      </c>
      <c r="E118" s="12">
        <v>5.2640000000000002</v>
      </c>
      <c r="F118" s="13">
        <v>9.9129999999999996E-2</v>
      </c>
      <c r="G118" s="101">
        <f t="shared" si="7"/>
        <v>5.36313</v>
      </c>
      <c r="H118" s="10">
        <v>1.75</v>
      </c>
      <c r="I118" s="11" t="s">
        <v>66</v>
      </c>
      <c r="J118" s="105">
        <f t="shared" si="13"/>
        <v>1.75</v>
      </c>
      <c r="K118" s="10">
        <v>1924</v>
      </c>
      <c r="L118" s="11" t="s">
        <v>64</v>
      </c>
      <c r="M118" s="102">
        <f t="shared" si="9"/>
        <v>0.19239999999999999</v>
      </c>
      <c r="N118" s="10">
        <v>2328</v>
      </c>
      <c r="O118" s="11" t="s">
        <v>64</v>
      </c>
      <c r="P118" s="102">
        <f t="shared" si="10"/>
        <v>0.23279999999999998</v>
      </c>
    </row>
    <row r="119" spans="1:16">
      <c r="A119" s="23">
        <f t="shared" si="11"/>
        <v>119</v>
      </c>
      <c r="B119" s="10">
        <v>1.4</v>
      </c>
      <c r="C119" s="11" t="s">
        <v>67</v>
      </c>
      <c r="D119" s="100">
        <f t="shared" si="14"/>
        <v>7.3684210526315783E-2</v>
      </c>
      <c r="E119" s="12">
        <v>5.5129999999999999</v>
      </c>
      <c r="F119" s="13">
        <v>9.3670000000000003E-2</v>
      </c>
      <c r="G119" s="101">
        <f t="shared" si="7"/>
        <v>5.6066700000000003</v>
      </c>
      <c r="H119" s="10">
        <v>1.82</v>
      </c>
      <c r="I119" s="11" t="s">
        <v>66</v>
      </c>
      <c r="J119" s="105">
        <f t="shared" si="13"/>
        <v>1.82</v>
      </c>
      <c r="K119" s="10">
        <v>1944</v>
      </c>
      <c r="L119" s="11" t="s">
        <v>64</v>
      </c>
      <c r="M119" s="102">
        <f t="shared" si="9"/>
        <v>0.19439999999999999</v>
      </c>
      <c r="N119" s="10">
        <v>2370</v>
      </c>
      <c r="O119" s="11" t="s">
        <v>64</v>
      </c>
      <c r="P119" s="102">
        <f t="shared" si="10"/>
        <v>0.23700000000000002</v>
      </c>
    </row>
    <row r="120" spans="1:16">
      <c r="A120" s="23">
        <f t="shared" si="11"/>
        <v>120</v>
      </c>
      <c r="B120" s="10">
        <v>1.5</v>
      </c>
      <c r="C120" s="11" t="s">
        <v>67</v>
      </c>
      <c r="D120" s="100">
        <f t="shared" si="14"/>
        <v>7.8947368421052627E-2</v>
      </c>
      <c r="E120" s="12">
        <v>5.7519999999999998</v>
      </c>
      <c r="F120" s="13">
        <v>8.8830000000000006E-2</v>
      </c>
      <c r="G120" s="101">
        <f t="shared" si="7"/>
        <v>5.8408299999999995</v>
      </c>
      <c r="H120" s="10">
        <v>1.9</v>
      </c>
      <c r="I120" s="11" t="s">
        <v>66</v>
      </c>
      <c r="J120" s="105">
        <f t="shared" si="13"/>
        <v>1.9</v>
      </c>
      <c r="K120" s="10">
        <v>1962</v>
      </c>
      <c r="L120" s="11" t="s">
        <v>64</v>
      </c>
      <c r="M120" s="102">
        <f t="shared" si="9"/>
        <v>0.19619999999999999</v>
      </c>
      <c r="N120" s="10">
        <v>2408</v>
      </c>
      <c r="O120" s="11" t="s">
        <v>64</v>
      </c>
      <c r="P120" s="102">
        <f t="shared" si="10"/>
        <v>0.24079999999999999</v>
      </c>
    </row>
    <row r="121" spans="1:16">
      <c r="A121" s="23">
        <f t="shared" si="11"/>
        <v>121</v>
      </c>
      <c r="B121" s="10">
        <v>1.6</v>
      </c>
      <c r="C121" s="11" t="s">
        <v>67</v>
      </c>
      <c r="D121" s="100">
        <f t="shared" si="14"/>
        <v>8.4210526315789472E-2</v>
      </c>
      <c r="E121" s="12">
        <v>5.9820000000000002</v>
      </c>
      <c r="F121" s="13">
        <v>8.4510000000000002E-2</v>
      </c>
      <c r="G121" s="101">
        <f t="shared" si="7"/>
        <v>6.0665100000000001</v>
      </c>
      <c r="H121" s="10">
        <v>1.97</v>
      </c>
      <c r="I121" s="11" t="s">
        <v>66</v>
      </c>
      <c r="J121" s="105">
        <f t="shared" si="13"/>
        <v>1.97</v>
      </c>
      <c r="K121" s="10">
        <v>1979</v>
      </c>
      <c r="L121" s="11" t="s">
        <v>64</v>
      </c>
      <c r="M121" s="102">
        <f t="shared" si="9"/>
        <v>0.19790000000000002</v>
      </c>
      <c r="N121" s="10">
        <v>2442</v>
      </c>
      <c r="O121" s="11" t="s">
        <v>64</v>
      </c>
      <c r="P121" s="102">
        <f t="shared" si="10"/>
        <v>0.24420000000000003</v>
      </c>
    </row>
    <row r="122" spans="1:16">
      <c r="A122" s="23">
        <f t="shared" si="11"/>
        <v>122</v>
      </c>
      <c r="B122" s="10">
        <v>1.7</v>
      </c>
      <c r="C122" s="11" t="s">
        <v>67</v>
      </c>
      <c r="D122" s="100">
        <f t="shared" si="14"/>
        <v>8.9473684210526316E-2</v>
      </c>
      <c r="E122" s="12">
        <v>6.2030000000000003</v>
      </c>
      <c r="F122" s="13">
        <v>8.0629999999999993E-2</v>
      </c>
      <c r="G122" s="101">
        <f t="shared" si="7"/>
        <v>6.2836300000000005</v>
      </c>
      <c r="H122" s="10">
        <v>2.04</v>
      </c>
      <c r="I122" s="11" t="s">
        <v>66</v>
      </c>
      <c r="J122" s="105">
        <f t="shared" si="13"/>
        <v>2.04</v>
      </c>
      <c r="K122" s="10">
        <v>1994</v>
      </c>
      <c r="L122" s="11" t="s">
        <v>64</v>
      </c>
      <c r="M122" s="102">
        <f t="shared" si="9"/>
        <v>0.19939999999999999</v>
      </c>
      <c r="N122" s="10">
        <v>2474</v>
      </c>
      <c r="O122" s="11" t="s">
        <v>64</v>
      </c>
      <c r="P122" s="102">
        <f t="shared" si="10"/>
        <v>0.24740000000000001</v>
      </c>
    </row>
    <row r="123" spans="1:16">
      <c r="A123" s="23">
        <f t="shared" si="11"/>
        <v>123</v>
      </c>
      <c r="B123" s="10">
        <v>1.8</v>
      </c>
      <c r="C123" s="11" t="s">
        <v>67</v>
      </c>
      <c r="D123" s="100">
        <f t="shared" si="14"/>
        <v>9.4736842105263161E-2</v>
      </c>
      <c r="E123" s="12">
        <v>6.4139999999999997</v>
      </c>
      <c r="F123" s="13">
        <v>7.7130000000000004E-2</v>
      </c>
      <c r="G123" s="101">
        <f t="shared" si="7"/>
        <v>6.4911300000000001</v>
      </c>
      <c r="H123" s="10">
        <v>2.11</v>
      </c>
      <c r="I123" s="11" t="s">
        <v>66</v>
      </c>
      <c r="J123" s="105">
        <f t="shared" si="13"/>
        <v>2.11</v>
      </c>
      <c r="K123" s="10">
        <v>2007</v>
      </c>
      <c r="L123" s="11" t="s">
        <v>64</v>
      </c>
      <c r="M123" s="102">
        <f t="shared" si="9"/>
        <v>0.20070000000000002</v>
      </c>
      <c r="N123" s="10">
        <v>2504</v>
      </c>
      <c r="O123" s="11" t="s">
        <v>64</v>
      </c>
      <c r="P123" s="102">
        <f t="shared" si="10"/>
        <v>0.25040000000000001</v>
      </c>
    </row>
    <row r="124" spans="1:16">
      <c r="A124" s="23">
        <f t="shared" si="11"/>
        <v>124</v>
      </c>
      <c r="B124" s="10">
        <v>2</v>
      </c>
      <c r="C124" s="11" t="s">
        <v>67</v>
      </c>
      <c r="D124" s="100">
        <f t="shared" si="14"/>
        <v>0.10526315789473684</v>
      </c>
      <c r="E124" s="12">
        <v>6.81</v>
      </c>
      <c r="F124" s="13">
        <v>7.1029999999999996E-2</v>
      </c>
      <c r="G124" s="101">
        <f t="shared" si="7"/>
        <v>6.88103</v>
      </c>
      <c r="H124" s="10">
        <v>2.23</v>
      </c>
      <c r="I124" s="11" t="s">
        <v>66</v>
      </c>
      <c r="J124" s="105">
        <f t="shared" si="13"/>
        <v>2.23</v>
      </c>
      <c r="K124" s="10">
        <v>2035</v>
      </c>
      <c r="L124" s="11" t="s">
        <v>64</v>
      </c>
      <c r="M124" s="102">
        <f t="shared" si="9"/>
        <v>0.20350000000000001</v>
      </c>
      <c r="N124" s="10">
        <v>2556</v>
      </c>
      <c r="O124" s="11" t="s">
        <v>64</v>
      </c>
      <c r="P124" s="102">
        <f t="shared" si="10"/>
        <v>0.25559999999999999</v>
      </c>
    </row>
    <row r="125" spans="1:16">
      <c r="A125" s="23">
        <f t="shared" si="11"/>
        <v>125</v>
      </c>
      <c r="B125" s="103">
        <v>2.25</v>
      </c>
      <c r="C125" s="104" t="s">
        <v>67</v>
      </c>
      <c r="D125" s="100">
        <f t="shared" si="14"/>
        <v>0.11842105263157894</v>
      </c>
      <c r="E125" s="12">
        <v>7.2549999999999999</v>
      </c>
      <c r="F125" s="13">
        <v>6.4740000000000006E-2</v>
      </c>
      <c r="G125" s="101">
        <f t="shared" si="7"/>
        <v>7.3197399999999995</v>
      </c>
      <c r="H125" s="10">
        <v>2.38</v>
      </c>
      <c r="I125" s="11" t="s">
        <v>66</v>
      </c>
      <c r="J125" s="105">
        <f t="shared" si="13"/>
        <v>2.38</v>
      </c>
      <c r="K125" s="10">
        <v>2067</v>
      </c>
      <c r="L125" s="11" t="s">
        <v>64</v>
      </c>
      <c r="M125" s="102">
        <f t="shared" si="9"/>
        <v>0.20670000000000002</v>
      </c>
      <c r="N125" s="10">
        <v>2613</v>
      </c>
      <c r="O125" s="11" t="s">
        <v>64</v>
      </c>
      <c r="P125" s="102">
        <f t="shared" si="10"/>
        <v>0.26129999999999998</v>
      </c>
    </row>
    <row r="126" spans="1:16">
      <c r="A126" s="23">
        <f t="shared" si="11"/>
        <v>126</v>
      </c>
      <c r="B126" s="103">
        <v>2.5</v>
      </c>
      <c r="C126" s="104" t="s">
        <v>67</v>
      </c>
      <c r="D126" s="100">
        <f t="shared" si="14"/>
        <v>0.13157894736842105</v>
      </c>
      <c r="E126" s="12">
        <v>7.6470000000000002</v>
      </c>
      <c r="F126" s="13">
        <v>5.9560000000000002E-2</v>
      </c>
      <c r="G126" s="101">
        <f t="shared" si="7"/>
        <v>7.7065600000000005</v>
      </c>
      <c r="H126" s="103">
        <v>2.5299999999999998</v>
      </c>
      <c r="I126" s="104" t="s">
        <v>66</v>
      </c>
      <c r="J126" s="105">
        <f t="shared" si="13"/>
        <v>2.5299999999999998</v>
      </c>
      <c r="K126" s="103">
        <v>2093</v>
      </c>
      <c r="L126" s="104" t="s">
        <v>64</v>
      </c>
      <c r="M126" s="102">
        <f t="shared" si="9"/>
        <v>0.20929999999999999</v>
      </c>
      <c r="N126" s="103">
        <v>2662</v>
      </c>
      <c r="O126" s="104" t="s">
        <v>64</v>
      </c>
      <c r="P126" s="102">
        <f t="shared" si="10"/>
        <v>0.26619999999999999</v>
      </c>
    </row>
    <row r="127" spans="1:16">
      <c r="A127" s="23">
        <f t="shared" si="11"/>
        <v>127</v>
      </c>
      <c r="B127" s="103">
        <v>2.75</v>
      </c>
      <c r="C127" s="104" t="s">
        <v>67</v>
      </c>
      <c r="D127" s="100">
        <f t="shared" si="14"/>
        <v>0.14473684210526316</v>
      </c>
      <c r="E127" s="12">
        <v>7.99</v>
      </c>
      <c r="F127" s="13">
        <v>5.5210000000000002E-2</v>
      </c>
      <c r="G127" s="101">
        <f t="shared" si="7"/>
        <v>8.0452100000000009</v>
      </c>
      <c r="H127" s="103">
        <v>2.66</v>
      </c>
      <c r="I127" s="104" t="s">
        <v>66</v>
      </c>
      <c r="J127" s="105">
        <f t="shared" si="13"/>
        <v>2.66</v>
      </c>
      <c r="K127" s="103">
        <v>2117</v>
      </c>
      <c r="L127" s="104" t="s">
        <v>64</v>
      </c>
      <c r="M127" s="102">
        <f t="shared" si="9"/>
        <v>0.2117</v>
      </c>
      <c r="N127" s="103">
        <v>2705</v>
      </c>
      <c r="O127" s="104" t="s">
        <v>64</v>
      </c>
      <c r="P127" s="102">
        <f t="shared" si="10"/>
        <v>0.27050000000000002</v>
      </c>
    </row>
    <row r="128" spans="1:16">
      <c r="A128" s="23">
        <f t="shared" si="11"/>
        <v>128</v>
      </c>
      <c r="B128" s="10">
        <v>3</v>
      </c>
      <c r="C128" s="11" t="s">
        <v>67</v>
      </c>
      <c r="D128" s="100">
        <f t="shared" si="14"/>
        <v>0.15789473684210525</v>
      </c>
      <c r="E128" s="12">
        <v>8.2870000000000008</v>
      </c>
      <c r="F128" s="13">
        <v>5.1499999999999997E-2</v>
      </c>
      <c r="G128" s="101">
        <f t="shared" si="7"/>
        <v>8.3385000000000016</v>
      </c>
      <c r="H128" s="10">
        <v>2.79</v>
      </c>
      <c r="I128" s="11" t="s">
        <v>66</v>
      </c>
      <c r="J128" s="105">
        <f t="shared" si="13"/>
        <v>2.79</v>
      </c>
      <c r="K128" s="103">
        <v>2138</v>
      </c>
      <c r="L128" s="104" t="s">
        <v>64</v>
      </c>
      <c r="M128" s="102">
        <f t="shared" si="9"/>
        <v>0.21379999999999999</v>
      </c>
      <c r="N128" s="103">
        <v>2743</v>
      </c>
      <c r="O128" s="104" t="s">
        <v>64</v>
      </c>
      <c r="P128" s="102">
        <f t="shared" si="10"/>
        <v>0.27429999999999999</v>
      </c>
    </row>
    <row r="129" spans="1:16">
      <c r="A129" s="23">
        <f t="shared" si="11"/>
        <v>129</v>
      </c>
      <c r="B129" s="10">
        <v>3.25</v>
      </c>
      <c r="C129" s="11" t="s">
        <v>67</v>
      </c>
      <c r="D129" s="100">
        <f t="shared" si="14"/>
        <v>0.17105263157894737</v>
      </c>
      <c r="E129" s="12">
        <v>8.5419999999999998</v>
      </c>
      <c r="F129" s="13">
        <v>4.829E-2</v>
      </c>
      <c r="G129" s="101">
        <f t="shared" si="7"/>
        <v>8.5902899999999995</v>
      </c>
      <c r="H129" s="10">
        <v>2.92</v>
      </c>
      <c r="I129" s="11" t="s">
        <v>66</v>
      </c>
      <c r="J129" s="105">
        <f t="shared" si="13"/>
        <v>2.92</v>
      </c>
      <c r="K129" s="103">
        <v>2157</v>
      </c>
      <c r="L129" s="104" t="s">
        <v>64</v>
      </c>
      <c r="M129" s="102">
        <f t="shared" si="9"/>
        <v>0.2157</v>
      </c>
      <c r="N129" s="103">
        <v>2778</v>
      </c>
      <c r="O129" s="104" t="s">
        <v>64</v>
      </c>
      <c r="P129" s="102">
        <f t="shared" si="10"/>
        <v>0.27779999999999999</v>
      </c>
    </row>
    <row r="130" spans="1:16">
      <c r="A130" s="23">
        <f t="shared" si="11"/>
        <v>130</v>
      </c>
      <c r="B130" s="10">
        <v>3.5</v>
      </c>
      <c r="C130" s="11" t="s">
        <v>67</v>
      </c>
      <c r="D130" s="100">
        <f t="shared" si="14"/>
        <v>0.18421052631578946</v>
      </c>
      <c r="E130" s="12">
        <v>8.7590000000000003</v>
      </c>
      <c r="F130" s="13">
        <v>4.5490000000000003E-2</v>
      </c>
      <c r="G130" s="101">
        <f t="shared" si="7"/>
        <v>8.8044899999999995</v>
      </c>
      <c r="H130" s="10">
        <v>3.04</v>
      </c>
      <c r="I130" s="11" t="s">
        <v>66</v>
      </c>
      <c r="J130" s="105">
        <f t="shared" si="13"/>
        <v>3.04</v>
      </c>
      <c r="K130" s="103">
        <v>2174</v>
      </c>
      <c r="L130" s="104" t="s">
        <v>64</v>
      </c>
      <c r="M130" s="102">
        <f t="shared" si="9"/>
        <v>0.21739999999999998</v>
      </c>
      <c r="N130" s="103">
        <v>2809</v>
      </c>
      <c r="O130" s="104" t="s">
        <v>64</v>
      </c>
      <c r="P130" s="102">
        <f t="shared" si="10"/>
        <v>0.28090000000000004</v>
      </c>
    </row>
    <row r="131" spans="1:16">
      <c r="A131" s="23">
        <f t="shared" si="11"/>
        <v>131</v>
      </c>
      <c r="B131" s="10">
        <v>3.75</v>
      </c>
      <c r="C131" s="11" t="s">
        <v>67</v>
      </c>
      <c r="D131" s="100">
        <f t="shared" si="14"/>
        <v>0.19736842105263158</v>
      </c>
      <c r="E131" s="12">
        <v>8.9429999999999996</v>
      </c>
      <c r="F131" s="13">
        <v>4.3020000000000003E-2</v>
      </c>
      <c r="G131" s="101">
        <f t="shared" si="7"/>
        <v>8.9860199999999999</v>
      </c>
      <c r="H131" s="10">
        <v>3.16</v>
      </c>
      <c r="I131" s="11" t="s">
        <v>66</v>
      </c>
      <c r="J131" s="105">
        <f t="shared" si="13"/>
        <v>3.16</v>
      </c>
      <c r="K131" s="103">
        <v>2190</v>
      </c>
      <c r="L131" s="104" t="s">
        <v>64</v>
      </c>
      <c r="M131" s="102">
        <f t="shared" si="9"/>
        <v>0.219</v>
      </c>
      <c r="N131" s="103">
        <v>2838</v>
      </c>
      <c r="O131" s="104" t="s">
        <v>64</v>
      </c>
      <c r="P131" s="102">
        <f t="shared" si="10"/>
        <v>0.2838</v>
      </c>
    </row>
    <row r="132" spans="1:16">
      <c r="A132" s="23">
        <f t="shared" si="11"/>
        <v>132</v>
      </c>
      <c r="B132" s="10">
        <v>4</v>
      </c>
      <c r="C132" s="11" t="s">
        <v>67</v>
      </c>
      <c r="D132" s="100">
        <f t="shared" si="14"/>
        <v>0.21052631578947367</v>
      </c>
      <c r="E132" s="12">
        <v>9.0969999999999995</v>
      </c>
      <c r="F132" s="13">
        <v>4.0829999999999998E-2</v>
      </c>
      <c r="G132" s="101">
        <f t="shared" si="7"/>
        <v>9.1378299999999992</v>
      </c>
      <c r="H132" s="10">
        <v>3.28</v>
      </c>
      <c r="I132" s="11" t="s">
        <v>66</v>
      </c>
      <c r="J132" s="105">
        <f t="shared" si="13"/>
        <v>3.28</v>
      </c>
      <c r="K132" s="103">
        <v>2205</v>
      </c>
      <c r="L132" s="104" t="s">
        <v>64</v>
      </c>
      <c r="M132" s="102">
        <f t="shared" si="9"/>
        <v>0.2205</v>
      </c>
      <c r="N132" s="103">
        <v>2865</v>
      </c>
      <c r="O132" s="104" t="s">
        <v>64</v>
      </c>
      <c r="P132" s="102">
        <f t="shared" si="10"/>
        <v>0.28650000000000003</v>
      </c>
    </row>
    <row r="133" spans="1:16">
      <c r="A133" s="23">
        <f t="shared" si="11"/>
        <v>133</v>
      </c>
      <c r="B133" s="10">
        <v>4.5</v>
      </c>
      <c r="C133" s="11" t="s">
        <v>67</v>
      </c>
      <c r="D133" s="100">
        <f t="shared" si="14"/>
        <v>0.23684210526315788</v>
      </c>
      <c r="E133" s="12">
        <v>9.33</v>
      </c>
      <c r="F133" s="13">
        <v>3.7100000000000001E-2</v>
      </c>
      <c r="G133" s="101">
        <f t="shared" si="7"/>
        <v>9.3671000000000006</v>
      </c>
      <c r="H133" s="10">
        <v>3.51</v>
      </c>
      <c r="I133" s="11" t="s">
        <v>66</v>
      </c>
      <c r="J133" s="105">
        <f t="shared" si="13"/>
        <v>3.51</v>
      </c>
      <c r="K133" s="103">
        <v>2245</v>
      </c>
      <c r="L133" s="104" t="s">
        <v>64</v>
      </c>
      <c r="M133" s="102">
        <f t="shared" si="9"/>
        <v>0.22450000000000001</v>
      </c>
      <c r="N133" s="103">
        <v>2914</v>
      </c>
      <c r="O133" s="104" t="s">
        <v>64</v>
      </c>
      <c r="P133" s="102">
        <f t="shared" si="10"/>
        <v>0.29139999999999999</v>
      </c>
    </row>
    <row r="134" spans="1:16">
      <c r="A134" s="23">
        <f t="shared" si="11"/>
        <v>134</v>
      </c>
      <c r="B134" s="10">
        <v>5</v>
      </c>
      <c r="C134" s="11" t="s">
        <v>67</v>
      </c>
      <c r="D134" s="100">
        <f t="shared" si="14"/>
        <v>0.26315789473684209</v>
      </c>
      <c r="E134" s="12">
        <v>9.4819999999999993</v>
      </c>
      <c r="F134" s="13">
        <v>3.4029999999999998E-2</v>
      </c>
      <c r="G134" s="101">
        <f t="shared" si="7"/>
        <v>9.5160299999999989</v>
      </c>
      <c r="H134" s="10">
        <v>3.74</v>
      </c>
      <c r="I134" s="11" t="s">
        <v>66</v>
      </c>
      <c r="J134" s="105">
        <f t="shared" si="13"/>
        <v>3.74</v>
      </c>
      <c r="K134" s="103">
        <v>2281</v>
      </c>
      <c r="L134" s="104" t="s">
        <v>64</v>
      </c>
      <c r="M134" s="102">
        <f t="shared" si="9"/>
        <v>0.22810000000000002</v>
      </c>
      <c r="N134" s="103">
        <v>2959</v>
      </c>
      <c r="O134" s="104" t="s">
        <v>64</v>
      </c>
      <c r="P134" s="102">
        <f t="shared" si="10"/>
        <v>0.2959</v>
      </c>
    </row>
    <row r="135" spans="1:16">
      <c r="A135" s="23">
        <f t="shared" si="11"/>
        <v>135</v>
      </c>
      <c r="B135" s="10">
        <v>5.5</v>
      </c>
      <c r="C135" s="11" t="s">
        <v>67</v>
      </c>
      <c r="D135" s="100">
        <f t="shared" si="14"/>
        <v>0.28947368421052633</v>
      </c>
      <c r="E135" s="12">
        <v>9.5739999999999998</v>
      </c>
      <c r="F135" s="13">
        <v>3.1469999999999998E-2</v>
      </c>
      <c r="G135" s="101">
        <f t="shared" si="7"/>
        <v>9.6054700000000004</v>
      </c>
      <c r="H135" s="10">
        <v>3.96</v>
      </c>
      <c r="I135" s="11" t="s">
        <v>66</v>
      </c>
      <c r="J135" s="105">
        <f t="shared" si="13"/>
        <v>3.96</v>
      </c>
      <c r="K135" s="103">
        <v>2316</v>
      </c>
      <c r="L135" s="104" t="s">
        <v>64</v>
      </c>
      <c r="M135" s="102">
        <f t="shared" si="9"/>
        <v>0.23159999999999997</v>
      </c>
      <c r="N135" s="103">
        <v>2999</v>
      </c>
      <c r="O135" s="104" t="s">
        <v>64</v>
      </c>
      <c r="P135" s="102">
        <f t="shared" si="10"/>
        <v>0.2999</v>
      </c>
    </row>
    <row r="136" spans="1:16">
      <c r="A136" s="23">
        <f t="shared" si="11"/>
        <v>136</v>
      </c>
      <c r="B136" s="10">
        <v>6</v>
      </c>
      <c r="C136" s="11" t="s">
        <v>67</v>
      </c>
      <c r="D136" s="100">
        <f t="shared" si="14"/>
        <v>0.31578947368421051</v>
      </c>
      <c r="E136" s="12">
        <v>9.6199999999999992</v>
      </c>
      <c r="F136" s="13">
        <v>2.929E-2</v>
      </c>
      <c r="G136" s="101">
        <f t="shared" si="7"/>
        <v>9.6492899999999988</v>
      </c>
      <c r="H136" s="10">
        <v>4.1900000000000004</v>
      </c>
      <c r="I136" s="11" t="s">
        <v>66</v>
      </c>
      <c r="J136" s="105">
        <f t="shared" si="13"/>
        <v>4.1900000000000004</v>
      </c>
      <c r="K136" s="103">
        <v>2349</v>
      </c>
      <c r="L136" s="104" t="s">
        <v>64</v>
      </c>
      <c r="M136" s="102">
        <f t="shared" si="9"/>
        <v>0.23490000000000003</v>
      </c>
      <c r="N136" s="103">
        <v>3037</v>
      </c>
      <c r="O136" s="104" t="s">
        <v>64</v>
      </c>
      <c r="P136" s="102">
        <f t="shared" si="10"/>
        <v>0.30369999999999997</v>
      </c>
    </row>
    <row r="137" spans="1:16">
      <c r="A137" s="23">
        <f t="shared" si="11"/>
        <v>137</v>
      </c>
      <c r="B137" s="10">
        <v>6.5</v>
      </c>
      <c r="C137" s="11" t="s">
        <v>67</v>
      </c>
      <c r="D137" s="100">
        <f t="shared" si="14"/>
        <v>0.34210526315789475</v>
      </c>
      <c r="E137" s="12">
        <v>9.6340000000000003</v>
      </c>
      <c r="F137" s="13">
        <v>2.742E-2</v>
      </c>
      <c r="G137" s="101">
        <f t="shared" si="7"/>
        <v>9.6614199999999997</v>
      </c>
      <c r="H137" s="10">
        <v>4.41</v>
      </c>
      <c r="I137" s="11" t="s">
        <v>66</v>
      </c>
      <c r="J137" s="105">
        <f t="shared" si="13"/>
        <v>4.41</v>
      </c>
      <c r="K137" s="103">
        <v>2380</v>
      </c>
      <c r="L137" s="104" t="s">
        <v>64</v>
      </c>
      <c r="M137" s="102">
        <f t="shared" si="9"/>
        <v>0.23799999999999999</v>
      </c>
      <c r="N137" s="103">
        <v>3072</v>
      </c>
      <c r="O137" s="104" t="s">
        <v>64</v>
      </c>
      <c r="P137" s="102">
        <f t="shared" si="10"/>
        <v>0.30720000000000003</v>
      </c>
    </row>
    <row r="138" spans="1:16">
      <c r="A138" s="23">
        <f t="shared" si="11"/>
        <v>138</v>
      </c>
      <c r="B138" s="10">
        <v>7</v>
      </c>
      <c r="C138" s="11" t="s">
        <v>67</v>
      </c>
      <c r="D138" s="100">
        <f t="shared" si="14"/>
        <v>0.36842105263157893</v>
      </c>
      <c r="E138" s="12">
        <v>9.6240000000000006</v>
      </c>
      <c r="F138" s="13">
        <v>2.5780000000000001E-2</v>
      </c>
      <c r="G138" s="101">
        <f t="shared" si="7"/>
        <v>9.6497799999999998</v>
      </c>
      <c r="H138" s="10">
        <v>4.63</v>
      </c>
      <c r="I138" s="11" t="s">
        <v>66</v>
      </c>
      <c r="J138" s="105">
        <f t="shared" si="13"/>
        <v>4.63</v>
      </c>
      <c r="K138" s="103">
        <v>2411</v>
      </c>
      <c r="L138" s="104" t="s">
        <v>64</v>
      </c>
      <c r="M138" s="102">
        <f t="shared" si="9"/>
        <v>0.24110000000000001</v>
      </c>
      <c r="N138" s="103">
        <v>3106</v>
      </c>
      <c r="O138" s="104" t="s">
        <v>64</v>
      </c>
      <c r="P138" s="102">
        <f t="shared" si="10"/>
        <v>0.31059999999999999</v>
      </c>
    </row>
    <row r="139" spans="1:16">
      <c r="A139" s="23">
        <f t="shared" si="11"/>
        <v>139</v>
      </c>
      <c r="B139" s="10">
        <v>8</v>
      </c>
      <c r="C139" s="11" t="s">
        <v>67</v>
      </c>
      <c r="D139" s="100">
        <f t="shared" si="14"/>
        <v>0.42105263157894735</v>
      </c>
      <c r="E139" s="12">
        <v>9.5559999999999992</v>
      </c>
      <c r="F139" s="13">
        <v>2.307E-2</v>
      </c>
      <c r="G139" s="101">
        <f t="shared" si="7"/>
        <v>9.5790699999999998</v>
      </c>
      <c r="H139" s="10">
        <v>5.08</v>
      </c>
      <c r="I139" s="11" t="s">
        <v>66</v>
      </c>
      <c r="J139" s="105">
        <f t="shared" si="13"/>
        <v>5.08</v>
      </c>
      <c r="K139" s="103">
        <v>2511</v>
      </c>
      <c r="L139" s="104" t="s">
        <v>64</v>
      </c>
      <c r="M139" s="102">
        <f t="shared" si="9"/>
        <v>0.25109999999999999</v>
      </c>
      <c r="N139" s="103">
        <v>3169</v>
      </c>
      <c r="O139" s="104" t="s">
        <v>64</v>
      </c>
      <c r="P139" s="102">
        <f t="shared" si="10"/>
        <v>0.31690000000000002</v>
      </c>
    </row>
    <row r="140" spans="1:16">
      <c r="A140" s="23">
        <f t="shared" si="11"/>
        <v>140</v>
      </c>
      <c r="B140" s="10">
        <v>9</v>
      </c>
      <c r="C140" s="14" t="s">
        <v>67</v>
      </c>
      <c r="D140" s="100">
        <f t="shared" si="14"/>
        <v>0.47368421052631576</v>
      </c>
      <c r="E140" s="12">
        <v>9.4529999999999994</v>
      </c>
      <c r="F140" s="13">
        <v>2.0910000000000002E-2</v>
      </c>
      <c r="G140" s="101">
        <f t="shared" si="7"/>
        <v>9.4739100000000001</v>
      </c>
      <c r="H140" s="10">
        <v>5.53</v>
      </c>
      <c r="I140" s="11" t="s">
        <v>66</v>
      </c>
      <c r="J140" s="105">
        <f t="shared" si="13"/>
        <v>5.53</v>
      </c>
      <c r="K140" s="103">
        <v>2608</v>
      </c>
      <c r="L140" s="104" t="s">
        <v>64</v>
      </c>
      <c r="M140" s="102">
        <f t="shared" si="9"/>
        <v>0.26080000000000003</v>
      </c>
      <c r="N140" s="103">
        <v>3228</v>
      </c>
      <c r="O140" s="104" t="s">
        <v>64</v>
      </c>
      <c r="P140" s="102">
        <f t="shared" si="10"/>
        <v>0.32280000000000003</v>
      </c>
    </row>
    <row r="141" spans="1:16">
      <c r="A141" s="23">
        <f t="shared" si="11"/>
        <v>141</v>
      </c>
      <c r="B141" s="10">
        <v>10</v>
      </c>
      <c r="C141" s="104" t="s">
        <v>67</v>
      </c>
      <c r="D141" s="100">
        <f t="shared" si="14"/>
        <v>0.52631578947368418</v>
      </c>
      <c r="E141" s="12">
        <v>9.3320000000000007</v>
      </c>
      <c r="F141" s="13">
        <v>1.9140000000000001E-2</v>
      </c>
      <c r="G141" s="101">
        <f t="shared" si="7"/>
        <v>9.3511400000000009</v>
      </c>
      <c r="H141" s="103">
        <v>5.99</v>
      </c>
      <c r="I141" s="104" t="s">
        <v>66</v>
      </c>
      <c r="J141" s="105">
        <f t="shared" si="13"/>
        <v>5.99</v>
      </c>
      <c r="K141" s="103">
        <v>2703</v>
      </c>
      <c r="L141" s="104" t="s">
        <v>64</v>
      </c>
      <c r="M141" s="102">
        <f t="shared" si="9"/>
        <v>0.27029999999999998</v>
      </c>
      <c r="N141" s="103">
        <v>3284</v>
      </c>
      <c r="O141" s="104" t="s">
        <v>64</v>
      </c>
      <c r="P141" s="102">
        <f t="shared" si="10"/>
        <v>0.32839999999999997</v>
      </c>
    </row>
    <row r="142" spans="1:16">
      <c r="A142" s="23">
        <f t="shared" si="11"/>
        <v>142</v>
      </c>
      <c r="B142" s="10">
        <v>11</v>
      </c>
      <c r="C142" s="104" t="s">
        <v>67</v>
      </c>
      <c r="D142" s="100">
        <f t="shared" si="14"/>
        <v>0.57894736842105265</v>
      </c>
      <c r="E142" s="12">
        <v>9.2059999999999995</v>
      </c>
      <c r="F142" s="13">
        <v>1.7670000000000002E-2</v>
      </c>
      <c r="G142" s="101">
        <f t="shared" si="7"/>
        <v>9.2236700000000003</v>
      </c>
      <c r="H142" s="103">
        <v>6.45</v>
      </c>
      <c r="I142" s="104" t="s">
        <v>66</v>
      </c>
      <c r="J142" s="105">
        <f t="shared" si="13"/>
        <v>6.45</v>
      </c>
      <c r="K142" s="103">
        <v>2796</v>
      </c>
      <c r="L142" s="104" t="s">
        <v>64</v>
      </c>
      <c r="M142" s="102">
        <f t="shared" si="9"/>
        <v>0.27959999999999996</v>
      </c>
      <c r="N142" s="103">
        <v>3339</v>
      </c>
      <c r="O142" s="104" t="s">
        <v>64</v>
      </c>
      <c r="P142" s="102">
        <f t="shared" si="10"/>
        <v>0.33389999999999997</v>
      </c>
    </row>
    <row r="143" spans="1:16">
      <c r="A143" s="23">
        <f t="shared" si="11"/>
        <v>143</v>
      </c>
      <c r="B143" s="10">
        <v>12</v>
      </c>
      <c r="C143" s="104" t="s">
        <v>67</v>
      </c>
      <c r="D143" s="100">
        <f t="shared" si="14"/>
        <v>0.63157894736842102</v>
      </c>
      <c r="E143" s="12">
        <v>9.0779999999999994</v>
      </c>
      <c r="F143" s="13">
        <v>1.6420000000000001E-2</v>
      </c>
      <c r="G143" s="101">
        <f t="shared" si="7"/>
        <v>9.0944199999999995</v>
      </c>
      <c r="H143" s="103">
        <v>6.92</v>
      </c>
      <c r="I143" s="104" t="s">
        <v>66</v>
      </c>
      <c r="J143" s="105">
        <f t="shared" si="13"/>
        <v>6.92</v>
      </c>
      <c r="K143" s="103">
        <v>2889</v>
      </c>
      <c r="L143" s="104" t="s">
        <v>64</v>
      </c>
      <c r="M143" s="102">
        <f t="shared" si="9"/>
        <v>0.28889999999999999</v>
      </c>
      <c r="N143" s="103">
        <v>3392</v>
      </c>
      <c r="O143" s="104" t="s">
        <v>64</v>
      </c>
      <c r="P143" s="102">
        <f t="shared" si="10"/>
        <v>0.3392</v>
      </c>
    </row>
    <row r="144" spans="1:16">
      <c r="A144" s="23">
        <f t="shared" si="11"/>
        <v>144</v>
      </c>
      <c r="B144" s="10">
        <v>13</v>
      </c>
      <c r="C144" s="104" t="s">
        <v>67</v>
      </c>
      <c r="D144" s="100">
        <f t="shared" si="14"/>
        <v>0.68421052631578949</v>
      </c>
      <c r="E144" s="12">
        <v>8.9540000000000006</v>
      </c>
      <c r="F144" s="13">
        <v>1.5339999999999999E-2</v>
      </c>
      <c r="G144" s="101">
        <f t="shared" si="7"/>
        <v>8.9693400000000008</v>
      </c>
      <c r="H144" s="103">
        <v>7.4</v>
      </c>
      <c r="I144" s="104" t="s">
        <v>66</v>
      </c>
      <c r="J144" s="105">
        <f t="shared" si="13"/>
        <v>7.4</v>
      </c>
      <c r="K144" s="103">
        <v>2980</v>
      </c>
      <c r="L144" s="104" t="s">
        <v>64</v>
      </c>
      <c r="M144" s="102">
        <f t="shared" si="9"/>
        <v>0.29799999999999999</v>
      </c>
      <c r="N144" s="103">
        <v>3444</v>
      </c>
      <c r="O144" s="104" t="s">
        <v>64</v>
      </c>
      <c r="P144" s="102">
        <f t="shared" si="10"/>
        <v>0.34439999999999998</v>
      </c>
    </row>
    <row r="145" spans="1:16">
      <c r="A145" s="23">
        <f t="shared" si="11"/>
        <v>145</v>
      </c>
      <c r="B145" s="10">
        <v>14</v>
      </c>
      <c r="C145" s="104" t="s">
        <v>67</v>
      </c>
      <c r="D145" s="100">
        <f t="shared" si="14"/>
        <v>0.73684210526315785</v>
      </c>
      <c r="E145" s="12">
        <v>8.8330000000000002</v>
      </c>
      <c r="F145" s="13">
        <v>1.4409999999999999E-2</v>
      </c>
      <c r="G145" s="101">
        <f t="shared" si="7"/>
        <v>8.84741</v>
      </c>
      <c r="H145" s="103">
        <v>7.88</v>
      </c>
      <c r="I145" s="104" t="s">
        <v>66</v>
      </c>
      <c r="J145" s="105">
        <f t="shared" si="13"/>
        <v>7.88</v>
      </c>
      <c r="K145" s="103">
        <v>3071</v>
      </c>
      <c r="L145" s="104" t="s">
        <v>64</v>
      </c>
      <c r="M145" s="102">
        <f t="shared" si="9"/>
        <v>0.30710000000000004</v>
      </c>
      <c r="N145" s="103">
        <v>3495</v>
      </c>
      <c r="O145" s="104" t="s">
        <v>64</v>
      </c>
      <c r="P145" s="102">
        <f t="shared" si="10"/>
        <v>0.34950000000000003</v>
      </c>
    </row>
    <row r="146" spans="1:16">
      <c r="A146" s="23">
        <f t="shared" si="11"/>
        <v>146</v>
      </c>
      <c r="B146" s="10">
        <v>15</v>
      </c>
      <c r="C146" s="104" t="s">
        <v>67</v>
      </c>
      <c r="D146" s="100">
        <f t="shared" si="14"/>
        <v>0.78947368421052633</v>
      </c>
      <c r="E146" s="12">
        <v>8.718</v>
      </c>
      <c r="F146" s="13">
        <v>1.359E-2</v>
      </c>
      <c r="G146" s="101">
        <f t="shared" si="7"/>
        <v>8.7315900000000006</v>
      </c>
      <c r="H146" s="103">
        <v>8.3699999999999992</v>
      </c>
      <c r="I146" s="104" t="s">
        <v>66</v>
      </c>
      <c r="J146" s="105">
        <f t="shared" si="13"/>
        <v>8.3699999999999992</v>
      </c>
      <c r="K146" s="103">
        <v>3162</v>
      </c>
      <c r="L146" s="104" t="s">
        <v>64</v>
      </c>
      <c r="M146" s="102">
        <f t="shared" si="9"/>
        <v>0.31619999999999998</v>
      </c>
      <c r="N146" s="103">
        <v>3545</v>
      </c>
      <c r="O146" s="104" t="s">
        <v>64</v>
      </c>
      <c r="P146" s="102">
        <f t="shared" si="10"/>
        <v>0.35449999999999998</v>
      </c>
    </row>
    <row r="147" spans="1:16">
      <c r="A147" s="23">
        <f t="shared" si="11"/>
        <v>147</v>
      </c>
      <c r="B147" s="10">
        <v>16</v>
      </c>
      <c r="C147" s="104" t="s">
        <v>67</v>
      </c>
      <c r="D147" s="100">
        <f t="shared" si="14"/>
        <v>0.84210526315789469</v>
      </c>
      <c r="E147" s="12">
        <v>8.609</v>
      </c>
      <c r="F147" s="13">
        <v>1.286E-2</v>
      </c>
      <c r="G147" s="101">
        <f t="shared" si="7"/>
        <v>8.6218599999999999</v>
      </c>
      <c r="H147" s="103">
        <v>8.8699999999999992</v>
      </c>
      <c r="I147" s="104" t="s">
        <v>66</v>
      </c>
      <c r="J147" s="105">
        <f t="shared" si="13"/>
        <v>8.8699999999999992</v>
      </c>
      <c r="K147" s="103">
        <v>3252</v>
      </c>
      <c r="L147" s="104" t="s">
        <v>64</v>
      </c>
      <c r="M147" s="102">
        <f t="shared" si="9"/>
        <v>0.32519999999999999</v>
      </c>
      <c r="N147" s="103">
        <v>3595</v>
      </c>
      <c r="O147" s="104" t="s">
        <v>64</v>
      </c>
      <c r="P147" s="102">
        <f t="shared" si="10"/>
        <v>0.35950000000000004</v>
      </c>
    </row>
    <row r="148" spans="1:16">
      <c r="A148" s="23">
        <f t="shared" si="11"/>
        <v>148</v>
      </c>
      <c r="B148" s="10">
        <v>17</v>
      </c>
      <c r="C148" s="104" t="s">
        <v>67</v>
      </c>
      <c r="D148" s="100">
        <f t="shared" si="14"/>
        <v>0.89473684210526316</v>
      </c>
      <c r="E148" s="12">
        <v>8.5050000000000008</v>
      </c>
      <c r="F148" s="13">
        <v>1.221E-2</v>
      </c>
      <c r="G148" s="101">
        <f t="shared" ref="G148:G211" si="15">E148+F148</f>
        <v>8.5172100000000004</v>
      </c>
      <c r="H148" s="103">
        <v>9.3699999999999992</v>
      </c>
      <c r="I148" s="104" t="s">
        <v>66</v>
      </c>
      <c r="J148" s="105">
        <f t="shared" si="13"/>
        <v>9.3699999999999992</v>
      </c>
      <c r="K148" s="103">
        <v>3342</v>
      </c>
      <c r="L148" s="104" t="s">
        <v>64</v>
      </c>
      <c r="M148" s="102">
        <f t="shared" ref="M148:M160" si="16">K148/1000/10</f>
        <v>0.3342</v>
      </c>
      <c r="N148" s="103">
        <v>3645</v>
      </c>
      <c r="O148" s="104" t="s">
        <v>64</v>
      </c>
      <c r="P148" s="102">
        <f t="shared" ref="P148:P168" si="17">N148/1000/10</f>
        <v>0.36449999999999999</v>
      </c>
    </row>
    <row r="149" spans="1:16">
      <c r="A149" s="23">
        <f t="shared" si="11"/>
        <v>149</v>
      </c>
      <c r="B149" s="10">
        <v>18</v>
      </c>
      <c r="C149" s="104" t="s">
        <v>67</v>
      </c>
      <c r="D149" s="100">
        <f t="shared" si="14"/>
        <v>0.94736842105263153</v>
      </c>
      <c r="E149" s="12">
        <v>8.4060000000000006</v>
      </c>
      <c r="F149" s="13">
        <v>1.163E-2</v>
      </c>
      <c r="G149" s="101">
        <f t="shared" si="15"/>
        <v>8.4176300000000008</v>
      </c>
      <c r="H149" s="103">
        <v>9.8800000000000008</v>
      </c>
      <c r="I149" s="104" t="s">
        <v>66</v>
      </c>
      <c r="J149" s="105">
        <f t="shared" si="13"/>
        <v>9.8800000000000008</v>
      </c>
      <c r="K149" s="103">
        <v>3431</v>
      </c>
      <c r="L149" s="104" t="s">
        <v>64</v>
      </c>
      <c r="M149" s="102">
        <f t="shared" si="16"/>
        <v>0.34310000000000002</v>
      </c>
      <c r="N149" s="103">
        <v>3695</v>
      </c>
      <c r="O149" s="104" t="s">
        <v>64</v>
      </c>
      <c r="P149" s="102">
        <f t="shared" si="17"/>
        <v>0.3695</v>
      </c>
    </row>
    <row r="150" spans="1:16">
      <c r="A150" s="23">
        <f t="shared" ref="A150:A213" si="18">A149+1</f>
        <v>150</v>
      </c>
      <c r="B150" s="10">
        <v>20</v>
      </c>
      <c r="C150" s="104" t="s">
        <v>67</v>
      </c>
      <c r="D150" s="102">
        <f t="shared" si="14"/>
        <v>1.0526315789473684</v>
      </c>
      <c r="E150" s="12">
        <v>8.2230000000000008</v>
      </c>
      <c r="F150" s="13">
        <v>1.0630000000000001E-2</v>
      </c>
      <c r="G150" s="101">
        <f t="shared" si="15"/>
        <v>8.2336300000000016</v>
      </c>
      <c r="H150" s="103">
        <v>10.92</v>
      </c>
      <c r="I150" s="104" t="s">
        <v>66</v>
      </c>
      <c r="J150" s="105">
        <f t="shared" si="13"/>
        <v>10.92</v>
      </c>
      <c r="K150" s="103">
        <v>3753</v>
      </c>
      <c r="L150" s="104" t="s">
        <v>64</v>
      </c>
      <c r="M150" s="102">
        <f t="shared" si="16"/>
        <v>0.37530000000000002</v>
      </c>
      <c r="N150" s="103">
        <v>3794</v>
      </c>
      <c r="O150" s="104" t="s">
        <v>64</v>
      </c>
      <c r="P150" s="102">
        <f t="shared" si="17"/>
        <v>0.37940000000000002</v>
      </c>
    </row>
    <row r="151" spans="1:16">
      <c r="A151" s="23">
        <f t="shared" si="18"/>
        <v>151</v>
      </c>
      <c r="B151" s="10">
        <v>22.5</v>
      </c>
      <c r="C151" s="104" t="s">
        <v>67</v>
      </c>
      <c r="D151" s="102">
        <f t="shared" si="14"/>
        <v>1.1842105263157894</v>
      </c>
      <c r="E151" s="12">
        <v>8.0169999999999995</v>
      </c>
      <c r="F151" s="13">
        <v>9.6089999999999995E-3</v>
      </c>
      <c r="G151" s="101">
        <f t="shared" si="15"/>
        <v>8.0266089999999988</v>
      </c>
      <c r="H151" s="103">
        <v>12.24</v>
      </c>
      <c r="I151" s="104" t="s">
        <v>66</v>
      </c>
      <c r="J151" s="105">
        <f t="shared" si="13"/>
        <v>12.24</v>
      </c>
      <c r="K151" s="103">
        <v>4222</v>
      </c>
      <c r="L151" s="104" t="s">
        <v>64</v>
      </c>
      <c r="M151" s="102">
        <f t="shared" si="16"/>
        <v>0.42220000000000002</v>
      </c>
      <c r="N151" s="103">
        <v>3918</v>
      </c>
      <c r="O151" s="104" t="s">
        <v>64</v>
      </c>
      <c r="P151" s="102">
        <f t="shared" si="17"/>
        <v>0.39180000000000004</v>
      </c>
    </row>
    <row r="152" spans="1:16">
      <c r="A152" s="23">
        <f t="shared" si="18"/>
        <v>152</v>
      </c>
      <c r="B152" s="10">
        <v>25</v>
      </c>
      <c r="C152" s="104" t="s">
        <v>67</v>
      </c>
      <c r="D152" s="102">
        <f t="shared" si="14"/>
        <v>1.3157894736842106</v>
      </c>
      <c r="E152" s="12">
        <v>7.8319999999999999</v>
      </c>
      <c r="F152" s="13">
        <v>8.7770000000000001E-3</v>
      </c>
      <c r="G152" s="101">
        <f t="shared" si="15"/>
        <v>7.8407770000000001</v>
      </c>
      <c r="H152" s="103">
        <v>13.6</v>
      </c>
      <c r="I152" s="104" t="s">
        <v>66</v>
      </c>
      <c r="J152" s="105">
        <f t="shared" si="13"/>
        <v>13.6</v>
      </c>
      <c r="K152" s="103">
        <v>4663</v>
      </c>
      <c r="L152" s="104" t="s">
        <v>64</v>
      </c>
      <c r="M152" s="102">
        <f t="shared" si="16"/>
        <v>0.46630000000000005</v>
      </c>
      <c r="N152" s="103">
        <v>4042</v>
      </c>
      <c r="O152" s="104" t="s">
        <v>64</v>
      </c>
      <c r="P152" s="102">
        <f t="shared" si="17"/>
        <v>0.4042</v>
      </c>
    </row>
    <row r="153" spans="1:16">
      <c r="A153" s="23">
        <f t="shared" si="18"/>
        <v>153</v>
      </c>
      <c r="B153" s="10">
        <v>27.5</v>
      </c>
      <c r="C153" s="104" t="s">
        <v>67</v>
      </c>
      <c r="D153" s="102">
        <f t="shared" si="14"/>
        <v>1.4473684210526316</v>
      </c>
      <c r="E153" s="12">
        <v>7.6630000000000003</v>
      </c>
      <c r="F153" s="13">
        <v>8.0850000000000002E-3</v>
      </c>
      <c r="G153" s="101">
        <f t="shared" si="15"/>
        <v>7.6710850000000006</v>
      </c>
      <c r="H153" s="103">
        <v>14.99</v>
      </c>
      <c r="I153" s="104" t="s">
        <v>66</v>
      </c>
      <c r="J153" s="105">
        <f t="shared" si="13"/>
        <v>14.99</v>
      </c>
      <c r="K153" s="103">
        <v>5084</v>
      </c>
      <c r="L153" s="104" t="s">
        <v>64</v>
      </c>
      <c r="M153" s="102">
        <f t="shared" si="16"/>
        <v>0.50839999999999996</v>
      </c>
      <c r="N153" s="103">
        <v>4167</v>
      </c>
      <c r="O153" s="104" t="s">
        <v>64</v>
      </c>
      <c r="P153" s="102">
        <f t="shared" si="17"/>
        <v>0.41669999999999996</v>
      </c>
    </row>
    <row r="154" spans="1:16">
      <c r="A154" s="23">
        <f t="shared" si="18"/>
        <v>154</v>
      </c>
      <c r="B154" s="10">
        <v>30</v>
      </c>
      <c r="C154" s="104" t="s">
        <v>67</v>
      </c>
      <c r="D154" s="102">
        <f t="shared" si="14"/>
        <v>1.5789473684210527</v>
      </c>
      <c r="E154" s="12">
        <v>7.5069999999999997</v>
      </c>
      <c r="F154" s="13">
        <v>7.4989999999999996E-3</v>
      </c>
      <c r="G154" s="101">
        <f t="shared" si="15"/>
        <v>7.5144989999999998</v>
      </c>
      <c r="H154" s="103">
        <v>16.41</v>
      </c>
      <c r="I154" s="104" t="s">
        <v>66</v>
      </c>
      <c r="J154" s="105">
        <f t="shared" si="13"/>
        <v>16.41</v>
      </c>
      <c r="K154" s="103">
        <v>5488</v>
      </c>
      <c r="L154" s="104" t="s">
        <v>64</v>
      </c>
      <c r="M154" s="102">
        <f t="shared" si="16"/>
        <v>0.54880000000000007</v>
      </c>
      <c r="N154" s="103">
        <v>4294</v>
      </c>
      <c r="O154" s="104" t="s">
        <v>64</v>
      </c>
      <c r="P154" s="102">
        <f t="shared" si="17"/>
        <v>0.42939999999999995</v>
      </c>
    </row>
    <row r="155" spans="1:16">
      <c r="A155" s="23">
        <f t="shared" si="18"/>
        <v>155</v>
      </c>
      <c r="B155" s="10">
        <v>32.5</v>
      </c>
      <c r="C155" s="104" t="s">
        <v>67</v>
      </c>
      <c r="D155" s="102">
        <f t="shared" si="14"/>
        <v>1.7105263157894737</v>
      </c>
      <c r="E155" s="12">
        <v>7.3609999999999998</v>
      </c>
      <c r="F155" s="13">
        <v>6.9979999999999999E-3</v>
      </c>
      <c r="G155" s="101">
        <f t="shared" si="15"/>
        <v>7.367998</v>
      </c>
      <c r="H155" s="103">
        <v>17.850000000000001</v>
      </c>
      <c r="I155" s="104" t="s">
        <v>66</v>
      </c>
      <c r="J155" s="105">
        <f t="shared" si="13"/>
        <v>17.850000000000001</v>
      </c>
      <c r="K155" s="103">
        <v>5880</v>
      </c>
      <c r="L155" s="104" t="s">
        <v>64</v>
      </c>
      <c r="M155" s="102">
        <f t="shared" si="16"/>
        <v>0.58799999999999997</v>
      </c>
      <c r="N155" s="103">
        <v>4421</v>
      </c>
      <c r="O155" s="104" t="s">
        <v>64</v>
      </c>
      <c r="P155" s="102">
        <f t="shared" si="17"/>
        <v>0.44210000000000005</v>
      </c>
    </row>
    <row r="156" spans="1:16">
      <c r="A156" s="23">
        <f t="shared" si="18"/>
        <v>156</v>
      </c>
      <c r="B156" s="10">
        <v>35</v>
      </c>
      <c r="C156" s="104" t="s">
        <v>67</v>
      </c>
      <c r="D156" s="102">
        <f t="shared" si="14"/>
        <v>1.8421052631578947</v>
      </c>
      <c r="E156" s="12">
        <v>7.2229999999999999</v>
      </c>
      <c r="F156" s="13">
        <v>6.5620000000000001E-3</v>
      </c>
      <c r="G156" s="101">
        <f t="shared" si="15"/>
        <v>7.2295619999999996</v>
      </c>
      <c r="H156" s="103">
        <v>19.329999999999998</v>
      </c>
      <c r="I156" s="104" t="s">
        <v>66</v>
      </c>
      <c r="J156" s="105">
        <f t="shared" si="13"/>
        <v>19.329999999999998</v>
      </c>
      <c r="K156" s="103">
        <v>6262</v>
      </c>
      <c r="L156" s="104" t="s">
        <v>64</v>
      </c>
      <c r="M156" s="102">
        <f t="shared" si="16"/>
        <v>0.62619999999999998</v>
      </c>
      <c r="N156" s="103">
        <v>4550</v>
      </c>
      <c r="O156" s="104" t="s">
        <v>64</v>
      </c>
      <c r="P156" s="102">
        <f t="shared" si="17"/>
        <v>0.45499999999999996</v>
      </c>
    </row>
    <row r="157" spans="1:16">
      <c r="A157" s="23">
        <f t="shared" si="18"/>
        <v>157</v>
      </c>
      <c r="B157" s="10">
        <v>37.5</v>
      </c>
      <c r="C157" s="104" t="s">
        <v>67</v>
      </c>
      <c r="D157" s="102">
        <f t="shared" si="14"/>
        <v>1.9736842105263157</v>
      </c>
      <c r="E157" s="12">
        <v>7.0919999999999996</v>
      </c>
      <c r="F157" s="13">
        <v>6.1809999999999999E-3</v>
      </c>
      <c r="G157" s="101">
        <f t="shared" si="15"/>
        <v>7.0981809999999994</v>
      </c>
      <c r="H157" s="103">
        <v>20.83</v>
      </c>
      <c r="I157" s="104" t="s">
        <v>66</v>
      </c>
      <c r="J157" s="105">
        <f t="shared" si="13"/>
        <v>20.83</v>
      </c>
      <c r="K157" s="103">
        <v>6634</v>
      </c>
      <c r="L157" s="104" t="s">
        <v>64</v>
      </c>
      <c r="M157" s="102">
        <f t="shared" si="16"/>
        <v>0.66339999999999999</v>
      </c>
      <c r="N157" s="103">
        <v>4680</v>
      </c>
      <c r="O157" s="104" t="s">
        <v>64</v>
      </c>
      <c r="P157" s="102">
        <f t="shared" si="17"/>
        <v>0.46799999999999997</v>
      </c>
    </row>
    <row r="158" spans="1:16">
      <c r="A158" s="23">
        <f t="shared" si="18"/>
        <v>158</v>
      </c>
      <c r="B158" s="10">
        <v>40</v>
      </c>
      <c r="C158" s="104" t="s">
        <v>67</v>
      </c>
      <c r="D158" s="102">
        <f t="shared" si="14"/>
        <v>2.1052631578947367</v>
      </c>
      <c r="E158" s="12">
        <v>6.992</v>
      </c>
      <c r="F158" s="13">
        <v>5.8440000000000002E-3</v>
      </c>
      <c r="G158" s="101">
        <f t="shared" si="15"/>
        <v>6.9978439999999997</v>
      </c>
      <c r="H158" s="103">
        <v>22.36</v>
      </c>
      <c r="I158" s="104" t="s">
        <v>66</v>
      </c>
      <c r="J158" s="105">
        <f t="shared" si="13"/>
        <v>22.36</v>
      </c>
      <c r="K158" s="103">
        <v>6999</v>
      </c>
      <c r="L158" s="104" t="s">
        <v>64</v>
      </c>
      <c r="M158" s="102">
        <f t="shared" si="16"/>
        <v>0.69989999999999997</v>
      </c>
      <c r="N158" s="103">
        <v>4811</v>
      </c>
      <c r="O158" s="104" t="s">
        <v>64</v>
      </c>
      <c r="P158" s="102">
        <f t="shared" si="17"/>
        <v>0.48109999999999997</v>
      </c>
    </row>
    <row r="159" spans="1:16">
      <c r="A159" s="23">
        <f t="shared" si="18"/>
        <v>159</v>
      </c>
      <c r="B159" s="10">
        <v>45</v>
      </c>
      <c r="C159" s="104" t="s">
        <v>67</v>
      </c>
      <c r="D159" s="102">
        <f t="shared" si="14"/>
        <v>2.3684210526315788</v>
      </c>
      <c r="E159" s="12">
        <v>6.74</v>
      </c>
      <c r="F159" s="13">
        <v>5.274E-3</v>
      </c>
      <c r="G159" s="101">
        <f t="shared" si="15"/>
        <v>6.7452740000000002</v>
      </c>
      <c r="H159" s="103">
        <v>25.5</v>
      </c>
      <c r="I159" s="104" t="s">
        <v>66</v>
      </c>
      <c r="J159" s="105">
        <f t="shared" si="13"/>
        <v>25.5</v>
      </c>
      <c r="K159" s="103">
        <v>8323</v>
      </c>
      <c r="L159" s="104" t="s">
        <v>64</v>
      </c>
      <c r="M159" s="102">
        <f t="shared" si="16"/>
        <v>0.83230000000000004</v>
      </c>
      <c r="N159" s="103">
        <v>5078</v>
      </c>
      <c r="O159" s="104" t="s">
        <v>64</v>
      </c>
      <c r="P159" s="102">
        <f t="shared" si="17"/>
        <v>0.50780000000000003</v>
      </c>
    </row>
    <row r="160" spans="1:16">
      <c r="A160" s="23">
        <f t="shared" si="18"/>
        <v>160</v>
      </c>
      <c r="B160" s="10">
        <v>50</v>
      </c>
      <c r="C160" s="104" t="s">
        <v>67</v>
      </c>
      <c r="D160" s="102">
        <f t="shared" si="14"/>
        <v>2.6315789473684212</v>
      </c>
      <c r="E160" s="12">
        <v>6.49</v>
      </c>
      <c r="F160" s="13">
        <v>4.8110000000000002E-3</v>
      </c>
      <c r="G160" s="101">
        <f t="shared" si="15"/>
        <v>6.4948110000000003</v>
      </c>
      <c r="H160" s="103">
        <v>28.75</v>
      </c>
      <c r="I160" s="104" t="s">
        <v>66</v>
      </c>
      <c r="J160" s="105">
        <f t="shared" si="13"/>
        <v>28.75</v>
      </c>
      <c r="K160" s="103">
        <v>9547</v>
      </c>
      <c r="L160" s="104" t="s">
        <v>64</v>
      </c>
      <c r="M160" s="102">
        <f t="shared" si="16"/>
        <v>0.9547000000000001</v>
      </c>
      <c r="N160" s="103">
        <v>5352</v>
      </c>
      <c r="O160" s="104" t="s">
        <v>64</v>
      </c>
      <c r="P160" s="102">
        <f t="shared" si="17"/>
        <v>0.53520000000000001</v>
      </c>
    </row>
    <row r="161" spans="1:16">
      <c r="A161" s="23">
        <f t="shared" si="18"/>
        <v>161</v>
      </c>
      <c r="B161" s="10">
        <v>55</v>
      </c>
      <c r="C161" s="104" t="s">
        <v>67</v>
      </c>
      <c r="D161" s="102">
        <f t="shared" si="14"/>
        <v>2.8947368421052633</v>
      </c>
      <c r="E161" s="12">
        <v>6.2640000000000002</v>
      </c>
      <c r="F161" s="13">
        <v>4.4260000000000002E-3</v>
      </c>
      <c r="G161" s="101">
        <f t="shared" si="15"/>
        <v>6.2684259999999998</v>
      </c>
      <c r="H161" s="103">
        <v>32.130000000000003</v>
      </c>
      <c r="I161" s="104" t="s">
        <v>66</v>
      </c>
      <c r="J161" s="105">
        <f t="shared" si="13"/>
        <v>32.130000000000003</v>
      </c>
      <c r="K161" s="103">
        <v>1.07</v>
      </c>
      <c r="L161" s="106" t="s">
        <v>66</v>
      </c>
      <c r="M161" s="105">
        <f t="shared" ref="M161:M207" si="19">K161</f>
        <v>1.07</v>
      </c>
      <c r="N161" s="103">
        <v>5634</v>
      </c>
      <c r="O161" s="104" t="s">
        <v>64</v>
      </c>
      <c r="P161" s="102">
        <f t="shared" si="17"/>
        <v>0.56340000000000001</v>
      </c>
    </row>
    <row r="162" spans="1:16">
      <c r="A162" s="23">
        <f t="shared" si="18"/>
        <v>162</v>
      </c>
      <c r="B162" s="10">
        <v>60</v>
      </c>
      <c r="C162" s="104" t="s">
        <v>67</v>
      </c>
      <c r="D162" s="102">
        <f t="shared" si="14"/>
        <v>3.1578947368421053</v>
      </c>
      <c r="E162" s="12">
        <v>6.0529999999999999</v>
      </c>
      <c r="F162" s="13">
        <v>4.1019999999999997E-3</v>
      </c>
      <c r="G162" s="101">
        <f t="shared" si="15"/>
        <v>6.0571019999999995</v>
      </c>
      <c r="H162" s="103">
        <v>35.630000000000003</v>
      </c>
      <c r="I162" s="104" t="s">
        <v>66</v>
      </c>
      <c r="J162" s="105">
        <f t="shared" si="13"/>
        <v>35.630000000000003</v>
      </c>
      <c r="K162" s="103">
        <v>1.18</v>
      </c>
      <c r="L162" s="104" t="s">
        <v>66</v>
      </c>
      <c r="M162" s="105">
        <f t="shared" si="19"/>
        <v>1.18</v>
      </c>
      <c r="N162" s="103">
        <v>5923</v>
      </c>
      <c r="O162" s="104" t="s">
        <v>64</v>
      </c>
      <c r="P162" s="102">
        <f t="shared" si="17"/>
        <v>0.59230000000000005</v>
      </c>
    </row>
    <row r="163" spans="1:16">
      <c r="A163" s="23">
        <f t="shared" si="18"/>
        <v>163</v>
      </c>
      <c r="B163" s="10">
        <v>65</v>
      </c>
      <c r="C163" s="104" t="s">
        <v>67</v>
      </c>
      <c r="D163" s="102">
        <f t="shared" si="14"/>
        <v>3.4210526315789473</v>
      </c>
      <c r="E163" s="12">
        <v>5.8540000000000001</v>
      </c>
      <c r="F163" s="13">
        <v>3.8240000000000001E-3</v>
      </c>
      <c r="G163" s="101">
        <f t="shared" si="15"/>
        <v>5.8578239999999999</v>
      </c>
      <c r="H163" s="103">
        <v>39.25</v>
      </c>
      <c r="I163" s="104" t="s">
        <v>66</v>
      </c>
      <c r="J163" s="105">
        <f t="shared" si="13"/>
        <v>39.25</v>
      </c>
      <c r="K163" s="103">
        <v>1.29</v>
      </c>
      <c r="L163" s="104" t="s">
        <v>66</v>
      </c>
      <c r="M163" s="105">
        <f t="shared" si="19"/>
        <v>1.29</v>
      </c>
      <c r="N163" s="103">
        <v>6219</v>
      </c>
      <c r="O163" s="104" t="s">
        <v>64</v>
      </c>
      <c r="P163" s="102">
        <f t="shared" si="17"/>
        <v>0.62190000000000001</v>
      </c>
    </row>
    <row r="164" spans="1:16">
      <c r="A164" s="23">
        <f t="shared" si="18"/>
        <v>164</v>
      </c>
      <c r="B164" s="10">
        <v>70</v>
      </c>
      <c r="C164" s="104" t="s">
        <v>67</v>
      </c>
      <c r="D164" s="102">
        <f t="shared" si="14"/>
        <v>3.6842105263157894</v>
      </c>
      <c r="E164" s="12">
        <v>5.6660000000000004</v>
      </c>
      <c r="F164" s="13">
        <v>3.5829999999999998E-3</v>
      </c>
      <c r="G164" s="101">
        <f t="shared" si="15"/>
        <v>5.6695830000000003</v>
      </c>
      <c r="H164" s="103">
        <v>42.99</v>
      </c>
      <c r="I164" s="104" t="s">
        <v>66</v>
      </c>
      <c r="J164" s="105">
        <f t="shared" si="13"/>
        <v>42.99</v>
      </c>
      <c r="K164" s="103">
        <v>1.4</v>
      </c>
      <c r="L164" s="104" t="s">
        <v>66</v>
      </c>
      <c r="M164" s="105">
        <f t="shared" si="19"/>
        <v>1.4</v>
      </c>
      <c r="N164" s="103">
        <v>6524</v>
      </c>
      <c r="O164" s="104" t="s">
        <v>64</v>
      </c>
      <c r="P164" s="102">
        <f t="shared" si="17"/>
        <v>0.65239999999999998</v>
      </c>
    </row>
    <row r="165" spans="1:16">
      <c r="A165" s="23">
        <f t="shared" si="18"/>
        <v>165</v>
      </c>
      <c r="B165" s="10">
        <v>80</v>
      </c>
      <c r="C165" s="104" t="s">
        <v>67</v>
      </c>
      <c r="D165" s="102">
        <f t="shared" si="14"/>
        <v>4.2105263157894735</v>
      </c>
      <c r="E165" s="12">
        <v>5.319</v>
      </c>
      <c r="F165" s="13">
        <v>3.186E-3</v>
      </c>
      <c r="G165" s="101">
        <f t="shared" si="15"/>
        <v>5.3221860000000003</v>
      </c>
      <c r="H165" s="103">
        <v>50.84</v>
      </c>
      <c r="I165" s="104" t="s">
        <v>66</v>
      </c>
      <c r="J165" s="105">
        <f t="shared" si="13"/>
        <v>50.84</v>
      </c>
      <c r="K165" s="103">
        <v>1.79</v>
      </c>
      <c r="L165" s="104" t="s">
        <v>66</v>
      </c>
      <c r="M165" s="105">
        <f t="shared" si="19"/>
        <v>1.79</v>
      </c>
      <c r="N165" s="103">
        <v>7159</v>
      </c>
      <c r="O165" s="104" t="s">
        <v>64</v>
      </c>
      <c r="P165" s="102">
        <f t="shared" si="17"/>
        <v>0.71589999999999998</v>
      </c>
    </row>
    <row r="166" spans="1:16">
      <c r="A166" s="23">
        <f t="shared" si="18"/>
        <v>166</v>
      </c>
      <c r="B166" s="10">
        <v>90</v>
      </c>
      <c r="C166" s="104" t="s">
        <v>67</v>
      </c>
      <c r="D166" s="102">
        <f t="shared" si="14"/>
        <v>4.7368421052631575</v>
      </c>
      <c r="E166" s="12">
        <v>5.0069999999999997</v>
      </c>
      <c r="F166" s="13">
        <v>2.8709999999999999E-3</v>
      </c>
      <c r="G166" s="101">
        <f t="shared" si="15"/>
        <v>5.0098709999999995</v>
      </c>
      <c r="H166" s="103">
        <v>59.18</v>
      </c>
      <c r="I166" s="104" t="s">
        <v>66</v>
      </c>
      <c r="J166" s="105">
        <f t="shared" si="13"/>
        <v>59.18</v>
      </c>
      <c r="K166" s="103">
        <v>2.15</v>
      </c>
      <c r="L166" s="104" t="s">
        <v>66</v>
      </c>
      <c r="M166" s="105">
        <f t="shared" si="19"/>
        <v>2.15</v>
      </c>
      <c r="N166" s="103">
        <v>7827</v>
      </c>
      <c r="O166" s="104" t="s">
        <v>64</v>
      </c>
      <c r="P166" s="102">
        <f t="shared" si="17"/>
        <v>0.78269999999999995</v>
      </c>
    </row>
    <row r="167" spans="1:16">
      <c r="A167" s="23">
        <f t="shared" si="18"/>
        <v>167</v>
      </c>
      <c r="B167" s="10">
        <v>100</v>
      </c>
      <c r="C167" s="104" t="s">
        <v>67</v>
      </c>
      <c r="D167" s="102">
        <f t="shared" si="14"/>
        <v>5.2631578947368425</v>
      </c>
      <c r="E167" s="12">
        <v>4.7229999999999999</v>
      </c>
      <c r="F167" s="13">
        <v>2.6159999999999998E-3</v>
      </c>
      <c r="G167" s="101">
        <f t="shared" si="15"/>
        <v>4.7256159999999996</v>
      </c>
      <c r="H167" s="103">
        <v>68.05</v>
      </c>
      <c r="I167" s="104" t="s">
        <v>66</v>
      </c>
      <c r="J167" s="105">
        <f t="shared" si="13"/>
        <v>68.05</v>
      </c>
      <c r="K167" s="103">
        <v>2.5</v>
      </c>
      <c r="L167" s="104" t="s">
        <v>66</v>
      </c>
      <c r="M167" s="105">
        <f t="shared" si="19"/>
        <v>2.5</v>
      </c>
      <c r="N167" s="103">
        <v>8531</v>
      </c>
      <c r="O167" s="104" t="s">
        <v>64</v>
      </c>
      <c r="P167" s="102">
        <f t="shared" si="17"/>
        <v>0.85310000000000008</v>
      </c>
    </row>
    <row r="168" spans="1:16">
      <c r="A168" s="23">
        <f t="shared" si="18"/>
        <v>168</v>
      </c>
      <c r="B168" s="10">
        <v>110</v>
      </c>
      <c r="C168" s="104" t="s">
        <v>67</v>
      </c>
      <c r="D168" s="102">
        <f t="shared" si="14"/>
        <v>5.7894736842105265</v>
      </c>
      <c r="E168" s="12">
        <v>4.4649999999999999</v>
      </c>
      <c r="F168" s="13">
        <v>2.405E-3</v>
      </c>
      <c r="G168" s="101">
        <f t="shared" si="15"/>
        <v>4.4674050000000003</v>
      </c>
      <c r="H168" s="103">
        <v>77.430000000000007</v>
      </c>
      <c r="I168" s="104" t="s">
        <v>66</v>
      </c>
      <c r="J168" s="105">
        <f t="shared" si="13"/>
        <v>77.430000000000007</v>
      </c>
      <c r="K168" s="103">
        <v>2.83</v>
      </c>
      <c r="L168" s="104" t="s">
        <v>66</v>
      </c>
      <c r="M168" s="105">
        <f t="shared" si="19"/>
        <v>2.83</v>
      </c>
      <c r="N168" s="103">
        <v>9272</v>
      </c>
      <c r="O168" s="104" t="s">
        <v>64</v>
      </c>
      <c r="P168" s="102">
        <f t="shared" si="17"/>
        <v>0.92720000000000002</v>
      </c>
    </row>
    <row r="169" spans="1:16">
      <c r="A169" s="23">
        <f t="shared" si="18"/>
        <v>169</v>
      </c>
      <c r="B169" s="10">
        <v>120</v>
      </c>
      <c r="C169" s="104" t="s">
        <v>67</v>
      </c>
      <c r="D169" s="102">
        <f t="shared" si="14"/>
        <v>6.3157894736842106</v>
      </c>
      <c r="E169" s="12">
        <v>4.2290000000000001</v>
      </c>
      <c r="F169" s="13">
        <v>2.2260000000000001E-3</v>
      </c>
      <c r="G169" s="101">
        <f t="shared" si="15"/>
        <v>4.2312260000000004</v>
      </c>
      <c r="H169" s="103">
        <v>87.35</v>
      </c>
      <c r="I169" s="104" t="s">
        <v>66</v>
      </c>
      <c r="J169" s="105">
        <f t="shared" si="13"/>
        <v>87.35</v>
      </c>
      <c r="K169" s="103">
        <v>3.17</v>
      </c>
      <c r="L169" s="104" t="s">
        <v>66</v>
      </c>
      <c r="M169" s="105">
        <f t="shared" si="19"/>
        <v>3.17</v>
      </c>
      <c r="N169" s="103">
        <v>1</v>
      </c>
      <c r="O169" s="106" t="s">
        <v>66</v>
      </c>
      <c r="P169" s="105">
        <f t="shared" ref="P169:P219" si="20">N169</f>
        <v>1</v>
      </c>
    </row>
    <row r="170" spans="1:16">
      <c r="A170" s="23">
        <f t="shared" si="18"/>
        <v>170</v>
      </c>
      <c r="B170" s="10">
        <v>130</v>
      </c>
      <c r="C170" s="104" t="s">
        <v>67</v>
      </c>
      <c r="D170" s="102">
        <f t="shared" si="14"/>
        <v>6.8421052631578947</v>
      </c>
      <c r="E170" s="12">
        <v>4.0140000000000002</v>
      </c>
      <c r="F170" s="13">
        <v>2.0739999999999999E-3</v>
      </c>
      <c r="G170" s="101">
        <f t="shared" si="15"/>
        <v>4.0160740000000006</v>
      </c>
      <c r="H170" s="103">
        <v>97.8</v>
      </c>
      <c r="I170" s="104" t="s">
        <v>66</v>
      </c>
      <c r="J170" s="105">
        <f t="shared" si="13"/>
        <v>97.8</v>
      </c>
      <c r="K170" s="103">
        <v>3.5</v>
      </c>
      <c r="L170" s="104" t="s">
        <v>66</v>
      </c>
      <c r="M170" s="105">
        <f t="shared" si="19"/>
        <v>3.5</v>
      </c>
      <c r="N170" s="103">
        <v>1.0900000000000001</v>
      </c>
      <c r="O170" s="104" t="s">
        <v>66</v>
      </c>
      <c r="P170" s="105">
        <f t="shared" si="20"/>
        <v>1.0900000000000001</v>
      </c>
    </row>
    <row r="171" spans="1:16">
      <c r="A171" s="23">
        <f t="shared" si="18"/>
        <v>171</v>
      </c>
      <c r="B171" s="10">
        <v>140</v>
      </c>
      <c r="C171" s="104" t="s">
        <v>67</v>
      </c>
      <c r="D171" s="102">
        <f t="shared" si="14"/>
        <v>7.3684210526315788</v>
      </c>
      <c r="E171" s="12">
        <v>3.8159999999999998</v>
      </c>
      <c r="F171" s="13">
        <v>1.9419999999999999E-3</v>
      </c>
      <c r="G171" s="101">
        <f t="shared" si="15"/>
        <v>3.8179419999999999</v>
      </c>
      <c r="H171" s="103">
        <v>108.81</v>
      </c>
      <c r="I171" s="104" t="s">
        <v>66</v>
      </c>
      <c r="J171" s="105">
        <f t="shared" si="13"/>
        <v>108.81</v>
      </c>
      <c r="K171" s="103">
        <v>3.84</v>
      </c>
      <c r="L171" s="104" t="s">
        <v>66</v>
      </c>
      <c r="M171" s="105">
        <f t="shared" si="19"/>
        <v>3.84</v>
      </c>
      <c r="N171" s="103">
        <v>1.17</v>
      </c>
      <c r="O171" s="104" t="s">
        <v>66</v>
      </c>
      <c r="P171" s="105">
        <f t="shared" si="20"/>
        <v>1.17</v>
      </c>
    </row>
    <row r="172" spans="1:16">
      <c r="A172" s="23">
        <f t="shared" si="18"/>
        <v>172</v>
      </c>
      <c r="B172" s="10">
        <v>150</v>
      </c>
      <c r="C172" s="104" t="s">
        <v>67</v>
      </c>
      <c r="D172" s="102">
        <f t="shared" si="14"/>
        <v>7.8947368421052628</v>
      </c>
      <c r="E172" s="12">
        <v>3.6349999999999998</v>
      </c>
      <c r="F172" s="13">
        <v>1.8259999999999999E-3</v>
      </c>
      <c r="G172" s="101">
        <f t="shared" si="15"/>
        <v>3.6368259999999997</v>
      </c>
      <c r="H172" s="103">
        <v>120.38</v>
      </c>
      <c r="I172" s="104" t="s">
        <v>66</v>
      </c>
      <c r="J172" s="105">
        <f t="shared" si="13"/>
        <v>120.38</v>
      </c>
      <c r="K172" s="103">
        <v>4.18</v>
      </c>
      <c r="L172" s="104" t="s">
        <v>66</v>
      </c>
      <c r="M172" s="105">
        <f t="shared" si="19"/>
        <v>4.18</v>
      </c>
      <c r="N172" s="103">
        <v>1.26</v>
      </c>
      <c r="O172" s="104" t="s">
        <v>66</v>
      </c>
      <c r="P172" s="105">
        <f t="shared" si="20"/>
        <v>1.26</v>
      </c>
    </row>
    <row r="173" spans="1:16">
      <c r="A173" s="23">
        <f t="shared" si="18"/>
        <v>173</v>
      </c>
      <c r="B173" s="10">
        <v>160</v>
      </c>
      <c r="C173" s="104" t="s">
        <v>67</v>
      </c>
      <c r="D173" s="102">
        <f t="shared" si="14"/>
        <v>8.4210526315789469</v>
      </c>
      <c r="E173" s="12">
        <v>3.468</v>
      </c>
      <c r="F173" s="13">
        <v>1.7240000000000001E-3</v>
      </c>
      <c r="G173" s="101">
        <f t="shared" si="15"/>
        <v>3.4697239999999998</v>
      </c>
      <c r="H173" s="103">
        <v>132.52000000000001</v>
      </c>
      <c r="I173" s="104" t="s">
        <v>66</v>
      </c>
      <c r="J173" s="105">
        <f t="shared" ref="J173:J186" si="21">H173</f>
        <v>132.52000000000001</v>
      </c>
      <c r="K173" s="103">
        <v>4.5199999999999996</v>
      </c>
      <c r="L173" s="104" t="s">
        <v>66</v>
      </c>
      <c r="M173" s="105">
        <f t="shared" si="19"/>
        <v>4.5199999999999996</v>
      </c>
      <c r="N173" s="103">
        <v>1.36</v>
      </c>
      <c r="O173" s="104" t="s">
        <v>66</v>
      </c>
      <c r="P173" s="105">
        <f t="shared" si="20"/>
        <v>1.36</v>
      </c>
    </row>
    <row r="174" spans="1:16">
      <c r="A174" s="23">
        <f t="shared" si="18"/>
        <v>174</v>
      </c>
      <c r="B174" s="10">
        <v>170</v>
      </c>
      <c r="C174" s="104" t="s">
        <v>67</v>
      </c>
      <c r="D174" s="102">
        <f t="shared" si="14"/>
        <v>8.9473684210526319</v>
      </c>
      <c r="E174" s="12">
        <v>3.3149999999999999</v>
      </c>
      <c r="F174" s="13">
        <v>1.634E-3</v>
      </c>
      <c r="G174" s="101">
        <f t="shared" si="15"/>
        <v>3.3166340000000001</v>
      </c>
      <c r="H174" s="103">
        <v>145.22</v>
      </c>
      <c r="I174" s="104" t="s">
        <v>66</v>
      </c>
      <c r="J174" s="105">
        <f t="shared" si="21"/>
        <v>145.22</v>
      </c>
      <c r="K174" s="103">
        <v>4.87</v>
      </c>
      <c r="L174" s="104" t="s">
        <v>66</v>
      </c>
      <c r="M174" s="105">
        <f t="shared" si="19"/>
        <v>4.87</v>
      </c>
      <c r="N174" s="103">
        <v>1.45</v>
      </c>
      <c r="O174" s="104" t="s">
        <v>66</v>
      </c>
      <c r="P174" s="105">
        <f t="shared" si="20"/>
        <v>1.45</v>
      </c>
    </row>
    <row r="175" spans="1:16">
      <c r="A175" s="23">
        <f t="shared" si="18"/>
        <v>175</v>
      </c>
      <c r="B175" s="10">
        <v>180</v>
      </c>
      <c r="C175" s="104" t="s">
        <v>67</v>
      </c>
      <c r="D175" s="102">
        <f t="shared" si="14"/>
        <v>9.473684210526315</v>
      </c>
      <c r="E175" s="12">
        <v>3.173</v>
      </c>
      <c r="F175" s="13">
        <v>1.5529999999999999E-3</v>
      </c>
      <c r="G175" s="101">
        <f t="shared" si="15"/>
        <v>3.174553</v>
      </c>
      <c r="H175" s="103">
        <v>158.51</v>
      </c>
      <c r="I175" s="104" t="s">
        <v>66</v>
      </c>
      <c r="J175" s="105">
        <f t="shared" si="21"/>
        <v>158.51</v>
      </c>
      <c r="K175" s="103">
        <v>5.23</v>
      </c>
      <c r="L175" s="104" t="s">
        <v>66</v>
      </c>
      <c r="M175" s="105">
        <f t="shared" si="19"/>
        <v>5.23</v>
      </c>
      <c r="N175" s="103">
        <v>1.55</v>
      </c>
      <c r="O175" s="104" t="s">
        <v>66</v>
      </c>
      <c r="P175" s="105">
        <f t="shared" si="20"/>
        <v>1.55</v>
      </c>
    </row>
    <row r="176" spans="1:16">
      <c r="A176" s="23">
        <f t="shared" si="18"/>
        <v>176</v>
      </c>
      <c r="B176" s="10">
        <v>200</v>
      </c>
      <c r="C176" s="104" t="s">
        <v>67</v>
      </c>
      <c r="D176" s="102">
        <f t="shared" si="14"/>
        <v>10.526315789473685</v>
      </c>
      <c r="E176" s="12">
        <v>2.9209999999999998</v>
      </c>
      <c r="F176" s="13">
        <v>1.413E-3</v>
      </c>
      <c r="G176" s="101">
        <f t="shared" si="15"/>
        <v>2.9224129999999997</v>
      </c>
      <c r="H176" s="103">
        <v>186.82</v>
      </c>
      <c r="I176" s="104" t="s">
        <v>66</v>
      </c>
      <c r="J176" s="105">
        <f t="shared" si="21"/>
        <v>186.82</v>
      </c>
      <c r="K176" s="103">
        <v>6.6</v>
      </c>
      <c r="L176" s="104" t="s">
        <v>66</v>
      </c>
      <c r="M176" s="105">
        <f t="shared" si="19"/>
        <v>6.6</v>
      </c>
      <c r="N176" s="103">
        <v>1.77</v>
      </c>
      <c r="O176" s="104" t="s">
        <v>66</v>
      </c>
      <c r="P176" s="105">
        <f t="shared" si="20"/>
        <v>1.77</v>
      </c>
    </row>
    <row r="177" spans="1:16">
      <c r="A177" s="23">
        <f t="shared" si="18"/>
        <v>177</v>
      </c>
      <c r="B177" s="10">
        <v>225</v>
      </c>
      <c r="C177" s="104" t="s">
        <v>67</v>
      </c>
      <c r="D177" s="102">
        <f t="shared" si="14"/>
        <v>11.842105263157896</v>
      </c>
      <c r="E177" s="12">
        <v>2.6549999999999998</v>
      </c>
      <c r="F177" s="13">
        <v>1.2719999999999999E-3</v>
      </c>
      <c r="G177" s="101">
        <f t="shared" si="15"/>
        <v>2.656272</v>
      </c>
      <c r="H177" s="103">
        <v>225.51</v>
      </c>
      <c r="I177" s="104" t="s">
        <v>66</v>
      </c>
      <c r="J177" s="105">
        <f t="shared" si="21"/>
        <v>225.51</v>
      </c>
      <c r="K177" s="103">
        <v>8.59</v>
      </c>
      <c r="L177" s="104" t="s">
        <v>66</v>
      </c>
      <c r="M177" s="105">
        <f t="shared" si="19"/>
        <v>8.59</v>
      </c>
      <c r="N177" s="103">
        <v>2.0699999999999998</v>
      </c>
      <c r="O177" s="104" t="s">
        <v>66</v>
      </c>
      <c r="P177" s="105">
        <f t="shared" si="20"/>
        <v>2.0699999999999998</v>
      </c>
    </row>
    <row r="178" spans="1:16">
      <c r="A178" s="23">
        <f t="shared" si="18"/>
        <v>178</v>
      </c>
      <c r="B178" s="103">
        <v>250</v>
      </c>
      <c r="C178" s="104" t="s">
        <v>67</v>
      </c>
      <c r="D178" s="102">
        <f t="shared" si="14"/>
        <v>13.157894736842104</v>
      </c>
      <c r="E178" s="12">
        <v>2.4329999999999998</v>
      </c>
      <c r="F178" s="13">
        <v>1.158E-3</v>
      </c>
      <c r="G178" s="101">
        <f t="shared" si="15"/>
        <v>2.434158</v>
      </c>
      <c r="H178" s="103">
        <v>267.91000000000003</v>
      </c>
      <c r="I178" s="104" t="s">
        <v>66</v>
      </c>
      <c r="J178" s="105">
        <f t="shared" si="21"/>
        <v>267.91000000000003</v>
      </c>
      <c r="K178" s="103">
        <v>10.5</v>
      </c>
      <c r="L178" s="104" t="s">
        <v>66</v>
      </c>
      <c r="M178" s="105">
        <f t="shared" si="19"/>
        <v>10.5</v>
      </c>
      <c r="N178" s="103">
        <v>2.39</v>
      </c>
      <c r="O178" s="104" t="s">
        <v>66</v>
      </c>
      <c r="P178" s="105">
        <f t="shared" si="20"/>
        <v>2.39</v>
      </c>
    </row>
    <row r="179" spans="1:16">
      <c r="A179" s="23">
        <f t="shared" si="18"/>
        <v>179</v>
      </c>
      <c r="B179" s="10">
        <v>275</v>
      </c>
      <c r="C179" s="11" t="s">
        <v>67</v>
      </c>
      <c r="D179" s="102">
        <f t="shared" ref="D179:D192" si="22">B179/$C$5</f>
        <v>14.473684210526315</v>
      </c>
      <c r="E179" s="12">
        <v>2.246</v>
      </c>
      <c r="F179" s="13">
        <v>1.0629999999999999E-3</v>
      </c>
      <c r="G179" s="101">
        <f t="shared" si="15"/>
        <v>2.2470629999999998</v>
      </c>
      <c r="H179" s="103">
        <v>313.99</v>
      </c>
      <c r="I179" s="104" t="s">
        <v>66</v>
      </c>
      <c r="J179" s="105">
        <f t="shared" si="21"/>
        <v>313.99</v>
      </c>
      <c r="K179" s="103">
        <v>12.37</v>
      </c>
      <c r="L179" s="104" t="s">
        <v>66</v>
      </c>
      <c r="M179" s="105">
        <f t="shared" si="19"/>
        <v>12.37</v>
      </c>
      <c r="N179" s="103">
        <v>2.74</v>
      </c>
      <c r="O179" s="104" t="s">
        <v>66</v>
      </c>
      <c r="P179" s="105">
        <f t="shared" si="20"/>
        <v>2.74</v>
      </c>
    </row>
    <row r="180" spans="1:16">
      <c r="A180" s="23">
        <f t="shared" si="18"/>
        <v>180</v>
      </c>
      <c r="B180" s="10">
        <v>300</v>
      </c>
      <c r="C180" s="11" t="s">
        <v>67</v>
      </c>
      <c r="D180" s="102">
        <f t="shared" si="22"/>
        <v>15.789473684210526</v>
      </c>
      <c r="E180" s="12">
        <v>2.0880000000000001</v>
      </c>
      <c r="F180" s="13">
        <v>9.8309999999999999E-4</v>
      </c>
      <c r="G180" s="101">
        <f t="shared" si="15"/>
        <v>2.0889831000000001</v>
      </c>
      <c r="H180" s="103">
        <v>363.74</v>
      </c>
      <c r="I180" s="104" t="s">
        <v>66</v>
      </c>
      <c r="J180" s="105">
        <f t="shared" si="21"/>
        <v>363.74</v>
      </c>
      <c r="K180" s="103">
        <v>14.26</v>
      </c>
      <c r="L180" s="104" t="s">
        <v>66</v>
      </c>
      <c r="M180" s="105">
        <f t="shared" si="19"/>
        <v>14.26</v>
      </c>
      <c r="N180" s="103">
        <v>3.12</v>
      </c>
      <c r="O180" s="104" t="s">
        <v>66</v>
      </c>
      <c r="P180" s="105">
        <f t="shared" si="20"/>
        <v>3.12</v>
      </c>
    </row>
    <row r="181" spans="1:16">
      <c r="A181" s="23">
        <f t="shared" si="18"/>
        <v>181</v>
      </c>
      <c r="B181" s="10">
        <v>325</v>
      </c>
      <c r="C181" s="11" t="s">
        <v>67</v>
      </c>
      <c r="D181" s="102">
        <f t="shared" si="22"/>
        <v>17.105263157894736</v>
      </c>
      <c r="E181" s="12">
        <v>1.954</v>
      </c>
      <c r="F181" s="13">
        <v>9.1500000000000001E-4</v>
      </c>
      <c r="G181" s="101">
        <f t="shared" si="15"/>
        <v>1.954915</v>
      </c>
      <c r="H181" s="103">
        <v>417.08</v>
      </c>
      <c r="I181" s="104" t="s">
        <v>66</v>
      </c>
      <c r="J181" s="105">
        <f t="shared" si="21"/>
        <v>417.08</v>
      </c>
      <c r="K181" s="103">
        <v>16.149999999999999</v>
      </c>
      <c r="L181" s="104" t="s">
        <v>66</v>
      </c>
      <c r="M181" s="105">
        <f t="shared" si="19"/>
        <v>16.149999999999999</v>
      </c>
      <c r="N181" s="103">
        <v>3.52</v>
      </c>
      <c r="O181" s="104" t="s">
        <v>66</v>
      </c>
      <c r="P181" s="105">
        <f t="shared" si="20"/>
        <v>3.52</v>
      </c>
    </row>
    <row r="182" spans="1:16">
      <c r="A182" s="23">
        <f t="shared" si="18"/>
        <v>182</v>
      </c>
      <c r="B182" s="10">
        <v>350</v>
      </c>
      <c r="C182" s="11" t="s">
        <v>67</v>
      </c>
      <c r="D182" s="102">
        <f t="shared" si="22"/>
        <v>18.421052631578949</v>
      </c>
      <c r="E182" s="12">
        <v>1.8380000000000001</v>
      </c>
      <c r="F182" s="13">
        <v>8.5599999999999999E-4</v>
      </c>
      <c r="G182" s="101">
        <f t="shared" si="15"/>
        <v>1.838856</v>
      </c>
      <c r="H182" s="103">
        <v>473.95</v>
      </c>
      <c r="I182" s="104" t="s">
        <v>66</v>
      </c>
      <c r="J182" s="105">
        <f t="shared" si="21"/>
        <v>473.95</v>
      </c>
      <c r="K182" s="103">
        <v>18.07</v>
      </c>
      <c r="L182" s="104" t="s">
        <v>66</v>
      </c>
      <c r="M182" s="105">
        <f t="shared" si="19"/>
        <v>18.07</v>
      </c>
      <c r="N182" s="103">
        <v>3.95</v>
      </c>
      <c r="O182" s="104" t="s">
        <v>66</v>
      </c>
      <c r="P182" s="105">
        <f t="shared" si="20"/>
        <v>3.95</v>
      </c>
    </row>
    <row r="183" spans="1:16">
      <c r="A183" s="23">
        <f t="shared" si="18"/>
        <v>183</v>
      </c>
      <c r="B183" s="10">
        <v>375</v>
      </c>
      <c r="C183" s="11" t="s">
        <v>67</v>
      </c>
      <c r="D183" s="102">
        <f t="shared" si="22"/>
        <v>19.736842105263158</v>
      </c>
      <c r="E183" s="12">
        <v>1.7370000000000001</v>
      </c>
      <c r="F183" s="13">
        <v>8.0449999999999999E-4</v>
      </c>
      <c r="G183" s="101">
        <f t="shared" si="15"/>
        <v>1.7378045000000002</v>
      </c>
      <c r="H183" s="103">
        <v>534.25</v>
      </c>
      <c r="I183" s="104" t="s">
        <v>66</v>
      </c>
      <c r="J183" s="105">
        <f t="shared" si="21"/>
        <v>534.25</v>
      </c>
      <c r="K183" s="103">
        <v>20</v>
      </c>
      <c r="L183" s="104" t="s">
        <v>66</v>
      </c>
      <c r="M183" s="105">
        <f t="shared" si="19"/>
        <v>20</v>
      </c>
      <c r="N183" s="103">
        <v>4.41</v>
      </c>
      <c r="O183" s="104" t="s">
        <v>66</v>
      </c>
      <c r="P183" s="105">
        <f t="shared" si="20"/>
        <v>4.41</v>
      </c>
    </row>
    <row r="184" spans="1:16">
      <c r="A184" s="23">
        <f t="shared" si="18"/>
        <v>184</v>
      </c>
      <c r="B184" s="10">
        <v>400</v>
      </c>
      <c r="C184" s="11" t="s">
        <v>67</v>
      </c>
      <c r="D184" s="102">
        <f t="shared" si="22"/>
        <v>21.05263157894737</v>
      </c>
      <c r="E184" s="12">
        <v>1.65</v>
      </c>
      <c r="F184" s="13">
        <v>7.5909999999999997E-4</v>
      </c>
      <c r="G184" s="101">
        <f t="shared" si="15"/>
        <v>1.6507590999999999</v>
      </c>
      <c r="H184" s="103">
        <v>597.89</v>
      </c>
      <c r="I184" s="104" t="s">
        <v>66</v>
      </c>
      <c r="J184" s="105">
        <f t="shared" si="21"/>
        <v>597.89</v>
      </c>
      <c r="K184" s="103">
        <v>21.96</v>
      </c>
      <c r="L184" s="104" t="s">
        <v>66</v>
      </c>
      <c r="M184" s="105">
        <f t="shared" si="19"/>
        <v>21.96</v>
      </c>
      <c r="N184" s="103">
        <v>4.8899999999999997</v>
      </c>
      <c r="O184" s="104" t="s">
        <v>66</v>
      </c>
      <c r="P184" s="105">
        <f t="shared" si="20"/>
        <v>4.8899999999999997</v>
      </c>
    </row>
    <row r="185" spans="1:16">
      <c r="A185" s="23">
        <f t="shared" si="18"/>
        <v>185</v>
      </c>
      <c r="B185" s="10">
        <v>450</v>
      </c>
      <c r="C185" s="11" t="s">
        <v>67</v>
      </c>
      <c r="D185" s="102">
        <f t="shared" si="22"/>
        <v>23.684210526315791</v>
      </c>
      <c r="E185" s="12">
        <v>1.5049999999999999</v>
      </c>
      <c r="F185" s="13">
        <v>6.8269999999999995E-4</v>
      </c>
      <c r="G185" s="101">
        <f t="shared" si="15"/>
        <v>1.5056826999999999</v>
      </c>
      <c r="H185" s="103">
        <v>734.65</v>
      </c>
      <c r="I185" s="104" t="s">
        <v>66</v>
      </c>
      <c r="J185" s="105">
        <f t="shared" si="21"/>
        <v>734.65</v>
      </c>
      <c r="K185" s="103">
        <v>29.32</v>
      </c>
      <c r="L185" s="104" t="s">
        <v>66</v>
      </c>
      <c r="M185" s="105">
        <f t="shared" si="19"/>
        <v>29.32</v>
      </c>
      <c r="N185" s="103">
        <v>5.93</v>
      </c>
      <c r="O185" s="104" t="s">
        <v>66</v>
      </c>
      <c r="P185" s="105">
        <f t="shared" si="20"/>
        <v>5.93</v>
      </c>
    </row>
    <row r="186" spans="1:16">
      <c r="A186" s="23">
        <f t="shared" si="18"/>
        <v>186</v>
      </c>
      <c r="B186" s="10">
        <v>500</v>
      </c>
      <c r="C186" s="11" t="s">
        <v>67</v>
      </c>
      <c r="D186" s="102">
        <f t="shared" si="22"/>
        <v>26.315789473684209</v>
      </c>
      <c r="E186" s="12">
        <v>1.391</v>
      </c>
      <c r="F186" s="13">
        <v>6.2080000000000002E-4</v>
      </c>
      <c r="G186" s="101">
        <f t="shared" si="15"/>
        <v>1.3916208000000001</v>
      </c>
      <c r="H186" s="103">
        <v>883.61</v>
      </c>
      <c r="I186" s="104" t="s">
        <v>66</v>
      </c>
      <c r="J186" s="105">
        <f t="shared" si="21"/>
        <v>883.61</v>
      </c>
      <c r="K186" s="103">
        <v>36.15</v>
      </c>
      <c r="L186" s="104" t="s">
        <v>66</v>
      </c>
      <c r="M186" s="105">
        <f t="shared" si="19"/>
        <v>36.15</v>
      </c>
      <c r="N186" s="103">
        <v>7.06</v>
      </c>
      <c r="O186" s="104" t="s">
        <v>66</v>
      </c>
      <c r="P186" s="105">
        <f t="shared" si="20"/>
        <v>7.06</v>
      </c>
    </row>
    <row r="187" spans="1:16">
      <c r="A187" s="23">
        <f t="shared" si="18"/>
        <v>187</v>
      </c>
      <c r="B187" s="10">
        <v>550</v>
      </c>
      <c r="C187" s="11" t="s">
        <v>67</v>
      </c>
      <c r="D187" s="102">
        <f t="shared" si="22"/>
        <v>28.94736842105263</v>
      </c>
      <c r="E187" s="12">
        <v>1.2969999999999999</v>
      </c>
      <c r="F187" s="13">
        <v>5.6959999999999997E-4</v>
      </c>
      <c r="G187" s="101">
        <f t="shared" si="15"/>
        <v>1.2975695999999999</v>
      </c>
      <c r="H187" s="103">
        <v>1.04</v>
      </c>
      <c r="I187" s="106" t="s">
        <v>68</v>
      </c>
      <c r="J187" s="107">
        <f t="shared" ref="J187:J228" si="23">H187*1000</f>
        <v>1040</v>
      </c>
      <c r="K187" s="103">
        <v>42.74</v>
      </c>
      <c r="L187" s="104" t="s">
        <v>66</v>
      </c>
      <c r="M187" s="105">
        <f t="shared" si="19"/>
        <v>42.74</v>
      </c>
      <c r="N187" s="103">
        <v>8.26</v>
      </c>
      <c r="O187" s="104" t="s">
        <v>66</v>
      </c>
      <c r="P187" s="105">
        <f t="shared" si="20"/>
        <v>8.26</v>
      </c>
    </row>
    <row r="188" spans="1:16">
      <c r="A188" s="23">
        <f t="shared" si="18"/>
        <v>188</v>
      </c>
      <c r="B188" s="10">
        <v>600</v>
      </c>
      <c r="C188" s="11" t="s">
        <v>67</v>
      </c>
      <c r="D188" s="102">
        <f t="shared" si="22"/>
        <v>31.578947368421051</v>
      </c>
      <c r="E188" s="12">
        <v>1.2130000000000001</v>
      </c>
      <c r="F188" s="13">
        <v>5.2649999999999995E-4</v>
      </c>
      <c r="G188" s="101">
        <f t="shared" si="15"/>
        <v>1.2135265000000002</v>
      </c>
      <c r="H188" s="103">
        <v>1.22</v>
      </c>
      <c r="I188" s="104" t="s">
        <v>68</v>
      </c>
      <c r="J188" s="107">
        <f t="shared" si="23"/>
        <v>1220</v>
      </c>
      <c r="K188" s="103">
        <v>49.22</v>
      </c>
      <c r="L188" s="104" t="s">
        <v>66</v>
      </c>
      <c r="M188" s="105">
        <f t="shared" si="19"/>
        <v>49.22</v>
      </c>
      <c r="N188" s="103">
        <v>9.5500000000000007</v>
      </c>
      <c r="O188" s="104" t="s">
        <v>66</v>
      </c>
      <c r="P188" s="105">
        <f t="shared" si="20"/>
        <v>9.5500000000000007</v>
      </c>
    </row>
    <row r="189" spans="1:16">
      <c r="A189" s="23">
        <f t="shared" si="18"/>
        <v>189</v>
      </c>
      <c r="B189" s="10">
        <v>650</v>
      </c>
      <c r="C189" s="11" t="s">
        <v>67</v>
      </c>
      <c r="D189" s="102">
        <f t="shared" si="22"/>
        <v>34.210526315789473</v>
      </c>
      <c r="E189" s="12">
        <v>1.1379999999999999</v>
      </c>
      <c r="F189" s="13">
        <v>4.8979999999999998E-4</v>
      </c>
      <c r="G189" s="101">
        <f t="shared" si="15"/>
        <v>1.1384897999999999</v>
      </c>
      <c r="H189" s="103">
        <v>1.4</v>
      </c>
      <c r="I189" s="104" t="s">
        <v>68</v>
      </c>
      <c r="J189" s="107">
        <f t="shared" si="23"/>
        <v>1400</v>
      </c>
      <c r="K189" s="103">
        <v>55.7</v>
      </c>
      <c r="L189" s="104" t="s">
        <v>66</v>
      </c>
      <c r="M189" s="105">
        <f t="shared" si="19"/>
        <v>55.7</v>
      </c>
      <c r="N189" s="103">
        <v>10.92</v>
      </c>
      <c r="O189" s="104" t="s">
        <v>66</v>
      </c>
      <c r="P189" s="105">
        <f t="shared" si="20"/>
        <v>10.92</v>
      </c>
    </row>
    <row r="190" spans="1:16">
      <c r="A190" s="23">
        <f t="shared" si="18"/>
        <v>190</v>
      </c>
      <c r="B190" s="10">
        <v>700</v>
      </c>
      <c r="C190" s="11" t="s">
        <v>67</v>
      </c>
      <c r="D190" s="102">
        <f t="shared" si="22"/>
        <v>36.842105263157897</v>
      </c>
      <c r="E190" s="12">
        <v>1.073</v>
      </c>
      <c r="F190" s="13">
        <v>4.5800000000000002E-4</v>
      </c>
      <c r="G190" s="101">
        <f t="shared" si="15"/>
        <v>1.073458</v>
      </c>
      <c r="H190" s="103">
        <v>1.59</v>
      </c>
      <c r="I190" s="104" t="s">
        <v>68</v>
      </c>
      <c r="J190" s="107">
        <f t="shared" si="23"/>
        <v>1590</v>
      </c>
      <c r="K190" s="103">
        <v>62.22</v>
      </c>
      <c r="L190" s="104" t="s">
        <v>66</v>
      </c>
      <c r="M190" s="105">
        <f t="shared" si="19"/>
        <v>62.22</v>
      </c>
      <c r="N190" s="103">
        <v>12.37</v>
      </c>
      <c r="O190" s="104" t="s">
        <v>66</v>
      </c>
      <c r="P190" s="105">
        <f t="shared" si="20"/>
        <v>12.37</v>
      </c>
    </row>
    <row r="191" spans="1:16">
      <c r="A191" s="23">
        <f t="shared" si="18"/>
        <v>191</v>
      </c>
      <c r="B191" s="10">
        <v>800</v>
      </c>
      <c r="C191" s="11" t="s">
        <v>67</v>
      </c>
      <c r="D191" s="102">
        <f t="shared" si="22"/>
        <v>42.10526315789474</v>
      </c>
      <c r="E191" s="12">
        <v>0.96430000000000005</v>
      </c>
      <c r="F191" s="13">
        <v>4.058E-4</v>
      </c>
      <c r="G191" s="101">
        <f t="shared" si="15"/>
        <v>0.96470580000000006</v>
      </c>
      <c r="H191" s="103">
        <v>2.02</v>
      </c>
      <c r="I191" s="104" t="s">
        <v>68</v>
      </c>
      <c r="J191" s="107">
        <f t="shared" si="23"/>
        <v>2020</v>
      </c>
      <c r="K191" s="103">
        <v>86.53</v>
      </c>
      <c r="L191" s="104" t="s">
        <v>66</v>
      </c>
      <c r="M191" s="105">
        <f t="shared" si="19"/>
        <v>86.53</v>
      </c>
      <c r="N191" s="103">
        <v>15.5</v>
      </c>
      <c r="O191" s="104" t="s">
        <v>66</v>
      </c>
      <c r="P191" s="105">
        <f t="shared" si="20"/>
        <v>15.5</v>
      </c>
    </row>
    <row r="192" spans="1:16">
      <c r="A192" s="23">
        <f t="shared" si="18"/>
        <v>192</v>
      </c>
      <c r="B192" s="10">
        <v>900</v>
      </c>
      <c r="C192" s="11" t="s">
        <v>67</v>
      </c>
      <c r="D192" s="102">
        <f t="shared" si="22"/>
        <v>47.368421052631582</v>
      </c>
      <c r="E192" s="12">
        <v>0.87819999999999998</v>
      </c>
      <c r="F192" s="13">
        <v>3.6460000000000003E-4</v>
      </c>
      <c r="G192" s="101">
        <f t="shared" si="15"/>
        <v>0.87856460000000003</v>
      </c>
      <c r="H192" s="103">
        <v>2.4900000000000002</v>
      </c>
      <c r="I192" s="104" t="s">
        <v>68</v>
      </c>
      <c r="J192" s="107">
        <f t="shared" si="23"/>
        <v>2490</v>
      </c>
      <c r="K192" s="103">
        <v>109.12</v>
      </c>
      <c r="L192" s="104" t="s">
        <v>66</v>
      </c>
      <c r="M192" s="105">
        <f t="shared" si="19"/>
        <v>109.12</v>
      </c>
      <c r="N192" s="103">
        <v>18.95</v>
      </c>
      <c r="O192" s="104" t="s">
        <v>66</v>
      </c>
      <c r="P192" s="105">
        <f t="shared" si="20"/>
        <v>18.95</v>
      </c>
    </row>
    <row r="193" spans="1:16">
      <c r="A193" s="23">
        <f t="shared" si="18"/>
        <v>193</v>
      </c>
      <c r="B193" s="10">
        <v>1</v>
      </c>
      <c r="C193" s="22" t="s">
        <v>70</v>
      </c>
      <c r="D193" s="102">
        <f t="shared" ref="D193:D228" si="24">B193*1000/$C$5</f>
        <v>52.631578947368418</v>
      </c>
      <c r="E193" s="12">
        <v>0.80800000000000005</v>
      </c>
      <c r="F193" s="13">
        <v>3.3139999999999998E-4</v>
      </c>
      <c r="G193" s="101">
        <f t="shared" si="15"/>
        <v>0.80833140000000003</v>
      </c>
      <c r="H193" s="103">
        <v>3</v>
      </c>
      <c r="I193" s="104" t="s">
        <v>68</v>
      </c>
      <c r="J193" s="107">
        <f t="shared" si="23"/>
        <v>3000</v>
      </c>
      <c r="K193" s="103">
        <v>131.08000000000001</v>
      </c>
      <c r="L193" s="104" t="s">
        <v>66</v>
      </c>
      <c r="M193" s="105">
        <f t="shared" si="19"/>
        <v>131.08000000000001</v>
      </c>
      <c r="N193" s="103">
        <v>22.68</v>
      </c>
      <c r="O193" s="104" t="s">
        <v>66</v>
      </c>
      <c r="P193" s="105">
        <f t="shared" si="20"/>
        <v>22.68</v>
      </c>
    </row>
    <row r="194" spans="1:16">
      <c r="A194" s="23">
        <f t="shared" si="18"/>
        <v>194</v>
      </c>
      <c r="B194" s="10">
        <v>1.1000000000000001</v>
      </c>
      <c r="C194" s="11" t="s">
        <v>70</v>
      </c>
      <c r="D194" s="102">
        <f t="shared" si="24"/>
        <v>57.89473684210526</v>
      </c>
      <c r="E194" s="12">
        <v>0.74970000000000003</v>
      </c>
      <c r="F194" s="13">
        <v>3.0390000000000001E-4</v>
      </c>
      <c r="G194" s="101">
        <f t="shared" si="15"/>
        <v>0.75000390000000006</v>
      </c>
      <c r="H194" s="103">
        <v>3.55</v>
      </c>
      <c r="I194" s="104" t="s">
        <v>68</v>
      </c>
      <c r="J194" s="107">
        <f t="shared" si="23"/>
        <v>3550</v>
      </c>
      <c r="K194" s="103">
        <v>152.85</v>
      </c>
      <c r="L194" s="104" t="s">
        <v>66</v>
      </c>
      <c r="M194" s="105">
        <f t="shared" si="19"/>
        <v>152.85</v>
      </c>
      <c r="N194" s="103">
        <v>26.71</v>
      </c>
      <c r="O194" s="104" t="s">
        <v>66</v>
      </c>
      <c r="P194" s="105">
        <f t="shared" si="20"/>
        <v>26.71</v>
      </c>
    </row>
    <row r="195" spans="1:16">
      <c r="A195" s="23">
        <f t="shared" si="18"/>
        <v>195</v>
      </c>
      <c r="B195" s="10">
        <v>1.2</v>
      </c>
      <c r="C195" s="11" t="s">
        <v>70</v>
      </c>
      <c r="D195" s="102">
        <f t="shared" si="24"/>
        <v>63.157894736842103</v>
      </c>
      <c r="E195" s="12">
        <v>0.70040000000000002</v>
      </c>
      <c r="F195" s="13">
        <v>2.8069999999999999E-4</v>
      </c>
      <c r="G195" s="101">
        <f t="shared" si="15"/>
        <v>0.70068070000000005</v>
      </c>
      <c r="H195" s="103">
        <v>4.1500000000000004</v>
      </c>
      <c r="I195" s="104" t="s">
        <v>68</v>
      </c>
      <c r="J195" s="107">
        <f t="shared" si="23"/>
        <v>4150</v>
      </c>
      <c r="K195" s="103">
        <v>174.64</v>
      </c>
      <c r="L195" s="104" t="s">
        <v>66</v>
      </c>
      <c r="M195" s="105">
        <f t="shared" si="19"/>
        <v>174.64</v>
      </c>
      <c r="N195" s="103">
        <v>31.01</v>
      </c>
      <c r="O195" s="104" t="s">
        <v>66</v>
      </c>
      <c r="P195" s="105">
        <f t="shared" si="20"/>
        <v>31.01</v>
      </c>
    </row>
    <row r="196" spans="1:16">
      <c r="A196" s="23">
        <f t="shared" si="18"/>
        <v>196</v>
      </c>
      <c r="B196" s="10">
        <v>1.3</v>
      </c>
      <c r="C196" s="11" t="s">
        <v>70</v>
      </c>
      <c r="D196" s="102">
        <f t="shared" si="24"/>
        <v>68.421052631578945</v>
      </c>
      <c r="E196" s="12">
        <v>0.65810000000000002</v>
      </c>
      <c r="F196" s="13">
        <v>2.61E-4</v>
      </c>
      <c r="G196" s="101">
        <f t="shared" si="15"/>
        <v>0.65836099999999997</v>
      </c>
      <c r="H196" s="103">
        <v>4.78</v>
      </c>
      <c r="I196" s="104" t="s">
        <v>68</v>
      </c>
      <c r="J196" s="107">
        <f t="shared" si="23"/>
        <v>4780</v>
      </c>
      <c r="K196" s="103">
        <v>196.55</v>
      </c>
      <c r="L196" s="104" t="s">
        <v>66</v>
      </c>
      <c r="M196" s="105">
        <f t="shared" si="19"/>
        <v>196.55</v>
      </c>
      <c r="N196" s="103">
        <v>35.58</v>
      </c>
      <c r="O196" s="104" t="s">
        <v>66</v>
      </c>
      <c r="P196" s="105">
        <f t="shared" si="20"/>
        <v>35.58</v>
      </c>
    </row>
    <row r="197" spans="1:16">
      <c r="A197" s="23">
        <f t="shared" si="18"/>
        <v>197</v>
      </c>
      <c r="B197" s="10">
        <v>1.4</v>
      </c>
      <c r="C197" s="11" t="s">
        <v>70</v>
      </c>
      <c r="D197" s="102">
        <f t="shared" si="24"/>
        <v>73.684210526315795</v>
      </c>
      <c r="E197" s="12">
        <v>0.62150000000000005</v>
      </c>
      <c r="F197" s="13">
        <v>2.4399999999999999E-4</v>
      </c>
      <c r="G197" s="101">
        <f t="shared" si="15"/>
        <v>0.62174400000000007</v>
      </c>
      <c r="H197" s="103">
        <v>5.46</v>
      </c>
      <c r="I197" s="104" t="s">
        <v>68</v>
      </c>
      <c r="J197" s="107">
        <f t="shared" si="23"/>
        <v>5460</v>
      </c>
      <c r="K197" s="103">
        <v>218.63</v>
      </c>
      <c r="L197" s="104" t="s">
        <v>66</v>
      </c>
      <c r="M197" s="105">
        <f t="shared" si="19"/>
        <v>218.63</v>
      </c>
      <c r="N197" s="103">
        <v>40.409999999999997</v>
      </c>
      <c r="O197" s="104" t="s">
        <v>66</v>
      </c>
      <c r="P197" s="105">
        <f t="shared" si="20"/>
        <v>40.409999999999997</v>
      </c>
    </row>
    <row r="198" spans="1:16">
      <c r="A198" s="23">
        <f t="shared" si="18"/>
        <v>198</v>
      </c>
      <c r="B198" s="10">
        <v>1.5</v>
      </c>
      <c r="C198" s="11" t="s">
        <v>70</v>
      </c>
      <c r="D198" s="102">
        <f t="shared" si="24"/>
        <v>78.94736842105263</v>
      </c>
      <c r="E198" s="12">
        <v>0.58950000000000002</v>
      </c>
      <c r="F198" s="13">
        <v>2.2910000000000001E-4</v>
      </c>
      <c r="G198" s="101">
        <f t="shared" si="15"/>
        <v>0.58972910000000001</v>
      </c>
      <c r="H198" s="103">
        <v>6.17</v>
      </c>
      <c r="I198" s="104" t="s">
        <v>68</v>
      </c>
      <c r="J198" s="107">
        <f t="shared" si="23"/>
        <v>6170</v>
      </c>
      <c r="K198" s="103">
        <v>240.91</v>
      </c>
      <c r="L198" s="104" t="s">
        <v>66</v>
      </c>
      <c r="M198" s="105">
        <f t="shared" si="19"/>
        <v>240.91</v>
      </c>
      <c r="N198" s="103">
        <v>45.5</v>
      </c>
      <c r="O198" s="104" t="s">
        <v>66</v>
      </c>
      <c r="P198" s="105">
        <f t="shared" si="20"/>
        <v>45.5</v>
      </c>
    </row>
    <row r="199" spans="1:16">
      <c r="A199" s="23">
        <f t="shared" si="18"/>
        <v>199</v>
      </c>
      <c r="B199" s="10">
        <v>1.6</v>
      </c>
      <c r="C199" s="11" t="s">
        <v>70</v>
      </c>
      <c r="D199" s="102">
        <f t="shared" si="24"/>
        <v>84.21052631578948</v>
      </c>
      <c r="E199" s="12">
        <v>0.56120000000000003</v>
      </c>
      <c r="F199" s="13">
        <v>2.1599999999999999E-4</v>
      </c>
      <c r="G199" s="101">
        <f t="shared" si="15"/>
        <v>0.56141600000000003</v>
      </c>
      <c r="H199" s="103">
        <v>6.92</v>
      </c>
      <c r="I199" s="104" t="s">
        <v>68</v>
      </c>
      <c r="J199" s="107">
        <f t="shared" si="23"/>
        <v>6920</v>
      </c>
      <c r="K199" s="103">
        <v>263.41000000000003</v>
      </c>
      <c r="L199" s="104" t="s">
        <v>66</v>
      </c>
      <c r="M199" s="105">
        <f t="shared" si="19"/>
        <v>263.41000000000003</v>
      </c>
      <c r="N199" s="103">
        <v>50.83</v>
      </c>
      <c r="O199" s="104" t="s">
        <v>66</v>
      </c>
      <c r="P199" s="105">
        <f t="shared" si="20"/>
        <v>50.83</v>
      </c>
    </row>
    <row r="200" spans="1:16">
      <c r="A200" s="23">
        <f t="shared" si="18"/>
        <v>200</v>
      </c>
      <c r="B200" s="10">
        <v>1.7</v>
      </c>
      <c r="C200" s="11" t="s">
        <v>70</v>
      </c>
      <c r="D200" s="102">
        <f t="shared" si="24"/>
        <v>89.473684210526315</v>
      </c>
      <c r="E200" s="12">
        <v>0.53600000000000003</v>
      </c>
      <c r="F200" s="13">
        <v>2.0440000000000001E-4</v>
      </c>
      <c r="G200" s="101">
        <f t="shared" si="15"/>
        <v>0.53620440000000003</v>
      </c>
      <c r="H200" s="103">
        <v>7.7</v>
      </c>
      <c r="I200" s="104" t="s">
        <v>68</v>
      </c>
      <c r="J200" s="107">
        <f t="shared" si="23"/>
        <v>7700</v>
      </c>
      <c r="K200" s="103">
        <v>286.13</v>
      </c>
      <c r="L200" s="104" t="s">
        <v>66</v>
      </c>
      <c r="M200" s="105">
        <f t="shared" si="19"/>
        <v>286.13</v>
      </c>
      <c r="N200" s="103">
        <v>56.39</v>
      </c>
      <c r="O200" s="104" t="s">
        <v>66</v>
      </c>
      <c r="P200" s="105">
        <f t="shared" si="20"/>
        <v>56.39</v>
      </c>
    </row>
    <row r="201" spans="1:16">
      <c r="A201" s="23">
        <f t="shared" si="18"/>
        <v>201</v>
      </c>
      <c r="B201" s="10">
        <v>1.8</v>
      </c>
      <c r="C201" s="11" t="s">
        <v>70</v>
      </c>
      <c r="D201" s="102">
        <f t="shared" si="24"/>
        <v>94.736842105263165</v>
      </c>
      <c r="E201" s="12">
        <v>0.51349999999999996</v>
      </c>
      <c r="F201" s="13">
        <v>1.94E-4</v>
      </c>
      <c r="G201" s="101">
        <f t="shared" si="15"/>
        <v>0.51369399999999998</v>
      </c>
      <c r="H201" s="103">
        <v>8.52</v>
      </c>
      <c r="I201" s="104" t="s">
        <v>68</v>
      </c>
      <c r="J201" s="107">
        <f t="shared" si="23"/>
        <v>8520</v>
      </c>
      <c r="K201" s="103">
        <v>309.06</v>
      </c>
      <c r="L201" s="104" t="s">
        <v>66</v>
      </c>
      <c r="M201" s="105">
        <f t="shared" si="19"/>
        <v>309.06</v>
      </c>
      <c r="N201" s="103">
        <v>62.19</v>
      </c>
      <c r="O201" s="104" t="s">
        <v>66</v>
      </c>
      <c r="P201" s="105">
        <f t="shared" si="20"/>
        <v>62.19</v>
      </c>
    </row>
    <row r="202" spans="1:16">
      <c r="A202" s="23">
        <f t="shared" si="18"/>
        <v>202</v>
      </c>
      <c r="B202" s="10">
        <v>2</v>
      </c>
      <c r="C202" s="11" t="s">
        <v>70</v>
      </c>
      <c r="D202" s="108">
        <f t="shared" si="24"/>
        <v>105.26315789473684</v>
      </c>
      <c r="E202" s="12">
        <v>0.4748</v>
      </c>
      <c r="F202" s="13">
        <v>1.762E-4</v>
      </c>
      <c r="G202" s="101">
        <f t="shared" si="15"/>
        <v>0.47497620000000002</v>
      </c>
      <c r="H202" s="103">
        <v>10.27</v>
      </c>
      <c r="I202" s="104" t="s">
        <v>68</v>
      </c>
      <c r="J202" s="107">
        <f t="shared" si="23"/>
        <v>10270</v>
      </c>
      <c r="K202" s="103">
        <v>396.07</v>
      </c>
      <c r="L202" s="104" t="s">
        <v>66</v>
      </c>
      <c r="M202" s="105">
        <f t="shared" si="19"/>
        <v>396.07</v>
      </c>
      <c r="N202" s="103">
        <v>74.47</v>
      </c>
      <c r="O202" s="104" t="s">
        <v>66</v>
      </c>
      <c r="P202" s="105">
        <f t="shared" si="20"/>
        <v>74.47</v>
      </c>
    </row>
    <row r="203" spans="1:16">
      <c r="A203" s="23">
        <f t="shared" si="18"/>
        <v>203</v>
      </c>
      <c r="B203" s="10">
        <v>2.25</v>
      </c>
      <c r="C203" s="11" t="s">
        <v>70</v>
      </c>
      <c r="D203" s="108">
        <f t="shared" si="24"/>
        <v>118.42105263157895</v>
      </c>
      <c r="E203" s="12">
        <v>0.43559999999999999</v>
      </c>
      <c r="F203" s="13">
        <v>1.582E-4</v>
      </c>
      <c r="G203" s="101">
        <f t="shared" si="15"/>
        <v>0.43575819999999998</v>
      </c>
      <c r="H203" s="103">
        <v>12.64</v>
      </c>
      <c r="I203" s="104" t="s">
        <v>68</v>
      </c>
      <c r="J203" s="107">
        <f t="shared" si="23"/>
        <v>12640</v>
      </c>
      <c r="K203" s="103">
        <v>519.41999999999996</v>
      </c>
      <c r="L203" s="104" t="s">
        <v>66</v>
      </c>
      <c r="M203" s="105">
        <f t="shared" si="19"/>
        <v>519.41999999999996</v>
      </c>
      <c r="N203" s="103">
        <v>91</v>
      </c>
      <c r="O203" s="104" t="s">
        <v>66</v>
      </c>
      <c r="P203" s="105">
        <f t="shared" si="20"/>
        <v>91</v>
      </c>
    </row>
    <row r="204" spans="1:16">
      <c r="A204" s="23">
        <f t="shared" si="18"/>
        <v>204</v>
      </c>
      <c r="B204" s="10">
        <v>2.5</v>
      </c>
      <c r="C204" s="11" t="s">
        <v>70</v>
      </c>
      <c r="D204" s="108">
        <f t="shared" si="24"/>
        <v>131.57894736842104</v>
      </c>
      <c r="E204" s="12">
        <v>0.40389999999999998</v>
      </c>
      <c r="F204" s="13">
        <v>1.4359999999999999E-4</v>
      </c>
      <c r="G204" s="101">
        <f t="shared" si="15"/>
        <v>0.4040436</v>
      </c>
      <c r="H204" s="103">
        <v>15.21</v>
      </c>
      <c r="I204" s="104" t="s">
        <v>68</v>
      </c>
      <c r="J204" s="107">
        <f t="shared" si="23"/>
        <v>15210</v>
      </c>
      <c r="K204" s="103">
        <v>634.51</v>
      </c>
      <c r="L204" s="104" t="s">
        <v>66</v>
      </c>
      <c r="M204" s="105">
        <f t="shared" si="19"/>
        <v>634.51</v>
      </c>
      <c r="N204" s="103">
        <v>108.78</v>
      </c>
      <c r="O204" s="104" t="s">
        <v>66</v>
      </c>
      <c r="P204" s="105">
        <f t="shared" si="20"/>
        <v>108.78</v>
      </c>
    </row>
    <row r="205" spans="1:16">
      <c r="A205" s="23">
        <f t="shared" si="18"/>
        <v>205</v>
      </c>
      <c r="B205" s="10">
        <v>2.75</v>
      </c>
      <c r="C205" s="11" t="s">
        <v>70</v>
      </c>
      <c r="D205" s="108">
        <f t="shared" si="24"/>
        <v>144.73684210526315</v>
      </c>
      <c r="E205" s="12">
        <v>0.37769999999999998</v>
      </c>
      <c r="F205" s="13">
        <v>1.316E-4</v>
      </c>
      <c r="G205" s="101">
        <f t="shared" si="15"/>
        <v>0.37783159999999999</v>
      </c>
      <c r="H205" s="103">
        <v>17.97</v>
      </c>
      <c r="I205" s="104" t="s">
        <v>68</v>
      </c>
      <c r="J205" s="107">
        <f t="shared" si="23"/>
        <v>17970</v>
      </c>
      <c r="K205" s="103">
        <v>745.53</v>
      </c>
      <c r="L205" s="104" t="s">
        <v>66</v>
      </c>
      <c r="M205" s="105">
        <f t="shared" si="19"/>
        <v>745.53</v>
      </c>
      <c r="N205" s="103">
        <v>127.73</v>
      </c>
      <c r="O205" s="104" t="s">
        <v>66</v>
      </c>
      <c r="P205" s="105">
        <f t="shared" si="20"/>
        <v>127.73</v>
      </c>
    </row>
    <row r="206" spans="1:16">
      <c r="A206" s="23">
        <f t="shared" si="18"/>
        <v>206</v>
      </c>
      <c r="B206" s="10">
        <v>3</v>
      </c>
      <c r="C206" s="11" t="s">
        <v>70</v>
      </c>
      <c r="D206" s="108">
        <f t="shared" si="24"/>
        <v>157.89473684210526</v>
      </c>
      <c r="E206" s="12">
        <v>0.35560000000000003</v>
      </c>
      <c r="F206" s="13">
        <v>1.215E-4</v>
      </c>
      <c r="G206" s="101">
        <f t="shared" si="15"/>
        <v>0.35572150000000002</v>
      </c>
      <c r="H206" s="103">
        <v>20.91</v>
      </c>
      <c r="I206" s="104" t="s">
        <v>68</v>
      </c>
      <c r="J206" s="107">
        <f t="shared" si="23"/>
        <v>20910</v>
      </c>
      <c r="K206" s="103">
        <v>854.34</v>
      </c>
      <c r="L206" s="104" t="s">
        <v>66</v>
      </c>
      <c r="M206" s="105">
        <f t="shared" si="19"/>
        <v>854.34</v>
      </c>
      <c r="N206" s="103">
        <v>147.76</v>
      </c>
      <c r="O206" s="104" t="s">
        <v>66</v>
      </c>
      <c r="P206" s="105">
        <f t="shared" si="20"/>
        <v>147.76</v>
      </c>
    </row>
    <row r="207" spans="1:16">
      <c r="A207" s="23">
        <f t="shared" si="18"/>
        <v>207</v>
      </c>
      <c r="B207" s="10">
        <v>3.25</v>
      </c>
      <c r="C207" s="11" t="s">
        <v>70</v>
      </c>
      <c r="D207" s="108">
        <f t="shared" si="24"/>
        <v>171.05263157894737</v>
      </c>
      <c r="E207" s="12">
        <v>0.33679999999999999</v>
      </c>
      <c r="F207" s="13">
        <v>1.1290000000000001E-4</v>
      </c>
      <c r="G207" s="101">
        <f t="shared" si="15"/>
        <v>0.33691290000000002</v>
      </c>
      <c r="H207" s="103">
        <v>24.02</v>
      </c>
      <c r="I207" s="104" t="s">
        <v>68</v>
      </c>
      <c r="J207" s="107">
        <f t="shared" si="23"/>
        <v>24020</v>
      </c>
      <c r="K207" s="103">
        <v>961.84</v>
      </c>
      <c r="L207" s="104" t="s">
        <v>66</v>
      </c>
      <c r="M207" s="105">
        <f t="shared" si="19"/>
        <v>961.84</v>
      </c>
      <c r="N207" s="103">
        <v>168.81</v>
      </c>
      <c r="O207" s="104" t="s">
        <v>66</v>
      </c>
      <c r="P207" s="105">
        <f t="shared" si="20"/>
        <v>168.81</v>
      </c>
    </row>
    <row r="208" spans="1:16">
      <c r="A208" s="23">
        <f t="shared" si="18"/>
        <v>208</v>
      </c>
      <c r="B208" s="10">
        <v>3.5</v>
      </c>
      <c r="C208" s="11" t="s">
        <v>70</v>
      </c>
      <c r="D208" s="108">
        <f t="shared" si="24"/>
        <v>184.21052631578948</v>
      </c>
      <c r="E208" s="12">
        <v>0.3206</v>
      </c>
      <c r="F208" s="13">
        <v>1.055E-4</v>
      </c>
      <c r="G208" s="101">
        <f t="shared" si="15"/>
        <v>0.32070549999999998</v>
      </c>
      <c r="H208" s="103">
        <v>27.3</v>
      </c>
      <c r="I208" s="104" t="s">
        <v>68</v>
      </c>
      <c r="J208" s="107">
        <f t="shared" si="23"/>
        <v>27300</v>
      </c>
      <c r="K208" s="103">
        <v>1.07</v>
      </c>
      <c r="L208" s="106" t="s">
        <v>68</v>
      </c>
      <c r="M208" s="107">
        <f t="shared" ref="M208:M228" si="25">K208*1000</f>
        <v>1070</v>
      </c>
      <c r="N208" s="103">
        <v>190.82</v>
      </c>
      <c r="O208" s="104" t="s">
        <v>66</v>
      </c>
      <c r="P208" s="105">
        <f t="shared" si="20"/>
        <v>190.82</v>
      </c>
    </row>
    <row r="209" spans="1:16">
      <c r="A209" s="23">
        <f t="shared" si="18"/>
        <v>209</v>
      </c>
      <c r="B209" s="10">
        <v>3.75</v>
      </c>
      <c r="C209" s="11" t="s">
        <v>70</v>
      </c>
      <c r="D209" s="108">
        <f t="shared" si="24"/>
        <v>197.36842105263159</v>
      </c>
      <c r="E209" s="12">
        <v>0.30649999999999999</v>
      </c>
      <c r="F209" s="13">
        <v>9.9010000000000002E-5</v>
      </c>
      <c r="G209" s="101">
        <f t="shared" si="15"/>
        <v>0.30659901000000001</v>
      </c>
      <c r="H209" s="103">
        <v>30.74</v>
      </c>
      <c r="I209" s="104" t="s">
        <v>68</v>
      </c>
      <c r="J209" s="107">
        <f t="shared" si="23"/>
        <v>30740</v>
      </c>
      <c r="K209" s="103">
        <v>1.17</v>
      </c>
      <c r="L209" s="104" t="s">
        <v>68</v>
      </c>
      <c r="M209" s="107">
        <f t="shared" si="25"/>
        <v>1170</v>
      </c>
      <c r="N209" s="103">
        <v>213.72</v>
      </c>
      <c r="O209" s="104" t="s">
        <v>66</v>
      </c>
      <c r="P209" s="105">
        <f t="shared" si="20"/>
        <v>213.72</v>
      </c>
    </row>
    <row r="210" spans="1:16">
      <c r="A210" s="23">
        <f t="shared" si="18"/>
        <v>210</v>
      </c>
      <c r="B210" s="10">
        <v>4</v>
      </c>
      <c r="C210" s="11" t="s">
        <v>70</v>
      </c>
      <c r="D210" s="108">
        <f t="shared" si="24"/>
        <v>210.52631578947367</v>
      </c>
      <c r="E210" s="12">
        <v>0.29409999999999997</v>
      </c>
      <c r="F210" s="13">
        <v>9.3309999999999999E-5</v>
      </c>
      <c r="G210" s="101">
        <f t="shared" si="15"/>
        <v>0.29419330999999999</v>
      </c>
      <c r="H210" s="103">
        <v>34.32</v>
      </c>
      <c r="I210" s="104" t="s">
        <v>68</v>
      </c>
      <c r="J210" s="107">
        <f t="shared" si="23"/>
        <v>34320</v>
      </c>
      <c r="K210" s="103">
        <v>1.28</v>
      </c>
      <c r="L210" s="104" t="s">
        <v>68</v>
      </c>
      <c r="M210" s="107">
        <f t="shared" si="25"/>
        <v>1280</v>
      </c>
      <c r="N210" s="103">
        <v>237.47</v>
      </c>
      <c r="O210" s="104" t="s">
        <v>66</v>
      </c>
      <c r="P210" s="105">
        <f t="shared" si="20"/>
        <v>237.47</v>
      </c>
    </row>
    <row r="211" spans="1:16">
      <c r="A211" s="23">
        <f t="shared" si="18"/>
        <v>211</v>
      </c>
      <c r="B211" s="10">
        <v>4.5</v>
      </c>
      <c r="C211" s="11" t="s">
        <v>70</v>
      </c>
      <c r="D211" s="108">
        <f t="shared" si="24"/>
        <v>236.84210526315789</v>
      </c>
      <c r="E211" s="12">
        <v>0.27339999999999998</v>
      </c>
      <c r="F211" s="13">
        <v>8.373E-5</v>
      </c>
      <c r="G211" s="101">
        <f t="shared" si="15"/>
        <v>0.27348372999999998</v>
      </c>
      <c r="H211" s="103">
        <v>41.93</v>
      </c>
      <c r="I211" s="104" t="s">
        <v>68</v>
      </c>
      <c r="J211" s="107">
        <f t="shared" si="23"/>
        <v>41930</v>
      </c>
      <c r="K211" s="103">
        <v>1.67</v>
      </c>
      <c r="L211" s="104" t="s">
        <v>68</v>
      </c>
      <c r="M211" s="107">
        <f t="shared" si="25"/>
        <v>1670</v>
      </c>
      <c r="N211" s="103">
        <v>287.31</v>
      </c>
      <c r="O211" s="104" t="s">
        <v>66</v>
      </c>
      <c r="P211" s="105">
        <f t="shared" si="20"/>
        <v>287.31</v>
      </c>
    </row>
    <row r="212" spans="1:16">
      <c r="A212" s="23">
        <f t="shared" si="18"/>
        <v>212</v>
      </c>
      <c r="B212" s="10">
        <v>5</v>
      </c>
      <c r="C212" s="11" t="s">
        <v>70</v>
      </c>
      <c r="D212" s="108">
        <f t="shared" si="24"/>
        <v>263.15789473684208</v>
      </c>
      <c r="E212" s="12">
        <v>0.25669999999999998</v>
      </c>
      <c r="F212" s="13">
        <v>7.5989999999999996E-5</v>
      </c>
      <c r="G212" s="101">
        <f t="shared" ref="G212:G228" si="26">E212+F212</f>
        <v>0.25677599000000001</v>
      </c>
      <c r="H212" s="103">
        <v>50.06</v>
      </c>
      <c r="I212" s="104" t="s">
        <v>68</v>
      </c>
      <c r="J212" s="107">
        <f t="shared" si="23"/>
        <v>50060</v>
      </c>
      <c r="K212" s="103">
        <v>2.0299999999999998</v>
      </c>
      <c r="L212" s="104" t="s">
        <v>68</v>
      </c>
      <c r="M212" s="107">
        <f t="shared" si="25"/>
        <v>2029.9999999999998</v>
      </c>
      <c r="N212" s="103">
        <v>339.94</v>
      </c>
      <c r="O212" s="104" t="s">
        <v>66</v>
      </c>
      <c r="P212" s="105">
        <f t="shared" si="20"/>
        <v>339.94</v>
      </c>
    </row>
    <row r="213" spans="1:16">
      <c r="A213" s="23">
        <f t="shared" si="18"/>
        <v>213</v>
      </c>
      <c r="B213" s="10">
        <v>5.5</v>
      </c>
      <c r="C213" s="11" t="s">
        <v>70</v>
      </c>
      <c r="D213" s="108">
        <f t="shared" si="24"/>
        <v>289.4736842105263</v>
      </c>
      <c r="E213" s="12">
        <v>0.24299999999999999</v>
      </c>
      <c r="F213" s="13">
        <v>6.9610000000000006E-5</v>
      </c>
      <c r="G213" s="101">
        <f t="shared" si="26"/>
        <v>0.24306960999999999</v>
      </c>
      <c r="H213" s="103">
        <v>58.69</v>
      </c>
      <c r="I213" s="104" t="s">
        <v>68</v>
      </c>
      <c r="J213" s="107">
        <f t="shared" si="23"/>
        <v>58690</v>
      </c>
      <c r="K213" s="103">
        <v>2.37</v>
      </c>
      <c r="L213" s="104" t="s">
        <v>68</v>
      </c>
      <c r="M213" s="107">
        <f t="shared" si="25"/>
        <v>2370</v>
      </c>
      <c r="N213" s="103">
        <v>395.04</v>
      </c>
      <c r="O213" s="104" t="s">
        <v>66</v>
      </c>
      <c r="P213" s="105">
        <f t="shared" si="20"/>
        <v>395.04</v>
      </c>
    </row>
    <row r="214" spans="1:16">
      <c r="A214" s="23">
        <f t="shared" ref="A214:A277" si="27">A213+1</f>
        <v>214</v>
      </c>
      <c r="B214" s="10">
        <v>6</v>
      </c>
      <c r="C214" s="11" t="s">
        <v>70</v>
      </c>
      <c r="D214" s="108">
        <f t="shared" si="24"/>
        <v>315.78947368421052</v>
      </c>
      <c r="E214" s="12">
        <v>0.23150000000000001</v>
      </c>
      <c r="F214" s="13">
        <v>6.4239999999999995E-5</v>
      </c>
      <c r="G214" s="101">
        <f t="shared" si="26"/>
        <v>0.23156424</v>
      </c>
      <c r="H214" s="103">
        <v>67.78</v>
      </c>
      <c r="I214" s="104" t="s">
        <v>68</v>
      </c>
      <c r="J214" s="107">
        <f t="shared" si="23"/>
        <v>67780</v>
      </c>
      <c r="K214" s="103">
        <v>2.7</v>
      </c>
      <c r="L214" s="104" t="s">
        <v>68</v>
      </c>
      <c r="M214" s="107">
        <f t="shared" si="25"/>
        <v>2700</v>
      </c>
      <c r="N214" s="103">
        <v>452.31</v>
      </c>
      <c r="O214" s="104" t="s">
        <v>66</v>
      </c>
      <c r="P214" s="105">
        <f t="shared" si="20"/>
        <v>452.31</v>
      </c>
    </row>
    <row r="215" spans="1:16">
      <c r="A215" s="23">
        <f t="shared" si="27"/>
        <v>215</v>
      </c>
      <c r="B215" s="10">
        <v>6.5</v>
      </c>
      <c r="C215" s="11" t="s">
        <v>70</v>
      </c>
      <c r="D215" s="108">
        <f t="shared" si="24"/>
        <v>342.10526315789474</v>
      </c>
      <c r="E215" s="12">
        <v>0.22189999999999999</v>
      </c>
      <c r="F215" s="13">
        <v>5.9670000000000003E-5</v>
      </c>
      <c r="G215" s="101">
        <f t="shared" si="26"/>
        <v>0.22195967</v>
      </c>
      <c r="H215" s="103">
        <v>77.290000000000006</v>
      </c>
      <c r="I215" s="104" t="s">
        <v>68</v>
      </c>
      <c r="J215" s="107">
        <f t="shared" si="23"/>
        <v>77290</v>
      </c>
      <c r="K215" s="103">
        <v>3.02</v>
      </c>
      <c r="L215" s="104" t="s">
        <v>68</v>
      </c>
      <c r="M215" s="107">
        <f t="shared" si="25"/>
        <v>3020</v>
      </c>
      <c r="N215" s="103">
        <v>511.51</v>
      </c>
      <c r="O215" s="104" t="s">
        <v>66</v>
      </c>
      <c r="P215" s="105">
        <f t="shared" si="20"/>
        <v>511.51</v>
      </c>
    </row>
    <row r="216" spans="1:16">
      <c r="A216" s="23">
        <f t="shared" si="27"/>
        <v>216</v>
      </c>
      <c r="B216" s="10">
        <v>7</v>
      </c>
      <c r="C216" s="11" t="s">
        <v>70</v>
      </c>
      <c r="D216" s="108">
        <f t="shared" si="24"/>
        <v>368.42105263157896</v>
      </c>
      <c r="E216" s="12">
        <v>0.21360000000000001</v>
      </c>
      <c r="F216" s="13">
        <v>5.5729999999999997E-5</v>
      </c>
      <c r="G216" s="101">
        <f t="shared" si="26"/>
        <v>0.21365573000000002</v>
      </c>
      <c r="H216" s="103">
        <v>87.19</v>
      </c>
      <c r="I216" s="104" t="s">
        <v>68</v>
      </c>
      <c r="J216" s="107">
        <f t="shared" si="23"/>
        <v>87190</v>
      </c>
      <c r="K216" s="103">
        <v>3.33</v>
      </c>
      <c r="L216" s="104" t="s">
        <v>68</v>
      </c>
      <c r="M216" s="107">
        <f t="shared" si="25"/>
        <v>3330</v>
      </c>
      <c r="N216" s="103">
        <v>572.39</v>
      </c>
      <c r="O216" s="104" t="s">
        <v>66</v>
      </c>
      <c r="P216" s="105">
        <f t="shared" si="20"/>
        <v>572.39</v>
      </c>
    </row>
    <row r="217" spans="1:16">
      <c r="A217" s="23">
        <f t="shared" si="27"/>
        <v>217</v>
      </c>
      <c r="B217" s="10">
        <v>8</v>
      </c>
      <c r="C217" s="11" t="s">
        <v>70</v>
      </c>
      <c r="D217" s="108">
        <f t="shared" si="24"/>
        <v>421.05263157894734</v>
      </c>
      <c r="E217" s="12">
        <v>0.20019999999999999</v>
      </c>
      <c r="F217" s="13">
        <v>4.9270000000000001E-5</v>
      </c>
      <c r="G217" s="101">
        <f t="shared" si="26"/>
        <v>0.20024926999999998</v>
      </c>
      <c r="H217" s="103">
        <v>108.03</v>
      </c>
      <c r="I217" s="104" t="s">
        <v>68</v>
      </c>
      <c r="J217" s="107">
        <f t="shared" si="23"/>
        <v>108030</v>
      </c>
      <c r="K217" s="103">
        <v>4.45</v>
      </c>
      <c r="L217" s="104" t="s">
        <v>68</v>
      </c>
      <c r="M217" s="107">
        <f t="shared" si="25"/>
        <v>4450</v>
      </c>
      <c r="N217" s="103">
        <v>698.45</v>
      </c>
      <c r="O217" s="104" t="s">
        <v>66</v>
      </c>
      <c r="P217" s="105">
        <f t="shared" si="20"/>
        <v>698.45</v>
      </c>
    </row>
    <row r="218" spans="1:16">
      <c r="A218" s="23">
        <f t="shared" si="27"/>
        <v>218</v>
      </c>
      <c r="B218" s="10">
        <v>9</v>
      </c>
      <c r="C218" s="11" t="s">
        <v>70</v>
      </c>
      <c r="D218" s="108">
        <f t="shared" si="24"/>
        <v>473.68421052631578</v>
      </c>
      <c r="E218" s="12">
        <v>0.18990000000000001</v>
      </c>
      <c r="F218" s="13">
        <v>4.4190000000000002E-5</v>
      </c>
      <c r="G218" s="101">
        <f t="shared" si="26"/>
        <v>0.18994419000000001</v>
      </c>
      <c r="H218" s="103">
        <v>130.13999999999999</v>
      </c>
      <c r="I218" s="104" t="s">
        <v>68</v>
      </c>
      <c r="J218" s="107">
        <f t="shared" si="23"/>
        <v>130139.99999999999</v>
      </c>
      <c r="K218" s="103">
        <v>5.44</v>
      </c>
      <c r="L218" s="104" t="s">
        <v>68</v>
      </c>
      <c r="M218" s="107">
        <f t="shared" si="25"/>
        <v>5440</v>
      </c>
      <c r="N218" s="103">
        <v>829.1</v>
      </c>
      <c r="O218" s="104" t="s">
        <v>66</v>
      </c>
      <c r="P218" s="105">
        <f t="shared" si="20"/>
        <v>829.1</v>
      </c>
    </row>
    <row r="219" spans="1:16">
      <c r="A219" s="23">
        <f t="shared" si="27"/>
        <v>219</v>
      </c>
      <c r="B219" s="10">
        <v>10</v>
      </c>
      <c r="C219" s="11" t="s">
        <v>70</v>
      </c>
      <c r="D219" s="108">
        <f t="shared" si="24"/>
        <v>526.31578947368416</v>
      </c>
      <c r="E219" s="12">
        <v>0.1817</v>
      </c>
      <c r="F219" s="13">
        <v>4.0089999999999997E-5</v>
      </c>
      <c r="G219" s="101">
        <f t="shared" si="26"/>
        <v>0.18174008999999999</v>
      </c>
      <c r="H219" s="103">
        <v>153.34</v>
      </c>
      <c r="I219" s="104" t="s">
        <v>68</v>
      </c>
      <c r="J219" s="107">
        <f t="shared" si="23"/>
        <v>153340</v>
      </c>
      <c r="K219" s="103">
        <v>6.36</v>
      </c>
      <c r="L219" s="104" t="s">
        <v>68</v>
      </c>
      <c r="M219" s="107">
        <f t="shared" si="25"/>
        <v>6360</v>
      </c>
      <c r="N219" s="103">
        <v>963.21</v>
      </c>
      <c r="O219" s="104" t="s">
        <v>66</v>
      </c>
      <c r="P219" s="105">
        <f t="shared" si="20"/>
        <v>963.21</v>
      </c>
    </row>
    <row r="220" spans="1:16">
      <c r="A220" s="23">
        <f t="shared" si="27"/>
        <v>220</v>
      </c>
      <c r="B220" s="10">
        <v>11</v>
      </c>
      <c r="C220" s="11" t="s">
        <v>70</v>
      </c>
      <c r="D220" s="108">
        <f t="shared" si="24"/>
        <v>578.9473684210526</v>
      </c>
      <c r="E220" s="12">
        <v>0.17519999999999999</v>
      </c>
      <c r="F220" s="13">
        <v>3.6699999999999998E-5</v>
      </c>
      <c r="G220" s="101">
        <f t="shared" si="26"/>
        <v>0.1752367</v>
      </c>
      <c r="H220" s="103">
        <v>177.5</v>
      </c>
      <c r="I220" s="104" t="s">
        <v>68</v>
      </c>
      <c r="J220" s="107">
        <f t="shared" si="23"/>
        <v>177500</v>
      </c>
      <c r="K220" s="103">
        <v>7.22</v>
      </c>
      <c r="L220" s="104" t="s">
        <v>68</v>
      </c>
      <c r="M220" s="107">
        <f t="shared" si="25"/>
        <v>7220</v>
      </c>
      <c r="N220" s="103">
        <v>1.1000000000000001</v>
      </c>
      <c r="O220" s="106" t="s">
        <v>68</v>
      </c>
      <c r="P220" s="107">
        <f t="shared" ref="P220:P228" si="28">N220*1000</f>
        <v>1100</v>
      </c>
    </row>
    <row r="221" spans="1:16">
      <c r="A221" s="23">
        <f t="shared" si="27"/>
        <v>221</v>
      </c>
      <c r="B221" s="10">
        <v>12</v>
      </c>
      <c r="C221" s="11" t="s">
        <v>70</v>
      </c>
      <c r="D221" s="108">
        <f t="shared" si="24"/>
        <v>631.57894736842104</v>
      </c>
      <c r="E221" s="12">
        <v>0.16980000000000001</v>
      </c>
      <c r="F221" s="13">
        <v>3.3859999999999998E-5</v>
      </c>
      <c r="G221" s="101">
        <f t="shared" si="26"/>
        <v>0.16983386</v>
      </c>
      <c r="H221" s="103">
        <v>202.49</v>
      </c>
      <c r="I221" s="104" t="s">
        <v>68</v>
      </c>
      <c r="J221" s="107">
        <f t="shared" si="23"/>
        <v>202490</v>
      </c>
      <c r="K221" s="103">
        <v>8.0399999999999991</v>
      </c>
      <c r="L221" s="104" t="s">
        <v>68</v>
      </c>
      <c r="M221" s="107">
        <f t="shared" si="25"/>
        <v>8039.9999999999991</v>
      </c>
      <c r="N221" s="103">
        <v>1.24</v>
      </c>
      <c r="O221" s="104" t="s">
        <v>68</v>
      </c>
      <c r="P221" s="107">
        <f t="shared" si="28"/>
        <v>1240</v>
      </c>
    </row>
    <row r="222" spans="1:16">
      <c r="A222" s="23">
        <f t="shared" si="27"/>
        <v>222</v>
      </c>
      <c r="B222" s="10">
        <v>13</v>
      </c>
      <c r="C222" s="11" t="s">
        <v>70</v>
      </c>
      <c r="D222" s="108">
        <f t="shared" si="24"/>
        <v>684.21052631578948</v>
      </c>
      <c r="E222" s="12">
        <v>0.1653</v>
      </c>
      <c r="F222" s="13">
        <v>3.1439999999999997E-5</v>
      </c>
      <c r="G222" s="101">
        <f t="shared" si="26"/>
        <v>0.16533144</v>
      </c>
      <c r="H222" s="103">
        <v>228.21</v>
      </c>
      <c r="I222" s="104" t="s">
        <v>68</v>
      </c>
      <c r="J222" s="107">
        <f t="shared" si="23"/>
        <v>228210</v>
      </c>
      <c r="K222" s="103">
        <v>8.83</v>
      </c>
      <c r="L222" s="104" t="s">
        <v>68</v>
      </c>
      <c r="M222" s="107">
        <f t="shared" si="25"/>
        <v>8830</v>
      </c>
      <c r="N222" s="103">
        <v>1.38</v>
      </c>
      <c r="O222" s="104" t="s">
        <v>68</v>
      </c>
      <c r="P222" s="107">
        <f t="shared" si="28"/>
        <v>1380</v>
      </c>
    </row>
    <row r="223" spans="1:16">
      <c r="A223" s="23">
        <f t="shared" si="27"/>
        <v>223</v>
      </c>
      <c r="B223" s="10">
        <v>14</v>
      </c>
      <c r="C223" s="11" t="s">
        <v>70</v>
      </c>
      <c r="D223" s="108">
        <f t="shared" si="24"/>
        <v>736.84210526315792</v>
      </c>
      <c r="E223" s="12">
        <v>0.16159999999999999</v>
      </c>
      <c r="F223" s="13">
        <v>2.936E-5</v>
      </c>
      <c r="G223" s="101">
        <f t="shared" si="26"/>
        <v>0.16162936</v>
      </c>
      <c r="H223" s="103">
        <v>254.59</v>
      </c>
      <c r="I223" s="104" t="s">
        <v>68</v>
      </c>
      <c r="J223" s="107">
        <f t="shared" si="23"/>
        <v>254590</v>
      </c>
      <c r="K223" s="103">
        <v>9.59</v>
      </c>
      <c r="L223" s="104" t="s">
        <v>68</v>
      </c>
      <c r="M223" s="107">
        <f t="shared" si="25"/>
        <v>9590</v>
      </c>
      <c r="N223" s="103">
        <v>1.52</v>
      </c>
      <c r="O223" s="104" t="s">
        <v>68</v>
      </c>
      <c r="P223" s="107">
        <f t="shared" si="28"/>
        <v>1520</v>
      </c>
    </row>
    <row r="224" spans="1:16">
      <c r="A224" s="23">
        <f t="shared" si="27"/>
        <v>224</v>
      </c>
      <c r="B224" s="10">
        <v>15</v>
      </c>
      <c r="C224" s="11" t="s">
        <v>70</v>
      </c>
      <c r="D224" s="108">
        <f t="shared" si="24"/>
        <v>789.47368421052636</v>
      </c>
      <c r="E224" s="12">
        <v>0.15840000000000001</v>
      </c>
      <c r="F224" s="13">
        <v>2.7540000000000001E-5</v>
      </c>
      <c r="G224" s="101">
        <f t="shared" si="26"/>
        <v>0.15842754000000001</v>
      </c>
      <c r="H224" s="103">
        <v>281.52</v>
      </c>
      <c r="I224" s="104" t="s">
        <v>68</v>
      </c>
      <c r="J224" s="107">
        <f t="shared" si="23"/>
        <v>281520</v>
      </c>
      <c r="K224" s="103">
        <v>10.32</v>
      </c>
      <c r="L224" s="104" t="s">
        <v>68</v>
      </c>
      <c r="M224" s="107">
        <f t="shared" si="25"/>
        <v>10320</v>
      </c>
      <c r="N224" s="103">
        <v>1.66</v>
      </c>
      <c r="O224" s="104" t="s">
        <v>68</v>
      </c>
      <c r="P224" s="107">
        <f t="shared" si="28"/>
        <v>1660</v>
      </c>
    </row>
    <row r="225" spans="1:16">
      <c r="A225" s="23">
        <f t="shared" si="27"/>
        <v>225</v>
      </c>
      <c r="B225" s="10">
        <v>16</v>
      </c>
      <c r="C225" s="11" t="s">
        <v>70</v>
      </c>
      <c r="D225" s="108">
        <f t="shared" si="24"/>
        <v>842.10526315789468</v>
      </c>
      <c r="E225" s="12">
        <v>0.15570000000000001</v>
      </c>
      <c r="F225" s="13">
        <v>2.5939999999999999E-5</v>
      </c>
      <c r="G225" s="101">
        <f t="shared" si="26"/>
        <v>0.15572594000000001</v>
      </c>
      <c r="H225" s="103">
        <v>308.97000000000003</v>
      </c>
      <c r="I225" s="104" t="s">
        <v>68</v>
      </c>
      <c r="J225" s="107">
        <f t="shared" si="23"/>
        <v>308970</v>
      </c>
      <c r="K225" s="103">
        <v>11.03</v>
      </c>
      <c r="L225" s="104" t="s">
        <v>68</v>
      </c>
      <c r="M225" s="107">
        <f t="shared" si="25"/>
        <v>11030</v>
      </c>
      <c r="N225" s="103">
        <v>1.8</v>
      </c>
      <c r="O225" s="104" t="s">
        <v>68</v>
      </c>
      <c r="P225" s="107">
        <f t="shared" si="28"/>
        <v>1800</v>
      </c>
    </row>
    <row r="226" spans="1:16">
      <c r="A226" s="23">
        <f t="shared" si="27"/>
        <v>226</v>
      </c>
      <c r="B226" s="10">
        <v>17</v>
      </c>
      <c r="C226" s="11" t="s">
        <v>70</v>
      </c>
      <c r="D226" s="108">
        <f t="shared" si="24"/>
        <v>894.73684210526312</v>
      </c>
      <c r="E226" s="12">
        <v>0.15340000000000001</v>
      </c>
      <c r="F226" s="13">
        <v>2.4519999999999999E-5</v>
      </c>
      <c r="G226" s="101">
        <f t="shared" si="26"/>
        <v>0.15342452000000001</v>
      </c>
      <c r="H226" s="103">
        <v>336.85</v>
      </c>
      <c r="I226" s="104" t="s">
        <v>68</v>
      </c>
      <c r="J226" s="107">
        <f t="shared" si="23"/>
        <v>336850</v>
      </c>
      <c r="K226" s="103">
        <v>11.72</v>
      </c>
      <c r="L226" s="104" t="s">
        <v>68</v>
      </c>
      <c r="M226" s="107">
        <f t="shared" si="25"/>
        <v>11720</v>
      </c>
      <c r="N226" s="103">
        <v>1.94</v>
      </c>
      <c r="O226" s="104" t="s">
        <v>68</v>
      </c>
      <c r="P226" s="107">
        <f t="shared" si="28"/>
        <v>1940</v>
      </c>
    </row>
    <row r="227" spans="1:16">
      <c r="A227" s="23">
        <f t="shared" si="27"/>
        <v>227</v>
      </c>
      <c r="B227" s="10">
        <v>18</v>
      </c>
      <c r="C227" s="11" t="s">
        <v>70</v>
      </c>
      <c r="D227" s="108">
        <f t="shared" si="24"/>
        <v>947.36842105263156</v>
      </c>
      <c r="E227" s="12">
        <v>0.15140000000000001</v>
      </c>
      <c r="F227" s="13">
        <v>2.3249999999999999E-5</v>
      </c>
      <c r="G227" s="101">
        <f t="shared" si="26"/>
        <v>0.15142325000000001</v>
      </c>
      <c r="H227" s="103">
        <v>365.14</v>
      </c>
      <c r="I227" s="104" t="s">
        <v>68</v>
      </c>
      <c r="J227" s="107">
        <f t="shared" si="23"/>
        <v>365140</v>
      </c>
      <c r="K227" s="103">
        <v>12.38</v>
      </c>
      <c r="L227" s="104" t="s">
        <v>68</v>
      </c>
      <c r="M227" s="107">
        <f t="shared" si="25"/>
        <v>12380</v>
      </c>
      <c r="N227" s="103">
        <v>2.08</v>
      </c>
      <c r="O227" s="104" t="s">
        <v>68</v>
      </c>
      <c r="P227" s="107">
        <f t="shared" si="28"/>
        <v>2080</v>
      </c>
    </row>
    <row r="228" spans="1:16">
      <c r="A228" s="26">
        <f t="shared" si="27"/>
        <v>228</v>
      </c>
      <c r="B228" s="10">
        <v>19</v>
      </c>
      <c r="C228" s="11" t="s">
        <v>70</v>
      </c>
      <c r="D228" s="105">
        <f t="shared" si="24"/>
        <v>1000</v>
      </c>
      <c r="E228" s="12">
        <v>0.14979999999999999</v>
      </c>
      <c r="F228" s="13">
        <v>2.2120000000000002E-5</v>
      </c>
      <c r="G228" s="101">
        <f t="shared" si="26"/>
        <v>0.14982211999999998</v>
      </c>
      <c r="H228" s="103">
        <v>393.76</v>
      </c>
      <c r="I228" s="104" t="s">
        <v>68</v>
      </c>
      <c r="J228" s="107">
        <f t="shared" si="23"/>
        <v>393760</v>
      </c>
      <c r="K228" s="103">
        <v>13.03</v>
      </c>
      <c r="L228" s="104" t="s">
        <v>68</v>
      </c>
      <c r="M228" s="107">
        <f t="shared" si="25"/>
        <v>13030</v>
      </c>
      <c r="N228" s="103">
        <v>2.2200000000000002</v>
      </c>
      <c r="O228" s="104" t="s">
        <v>68</v>
      </c>
      <c r="P228" s="107">
        <f t="shared" si="28"/>
        <v>2220</v>
      </c>
    </row>
    <row r="229" spans="1:16">
      <c r="A229" s="23">
        <f t="shared" si="27"/>
        <v>229</v>
      </c>
      <c r="B229" s="10"/>
      <c r="C229" s="11"/>
      <c r="D229" s="105" t="e">
        <v>#N/A</v>
      </c>
      <c r="E229" s="12"/>
      <c r="F229" s="13"/>
      <c r="G229" s="101" t="e">
        <v>#N/A</v>
      </c>
      <c r="H229" s="103"/>
      <c r="I229" s="104"/>
      <c r="J229" s="107" t="e">
        <v>#N/A</v>
      </c>
      <c r="K229" s="103"/>
      <c r="L229" s="104"/>
      <c r="M229" s="107" t="e">
        <v>#N/A</v>
      </c>
      <c r="N229" s="103"/>
      <c r="O229" s="104"/>
      <c r="P229" s="110" t="e">
        <v>#N/A</v>
      </c>
    </row>
    <row r="230" spans="1:16">
      <c r="A230" s="23">
        <f t="shared" si="27"/>
        <v>230</v>
      </c>
      <c r="B230" s="10"/>
      <c r="C230" s="11"/>
      <c r="D230" s="105" t="e">
        <v>#N/A</v>
      </c>
      <c r="E230" s="12"/>
      <c r="F230" s="13"/>
      <c r="G230" s="101" t="e">
        <v>#N/A</v>
      </c>
      <c r="H230" s="103"/>
      <c r="I230" s="104"/>
      <c r="J230" s="107" t="e">
        <v>#N/A</v>
      </c>
      <c r="K230" s="103"/>
      <c r="L230" s="104"/>
      <c r="M230" s="107" t="e">
        <v>#N/A</v>
      </c>
      <c r="N230" s="103"/>
      <c r="O230" s="104"/>
      <c r="P230" s="110" t="e">
        <v>#N/A</v>
      </c>
    </row>
    <row r="231" spans="1:16">
      <c r="A231" s="23">
        <f t="shared" si="27"/>
        <v>231</v>
      </c>
      <c r="B231" s="10"/>
      <c r="C231" s="11"/>
      <c r="D231" s="105" t="e">
        <v>#N/A</v>
      </c>
      <c r="E231" s="12"/>
      <c r="F231" s="13"/>
      <c r="G231" s="101" t="e">
        <v>#N/A</v>
      </c>
      <c r="H231" s="103"/>
      <c r="I231" s="104"/>
      <c r="J231" s="107" t="e">
        <v>#N/A</v>
      </c>
      <c r="K231" s="103"/>
      <c r="L231" s="104"/>
      <c r="M231" s="107" t="e">
        <v>#N/A</v>
      </c>
      <c r="N231" s="103"/>
      <c r="O231" s="104"/>
      <c r="P231" s="110" t="e">
        <v>#N/A</v>
      </c>
    </row>
    <row r="232" spans="1:16">
      <c r="A232" s="23">
        <f t="shared" si="27"/>
        <v>232</v>
      </c>
      <c r="B232" s="10"/>
      <c r="C232" s="11"/>
      <c r="D232" s="105" t="e">
        <v>#N/A</v>
      </c>
      <c r="E232" s="12"/>
      <c r="F232" s="13"/>
      <c r="G232" s="101" t="e">
        <v>#N/A</v>
      </c>
      <c r="H232" s="103"/>
      <c r="I232" s="104"/>
      <c r="J232" s="107" t="e">
        <v>#N/A</v>
      </c>
      <c r="K232" s="103"/>
      <c r="L232" s="104"/>
      <c r="M232" s="107" t="e">
        <v>#N/A</v>
      </c>
      <c r="N232" s="103"/>
      <c r="O232" s="104"/>
      <c r="P232" s="110" t="e">
        <v>#N/A</v>
      </c>
    </row>
    <row r="233" spans="1:16">
      <c r="A233" s="23">
        <f t="shared" si="27"/>
        <v>233</v>
      </c>
      <c r="B233" s="10"/>
      <c r="C233" s="11"/>
      <c r="D233" s="105" t="e">
        <v>#N/A</v>
      </c>
      <c r="E233" s="12"/>
      <c r="F233" s="13"/>
      <c r="G233" s="101" t="e">
        <v>#N/A</v>
      </c>
      <c r="H233" s="103"/>
      <c r="I233" s="104"/>
      <c r="J233" s="107" t="e">
        <v>#N/A</v>
      </c>
      <c r="K233" s="103"/>
      <c r="L233" s="104"/>
      <c r="M233" s="107" t="e">
        <v>#N/A</v>
      </c>
      <c r="N233" s="103"/>
      <c r="O233" s="104"/>
      <c r="P233" s="110" t="e">
        <v>#N/A</v>
      </c>
    </row>
    <row r="234" spans="1:16">
      <c r="A234" s="23">
        <f t="shared" si="27"/>
        <v>234</v>
      </c>
      <c r="B234" s="10"/>
      <c r="C234" s="11"/>
      <c r="D234" s="105" t="e">
        <v>#N/A</v>
      </c>
      <c r="E234" s="12"/>
      <c r="F234" s="13"/>
      <c r="G234" s="101" t="e">
        <v>#N/A</v>
      </c>
      <c r="H234" s="103"/>
      <c r="I234" s="104"/>
      <c r="J234" s="107" t="e">
        <v>#N/A</v>
      </c>
      <c r="K234" s="103"/>
      <c r="L234" s="104"/>
      <c r="M234" s="107" t="e">
        <v>#N/A</v>
      </c>
      <c r="N234" s="103"/>
      <c r="O234" s="104"/>
      <c r="P234" s="110" t="e">
        <v>#N/A</v>
      </c>
    </row>
    <row r="235" spans="1:16">
      <c r="A235" s="23">
        <f t="shared" si="27"/>
        <v>235</v>
      </c>
      <c r="B235" s="10"/>
      <c r="C235" s="11"/>
      <c r="D235" s="105" t="e">
        <v>#N/A</v>
      </c>
      <c r="E235" s="12"/>
      <c r="F235" s="13"/>
      <c r="G235" s="101" t="e">
        <v>#N/A</v>
      </c>
      <c r="H235" s="103"/>
      <c r="I235" s="104"/>
      <c r="J235" s="107" t="e">
        <v>#N/A</v>
      </c>
      <c r="K235" s="103"/>
      <c r="L235" s="104"/>
      <c r="M235" s="107" t="e">
        <v>#N/A</v>
      </c>
      <c r="N235" s="103"/>
      <c r="O235" s="104"/>
      <c r="P235" s="110" t="e">
        <v>#N/A</v>
      </c>
    </row>
    <row r="236" spans="1:16">
      <c r="A236" s="23">
        <f t="shared" si="27"/>
        <v>236</v>
      </c>
      <c r="B236" s="10"/>
      <c r="C236" s="11"/>
      <c r="D236" s="105" t="e">
        <v>#N/A</v>
      </c>
      <c r="E236" s="12"/>
      <c r="F236" s="13"/>
      <c r="G236" s="101" t="e">
        <v>#N/A</v>
      </c>
      <c r="H236" s="103"/>
      <c r="I236" s="104"/>
      <c r="J236" s="107" t="e">
        <v>#N/A</v>
      </c>
      <c r="K236" s="103"/>
      <c r="L236" s="104"/>
      <c r="M236" s="107" t="e">
        <v>#N/A</v>
      </c>
      <c r="N236" s="103"/>
      <c r="O236" s="104"/>
      <c r="P236" s="110" t="e">
        <v>#N/A</v>
      </c>
    </row>
    <row r="237" spans="1:16">
      <c r="A237" s="23">
        <f t="shared" si="27"/>
        <v>237</v>
      </c>
      <c r="B237" s="10"/>
      <c r="C237" s="11"/>
      <c r="D237" s="105" t="e">
        <v>#N/A</v>
      </c>
      <c r="E237" s="12"/>
      <c r="F237" s="13"/>
      <c r="G237" s="101" t="e">
        <v>#N/A</v>
      </c>
      <c r="H237" s="103"/>
      <c r="I237" s="104"/>
      <c r="J237" s="107" t="e">
        <v>#N/A</v>
      </c>
      <c r="K237" s="103"/>
      <c r="L237" s="104"/>
      <c r="M237" s="107" t="e">
        <v>#N/A</v>
      </c>
      <c r="N237" s="103"/>
      <c r="O237" s="104"/>
      <c r="P237" s="110" t="e">
        <v>#N/A</v>
      </c>
    </row>
    <row r="238" spans="1:16">
      <c r="A238" s="23">
        <f t="shared" si="27"/>
        <v>238</v>
      </c>
      <c r="B238" s="10"/>
      <c r="C238" s="11"/>
      <c r="D238" s="105" t="e">
        <v>#N/A</v>
      </c>
      <c r="E238" s="12"/>
      <c r="F238" s="13"/>
      <c r="G238" s="101" t="e">
        <v>#N/A</v>
      </c>
      <c r="H238" s="103"/>
      <c r="I238" s="104"/>
      <c r="J238" s="107" t="e">
        <v>#N/A</v>
      </c>
      <c r="K238" s="103"/>
      <c r="L238" s="104"/>
      <c r="M238" s="107" t="e">
        <v>#N/A</v>
      </c>
      <c r="N238" s="103"/>
      <c r="O238" s="104"/>
      <c r="P238" s="110" t="e">
        <v>#N/A</v>
      </c>
    </row>
    <row r="239" spans="1:16">
      <c r="A239" s="23">
        <f t="shared" si="27"/>
        <v>239</v>
      </c>
      <c r="B239" s="10"/>
      <c r="C239" s="11"/>
      <c r="D239" s="105" t="e">
        <v>#N/A</v>
      </c>
      <c r="E239" s="12"/>
      <c r="F239" s="13"/>
      <c r="G239" s="101" t="e">
        <v>#N/A</v>
      </c>
      <c r="H239" s="103"/>
      <c r="I239" s="104"/>
      <c r="J239" s="107" t="e">
        <v>#N/A</v>
      </c>
      <c r="K239" s="103"/>
      <c r="L239" s="104"/>
      <c r="M239" s="107" t="e">
        <v>#N/A</v>
      </c>
      <c r="N239" s="103"/>
      <c r="O239" s="104"/>
      <c r="P239" s="110" t="e">
        <v>#N/A</v>
      </c>
    </row>
    <row r="240" spans="1:16">
      <c r="A240" s="23">
        <f t="shared" si="27"/>
        <v>240</v>
      </c>
      <c r="B240" s="10"/>
      <c r="C240" s="11"/>
      <c r="D240" s="105" t="e">
        <v>#N/A</v>
      </c>
      <c r="E240" s="12"/>
      <c r="F240" s="13"/>
      <c r="G240" s="101" t="e">
        <v>#N/A</v>
      </c>
      <c r="H240" s="103"/>
      <c r="I240" s="104"/>
      <c r="J240" s="107" t="e">
        <v>#N/A</v>
      </c>
      <c r="K240" s="103"/>
      <c r="L240" s="104"/>
      <c r="M240" s="107" t="e">
        <v>#N/A</v>
      </c>
      <c r="N240" s="103"/>
      <c r="O240" s="104"/>
      <c r="P240" s="110" t="e">
        <v>#N/A</v>
      </c>
    </row>
    <row r="241" spans="1:16">
      <c r="A241" s="23">
        <f t="shared" si="27"/>
        <v>241</v>
      </c>
      <c r="B241" s="10"/>
      <c r="C241" s="11"/>
      <c r="D241" s="105" t="e">
        <v>#N/A</v>
      </c>
      <c r="E241" s="12"/>
      <c r="F241" s="13"/>
      <c r="G241" s="101" t="e">
        <v>#N/A</v>
      </c>
      <c r="H241" s="103"/>
      <c r="I241" s="104"/>
      <c r="J241" s="107" t="e">
        <v>#N/A</v>
      </c>
      <c r="K241" s="103"/>
      <c r="L241" s="104"/>
      <c r="M241" s="107" t="e">
        <v>#N/A</v>
      </c>
      <c r="N241" s="103"/>
      <c r="O241" s="104"/>
      <c r="P241" s="110" t="e">
        <v>#N/A</v>
      </c>
    </row>
    <row r="242" spans="1:16">
      <c r="A242" s="23">
        <f t="shared" si="27"/>
        <v>242</v>
      </c>
      <c r="B242" s="10"/>
      <c r="C242" s="11"/>
      <c r="D242" s="105" t="e">
        <v>#N/A</v>
      </c>
      <c r="E242" s="12"/>
      <c r="F242" s="13"/>
      <c r="G242" s="101" t="e">
        <v>#N/A</v>
      </c>
      <c r="H242" s="103"/>
      <c r="I242" s="104"/>
      <c r="J242" s="107" t="e">
        <v>#N/A</v>
      </c>
      <c r="K242" s="103"/>
      <c r="L242" s="104"/>
      <c r="M242" s="107" t="e">
        <v>#N/A</v>
      </c>
      <c r="N242" s="103"/>
      <c r="O242" s="104"/>
      <c r="P242" s="110" t="e">
        <v>#N/A</v>
      </c>
    </row>
    <row r="243" spans="1:16">
      <c r="A243" s="23">
        <f t="shared" si="27"/>
        <v>243</v>
      </c>
      <c r="B243" s="10"/>
      <c r="C243" s="11"/>
      <c r="D243" s="105" t="e">
        <v>#N/A</v>
      </c>
      <c r="E243" s="12"/>
      <c r="F243" s="13"/>
      <c r="G243" s="101" t="e">
        <v>#N/A</v>
      </c>
      <c r="H243" s="103"/>
      <c r="I243" s="104"/>
      <c r="J243" s="107" t="e">
        <v>#N/A</v>
      </c>
      <c r="K243" s="103"/>
      <c r="L243" s="104"/>
      <c r="M243" s="107" t="e">
        <v>#N/A</v>
      </c>
      <c r="N243" s="103"/>
      <c r="O243" s="104"/>
      <c r="P243" s="110" t="e">
        <v>#N/A</v>
      </c>
    </row>
    <row r="244" spans="1:16">
      <c r="A244" s="23">
        <f t="shared" si="27"/>
        <v>244</v>
      </c>
      <c r="B244" s="10"/>
      <c r="C244" s="11"/>
      <c r="D244" s="105" t="e">
        <v>#N/A</v>
      </c>
      <c r="E244" s="12"/>
      <c r="F244" s="13"/>
      <c r="G244" s="101" t="e">
        <v>#N/A</v>
      </c>
      <c r="H244" s="103"/>
      <c r="I244" s="104"/>
      <c r="J244" s="107" t="e">
        <v>#N/A</v>
      </c>
      <c r="K244" s="103"/>
      <c r="L244" s="104"/>
      <c r="M244" s="107" t="e">
        <v>#N/A</v>
      </c>
      <c r="N244" s="103"/>
      <c r="O244" s="104"/>
      <c r="P244" s="110" t="e">
        <v>#N/A</v>
      </c>
    </row>
    <row r="245" spans="1:16">
      <c r="A245" s="23">
        <f t="shared" si="27"/>
        <v>245</v>
      </c>
      <c r="B245" s="10"/>
      <c r="C245" s="11"/>
      <c r="D245" s="105" t="e">
        <v>#N/A</v>
      </c>
      <c r="E245" s="12"/>
      <c r="F245" s="13"/>
      <c r="G245" s="101" t="e">
        <v>#N/A</v>
      </c>
      <c r="H245" s="103"/>
      <c r="I245" s="104"/>
      <c r="J245" s="107" t="e">
        <v>#N/A</v>
      </c>
      <c r="K245" s="103"/>
      <c r="L245" s="104"/>
      <c r="M245" s="107" t="e">
        <v>#N/A</v>
      </c>
      <c r="N245" s="103"/>
      <c r="O245" s="104"/>
      <c r="P245" s="110" t="e">
        <v>#N/A</v>
      </c>
    </row>
    <row r="246" spans="1:16">
      <c r="A246" s="23">
        <f t="shared" si="27"/>
        <v>246</v>
      </c>
      <c r="B246" s="10"/>
      <c r="C246" s="11"/>
      <c r="D246" s="105" t="e">
        <v>#N/A</v>
      </c>
      <c r="E246" s="12"/>
      <c r="F246" s="13"/>
      <c r="G246" s="101" t="e">
        <v>#N/A</v>
      </c>
      <c r="H246" s="103"/>
      <c r="I246" s="104"/>
      <c r="J246" s="107" t="e">
        <v>#N/A</v>
      </c>
      <c r="K246" s="103"/>
      <c r="L246" s="104"/>
      <c r="M246" s="107" t="e">
        <v>#N/A</v>
      </c>
      <c r="N246" s="103"/>
      <c r="O246" s="104"/>
      <c r="P246" s="110" t="e">
        <v>#N/A</v>
      </c>
    </row>
    <row r="247" spans="1:16">
      <c r="A247" s="23">
        <f t="shared" si="27"/>
        <v>247</v>
      </c>
      <c r="B247" s="10"/>
      <c r="C247" s="11"/>
      <c r="D247" s="105" t="e">
        <v>#N/A</v>
      </c>
      <c r="E247" s="12"/>
      <c r="F247" s="13"/>
      <c r="G247" s="101" t="e">
        <v>#N/A</v>
      </c>
      <c r="H247" s="103"/>
      <c r="I247" s="104"/>
      <c r="J247" s="107" t="e">
        <v>#N/A</v>
      </c>
      <c r="K247" s="103"/>
      <c r="L247" s="104"/>
      <c r="M247" s="107" t="e">
        <v>#N/A</v>
      </c>
      <c r="N247" s="103"/>
      <c r="O247" s="104"/>
      <c r="P247" s="110" t="e">
        <v>#N/A</v>
      </c>
    </row>
    <row r="248" spans="1:16">
      <c r="A248" s="23">
        <f t="shared" si="27"/>
        <v>248</v>
      </c>
      <c r="B248" s="10"/>
      <c r="C248" s="11"/>
      <c r="D248" s="105" t="e">
        <v>#N/A</v>
      </c>
      <c r="E248" s="12"/>
      <c r="F248" s="13"/>
      <c r="G248" s="101" t="e">
        <v>#N/A</v>
      </c>
      <c r="H248" s="103"/>
      <c r="I248" s="104"/>
      <c r="J248" s="107" t="e">
        <v>#N/A</v>
      </c>
      <c r="K248" s="103"/>
      <c r="L248" s="104"/>
      <c r="M248" s="107" t="e">
        <v>#N/A</v>
      </c>
      <c r="N248" s="103"/>
      <c r="O248" s="104"/>
      <c r="P248" s="110" t="e">
        <v>#N/A</v>
      </c>
    </row>
    <row r="249" spans="1:16">
      <c r="A249" s="23">
        <f t="shared" si="27"/>
        <v>249</v>
      </c>
      <c r="B249" s="10"/>
      <c r="C249" s="11"/>
      <c r="D249" s="105" t="e">
        <v>#N/A</v>
      </c>
      <c r="E249" s="12"/>
      <c r="F249" s="13"/>
      <c r="G249" s="101" t="e">
        <v>#N/A</v>
      </c>
      <c r="H249" s="103"/>
      <c r="I249" s="104"/>
      <c r="J249" s="107" t="e">
        <v>#N/A</v>
      </c>
      <c r="K249" s="103"/>
      <c r="L249" s="104"/>
      <c r="M249" s="107" t="e">
        <v>#N/A</v>
      </c>
      <c r="N249" s="103"/>
      <c r="O249" s="104"/>
      <c r="P249" s="110" t="e">
        <v>#N/A</v>
      </c>
    </row>
    <row r="250" spans="1:16">
      <c r="A250" s="23">
        <f t="shared" si="27"/>
        <v>250</v>
      </c>
      <c r="B250" s="10"/>
      <c r="C250" s="11"/>
      <c r="D250" s="105" t="e">
        <v>#N/A</v>
      </c>
      <c r="E250" s="12"/>
      <c r="F250" s="13"/>
      <c r="G250" s="101" t="e">
        <v>#N/A</v>
      </c>
      <c r="H250" s="103"/>
      <c r="I250" s="104"/>
      <c r="J250" s="107" t="e">
        <v>#N/A</v>
      </c>
      <c r="K250" s="103"/>
      <c r="L250" s="104"/>
      <c r="M250" s="107" t="e">
        <v>#N/A</v>
      </c>
      <c r="N250" s="103"/>
      <c r="O250" s="104"/>
      <c r="P250" s="110" t="e">
        <v>#N/A</v>
      </c>
    </row>
    <row r="251" spans="1:16">
      <c r="A251" s="23">
        <f t="shared" si="27"/>
        <v>251</v>
      </c>
      <c r="B251" s="10"/>
      <c r="C251" s="11"/>
      <c r="D251" s="105" t="e">
        <v>#N/A</v>
      </c>
      <c r="E251" s="12"/>
      <c r="F251" s="13"/>
      <c r="G251" s="101" t="e">
        <v>#N/A</v>
      </c>
      <c r="H251" s="103"/>
      <c r="I251" s="104"/>
      <c r="J251" s="107" t="e">
        <v>#N/A</v>
      </c>
      <c r="K251" s="103"/>
      <c r="L251" s="104"/>
      <c r="M251" s="107" t="e">
        <v>#N/A</v>
      </c>
      <c r="N251" s="103"/>
      <c r="O251" s="104"/>
      <c r="P251" s="110" t="e">
        <v>#N/A</v>
      </c>
    </row>
    <row r="252" spans="1:16">
      <c r="A252" s="23">
        <f t="shared" si="27"/>
        <v>252</v>
      </c>
      <c r="B252" s="10"/>
      <c r="C252" s="11"/>
      <c r="D252" s="105" t="e">
        <v>#N/A</v>
      </c>
      <c r="E252" s="12"/>
      <c r="F252" s="13"/>
      <c r="G252" s="101" t="e">
        <v>#N/A</v>
      </c>
      <c r="H252" s="103"/>
      <c r="I252" s="104"/>
      <c r="J252" s="107" t="e">
        <v>#N/A</v>
      </c>
      <c r="K252" s="103"/>
      <c r="L252" s="104"/>
      <c r="M252" s="107" t="e">
        <v>#N/A</v>
      </c>
      <c r="N252" s="103"/>
      <c r="O252" s="104"/>
      <c r="P252" s="110" t="e">
        <v>#N/A</v>
      </c>
    </row>
    <row r="253" spans="1:16">
      <c r="A253" s="23">
        <f t="shared" si="27"/>
        <v>253</v>
      </c>
      <c r="B253" s="10"/>
      <c r="C253" s="11"/>
      <c r="D253" s="105" t="e">
        <v>#N/A</v>
      </c>
      <c r="E253" s="12"/>
      <c r="F253" s="13"/>
      <c r="G253" s="101" t="e">
        <v>#N/A</v>
      </c>
      <c r="H253" s="103"/>
      <c r="I253" s="104"/>
      <c r="J253" s="107" t="e">
        <v>#N/A</v>
      </c>
      <c r="K253" s="103"/>
      <c r="L253" s="104"/>
      <c r="M253" s="107" t="e">
        <v>#N/A</v>
      </c>
      <c r="N253" s="103"/>
      <c r="O253" s="104"/>
      <c r="P253" s="110" t="e">
        <v>#N/A</v>
      </c>
    </row>
    <row r="254" spans="1:16">
      <c r="A254" s="23">
        <f t="shared" si="27"/>
        <v>254</v>
      </c>
      <c r="B254" s="10"/>
      <c r="C254" s="11"/>
      <c r="D254" s="105" t="e">
        <v>#N/A</v>
      </c>
      <c r="E254" s="12"/>
      <c r="F254" s="13"/>
      <c r="G254" s="101" t="e">
        <v>#N/A</v>
      </c>
      <c r="H254" s="103"/>
      <c r="I254" s="104"/>
      <c r="J254" s="107" t="e">
        <v>#N/A</v>
      </c>
      <c r="K254" s="103"/>
      <c r="L254" s="104"/>
      <c r="M254" s="107" t="e">
        <v>#N/A</v>
      </c>
      <c r="N254" s="103"/>
      <c r="O254" s="104"/>
      <c r="P254" s="110" t="e">
        <v>#N/A</v>
      </c>
    </row>
    <row r="255" spans="1:16">
      <c r="A255" s="23">
        <f t="shared" si="27"/>
        <v>255</v>
      </c>
      <c r="B255" s="10"/>
      <c r="C255" s="11"/>
      <c r="D255" s="105" t="e">
        <v>#N/A</v>
      </c>
      <c r="E255" s="12"/>
      <c r="F255" s="13"/>
      <c r="G255" s="101" t="e">
        <v>#N/A</v>
      </c>
      <c r="H255" s="103"/>
      <c r="I255" s="104"/>
      <c r="J255" s="107" t="e">
        <v>#N/A</v>
      </c>
      <c r="K255" s="103"/>
      <c r="L255" s="104"/>
      <c r="M255" s="107" t="e">
        <v>#N/A</v>
      </c>
      <c r="N255" s="103"/>
      <c r="O255" s="104"/>
      <c r="P255" s="110" t="e">
        <v>#N/A</v>
      </c>
    </row>
    <row r="256" spans="1:16">
      <c r="A256" s="23">
        <f t="shared" si="27"/>
        <v>256</v>
      </c>
      <c r="B256" s="10"/>
      <c r="C256" s="11"/>
      <c r="D256" s="105" t="e">
        <v>#N/A</v>
      </c>
      <c r="E256" s="12"/>
      <c r="F256" s="13"/>
      <c r="G256" s="101" t="e">
        <v>#N/A</v>
      </c>
      <c r="H256" s="103"/>
      <c r="I256" s="104"/>
      <c r="J256" s="107" t="e">
        <v>#N/A</v>
      </c>
      <c r="K256" s="103"/>
      <c r="L256" s="104"/>
      <c r="M256" s="107" t="e">
        <v>#N/A</v>
      </c>
      <c r="N256" s="103"/>
      <c r="O256" s="104"/>
      <c r="P256" s="110" t="e">
        <v>#N/A</v>
      </c>
    </row>
    <row r="257" spans="1:16">
      <c r="A257" s="23">
        <f t="shared" si="27"/>
        <v>257</v>
      </c>
      <c r="B257" s="10"/>
      <c r="C257" s="11"/>
      <c r="D257" s="105" t="e">
        <v>#N/A</v>
      </c>
      <c r="E257" s="12"/>
      <c r="F257" s="13"/>
      <c r="G257" s="101" t="e">
        <v>#N/A</v>
      </c>
      <c r="H257" s="103"/>
      <c r="I257" s="104"/>
      <c r="J257" s="107" t="e">
        <v>#N/A</v>
      </c>
      <c r="K257" s="103"/>
      <c r="L257" s="104"/>
      <c r="M257" s="107" t="e">
        <v>#N/A</v>
      </c>
      <c r="N257" s="103"/>
      <c r="O257" s="104"/>
      <c r="P257" s="110" t="e">
        <v>#N/A</v>
      </c>
    </row>
    <row r="258" spans="1:16">
      <c r="A258" s="23">
        <f t="shared" si="27"/>
        <v>258</v>
      </c>
      <c r="B258" s="10"/>
      <c r="C258" s="11"/>
      <c r="D258" s="105" t="e">
        <v>#N/A</v>
      </c>
      <c r="E258" s="12"/>
      <c r="F258" s="13"/>
      <c r="G258" s="101" t="e">
        <v>#N/A</v>
      </c>
      <c r="H258" s="103"/>
      <c r="I258" s="104"/>
      <c r="J258" s="107" t="e">
        <v>#N/A</v>
      </c>
      <c r="K258" s="103"/>
      <c r="L258" s="104"/>
      <c r="M258" s="107" t="e">
        <v>#N/A</v>
      </c>
      <c r="N258" s="103"/>
      <c r="O258" s="104"/>
      <c r="P258" s="110" t="e">
        <v>#N/A</v>
      </c>
    </row>
    <row r="259" spans="1:16">
      <c r="A259" s="23">
        <f t="shared" si="27"/>
        <v>259</v>
      </c>
      <c r="B259" s="10"/>
      <c r="C259" s="11"/>
      <c r="D259" s="105" t="e">
        <v>#N/A</v>
      </c>
      <c r="E259" s="12"/>
      <c r="F259" s="13"/>
      <c r="G259" s="101" t="e">
        <v>#N/A</v>
      </c>
      <c r="H259" s="103"/>
      <c r="I259" s="104"/>
      <c r="J259" s="107" t="e">
        <v>#N/A</v>
      </c>
      <c r="K259" s="103"/>
      <c r="L259" s="104"/>
      <c r="M259" s="107" t="e">
        <v>#N/A</v>
      </c>
      <c r="N259" s="103"/>
      <c r="O259" s="104"/>
      <c r="P259" s="110" t="e">
        <v>#N/A</v>
      </c>
    </row>
    <row r="260" spans="1:16">
      <c r="A260" s="23">
        <f t="shared" si="27"/>
        <v>260</v>
      </c>
      <c r="B260" s="10"/>
      <c r="C260" s="11"/>
      <c r="D260" s="105" t="e">
        <v>#N/A</v>
      </c>
      <c r="E260" s="12"/>
      <c r="F260" s="13"/>
      <c r="G260" s="101" t="e">
        <v>#N/A</v>
      </c>
      <c r="H260" s="103"/>
      <c r="I260" s="104"/>
      <c r="J260" s="107" t="e">
        <v>#N/A</v>
      </c>
      <c r="K260" s="103"/>
      <c r="L260" s="104"/>
      <c r="M260" s="107" t="e">
        <v>#N/A</v>
      </c>
      <c r="N260" s="103"/>
      <c r="O260" s="104"/>
      <c r="P260" s="110" t="e">
        <v>#N/A</v>
      </c>
    </row>
    <row r="261" spans="1:16">
      <c r="A261" s="23">
        <f t="shared" si="27"/>
        <v>261</v>
      </c>
      <c r="B261" s="10"/>
      <c r="C261" s="11"/>
      <c r="D261" s="105" t="e">
        <v>#N/A</v>
      </c>
      <c r="E261" s="12"/>
      <c r="F261" s="13"/>
      <c r="G261" s="101" t="e">
        <v>#N/A</v>
      </c>
      <c r="H261" s="103"/>
      <c r="I261" s="104"/>
      <c r="J261" s="107" t="e">
        <v>#N/A</v>
      </c>
      <c r="K261" s="103"/>
      <c r="L261" s="104"/>
      <c r="M261" s="107" t="e">
        <v>#N/A</v>
      </c>
      <c r="N261" s="103"/>
      <c r="O261" s="104"/>
      <c r="P261" s="110" t="e">
        <v>#N/A</v>
      </c>
    </row>
    <row r="262" spans="1:16">
      <c r="A262" s="23">
        <f t="shared" si="27"/>
        <v>262</v>
      </c>
      <c r="B262" s="10"/>
      <c r="C262" s="11"/>
      <c r="D262" s="105" t="e">
        <v>#N/A</v>
      </c>
      <c r="E262" s="12"/>
      <c r="F262" s="13"/>
      <c r="G262" s="101" t="e">
        <v>#N/A</v>
      </c>
      <c r="H262" s="103"/>
      <c r="I262" s="104"/>
      <c r="J262" s="107" t="e">
        <v>#N/A</v>
      </c>
      <c r="K262" s="103"/>
      <c r="L262" s="104"/>
      <c r="M262" s="107" t="e">
        <v>#N/A</v>
      </c>
      <c r="N262" s="103"/>
      <c r="O262" s="104"/>
      <c r="P262" s="110" t="e">
        <v>#N/A</v>
      </c>
    </row>
    <row r="263" spans="1:16">
      <c r="A263" s="23">
        <f t="shared" si="27"/>
        <v>263</v>
      </c>
      <c r="B263" s="10"/>
      <c r="C263" s="11"/>
      <c r="D263" s="105" t="e">
        <v>#N/A</v>
      </c>
      <c r="E263" s="12"/>
      <c r="F263" s="13"/>
      <c r="G263" s="101" t="e">
        <v>#N/A</v>
      </c>
      <c r="H263" s="103"/>
      <c r="I263" s="104"/>
      <c r="J263" s="107" t="e">
        <v>#N/A</v>
      </c>
      <c r="K263" s="103"/>
      <c r="L263" s="104"/>
      <c r="M263" s="107" t="e">
        <v>#N/A</v>
      </c>
      <c r="N263" s="103"/>
      <c r="O263" s="104"/>
      <c r="P263" s="110" t="e">
        <v>#N/A</v>
      </c>
    </row>
    <row r="264" spans="1:16">
      <c r="A264" s="23">
        <f t="shared" si="27"/>
        <v>264</v>
      </c>
      <c r="B264" s="10"/>
      <c r="C264" s="11"/>
      <c r="D264" s="105" t="e">
        <v>#N/A</v>
      </c>
      <c r="E264" s="12"/>
      <c r="F264" s="13"/>
      <c r="G264" s="101" t="e">
        <v>#N/A</v>
      </c>
      <c r="H264" s="103"/>
      <c r="I264" s="104"/>
      <c r="J264" s="107" t="e">
        <v>#N/A</v>
      </c>
      <c r="K264" s="103"/>
      <c r="L264" s="104"/>
      <c r="M264" s="107" t="e">
        <v>#N/A</v>
      </c>
      <c r="N264" s="103"/>
      <c r="O264" s="104"/>
      <c r="P264" s="110" t="e">
        <v>#N/A</v>
      </c>
    </row>
    <row r="265" spans="1:16">
      <c r="A265" s="23">
        <f t="shared" si="27"/>
        <v>265</v>
      </c>
      <c r="B265" s="10"/>
      <c r="C265" s="11"/>
      <c r="D265" s="105" t="e">
        <v>#N/A</v>
      </c>
      <c r="E265" s="12"/>
      <c r="F265" s="13"/>
      <c r="G265" s="101" t="e">
        <v>#N/A</v>
      </c>
      <c r="H265" s="103"/>
      <c r="I265" s="104"/>
      <c r="J265" s="107" t="e">
        <v>#N/A</v>
      </c>
      <c r="K265" s="103"/>
      <c r="L265" s="104"/>
      <c r="M265" s="107" t="e">
        <v>#N/A</v>
      </c>
      <c r="N265" s="103"/>
      <c r="O265" s="104"/>
      <c r="P265" s="110" t="e">
        <v>#N/A</v>
      </c>
    </row>
    <row r="266" spans="1:16">
      <c r="A266" s="23">
        <f t="shared" si="27"/>
        <v>266</v>
      </c>
      <c r="B266" s="10"/>
      <c r="C266" s="11"/>
      <c r="D266" s="105" t="e">
        <v>#N/A</v>
      </c>
      <c r="E266" s="12"/>
      <c r="F266" s="13"/>
      <c r="G266" s="101" t="e">
        <v>#N/A</v>
      </c>
      <c r="H266" s="103"/>
      <c r="I266" s="104"/>
      <c r="J266" s="107" t="e">
        <v>#N/A</v>
      </c>
      <c r="K266" s="103"/>
      <c r="L266" s="104"/>
      <c r="M266" s="107" t="e">
        <v>#N/A</v>
      </c>
      <c r="N266" s="103"/>
      <c r="O266" s="104"/>
      <c r="P266" s="110" t="e">
        <v>#N/A</v>
      </c>
    </row>
    <row r="267" spans="1:16">
      <c r="A267" s="23">
        <f t="shared" si="27"/>
        <v>267</v>
      </c>
      <c r="B267" s="10"/>
      <c r="C267" s="11"/>
      <c r="D267" s="105" t="e">
        <v>#N/A</v>
      </c>
      <c r="E267" s="12"/>
      <c r="F267" s="13"/>
      <c r="G267" s="101" t="e">
        <v>#N/A</v>
      </c>
      <c r="H267" s="103"/>
      <c r="I267" s="104"/>
      <c r="J267" s="107" t="e">
        <v>#N/A</v>
      </c>
      <c r="K267" s="103"/>
      <c r="L267" s="104"/>
      <c r="M267" s="107" t="e">
        <v>#N/A</v>
      </c>
      <c r="N267" s="103"/>
      <c r="O267" s="104"/>
      <c r="P267" s="110" t="e">
        <v>#N/A</v>
      </c>
    </row>
    <row r="268" spans="1:16">
      <c r="A268" s="23">
        <f t="shared" si="27"/>
        <v>268</v>
      </c>
      <c r="B268" s="10"/>
      <c r="C268" s="11"/>
      <c r="D268" s="105" t="e">
        <v>#N/A</v>
      </c>
      <c r="E268" s="12"/>
      <c r="F268" s="13"/>
      <c r="G268" s="101" t="e">
        <v>#N/A</v>
      </c>
      <c r="H268" s="103"/>
      <c r="I268" s="104"/>
      <c r="J268" s="107" t="e">
        <v>#N/A</v>
      </c>
      <c r="K268" s="103"/>
      <c r="L268" s="104"/>
      <c r="M268" s="107" t="e">
        <v>#N/A</v>
      </c>
      <c r="N268" s="103"/>
      <c r="O268" s="104"/>
      <c r="P268" s="110" t="e">
        <v>#N/A</v>
      </c>
    </row>
    <row r="269" spans="1:16">
      <c r="A269" s="23">
        <f t="shared" si="27"/>
        <v>269</v>
      </c>
      <c r="B269" s="10"/>
      <c r="C269" s="11"/>
      <c r="D269" s="105" t="e">
        <v>#N/A</v>
      </c>
      <c r="E269" s="12"/>
      <c r="F269" s="13"/>
      <c r="G269" s="101" t="e">
        <v>#N/A</v>
      </c>
      <c r="H269" s="103"/>
      <c r="I269" s="104"/>
      <c r="J269" s="107" t="e">
        <v>#N/A</v>
      </c>
      <c r="K269" s="103"/>
      <c r="L269" s="104"/>
      <c r="M269" s="107" t="e">
        <v>#N/A</v>
      </c>
      <c r="N269" s="103"/>
      <c r="O269" s="104"/>
      <c r="P269" s="110" t="e">
        <v>#N/A</v>
      </c>
    </row>
    <row r="270" spans="1:16">
      <c r="A270" s="23">
        <f t="shared" si="27"/>
        <v>270</v>
      </c>
      <c r="B270" s="10"/>
      <c r="C270" s="11"/>
      <c r="D270" s="105" t="e">
        <v>#N/A</v>
      </c>
      <c r="E270" s="12"/>
      <c r="F270" s="13"/>
      <c r="G270" s="101" t="e">
        <v>#N/A</v>
      </c>
      <c r="H270" s="103"/>
      <c r="I270" s="104"/>
      <c r="J270" s="107" t="e">
        <v>#N/A</v>
      </c>
      <c r="K270" s="103"/>
      <c r="L270" s="104"/>
      <c r="M270" s="107" t="e">
        <v>#N/A</v>
      </c>
      <c r="N270" s="103"/>
      <c r="O270" s="104"/>
      <c r="P270" s="110" t="e">
        <v>#N/A</v>
      </c>
    </row>
    <row r="271" spans="1:16">
      <c r="A271" s="23">
        <f t="shared" si="27"/>
        <v>271</v>
      </c>
      <c r="B271" s="10"/>
      <c r="C271" s="11"/>
      <c r="D271" s="105" t="e">
        <v>#N/A</v>
      </c>
      <c r="E271" s="12"/>
      <c r="F271" s="13"/>
      <c r="G271" s="101" t="e">
        <v>#N/A</v>
      </c>
      <c r="H271" s="103"/>
      <c r="I271" s="104"/>
      <c r="J271" s="107" t="e">
        <v>#N/A</v>
      </c>
      <c r="K271" s="103"/>
      <c r="L271" s="104"/>
      <c r="M271" s="107" t="e">
        <v>#N/A</v>
      </c>
      <c r="N271" s="103"/>
      <c r="O271" s="104"/>
      <c r="P271" s="110" t="e">
        <v>#N/A</v>
      </c>
    </row>
    <row r="272" spans="1:16">
      <c r="A272" s="23">
        <f t="shared" si="27"/>
        <v>272</v>
      </c>
      <c r="B272" s="10"/>
      <c r="C272" s="11"/>
      <c r="D272" s="105" t="e">
        <v>#N/A</v>
      </c>
      <c r="E272" s="12"/>
      <c r="F272" s="13"/>
      <c r="G272" s="101" t="e">
        <v>#N/A</v>
      </c>
      <c r="H272" s="103"/>
      <c r="I272" s="104"/>
      <c r="J272" s="107" t="e">
        <v>#N/A</v>
      </c>
      <c r="K272" s="103"/>
      <c r="L272" s="104"/>
      <c r="M272" s="107" t="e">
        <v>#N/A</v>
      </c>
      <c r="N272" s="103"/>
      <c r="O272" s="104"/>
      <c r="P272" s="110" t="e">
        <v>#N/A</v>
      </c>
    </row>
    <row r="273" spans="1:16">
      <c r="A273" s="23">
        <f t="shared" si="27"/>
        <v>273</v>
      </c>
      <c r="B273" s="10"/>
      <c r="C273" s="11"/>
      <c r="D273" s="105" t="e">
        <v>#N/A</v>
      </c>
      <c r="E273" s="12"/>
      <c r="F273" s="13"/>
      <c r="G273" s="101" t="e">
        <v>#N/A</v>
      </c>
      <c r="H273" s="103"/>
      <c r="I273" s="104"/>
      <c r="J273" s="107" t="e">
        <v>#N/A</v>
      </c>
      <c r="K273" s="103"/>
      <c r="L273" s="104"/>
      <c r="M273" s="107" t="e">
        <v>#N/A</v>
      </c>
      <c r="N273" s="103"/>
      <c r="O273" s="104"/>
      <c r="P273" s="110" t="e">
        <v>#N/A</v>
      </c>
    </row>
    <row r="274" spans="1:16">
      <c r="A274" s="23">
        <f t="shared" si="27"/>
        <v>274</v>
      </c>
      <c r="B274" s="10"/>
      <c r="C274" s="11"/>
      <c r="D274" s="105" t="e">
        <v>#N/A</v>
      </c>
      <c r="E274" s="12"/>
      <c r="F274" s="13"/>
      <c r="G274" s="101" t="e">
        <v>#N/A</v>
      </c>
      <c r="H274" s="103"/>
      <c r="I274" s="104"/>
      <c r="J274" s="107" t="e">
        <v>#N/A</v>
      </c>
      <c r="K274" s="103"/>
      <c r="L274" s="104"/>
      <c r="M274" s="107" t="e">
        <v>#N/A</v>
      </c>
      <c r="N274" s="103"/>
      <c r="O274" s="104"/>
      <c r="P274" s="110" t="e">
        <v>#N/A</v>
      </c>
    </row>
    <row r="275" spans="1:16">
      <c r="A275" s="23">
        <f t="shared" si="27"/>
        <v>275</v>
      </c>
      <c r="B275" s="10"/>
      <c r="C275" s="11"/>
      <c r="D275" s="105" t="e">
        <v>#N/A</v>
      </c>
      <c r="E275" s="12"/>
      <c r="F275" s="13"/>
      <c r="G275" s="101" t="e">
        <v>#N/A</v>
      </c>
      <c r="H275" s="103"/>
      <c r="I275" s="104"/>
      <c r="J275" s="107" t="e">
        <v>#N/A</v>
      </c>
      <c r="K275" s="103"/>
      <c r="L275" s="104"/>
      <c r="M275" s="107" t="e">
        <v>#N/A</v>
      </c>
      <c r="N275" s="103"/>
      <c r="O275" s="104"/>
      <c r="P275" s="110" t="e">
        <v>#N/A</v>
      </c>
    </row>
    <row r="276" spans="1:16">
      <c r="A276" s="23">
        <f t="shared" si="27"/>
        <v>276</v>
      </c>
      <c r="B276" s="10"/>
      <c r="C276" s="11"/>
      <c r="D276" s="105" t="e">
        <v>#N/A</v>
      </c>
      <c r="E276" s="12"/>
      <c r="F276" s="13"/>
      <c r="G276" s="101" t="e">
        <v>#N/A</v>
      </c>
      <c r="H276" s="103"/>
      <c r="I276" s="104"/>
      <c r="J276" s="107" t="e">
        <v>#N/A</v>
      </c>
      <c r="K276" s="103"/>
      <c r="L276" s="104"/>
      <c r="M276" s="107" t="e">
        <v>#N/A</v>
      </c>
      <c r="N276" s="103"/>
      <c r="O276" s="104"/>
      <c r="P276" s="110" t="e">
        <v>#N/A</v>
      </c>
    </row>
    <row r="277" spans="1:16">
      <c r="A277" s="23">
        <f t="shared" si="27"/>
        <v>277</v>
      </c>
      <c r="B277" s="10"/>
      <c r="C277" s="11"/>
      <c r="D277" s="105" t="e">
        <v>#N/A</v>
      </c>
      <c r="E277" s="12"/>
      <c r="F277" s="13"/>
      <c r="G277" s="101" t="e">
        <v>#N/A</v>
      </c>
      <c r="H277" s="103"/>
      <c r="I277" s="104"/>
      <c r="J277" s="107" t="e">
        <v>#N/A</v>
      </c>
      <c r="K277" s="103"/>
      <c r="L277" s="104"/>
      <c r="M277" s="107" t="e">
        <v>#N/A</v>
      </c>
      <c r="N277" s="103"/>
      <c r="O277" s="104"/>
      <c r="P277" s="110" t="e">
        <v>#N/A</v>
      </c>
    </row>
    <row r="278" spans="1:16">
      <c r="A278" s="23">
        <f t="shared" ref="A278:A300" si="29">A277+1</f>
        <v>278</v>
      </c>
      <c r="B278" s="10"/>
      <c r="C278" s="11"/>
      <c r="D278" s="105" t="e">
        <v>#N/A</v>
      </c>
      <c r="E278" s="12"/>
      <c r="F278" s="13"/>
      <c r="G278" s="101" t="e">
        <v>#N/A</v>
      </c>
      <c r="H278" s="103"/>
      <c r="I278" s="104"/>
      <c r="J278" s="107" t="e">
        <v>#N/A</v>
      </c>
      <c r="K278" s="103"/>
      <c r="L278" s="104"/>
      <c r="M278" s="107" t="e">
        <v>#N/A</v>
      </c>
      <c r="N278" s="103"/>
      <c r="O278" s="104"/>
      <c r="P278" s="110" t="e">
        <v>#N/A</v>
      </c>
    </row>
    <row r="279" spans="1:16">
      <c r="A279" s="23">
        <f t="shared" si="29"/>
        <v>279</v>
      </c>
      <c r="B279" s="10"/>
      <c r="C279" s="11"/>
      <c r="D279" s="105" t="e">
        <v>#N/A</v>
      </c>
      <c r="E279" s="12"/>
      <c r="F279" s="13"/>
      <c r="G279" s="101" t="e">
        <v>#N/A</v>
      </c>
      <c r="H279" s="103"/>
      <c r="I279" s="104"/>
      <c r="J279" s="107" t="e">
        <v>#N/A</v>
      </c>
      <c r="K279" s="103"/>
      <c r="L279" s="104"/>
      <c r="M279" s="107" t="e">
        <v>#N/A</v>
      </c>
      <c r="N279" s="103"/>
      <c r="O279" s="104"/>
      <c r="P279" s="110" t="e">
        <v>#N/A</v>
      </c>
    </row>
    <row r="280" spans="1:16">
      <c r="A280" s="23">
        <f t="shared" si="29"/>
        <v>280</v>
      </c>
      <c r="B280" s="10"/>
      <c r="C280" s="11"/>
      <c r="D280" s="105" t="e">
        <v>#N/A</v>
      </c>
      <c r="E280" s="12"/>
      <c r="F280" s="13"/>
      <c r="G280" s="101" t="e">
        <v>#N/A</v>
      </c>
      <c r="H280" s="103"/>
      <c r="I280" s="104"/>
      <c r="J280" s="107" t="e">
        <v>#N/A</v>
      </c>
      <c r="K280" s="103"/>
      <c r="L280" s="104"/>
      <c r="M280" s="107" t="e">
        <v>#N/A</v>
      </c>
      <c r="N280" s="103"/>
      <c r="O280" s="104"/>
      <c r="P280" s="110" t="e">
        <v>#N/A</v>
      </c>
    </row>
    <row r="281" spans="1:16">
      <c r="A281" s="23">
        <f t="shared" si="29"/>
        <v>281</v>
      </c>
      <c r="B281" s="10"/>
      <c r="C281" s="11"/>
      <c r="D281" s="105" t="e">
        <v>#N/A</v>
      </c>
      <c r="E281" s="12"/>
      <c r="F281" s="13"/>
      <c r="G281" s="101" t="e">
        <v>#N/A</v>
      </c>
      <c r="H281" s="103"/>
      <c r="I281" s="104"/>
      <c r="J281" s="107" t="e">
        <v>#N/A</v>
      </c>
      <c r="K281" s="103"/>
      <c r="L281" s="104"/>
      <c r="M281" s="107" t="e">
        <v>#N/A</v>
      </c>
      <c r="N281" s="103"/>
      <c r="O281" s="104"/>
      <c r="P281" s="110" t="e">
        <v>#N/A</v>
      </c>
    </row>
    <row r="282" spans="1:16">
      <c r="A282" s="23">
        <f t="shared" si="29"/>
        <v>282</v>
      </c>
      <c r="B282" s="10"/>
      <c r="C282" s="11"/>
      <c r="D282" s="105" t="e">
        <v>#N/A</v>
      </c>
      <c r="E282" s="12"/>
      <c r="F282" s="13"/>
      <c r="G282" s="101" t="e">
        <v>#N/A</v>
      </c>
      <c r="H282" s="103"/>
      <c r="I282" s="104"/>
      <c r="J282" s="107" t="e">
        <v>#N/A</v>
      </c>
      <c r="K282" s="103"/>
      <c r="L282" s="104"/>
      <c r="M282" s="107" t="e">
        <v>#N/A</v>
      </c>
      <c r="N282" s="103"/>
      <c r="O282" s="104"/>
      <c r="P282" s="110" t="e">
        <v>#N/A</v>
      </c>
    </row>
    <row r="283" spans="1:16">
      <c r="A283" s="23">
        <f t="shared" si="29"/>
        <v>283</v>
      </c>
      <c r="B283" s="10"/>
      <c r="C283" s="11"/>
      <c r="D283" s="105" t="e">
        <v>#N/A</v>
      </c>
      <c r="E283" s="12"/>
      <c r="F283" s="13"/>
      <c r="G283" s="101" t="e">
        <v>#N/A</v>
      </c>
      <c r="H283" s="103"/>
      <c r="I283" s="104"/>
      <c r="J283" s="107" t="e">
        <v>#N/A</v>
      </c>
      <c r="K283" s="103"/>
      <c r="L283" s="104"/>
      <c r="M283" s="107" t="e">
        <v>#N/A</v>
      </c>
      <c r="N283" s="103"/>
      <c r="O283" s="104"/>
      <c r="P283" s="110" t="e">
        <v>#N/A</v>
      </c>
    </row>
    <row r="284" spans="1:16">
      <c r="A284" s="23">
        <f t="shared" si="29"/>
        <v>284</v>
      </c>
      <c r="B284" s="10"/>
      <c r="C284" s="11"/>
      <c r="D284" s="105" t="e">
        <v>#N/A</v>
      </c>
      <c r="E284" s="12"/>
      <c r="F284" s="13"/>
      <c r="G284" s="101" t="e">
        <v>#N/A</v>
      </c>
      <c r="H284" s="103"/>
      <c r="I284" s="104"/>
      <c r="J284" s="107" t="e">
        <v>#N/A</v>
      </c>
      <c r="K284" s="103"/>
      <c r="L284" s="104"/>
      <c r="M284" s="107" t="e">
        <v>#N/A</v>
      </c>
      <c r="N284" s="103"/>
      <c r="O284" s="104"/>
      <c r="P284" s="110" t="e">
        <v>#N/A</v>
      </c>
    </row>
    <row r="285" spans="1:16">
      <c r="A285" s="23">
        <f t="shared" si="29"/>
        <v>285</v>
      </c>
      <c r="B285" s="10"/>
      <c r="C285" s="11"/>
      <c r="D285" s="105" t="e">
        <v>#N/A</v>
      </c>
      <c r="E285" s="12"/>
      <c r="F285" s="13"/>
      <c r="G285" s="101" t="e">
        <v>#N/A</v>
      </c>
      <c r="H285" s="103"/>
      <c r="I285" s="104"/>
      <c r="J285" s="107" t="e">
        <v>#N/A</v>
      </c>
      <c r="K285" s="103"/>
      <c r="L285" s="104"/>
      <c r="M285" s="107" t="e">
        <v>#N/A</v>
      </c>
      <c r="N285" s="103"/>
      <c r="O285" s="104"/>
      <c r="P285" s="110" t="e">
        <v>#N/A</v>
      </c>
    </row>
    <row r="286" spans="1:16">
      <c r="A286" s="23">
        <f t="shared" si="29"/>
        <v>286</v>
      </c>
      <c r="B286" s="10"/>
      <c r="C286" s="11"/>
      <c r="D286" s="105" t="e">
        <v>#N/A</v>
      </c>
      <c r="E286" s="12"/>
      <c r="F286" s="13"/>
      <c r="G286" s="101" t="e">
        <v>#N/A</v>
      </c>
      <c r="H286" s="103"/>
      <c r="I286" s="104"/>
      <c r="J286" s="107" t="e">
        <v>#N/A</v>
      </c>
      <c r="K286" s="103"/>
      <c r="L286" s="104"/>
      <c r="M286" s="107" t="e">
        <v>#N/A</v>
      </c>
      <c r="N286" s="103"/>
      <c r="O286" s="104"/>
      <c r="P286" s="110" t="e">
        <v>#N/A</v>
      </c>
    </row>
    <row r="287" spans="1:16">
      <c r="A287" s="23">
        <f t="shared" si="29"/>
        <v>287</v>
      </c>
      <c r="B287" s="10"/>
      <c r="C287" s="11"/>
      <c r="D287" s="105" t="e">
        <v>#N/A</v>
      </c>
      <c r="E287" s="12"/>
      <c r="F287" s="13"/>
      <c r="G287" s="101" t="e">
        <v>#N/A</v>
      </c>
      <c r="H287" s="103"/>
      <c r="I287" s="104"/>
      <c r="J287" s="107" t="e">
        <v>#N/A</v>
      </c>
      <c r="K287" s="103"/>
      <c r="L287" s="104"/>
      <c r="M287" s="107" t="e">
        <v>#N/A</v>
      </c>
      <c r="N287" s="103"/>
      <c r="O287" s="104"/>
      <c r="P287" s="110" t="e">
        <v>#N/A</v>
      </c>
    </row>
    <row r="288" spans="1:16">
      <c r="A288" s="23">
        <f t="shared" si="29"/>
        <v>288</v>
      </c>
      <c r="B288" s="10"/>
      <c r="C288" s="11"/>
      <c r="D288" s="105" t="e">
        <v>#N/A</v>
      </c>
      <c r="E288" s="12"/>
      <c r="F288" s="13"/>
      <c r="G288" s="101" t="e">
        <v>#N/A</v>
      </c>
      <c r="H288" s="103"/>
      <c r="I288" s="104"/>
      <c r="J288" s="107" t="e">
        <v>#N/A</v>
      </c>
      <c r="K288" s="103"/>
      <c r="L288" s="104"/>
      <c r="M288" s="107" t="e">
        <v>#N/A</v>
      </c>
      <c r="N288" s="103"/>
      <c r="O288" s="104"/>
      <c r="P288" s="110" t="e">
        <v>#N/A</v>
      </c>
    </row>
    <row r="289" spans="1:16">
      <c r="A289" s="23">
        <f t="shared" si="29"/>
        <v>289</v>
      </c>
      <c r="B289" s="10"/>
      <c r="C289" s="11"/>
      <c r="D289" s="105" t="e">
        <v>#N/A</v>
      </c>
      <c r="E289" s="12"/>
      <c r="F289" s="13"/>
      <c r="G289" s="101" t="e">
        <v>#N/A</v>
      </c>
      <c r="H289" s="103"/>
      <c r="I289" s="104"/>
      <c r="J289" s="107" t="e">
        <v>#N/A</v>
      </c>
      <c r="K289" s="103"/>
      <c r="L289" s="104"/>
      <c r="M289" s="107" t="e">
        <v>#N/A</v>
      </c>
      <c r="N289" s="103"/>
      <c r="O289" s="104"/>
      <c r="P289" s="110" t="e">
        <v>#N/A</v>
      </c>
    </row>
    <row r="290" spans="1:16">
      <c r="A290" s="23">
        <f t="shared" si="29"/>
        <v>290</v>
      </c>
      <c r="B290" s="10"/>
      <c r="C290" s="11"/>
      <c r="D290" s="105" t="e">
        <v>#N/A</v>
      </c>
      <c r="E290" s="12"/>
      <c r="F290" s="13"/>
      <c r="G290" s="101" t="e">
        <v>#N/A</v>
      </c>
      <c r="H290" s="103"/>
      <c r="I290" s="104"/>
      <c r="J290" s="107" t="e">
        <v>#N/A</v>
      </c>
      <c r="K290" s="103"/>
      <c r="L290" s="104"/>
      <c r="M290" s="107" t="e">
        <v>#N/A</v>
      </c>
      <c r="N290" s="103"/>
      <c r="O290" s="104"/>
      <c r="P290" s="110" t="e">
        <v>#N/A</v>
      </c>
    </row>
    <row r="291" spans="1:16">
      <c r="A291" s="23">
        <f t="shared" si="29"/>
        <v>291</v>
      </c>
      <c r="B291" s="10"/>
      <c r="C291" s="11"/>
      <c r="D291" s="105" t="e">
        <v>#N/A</v>
      </c>
      <c r="E291" s="12"/>
      <c r="F291" s="13"/>
      <c r="G291" s="101" t="e">
        <v>#N/A</v>
      </c>
      <c r="H291" s="103"/>
      <c r="I291" s="104"/>
      <c r="J291" s="107" t="e">
        <v>#N/A</v>
      </c>
      <c r="K291" s="103"/>
      <c r="L291" s="104"/>
      <c r="M291" s="107" t="e">
        <v>#N/A</v>
      </c>
      <c r="N291" s="103"/>
      <c r="O291" s="104"/>
      <c r="P291" s="110" t="e">
        <v>#N/A</v>
      </c>
    </row>
    <row r="292" spans="1:16">
      <c r="A292" s="23">
        <f t="shared" si="29"/>
        <v>292</v>
      </c>
      <c r="B292" s="10"/>
      <c r="C292" s="11"/>
      <c r="D292" s="105" t="e">
        <v>#N/A</v>
      </c>
      <c r="E292" s="12"/>
      <c r="F292" s="13"/>
      <c r="G292" s="101" t="e">
        <v>#N/A</v>
      </c>
      <c r="H292" s="103"/>
      <c r="I292" s="104"/>
      <c r="J292" s="107" t="e">
        <v>#N/A</v>
      </c>
      <c r="K292" s="103"/>
      <c r="L292" s="104"/>
      <c r="M292" s="107" t="e">
        <v>#N/A</v>
      </c>
      <c r="N292" s="103"/>
      <c r="O292" s="104"/>
      <c r="P292" s="110" t="e">
        <v>#N/A</v>
      </c>
    </row>
    <row r="293" spans="1:16">
      <c r="A293" s="23">
        <f t="shared" si="29"/>
        <v>293</v>
      </c>
      <c r="B293" s="10"/>
      <c r="C293" s="11"/>
      <c r="D293" s="105" t="e">
        <v>#N/A</v>
      </c>
      <c r="E293" s="12"/>
      <c r="F293" s="13"/>
      <c r="G293" s="101" t="e">
        <v>#N/A</v>
      </c>
      <c r="H293" s="103"/>
      <c r="I293" s="104"/>
      <c r="J293" s="107" t="e">
        <v>#N/A</v>
      </c>
      <c r="K293" s="103"/>
      <c r="L293" s="104"/>
      <c r="M293" s="107" t="e">
        <v>#N/A</v>
      </c>
      <c r="N293" s="103"/>
      <c r="O293" s="104"/>
      <c r="P293" s="110" t="e">
        <v>#N/A</v>
      </c>
    </row>
    <row r="294" spans="1:16">
      <c r="A294" s="23">
        <f t="shared" si="29"/>
        <v>294</v>
      </c>
      <c r="B294" s="10"/>
      <c r="C294" s="11"/>
      <c r="D294" s="105" t="e">
        <v>#N/A</v>
      </c>
      <c r="E294" s="12"/>
      <c r="F294" s="13"/>
      <c r="G294" s="101" t="e">
        <v>#N/A</v>
      </c>
      <c r="H294" s="103"/>
      <c r="I294" s="104"/>
      <c r="J294" s="107" t="e">
        <v>#N/A</v>
      </c>
      <c r="K294" s="103"/>
      <c r="L294" s="104"/>
      <c r="M294" s="107" t="e">
        <v>#N/A</v>
      </c>
      <c r="N294" s="103"/>
      <c r="O294" s="104"/>
      <c r="P294" s="110" t="e">
        <v>#N/A</v>
      </c>
    </row>
    <row r="295" spans="1:16">
      <c r="A295" s="23">
        <f t="shared" si="29"/>
        <v>295</v>
      </c>
      <c r="B295" s="10"/>
      <c r="C295" s="11"/>
      <c r="D295" s="105" t="e">
        <v>#N/A</v>
      </c>
      <c r="E295" s="12"/>
      <c r="F295" s="13"/>
      <c r="G295" s="101" t="e">
        <v>#N/A</v>
      </c>
      <c r="H295" s="103"/>
      <c r="I295" s="104"/>
      <c r="J295" s="107" t="e">
        <v>#N/A</v>
      </c>
      <c r="K295" s="103"/>
      <c r="L295" s="104"/>
      <c r="M295" s="107" t="e">
        <v>#N/A</v>
      </c>
      <c r="N295" s="103"/>
      <c r="O295" s="104"/>
      <c r="P295" s="110" t="e">
        <v>#N/A</v>
      </c>
    </row>
    <row r="296" spans="1:16">
      <c r="A296" s="23">
        <f t="shared" si="29"/>
        <v>296</v>
      </c>
      <c r="B296" s="10"/>
      <c r="C296" s="11"/>
      <c r="D296" s="105" t="e">
        <v>#N/A</v>
      </c>
      <c r="E296" s="12"/>
      <c r="F296" s="13"/>
      <c r="G296" s="101" t="e">
        <v>#N/A</v>
      </c>
      <c r="H296" s="103"/>
      <c r="I296" s="104"/>
      <c r="J296" s="107" t="e">
        <v>#N/A</v>
      </c>
      <c r="K296" s="103"/>
      <c r="L296" s="104"/>
      <c r="M296" s="107" t="e">
        <v>#N/A</v>
      </c>
      <c r="N296" s="103"/>
      <c r="O296" s="104"/>
      <c r="P296" s="110" t="e">
        <v>#N/A</v>
      </c>
    </row>
    <row r="297" spans="1:16">
      <c r="A297" s="23">
        <f t="shared" si="29"/>
        <v>297</v>
      </c>
      <c r="B297" s="10"/>
      <c r="C297" s="11"/>
      <c r="D297" s="105" t="e">
        <v>#N/A</v>
      </c>
      <c r="E297" s="12"/>
      <c r="F297" s="13"/>
      <c r="G297" s="101" t="e">
        <v>#N/A</v>
      </c>
      <c r="H297" s="103"/>
      <c r="I297" s="104"/>
      <c r="J297" s="107" t="e">
        <v>#N/A</v>
      </c>
      <c r="K297" s="103"/>
      <c r="L297" s="104"/>
      <c r="M297" s="107" t="e">
        <v>#N/A</v>
      </c>
      <c r="N297" s="103"/>
      <c r="O297" s="104"/>
      <c r="P297" s="110" t="e">
        <v>#N/A</v>
      </c>
    </row>
    <row r="298" spans="1:16">
      <c r="A298" s="23">
        <f t="shared" si="29"/>
        <v>298</v>
      </c>
      <c r="B298" s="10"/>
      <c r="C298" s="11"/>
      <c r="D298" s="105" t="e">
        <v>#N/A</v>
      </c>
      <c r="E298" s="12"/>
      <c r="F298" s="13"/>
      <c r="G298" s="101" t="e">
        <v>#N/A</v>
      </c>
      <c r="H298" s="103"/>
      <c r="I298" s="104"/>
      <c r="J298" s="107" t="e">
        <v>#N/A</v>
      </c>
      <c r="K298" s="103"/>
      <c r="L298" s="104"/>
      <c r="M298" s="107" t="e">
        <v>#N/A</v>
      </c>
      <c r="N298" s="103"/>
      <c r="O298" s="104"/>
      <c r="P298" s="110" t="e">
        <v>#N/A</v>
      </c>
    </row>
    <row r="299" spans="1:16">
      <c r="A299" s="23">
        <f t="shared" si="29"/>
        <v>299</v>
      </c>
      <c r="B299" s="10"/>
      <c r="C299" s="11"/>
      <c r="D299" s="105" t="e">
        <v>#N/A</v>
      </c>
      <c r="E299" s="12"/>
      <c r="F299" s="13"/>
      <c r="G299" s="101" t="e">
        <v>#N/A</v>
      </c>
      <c r="H299" s="103"/>
      <c r="I299" s="104"/>
      <c r="J299" s="107" t="e">
        <v>#N/A</v>
      </c>
      <c r="K299" s="103"/>
      <c r="L299" s="104"/>
      <c r="M299" s="107" t="e">
        <v>#N/A</v>
      </c>
      <c r="N299" s="103"/>
      <c r="O299" s="104"/>
      <c r="P299" s="110" t="e">
        <v>#N/A</v>
      </c>
    </row>
    <row r="300" spans="1:16">
      <c r="A300" s="23">
        <f t="shared" si="29"/>
        <v>300</v>
      </c>
      <c r="B300" s="10"/>
      <c r="C300" s="11"/>
      <c r="D300" s="105" t="e">
        <v>#N/A</v>
      </c>
      <c r="E300" s="12"/>
      <c r="F300" s="13"/>
      <c r="G300" s="101" t="e">
        <v>#N/A</v>
      </c>
      <c r="H300" s="103"/>
      <c r="I300" s="104"/>
      <c r="J300" s="107" t="e">
        <v>#N/A</v>
      </c>
      <c r="K300" s="103"/>
      <c r="L300" s="104"/>
      <c r="M300" s="107" t="e">
        <v>#N/A</v>
      </c>
      <c r="N300" s="103"/>
      <c r="O300" s="104"/>
      <c r="P300" s="110" t="e">
        <v>#N/A</v>
      </c>
    </row>
  </sheetData>
  <mergeCells count="1">
    <mergeCell ref="E18:G18"/>
  </mergeCells>
  <phoneticPr fontId="25"/>
  <pageMargins left="0.23622047244094491" right="0.23622047244094491" top="0.74803149606299213" bottom="0" header="0.31496062992125984" footer="0"/>
  <pageSetup paperSize="9" scale="70" fitToHeight="0" orientation="landscape" horizontalDpi="300" verticalDpi="300" r:id="rId1"/>
  <headerFooter>
    <oddHeader>&amp;L&amp;F &amp;A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12F8BC-E1B0-44D7-A354-30379685D07A}">
  <dimension ref="A1:Y300"/>
  <sheetViews>
    <sheetView zoomScale="70" zoomScaleNormal="70" workbookViewId="0">
      <selection activeCell="F10" sqref="F10"/>
    </sheetView>
  </sheetViews>
  <sheetFormatPr defaultColWidth="9" defaultRowHeight="12"/>
  <cols>
    <col min="1" max="1" width="4.375" style="23" customWidth="1"/>
    <col min="2" max="2" width="9.875" style="23" customWidth="1"/>
    <col min="3" max="3" width="8.625" style="23" customWidth="1"/>
    <col min="4" max="4" width="7.75" style="23" customWidth="1"/>
    <col min="5" max="7" width="8.875" style="23" customWidth="1"/>
    <col min="8" max="8" width="6.625" style="23" customWidth="1"/>
    <col min="9" max="9" width="5.125" style="23" customWidth="1"/>
    <col min="10" max="11" width="8.875" style="23" customWidth="1"/>
    <col min="12" max="12" width="3.75" style="23" customWidth="1"/>
    <col min="13" max="13" width="8.875" style="23" customWidth="1"/>
    <col min="14" max="14" width="6.625" style="23" customWidth="1"/>
    <col min="15" max="15" width="3.875" style="23" customWidth="1"/>
    <col min="16" max="16" width="8.875" style="23" customWidth="1"/>
    <col min="17" max="17" width="3.125" style="23" customWidth="1"/>
    <col min="18" max="18" width="10.625" style="27" customWidth="1"/>
    <col min="19" max="19" width="10.625" style="61" customWidth="1"/>
    <col min="20" max="29" width="10.625" style="23" customWidth="1"/>
    <col min="30" max="16384" width="9" style="23"/>
  </cols>
  <sheetData>
    <row r="1" spans="1:25">
      <c r="A1" s="23">
        <v>1</v>
      </c>
      <c r="B1" s="24">
        <v>2</v>
      </c>
      <c r="C1" s="25">
        <v>3</v>
      </c>
      <c r="D1" s="25">
        <v>4</v>
      </c>
      <c r="E1" s="25">
        <v>5</v>
      </c>
      <c r="F1" s="25">
        <v>6</v>
      </c>
      <c r="G1" s="25">
        <v>7</v>
      </c>
      <c r="H1" s="24">
        <v>8</v>
      </c>
      <c r="I1" s="24">
        <v>9</v>
      </c>
      <c r="J1" s="25">
        <v>10</v>
      </c>
      <c r="K1" s="26">
        <v>11</v>
      </c>
      <c r="L1" s="23">
        <v>12</v>
      </c>
      <c r="M1" s="26">
        <v>13</v>
      </c>
      <c r="N1" s="23">
        <v>14</v>
      </c>
      <c r="O1" s="23">
        <v>15</v>
      </c>
      <c r="P1" s="26">
        <v>16</v>
      </c>
      <c r="S1" s="28"/>
    </row>
    <row r="2" spans="1:25" ht="18.75">
      <c r="A2" s="23">
        <v>2</v>
      </c>
      <c r="B2" s="29" t="s">
        <v>0</v>
      </c>
      <c r="F2" s="30"/>
      <c r="G2" s="30"/>
      <c r="L2" s="27" t="s">
        <v>1</v>
      </c>
      <c r="M2" s="15" t="s">
        <v>73</v>
      </c>
      <c r="N2" s="31" t="s">
        <v>2</v>
      </c>
      <c r="R2" s="27" t="s">
        <v>74</v>
      </c>
      <c r="S2" s="16" t="s">
        <v>75</v>
      </c>
      <c r="T2" s="31" t="s">
        <v>76</v>
      </c>
      <c r="U2" s="27"/>
      <c r="V2" s="32"/>
    </row>
    <row r="3" spans="1:25">
      <c r="A3" s="26">
        <v>3</v>
      </c>
      <c r="B3" s="33" t="s">
        <v>3</v>
      </c>
      <c r="C3" s="34" t="s">
        <v>4</v>
      </c>
      <c r="E3" s="33" t="s">
        <v>5</v>
      </c>
      <c r="F3" s="35"/>
      <c r="G3" s="36" t="s">
        <v>6</v>
      </c>
      <c r="H3" s="36"/>
      <c r="I3" s="36"/>
      <c r="K3" s="37"/>
      <c r="L3" s="27" t="s">
        <v>7</v>
      </c>
      <c r="M3" s="17" t="s">
        <v>77</v>
      </c>
      <c r="N3" s="31" t="s">
        <v>8</v>
      </c>
      <c r="O3" s="31"/>
      <c r="R3" s="23"/>
      <c r="S3" s="23"/>
      <c r="U3" s="27"/>
      <c r="V3" s="38"/>
      <c r="W3" s="39"/>
    </row>
    <row r="4" spans="1:25">
      <c r="A4" s="26">
        <v>4</v>
      </c>
      <c r="B4" s="33" t="s">
        <v>9</v>
      </c>
      <c r="C4" s="40">
        <v>10</v>
      </c>
      <c r="D4" s="41"/>
      <c r="F4" s="36" t="s">
        <v>10</v>
      </c>
      <c r="G4" s="36" t="s">
        <v>10</v>
      </c>
      <c r="H4" s="36" t="s">
        <v>11</v>
      </c>
      <c r="I4" s="36" t="s">
        <v>12</v>
      </c>
      <c r="J4" s="31"/>
      <c r="K4" s="42" t="s">
        <v>13</v>
      </c>
      <c r="L4" s="31"/>
      <c r="M4" s="31"/>
      <c r="N4" s="31"/>
      <c r="O4" s="31"/>
      <c r="S4" s="43"/>
      <c r="V4" s="44"/>
    </row>
    <row r="5" spans="1:25">
      <c r="A5" s="23">
        <v>5</v>
      </c>
      <c r="B5" s="33" t="s">
        <v>14</v>
      </c>
      <c r="C5" s="40">
        <v>20</v>
      </c>
      <c r="D5" s="41" t="s">
        <v>15</v>
      </c>
      <c r="F5" s="36" t="s">
        <v>16</v>
      </c>
      <c r="G5" s="36" t="s">
        <v>17</v>
      </c>
      <c r="H5" s="36" t="s">
        <v>18</v>
      </c>
      <c r="I5" s="36" t="s">
        <v>18</v>
      </c>
      <c r="J5" s="45" t="s">
        <v>19</v>
      </c>
      <c r="K5" s="27" t="s">
        <v>20</v>
      </c>
      <c r="L5" s="36"/>
      <c r="M5" s="36"/>
      <c r="N5" s="31"/>
      <c r="O5" s="37" t="s">
        <v>21</v>
      </c>
      <c r="P5" s="46" t="str">
        <f ca="1">RIGHT(CELL("filename",A1),LEN(CELL("filename",A1))-FIND("]",CELL("filename",A1)))</f>
        <v>srim20Ne_SiO2</v>
      </c>
      <c r="S5" s="43"/>
      <c r="T5" s="47"/>
      <c r="U5" s="28"/>
      <c r="V5" s="48"/>
    </row>
    <row r="6" spans="1:25">
      <c r="A6" s="26">
        <v>6</v>
      </c>
      <c r="B6" s="33" t="s">
        <v>22</v>
      </c>
      <c r="C6" s="49" t="s">
        <v>79</v>
      </c>
      <c r="D6" s="41" t="s">
        <v>23</v>
      </c>
      <c r="F6" s="1" t="s">
        <v>71</v>
      </c>
      <c r="G6" s="2">
        <v>8</v>
      </c>
      <c r="H6" s="2">
        <v>66.67</v>
      </c>
      <c r="I6" s="3">
        <v>53.26</v>
      </c>
      <c r="J6" s="26">
        <v>1</v>
      </c>
      <c r="K6" s="18">
        <v>23.199000000000002</v>
      </c>
      <c r="L6" s="42" t="s">
        <v>25</v>
      </c>
      <c r="M6" s="31"/>
      <c r="N6" s="31"/>
      <c r="O6" s="37" t="s">
        <v>26</v>
      </c>
      <c r="P6" s="50" t="s">
        <v>78</v>
      </c>
      <c r="S6" s="43"/>
      <c r="T6" s="41"/>
      <c r="U6" s="28"/>
      <c r="V6" s="48"/>
    </row>
    <row r="7" spans="1:25">
      <c r="A7" s="23">
        <v>7</v>
      </c>
      <c r="B7" s="51"/>
      <c r="C7" s="49" t="s">
        <v>80</v>
      </c>
      <c r="F7" s="52" t="s">
        <v>24</v>
      </c>
      <c r="G7" s="53">
        <v>14</v>
      </c>
      <c r="H7" s="53">
        <v>33.33</v>
      </c>
      <c r="I7" s="54">
        <v>46.74</v>
      </c>
      <c r="J7" s="26">
        <v>2</v>
      </c>
      <c r="K7" s="19">
        <v>231.99</v>
      </c>
      <c r="L7" s="42" t="s">
        <v>27</v>
      </c>
      <c r="M7" s="31"/>
      <c r="N7" s="31"/>
      <c r="S7" s="43"/>
      <c r="U7" s="28"/>
      <c r="V7" s="48"/>
      <c r="X7" s="24"/>
    </row>
    <row r="8" spans="1:25">
      <c r="A8" s="23">
        <v>8</v>
      </c>
      <c r="B8" s="33" t="s">
        <v>28</v>
      </c>
      <c r="C8" s="55">
        <v>2.3199999999999998</v>
      </c>
      <c r="D8" s="56" t="s">
        <v>29</v>
      </c>
      <c r="F8" s="52"/>
      <c r="G8" s="53"/>
      <c r="H8" s="53"/>
      <c r="I8" s="54"/>
      <c r="J8" s="26">
        <v>3</v>
      </c>
      <c r="K8" s="19">
        <v>231.99</v>
      </c>
      <c r="L8" s="42" t="s">
        <v>30</v>
      </c>
      <c r="M8" s="31"/>
      <c r="N8" s="31"/>
      <c r="O8" s="31"/>
      <c r="S8" s="43"/>
      <c r="U8" s="28"/>
      <c r="V8" s="57"/>
      <c r="X8" s="58"/>
      <c r="Y8" s="4"/>
    </row>
    <row r="9" spans="1:25">
      <c r="A9" s="23">
        <v>9</v>
      </c>
      <c r="B9" s="51"/>
      <c r="C9" s="55">
        <v>6.9758999999999998E+22</v>
      </c>
      <c r="D9" s="41" t="s">
        <v>31</v>
      </c>
      <c r="F9" s="52"/>
      <c r="G9" s="53"/>
      <c r="H9" s="53"/>
      <c r="I9" s="54"/>
      <c r="J9" s="26">
        <v>4</v>
      </c>
      <c r="K9" s="19">
        <v>1</v>
      </c>
      <c r="L9" s="42" t="s">
        <v>32</v>
      </c>
      <c r="M9" s="31"/>
      <c r="N9" s="31"/>
      <c r="O9" s="31"/>
      <c r="S9" s="59"/>
      <c r="T9" s="56"/>
      <c r="U9" s="28"/>
      <c r="V9" s="57"/>
      <c r="X9" s="58"/>
      <c r="Y9" s="4"/>
    </row>
    <row r="10" spans="1:25">
      <c r="A10" s="23">
        <v>10</v>
      </c>
      <c r="B10" s="33" t="s">
        <v>33</v>
      </c>
      <c r="C10" s="5">
        <v>0</v>
      </c>
      <c r="D10" s="41"/>
      <c r="F10" s="52"/>
      <c r="G10" s="53"/>
      <c r="H10" s="53"/>
      <c r="I10" s="54"/>
      <c r="J10" s="26">
        <v>5</v>
      </c>
      <c r="K10" s="19">
        <v>1</v>
      </c>
      <c r="L10" s="42" t="s">
        <v>34</v>
      </c>
      <c r="M10" s="31"/>
      <c r="N10" s="31"/>
      <c r="O10" s="31"/>
      <c r="S10" s="59"/>
      <c r="T10" s="41"/>
      <c r="U10" s="28"/>
      <c r="V10" s="57"/>
      <c r="X10" s="58"/>
      <c r="Y10" s="4"/>
    </row>
    <row r="11" spans="1:25">
      <c r="A11" s="23">
        <v>11</v>
      </c>
      <c r="C11" s="60" t="s">
        <v>35</v>
      </c>
      <c r="D11" s="30" t="s">
        <v>36</v>
      </c>
      <c r="F11" s="52"/>
      <c r="G11" s="53"/>
      <c r="H11" s="53"/>
      <c r="I11" s="54"/>
      <c r="J11" s="26">
        <v>6</v>
      </c>
      <c r="K11" s="19">
        <v>1000</v>
      </c>
      <c r="L11" s="42" t="s">
        <v>37</v>
      </c>
      <c r="M11" s="31"/>
      <c r="N11" s="31"/>
      <c r="O11" s="31"/>
      <c r="V11" s="24"/>
      <c r="W11" s="24"/>
      <c r="X11" s="24"/>
    </row>
    <row r="12" spans="1:25">
      <c r="A12" s="23">
        <v>12</v>
      </c>
      <c r="B12" s="27" t="s">
        <v>38</v>
      </c>
      <c r="C12" s="62">
        <v>20</v>
      </c>
      <c r="D12" s="63">
        <f>$C$5/100</f>
        <v>0.2</v>
      </c>
      <c r="E12" s="41" t="s">
        <v>39</v>
      </c>
      <c r="F12" s="52"/>
      <c r="G12" s="53"/>
      <c r="H12" s="53"/>
      <c r="I12" s="54"/>
      <c r="J12" s="26">
        <v>7</v>
      </c>
      <c r="K12" s="19">
        <v>33.256</v>
      </c>
      <c r="L12" s="42" t="s">
        <v>40</v>
      </c>
      <c r="M12" s="31"/>
      <c r="V12" s="48"/>
      <c r="W12" s="48"/>
      <c r="X12" s="48"/>
    </row>
    <row r="13" spans="1:25">
      <c r="A13" s="23">
        <v>13</v>
      </c>
      <c r="B13" s="27" t="s">
        <v>41</v>
      </c>
      <c r="C13" s="64">
        <v>228</v>
      </c>
      <c r="D13" s="63">
        <f>$C$5*1000000</f>
        <v>20000000</v>
      </c>
      <c r="E13" s="41" t="s">
        <v>42</v>
      </c>
      <c r="F13" s="65"/>
      <c r="G13" s="66"/>
      <c r="H13" s="66"/>
      <c r="I13" s="67"/>
      <c r="J13" s="26">
        <v>8</v>
      </c>
      <c r="K13" s="20">
        <v>0.23966000000000001</v>
      </c>
      <c r="L13" s="42" t="s">
        <v>43</v>
      </c>
      <c r="R13" s="27" t="s">
        <v>72</v>
      </c>
      <c r="U13" s="27"/>
      <c r="V13" s="48"/>
      <c r="W13" s="48"/>
      <c r="X13" s="57"/>
    </row>
    <row r="14" spans="1:25" ht="13.5">
      <c r="A14" s="23">
        <v>14</v>
      </c>
      <c r="B14" s="27" t="s">
        <v>44</v>
      </c>
      <c r="C14" s="68"/>
      <c r="D14" s="41" t="s">
        <v>45</v>
      </c>
      <c r="H14" s="69">
        <f>SUM(H6:H13)</f>
        <v>100</v>
      </c>
      <c r="I14" s="70">
        <f>SUM(I6:I13)</f>
        <v>100</v>
      </c>
      <c r="J14" s="26">
        <v>0</v>
      </c>
      <c r="K14" s="71" t="s">
        <v>46</v>
      </c>
      <c r="L14" s="72"/>
      <c r="N14" s="60"/>
      <c r="O14" s="60"/>
      <c r="P14" s="60"/>
      <c r="U14" s="27"/>
      <c r="V14" s="73"/>
      <c r="W14" s="73"/>
      <c r="X14" s="74"/>
    </row>
    <row r="15" spans="1:25" ht="13.5">
      <c r="A15" s="23">
        <v>15</v>
      </c>
      <c r="B15" s="27" t="s">
        <v>47</v>
      </c>
      <c r="C15" s="75"/>
      <c r="D15" s="76" t="s">
        <v>48</v>
      </c>
      <c r="E15" s="77"/>
      <c r="F15" s="77"/>
      <c r="G15" s="77"/>
      <c r="H15" s="41"/>
      <c r="I15" s="41"/>
      <c r="J15" s="78"/>
      <c r="K15" s="79"/>
      <c r="L15" s="80"/>
      <c r="M15" s="78"/>
      <c r="N15" s="41"/>
      <c r="O15" s="41"/>
      <c r="P15" s="78"/>
      <c r="V15" s="81"/>
      <c r="W15" s="81"/>
      <c r="X15" s="58"/>
    </row>
    <row r="16" spans="1:25" ht="13.5">
      <c r="A16" s="23">
        <v>16</v>
      </c>
      <c r="B16" s="41"/>
      <c r="C16" s="82"/>
      <c r="D16" s="83"/>
      <c r="F16" s="84" t="s">
        <v>49</v>
      </c>
      <c r="G16" s="77"/>
      <c r="H16" s="85"/>
      <c r="I16" s="6" t="s">
        <v>81</v>
      </c>
      <c r="J16" s="86"/>
      <c r="K16" s="79"/>
      <c r="L16" s="80"/>
      <c r="M16" s="41"/>
      <c r="N16" s="41"/>
      <c r="O16" s="41"/>
      <c r="P16" s="41"/>
      <c r="V16" s="81"/>
      <c r="W16" s="81"/>
      <c r="X16" s="58"/>
    </row>
    <row r="17" spans="1:16">
      <c r="A17" s="23">
        <v>17</v>
      </c>
      <c r="B17" s="87" t="s">
        <v>50</v>
      </c>
      <c r="C17" s="88"/>
      <c r="D17" s="89"/>
      <c r="E17" s="87" t="s">
        <v>51</v>
      </c>
      <c r="F17" s="90" t="s">
        <v>52</v>
      </c>
      <c r="G17" s="91" t="s">
        <v>53</v>
      </c>
      <c r="H17" s="87" t="s">
        <v>54</v>
      </c>
      <c r="I17" s="88"/>
      <c r="J17" s="89"/>
      <c r="K17" s="87" t="s">
        <v>55</v>
      </c>
      <c r="L17" s="92"/>
      <c r="M17" s="93"/>
      <c r="N17" s="87" t="s">
        <v>56</v>
      </c>
      <c r="O17" s="88"/>
      <c r="P17" s="89"/>
    </row>
    <row r="18" spans="1:16">
      <c r="A18" s="23">
        <v>18</v>
      </c>
      <c r="B18" s="94" t="s">
        <v>57</v>
      </c>
      <c r="D18" s="95" t="s">
        <v>58</v>
      </c>
      <c r="E18" s="111" t="s">
        <v>59</v>
      </c>
      <c r="F18" s="112"/>
      <c r="G18" s="113"/>
      <c r="H18" s="94" t="s">
        <v>60</v>
      </c>
      <c r="J18" s="95" t="s">
        <v>61</v>
      </c>
      <c r="K18" s="94" t="s">
        <v>62</v>
      </c>
      <c r="L18" s="96"/>
      <c r="M18" s="95" t="s">
        <v>61</v>
      </c>
      <c r="N18" s="94" t="s">
        <v>62</v>
      </c>
      <c r="P18" s="95" t="s">
        <v>61</v>
      </c>
    </row>
    <row r="19" spans="1:16">
      <c r="A19" s="23">
        <v>19</v>
      </c>
      <c r="B19" s="97"/>
      <c r="C19" s="98"/>
      <c r="D19" s="99"/>
      <c r="E19" s="97"/>
      <c r="F19" s="98"/>
      <c r="G19" s="99"/>
      <c r="H19" s="97"/>
      <c r="I19" s="98"/>
      <c r="J19" s="99"/>
      <c r="K19" s="97"/>
      <c r="L19" s="98"/>
      <c r="M19" s="99"/>
      <c r="N19" s="97"/>
      <c r="O19" s="98"/>
      <c r="P19" s="99"/>
    </row>
    <row r="20" spans="1:16">
      <c r="A20" s="26">
        <v>20</v>
      </c>
      <c r="B20" s="7">
        <v>199.999</v>
      </c>
      <c r="C20" s="21" t="s">
        <v>63</v>
      </c>
      <c r="D20" s="100">
        <f t="shared" ref="D20:D37" si="0">B20/1000000/$C$5</f>
        <v>9.999949999999999E-6</v>
      </c>
      <c r="E20" s="8">
        <v>3.9239999999999997E-2</v>
      </c>
      <c r="F20" s="9">
        <v>0.5927</v>
      </c>
      <c r="G20" s="101">
        <f t="shared" ref="G20:G83" si="1">E20+F20</f>
        <v>0.63193999999999995</v>
      </c>
      <c r="H20" s="7">
        <v>13</v>
      </c>
      <c r="I20" s="21" t="s">
        <v>64</v>
      </c>
      <c r="J20" s="102">
        <f t="shared" ref="J20:J83" si="2">H20/1000/10</f>
        <v>1.2999999999999999E-3</v>
      </c>
      <c r="K20" s="7">
        <v>9</v>
      </c>
      <c r="L20" s="21" t="s">
        <v>64</v>
      </c>
      <c r="M20" s="102">
        <f t="shared" ref="M20:M83" si="3">K20/1000/10</f>
        <v>8.9999999999999998E-4</v>
      </c>
      <c r="N20" s="7">
        <v>7</v>
      </c>
      <c r="O20" s="21" t="s">
        <v>64</v>
      </c>
      <c r="P20" s="102">
        <f t="shared" ref="P20:P83" si="4">N20/1000/10</f>
        <v>6.9999999999999999E-4</v>
      </c>
    </row>
    <row r="21" spans="1:16">
      <c r="A21" s="23">
        <f>A20+1</f>
        <v>21</v>
      </c>
      <c r="B21" s="10">
        <v>224.999</v>
      </c>
      <c r="C21" s="11" t="s">
        <v>63</v>
      </c>
      <c r="D21" s="100">
        <f t="shared" si="0"/>
        <v>1.1249950000000001E-5</v>
      </c>
      <c r="E21" s="12">
        <v>4.163E-2</v>
      </c>
      <c r="F21" s="13">
        <v>0.62050000000000005</v>
      </c>
      <c r="G21" s="101">
        <f t="shared" si="1"/>
        <v>0.66213000000000011</v>
      </c>
      <c r="H21" s="10">
        <v>14</v>
      </c>
      <c r="I21" s="11" t="s">
        <v>64</v>
      </c>
      <c r="J21" s="102">
        <f t="shared" si="2"/>
        <v>1.4E-3</v>
      </c>
      <c r="K21" s="10">
        <v>10</v>
      </c>
      <c r="L21" s="11" t="s">
        <v>64</v>
      </c>
      <c r="M21" s="102">
        <f t="shared" si="3"/>
        <v>1E-3</v>
      </c>
      <c r="N21" s="10">
        <v>7</v>
      </c>
      <c r="O21" s="11" t="s">
        <v>64</v>
      </c>
      <c r="P21" s="102">
        <f t="shared" si="4"/>
        <v>6.9999999999999999E-4</v>
      </c>
    </row>
    <row r="22" spans="1:16">
      <c r="A22" s="23">
        <f t="shared" ref="A22:A85" si="5">A21+1</f>
        <v>22</v>
      </c>
      <c r="B22" s="10">
        <v>249.999</v>
      </c>
      <c r="C22" s="11" t="s">
        <v>63</v>
      </c>
      <c r="D22" s="100">
        <f t="shared" si="0"/>
        <v>1.2499949999999999E-5</v>
      </c>
      <c r="E22" s="12">
        <v>4.3880000000000002E-2</v>
      </c>
      <c r="F22" s="13">
        <v>0.64590000000000003</v>
      </c>
      <c r="G22" s="101">
        <f t="shared" si="1"/>
        <v>0.68978000000000006</v>
      </c>
      <c r="H22" s="10">
        <v>15</v>
      </c>
      <c r="I22" s="11" t="s">
        <v>64</v>
      </c>
      <c r="J22" s="102">
        <f t="shared" si="2"/>
        <v>1.5E-3</v>
      </c>
      <c r="K22" s="10">
        <v>10</v>
      </c>
      <c r="L22" s="11" t="s">
        <v>64</v>
      </c>
      <c r="M22" s="102">
        <f t="shared" si="3"/>
        <v>1E-3</v>
      </c>
      <c r="N22" s="10">
        <v>7</v>
      </c>
      <c r="O22" s="11" t="s">
        <v>64</v>
      </c>
      <c r="P22" s="102">
        <f t="shared" si="4"/>
        <v>6.9999999999999999E-4</v>
      </c>
    </row>
    <row r="23" spans="1:16">
      <c r="A23" s="23">
        <f t="shared" si="5"/>
        <v>23</v>
      </c>
      <c r="B23" s="10">
        <v>274.99900000000002</v>
      </c>
      <c r="C23" s="11" t="s">
        <v>63</v>
      </c>
      <c r="D23" s="100">
        <f t="shared" si="0"/>
        <v>1.374995E-5</v>
      </c>
      <c r="E23" s="12">
        <v>4.6019999999999998E-2</v>
      </c>
      <c r="F23" s="13">
        <v>0.66920000000000002</v>
      </c>
      <c r="G23" s="101">
        <f t="shared" si="1"/>
        <v>0.71521999999999997</v>
      </c>
      <c r="H23" s="10">
        <v>16</v>
      </c>
      <c r="I23" s="11" t="s">
        <v>64</v>
      </c>
      <c r="J23" s="102">
        <f t="shared" si="2"/>
        <v>1.6000000000000001E-3</v>
      </c>
      <c r="K23" s="10">
        <v>11</v>
      </c>
      <c r="L23" s="11" t="s">
        <v>64</v>
      </c>
      <c r="M23" s="102">
        <f t="shared" si="3"/>
        <v>1.0999999999999998E-3</v>
      </c>
      <c r="N23" s="10">
        <v>8</v>
      </c>
      <c r="O23" s="11" t="s">
        <v>64</v>
      </c>
      <c r="P23" s="102">
        <f t="shared" si="4"/>
        <v>8.0000000000000004E-4</v>
      </c>
    </row>
    <row r="24" spans="1:16">
      <c r="A24" s="23">
        <f t="shared" si="5"/>
        <v>24</v>
      </c>
      <c r="B24" s="10">
        <v>299.99900000000002</v>
      </c>
      <c r="C24" s="11" t="s">
        <v>63</v>
      </c>
      <c r="D24" s="100">
        <f t="shared" si="0"/>
        <v>1.499995E-5</v>
      </c>
      <c r="E24" s="12">
        <v>4.8059999999999999E-2</v>
      </c>
      <c r="F24" s="13">
        <v>0.69069999999999998</v>
      </c>
      <c r="G24" s="101">
        <f t="shared" si="1"/>
        <v>0.73875999999999997</v>
      </c>
      <c r="H24" s="10">
        <v>17</v>
      </c>
      <c r="I24" s="11" t="s">
        <v>64</v>
      </c>
      <c r="J24" s="102">
        <f t="shared" si="2"/>
        <v>1.7000000000000001E-3</v>
      </c>
      <c r="K24" s="10">
        <v>11</v>
      </c>
      <c r="L24" s="11" t="s">
        <v>64</v>
      </c>
      <c r="M24" s="102">
        <f t="shared" si="3"/>
        <v>1.0999999999999998E-3</v>
      </c>
      <c r="N24" s="10">
        <v>8</v>
      </c>
      <c r="O24" s="11" t="s">
        <v>64</v>
      </c>
      <c r="P24" s="102">
        <f t="shared" si="4"/>
        <v>8.0000000000000004E-4</v>
      </c>
    </row>
    <row r="25" spans="1:16">
      <c r="A25" s="23">
        <f t="shared" si="5"/>
        <v>25</v>
      </c>
      <c r="B25" s="10">
        <v>324.99900000000002</v>
      </c>
      <c r="C25" s="11" t="s">
        <v>63</v>
      </c>
      <c r="D25" s="100">
        <f t="shared" si="0"/>
        <v>1.6249950000000002E-5</v>
      </c>
      <c r="E25" s="12">
        <v>5.0029999999999998E-2</v>
      </c>
      <c r="F25" s="13">
        <v>0.71079999999999999</v>
      </c>
      <c r="G25" s="101">
        <f t="shared" si="1"/>
        <v>0.76083000000000001</v>
      </c>
      <c r="H25" s="10">
        <v>18</v>
      </c>
      <c r="I25" s="11" t="s">
        <v>64</v>
      </c>
      <c r="J25" s="102">
        <f t="shared" si="2"/>
        <v>1.8E-3</v>
      </c>
      <c r="K25" s="10">
        <v>12</v>
      </c>
      <c r="L25" s="11" t="s">
        <v>64</v>
      </c>
      <c r="M25" s="102">
        <f t="shared" si="3"/>
        <v>1.2000000000000001E-3</v>
      </c>
      <c r="N25" s="10">
        <v>8</v>
      </c>
      <c r="O25" s="11" t="s">
        <v>64</v>
      </c>
      <c r="P25" s="102">
        <f t="shared" si="4"/>
        <v>8.0000000000000004E-4</v>
      </c>
    </row>
    <row r="26" spans="1:16">
      <c r="A26" s="23">
        <f t="shared" si="5"/>
        <v>26</v>
      </c>
      <c r="B26" s="10">
        <v>349.99900000000002</v>
      </c>
      <c r="C26" s="11" t="s">
        <v>63</v>
      </c>
      <c r="D26" s="100">
        <f t="shared" si="0"/>
        <v>1.7499950000000002E-5</v>
      </c>
      <c r="E26" s="12">
        <v>5.1920000000000001E-2</v>
      </c>
      <c r="F26" s="13">
        <v>0.72950000000000004</v>
      </c>
      <c r="G26" s="101">
        <f t="shared" si="1"/>
        <v>0.78142</v>
      </c>
      <c r="H26" s="10">
        <v>19</v>
      </c>
      <c r="I26" s="11" t="s">
        <v>64</v>
      </c>
      <c r="J26" s="102">
        <f t="shared" si="2"/>
        <v>1.9E-3</v>
      </c>
      <c r="K26" s="10">
        <v>12</v>
      </c>
      <c r="L26" s="11" t="s">
        <v>64</v>
      </c>
      <c r="M26" s="102">
        <f t="shared" si="3"/>
        <v>1.2000000000000001E-3</v>
      </c>
      <c r="N26" s="10">
        <v>9</v>
      </c>
      <c r="O26" s="11" t="s">
        <v>64</v>
      </c>
      <c r="P26" s="102">
        <f t="shared" si="4"/>
        <v>8.9999999999999998E-4</v>
      </c>
    </row>
    <row r="27" spans="1:16">
      <c r="A27" s="23">
        <f t="shared" si="5"/>
        <v>27</v>
      </c>
      <c r="B27" s="10">
        <v>374.99900000000002</v>
      </c>
      <c r="C27" s="11" t="s">
        <v>63</v>
      </c>
      <c r="D27" s="100">
        <f t="shared" si="0"/>
        <v>1.8749950000000002E-5</v>
      </c>
      <c r="E27" s="12">
        <v>5.3740000000000003E-2</v>
      </c>
      <c r="F27" s="13">
        <v>0.747</v>
      </c>
      <c r="G27" s="101">
        <f t="shared" si="1"/>
        <v>0.80074000000000001</v>
      </c>
      <c r="H27" s="10">
        <v>19</v>
      </c>
      <c r="I27" s="11" t="s">
        <v>64</v>
      </c>
      <c r="J27" s="102">
        <f t="shared" si="2"/>
        <v>1.9E-3</v>
      </c>
      <c r="K27" s="10">
        <v>13</v>
      </c>
      <c r="L27" s="11" t="s">
        <v>64</v>
      </c>
      <c r="M27" s="102">
        <f t="shared" si="3"/>
        <v>1.2999999999999999E-3</v>
      </c>
      <c r="N27" s="10">
        <v>9</v>
      </c>
      <c r="O27" s="11" t="s">
        <v>64</v>
      </c>
      <c r="P27" s="102">
        <f t="shared" si="4"/>
        <v>8.9999999999999998E-4</v>
      </c>
    </row>
    <row r="28" spans="1:16">
      <c r="A28" s="23">
        <f t="shared" si="5"/>
        <v>28</v>
      </c>
      <c r="B28" s="10">
        <v>399.99900000000002</v>
      </c>
      <c r="C28" s="11" t="s">
        <v>63</v>
      </c>
      <c r="D28" s="100">
        <f t="shared" si="0"/>
        <v>1.9999950000000002E-5</v>
      </c>
      <c r="E28" s="12">
        <v>5.5500000000000001E-2</v>
      </c>
      <c r="F28" s="13">
        <v>0.76349999999999996</v>
      </c>
      <c r="G28" s="101">
        <f t="shared" si="1"/>
        <v>0.81899999999999995</v>
      </c>
      <c r="H28" s="10">
        <v>20</v>
      </c>
      <c r="I28" s="11" t="s">
        <v>64</v>
      </c>
      <c r="J28" s="102">
        <f t="shared" si="2"/>
        <v>2E-3</v>
      </c>
      <c r="K28" s="10">
        <v>13</v>
      </c>
      <c r="L28" s="11" t="s">
        <v>64</v>
      </c>
      <c r="M28" s="102">
        <f t="shared" si="3"/>
        <v>1.2999999999999999E-3</v>
      </c>
      <c r="N28" s="10">
        <v>9</v>
      </c>
      <c r="O28" s="11" t="s">
        <v>64</v>
      </c>
      <c r="P28" s="102">
        <f t="shared" si="4"/>
        <v>8.9999999999999998E-4</v>
      </c>
    </row>
    <row r="29" spans="1:16">
      <c r="A29" s="23">
        <f t="shared" si="5"/>
        <v>29</v>
      </c>
      <c r="B29" s="10">
        <v>449.99900000000002</v>
      </c>
      <c r="C29" s="11" t="s">
        <v>63</v>
      </c>
      <c r="D29" s="100">
        <f t="shared" si="0"/>
        <v>2.2499950000000001E-5</v>
      </c>
      <c r="E29" s="12">
        <v>5.8869999999999999E-2</v>
      </c>
      <c r="F29" s="13">
        <v>0.79379999999999995</v>
      </c>
      <c r="G29" s="101">
        <f t="shared" si="1"/>
        <v>0.85266999999999993</v>
      </c>
      <c r="H29" s="10">
        <v>22</v>
      </c>
      <c r="I29" s="11" t="s">
        <v>64</v>
      </c>
      <c r="J29" s="102">
        <f t="shared" si="2"/>
        <v>2.1999999999999997E-3</v>
      </c>
      <c r="K29" s="10">
        <v>14</v>
      </c>
      <c r="L29" s="11" t="s">
        <v>64</v>
      </c>
      <c r="M29" s="102">
        <f t="shared" si="3"/>
        <v>1.4E-3</v>
      </c>
      <c r="N29" s="10">
        <v>10</v>
      </c>
      <c r="O29" s="11" t="s">
        <v>64</v>
      </c>
      <c r="P29" s="102">
        <f t="shared" si="4"/>
        <v>1E-3</v>
      </c>
    </row>
    <row r="30" spans="1:16">
      <c r="A30" s="23">
        <f t="shared" si="5"/>
        <v>30</v>
      </c>
      <c r="B30" s="10">
        <v>499.99900000000002</v>
      </c>
      <c r="C30" s="11" t="s">
        <v>63</v>
      </c>
      <c r="D30" s="100">
        <f t="shared" si="0"/>
        <v>2.4999950000000001E-5</v>
      </c>
      <c r="E30" s="12">
        <v>6.2050000000000001E-2</v>
      </c>
      <c r="F30" s="13">
        <v>0.82110000000000005</v>
      </c>
      <c r="G30" s="101">
        <f t="shared" si="1"/>
        <v>0.8831500000000001</v>
      </c>
      <c r="H30" s="10">
        <v>23</v>
      </c>
      <c r="I30" s="11" t="s">
        <v>64</v>
      </c>
      <c r="J30" s="102">
        <f t="shared" si="2"/>
        <v>2.3E-3</v>
      </c>
      <c r="K30" s="10">
        <v>15</v>
      </c>
      <c r="L30" s="11" t="s">
        <v>64</v>
      </c>
      <c r="M30" s="102">
        <f t="shared" si="3"/>
        <v>1.5E-3</v>
      </c>
      <c r="N30" s="10">
        <v>11</v>
      </c>
      <c r="O30" s="11" t="s">
        <v>64</v>
      </c>
      <c r="P30" s="102">
        <f t="shared" si="4"/>
        <v>1.0999999999999998E-3</v>
      </c>
    </row>
    <row r="31" spans="1:16">
      <c r="A31" s="23">
        <f t="shared" si="5"/>
        <v>31</v>
      </c>
      <c r="B31" s="10">
        <v>549.99900000000002</v>
      </c>
      <c r="C31" s="11" t="s">
        <v>63</v>
      </c>
      <c r="D31" s="100">
        <f t="shared" si="0"/>
        <v>2.7499950000000001E-5</v>
      </c>
      <c r="E31" s="12">
        <v>6.5079999999999999E-2</v>
      </c>
      <c r="F31" s="13">
        <v>0.8458</v>
      </c>
      <c r="G31" s="101">
        <f t="shared" si="1"/>
        <v>0.91088000000000002</v>
      </c>
      <c r="H31" s="10">
        <v>24</v>
      </c>
      <c r="I31" s="11" t="s">
        <v>64</v>
      </c>
      <c r="J31" s="102">
        <f t="shared" si="2"/>
        <v>2.4000000000000002E-3</v>
      </c>
      <c r="K31" s="10">
        <v>15</v>
      </c>
      <c r="L31" s="11" t="s">
        <v>64</v>
      </c>
      <c r="M31" s="102">
        <f t="shared" si="3"/>
        <v>1.5E-3</v>
      </c>
      <c r="N31" s="10">
        <v>11</v>
      </c>
      <c r="O31" s="11" t="s">
        <v>64</v>
      </c>
      <c r="P31" s="102">
        <f t="shared" si="4"/>
        <v>1.0999999999999998E-3</v>
      </c>
    </row>
    <row r="32" spans="1:16">
      <c r="A32" s="23">
        <f t="shared" si="5"/>
        <v>32</v>
      </c>
      <c r="B32" s="10">
        <v>599.99900000000002</v>
      </c>
      <c r="C32" s="11" t="s">
        <v>63</v>
      </c>
      <c r="D32" s="100">
        <f t="shared" si="0"/>
        <v>2.9999950000000001E-5</v>
      </c>
      <c r="E32" s="12">
        <v>6.7970000000000003E-2</v>
      </c>
      <c r="F32" s="13">
        <v>0.86839999999999995</v>
      </c>
      <c r="G32" s="101">
        <f t="shared" si="1"/>
        <v>0.93636999999999992</v>
      </c>
      <c r="H32" s="10">
        <v>26</v>
      </c>
      <c r="I32" s="11" t="s">
        <v>64</v>
      </c>
      <c r="J32" s="102">
        <f t="shared" si="2"/>
        <v>2.5999999999999999E-3</v>
      </c>
      <c r="K32" s="10">
        <v>16</v>
      </c>
      <c r="L32" s="11" t="s">
        <v>64</v>
      </c>
      <c r="M32" s="102">
        <f t="shared" si="3"/>
        <v>1.6000000000000001E-3</v>
      </c>
      <c r="N32" s="10">
        <v>12</v>
      </c>
      <c r="O32" s="11" t="s">
        <v>64</v>
      </c>
      <c r="P32" s="102">
        <f t="shared" si="4"/>
        <v>1.2000000000000001E-3</v>
      </c>
    </row>
    <row r="33" spans="1:16">
      <c r="A33" s="23">
        <f t="shared" si="5"/>
        <v>33</v>
      </c>
      <c r="B33" s="10">
        <v>649.99900000000002</v>
      </c>
      <c r="C33" s="11" t="s">
        <v>63</v>
      </c>
      <c r="D33" s="100">
        <f t="shared" si="0"/>
        <v>3.249995E-5</v>
      </c>
      <c r="E33" s="12">
        <v>7.0749999999999993E-2</v>
      </c>
      <c r="F33" s="13">
        <v>0.88919999999999999</v>
      </c>
      <c r="G33" s="101">
        <f t="shared" si="1"/>
        <v>0.95994999999999997</v>
      </c>
      <c r="H33" s="10">
        <v>27</v>
      </c>
      <c r="I33" s="11" t="s">
        <v>64</v>
      </c>
      <c r="J33" s="102">
        <f t="shared" si="2"/>
        <v>2.7000000000000001E-3</v>
      </c>
      <c r="K33" s="10">
        <v>17</v>
      </c>
      <c r="L33" s="11" t="s">
        <v>64</v>
      </c>
      <c r="M33" s="102">
        <f t="shared" si="3"/>
        <v>1.7000000000000001E-3</v>
      </c>
      <c r="N33" s="10">
        <v>12</v>
      </c>
      <c r="O33" s="11" t="s">
        <v>64</v>
      </c>
      <c r="P33" s="102">
        <f t="shared" si="4"/>
        <v>1.2000000000000001E-3</v>
      </c>
    </row>
    <row r="34" spans="1:16">
      <c r="A34" s="23">
        <f t="shared" si="5"/>
        <v>34</v>
      </c>
      <c r="B34" s="10">
        <v>699.99900000000002</v>
      </c>
      <c r="C34" s="11" t="s">
        <v>63</v>
      </c>
      <c r="D34" s="100">
        <f t="shared" si="0"/>
        <v>3.499995E-5</v>
      </c>
      <c r="E34" s="12">
        <v>7.3419999999999999E-2</v>
      </c>
      <c r="F34" s="13">
        <v>0.9083</v>
      </c>
      <c r="G34" s="101">
        <f t="shared" si="1"/>
        <v>0.98172000000000004</v>
      </c>
      <c r="H34" s="10">
        <v>28</v>
      </c>
      <c r="I34" s="11" t="s">
        <v>64</v>
      </c>
      <c r="J34" s="102">
        <f t="shared" si="2"/>
        <v>2.8E-3</v>
      </c>
      <c r="K34" s="10">
        <v>18</v>
      </c>
      <c r="L34" s="11" t="s">
        <v>64</v>
      </c>
      <c r="M34" s="102">
        <f t="shared" si="3"/>
        <v>1.8E-3</v>
      </c>
      <c r="N34" s="10">
        <v>13</v>
      </c>
      <c r="O34" s="11" t="s">
        <v>64</v>
      </c>
      <c r="P34" s="102">
        <f t="shared" si="4"/>
        <v>1.2999999999999999E-3</v>
      </c>
    </row>
    <row r="35" spans="1:16">
      <c r="A35" s="23">
        <f t="shared" si="5"/>
        <v>35</v>
      </c>
      <c r="B35" s="10">
        <v>799.99900000000002</v>
      </c>
      <c r="C35" s="11" t="s">
        <v>63</v>
      </c>
      <c r="D35" s="100">
        <f t="shared" si="0"/>
        <v>3.999995E-5</v>
      </c>
      <c r="E35" s="12">
        <v>7.8490000000000004E-2</v>
      </c>
      <c r="F35" s="13">
        <v>0.94259999999999999</v>
      </c>
      <c r="G35" s="101">
        <f t="shared" si="1"/>
        <v>1.0210900000000001</v>
      </c>
      <c r="H35" s="10">
        <v>31</v>
      </c>
      <c r="I35" s="11" t="s">
        <v>64</v>
      </c>
      <c r="J35" s="102">
        <f t="shared" si="2"/>
        <v>3.0999999999999999E-3</v>
      </c>
      <c r="K35" s="10">
        <v>19</v>
      </c>
      <c r="L35" s="11" t="s">
        <v>64</v>
      </c>
      <c r="M35" s="102">
        <f t="shared" si="3"/>
        <v>1.9E-3</v>
      </c>
      <c r="N35" s="10">
        <v>14</v>
      </c>
      <c r="O35" s="11" t="s">
        <v>64</v>
      </c>
      <c r="P35" s="102">
        <f t="shared" si="4"/>
        <v>1.4E-3</v>
      </c>
    </row>
    <row r="36" spans="1:16">
      <c r="A36" s="23">
        <f t="shared" si="5"/>
        <v>36</v>
      </c>
      <c r="B36" s="10">
        <v>899.99900000000002</v>
      </c>
      <c r="C36" s="11" t="s">
        <v>63</v>
      </c>
      <c r="D36" s="100">
        <f t="shared" si="0"/>
        <v>4.4999950000000006E-5</v>
      </c>
      <c r="E36" s="12">
        <v>8.3250000000000005E-2</v>
      </c>
      <c r="F36" s="13">
        <v>0.97250000000000003</v>
      </c>
      <c r="G36" s="101">
        <f t="shared" si="1"/>
        <v>1.05575</v>
      </c>
      <c r="H36" s="10">
        <v>33</v>
      </c>
      <c r="I36" s="11" t="s">
        <v>64</v>
      </c>
      <c r="J36" s="102">
        <f t="shared" si="2"/>
        <v>3.3E-3</v>
      </c>
      <c r="K36" s="10">
        <v>20</v>
      </c>
      <c r="L36" s="11" t="s">
        <v>64</v>
      </c>
      <c r="M36" s="102">
        <f t="shared" si="3"/>
        <v>2E-3</v>
      </c>
      <c r="N36" s="10">
        <v>15</v>
      </c>
      <c r="O36" s="11" t="s">
        <v>64</v>
      </c>
      <c r="P36" s="102">
        <f t="shared" si="4"/>
        <v>1.5E-3</v>
      </c>
    </row>
    <row r="37" spans="1:16">
      <c r="A37" s="23">
        <f t="shared" si="5"/>
        <v>37</v>
      </c>
      <c r="B37" s="10">
        <v>999.99900000000002</v>
      </c>
      <c r="C37" s="11" t="s">
        <v>63</v>
      </c>
      <c r="D37" s="100">
        <f t="shared" si="0"/>
        <v>4.9999950000000006E-5</v>
      </c>
      <c r="E37" s="12">
        <v>8.7749999999999995E-2</v>
      </c>
      <c r="F37" s="13">
        <v>0.99890000000000001</v>
      </c>
      <c r="G37" s="101">
        <f t="shared" si="1"/>
        <v>1.0866500000000001</v>
      </c>
      <c r="H37" s="10">
        <v>36</v>
      </c>
      <c r="I37" s="11" t="s">
        <v>64</v>
      </c>
      <c r="J37" s="102">
        <f t="shared" si="2"/>
        <v>3.5999999999999999E-3</v>
      </c>
      <c r="K37" s="10">
        <v>22</v>
      </c>
      <c r="L37" s="11" t="s">
        <v>64</v>
      </c>
      <c r="M37" s="102">
        <f t="shared" si="3"/>
        <v>2.1999999999999997E-3</v>
      </c>
      <c r="N37" s="10">
        <v>16</v>
      </c>
      <c r="O37" s="11" t="s">
        <v>64</v>
      </c>
      <c r="P37" s="102">
        <f t="shared" si="4"/>
        <v>1.6000000000000001E-3</v>
      </c>
    </row>
    <row r="38" spans="1:16">
      <c r="A38" s="23">
        <f t="shared" si="5"/>
        <v>38</v>
      </c>
      <c r="B38" s="10">
        <v>1.1000000000000001</v>
      </c>
      <c r="C38" s="22" t="s">
        <v>65</v>
      </c>
      <c r="D38" s="100">
        <f t="shared" ref="D38:D101" si="6">B38/1000/$C$5</f>
        <v>5.5000000000000002E-5</v>
      </c>
      <c r="E38" s="12">
        <v>9.2039999999999997E-2</v>
      </c>
      <c r="F38" s="13">
        <v>1.022</v>
      </c>
      <c r="G38" s="101">
        <f t="shared" si="1"/>
        <v>1.1140399999999999</v>
      </c>
      <c r="H38" s="10">
        <v>38</v>
      </c>
      <c r="I38" s="11" t="s">
        <v>64</v>
      </c>
      <c r="J38" s="102">
        <f t="shared" si="2"/>
        <v>3.8E-3</v>
      </c>
      <c r="K38" s="10">
        <v>23</v>
      </c>
      <c r="L38" s="11" t="s">
        <v>64</v>
      </c>
      <c r="M38" s="102">
        <f t="shared" si="3"/>
        <v>2.3E-3</v>
      </c>
      <c r="N38" s="10">
        <v>17</v>
      </c>
      <c r="O38" s="11" t="s">
        <v>64</v>
      </c>
      <c r="P38" s="102">
        <f t="shared" si="4"/>
        <v>1.7000000000000001E-3</v>
      </c>
    </row>
    <row r="39" spans="1:16">
      <c r="A39" s="23">
        <f t="shared" si="5"/>
        <v>39</v>
      </c>
      <c r="B39" s="10">
        <v>1.2</v>
      </c>
      <c r="C39" s="11" t="s">
        <v>65</v>
      </c>
      <c r="D39" s="100">
        <f t="shared" si="6"/>
        <v>5.9999999999999995E-5</v>
      </c>
      <c r="E39" s="12">
        <v>9.6129999999999993E-2</v>
      </c>
      <c r="F39" s="13">
        <v>1.0429999999999999</v>
      </c>
      <c r="G39" s="101">
        <f t="shared" si="1"/>
        <v>1.13913</v>
      </c>
      <c r="H39" s="10">
        <v>41</v>
      </c>
      <c r="I39" s="11" t="s">
        <v>64</v>
      </c>
      <c r="J39" s="102">
        <f t="shared" si="2"/>
        <v>4.1000000000000003E-3</v>
      </c>
      <c r="K39" s="10">
        <v>24</v>
      </c>
      <c r="L39" s="11" t="s">
        <v>64</v>
      </c>
      <c r="M39" s="102">
        <f t="shared" si="3"/>
        <v>2.4000000000000002E-3</v>
      </c>
      <c r="N39" s="10">
        <v>17</v>
      </c>
      <c r="O39" s="11" t="s">
        <v>64</v>
      </c>
      <c r="P39" s="102">
        <f t="shared" si="4"/>
        <v>1.7000000000000001E-3</v>
      </c>
    </row>
    <row r="40" spans="1:16">
      <c r="A40" s="23">
        <f t="shared" si="5"/>
        <v>40</v>
      </c>
      <c r="B40" s="10">
        <v>1.3</v>
      </c>
      <c r="C40" s="11" t="s">
        <v>65</v>
      </c>
      <c r="D40" s="100">
        <f t="shared" si="6"/>
        <v>6.4999999999999994E-5</v>
      </c>
      <c r="E40" s="12">
        <v>0.10009999999999999</v>
      </c>
      <c r="F40" s="13">
        <v>1.0620000000000001</v>
      </c>
      <c r="G40" s="101">
        <f t="shared" si="1"/>
        <v>1.1621000000000001</v>
      </c>
      <c r="H40" s="10">
        <v>43</v>
      </c>
      <c r="I40" s="11" t="s">
        <v>64</v>
      </c>
      <c r="J40" s="102">
        <f t="shared" si="2"/>
        <v>4.3E-3</v>
      </c>
      <c r="K40" s="10">
        <v>25</v>
      </c>
      <c r="L40" s="11" t="s">
        <v>64</v>
      </c>
      <c r="M40" s="102">
        <f t="shared" si="3"/>
        <v>2.5000000000000001E-3</v>
      </c>
      <c r="N40" s="10">
        <v>18</v>
      </c>
      <c r="O40" s="11" t="s">
        <v>64</v>
      </c>
      <c r="P40" s="102">
        <f t="shared" si="4"/>
        <v>1.8E-3</v>
      </c>
    </row>
    <row r="41" spans="1:16">
      <c r="A41" s="23">
        <f t="shared" si="5"/>
        <v>41</v>
      </c>
      <c r="B41" s="10">
        <v>1.4</v>
      </c>
      <c r="C41" s="11" t="s">
        <v>65</v>
      </c>
      <c r="D41" s="100">
        <f t="shared" si="6"/>
        <v>6.9999999999999994E-5</v>
      </c>
      <c r="E41" s="12">
        <v>0.1038</v>
      </c>
      <c r="F41" s="13">
        <v>1.08</v>
      </c>
      <c r="G41" s="101">
        <f t="shared" si="1"/>
        <v>1.1838000000000002</v>
      </c>
      <c r="H41" s="10">
        <v>45</v>
      </c>
      <c r="I41" s="11" t="s">
        <v>64</v>
      </c>
      <c r="J41" s="102">
        <f t="shared" si="2"/>
        <v>4.4999999999999997E-3</v>
      </c>
      <c r="K41" s="10">
        <v>26</v>
      </c>
      <c r="L41" s="11" t="s">
        <v>64</v>
      </c>
      <c r="M41" s="102">
        <f t="shared" si="3"/>
        <v>2.5999999999999999E-3</v>
      </c>
      <c r="N41" s="10">
        <v>19</v>
      </c>
      <c r="O41" s="11" t="s">
        <v>64</v>
      </c>
      <c r="P41" s="102">
        <f t="shared" si="4"/>
        <v>1.9E-3</v>
      </c>
    </row>
    <row r="42" spans="1:16">
      <c r="A42" s="23">
        <f t="shared" si="5"/>
        <v>42</v>
      </c>
      <c r="B42" s="10">
        <v>1.5</v>
      </c>
      <c r="C42" s="11" t="s">
        <v>65</v>
      </c>
      <c r="D42" s="100">
        <f t="shared" si="6"/>
        <v>7.5000000000000007E-5</v>
      </c>
      <c r="E42" s="12">
        <v>0.1075</v>
      </c>
      <c r="F42" s="13">
        <v>1.095</v>
      </c>
      <c r="G42" s="101">
        <f t="shared" si="1"/>
        <v>1.2024999999999999</v>
      </c>
      <c r="H42" s="10">
        <v>47</v>
      </c>
      <c r="I42" s="11" t="s">
        <v>64</v>
      </c>
      <c r="J42" s="102">
        <f t="shared" si="2"/>
        <v>4.7000000000000002E-3</v>
      </c>
      <c r="K42" s="10">
        <v>28</v>
      </c>
      <c r="L42" s="11" t="s">
        <v>64</v>
      </c>
      <c r="M42" s="102">
        <f t="shared" si="3"/>
        <v>2.8E-3</v>
      </c>
      <c r="N42" s="10">
        <v>20</v>
      </c>
      <c r="O42" s="11" t="s">
        <v>64</v>
      </c>
      <c r="P42" s="102">
        <f t="shared" si="4"/>
        <v>2E-3</v>
      </c>
    </row>
    <row r="43" spans="1:16">
      <c r="A43" s="23">
        <f t="shared" si="5"/>
        <v>43</v>
      </c>
      <c r="B43" s="10">
        <v>1.6</v>
      </c>
      <c r="C43" s="11" t="s">
        <v>65</v>
      </c>
      <c r="D43" s="100">
        <f t="shared" si="6"/>
        <v>8.0000000000000007E-5</v>
      </c>
      <c r="E43" s="12">
        <v>0.111</v>
      </c>
      <c r="F43" s="13">
        <v>1.1100000000000001</v>
      </c>
      <c r="G43" s="101">
        <f t="shared" si="1"/>
        <v>1.2210000000000001</v>
      </c>
      <c r="H43" s="10">
        <v>50</v>
      </c>
      <c r="I43" s="11" t="s">
        <v>64</v>
      </c>
      <c r="J43" s="102">
        <f t="shared" si="2"/>
        <v>5.0000000000000001E-3</v>
      </c>
      <c r="K43" s="10">
        <v>29</v>
      </c>
      <c r="L43" s="11" t="s">
        <v>64</v>
      </c>
      <c r="M43" s="102">
        <f t="shared" si="3"/>
        <v>2.9000000000000002E-3</v>
      </c>
      <c r="N43" s="10">
        <v>21</v>
      </c>
      <c r="O43" s="11" t="s">
        <v>64</v>
      </c>
      <c r="P43" s="102">
        <f t="shared" si="4"/>
        <v>2.1000000000000003E-3</v>
      </c>
    </row>
    <row r="44" spans="1:16">
      <c r="A44" s="23">
        <f t="shared" si="5"/>
        <v>44</v>
      </c>
      <c r="B44" s="10">
        <v>1.7</v>
      </c>
      <c r="C44" s="11" t="s">
        <v>65</v>
      </c>
      <c r="D44" s="100">
        <f t="shared" si="6"/>
        <v>8.4999999999999993E-5</v>
      </c>
      <c r="E44" s="12">
        <v>0.1144</v>
      </c>
      <c r="F44" s="13">
        <v>1.123</v>
      </c>
      <c r="G44" s="101">
        <f t="shared" si="1"/>
        <v>1.2374000000000001</v>
      </c>
      <c r="H44" s="10">
        <v>52</v>
      </c>
      <c r="I44" s="11" t="s">
        <v>64</v>
      </c>
      <c r="J44" s="102">
        <f t="shared" si="2"/>
        <v>5.1999999999999998E-3</v>
      </c>
      <c r="K44" s="10">
        <v>30</v>
      </c>
      <c r="L44" s="11" t="s">
        <v>64</v>
      </c>
      <c r="M44" s="102">
        <f t="shared" si="3"/>
        <v>3.0000000000000001E-3</v>
      </c>
      <c r="N44" s="10">
        <v>22</v>
      </c>
      <c r="O44" s="11" t="s">
        <v>64</v>
      </c>
      <c r="P44" s="102">
        <f t="shared" si="4"/>
        <v>2.1999999999999997E-3</v>
      </c>
    </row>
    <row r="45" spans="1:16">
      <c r="A45" s="23">
        <f t="shared" si="5"/>
        <v>45</v>
      </c>
      <c r="B45" s="10">
        <v>1.8</v>
      </c>
      <c r="C45" s="11" t="s">
        <v>65</v>
      </c>
      <c r="D45" s="100">
        <f t="shared" si="6"/>
        <v>8.9999999999999992E-5</v>
      </c>
      <c r="E45" s="12">
        <v>0.1177</v>
      </c>
      <c r="F45" s="13">
        <v>1.135</v>
      </c>
      <c r="G45" s="101">
        <f t="shared" si="1"/>
        <v>1.2526999999999999</v>
      </c>
      <c r="H45" s="10">
        <v>54</v>
      </c>
      <c r="I45" s="11" t="s">
        <v>64</v>
      </c>
      <c r="J45" s="102">
        <f t="shared" si="2"/>
        <v>5.4000000000000003E-3</v>
      </c>
      <c r="K45" s="10">
        <v>31</v>
      </c>
      <c r="L45" s="11" t="s">
        <v>64</v>
      </c>
      <c r="M45" s="102">
        <f t="shared" si="3"/>
        <v>3.0999999999999999E-3</v>
      </c>
      <c r="N45" s="10">
        <v>22</v>
      </c>
      <c r="O45" s="11" t="s">
        <v>64</v>
      </c>
      <c r="P45" s="102">
        <f t="shared" si="4"/>
        <v>2.1999999999999997E-3</v>
      </c>
    </row>
    <row r="46" spans="1:16">
      <c r="A46" s="23">
        <f t="shared" si="5"/>
        <v>46</v>
      </c>
      <c r="B46" s="10">
        <v>2</v>
      </c>
      <c r="C46" s="11" t="s">
        <v>65</v>
      </c>
      <c r="D46" s="100">
        <f t="shared" si="6"/>
        <v>1E-4</v>
      </c>
      <c r="E46" s="12">
        <v>0.1241</v>
      </c>
      <c r="F46" s="13">
        <v>1.1559999999999999</v>
      </c>
      <c r="G46" s="101">
        <f t="shared" si="1"/>
        <v>1.2801</v>
      </c>
      <c r="H46" s="10">
        <v>58</v>
      </c>
      <c r="I46" s="11" t="s">
        <v>64</v>
      </c>
      <c r="J46" s="102">
        <f t="shared" si="2"/>
        <v>5.8000000000000005E-3</v>
      </c>
      <c r="K46" s="10">
        <v>33</v>
      </c>
      <c r="L46" s="11" t="s">
        <v>64</v>
      </c>
      <c r="M46" s="102">
        <f t="shared" si="3"/>
        <v>3.3E-3</v>
      </c>
      <c r="N46" s="10">
        <v>24</v>
      </c>
      <c r="O46" s="11" t="s">
        <v>64</v>
      </c>
      <c r="P46" s="102">
        <f t="shared" si="4"/>
        <v>2.4000000000000002E-3</v>
      </c>
    </row>
    <row r="47" spans="1:16">
      <c r="A47" s="23">
        <f t="shared" si="5"/>
        <v>47</v>
      </c>
      <c r="B47" s="10">
        <v>2.25</v>
      </c>
      <c r="C47" s="11" t="s">
        <v>65</v>
      </c>
      <c r="D47" s="100">
        <f t="shared" si="6"/>
        <v>1.125E-4</v>
      </c>
      <c r="E47" s="12">
        <v>0.13159999999999999</v>
      </c>
      <c r="F47" s="13">
        <v>1.179</v>
      </c>
      <c r="G47" s="101">
        <f t="shared" si="1"/>
        <v>1.3106</v>
      </c>
      <c r="H47" s="10">
        <v>64</v>
      </c>
      <c r="I47" s="11" t="s">
        <v>64</v>
      </c>
      <c r="J47" s="102">
        <f t="shared" si="2"/>
        <v>6.4000000000000003E-3</v>
      </c>
      <c r="K47" s="10">
        <v>36</v>
      </c>
      <c r="L47" s="11" t="s">
        <v>64</v>
      </c>
      <c r="M47" s="102">
        <f t="shared" si="3"/>
        <v>3.5999999999999999E-3</v>
      </c>
      <c r="N47" s="10">
        <v>26</v>
      </c>
      <c r="O47" s="11" t="s">
        <v>64</v>
      </c>
      <c r="P47" s="102">
        <f t="shared" si="4"/>
        <v>2.5999999999999999E-3</v>
      </c>
    </row>
    <row r="48" spans="1:16">
      <c r="A48" s="23">
        <f t="shared" si="5"/>
        <v>48</v>
      </c>
      <c r="B48" s="10">
        <v>2.5</v>
      </c>
      <c r="C48" s="11" t="s">
        <v>65</v>
      </c>
      <c r="D48" s="100">
        <f t="shared" si="6"/>
        <v>1.25E-4</v>
      </c>
      <c r="E48" s="12">
        <v>0.13880000000000001</v>
      </c>
      <c r="F48" s="13">
        <v>1.198</v>
      </c>
      <c r="G48" s="101">
        <f t="shared" si="1"/>
        <v>1.3368</v>
      </c>
      <c r="H48" s="10">
        <v>69</v>
      </c>
      <c r="I48" s="11" t="s">
        <v>64</v>
      </c>
      <c r="J48" s="102">
        <f t="shared" si="2"/>
        <v>6.9000000000000008E-3</v>
      </c>
      <c r="K48" s="10">
        <v>38</v>
      </c>
      <c r="L48" s="11" t="s">
        <v>64</v>
      </c>
      <c r="M48" s="102">
        <f t="shared" si="3"/>
        <v>3.8E-3</v>
      </c>
      <c r="N48" s="10">
        <v>28</v>
      </c>
      <c r="O48" s="11" t="s">
        <v>64</v>
      </c>
      <c r="P48" s="102">
        <f t="shared" si="4"/>
        <v>2.8E-3</v>
      </c>
    </row>
    <row r="49" spans="1:16">
      <c r="A49" s="23">
        <f t="shared" si="5"/>
        <v>49</v>
      </c>
      <c r="B49" s="10">
        <v>2.75</v>
      </c>
      <c r="C49" s="11" t="s">
        <v>65</v>
      </c>
      <c r="D49" s="100">
        <f t="shared" si="6"/>
        <v>1.3749999999999998E-4</v>
      </c>
      <c r="E49" s="12">
        <v>0.14549999999999999</v>
      </c>
      <c r="F49" s="13">
        <v>1.214</v>
      </c>
      <c r="G49" s="101">
        <f t="shared" si="1"/>
        <v>1.3594999999999999</v>
      </c>
      <c r="H49" s="10">
        <v>74</v>
      </c>
      <c r="I49" s="11" t="s">
        <v>64</v>
      </c>
      <c r="J49" s="102">
        <f t="shared" si="2"/>
        <v>7.3999999999999995E-3</v>
      </c>
      <c r="K49" s="10">
        <v>41</v>
      </c>
      <c r="L49" s="11" t="s">
        <v>64</v>
      </c>
      <c r="M49" s="102">
        <f t="shared" si="3"/>
        <v>4.1000000000000003E-3</v>
      </c>
      <c r="N49" s="10">
        <v>29</v>
      </c>
      <c r="O49" s="11" t="s">
        <v>64</v>
      </c>
      <c r="P49" s="102">
        <f t="shared" si="4"/>
        <v>2.9000000000000002E-3</v>
      </c>
    </row>
    <row r="50" spans="1:16">
      <c r="A50" s="23">
        <f t="shared" si="5"/>
        <v>50</v>
      </c>
      <c r="B50" s="10">
        <v>3</v>
      </c>
      <c r="C50" s="11" t="s">
        <v>65</v>
      </c>
      <c r="D50" s="100">
        <f t="shared" si="6"/>
        <v>1.5000000000000001E-4</v>
      </c>
      <c r="E50" s="12">
        <v>0.152</v>
      </c>
      <c r="F50" s="13">
        <v>1.228</v>
      </c>
      <c r="G50" s="101">
        <f t="shared" si="1"/>
        <v>1.38</v>
      </c>
      <c r="H50" s="10">
        <v>79</v>
      </c>
      <c r="I50" s="11" t="s">
        <v>64</v>
      </c>
      <c r="J50" s="102">
        <f t="shared" si="2"/>
        <v>7.9000000000000008E-3</v>
      </c>
      <c r="K50" s="10">
        <v>43</v>
      </c>
      <c r="L50" s="11" t="s">
        <v>64</v>
      </c>
      <c r="M50" s="102">
        <f t="shared" si="3"/>
        <v>4.3E-3</v>
      </c>
      <c r="N50" s="10">
        <v>31</v>
      </c>
      <c r="O50" s="11" t="s">
        <v>64</v>
      </c>
      <c r="P50" s="102">
        <f t="shared" si="4"/>
        <v>3.0999999999999999E-3</v>
      </c>
    </row>
    <row r="51" spans="1:16">
      <c r="A51" s="23">
        <f t="shared" si="5"/>
        <v>51</v>
      </c>
      <c r="B51" s="10">
        <v>3.25</v>
      </c>
      <c r="C51" s="11" t="s">
        <v>65</v>
      </c>
      <c r="D51" s="100">
        <f t="shared" si="6"/>
        <v>1.6249999999999999E-4</v>
      </c>
      <c r="E51" s="12">
        <v>0.15820000000000001</v>
      </c>
      <c r="F51" s="13">
        <v>1.2390000000000001</v>
      </c>
      <c r="G51" s="101">
        <f t="shared" si="1"/>
        <v>1.3972000000000002</v>
      </c>
      <c r="H51" s="10">
        <v>84</v>
      </c>
      <c r="I51" s="11" t="s">
        <v>64</v>
      </c>
      <c r="J51" s="102">
        <f t="shared" si="2"/>
        <v>8.4000000000000012E-3</v>
      </c>
      <c r="K51" s="10">
        <v>46</v>
      </c>
      <c r="L51" s="11" t="s">
        <v>64</v>
      </c>
      <c r="M51" s="102">
        <f t="shared" si="3"/>
        <v>4.5999999999999999E-3</v>
      </c>
      <c r="N51" s="10">
        <v>33</v>
      </c>
      <c r="O51" s="11" t="s">
        <v>64</v>
      </c>
      <c r="P51" s="102">
        <f t="shared" si="4"/>
        <v>3.3E-3</v>
      </c>
    </row>
    <row r="52" spans="1:16">
      <c r="A52" s="23">
        <f t="shared" si="5"/>
        <v>52</v>
      </c>
      <c r="B52" s="10">
        <v>3.5</v>
      </c>
      <c r="C52" s="11" t="s">
        <v>65</v>
      </c>
      <c r="D52" s="100">
        <f t="shared" si="6"/>
        <v>1.75E-4</v>
      </c>
      <c r="E52" s="12">
        <v>0.16420000000000001</v>
      </c>
      <c r="F52" s="13">
        <v>1.2490000000000001</v>
      </c>
      <c r="G52" s="101">
        <f t="shared" si="1"/>
        <v>1.4132000000000002</v>
      </c>
      <c r="H52" s="10">
        <v>89</v>
      </c>
      <c r="I52" s="11" t="s">
        <v>64</v>
      </c>
      <c r="J52" s="102">
        <f t="shared" si="2"/>
        <v>8.8999999999999999E-3</v>
      </c>
      <c r="K52" s="10">
        <v>48</v>
      </c>
      <c r="L52" s="11" t="s">
        <v>64</v>
      </c>
      <c r="M52" s="102">
        <f t="shared" si="3"/>
        <v>4.8000000000000004E-3</v>
      </c>
      <c r="N52" s="10">
        <v>35</v>
      </c>
      <c r="O52" s="11" t="s">
        <v>64</v>
      </c>
      <c r="P52" s="102">
        <f t="shared" si="4"/>
        <v>3.5000000000000005E-3</v>
      </c>
    </row>
    <row r="53" spans="1:16">
      <c r="A53" s="23">
        <f t="shared" si="5"/>
        <v>53</v>
      </c>
      <c r="B53" s="10">
        <v>3.75</v>
      </c>
      <c r="C53" s="11" t="s">
        <v>65</v>
      </c>
      <c r="D53" s="100">
        <f t="shared" si="6"/>
        <v>1.875E-4</v>
      </c>
      <c r="E53" s="12">
        <v>0.1699</v>
      </c>
      <c r="F53" s="13">
        <v>1.2569999999999999</v>
      </c>
      <c r="G53" s="101">
        <f t="shared" si="1"/>
        <v>1.4268999999999998</v>
      </c>
      <c r="H53" s="10">
        <v>94</v>
      </c>
      <c r="I53" s="11" t="s">
        <v>64</v>
      </c>
      <c r="J53" s="102">
        <f t="shared" si="2"/>
        <v>9.4000000000000004E-3</v>
      </c>
      <c r="K53" s="10">
        <v>50</v>
      </c>
      <c r="L53" s="11" t="s">
        <v>64</v>
      </c>
      <c r="M53" s="102">
        <f t="shared" si="3"/>
        <v>5.0000000000000001E-3</v>
      </c>
      <c r="N53" s="10">
        <v>36</v>
      </c>
      <c r="O53" s="11" t="s">
        <v>64</v>
      </c>
      <c r="P53" s="102">
        <f t="shared" si="4"/>
        <v>3.5999999999999999E-3</v>
      </c>
    </row>
    <row r="54" spans="1:16">
      <c r="A54" s="23">
        <f t="shared" si="5"/>
        <v>54</v>
      </c>
      <c r="B54" s="10">
        <v>4</v>
      </c>
      <c r="C54" s="11" t="s">
        <v>65</v>
      </c>
      <c r="D54" s="100">
        <f t="shared" si="6"/>
        <v>2.0000000000000001E-4</v>
      </c>
      <c r="E54" s="12">
        <v>0.17549999999999999</v>
      </c>
      <c r="F54" s="13">
        <v>1.264</v>
      </c>
      <c r="G54" s="101">
        <f t="shared" si="1"/>
        <v>1.4395</v>
      </c>
      <c r="H54" s="10">
        <v>99</v>
      </c>
      <c r="I54" s="11" t="s">
        <v>64</v>
      </c>
      <c r="J54" s="102">
        <f t="shared" si="2"/>
        <v>9.9000000000000008E-3</v>
      </c>
      <c r="K54" s="10">
        <v>53</v>
      </c>
      <c r="L54" s="11" t="s">
        <v>64</v>
      </c>
      <c r="M54" s="102">
        <f t="shared" si="3"/>
        <v>5.3E-3</v>
      </c>
      <c r="N54" s="10">
        <v>38</v>
      </c>
      <c r="O54" s="11" t="s">
        <v>64</v>
      </c>
      <c r="P54" s="102">
        <f t="shared" si="4"/>
        <v>3.8E-3</v>
      </c>
    </row>
    <row r="55" spans="1:16">
      <c r="A55" s="23">
        <f t="shared" si="5"/>
        <v>55</v>
      </c>
      <c r="B55" s="10">
        <v>4.5</v>
      </c>
      <c r="C55" s="11" t="s">
        <v>65</v>
      </c>
      <c r="D55" s="100">
        <f t="shared" si="6"/>
        <v>2.2499999999999999E-4</v>
      </c>
      <c r="E55" s="12">
        <v>0.1862</v>
      </c>
      <c r="F55" s="13">
        <v>1.2749999999999999</v>
      </c>
      <c r="G55" s="101">
        <f t="shared" si="1"/>
        <v>1.4611999999999998</v>
      </c>
      <c r="H55" s="10">
        <v>109</v>
      </c>
      <c r="I55" s="11" t="s">
        <v>64</v>
      </c>
      <c r="J55" s="102">
        <f t="shared" si="2"/>
        <v>1.09E-2</v>
      </c>
      <c r="K55" s="10">
        <v>57</v>
      </c>
      <c r="L55" s="11" t="s">
        <v>64</v>
      </c>
      <c r="M55" s="102">
        <f t="shared" si="3"/>
        <v>5.7000000000000002E-3</v>
      </c>
      <c r="N55" s="10">
        <v>41</v>
      </c>
      <c r="O55" s="11" t="s">
        <v>64</v>
      </c>
      <c r="P55" s="102">
        <f t="shared" si="4"/>
        <v>4.1000000000000003E-3</v>
      </c>
    </row>
    <row r="56" spans="1:16">
      <c r="A56" s="23">
        <f t="shared" si="5"/>
        <v>56</v>
      </c>
      <c r="B56" s="10">
        <v>5</v>
      </c>
      <c r="C56" s="11" t="s">
        <v>65</v>
      </c>
      <c r="D56" s="100">
        <f t="shared" si="6"/>
        <v>2.5000000000000001E-4</v>
      </c>
      <c r="E56" s="12">
        <v>0.19620000000000001</v>
      </c>
      <c r="F56" s="13">
        <v>1.2829999999999999</v>
      </c>
      <c r="G56" s="101">
        <f t="shared" si="1"/>
        <v>1.4791999999999998</v>
      </c>
      <c r="H56" s="10">
        <v>119</v>
      </c>
      <c r="I56" s="11" t="s">
        <v>64</v>
      </c>
      <c r="J56" s="102">
        <f t="shared" si="2"/>
        <v>1.1899999999999999E-2</v>
      </c>
      <c r="K56" s="10">
        <v>62</v>
      </c>
      <c r="L56" s="11" t="s">
        <v>64</v>
      </c>
      <c r="M56" s="102">
        <f t="shared" si="3"/>
        <v>6.1999999999999998E-3</v>
      </c>
      <c r="N56" s="10">
        <v>45</v>
      </c>
      <c r="O56" s="11" t="s">
        <v>64</v>
      </c>
      <c r="P56" s="102">
        <f t="shared" si="4"/>
        <v>4.4999999999999997E-3</v>
      </c>
    </row>
    <row r="57" spans="1:16">
      <c r="A57" s="23">
        <f t="shared" si="5"/>
        <v>57</v>
      </c>
      <c r="B57" s="10">
        <v>5.5</v>
      </c>
      <c r="C57" s="11" t="s">
        <v>65</v>
      </c>
      <c r="D57" s="100">
        <f t="shared" si="6"/>
        <v>2.7499999999999996E-4</v>
      </c>
      <c r="E57" s="12">
        <v>0.20580000000000001</v>
      </c>
      <c r="F57" s="13">
        <v>1.288</v>
      </c>
      <c r="G57" s="101">
        <f t="shared" si="1"/>
        <v>1.4938</v>
      </c>
      <c r="H57" s="10">
        <v>129</v>
      </c>
      <c r="I57" s="11" t="s">
        <v>64</v>
      </c>
      <c r="J57" s="102">
        <f t="shared" si="2"/>
        <v>1.29E-2</v>
      </c>
      <c r="K57" s="10">
        <v>66</v>
      </c>
      <c r="L57" s="11" t="s">
        <v>64</v>
      </c>
      <c r="M57" s="102">
        <f t="shared" si="3"/>
        <v>6.6E-3</v>
      </c>
      <c r="N57" s="10">
        <v>48</v>
      </c>
      <c r="O57" s="11" t="s">
        <v>64</v>
      </c>
      <c r="P57" s="102">
        <f t="shared" si="4"/>
        <v>4.8000000000000004E-3</v>
      </c>
    </row>
    <row r="58" spans="1:16">
      <c r="A58" s="23">
        <f t="shared" si="5"/>
        <v>58</v>
      </c>
      <c r="B58" s="10">
        <v>6</v>
      </c>
      <c r="C58" s="11" t="s">
        <v>65</v>
      </c>
      <c r="D58" s="100">
        <f t="shared" si="6"/>
        <v>3.0000000000000003E-4</v>
      </c>
      <c r="E58" s="12">
        <v>0.215</v>
      </c>
      <c r="F58" s="13">
        <v>1.2909999999999999</v>
      </c>
      <c r="G58" s="101">
        <f t="shared" si="1"/>
        <v>1.506</v>
      </c>
      <c r="H58" s="10">
        <v>139</v>
      </c>
      <c r="I58" s="11" t="s">
        <v>64</v>
      </c>
      <c r="J58" s="102">
        <f t="shared" si="2"/>
        <v>1.3900000000000001E-2</v>
      </c>
      <c r="K58" s="10">
        <v>71</v>
      </c>
      <c r="L58" s="11" t="s">
        <v>64</v>
      </c>
      <c r="M58" s="102">
        <f t="shared" si="3"/>
        <v>7.0999999999999995E-3</v>
      </c>
      <c r="N58" s="10">
        <v>51</v>
      </c>
      <c r="O58" s="11" t="s">
        <v>64</v>
      </c>
      <c r="P58" s="102">
        <f t="shared" si="4"/>
        <v>5.0999999999999995E-3</v>
      </c>
    </row>
    <row r="59" spans="1:16">
      <c r="A59" s="23">
        <f t="shared" si="5"/>
        <v>59</v>
      </c>
      <c r="B59" s="10">
        <v>6.5</v>
      </c>
      <c r="C59" s="11" t="s">
        <v>65</v>
      </c>
      <c r="D59" s="100">
        <f t="shared" si="6"/>
        <v>3.2499999999999999E-4</v>
      </c>
      <c r="E59" s="12">
        <v>0.22370000000000001</v>
      </c>
      <c r="F59" s="13">
        <v>1.2929999999999999</v>
      </c>
      <c r="G59" s="101">
        <f t="shared" si="1"/>
        <v>1.5166999999999999</v>
      </c>
      <c r="H59" s="10">
        <v>148</v>
      </c>
      <c r="I59" s="11" t="s">
        <v>64</v>
      </c>
      <c r="J59" s="102">
        <f t="shared" si="2"/>
        <v>1.4799999999999999E-2</v>
      </c>
      <c r="K59" s="10">
        <v>75</v>
      </c>
      <c r="L59" s="11" t="s">
        <v>64</v>
      </c>
      <c r="M59" s="102">
        <f t="shared" si="3"/>
        <v>7.4999999999999997E-3</v>
      </c>
      <c r="N59" s="10">
        <v>54</v>
      </c>
      <c r="O59" s="11" t="s">
        <v>64</v>
      </c>
      <c r="P59" s="102">
        <f t="shared" si="4"/>
        <v>5.4000000000000003E-3</v>
      </c>
    </row>
    <row r="60" spans="1:16">
      <c r="A60" s="23">
        <f t="shared" si="5"/>
        <v>60</v>
      </c>
      <c r="B60" s="10">
        <v>7</v>
      </c>
      <c r="C60" s="11" t="s">
        <v>65</v>
      </c>
      <c r="D60" s="100">
        <f t="shared" si="6"/>
        <v>3.5E-4</v>
      </c>
      <c r="E60" s="12">
        <v>0.23219999999999999</v>
      </c>
      <c r="F60" s="13">
        <v>1.2929999999999999</v>
      </c>
      <c r="G60" s="101">
        <f t="shared" si="1"/>
        <v>1.5251999999999999</v>
      </c>
      <c r="H60" s="10">
        <v>158</v>
      </c>
      <c r="I60" s="11" t="s">
        <v>64</v>
      </c>
      <c r="J60" s="102">
        <f t="shared" si="2"/>
        <v>1.5800000000000002E-2</v>
      </c>
      <c r="K60" s="10">
        <v>80</v>
      </c>
      <c r="L60" s="11" t="s">
        <v>64</v>
      </c>
      <c r="M60" s="102">
        <f t="shared" si="3"/>
        <v>8.0000000000000002E-3</v>
      </c>
      <c r="N60" s="10">
        <v>57</v>
      </c>
      <c r="O60" s="11" t="s">
        <v>64</v>
      </c>
      <c r="P60" s="102">
        <f t="shared" si="4"/>
        <v>5.7000000000000002E-3</v>
      </c>
    </row>
    <row r="61" spans="1:16">
      <c r="A61" s="23">
        <f t="shared" si="5"/>
        <v>61</v>
      </c>
      <c r="B61" s="10">
        <v>8</v>
      </c>
      <c r="C61" s="11" t="s">
        <v>65</v>
      </c>
      <c r="D61" s="100">
        <f t="shared" si="6"/>
        <v>4.0000000000000002E-4</v>
      </c>
      <c r="E61" s="12">
        <v>0.2482</v>
      </c>
      <c r="F61" s="13">
        <v>1.29</v>
      </c>
      <c r="G61" s="101">
        <f t="shared" si="1"/>
        <v>1.5382</v>
      </c>
      <c r="H61" s="10">
        <v>178</v>
      </c>
      <c r="I61" s="11" t="s">
        <v>64</v>
      </c>
      <c r="J61" s="102">
        <f t="shared" si="2"/>
        <v>1.78E-2</v>
      </c>
      <c r="K61" s="10">
        <v>88</v>
      </c>
      <c r="L61" s="11" t="s">
        <v>64</v>
      </c>
      <c r="M61" s="102">
        <f t="shared" si="3"/>
        <v>8.7999999999999988E-3</v>
      </c>
      <c r="N61" s="10">
        <v>63</v>
      </c>
      <c r="O61" s="11" t="s">
        <v>64</v>
      </c>
      <c r="P61" s="102">
        <f t="shared" si="4"/>
        <v>6.3E-3</v>
      </c>
    </row>
    <row r="62" spans="1:16">
      <c r="A62" s="23">
        <f t="shared" si="5"/>
        <v>62</v>
      </c>
      <c r="B62" s="10">
        <v>9</v>
      </c>
      <c r="C62" s="11" t="s">
        <v>65</v>
      </c>
      <c r="D62" s="100">
        <f t="shared" si="6"/>
        <v>4.4999999999999999E-4</v>
      </c>
      <c r="E62" s="12">
        <v>0.26329999999999998</v>
      </c>
      <c r="F62" s="13">
        <v>1.2849999999999999</v>
      </c>
      <c r="G62" s="101">
        <f t="shared" si="1"/>
        <v>1.5482999999999998</v>
      </c>
      <c r="H62" s="10">
        <v>197</v>
      </c>
      <c r="I62" s="11" t="s">
        <v>64</v>
      </c>
      <c r="J62" s="102">
        <f t="shared" si="2"/>
        <v>1.9700000000000002E-2</v>
      </c>
      <c r="K62" s="10">
        <v>97</v>
      </c>
      <c r="L62" s="11" t="s">
        <v>64</v>
      </c>
      <c r="M62" s="102">
        <f t="shared" si="3"/>
        <v>9.7000000000000003E-3</v>
      </c>
      <c r="N62" s="10">
        <v>69</v>
      </c>
      <c r="O62" s="11" t="s">
        <v>64</v>
      </c>
      <c r="P62" s="102">
        <f t="shared" si="4"/>
        <v>6.9000000000000008E-3</v>
      </c>
    </row>
    <row r="63" spans="1:16">
      <c r="A63" s="23">
        <f t="shared" si="5"/>
        <v>63</v>
      </c>
      <c r="B63" s="10">
        <v>10</v>
      </c>
      <c r="C63" s="11" t="s">
        <v>65</v>
      </c>
      <c r="D63" s="100">
        <f t="shared" si="6"/>
        <v>5.0000000000000001E-4</v>
      </c>
      <c r="E63" s="12">
        <v>0.27750000000000002</v>
      </c>
      <c r="F63" s="13">
        <v>1.2769999999999999</v>
      </c>
      <c r="G63" s="101">
        <f t="shared" si="1"/>
        <v>1.5545</v>
      </c>
      <c r="H63" s="10">
        <v>217</v>
      </c>
      <c r="I63" s="11" t="s">
        <v>64</v>
      </c>
      <c r="J63" s="102">
        <f t="shared" si="2"/>
        <v>2.1700000000000001E-2</v>
      </c>
      <c r="K63" s="10">
        <v>105</v>
      </c>
      <c r="L63" s="11" t="s">
        <v>64</v>
      </c>
      <c r="M63" s="102">
        <f t="shared" si="3"/>
        <v>1.0499999999999999E-2</v>
      </c>
      <c r="N63" s="10">
        <v>75</v>
      </c>
      <c r="O63" s="11" t="s">
        <v>64</v>
      </c>
      <c r="P63" s="102">
        <f t="shared" si="4"/>
        <v>7.4999999999999997E-3</v>
      </c>
    </row>
    <row r="64" spans="1:16">
      <c r="A64" s="23">
        <f t="shared" si="5"/>
        <v>64</v>
      </c>
      <c r="B64" s="10">
        <v>11</v>
      </c>
      <c r="C64" s="11" t="s">
        <v>65</v>
      </c>
      <c r="D64" s="100">
        <f t="shared" si="6"/>
        <v>5.4999999999999992E-4</v>
      </c>
      <c r="E64" s="12">
        <v>0.29110000000000003</v>
      </c>
      <c r="F64" s="13">
        <v>1.268</v>
      </c>
      <c r="G64" s="101">
        <f t="shared" si="1"/>
        <v>1.5590999999999999</v>
      </c>
      <c r="H64" s="10">
        <v>237</v>
      </c>
      <c r="I64" s="11" t="s">
        <v>64</v>
      </c>
      <c r="J64" s="102">
        <f t="shared" si="2"/>
        <v>2.3699999999999999E-2</v>
      </c>
      <c r="K64" s="10">
        <v>114</v>
      </c>
      <c r="L64" s="11" t="s">
        <v>64</v>
      </c>
      <c r="M64" s="102">
        <f t="shared" si="3"/>
        <v>1.14E-2</v>
      </c>
      <c r="N64" s="10">
        <v>80</v>
      </c>
      <c r="O64" s="11" t="s">
        <v>64</v>
      </c>
      <c r="P64" s="102">
        <f t="shared" si="4"/>
        <v>8.0000000000000002E-3</v>
      </c>
    </row>
    <row r="65" spans="1:16">
      <c r="A65" s="23">
        <f t="shared" si="5"/>
        <v>65</v>
      </c>
      <c r="B65" s="10">
        <v>12</v>
      </c>
      <c r="C65" s="11" t="s">
        <v>65</v>
      </c>
      <c r="D65" s="100">
        <f t="shared" si="6"/>
        <v>6.0000000000000006E-4</v>
      </c>
      <c r="E65" s="12">
        <v>0.30399999999999999</v>
      </c>
      <c r="F65" s="13">
        <v>1.258</v>
      </c>
      <c r="G65" s="101">
        <f t="shared" si="1"/>
        <v>1.5620000000000001</v>
      </c>
      <c r="H65" s="10">
        <v>257</v>
      </c>
      <c r="I65" s="11" t="s">
        <v>64</v>
      </c>
      <c r="J65" s="102">
        <f t="shared" si="2"/>
        <v>2.5700000000000001E-2</v>
      </c>
      <c r="K65" s="10">
        <v>122</v>
      </c>
      <c r="L65" s="11" t="s">
        <v>64</v>
      </c>
      <c r="M65" s="102">
        <f t="shared" si="3"/>
        <v>1.2199999999999999E-2</v>
      </c>
      <c r="N65" s="10">
        <v>86</v>
      </c>
      <c r="O65" s="11" t="s">
        <v>64</v>
      </c>
      <c r="P65" s="102">
        <f t="shared" si="4"/>
        <v>8.6E-3</v>
      </c>
    </row>
    <row r="66" spans="1:16">
      <c r="A66" s="23">
        <f t="shared" si="5"/>
        <v>66</v>
      </c>
      <c r="B66" s="10">
        <v>13</v>
      </c>
      <c r="C66" s="11" t="s">
        <v>65</v>
      </c>
      <c r="D66" s="100">
        <f t="shared" si="6"/>
        <v>6.4999999999999997E-4</v>
      </c>
      <c r="E66" s="12">
        <v>0.31640000000000001</v>
      </c>
      <c r="F66" s="13">
        <v>1.2470000000000001</v>
      </c>
      <c r="G66" s="101">
        <f t="shared" si="1"/>
        <v>1.5634000000000001</v>
      </c>
      <c r="H66" s="10">
        <v>276</v>
      </c>
      <c r="I66" s="11" t="s">
        <v>64</v>
      </c>
      <c r="J66" s="102">
        <f t="shared" si="2"/>
        <v>2.7600000000000003E-2</v>
      </c>
      <c r="K66" s="10">
        <v>130</v>
      </c>
      <c r="L66" s="11" t="s">
        <v>64</v>
      </c>
      <c r="M66" s="102">
        <f t="shared" si="3"/>
        <v>1.3000000000000001E-2</v>
      </c>
      <c r="N66" s="10">
        <v>92</v>
      </c>
      <c r="O66" s="11" t="s">
        <v>64</v>
      </c>
      <c r="P66" s="102">
        <f t="shared" si="4"/>
        <v>9.1999999999999998E-3</v>
      </c>
    </row>
    <row r="67" spans="1:16">
      <c r="A67" s="23">
        <f t="shared" si="5"/>
        <v>67</v>
      </c>
      <c r="B67" s="10">
        <v>14</v>
      </c>
      <c r="C67" s="11" t="s">
        <v>65</v>
      </c>
      <c r="D67" s="100">
        <f t="shared" si="6"/>
        <v>6.9999999999999999E-4</v>
      </c>
      <c r="E67" s="12">
        <v>0.32840000000000003</v>
      </c>
      <c r="F67" s="13">
        <v>1.236</v>
      </c>
      <c r="G67" s="101">
        <f t="shared" si="1"/>
        <v>1.5644</v>
      </c>
      <c r="H67" s="10">
        <v>297</v>
      </c>
      <c r="I67" s="11" t="s">
        <v>64</v>
      </c>
      <c r="J67" s="102">
        <f t="shared" si="2"/>
        <v>2.9699999999999997E-2</v>
      </c>
      <c r="K67" s="10">
        <v>138</v>
      </c>
      <c r="L67" s="11" t="s">
        <v>64</v>
      </c>
      <c r="M67" s="102">
        <f t="shared" si="3"/>
        <v>1.3800000000000002E-2</v>
      </c>
      <c r="N67" s="10">
        <v>97</v>
      </c>
      <c r="O67" s="11" t="s">
        <v>64</v>
      </c>
      <c r="P67" s="102">
        <f t="shared" si="4"/>
        <v>9.7000000000000003E-3</v>
      </c>
    </row>
    <row r="68" spans="1:16">
      <c r="A68" s="23">
        <f t="shared" si="5"/>
        <v>68</v>
      </c>
      <c r="B68" s="10">
        <v>15</v>
      </c>
      <c r="C68" s="11" t="s">
        <v>65</v>
      </c>
      <c r="D68" s="100">
        <f t="shared" si="6"/>
        <v>7.5000000000000002E-4</v>
      </c>
      <c r="E68" s="12">
        <v>0.33989999999999998</v>
      </c>
      <c r="F68" s="13">
        <v>1.224</v>
      </c>
      <c r="G68" s="101">
        <f t="shared" si="1"/>
        <v>1.5638999999999998</v>
      </c>
      <c r="H68" s="10">
        <v>317</v>
      </c>
      <c r="I68" s="11" t="s">
        <v>64</v>
      </c>
      <c r="J68" s="102">
        <f t="shared" si="2"/>
        <v>3.1699999999999999E-2</v>
      </c>
      <c r="K68" s="10">
        <v>147</v>
      </c>
      <c r="L68" s="11" t="s">
        <v>64</v>
      </c>
      <c r="M68" s="102">
        <f t="shared" si="3"/>
        <v>1.47E-2</v>
      </c>
      <c r="N68" s="10">
        <v>103</v>
      </c>
      <c r="O68" s="11" t="s">
        <v>64</v>
      </c>
      <c r="P68" s="102">
        <f t="shared" si="4"/>
        <v>1.03E-2</v>
      </c>
    </row>
    <row r="69" spans="1:16">
      <c r="A69" s="23">
        <f t="shared" si="5"/>
        <v>69</v>
      </c>
      <c r="B69" s="10">
        <v>16</v>
      </c>
      <c r="C69" s="11" t="s">
        <v>65</v>
      </c>
      <c r="D69" s="100">
        <f t="shared" si="6"/>
        <v>8.0000000000000004E-4</v>
      </c>
      <c r="E69" s="12">
        <v>0.35099999999999998</v>
      </c>
      <c r="F69" s="13">
        <v>1.212</v>
      </c>
      <c r="G69" s="101">
        <f t="shared" si="1"/>
        <v>1.5629999999999999</v>
      </c>
      <c r="H69" s="10">
        <v>337</v>
      </c>
      <c r="I69" s="11" t="s">
        <v>64</v>
      </c>
      <c r="J69" s="102">
        <f t="shared" si="2"/>
        <v>3.3700000000000001E-2</v>
      </c>
      <c r="K69" s="10">
        <v>155</v>
      </c>
      <c r="L69" s="11" t="s">
        <v>64</v>
      </c>
      <c r="M69" s="102">
        <f t="shared" si="3"/>
        <v>1.55E-2</v>
      </c>
      <c r="N69" s="10">
        <v>109</v>
      </c>
      <c r="O69" s="11" t="s">
        <v>64</v>
      </c>
      <c r="P69" s="102">
        <f t="shared" si="4"/>
        <v>1.09E-2</v>
      </c>
    </row>
    <row r="70" spans="1:16">
      <c r="A70" s="23">
        <f t="shared" si="5"/>
        <v>70</v>
      </c>
      <c r="B70" s="10">
        <v>17</v>
      </c>
      <c r="C70" s="11" t="s">
        <v>65</v>
      </c>
      <c r="D70" s="100">
        <f t="shared" si="6"/>
        <v>8.5000000000000006E-4</v>
      </c>
      <c r="E70" s="12">
        <v>0.36180000000000001</v>
      </c>
      <c r="F70" s="13">
        <v>1.2010000000000001</v>
      </c>
      <c r="G70" s="101">
        <f t="shared" si="1"/>
        <v>1.5628000000000002</v>
      </c>
      <c r="H70" s="10">
        <v>357</v>
      </c>
      <c r="I70" s="11" t="s">
        <v>64</v>
      </c>
      <c r="J70" s="102">
        <f t="shared" si="2"/>
        <v>3.5699999999999996E-2</v>
      </c>
      <c r="K70" s="10">
        <v>163</v>
      </c>
      <c r="L70" s="11" t="s">
        <v>64</v>
      </c>
      <c r="M70" s="102">
        <f t="shared" si="3"/>
        <v>1.6300000000000002E-2</v>
      </c>
      <c r="N70" s="10">
        <v>114</v>
      </c>
      <c r="O70" s="11" t="s">
        <v>64</v>
      </c>
      <c r="P70" s="102">
        <f t="shared" si="4"/>
        <v>1.14E-2</v>
      </c>
    </row>
    <row r="71" spans="1:16">
      <c r="A71" s="23">
        <f t="shared" si="5"/>
        <v>71</v>
      </c>
      <c r="B71" s="10">
        <v>18</v>
      </c>
      <c r="C71" s="11" t="s">
        <v>65</v>
      </c>
      <c r="D71" s="100">
        <f t="shared" si="6"/>
        <v>8.9999999999999998E-4</v>
      </c>
      <c r="E71" s="12">
        <v>0.37230000000000002</v>
      </c>
      <c r="F71" s="13">
        <v>1.1890000000000001</v>
      </c>
      <c r="G71" s="101">
        <f t="shared" si="1"/>
        <v>1.5613000000000001</v>
      </c>
      <c r="H71" s="10">
        <v>378</v>
      </c>
      <c r="I71" s="11" t="s">
        <v>64</v>
      </c>
      <c r="J71" s="102">
        <f t="shared" si="2"/>
        <v>3.78E-2</v>
      </c>
      <c r="K71" s="10">
        <v>171</v>
      </c>
      <c r="L71" s="11" t="s">
        <v>64</v>
      </c>
      <c r="M71" s="102">
        <f t="shared" si="3"/>
        <v>1.7100000000000001E-2</v>
      </c>
      <c r="N71" s="10">
        <v>120</v>
      </c>
      <c r="O71" s="11" t="s">
        <v>64</v>
      </c>
      <c r="P71" s="102">
        <f t="shared" si="4"/>
        <v>1.2E-2</v>
      </c>
    </row>
    <row r="72" spans="1:16">
      <c r="A72" s="23">
        <f t="shared" si="5"/>
        <v>72</v>
      </c>
      <c r="B72" s="10">
        <v>20</v>
      </c>
      <c r="C72" s="11" t="s">
        <v>65</v>
      </c>
      <c r="D72" s="100">
        <f t="shared" si="6"/>
        <v>1E-3</v>
      </c>
      <c r="E72" s="12">
        <v>0.39250000000000002</v>
      </c>
      <c r="F72" s="13">
        <v>1.165</v>
      </c>
      <c r="G72" s="101">
        <f t="shared" si="1"/>
        <v>1.5575000000000001</v>
      </c>
      <c r="H72" s="10">
        <v>419</v>
      </c>
      <c r="I72" s="11" t="s">
        <v>64</v>
      </c>
      <c r="J72" s="102">
        <f t="shared" si="2"/>
        <v>4.19E-2</v>
      </c>
      <c r="K72" s="10">
        <v>187</v>
      </c>
      <c r="L72" s="11" t="s">
        <v>64</v>
      </c>
      <c r="M72" s="102">
        <f t="shared" si="3"/>
        <v>1.8700000000000001E-2</v>
      </c>
      <c r="N72" s="10">
        <v>131</v>
      </c>
      <c r="O72" s="11" t="s">
        <v>64</v>
      </c>
      <c r="P72" s="102">
        <f t="shared" si="4"/>
        <v>1.3100000000000001E-2</v>
      </c>
    </row>
    <row r="73" spans="1:16">
      <c r="A73" s="23">
        <f t="shared" si="5"/>
        <v>73</v>
      </c>
      <c r="B73" s="10">
        <v>22.5</v>
      </c>
      <c r="C73" s="11" t="s">
        <v>65</v>
      </c>
      <c r="D73" s="100">
        <f t="shared" si="6"/>
        <v>1.1249999999999999E-3</v>
      </c>
      <c r="E73" s="12">
        <v>0.4163</v>
      </c>
      <c r="F73" s="13">
        <v>1.137</v>
      </c>
      <c r="G73" s="101">
        <f t="shared" si="1"/>
        <v>1.5533000000000001</v>
      </c>
      <c r="H73" s="10">
        <v>471</v>
      </c>
      <c r="I73" s="11" t="s">
        <v>64</v>
      </c>
      <c r="J73" s="102">
        <f t="shared" si="2"/>
        <v>4.7099999999999996E-2</v>
      </c>
      <c r="K73" s="10">
        <v>206</v>
      </c>
      <c r="L73" s="11" t="s">
        <v>64</v>
      </c>
      <c r="M73" s="102">
        <f t="shared" si="3"/>
        <v>2.06E-2</v>
      </c>
      <c r="N73" s="10">
        <v>145</v>
      </c>
      <c r="O73" s="11" t="s">
        <v>64</v>
      </c>
      <c r="P73" s="102">
        <f t="shared" si="4"/>
        <v>1.4499999999999999E-2</v>
      </c>
    </row>
    <row r="74" spans="1:16">
      <c r="A74" s="23">
        <f t="shared" si="5"/>
        <v>74</v>
      </c>
      <c r="B74" s="10">
        <v>25</v>
      </c>
      <c r="C74" s="11" t="s">
        <v>65</v>
      </c>
      <c r="D74" s="100">
        <f t="shared" si="6"/>
        <v>1.25E-3</v>
      </c>
      <c r="E74" s="12">
        <v>0.43880000000000002</v>
      </c>
      <c r="F74" s="13">
        <v>1.109</v>
      </c>
      <c r="G74" s="101">
        <f t="shared" si="1"/>
        <v>1.5478000000000001</v>
      </c>
      <c r="H74" s="10">
        <v>524</v>
      </c>
      <c r="I74" s="11" t="s">
        <v>64</v>
      </c>
      <c r="J74" s="102">
        <f t="shared" si="2"/>
        <v>5.2400000000000002E-2</v>
      </c>
      <c r="K74" s="10">
        <v>226</v>
      </c>
      <c r="L74" s="11" t="s">
        <v>64</v>
      </c>
      <c r="M74" s="102">
        <f t="shared" si="3"/>
        <v>2.2600000000000002E-2</v>
      </c>
      <c r="N74" s="10">
        <v>159</v>
      </c>
      <c r="O74" s="11" t="s">
        <v>64</v>
      </c>
      <c r="P74" s="102">
        <f t="shared" si="4"/>
        <v>1.5900000000000001E-2</v>
      </c>
    </row>
    <row r="75" spans="1:16">
      <c r="A75" s="23">
        <f t="shared" si="5"/>
        <v>75</v>
      </c>
      <c r="B75" s="10">
        <v>27.5</v>
      </c>
      <c r="C75" s="11" t="s">
        <v>65</v>
      </c>
      <c r="D75" s="100">
        <f t="shared" si="6"/>
        <v>1.3749999999999999E-3</v>
      </c>
      <c r="E75" s="12">
        <v>0.4602</v>
      </c>
      <c r="F75" s="13">
        <v>1.0820000000000001</v>
      </c>
      <c r="G75" s="101">
        <f t="shared" si="1"/>
        <v>1.5422</v>
      </c>
      <c r="H75" s="10">
        <v>577</v>
      </c>
      <c r="I75" s="11" t="s">
        <v>64</v>
      </c>
      <c r="J75" s="102">
        <f t="shared" si="2"/>
        <v>5.7699999999999994E-2</v>
      </c>
      <c r="K75" s="10">
        <v>245</v>
      </c>
      <c r="L75" s="11" t="s">
        <v>64</v>
      </c>
      <c r="M75" s="102">
        <f t="shared" si="3"/>
        <v>2.4500000000000001E-2</v>
      </c>
      <c r="N75" s="10">
        <v>172</v>
      </c>
      <c r="O75" s="11" t="s">
        <v>64</v>
      </c>
      <c r="P75" s="102">
        <f t="shared" si="4"/>
        <v>1.72E-2</v>
      </c>
    </row>
    <row r="76" spans="1:16">
      <c r="A76" s="23">
        <f t="shared" si="5"/>
        <v>76</v>
      </c>
      <c r="B76" s="10">
        <v>30</v>
      </c>
      <c r="C76" s="11" t="s">
        <v>65</v>
      </c>
      <c r="D76" s="100">
        <f t="shared" si="6"/>
        <v>1.5E-3</v>
      </c>
      <c r="E76" s="12">
        <v>0.48070000000000002</v>
      </c>
      <c r="F76" s="13">
        <v>1.0569999999999999</v>
      </c>
      <c r="G76" s="101">
        <f t="shared" si="1"/>
        <v>1.5377000000000001</v>
      </c>
      <c r="H76" s="10">
        <v>631</v>
      </c>
      <c r="I76" s="11" t="s">
        <v>64</v>
      </c>
      <c r="J76" s="102">
        <f t="shared" si="2"/>
        <v>6.3100000000000003E-2</v>
      </c>
      <c r="K76" s="10">
        <v>264</v>
      </c>
      <c r="L76" s="11" t="s">
        <v>64</v>
      </c>
      <c r="M76" s="102">
        <f t="shared" si="3"/>
        <v>2.64E-2</v>
      </c>
      <c r="N76" s="10">
        <v>186</v>
      </c>
      <c r="O76" s="11" t="s">
        <v>64</v>
      </c>
      <c r="P76" s="102">
        <f t="shared" si="4"/>
        <v>1.8599999999999998E-2</v>
      </c>
    </row>
    <row r="77" spans="1:16">
      <c r="A77" s="23">
        <f t="shared" si="5"/>
        <v>77</v>
      </c>
      <c r="B77" s="10">
        <v>32.5</v>
      </c>
      <c r="C77" s="11" t="s">
        <v>65</v>
      </c>
      <c r="D77" s="100">
        <f t="shared" si="6"/>
        <v>1.6250000000000001E-3</v>
      </c>
      <c r="E77" s="12">
        <v>0.50029999999999997</v>
      </c>
      <c r="F77" s="13">
        <v>1.0329999999999999</v>
      </c>
      <c r="G77" s="101">
        <f t="shared" si="1"/>
        <v>1.5332999999999999</v>
      </c>
      <c r="H77" s="10">
        <v>685</v>
      </c>
      <c r="I77" s="11" t="s">
        <v>64</v>
      </c>
      <c r="J77" s="102">
        <f t="shared" si="2"/>
        <v>6.8500000000000005E-2</v>
      </c>
      <c r="K77" s="10">
        <v>283</v>
      </c>
      <c r="L77" s="11" t="s">
        <v>64</v>
      </c>
      <c r="M77" s="102">
        <f t="shared" si="3"/>
        <v>2.8299999999999999E-2</v>
      </c>
      <c r="N77" s="10">
        <v>200</v>
      </c>
      <c r="O77" s="11" t="s">
        <v>64</v>
      </c>
      <c r="P77" s="102">
        <f t="shared" si="4"/>
        <v>0.02</v>
      </c>
    </row>
    <row r="78" spans="1:16">
      <c r="A78" s="23">
        <f t="shared" si="5"/>
        <v>78</v>
      </c>
      <c r="B78" s="10">
        <v>35</v>
      </c>
      <c r="C78" s="11" t="s">
        <v>65</v>
      </c>
      <c r="D78" s="100">
        <f t="shared" si="6"/>
        <v>1.7500000000000003E-3</v>
      </c>
      <c r="E78" s="12">
        <v>0.51919999999999999</v>
      </c>
      <c r="F78" s="13">
        <v>1.01</v>
      </c>
      <c r="G78" s="101">
        <f t="shared" si="1"/>
        <v>1.5291999999999999</v>
      </c>
      <c r="H78" s="10">
        <v>739</v>
      </c>
      <c r="I78" s="11" t="s">
        <v>64</v>
      </c>
      <c r="J78" s="102">
        <f t="shared" si="2"/>
        <v>7.3899999999999993E-2</v>
      </c>
      <c r="K78" s="10">
        <v>302</v>
      </c>
      <c r="L78" s="11" t="s">
        <v>64</v>
      </c>
      <c r="M78" s="102">
        <f t="shared" si="3"/>
        <v>3.0199999999999998E-2</v>
      </c>
      <c r="N78" s="10">
        <v>214</v>
      </c>
      <c r="O78" s="11" t="s">
        <v>64</v>
      </c>
      <c r="P78" s="102">
        <f t="shared" si="4"/>
        <v>2.1399999999999999E-2</v>
      </c>
    </row>
    <row r="79" spans="1:16">
      <c r="A79" s="23">
        <f t="shared" si="5"/>
        <v>79</v>
      </c>
      <c r="B79" s="10">
        <v>37.5</v>
      </c>
      <c r="C79" s="11" t="s">
        <v>65</v>
      </c>
      <c r="D79" s="100">
        <f t="shared" si="6"/>
        <v>1.8749999999999999E-3</v>
      </c>
      <c r="E79" s="12">
        <v>0.53739999999999999</v>
      </c>
      <c r="F79" s="13">
        <v>0.98799999999999999</v>
      </c>
      <c r="G79" s="101">
        <f t="shared" si="1"/>
        <v>1.5253999999999999</v>
      </c>
      <c r="H79" s="10">
        <v>795</v>
      </c>
      <c r="I79" s="11" t="s">
        <v>64</v>
      </c>
      <c r="J79" s="102">
        <f t="shared" si="2"/>
        <v>7.9500000000000001E-2</v>
      </c>
      <c r="K79" s="10">
        <v>320</v>
      </c>
      <c r="L79" s="11" t="s">
        <v>64</v>
      </c>
      <c r="M79" s="102">
        <f t="shared" si="3"/>
        <v>3.2000000000000001E-2</v>
      </c>
      <c r="N79" s="10">
        <v>228</v>
      </c>
      <c r="O79" s="11" t="s">
        <v>64</v>
      </c>
      <c r="P79" s="102">
        <f t="shared" si="4"/>
        <v>2.2800000000000001E-2</v>
      </c>
    </row>
    <row r="80" spans="1:16">
      <c r="A80" s="23">
        <f t="shared" si="5"/>
        <v>80</v>
      </c>
      <c r="B80" s="10">
        <v>40</v>
      </c>
      <c r="C80" s="11" t="s">
        <v>65</v>
      </c>
      <c r="D80" s="100">
        <f t="shared" si="6"/>
        <v>2E-3</v>
      </c>
      <c r="E80" s="12">
        <v>0.55500000000000005</v>
      </c>
      <c r="F80" s="13">
        <v>0.96709999999999996</v>
      </c>
      <c r="G80" s="101">
        <f t="shared" si="1"/>
        <v>1.5221</v>
      </c>
      <c r="H80" s="10">
        <v>850</v>
      </c>
      <c r="I80" s="11" t="s">
        <v>64</v>
      </c>
      <c r="J80" s="102">
        <f t="shared" si="2"/>
        <v>8.4999999999999992E-2</v>
      </c>
      <c r="K80" s="10">
        <v>339</v>
      </c>
      <c r="L80" s="11" t="s">
        <v>64</v>
      </c>
      <c r="M80" s="102">
        <f t="shared" si="3"/>
        <v>3.39E-2</v>
      </c>
      <c r="N80" s="10">
        <v>242</v>
      </c>
      <c r="O80" s="11" t="s">
        <v>64</v>
      </c>
      <c r="P80" s="102">
        <f t="shared" si="4"/>
        <v>2.4199999999999999E-2</v>
      </c>
    </row>
    <row r="81" spans="1:16">
      <c r="A81" s="23">
        <f t="shared" si="5"/>
        <v>81</v>
      </c>
      <c r="B81" s="10">
        <v>45</v>
      </c>
      <c r="C81" s="11" t="s">
        <v>65</v>
      </c>
      <c r="D81" s="100">
        <f t="shared" si="6"/>
        <v>2.2499999999999998E-3</v>
      </c>
      <c r="E81" s="12">
        <v>0.65869999999999995</v>
      </c>
      <c r="F81" s="13">
        <v>0.92810000000000004</v>
      </c>
      <c r="G81" s="101">
        <f t="shared" si="1"/>
        <v>1.5868</v>
      </c>
      <c r="H81" s="10">
        <v>960</v>
      </c>
      <c r="I81" s="11" t="s">
        <v>64</v>
      </c>
      <c r="J81" s="102">
        <f t="shared" si="2"/>
        <v>9.6000000000000002E-2</v>
      </c>
      <c r="K81" s="10">
        <v>373</v>
      </c>
      <c r="L81" s="11" t="s">
        <v>64</v>
      </c>
      <c r="M81" s="102">
        <f t="shared" si="3"/>
        <v>3.73E-2</v>
      </c>
      <c r="N81" s="10">
        <v>270</v>
      </c>
      <c r="O81" s="11" t="s">
        <v>64</v>
      </c>
      <c r="P81" s="102">
        <f t="shared" si="4"/>
        <v>2.7000000000000003E-2</v>
      </c>
    </row>
    <row r="82" spans="1:16">
      <c r="A82" s="23">
        <f t="shared" si="5"/>
        <v>82</v>
      </c>
      <c r="B82" s="10">
        <v>50</v>
      </c>
      <c r="C82" s="11" t="s">
        <v>65</v>
      </c>
      <c r="D82" s="100">
        <f t="shared" si="6"/>
        <v>2.5000000000000001E-3</v>
      </c>
      <c r="E82" s="12">
        <v>0.73860000000000003</v>
      </c>
      <c r="F82" s="13">
        <v>0.89259999999999995</v>
      </c>
      <c r="G82" s="101">
        <f t="shared" si="1"/>
        <v>1.6312</v>
      </c>
      <c r="H82" s="10">
        <v>1066</v>
      </c>
      <c r="I82" s="11" t="s">
        <v>64</v>
      </c>
      <c r="J82" s="102">
        <f t="shared" si="2"/>
        <v>0.1066</v>
      </c>
      <c r="K82" s="10">
        <v>404</v>
      </c>
      <c r="L82" s="11" t="s">
        <v>64</v>
      </c>
      <c r="M82" s="102">
        <f t="shared" si="3"/>
        <v>4.0400000000000005E-2</v>
      </c>
      <c r="N82" s="10">
        <v>298</v>
      </c>
      <c r="O82" s="11" t="s">
        <v>64</v>
      </c>
      <c r="P82" s="102">
        <f t="shared" si="4"/>
        <v>2.98E-2</v>
      </c>
    </row>
    <row r="83" spans="1:16">
      <c r="A83" s="23">
        <f t="shared" si="5"/>
        <v>83</v>
      </c>
      <c r="B83" s="10">
        <v>55</v>
      </c>
      <c r="C83" s="11" t="s">
        <v>65</v>
      </c>
      <c r="D83" s="100">
        <f t="shared" si="6"/>
        <v>2.7499999999999998E-3</v>
      </c>
      <c r="E83" s="12">
        <v>0.8004</v>
      </c>
      <c r="F83" s="13">
        <v>0.86009999999999998</v>
      </c>
      <c r="G83" s="101">
        <f t="shared" si="1"/>
        <v>1.6604999999999999</v>
      </c>
      <c r="H83" s="10">
        <v>1171</v>
      </c>
      <c r="I83" s="11" t="s">
        <v>64</v>
      </c>
      <c r="J83" s="102">
        <f t="shared" si="2"/>
        <v>0.11710000000000001</v>
      </c>
      <c r="K83" s="10">
        <v>434</v>
      </c>
      <c r="L83" s="11" t="s">
        <v>64</v>
      </c>
      <c r="M83" s="102">
        <f t="shared" si="3"/>
        <v>4.3400000000000001E-2</v>
      </c>
      <c r="N83" s="10">
        <v>325</v>
      </c>
      <c r="O83" s="11" t="s">
        <v>64</v>
      </c>
      <c r="P83" s="102">
        <f t="shared" si="4"/>
        <v>3.2500000000000001E-2</v>
      </c>
    </row>
    <row r="84" spans="1:16">
      <c r="A84" s="23">
        <f t="shared" si="5"/>
        <v>84</v>
      </c>
      <c r="B84" s="10">
        <v>60</v>
      </c>
      <c r="C84" s="11" t="s">
        <v>65</v>
      </c>
      <c r="D84" s="100">
        <f t="shared" si="6"/>
        <v>3.0000000000000001E-3</v>
      </c>
      <c r="E84" s="12">
        <v>0.84870000000000001</v>
      </c>
      <c r="F84" s="13">
        <v>0.83030000000000004</v>
      </c>
      <c r="G84" s="101">
        <f t="shared" ref="G84:G147" si="7">E84+F84</f>
        <v>1.679</v>
      </c>
      <c r="H84" s="10">
        <v>1275</v>
      </c>
      <c r="I84" s="11" t="s">
        <v>64</v>
      </c>
      <c r="J84" s="102">
        <f t="shared" ref="J84:J108" si="8">H84/1000/10</f>
        <v>0.1275</v>
      </c>
      <c r="K84" s="10">
        <v>463</v>
      </c>
      <c r="L84" s="11" t="s">
        <v>64</v>
      </c>
      <c r="M84" s="102">
        <f t="shared" ref="M84:M147" si="9">K84/1000/10</f>
        <v>4.6300000000000001E-2</v>
      </c>
      <c r="N84" s="10">
        <v>351</v>
      </c>
      <c r="O84" s="11" t="s">
        <v>64</v>
      </c>
      <c r="P84" s="102">
        <f t="shared" ref="P84:P147" si="10">N84/1000/10</f>
        <v>3.5099999999999999E-2</v>
      </c>
    </row>
    <row r="85" spans="1:16">
      <c r="A85" s="23">
        <f t="shared" si="5"/>
        <v>85</v>
      </c>
      <c r="B85" s="10">
        <v>65</v>
      </c>
      <c r="C85" s="11" t="s">
        <v>65</v>
      </c>
      <c r="D85" s="100">
        <f t="shared" si="6"/>
        <v>3.2500000000000003E-3</v>
      </c>
      <c r="E85" s="12">
        <v>0.88729999999999998</v>
      </c>
      <c r="F85" s="13">
        <v>0.80279999999999996</v>
      </c>
      <c r="G85" s="101">
        <f t="shared" si="7"/>
        <v>1.6900999999999999</v>
      </c>
      <c r="H85" s="10">
        <v>1379</v>
      </c>
      <c r="I85" s="11" t="s">
        <v>64</v>
      </c>
      <c r="J85" s="102">
        <f t="shared" si="8"/>
        <v>0.13789999999999999</v>
      </c>
      <c r="K85" s="10">
        <v>490</v>
      </c>
      <c r="L85" s="11" t="s">
        <v>64</v>
      </c>
      <c r="M85" s="102">
        <f t="shared" si="9"/>
        <v>4.9000000000000002E-2</v>
      </c>
      <c r="N85" s="10">
        <v>376</v>
      </c>
      <c r="O85" s="11" t="s">
        <v>64</v>
      </c>
      <c r="P85" s="102">
        <f t="shared" si="10"/>
        <v>3.7600000000000001E-2</v>
      </c>
    </row>
    <row r="86" spans="1:16">
      <c r="A86" s="23">
        <f t="shared" ref="A86:A149" si="11">A85+1</f>
        <v>86</v>
      </c>
      <c r="B86" s="10">
        <v>70</v>
      </c>
      <c r="C86" s="11" t="s">
        <v>65</v>
      </c>
      <c r="D86" s="100">
        <f t="shared" si="6"/>
        <v>3.5000000000000005E-3</v>
      </c>
      <c r="E86" s="12">
        <v>0.91900000000000004</v>
      </c>
      <c r="F86" s="13">
        <v>0.77739999999999998</v>
      </c>
      <c r="G86" s="101">
        <f t="shared" si="7"/>
        <v>1.6964000000000001</v>
      </c>
      <c r="H86" s="10">
        <v>1484</v>
      </c>
      <c r="I86" s="11" t="s">
        <v>64</v>
      </c>
      <c r="J86" s="102">
        <f t="shared" si="8"/>
        <v>0.1484</v>
      </c>
      <c r="K86" s="10">
        <v>517</v>
      </c>
      <c r="L86" s="11" t="s">
        <v>64</v>
      </c>
      <c r="M86" s="102">
        <f t="shared" si="9"/>
        <v>5.1700000000000003E-2</v>
      </c>
      <c r="N86" s="10">
        <v>401</v>
      </c>
      <c r="O86" s="11" t="s">
        <v>64</v>
      </c>
      <c r="P86" s="102">
        <f t="shared" si="10"/>
        <v>4.0100000000000004E-2</v>
      </c>
    </row>
    <row r="87" spans="1:16">
      <c r="A87" s="23">
        <f t="shared" si="11"/>
        <v>87</v>
      </c>
      <c r="B87" s="10">
        <v>80</v>
      </c>
      <c r="C87" s="11" t="s">
        <v>65</v>
      </c>
      <c r="D87" s="100">
        <f t="shared" si="6"/>
        <v>4.0000000000000001E-3</v>
      </c>
      <c r="E87" s="12">
        <v>0.96889999999999998</v>
      </c>
      <c r="F87" s="13">
        <v>0.73180000000000001</v>
      </c>
      <c r="G87" s="101">
        <f t="shared" si="7"/>
        <v>1.7006999999999999</v>
      </c>
      <c r="H87" s="10">
        <v>1694</v>
      </c>
      <c r="I87" s="11" t="s">
        <v>64</v>
      </c>
      <c r="J87" s="102">
        <f t="shared" si="8"/>
        <v>0.1694</v>
      </c>
      <c r="K87" s="10">
        <v>570</v>
      </c>
      <c r="L87" s="11" t="s">
        <v>64</v>
      </c>
      <c r="M87" s="102">
        <f t="shared" si="9"/>
        <v>5.6999999999999995E-2</v>
      </c>
      <c r="N87" s="10">
        <v>449</v>
      </c>
      <c r="O87" s="11" t="s">
        <v>64</v>
      </c>
      <c r="P87" s="102">
        <f t="shared" si="10"/>
        <v>4.4900000000000002E-2</v>
      </c>
    </row>
    <row r="88" spans="1:16">
      <c r="A88" s="23">
        <f t="shared" si="11"/>
        <v>88</v>
      </c>
      <c r="B88" s="10">
        <v>90</v>
      </c>
      <c r="C88" s="11" t="s">
        <v>65</v>
      </c>
      <c r="D88" s="100">
        <f t="shared" si="6"/>
        <v>4.4999999999999997E-3</v>
      </c>
      <c r="E88" s="12">
        <v>1.0089999999999999</v>
      </c>
      <c r="F88" s="13">
        <v>0.69210000000000005</v>
      </c>
      <c r="G88" s="101">
        <f t="shared" si="7"/>
        <v>1.7010999999999998</v>
      </c>
      <c r="H88" s="10">
        <v>1906</v>
      </c>
      <c r="I88" s="11" t="s">
        <v>64</v>
      </c>
      <c r="J88" s="102">
        <f t="shared" si="8"/>
        <v>0.19059999999999999</v>
      </c>
      <c r="K88" s="10">
        <v>621</v>
      </c>
      <c r="L88" s="11" t="s">
        <v>64</v>
      </c>
      <c r="M88" s="102">
        <f t="shared" si="9"/>
        <v>6.2100000000000002E-2</v>
      </c>
      <c r="N88" s="10">
        <v>496</v>
      </c>
      <c r="O88" s="11" t="s">
        <v>64</v>
      </c>
      <c r="P88" s="102">
        <f t="shared" si="10"/>
        <v>4.9599999999999998E-2</v>
      </c>
    </row>
    <row r="89" spans="1:16">
      <c r="A89" s="23">
        <f t="shared" si="11"/>
        <v>89</v>
      </c>
      <c r="B89" s="10">
        <v>100</v>
      </c>
      <c r="C89" s="11" t="s">
        <v>65</v>
      </c>
      <c r="D89" s="100">
        <f t="shared" si="6"/>
        <v>5.0000000000000001E-3</v>
      </c>
      <c r="E89" s="12">
        <v>1.0429999999999999</v>
      </c>
      <c r="F89" s="13">
        <v>0.65720000000000001</v>
      </c>
      <c r="G89" s="101">
        <f t="shared" si="7"/>
        <v>1.7001999999999999</v>
      </c>
      <c r="H89" s="10">
        <v>2120</v>
      </c>
      <c r="I89" s="11" t="s">
        <v>64</v>
      </c>
      <c r="J89" s="102">
        <f t="shared" si="8"/>
        <v>0.21200000000000002</v>
      </c>
      <c r="K89" s="10">
        <v>670</v>
      </c>
      <c r="L89" s="11" t="s">
        <v>64</v>
      </c>
      <c r="M89" s="102">
        <f t="shared" si="9"/>
        <v>6.7000000000000004E-2</v>
      </c>
      <c r="N89" s="10">
        <v>542</v>
      </c>
      <c r="O89" s="11" t="s">
        <v>64</v>
      </c>
      <c r="P89" s="102">
        <f t="shared" si="10"/>
        <v>5.4200000000000005E-2</v>
      </c>
    </row>
    <row r="90" spans="1:16">
      <c r="A90" s="23">
        <f t="shared" si="11"/>
        <v>90</v>
      </c>
      <c r="B90" s="10">
        <v>110</v>
      </c>
      <c r="C90" s="11" t="s">
        <v>65</v>
      </c>
      <c r="D90" s="100">
        <f t="shared" si="6"/>
        <v>5.4999999999999997E-3</v>
      </c>
      <c r="E90" s="12">
        <v>1.0760000000000001</v>
      </c>
      <c r="F90" s="13">
        <v>0.62619999999999998</v>
      </c>
      <c r="G90" s="101">
        <f t="shared" si="7"/>
        <v>1.7021999999999999</v>
      </c>
      <c r="H90" s="10">
        <v>2336</v>
      </c>
      <c r="I90" s="11" t="s">
        <v>64</v>
      </c>
      <c r="J90" s="102">
        <f t="shared" si="8"/>
        <v>0.23359999999999997</v>
      </c>
      <c r="K90" s="10">
        <v>718</v>
      </c>
      <c r="L90" s="11" t="s">
        <v>64</v>
      </c>
      <c r="M90" s="102">
        <f t="shared" si="9"/>
        <v>7.1800000000000003E-2</v>
      </c>
      <c r="N90" s="10">
        <v>587</v>
      </c>
      <c r="O90" s="11" t="s">
        <v>64</v>
      </c>
      <c r="P90" s="102">
        <f t="shared" si="10"/>
        <v>5.8699999999999995E-2</v>
      </c>
    </row>
    <row r="91" spans="1:16">
      <c r="A91" s="23">
        <f t="shared" si="11"/>
        <v>91</v>
      </c>
      <c r="B91" s="10">
        <v>120</v>
      </c>
      <c r="C91" s="11" t="s">
        <v>65</v>
      </c>
      <c r="D91" s="100">
        <f t="shared" si="6"/>
        <v>6.0000000000000001E-3</v>
      </c>
      <c r="E91" s="12">
        <v>1.107</v>
      </c>
      <c r="F91" s="13">
        <v>0.59850000000000003</v>
      </c>
      <c r="G91" s="101">
        <f t="shared" si="7"/>
        <v>1.7055</v>
      </c>
      <c r="H91" s="10">
        <v>2554</v>
      </c>
      <c r="I91" s="11" t="s">
        <v>64</v>
      </c>
      <c r="J91" s="102">
        <f t="shared" si="8"/>
        <v>0.25539999999999996</v>
      </c>
      <c r="K91" s="10">
        <v>764</v>
      </c>
      <c r="L91" s="11" t="s">
        <v>64</v>
      </c>
      <c r="M91" s="102">
        <f t="shared" si="9"/>
        <v>7.6399999999999996E-2</v>
      </c>
      <c r="N91" s="10">
        <v>631</v>
      </c>
      <c r="O91" s="11" t="s">
        <v>64</v>
      </c>
      <c r="P91" s="102">
        <f t="shared" si="10"/>
        <v>6.3100000000000003E-2</v>
      </c>
    </row>
    <row r="92" spans="1:16">
      <c r="A92" s="23">
        <f t="shared" si="11"/>
        <v>92</v>
      </c>
      <c r="B92" s="10">
        <v>130</v>
      </c>
      <c r="C92" s="11" t="s">
        <v>65</v>
      </c>
      <c r="D92" s="100">
        <f t="shared" si="6"/>
        <v>6.5000000000000006E-3</v>
      </c>
      <c r="E92" s="12">
        <v>1.1379999999999999</v>
      </c>
      <c r="F92" s="13">
        <v>0.57350000000000001</v>
      </c>
      <c r="G92" s="101">
        <f t="shared" si="7"/>
        <v>1.7115</v>
      </c>
      <c r="H92" s="10">
        <v>2772</v>
      </c>
      <c r="I92" s="11" t="s">
        <v>64</v>
      </c>
      <c r="J92" s="102">
        <f t="shared" si="8"/>
        <v>0.2772</v>
      </c>
      <c r="K92" s="10">
        <v>808</v>
      </c>
      <c r="L92" s="11" t="s">
        <v>64</v>
      </c>
      <c r="M92" s="102">
        <f t="shared" si="9"/>
        <v>8.0800000000000011E-2</v>
      </c>
      <c r="N92" s="10">
        <v>675</v>
      </c>
      <c r="O92" s="11" t="s">
        <v>64</v>
      </c>
      <c r="P92" s="102">
        <f t="shared" si="10"/>
        <v>6.7500000000000004E-2</v>
      </c>
    </row>
    <row r="93" spans="1:16">
      <c r="A93" s="23">
        <f t="shared" si="11"/>
        <v>93</v>
      </c>
      <c r="B93" s="10">
        <v>140</v>
      </c>
      <c r="C93" s="11" t="s">
        <v>65</v>
      </c>
      <c r="D93" s="100">
        <f t="shared" si="6"/>
        <v>7.000000000000001E-3</v>
      </c>
      <c r="E93" s="12">
        <v>1.17</v>
      </c>
      <c r="F93" s="13">
        <v>0.55079999999999996</v>
      </c>
      <c r="G93" s="101">
        <f t="shared" si="7"/>
        <v>1.7207999999999999</v>
      </c>
      <c r="H93" s="10">
        <v>2990</v>
      </c>
      <c r="I93" s="11" t="s">
        <v>64</v>
      </c>
      <c r="J93" s="102">
        <f t="shared" si="8"/>
        <v>0.29900000000000004</v>
      </c>
      <c r="K93" s="10">
        <v>851</v>
      </c>
      <c r="L93" s="11" t="s">
        <v>64</v>
      </c>
      <c r="M93" s="102">
        <f t="shared" si="9"/>
        <v>8.5099999999999995E-2</v>
      </c>
      <c r="N93" s="10">
        <v>718</v>
      </c>
      <c r="O93" s="11" t="s">
        <v>64</v>
      </c>
      <c r="P93" s="102">
        <f t="shared" si="10"/>
        <v>7.1800000000000003E-2</v>
      </c>
    </row>
    <row r="94" spans="1:16">
      <c r="A94" s="23">
        <f t="shared" si="11"/>
        <v>94</v>
      </c>
      <c r="B94" s="10">
        <v>150</v>
      </c>
      <c r="C94" s="11" t="s">
        <v>65</v>
      </c>
      <c r="D94" s="100">
        <f t="shared" si="6"/>
        <v>7.4999999999999997E-3</v>
      </c>
      <c r="E94" s="12">
        <v>1.2030000000000001</v>
      </c>
      <c r="F94" s="13">
        <v>0.5302</v>
      </c>
      <c r="G94" s="101">
        <f t="shared" si="7"/>
        <v>1.7332000000000001</v>
      </c>
      <c r="H94" s="10">
        <v>3208</v>
      </c>
      <c r="I94" s="11" t="s">
        <v>64</v>
      </c>
      <c r="J94" s="102">
        <f t="shared" si="8"/>
        <v>0.32080000000000003</v>
      </c>
      <c r="K94" s="10">
        <v>893</v>
      </c>
      <c r="L94" s="11" t="s">
        <v>64</v>
      </c>
      <c r="M94" s="102">
        <f t="shared" si="9"/>
        <v>8.9300000000000004E-2</v>
      </c>
      <c r="N94" s="10">
        <v>760</v>
      </c>
      <c r="O94" s="11" t="s">
        <v>64</v>
      </c>
      <c r="P94" s="102">
        <f t="shared" si="10"/>
        <v>7.5999999999999998E-2</v>
      </c>
    </row>
    <row r="95" spans="1:16">
      <c r="A95" s="23">
        <f t="shared" si="11"/>
        <v>95</v>
      </c>
      <c r="B95" s="10">
        <v>160</v>
      </c>
      <c r="C95" s="11" t="s">
        <v>65</v>
      </c>
      <c r="D95" s="100">
        <f t="shared" si="6"/>
        <v>8.0000000000000002E-3</v>
      </c>
      <c r="E95" s="12">
        <v>1.2370000000000001</v>
      </c>
      <c r="F95" s="13">
        <v>0.51129999999999998</v>
      </c>
      <c r="G95" s="101">
        <f t="shared" si="7"/>
        <v>1.7483</v>
      </c>
      <c r="H95" s="10">
        <v>3425</v>
      </c>
      <c r="I95" s="11" t="s">
        <v>64</v>
      </c>
      <c r="J95" s="102">
        <f t="shared" si="8"/>
        <v>0.34249999999999997</v>
      </c>
      <c r="K95" s="10">
        <v>933</v>
      </c>
      <c r="L95" s="11" t="s">
        <v>64</v>
      </c>
      <c r="M95" s="102">
        <f t="shared" si="9"/>
        <v>9.3300000000000008E-2</v>
      </c>
      <c r="N95" s="10">
        <v>801</v>
      </c>
      <c r="O95" s="11" t="s">
        <v>64</v>
      </c>
      <c r="P95" s="102">
        <f t="shared" si="10"/>
        <v>8.0100000000000005E-2</v>
      </c>
    </row>
    <row r="96" spans="1:16">
      <c r="A96" s="23">
        <f t="shared" si="11"/>
        <v>96</v>
      </c>
      <c r="B96" s="10">
        <v>170</v>
      </c>
      <c r="C96" s="11" t="s">
        <v>65</v>
      </c>
      <c r="D96" s="100">
        <f t="shared" si="6"/>
        <v>8.5000000000000006E-3</v>
      </c>
      <c r="E96" s="12">
        <v>1.272</v>
      </c>
      <c r="F96" s="13">
        <v>0.49390000000000001</v>
      </c>
      <c r="G96" s="101">
        <f t="shared" si="7"/>
        <v>1.7659</v>
      </c>
      <c r="H96" s="10">
        <v>3641</v>
      </c>
      <c r="I96" s="11" t="s">
        <v>64</v>
      </c>
      <c r="J96" s="102">
        <f t="shared" si="8"/>
        <v>0.36409999999999998</v>
      </c>
      <c r="K96" s="10">
        <v>971</v>
      </c>
      <c r="L96" s="11" t="s">
        <v>64</v>
      </c>
      <c r="M96" s="102">
        <f t="shared" si="9"/>
        <v>9.7099999999999992E-2</v>
      </c>
      <c r="N96" s="10">
        <v>842</v>
      </c>
      <c r="O96" s="11" t="s">
        <v>64</v>
      </c>
      <c r="P96" s="102">
        <f t="shared" si="10"/>
        <v>8.4199999999999997E-2</v>
      </c>
    </row>
    <row r="97" spans="1:16">
      <c r="A97" s="23">
        <f t="shared" si="11"/>
        <v>97</v>
      </c>
      <c r="B97" s="10">
        <v>180</v>
      </c>
      <c r="C97" s="11" t="s">
        <v>65</v>
      </c>
      <c r="D97" s="100">
        <f t="shared" si="6"/>
        <v>8.9999999999999993E-3</v>
      </c>
      <c r="E97" s="12">
        <v>1.3080000000000001</v>
      </c>
      <c r="F97" s="13">
        <v>0.4778</v>
      </c>
      <c r="G97" s="101">
        <f t="shared" si="7"/>
        <v>1.7858000000000001</v>
      </c>
      <c r="H97" s="10">
        <v>3856</v>
      </c>
      <c r="I97" s="11" t="s">
        <v>64</v>
      </c>
      <c r="J97" s="102">
        <f t="shared" si="8"/>
        <v>0.3856</v>
      </c>
      <c r="K97" s="10">
        <v>1008</v>
      </c>
      <c r="L97" s="11" t="s">
        <v>64</v>
      </c>
      <c r="M97" s="102">
        <f t="shared" si="9"/>
        <v>0.1008</v>
      </c>
      <c r="N97" s="10">
        <v>882</v>
      </c>
      <c r="O97" s="11" t="s">
        <v>64</v>
      </c>
      <c r="P97" s="102">
        <f t="shared" si="10"/>
        <v>8.8200000000000001E-2</v>
      </c>
    </row>
    <row r="98" spans="1:16">
      <c r="A98" s="23">
        <f t="shared" si="11"/>
        <v>98</v>
      </c>
      <c r="B98" s="10">
        <v>200</v>
      </c>
      <c r="C98" s="11" t="s">
        <v>65</v>
      </c>
      <c r="D98" s="100">
        <f t="shared" si="6"/>
        <v>0.01</v>
      </c>
      <c r="E98" s="12">
        <v>1.383</v>
      </c>
      <c r="F98" s="13">
        <v>0.44900000000000001</v>
      </c>
      <c r="G98" s="101">
        <f t="shared" si="7"/>
        <v>1.8320000000000001</v>
      </c>
      <c r="H98" s="10">
        <v>4280</v>
      </c>
      <c r="I98" s="11" t="s">
        <v>64</v>
      </c>
      <c r="J98" s="102">
        <f t="shared" si="8"/>
        <v>0.42800000000000005</v>
      </c>
      <c r="K98" s="10">
        <v>1079</v>
      </c>
      <c r="L98" s="11" t="s">
        <v>64</v>
      </c>
      <c r="M98" s="102">
        <f t="shared" si="9"/>
        <v>0.1079</v>
      </c>
      <c r="N98" s="10">
        <v>959</v>
      </c>
      <c r="O98" s="11" t="s">
        <v>64</v>
      </c>
      <c r="P98" s="102">
        <f t="shared" si="10"/>
        <v>9.5899999999999999E-2</v>
      </c>
    </row>
    <row r="99" spans="1:16">
      <c r="A99" s="23">
        <f t="shared" si="11"/>
        <v>99</v>
      </c>
      <c r="B99" s="10">
        <v>225</v>
      </c>
      <c r="C99" s="11" t="s">
        <v>65</v>
      </c>
      <c r="D99" s="100">
        <f t="shared" si="6"/>
        <v>1.125E-2</v>
      </c>
      <c r="E99" s="12">
        <v>1.4810000000000001</v>
      </c>
      <c r="F99" s="13">
        <v>0.41830000000000001</v>
      </c>
      <c r="G99" s="101">
        <f t="shared" si="7"/>
        <v>1.8993000000000002</v>
      </c>
      <c r="H99" s="10">
        <v>4798</v>
      </c>
      <c r="I99" s="11" t="s">
        <v>64</v>
      </c>
      <c r="J99" s="102">
        <f t="shared" si="8"/>
        <v>0.4798</v>
      </c>
      <c r="K99" s="10">
        <v>1159</v>
      </c>
      <c r="L99" s="11" t="s">
        <v>64</v>
      </c>
      <c r="M99" s="102">
        <f t="shared" si="9"/>
        <v>0.1159</v>
      </c>
      <c r="N99" s="10">
        <v>1051</v>
      </c>
      <c r="O99" s="11" t="s">
        <v>64</v>
      </c>
      <c r="P99" s="102">
        <f t="shared" si="10"/>
        <v>0.1051</v>
      </c>
    </row>
    <row r="100" spans="1:16">
      <c r="A100" s="23">
        <f t="shared" si="11"/>
        <v>100</v>
      </c>
      <c r="B100" s="10">
        <v>250</v>
      </c>
      <c r="C100" s="11" t="s">
        <v>65</v>
      </c>
      <c r="D100" s="100">
        <f t="shared" si="6"/>
        <v>1.2500000000000001E-2</v>
      </c>
      <c r="E100" s="12">
        <v>1.583</v>
      </c>
      <c r="F100" s="13">
        <v>0.39200000000000002</v>
      </c>
      <c r="G100" s="101">
        <f t="shared" si="7"/>
        <v>1.9750000000000001</v>
      </c>
      <c r="H100" s="10">
        <v>5300</v>
      </c>
      <c r="I100" s="11" t="s">
        <v>64</v>
      </c>
      <c r="J100" s="102">
        <f t="shared" si="8"/>
        <v>0.53</v>
      </c>
      <c r="K100" s="10">
        <v>1231</v>
      </c>
      <c r="L100" s="11" t="s">
        <v>64</v>
      </c>
      <c r="M100" s="102">
        <f t="shared" si="9"/>
        <v>0.12310000000000001</v>
      </c>
      <c r="N100" s="10">
        <v>1138</v>
      </c>
      <c r="O100" s="11" t="s">
        <v>64</v>
      </c>
      <c r="P100" s="102">
        <f t="shared" si="10"/>
        <v>0.11379999999999998</v>
      </c>
    </row>
    <row r="101" spans="1:16">
      <c r="A101" s="23">
        <f t="shared" si="11"/>
        <v>101</v>
      </c>
      <c r="B101" s="10">
        <v>275</v>
      </c>
      <c r="C101" s="11" t="s">
        <v>65</v>
      </c>
      <c r="D101" s="100">
        <f t="shared" si="6"/>
        <v>1.3750000000000002E-2</v>
      </c>
      <c r="E101" s="12">
        <v>1.6890000000000001</v>
      </c>
      <c r="F101" s="13">
        <v>0.36930000000000002</v>
      </c>
      <c r="G101" s="101">
        <f t="shared" si="7"/>
        <v>2.0583</v>
      </c>
      <c r="H101" s="10">
        <v>5785</v>
      </c>
      <c r="I101" s="11" t="s">
        <v>64</v>
      </c>
      <c r="J101" s="102">
        <f t="shared" si="8"/>
        <v>0.57850000000000001</v>
      </c>
      <c r="K101" s="10">
        <v>1296</v>
      </c>
      <c r="L101" s="11" t="s">
        <v>64</v>
      </c>
      <c r="M101" s="102">
        <f t="shared" si="9"/>
        <v>0.12959999999999999</v>
      </c>
      <c r="N101" s="10">
        <v>1219</v>
      </c>
      <c r="O101" s="11" t="s">
        <v>64</v>
      </c>
      <c r="P101" s="102">
        <f t="shared" si="10"/>
        <v>0.12190000000000001</v>
      </c>
    </row>
    <row r="102" spans="1:16">
      <c r="A102" s="23">
        <f t="shared" si="11"/>
        <v>102</v>
      </c>
      <c r="B102" s="10">
        <v>300</v>
      </c>
      <c r="C102" s="11" t="s">
        <v>65</v>
      </c>
      <c r="D102" s="100">
        <f t="shared" ref="D102:D114" si="12">B102/1000/$C$5</f>
        <v>1.4999999999999999E-2</v>
      </c>
      <c r="E102" s="12">
        <v>1.796</v>
      </c>
      <c r="F102" s="13">
        <v>0.34939999999999999</v>
      </c>
      <c r="G102" s="101">
        <f t="shared" si="7"/>
        <v>2.1454</v>
      </c>
      <c r="H102" s="10">
        <v>6254</v>
      </c>
      <c r="I102" s="11" t="s">
        <v>64</v>
      </c>
      <c r="J102" s="102">
        <f t="shared" si="8"/>
        <v>0.62539999999999996</v>
      </c>
      <c r="K102" s="10">
        <v>1354</v>
      </c>
      <c r="L102" s="11" t="s">
        <v>64</v>
      </c>
      <c r="M102" s="102">
        <f t="shared" si="9"/>
        <v>0.13540000000000002</v>
      </c>
      <c r="N102" s="10">
        <v>1295</v>
      </c>
      <c r="O102" s="11" t="s">
        <v>64</v>
      </c>
      <c r="P102" s="102">
        <f t="shared" si="10"/>
        <v>0.1295</v>
      </c>
    </row>
    <row r="103" spans="1:16">
      <c r="A103" s="23">
        <f t="shared" si="11"/>
        <v>103</v>
      </c>
      <c r="B103" s="10">
        <v>325</v>
      </c>
      <c r="C103" s="11" t="s">
        <v>65</v>
      </c>
      <c r="D103" s="100">
        <f t="shared" si="12"/>
        <v>1.6250000000000001E-2</v>
      </c>
      <c r="E103" s="12">
        <v>1.905</v>
      </c>
      <c r="F103" s="13">
        <v>0.33179999999999998</v>
      </c>
      <c r="G103" s="101">
        <f t="shared" si="7"/>
        <v>2.2368000000000001</v>
      </c>
      <c r="H103" s="10">
        <v>6705</v>
      </c>
      <c r="I103" s="11" t="s">
        <v>64</v>
      </c>
      <c r="J103" s="102">
        <f t="shared" si="8"/>
        <v>0.67049999999999998</v>
      </c>
      <c r="K103" s="10">
        <v>1407</v>
      </c>
      <c r="L103" s="11" t="s">
        <v>64</v>
      </c>
      <c r="M103" s="102">
        <f t="shared" si="9"/>
        <v>0.14069999999999999</v>
      </c>
      <c r="N103" s="10">
        <v>1366</v>
      </c>
      <c r="O103" s="11" t="s">
        <v>64</v>
      </c>
      <c r="P103" s="102">
        <f t="shared" si="10"/>
        <v>0.1366</v>
      </c>
    </row>
    <row r="104" spans="1:16">
      <c r="A104" s="23">
        <f t="shared" si="11"/>
        <v>104</v>
      </c>
      <c r="B104" s="10">
        <v>350</v>
      </c>
      <c r="C104" s="11" t="s">
        <v>65</v>
      </c>
      <c r="D104" s="100">
        <f t="shared" si="12"/>
        <v>1.7499999999999998E-2</v>
      </c>
      <c r="E104" s="12">
        <v>2.0139999999999998</v>
      </c>
      <c r="F104" s="13">
        <v>0.31609999999999999</v>
      </c>
      <c r="G104" s="101">
        <f t="shared" si="7"/>
        <v>2.3300999999999998</v>
      </c>
      <c r="H104" s="10">
        <v>7141</v>
      </c>
      <c r="I104" s="11" t="s">
        <v>64</v>
      </c>
      <c r="J104" s="102">
        <f t="shared" si="8"/>
        <v>0.71409999999999996</v>
      </c>
      <c r="K104" s="10">
        <v>1455</v>
      </c>
      <c r="L104" s="11" t="s">
        <v>64</v>
      </c>
      <c r="M104" s="102">
        <f t="shared" si="9"/>
        <v>0.14550000000000002</v>
      </c>
      <c r="N104" s="10">
        <v>1433</v>
      </c>
      <c r="O104" s="11" t="s">
        <v>64</v>
      </c>
      <c r="P104" s="102">
        <f t="shared" si="10"/>
        <v>0.14330000000000001</v>
      </c>
    </row>
    <row r="105" spans="1:16">
      <c r="A105" s="23">
        <f t="shared" si="11"/>
        <v>105</v>
      </c>
      <c r="B105" s="10">
        <v>375</v>
      </c>
      <c r="C105" s="11" t="s">
        <v>65</v>
      </c>
      <c r="D105" s="100">
        <f t="shared" si="12"/>
        <v>1.8749999999999999E-2</v>
      </c>
      <c r="E105" s="12">
        <v>2.1240000000000001</v>
      </c>
      <c r="F105" s="13">
        <v>0.30199999999999999</v>
      </c>
      <c r="G105" s="101">
        <f t="shared" si="7"/>
        <v>2.4260000000000002</v>
      </c>
      <c r="H105" s="10">
        <v>7560</v>
      </c>
      <c r="I105" s="11" t="s">
        <v>64</v>
      </c>
      <c r="J105" s="102">
        <f t="shared" si="8"/>
        <v>0.75600000000000001</v>
      </c>
      <c r="K105" s="10">
        <v>1498</v>
      </c>
      <c r="L105" s="11" t="s">
        <v>64</v>
      </c>
      <c r="M105" s="102">
        <f t="shared" si="9"/>
        <v>0.14979999999999999</v>
      </c>
      <c r="N105" s="10">
        <v>1495</v>
      </c>
      <c r="O105" s="11" t="s">
        <v>64</v>
      </c>
      <c r="P105" s="102">
        <f t="shared" si="10"/>
        <v>0.14950000000000002</v>
      </c>
    </row>
    <row r="106" spans="1:16">
      <c r="A106" s="23">
        <f t="shared" si="11"/>
        <v>106</v>
      </c>
      <c r="B106" s="10">
        <v>400</v>
      </c>
      <c r="C106" s="11" t="s">
        <v>65</v>
      </c>
      <c r="D106" s="100">
        <f t="shared" si="12"/>
        <v>0.02</v>
      </c>
      <c r="E106" s="12">
        <v>2.2330000000000001</v>
      </c>
      <c r="F106" s="13">
        <v>0.2893</v>
      </c>
      <c r="G106" s="101">
        <f t="shared" si="7"/>
        <v>2.5223</v>
      </c>
      <c r="H106" s="10">
        <v>7966</v>
      </c>
      <c r="I106" s="11" t="s">
        <v>64</v>
      </c>
      <c r="J106" s="102">
        <f t="shared" si="8"/>
        <v>0.79659999999999997</v>
      </c>
      <c r="K106" s="10">
        <v>1538</v>
      </c>
      <c r="L106" s="11" t="s">
        <v>64</v>
      </c>
      <c r="M106" s="102">
        <f t="shared" si="9"/>
        <v>0.15379999999999999</v>
      </c>
      <c r="N106" s="10">
        <v>1553</v>
      </c>
      <c r="O106" s="11" t="s">
        <v>64</v>
      </c>
      <c r="P106" s="102">
        <f t="shared" si="10"/>
        <v>0.15529999999999999</v>
      </c>
    </row>
    <row r="107" spans="1:16">
      <c r="A107" s="23">
        <f t="shared" si="11"/>
        <v>107</v>
      </c>
      <c r="B107" s="10">
        <v>450</v>
      </c>
      <c r="C107" s="11" t="s">
        <v>65</v>
      </c>
      <c r="D107" s="100">
        <f t="shared" si="12"/>
        <v>2.2499999999999999E-2</v>
      </c>
      <c r="E107" s="12">
        <v>2.4500000000000002</v>
      </c>
      <c r="F107" s="13">
        <v>0.26719999999999999</v>
      </c>
      <c r="G107" s="101">
        <f t="shared" si="7"/>
        <v>2.7172000000000001</v>
      </c>
      <c r="H107" s="10">
        <v>8735</v>
      </c>
      <c r="I107" s="11" t="s">
        <v>64</v>
      </c>
      <c r="J107" s="102">
        <f t="shared" si="8"/>
        <v>0.87349999999999994</v>
      </c>
      <c r="K107" s="10">
        <v>1608</v>
      </c>
      <c r="L107" s="11" t="s">
        <v>64</v>
      </c>
      <c r="M107" s="102">
        <f t="shared" si="9"/>
        <v>0.1608</v>
      </c>
      <c r="N107" s="10">
        <v>1658</v>
      </c>
      <c r="O107" s="11" t="s">
        <v>64</v>
      </c>
      <c r="P107" s="102">
        <f t="shared" si="10"/>
        <v>0.1658</v>
      </c>
    </row>
    <row r="108" spans="1:16">
      <c r="A108" s="23">
        <f t="shared" si="11"/>
        <v>108</v>
      </c>
      <c r="B108" s="10">
        <v>500</v>
      </c>
      <c r="C108" s="11" t="s">
        <v>65</v>
      </c>
      <c r="D108" s="100">
        <f t="shared" si="12"/>
        <v>2.5000000000000001E-2</v>
      </c>
      <c r="E108" s="12">
        <v>2.661</v>
      </c>
      <c r="F108" s="13">
        <v>0.24859999999999999</v>
      </c>
      <c r="G108" s="101">
        <f t="shared" si="7"/>
        <v>2.9096000000000002</v>
      </c>
      <c r="H108" s="10">
        <v>9456</v>
      </c>
      <c r="I108" s="11" t="s">
        <v>64</v>
      </c>
      <c r="J108" s="102">
        <f t="shared" si="8"/>
        <v>0.9456</v>
      </c>
      <c r="K108" s="10">
        <v>1668</v>
      </c>
      <c r="L108" s="11" t="s">
        <v>64</v>
      </c>
      <c r="M108" s="102">
        <f t="shared" si="9"/>
        <v>0.1668</v>
      </c>
      <c r="N108" s="10">
        <v>1750</v>
      </c>
      <c r="O108" s="11" t="s">
        <v>64</v>
      </c>
      <c r="P108" s="102">
        <f t="shared" si="10"/>
        <v>0.17499999999999999</v>
      </c>
    </row>
    <row r="109" spans="1:16">
      <c r="A109" s="23">
        <f t="shared" si="11"/>
        <v>109</v>
      </c>
      <c r="B109" s="10">
        <v>550</v>
      </c>
      <c r="C109" s="11" t="s">
        <v>65</v>
      </c>
      <c r="D109" s="100">
        <f t="shared" si="12"/>
        <v>2.7500000000000004E-2</v>
      </c>
      <c r="E109" s="12">
        <v>2.8679999999999999</v>
      </c>
      <c r="F109" s="13">
        <v>0.23280000000000001</v>
      </c>
      <c r="G109" s="101">
        <f t="shared" si="7"/>
        <v>3.1008</v>
      </c>
      <c r="H109" s="10">
        <v>1.01</v>
      </c>
      <c r="I109" s="22" t="s">
        <v>66</v>
      </c>
      <c r="J109" s="105">
        <f t="shared" ref="J109:J172" si="13">H109</f>
        <v>1.01</v>
      </c>
      <c r="K109" s="10">
        <v>1719</v>
      </c>
      <c r="L109" s="11" t="s">
        <v>64</v>
      </c>
      <c r="M109" s="102">
        <f t="shared" si="9"/>
        <v>0.1719</v>
      </c>
      <c r="N109" s="10">
        <v>1833</v>
      </c>
      <c r="O109" s="11" t="s">
        <v>64</v>
      </c>
      <c r="P109" s="102">
        <f t="shared" si="10"/>
        <v>0.18329999999999999</v>
      </c>
    </row>
    <row r="110" spans="1:16">
      <c r="A110" s="23">
        <f t="shared" si="11"/>
        <v>110</v>
      </c>
      <c r="B110" s="10">
        <v>600</v>
      </c>
      <c r="C110" s="11" t="s">
        <v>65</v>
      </c>
      <c r="D110" s="100">
        <f t="shared" si="12"/>
        <v>0.03</v>
      </c>
      <c r="E110" s="12">
        <v>3.0680000000000001</v>
      </c>
      <c r="F110" s="13">
        <v>0.219</v>
      </c>
      <c r="G110" s="101">
        <f t="shared" si="7"/>
        <v>3.2869999999999999</v>
      </c>
      <c r="H110" s="10">
        <v>1.08</v>
      </c>
      <c r="I110" s="11" t="s">
        <v>66</v>
      </c>
      <c r="J110" s="105">
        <f t="shared" si="13"/>
        <v>1.08</v>
      </c>
      <c r="K110" s="10">
        <v>1763</v>
      </c>
      <c r="L110" s="11" t="s">
        <v>64</v>
      </c>
      <c r="M110" s="102">
        <f t="shared" si="9"/>
        <v>0.17629999999999998</v>
      </c>
      <c r="N110" s="10">
        <v>1906</v>
      </c>
      <c r="O110" s="11" t="s">
        <v>64</v>
      </c>
      <c r="P110" s="102">
        <f t="shared" si="10"/>
        <v>0.19059999999999999</v>
      </c>
    </row>
    <row r="111" spans="1:16">
      <c r="A111" s="23">
        <f t="shared" si="11"/>
        <v>111</v>
      </c>
      <c r="B111" s="10">
        <v>650</v>
      </c>
      <c r="C111" s="11" t="s">
        <v>65</v>
      </c>
      <c r="D111" s="100">
        <f t="shared" si="12"/>
        <v>3.2500000000000001E-2</v>
      </c>
      <c r="E111" s="12">
        <v>3.2610000000000001</v>
      </c>
      <c r="F111" s="13">
        <v>0.20699999999999999</v>
      </c>
      <c r="G111" s="101">
        <f t="shared" si="7"/>
        <v>3.468</v>
      </c>
      <c r="H111" s="10">
        <v>1.1399999999999999</v>
      </c>
      <c r="I111" s="11" t="s">
        <v>66</v>
      </c>
      <c r="J111" s="105">
        <f t="shared" si="13"/>
        <v>1.1399999999999999</v>
      </c>
      <c r="K111" s="10">
        <v>1801</v>
      </c>
      <c r="L111" s="11" t="s">
        <v>64</v>
      </c>
      <c r="M111" s="102">
        <f t="shared" si="9"/>
        <v>0.18009999999999998</v>
      </c>
      <c r="N111" s="10">
        <v>1972</v>
      </c>
      <c r="O111" s="11" t="s">
        <v>64</v>
      </c>
      <c r="P111" s="102">
        <f t="shared" si="10"/>
        <v>0.19719999999999999</v>
      </c>
    </row>
    <row r="112" spans="1:16">
      <c r="A112" s="23">
        <f t="shared" si="11"/>
        <v>112</v>
      </c>
      <c r="B112" s="10">
        <v>700</v>
      </c>
      <c r="C112" s="11" t="s">
        <v>65</v>
      </c>
      <c r="D112" s="100">
        <f t="shared" si="12"/>
        <v>3.4999999999999996E-2</v>
      </c>
      <c r="E112" s="12">
        <v>3.448</v>
      </c>
      <c r="F112" s="13">
        <v>0.1963</v>
      </c>
      <c r="G112" s="101">
        <f t="shared" si="7"/>
        <v>3.6442999999999999</v>
      </c>
      <c r="H112" s="10">
        <v>1.2</v>
      </c>
      <c r="I112" s="11" t="s">
        <v>66</v>
      </c>
      <c r="J112" s="105">
        <f t="shared" si="13"/>
        <v>1.2</v>
      </c>
      <c r="K112" s="10">
        <v>1835</v>
      </c>
      <c r="L112" s="11" t="s">
        <v>64</v>
      </c>
      <c r="M112" s="102">
        <f t="shared" si="9"/>
        <v>0.1835</v>
      </c>
      <c r="N112" s="10">
        <v>2032</v>
      </c>
      <c r="O112" s="11" t="s">
        <v>64</v>
      </c>
      <c r="P112" s="102">
        <f t="shared" si="10"/>
        <v>0.20319999999999999</v>
      </c>
    </row>
    <row r="113" spans="1:16">
      <c r="A113" s="23">
        <f t="shared" si="11"/>
        <v>113</v>
      </c>
      <c r="B113" s="10">
        <v>800</v>
      </c>
      <c r="C113" s="11" t="s">
        <v>65</v>
      </c>
      <c r="D113" s="100">
        <f t="shared" si="12"/>
        <v>0.04</v>
      </c>
      <c r="E113" s="12">
        <v>3.802</v>
      </c>
      <c r="F113" s="13">
        <v>0.17829999999999999</v>
      </c>
      <c r="G113" s="101">
        <f t="shared" si="7"/>
        <v>3.9803000000000002</v>
      </c>
      <c r="H113" s="10">
        <v>1.31</v>
      </c>
      <c r="I113" s="11" t="s">
        <v>66</v>
      </c>
      <c r="J113" s="105">
        <f t="shared" si="13"/>
        <v>1.31</v>
      </c>
      <c r="K113" s="10">
        <v>1895</v>
      </c>
      <c r="L113" s="11" t="s">
        <v>64</v>
      </c>
      <c r="M113" s="102">
        <f t="shared" si="9"/>
        <v>0.1895</v>
      </c>
      <c r="N113" s="10">
        <v>2136</v>
      </c>
      <c r="O113" s="11" t="s">
        <v>64</v>
      </c>
      <c r="P113" s="102">
        <f t="shared" si="10"/>
        <v>0.21360000000000001</v>
      </c>
    </row>
    <row r="114" spans="1:16">
      <c r="A114" s="23">
        <f t="shared" si="11"/>
        <v>114</v>
      </c>
      <c r="B114" s="10">
        <v>900</v>
      </c>
      <c r="C114" s="11" t="s">
        <v>65</v>
      </c>
      <c r="D114" s="100">
        <f t="shared" si="12"/>
        <v>4.4999999999999998E-2</v>
      </c>
      <c r="E114" s="12">
        <v>4.1310000000000002</v>
      </c>
      <c r="F114" s="13">
        <v>0.16370000000000001</v>
      </c>
      <c r="G114" s="101">
        <f t="shared" si="7"/>
        <v>4.2947000000000006</v>
      </c>
      <c r="H114" s="10">
        <v>1.41</v>
      </c>
      <c r="I114" s="11" t="s">
        <v>66</v>
      </c>
      <c r="J114" s="105">
        <f t="shared" si="13"/>
        <v>1.41</v>
      </c>
      <c r="K114" s="10">
        <v>1944</v>
      </c>
      <c r="L114" s="11" t="s">
        <v>64</v>
      </c>
      <c r="M114" s="102">
        <f t="shared" si="9"/>
        <v>0.19439999999999999</v>
      </c>
      <c r="N114" s="10">
        <v>2224</v>
      </c>
      <c r="O114" s="11" t="s">
        <v>64</v>
      </c>
      <c r="P114" s="102">
        <f t="shared" si="10"/>
        <v>0.22240000000000001</v>
      </c>
    </row>
    <row r="115" spans="1:16">
      <c r="A115" s="23">
        <f t="shared" si="11"/>
        <v>115</v>
      </c>
      <c r="B115" s="10">
        <v>1</v>
      </c>
      <c r="C115" s="22" t="s">
        <v>67</v>
      </c>
      <c r="D115" s="100">
        <f t="shared" ref="D115:D178" si="14">B115/$C$5</f>
        <v>0.05</v>
      </c>
      <c r="E115" s="12">
        <v>4.4359999999999999</v>
      </c>
      <c r="F115" s="13">
        <v>0.15140000000000001</v>
      </c>
      <c r="G115" s="101">
        <f t="shared" si="7"/>
        <v>4.5873999999999997</v>
      </c>
      <c r="H115" s="10">
        <v>1.5</v>
      </c>
      <c r="I115" s="11" t="s">
        <v>66</v>
      </c>
      <c r="J115" s="105">
        <f t="shared" si="13"/>
        <v>1.5</v>
      </c>
      <c r="K115" s="10">
        <v>1984</v>
      </c>
      <c r="L115" s="11" t="s">
        <v>64</v>
      </c>
      <c r="M115" s="102">
        <f t="shared" si="9"/>
        <v>0.19839999999999999</v>
      </c>
      <c r="N115" s="10">
        <v>2300</v>
      </c>
      <c r="O115" s="11" t="s">
        <v>64</v>
      </c>
      <c r="P115" s="102">
        <f t="shared" si="10"/>
        <v>0.22999999999999998</v>
      </c>
    </row>
    <row r="116" spans="1:16">
      <c r="A116" s="23">
        <f t="shared" si="11"/>
        <v>116</v>
      </c>
      <c r="B116" s="10">
        <v>1.1000000000000001</v>
      </c>
      <c r="C116" s="11" t="s">
        <v>67</v>
      </c>
      <c r="D116" s="100">
        <f t="shared" si="14"/>
        <v>5.5000000000000007E-2</v>
      </c>
      <c r="E116" s="12">
        <v>4.72</v>
      </c>
      <c r="F116" s="13">
        <v>0.1411</v>
      </c>
      <c r="G116" s="101">
        <f t="shared" si="7"/>
        <v>4.8610999999999995</v>
      </c>
      <c r="H116" s="10">
        <v>1.59</v>
      </c>
      <c r="I116" s="11" t="s">
        <v>66</v>
      </c>
      <c r="J116" s="105">
        <f t="shared" si="13"/>
        <v>1.59</v>
      </c>
      <c r="K116" s="10">
        <v>2019</v>
      </c>
      <c r="L116" s="11" t="s">
        <v>64</v>
      </c>
      <c r="M116" s="102">
        <f t="shared" si="9"/>
        <v>0.20190000000000002</v>
      </c>
      <c r="N116" s="10">
        <v>2366</v>
      </c>
      <c r="O116" s="11" t="s">
        <v>64</v>
      </c>
      <c r="P116" s="102">
        <f t="shared" si="10"/>
        <v>0.2366</v>
      </c>
    </row>
    <row r="117" spans="1:16">
      <c r="A117" s="23">
        <f t="shared" si="11"/>
        <v>117</v>
      </c>
      <c r="B117" s="10">
        <v>1.2</v>
      </c>
      <c r="C117" s="11" t="s">
        <v>67</v>
      </c>
      <c r="D117" s="100">
        <f t="shared" si="14"/>
        <v>0.06</v>
      </c>
      <c r="E117" s="12">
        <v>4.9850000000000003</v>
      </c>
      <c r="F117" s="13">
        <v>0.13220000000000001</v>
      </c>
      <c r="G117" s="101">
        <f t="shared" si="7"/>
        <v>5.1172000000000004</v>
      </c>
      <c r="H117" s="10">
        <v>1.67</v>
      </c>
      <c r="I117" s="11" t="s">
        <v>66</v>
      </c>
      <c r="J117" s="105">
        <f t="shared" si="13"/>
        <v>1.67</v>
      </c>
      <c r="K117" s="10">
        <v>2048</v>
      </c>
      <c r="L117" s="11" t="s">
        <v>64</v>
      </c>
      <c r="M117" s="102">
        <f t="shared" si="9"/>
        <v>0.20480000000000001</v>
      </c>
      <c r="N117" s="10">
        <v>2425</v>
      </c>
      <c r="O117" s="11" t="s">
        <v>64</v>
      </c>
      <c r="P117" s="102">
        <f t="shared" si="10"/>
        <v>0.24249999999999999</v>
      </c>
    </row>
    <row r="118" spans="1:16">
      <c r="A118" s="23">
        <f t="shared" si="11"/>
        <v>118</v>
      </c>
      <c r="B118" s="10">
        <v>1.3</v>
      </c>
      <c r="C118" s="11" t="s">
        <v>67</v>
      </c>
      <c r="D118" s="100">
        <f t="shared" si="14"/>
        <v>6.5000000000000002E-2</v>
      </c>
      <c r="E118" s="12">
        <v>5.2329999999999997</v>
      </c>
      <c r="F118" s="13">
        <v>0.1245</v>
      </c>
      <c r="G118" s="101">
        <f t="shared" si="7"/>
        <v>5.3574999999999999</v>
      </c>
      <c r="H118" s="10">
        <v>1.75</v>
      </c>
      <c r="I118" s="11" t="s">
        <v>66</v>
      </c>
      <c r="J118" s="105">
        <f t="shared" si="13"/>
        <v>1.75</v>
      </c>
      <c r="K118" s="10">
        <v>2075</v>
      </c>
      <c r="L118" s="11" t="s">
        <v>64</v>
      </c>
      <c r="M118" s="102">
        <f t="shared" si="9"/>
        <v>0.20750000000000002</v>
      </c>
      <c r="N118" s="10">
        <v>2477</v>
      </c>
      <c r="O118" s="11" t="s">
        <v>64</v>
      </c>
      <c r="P118" s="102">
        <f t="shared" si="10"/>
        <v>0.24769999999999998</v>
      </c>
    </row>
    <row r="119" spans="1:16">
      <c r="A119" s="23">
        <f t="shared" si="11"/>
        <v>119</v>
      </c>
      <c r="B119" s="10">
        <v>1.4</v>
      </c>
      <c r="C119" s="11" t="s">
        <v>67</v>
      </c>
      <c r="D119" s="100">
        <f t="shared" si="14"/>
        <v>6.9999999999999993E-2</v>
      </c>
      <c r="E119" s="12">
        <v>5.4660000000000002</v>
      </c>
      <c r="F119" s="13">
        <v>0.1177</v>
      </c>
      <c r="G119" s="101">
        <f t="shared" si="7"/>
        <v>5.5837000000000003</v>
      </c>
      <c r="H119" s="10">
        <v>1.83</v>
      </c>
      <c r="I119" s="11" t="s">
        <v>66</v>
      </c>
      <c r="J119" s="105">
        <f t="shared" si="13"/>
        <v>1.83</v>
      </c>
      <c r="K119" s="10">
        <v>2098</v>
      </c>
      <c r="L119" s="11" t="s">
        <v>64</v>
      </c>
      <c r="M119" s="102">
        <f t="shared" si="9"/>
        <v>0.20979999999999999</v>
      </c>
      <c r="N119" s="10">
        <v>2524</v>
      </c>
      <c r="O119" s="11" t="s">
        <v>64</v>
      </c>
      <c r="P119" s="102">
        <f t="shared" si="10"/>
        <v>0.25240000000000001</v>
      </c>
    </row>
    <row r="120" spans="1:16">
      <c r="A120" s="23">
        <f t="shared" si="11"/>
        <v>120</v>
      </c>
      <c r="B120" s="10">
        <v>1.5</v>
      </c>
      <c r="C120" s="11" t="s">
        <v>67</v>
      </c>
      <c r="D120" s="100">
        <f t="shared" si="14"/>
        <v>7.4999999999999997E-2</v>
      </c>
      <c r="E120" s="12">
        <v>5.6849999999999996</v>
      </c>
      <c r="F120" s="13">
        <v>0.11169999999999999</v>
      </c>
      <c r="G120" s="101">
        <f t="shared" si="7"/>
        <v>5.7966999999999995</v>
      </c>
      <c r="H120" s="10">
        <v>1.91</v>
      </c>
      <c r="I120" s="11" t="s">
        <v>66</v>
      </c>
      <c r="J120" s="105">
        <f t="shared" si="13"/>
        <v>1.91</v>
      </c>
      <c r="K120" s="10">
        <v>2118</v>
      </c>
      <c r="L120" s="11" t="s">
        <v>64</v>
      </c>
      <c r="M120" s="102">
        <f t="shared" si="9"/>
        <v>0.21179999999999999</v>
      </c>
      <c r="N120" s="10">
        <v>2567</v>
      </c>
      <c r="O120" s="11" t="s">
        <v>64</v>
      </c>
      <c r="P120" s="102">
        <f t="shared" si="10"/>
        <v>0.25670000000000004</v>
      </c>
    </row>
    <row r="121" spans="1:16">
      <c r="A121" s="23">
        <f t="shared" si="11"/>
        <v>121</v>
      </c>
      <c r="B121" s="10">
        <v>1.6</v>
      </c>
      <c r="C121" s="11" t="s">
        <v>67</v>
      </c>
      <c r="D121" s="100">
        <f t="shared" si="14"/>
        <v>0.08</v>
      </c>
      <c r="E121" s="12">
        <v>5.891</v>
      </c>
      <c r="F121" s="13">
        <v>0.10630000000000001</v>
      </c>
      <c r="G121" s="101">
        <f t="shared" si="7"/>
        <v>5.9973000000000001</v>
      </c>
      <c r="H121" s="10">
        <v>1.98</v>
      </c>
      <c r="I121" s="11" t="s">
        <v>66</v>
      </c>
      <c r="J121" s="105">
        <f t="shared" si="13"/>
        <v>1.98</v>
      </c>
      <c r="K121" s="10">
        <v>2137</v>
      </c>
      <c r="L121" s="11" t="s">
        <v>64</v>
      </c>
      <c r="M121" s="102">
        <f t="shared" si="9"/>
        <v>0.2137</v>
      </c>
      <c r="N121" s="10">
        <v>2607</v>
      </c>
      <c r="O121" s="11" t="s">
        <v>64</v>
      </c>
      <c r="P121" s="102">
        <f t="shared" si="10"/>
        <v>0.26070000000000004</v>
      </c>
    </row>
    <row r="122" spans="1:16">
      <c r="A122" s="23">
        <f t="shared" si="11"/>
        <v>122</v>
      </c>
      <c r="B122" s="10">
        <v>1.7</v>
      </c>
      <c r="C122" s="11" t="s">
        <v>67</v>
      </c>
      <c r="D122" s="100">
        <f t="shared" si="14"/>
        <v>8.4999999999999992E-2</v>
      </c>
      <c r="E122" s="12">
        <v>6.0869999999999997</v>
      </c>
      <c r="F122" s="13">
        <v>0.10150000000000001</v>
      </c>
      <c r="G122" s="101">
        <f t="shared" si="7"/>
        <v>6.1884999999999994</v>
      </c>
      <c r="H122" s="10">
        <v>2.0499999999999998</v>
      </c>
      <c r="I122" s="11" t="s">
        <v>66</v>
      </c>
      <c r="J122" s="105">
        <f t="shared" si="13"/>
        <v>2.0499999999999998</v>
      </c>
      <c r="K122" s="10">
        <v>2154</v>
      </c>
      <c r="L122" s="11" t="s">
        <v>64</v>
      </c>
      <c r="M122" s="102">
        <f t="shared" si="9"/>
        <v>0.21539999999999998</v>
      </c>
      <c r="N122" s="10">
        <v>2643</v>
      </c>
      <c r="O122" s="11" t="s">
        <v>64</v>
      </c>
      <c r="P122" s="102">
        <f t="shared" si="10"/>
        <v>0.26429999999999998</v>
      </c>
    </row>
    <row r="123" spans="1:16">
      <c r="A123" s="23">
        <f t="shared" si="11"/>
        <v>123</v>
      </c>
      <c r="B123" s="10">
        <v>1.8</v>
      </c>
      <c r="C123" s="11" t="s">
        <v>67</v>
      </c>
      <c r="D123" s="100">
        <f t="shared" si="14"/>
        <v>0.09</v>
      </c>
      <c r="E123" s="12">
        <v>6.2720000000000002</v>
      </c>
      <c r="F123" s="13">
        <v>9.708E-2</v>
      </c>
      <c r="G123" s="101">
        <f t="shared" si="7"/>
        <v>6.3690800000000003</v>
      </c>
      <c r="H123" s="10">
        <v>2.11</v>
      </c>
      <c r="I123" s="11" t="s">
        <v>66</v>
      </c>
      <c r="J123" s="105">
        <f t="shared" si="13"/>
        <v>2.11</v>
      </c>
      <c r="K123" s="10">
        <v>2170</v>
      </c>
      <c r="L123" s="11" t="s">
        <v>64</v>
      </c>
      <c r="M123" s="102">
        <f t="shared" si="9"/>
        <v>0.217</v>
      </c>
      <c r="N123" s="10">
        <v>2676</v>
      </c>
      <c r="O123" s="11" t="s">
        <v>64</v>
      </c>
      <c r="P123" s="102">
        <f t="shared" si="10"/>
        <v>0.2676</v>
      </c>
    </row>
    <row r="124" spans="1:16">
      <c r="A124" s="23">
        <f t="shared" si="11"/>
        <v>124</v>
      </c>
      <c r="B124" s="10">
        <v>2</v>
      </c>
      <c r="C124" s="11" t="s">
        <v>67</v>
      </c>
      <c r="D124" s="100">
        <f t="shared" si="14"/>
        <v>0.1</v>
      </c>
      <c r="E124" s="12">
        <v>6.6139999999999999</v>
      </c>
      <c r="F124" s="13">
        <v>8.9469999999999994E-2</v>
      </c>
      <c r="G124" s="101">
        <f t="shared" si="7"/>
        <v>6.7034700000000003</v>
      </c>
      <c r="H124" s="10">
        <v>2.2400000000000002</v>
      </c>
      <c r="I124" s="11" t="s">
        <v>66</v>
      </c>
      <c r="J124" s="105">
        <f t="shared" si="13"/>
        <v>2.2400000000000002</v>
      </c>
      <c r="K124" s="10">
        <v>2201</v>
      </c>
      <c r="L124" s="11" t="s">
        <v>64</v>
      </c>
      <c r="M124" s="102">
        <f t="shared" si="9"/>
        <v>0.22010000000000002</v>
      </c>
      <c r="N124" s="10">
        <v>2736</v>
      </c>
      <c r="O124" s="11" t="s">
        <v>64</v>
      </c>
      <c r="P124" s="102">
        <f t="shared" si="10"/>
        <v>0.27360000000000001</v>
      </c>
    </row>
    <row r="125" spans="1:16">
      <c r="A125" s="23">
        <f t="shared" si="11"/>
        <v>125</v>
      </c>
      <c r="B125" s="103">
        <v>2.25</v>
      </c>
      <c r="C125" s="104" t="s">
        <v>67</v>
      </c>
      <c r="D125" s="100">
        <f t="shared" si="14"/>
        <v>0.1125</v>
      </c>
      <c r="E125" s="12">
        <v>6.9980000000000002</v>
      </c>
      <c r="F125" s="13">
        <v>8.1610000000000002E-2</v>
      </c>
      <c r="G125" s="101">
        <f t="shared" si="7"/>
        <v>7.0796100000000006</v>
      </c>
      <c r="H125" s="10">
        <v>2.4</v>
      </c>
      <c r="I125" s="11" t="s">
        <v>66</v>
      </c>
      <c r="J125" s="105">
        <f t="shared" si="13"/>
        <v>2.4</v>
      </c>
      <c r="K125" s="10">
        <v>2237</v>
      </c>
      <c r="L125" s="11" t="s">
        <v>64</v>
      </c>
      <c r="M125" s="102">
        <f t="shared" si="9"/>
        <v>0.22370000000000001</v>
      </c>
      <c r="N125" s="10">
        <v>2802</v>
      </c>
      <c r="O125" s="11" t="s">
        <v>64</v>
      </c>
      <c r="P125" s="102">
        <f t="shared" si="10"/>
        <v>0.2802</v>
      </c>
    </row>
    <row r="126" spans="1:16">
      <c r="A126" s="23">
        <f t="shared" si="11"/>
        <v>126</v>
      </c>
      <c r="B126" s="103">
        <v>2.5</v>
      </c>
      <c r="C126" s="104" t="s">
        <v>67</v>
      </c>
      <c r="D126" s="100">
        <f t="shared" si="14"/>
        <v>0.125</v>
      </c>
      <c r="E126" s="12">
        <v>7.3410000000000002</v>
      </c>
      <c r="F126" s="13">
        <v>7.5130000000000002E-2</v>
      </c>
      <c r="G126" s="101">
        <f t="shared" si="7"/>
        <v>7.4161299999999999</v>
      </c>
      <c r="H126" s="103">
        <v>2.5499999999999998</v>
      </c>
      <c r="I126" s="104" t="s">
        <v>66</v>
      </c>
      <c r="J126" s="105">
        <f t="shared" si="13"/>
        <v>2.5499999999999998</v>
      </c>
      <c r="K126" s="103">
        <v>2267</v>
      </c>
      <c r="L126" s="104" t="s">
        <v>64</v>
      </c>
      <c r="M126" s="102">
        <f t="shared" si="9"/>
        <v>0.22669999999999998</v>
      </c>
      <c r="N126" s="103">
        <v>2859</v>
      </c>
      <c r="O126" s="104" t="s">
        <v>64</v>
      </c>
      <c r="P126" s="102">
        <f t="shared" si="10"/>
        <v>0.28589999999999999</v>
      </c>
    </row>
    <row r="127" spans="1:16">
      <c r="A127" s="23">
        <f t="shared" si="11"/>
        <v>127</v>
      </c>
      <c r="B127" s="103">
        <v>2.75</v>
      </c>
      <c r="C127" s="104" t="s">
        <v>67</v>
      </c>
      <c r="D127" s="100">
        <f t="shared" si="14"/>
        <v>0.13750000000000001</v>
      </c>
      <c r="E127" s="12">
        <v>7.6470000000000002</v>
      </c>
      <c r="F127" s="13">
        <v>6.9680000000000006E-2</v>
      </c>
      <c r="G127" s="101">
        <f t="shared" si="7"/>
        <v>7.7166800000000002</v>
      </c>
      <c r="H127" s="103">
        <v>2.69</v>
      </c>
      <c r="I127" s="104" t="s">
        <v>66</v>
      </c>
      <c r="J127" s="105">
        <f t="shared" si="13"/>
        <v>2.69</v>
      </c>
      <c r="K127" s="103">
        <v>2294</v>
      </c>
      <c r="L127" s="104" t="s">
        <v>64</v>
      </c>
      <c r="M127" s="102">
        <f t="shared" si="9"/>
        <v>0.22939999999999999</v>
      </c>
      <c r="N127" s="103">
        <v>2909</v>
      </c>
      <c r="O127" s="104" t="s">
        <v>64</v>
      </c>
      <c r="P127" s="102">
        <f t="shared" si="10"/>
        <v>0.29089999999999999</v>
      </c>
    </row>
    <row r="128" spans="1:16">
      <c r="A128" s="23">
        <f t="shared" si="11"/>
        <v>128</v>
      </c>
      <c r="B128" s="10">
        <v>3</v>
      </c>
      <c r="C128" s="11" t="s">
        <v>67</v>
      </c>
      <c r="D128" s="100">
        <f t="shared" si="14"/>
        <v>0.15</v>
      </c>
      <c r="E128" s="12">
        <v>7.9219999999999997</v>
      </c>
      <c r="F128" s="13">
        <v>6.5030000000000004E-2</v>
      </c>
      <c r="G128" s="101">
        <f t="shared" si="7"/>
        <v>7.9870299999999999</v>
      </c>
      <c r="H128" s="10">
        <v>2.82</v>
      </c>
      <c r="I128" s="11" t="s">
        <v>66</v>
      </c>
      <c r="J128" s="105">
        <f t="shared" si="13"/>
        <v>2.82</v>
      </c>
      <c r="K128" s="103">
        <v>2318</v>
      </c>
      <c r="L128" s="104" t="s">
        <v>64</v>
      </c>
      <c r="M128" s="102">
        <f t="shared" si="9"/>
        <v>0.23180000000000001</v>
      </c>
      <c r="N128" s="103">
        <v>2954</v>
      </c>
      <c r="O128" s="104" t="s">
        <v>64</v>
      </c>
      <c r="P128" s="102">
        <f t="shared" si="10"/>
        <v>0.2954</v>
      </c>
    </row>
    <row r="129" spans="1:16">
      <c r="A129" s="23">
        <f t="shared" si="11"/>
        <v>129</v>
      </c>
      <c r="B129" s="10">
        <v>3.25</v>
      </c>
      <c r="C129" s="11" t="s">
        <v>67</v>
      </c>
      <c r="D129" s="100">
        <f t="shared" si="14"/>
        <v>0.16250000000000001</v>
      </c>
      <c r="E129" s="12">
        <v>8.17</v>
      </c>
      <c r="F129" s="13">
        <v>6.1010000000000002E-2</v>
      </c>
      <c r="G129" s="101">
        <f t="shared" si="7"/>
        <v>8.2310099999999995</v>
      </c>
      <c r="H129" s="10">
        <v>2.96</v>
      </c>
      <c r="I129" s="11" t="s">
        <v>66</v>
      </c>
      <c r="J129" s="105">
        <f t="shared" si="13"/>
        <v>2.96</v>
      </c>
      <c r="K129" s="103">
        <v>2340</v>
      </c>
      <c r="L129" s="104" t="s">
        <v>64</v>
      </c>
      <c r="M129" s="102">
        <f t="shared" si="9"/>
        <v>0.23399999999999999</v>
      </c>
      <c r="N129" s="103">
        <v>2995</v>
      </c>
      <c r="O129" s="104" t="s">
        <v>64</v>
      </c>
      <c r="P129" s="102">
        <f t="shared" si="10"/>
        <v>0.29949999999999999</v>
      </c>
    </row>
    <row r="130" spans="1:16">
      <c r="A130" s="23">
        <f t="shared" si="11"/>
        <v>130</v>
      </c>
      <c r="B130" s="10">
        <v>3.5</v>
      </c>
      <c r="C130" s="11" t="s">
        <v>67</v>
      </c>
      <c r="D130" s="100">
        <f t="shared" si="14"/>
        <v>0.17499999999999999</v>
      </c>
      <c r="E130" s="12">
        <v>8.3930000000000007</v>
      </c>
      <c r="F130" s="13">
        <v>5.7500000000000002E-2</v>
      </c>
      <c r="G130" s="101">
        <f t="shared" si="7"/>
        <v>8.4504999999999999</v>
      </c>
      <c r="H130" s="10">
        <v>3.08</v>
      </c>
      <c r="I130" s="11" t="s">
        <v>66</v>
      </c>
      <c r="J130" s="105">
        <f t="shared" si="13"/>
        <v>3.08</v>
      </c>
      <c r="K130" s="103">
        <v>2360</v>
      </c>
      <c r="L130" s="104" t="s">
        <v>64</v>
      </c>
      <c r="M130" s="102">
        <f t="shared" si="9"/>
        <v>0.23599999999999999</v>
      </c>
      <c r="N130" s="103">
        <v>3032</v>
      </c>
      <c r="O130" s="104" t="s">
        <v>64</v>
      </c>
      <c r="P130" s="102">
        <f t="shared" si="10"/>
        <v>0.30320000000000003</v>
      </c>
    </row>
    <row r="131" spans="1:16">
      <c r="A131" s="23">
        <f t="shared" si="11"/>
        <v>131</v>
      </c>
      <c r="B131" s="10">
        <v>3.75</v>
      </c>
      <c r="C131" s="11" t="s">
        <v>67</v>
      </c>
      <c r="D131" s="100">
        <f t="shared" si="14"/>
        <v>0.1875</v>
      </c>
      <c r="E131" s="12">
        <v>8.593</v>
      </c>
      <c r="F131" s="13">
        <v>5.4399999999999997E-2</v>
      </c>
      <c r="G131" s="101">
        <f t="shared" si="7"/>
        <v>8.6473999999999993</v>
      </c>
      <c r="H131" s="10">
        <v>3.21</v>
      </c>
      <c r="I131" s="11" t="s">
        <v>66</v>
      </c>
      <c r="J131" s="105">
        <f t="shared" si="13"/>
        <v>3.21</v>
      </c>
      <c r="K131" s="103">
        <v>2378</v>
      </c>
      <c r="L131" s="104" t="s">
        <v>64</v>
      </c>
      <c r="M131" s="102">
        <f t="shared" si="9"/>
        <v>0.23780000000000001</v>
      </c>
      <c r="N131" s="103">
        <v>3066</v>
      </c>
      <c r="O131" s="104" t="s">
        <v>64</v>
      </c>
      <c r="P131" s="102">
        <f t="shared" si="10"/>
        <v>0.30659999999999998</v>
      </c>
    </row>
    <row r="132" spans="1:16">
      <c r="A132" s="23">
        <f t="shared" si="11"/>
        <v>132</v>
      </c>
      <c r="B132" s="10">
        <v>4</v>
      </c>
      <c r="C132" s="11" t="s">
        <v>67</v>
      </c>
      <c r="D132" s="100">
        <f t="shared" si="14"/>
        <v>0.2</v>
      </c>
      <c r="E132" s="12">
        <v>8.7739999999999991</v>
      </c>
      <c r="F132" s="13">
        <v>5.1639999999999998E-2</v>
      </c>
      <c r="G132" s="101">
        <f t="shared" si="7"/>
        <v>8.8256399999999999</v>
      </c>
      <c r="H132" s="10">
        <v>3.33</v>
      </c>
      <c r="I132" s="11" t="s">
        <v>66</v>
      </c>
      <c r="J132" s="105">
        <f t="shared" si="13"/>
        <v>3.33</v>
      </c>
      <c r="K132" s="103">
        <v>2395</v>
      </c>
      <c r="L132" s="104" t="s">
        <v>64</v>
      </c>
      <c r="M132" s="102">
        <f t="shared" si="9"/>
        <v>0.23949999999999999</v>
      </c>
      <c r="N132" s="103">
        <v>3098</v>
      </c>
      <c r="O132" s="104" t="s">
        <v>64</v>
      </c>
      <c r="P132" s="102">
        <f t="shared" si="10"/>
        <v>0.30979999999999996</v>
      </c>
    </row>
    <row r="133" spans="1:16">
      <c r="A133" s="23">
        <f t="shared" si="11"/>
        <v>133</v>
      </c>
      <c r="B133" s="10">
        <v>4.5</v>
      </c>
      <c r="C133" s="11" t="s">
        <v>67</v>
      </c>
      <c r="D133" s="100">
        <f t="shared" si="14"/>
        <v>0.22500000000000001</v>
      </c>
      <c r="E133" s="12">
        <v>9.0820000000000007</v>
      </c>
      <c r="F133" s="13">
        <v>4.6949999999999999E-2</v>
      </c>
      <c r="G133" s="101">
        <f t="shared" si="7"/>
        <v>9.1289500000000015</v>
      </c>
      <c r="H133" s="10">
        <v>3.57</v>
      </c>
      <c r="I133" s="11" t="s">
        <v>66</v>
      </c>
      <c r="J133" s="105">
        <f t="shared" si="13"/>
        <v>3.57</v>
      </c>
      <c r="K133" s="103">
        <v>2438</v>
      </c>
      <c r="L133" s="104" t="s">
        <v>64</v>
      </c>
      <c r="M133" s="102">
        <f t="shared" si="9"/>
        <v>0.24380000000000002</v>
      </c>
      <c r="N133" s="103">
        <v>3156</v>
      </c>
      <c r="O133" s="104" t="s">
        <v>64</v>
      </c>
      <c r="P133" s="102">
        <f t="shared" si="10"/>
        <v>0.31559999999999999</v>
      </c>
    </row>
    <row r="134" spans="1:16">
      <c r="A134" s="23">
        <f t="shared" si="11"/>
        <v>134</v>
      </c>
      <c r="B134" s="10">
        <v>5</v>
      </c>
      <c r="C134" s="11" t="s">
        <v>67</v>
      </c>
      <c r="D134" s="100">
        <f t="shared" si="14"/>
        <v>0.25</v>
      </c>
      <c r="E134" s="12">
        <v>9.3309999999999995</v>
      </c>
      <c r="F134" s="13">
        <v>4.3090000000000003E-2</v>
      </c>
      <c r="G134" s="101">
        <f t="shared" si="7"/>
        <v>9.3740899999999989</v>
      </c>
      <c r="H134" s="10">
        <v>3.8</v>
      </c>
      <c r="I134" s="11" t="s">
        <v>66</v>
      </c>
      <c r="J134" s="105">
        <f t="shared" si="13"/>
        <v>3.8</v>
      </c>
      <c r="K134" s="103">
        <v>2476</v>
      </c>
      <c r="L134" s="104" t="s">
        <v>64</v>
      </c>
      <c r="M134" s="102">
        <f t="shared" si="9"/>
        <v>0.24759999999999999</v>
      </c>
      <c r="N134" s="103">
        <v>3207</v>
      </c>
      <c r="O134" s="104" t="s">
        <v>64</v>
      </c>
      <c r="P134" s="102">
        <f t="shared" si="10"/>
        <v>0.32069999999999999</v>
      </c>
    </row>
    <row r="135" spans="1:16">
      <c r="A135" s="23">
        <f t="shared" si="11"/>
        <v>135</v>
      </c>
      <c r="B135" s="10">
        <v>5.5</v>
      </c>
      <c r="C135" s="11" t="s">
        <v>67</v>
      </c>
      <c r="D135" s="100">
        <f t="shared" si="14"/>
        <v>0.27500000000000002</v>
      </c>
      <c r="E135" s="12">
        <v>9.532</v>
      </c>
      <c r="F135" s="13">
        <v>3.9870000000000003E-2</v>
      </c>
      <c r="G135" s="101">
        <f t="shared" si="7"/>
        <v>9.5718700000000005</v>
      </c>
      <c r="H135" s="10">
        <v>4.03</v>
      </c>
      <c r="I135" s="11" t="s">
        <v>66</v>
      </c>
      <c r="J135" s="105">
        <f t="shared" si="13"/>
        <v>4.03</v>
      </c>
      <c r="K135" s="103">
        <v>2512</v>
      </c>
      <c r="L135" s="104" t="s">
        <v>64</v>
      </c>
      <c r="M135" s="102">
        <f t="shared" si="9"/>
        <v>0.25119999999999998</v>
      </c>
      <c r="N135" s="103">
        <v>3254</v>
      </c>
      <c r="O135" s="104" t="s">
        <v>64</v>
      </c>
      <c r="P135" s="102">
        <f t="shared" si="10"/>
        <v>0.32540000000000002</v>
      </c>
    </row>
    <row r="136" spans="1:16">
      <c r="A136" s="23">
        <f t="shared" si="11"/>
        <v>136</v>
      </c>
      <c r="B136" s="10">
        <v>6</v>
      </c>
      <c r="C136" s="11" t="s">
        <v>67</v>
      </c>
      <c r="D136" s="100">
        <f t="shared" si="14"/>
        <v>0.3</v>
      </c>
      <c r="E136" s="12">
        <v>9.6929999999999996</v>
      </c>
      <c r="F136" s="13">
        <v>3.712E-2</v>
      </c>
      <c r="G136" s="101">
        <f t="shared" si="7"/>
        <v>9.7301199999999994</v>
      </c>
      <c r="H136" s="10">
        <v>4.25</v>
      </c>
      <c r="I136" s="11" t="s">
        <v>66</v>
      </c>
      <c r="J136" s="105">
        <f t="shared" si="13"/>
        <v>4.25</v>
      </c>
      <c r="K136" s="103">
        <v>2545</v>
      </c>
      <c r="L136" s="104" t="s">
        <v>64</v>
      </c>
      <c r="M136" s="102">
        <f t="shared" si="9"/>
        <v>0.2545</v>
      </c>
      <c r="N136" s="103">
        <v>3297</v>
      </c>
      <c r="O136" s="104" t="s">
        <v>64</v>
      </c>
      <c r="P136" s="102">
        <f t="shared" si="10"/>
        <v>0.32969999999999999</v>
      </c>
    </row>
    <row r="137" spans="1:16">
      <c r="A137" s="23">
        <f t="shared" si="11"/>
        <v>137</v>
      </c>
      <c r="B137" s="10">
        <v>6.5</v>
      </c>
      <c r="C137" s="11" t="s">
        <v>67</v>
      </c>
      <c r="D137" s="100">
        <f t="shared" si="14"/>
        <v>0.32500000000000001</v>
      </c>
      <c r="E137" s="12">
        <v>9.8230000000000004</v>
      </c>
      <c r="F137" s="13">
        <v>3.4759999999999999E-2</v>
      </c>
      <c r="G137" s="101">
        <f t="shared" si="7"/>
        <v>9.8577600000000007</v>
      </c>
      <c r="H137" s="10">
        <v>4.47</v>
      </c>
      <c r="I137" s="11" t="s">
        <v>66</v>
      </c>
      <c r="J137" s="105">
        <f t="shared" si="13"/>
        <v>4.47</v>
      </c>
      <c r="K137" s="103">
        <v>2576</v>
      </c>
      <c r="L137" s="104" t="s">
        <v>64</v>
      </c>
      <c r="M137" s="102">
        <f t="shared" si="9"/>
        <v>0.2576</v>
      </c>
      <c r="N137" s="103">
        <v>3337</v>
      </c>
      <c r="O137" s="104" t="s">
        <v>64</v>
      </c>
      <c r="P137" s="102">
        <f t="shared" si="10"/>
        <v>0.3337</v>
      </c>
    </row>
    <row r="138" spans="1:16">
      <c r="A138" s="23">
        <f t="shared" si="11"/>
        <v>138</v>
      </c>
      <c r="B138" s="10">
        <v>7</v>
      </c>
      <c r="C138" s="11" t="s">
        <v>67</v>
      </c>
      <c r="D138" s="100">
        <f t="shared" si="14"/>
        <v>0.35</v>
      </c>
      <c r="E138" s="12">
        <v>9.9269999999999996</v>
      </c>
      <c r="F138" s="13">
        <v>3.27E-2</v>
      </c>
      <c r="G138" s="101">
        <f t="shared" si="7"/>
        <v>9.9596999999999998</v>
      </c>
      <c r="H138" s="10">
        <v>4.6900000000000004</v>
      </c>
      <c r="I138" s="11" t="s">
        <v>66</v>
      </c>
      <c r="J138" s="105">
        <f t="shared" si="13"/>
        <v>4.6900000000000004</v>
      </c>
      <c r="K138" s="103">
        <v>2605</v>
      </c>
      <c r="L138" s="104" t="s">
        <v>64</v>
      </c>
      <c r="M138" s="102">
        <f t="shared" si="9"/>
        <v>0.26050000000000001</v>
      </c>
      <c r="N138" s="103">
        <v>3374</v>
      </c>
      <c r="O138" s="104" t="s">
        <v>64</v>
      </c>
      <c r="P138" s="102">
        <f t="shared" si="10"/>
        <v>0.33740000000000003</v>
      </c>
    </row>
    <row r="139" spans="1:16">
      <c r="A139" s="23">
        <f t="shared" si="11"/>
        <v>139</v>
      </c>
      <c r="B139" s="10">
        <v>8</v>
      </c>
      <c r="C139" s="11" t="s">
        <v>67</v>
      </c>
      <c r="D139" s="100">
        <f t="shared" si="14"/>
        <v>0.4</v>
      </c>
      <c r="E139" s="12">
        <v>10.08</v>
      </c>
      <c r="F139" s="13">
        <v>2.9270000000000001E-2</v>
      </c>
      <c r="G139" s="101">
        <f t="shared" si="7"/>
        <v>10.10927</v>
      </c>
      <c r="H139" s="10">
        <v>5.12</v>
      </c>
      <c r="I139" s="11" t="s">
        <v>66</v>
      </c>
      <c r="J139" s="105">
        <f t="shared" si="13"/>
        <v>5.12</v>
      </c>
      <c r="K139" s="103">
        <v>2695</v>
      </c>
      <c r="L139" s="104" t="s">
        <v>64</v>
      </c>
      <c r="M139" s="102">
        <f t="shared" si="9"/>
        <v>0.26949999999999996</v>
      </c>
      <c r="N139" s="103">
        <v>3442</v>
      </c>
      <c r="O139" s="104" t="s">
        <v>64</v>
      </c>
      <c r="P139" s="102">
        <f t="shared" si="10"/>
        <v>0.34420000000000001</v>
      </c>
    </row>
    <row r="140" spans="1:16">
      <c r="A140" s="23">
        <f t="shared" si="11"/>
        <v>140</v>
      </c>
      <c r="B140" s="10">
        <v>9</v>
      </c>
      <c r="C140" s="14" t="s">
        <v>67</v>
      </c>
      <c r="D140" s="100">
        <f t="shared" si="14"/>
        <v>0.45</v>
      </c>
      <c r="E140" s="12">
        <v>10.17</v>
      </c>
      <c r="F140" s="13">
        <v>2.6540000000000001E-2</v>
      </c>
      <c r="G140" s="101">
        <f t="shared" si="7"/>
        <v>10.196540000000001</v>
      </c>
      <c r="H140" s="10">
        <v>5.54</v>
      </c>
      <c r="I140" s="11" t="s">
        <v>66</v>
      </c>
      <c r="J140" s="105">
        <f t="shared" si="13"/>
        <v>5.54</v>
      </c>
      <c r="K140" s="103">
        <v>2779</v>
      </c>
      <c r="L140" s="104" t="s">
        <v>64</v>
      </c>
      <c r="M140" s="102">
        <f t="shared" si="9"/>
        <v>0.27789999999999998</v>
      </c>
      <c r="N140" s="103">
        <v>3505</v>
      </c>
      <c r="O140" s="104" t="s">
        <v>64</v>
      </c>
      <c r="P140" s="102">
        <f t="shared" si="10"/>
        <v>0.35049999999999998</v>
      </c>
    </row>
    <row r="141" spans="1:16">
      <c r="A141" s="23">
        <f t="shared" si="11"/>
        <v>141</v>
      </c>
      <c r="B141" s="10">
        <v>10</v>
      </c>
      <c r="C141" s="104" t="s">
        <v>67</v>
      </c>
      <c r="D141" s="100">
        <f t="shared" si="14"/>
        <v>0.5</v>
      </c>
      <c r="E141" s="12">
        <v>10.210000000000001</v>
      </c>
      <c r="F141" s="13">
        <v>2.4309999999999998E-2</v>
      </c>
      <c r="G141" s="101">
        <f t="shared" si="7"/>
        <v>10.234310000000001</v>
      </c>
      <c r="H141" s="103">
        <v>5.96</v>
      </c>
      <c r="I141" s="104" t="s">
        <v>66</v>
      </c>
      <c r="J141" s="105">
        <f t="shared" si="13"/>
        <v>5.96</v>
      </c>
      <c r="K141" s="103">
        <v>2858</v>
      </c>
      <c r="L141" s="104" t="s">
        <v>64</v>
      </c>
      <c r="M141" s="102">
        <f t="shared" si="9"/>
        <v>0.2858</v>
      </c>
      <c r="N141" s="103">
        <v>3563</v>
      </c>
      <c r="O141" s="104" t="s">
        <v>64</v>
      </c>
      <c r="P141" s="102">
        <f t="shared" si="10"/>
        <v>0.35630000000000001</v>
      </c>
    </row>
    <row r="142" spans="1:16">
      <c r="A142" s="23">
        <f t="shared" si="11"/>
        <v>142</v>
      </c>
      <c r="B142" s="10">
        <v>11</v>
      </c>
      <c r="C142" s="104" t="s">
        <v>67</v>
      </c>
      <c r="D142" s="100">
        <f t="shared" si="14"/>
        <v>0.55000000000000004</v>
      </c>
      <c r="E142" s="12">
        <v>10.23</v>
      </c>
      <c r="F142" s="13">
        <v>2.2440000000000002E-2</v>
      </c>
      <c r="G142" s="101">
        <f t="shared" si="7"/>
        <v>10.25244</v>
      </c>
      <c r="H142" s="103">
        <v>6.38</v>
      </c>
      <c r="I142" s="104" t="s">
        <v>66</v>
      </c>
      <c r="J142" s="105">
        <f t="shared" si="13"/>
        <v>6.38</v>
      </c>
      <c r="K142" s="103">
        <v>2934</v>
      </c>
      <c r="L142" s="104" t="s">
        <v>64</v>
      </c>
      <c r="M142" s="102">
        <f t="shared" si="9"/>
        <v>0.29339999999999999</v>
      </c>
      <c r="N142" s="103">
        <v>3617</v>
      </c>
      <c r="O142" s="104" t="s">
        <v>64</v>
      </c>
      <c r="P142" s="102">
        <f t="shared" si="10"/>
        <v>0.36170000000000002</v>
      </c>
    </row>
    <row r="143" spans="1:16">
      <c r="A143" s="23">
        <f t="shared" si="11"/>
        <v>143</v>
      </c>
      <c r="B143" s="10">
        <v>12</v>
      </c>
      <c r="C143" s="104" t="s">
        <v>67</v>
      </c>
      <c r="D143" s="100">
        <f t="shared" si="14"/>
        <v>0.6</v>
      </c>
      <c r="E143" s="12">
        <v>10.23</v>
      </c>
      <c r="F143" s="13">
        <v>2.086E-2</v>
      </c>
      <c r="G143" s="101">
        <f t="shared" si="7"/>
        <v>10.250860000000001</v>
      </c>
      <c r="H143" s="103">
        <v>6.8</v>
      </c>
      <c r="I143" s="104" t="s">
        <v>66</v>
      </c>
      <c r="J143" s="105">
        <f t="shared" si="13"/>
        <v>6.8</v>
      </c>
      <c r="K143" s="103">
        <v>3008</v>
      </c>
      <c r="L143" s="104" t="s">
        <v>64</v>
      </c>
      <c r="M143" s="102">
        <f t="shared" si="9"/>
        <v>0.30080000000000001</v>
      </c>
      <c r="N143" s="103">
        <v>3669</v>
      </c>
      <c r="O143" s="104" t="s">
        <v>64</v>
      </c>
      <c r="P143" s="102">
        <f t="shared" si="10"/>
        <v>0.3669</v>
      </c>
    </row>
    <row r="144" spans="1:16">
      <c r="A144" s="23">
        <f t="shared" si="11"/>
        <v>144</v>
      </c>
      <c r="B144" s="10">
        <v>13</v>
      </c>
      <c r="C144" s="104" t="s">
        <v>67</v>
      </c>
      <c r="D144" s="100">
        <f t="shared" si="14"/>
        <v>0.65</v>
      </c>
      <c r="E144" s="12">
        <v>10.210000000000001</v>
      </c>
      <c r="F144" s="13">
        <v>1.95E-2</v>
      </c>
      <c r="G144" s="101">
        <f t="shared" si="7"/>
        <v>10.229500000000002</v>
      </c>
      <c r="H144" s="103">
        <v>7.22</v>
      </c>
      <c r="I144" s="104" t="s">
        <v>66</v>
      </c>
      <c r="J144" s="105">
        <f t="shared" si="13"/>
        <v>7.22</v>
      </c>
      <c r="K144" s="103">
        <v>3080</v>
      </c>
      <c r="L144" s="104" t="s">
        <v>64</v>
      </c>
      <c r="M144" s="102">
        <f t="shared" si="9"/>
        <v>0.308</v>
      </c>
      <c r="N144" s="103">
        <v>3718</v>
      </c>
      <c r="O144" s="104" t="s">
        <v>64</v>
      </c>
      <c r="P144" s="102">
        <f t="shared" si="10"/>
        <v>0.37180000000000002</v>
      </c>
    </row>
    <row r="145" spans="1:16">
      <c r="A145" s="23">
        <f t="shared" si="11"/>
        <v>145</v>
      </c>
      <c r="B145" s="10">
        <v>14</v>
      </c>
      <c r="C145" s="104" t="s">
        <v>67</v>
      </c>
      <c r="D145" s="100">
        <f t="shared" si="14"/>
        <v>0.7</v>
      </c>
      <c r="E145" s="12">
        <v>10.17</v>
      </c>
      <c r="F145" s="13">
        <v>1.8319999999999999E-2</v>
      </c>
      <c r="G145" s="101">
        <f t="shared" si="7"/>
        <v>10.188319999999999</v>
      </c>
      <c r="H145" s="103">
        <v>7.64</v>
      </c>
      <c r="I145" s="104" t="s">
        <v>66</v>
      </c>
      <c r="J145" s="105">
        <f t="shared" si="13"/>
        <v>7.64</v>
      </c>
      <c r="K145" s="103">
        <v>3150</v>
      </c>
      <c r="L145" s="104" t="s">
        <v>64</v>
      </c>
      <c r="M145" s="102">
        <f t="shared" si="9"/>
        <v>0.315</v>
      </c>
      <c r="N145" s="103">
        <v>3766</v>
      </c>
      <c r="O145" s="104" t="s">
        <v>64</v>
      </c>
      <c r="P145" s="102">
        <f t="shared" si="10"/>
        <v>0.37659999999999999</v>
      </c>
    </row>
    <row r="146" spans="1:16">
      <c r="A146" s="23">
        <f t="shared" si="11"/>
        <v>146</v>
      </c>
      <c r="B146" s="10">
        <v>15</v>
      </c>
      <c r="C146" s="104" t="s">
        <v>67</v>
      </c>
      <c r="D146" s="100">
        <f t="shared" si="14"/>
        <v>0.75</v>
      </c>
      <c r="E146" s="12">
        <v>10.130000000000001</v>
      </c>
      <c r="F146" s="13">
        <v>1.728E-2</v>
      </c>
      <c r="G146" s="101">
        <f t="shared" si="7"/>
        <v>10.14728</v>
      </c>
      <c r="H146" s="103">
        <v>8.07</v>
      </c>
      <c r="I146" s="104" t="s">
        <v>66</v>
      </c>
      <c r="J146" s="105">
        <f t="shared" si="13"/>
        <v>8.07</v>
      </c>
      <c r="K146" s="103">
        <v>3219</v>
      </c>
      <c r="L146" s="104" t="s">
        <v>64</v>
      </c>
      <c r="M146" s="102">
        <f t="shared" si="9"/>
        <v>0.32189999999999996</v>
      </c>
      <c r="N146" s="103">
        <v>3812</v>
      </c>
      <c r="O146" s="104" t="s">
        <v>64</v>
      </c>
      <c r="P146" s="102">
        <f t="shared" si="10"/>
        <v>0.38119999999999998</v>
      </c>
    </row>
    <row r="147" spans="1:16">
      <c r="A147" s="23">
        <f t="shared" si="11"/>
        <v>147</v>
      </c>
      <c r="B147" s="10">
        <v>16</v>
      </c>
      <c r="C147" s="104" t="s">
        <v>67</v>
      </c>
      <c r="D147" s="100">
        <f t="shared" si="14"/>
        <v>0.8</v>
      </c>
      <c r="E147" s="12">
        <v>10.08</v>
      </c>
      <c r="F147" s="13">
        <v>1.636E-2</v>
      </c>
      <c r="G147" s="101">
        <f t="shared" si="7"/>
        <v>10.096360000000001</v>
      </c>
      <c r="H147" s="103">
        <v>8.49</v>
      </c>
      <c r="I147" s="104" t="s">
        <v>66</v>
      </c>
      <c r="J147" s="105">
        <f t="shared" si="13"/>
        <v>8.49</v>
      </c>
      <c r="K147" s="103">
        <v>3286</v>
      </c>
      <c r="L147" s="104" t="s">
        <v>64</v>
      </c>
      <c r="M147" s="102">
        <f t="shared" si="9"/>
        <v>0.3286</v>
      </c>
      <c r="N147" s="103">
        <v>3858</v>
      </c>
      <c r="O147" s="104" t="s">
        <v>64</v>
      </c>
      <c r="P147" s="102">
        <f t="shared" si="10"/>
        <v>0.38580000000000003</v>
      </c>
    </row>
    <row r="148" spans="1:16">
      <c r="A148" s="23">
        <f t="shared" si="11"/>
        <v>148</v>
      </c>
      <c r="B148" s="10">
        <v>17</v>
      </c>
      <c r="C148" s="104" t="s">
        <v>67</v>
      </c>
      <c r="D148" s="100">
        <f t="shared" si="14"/>
        <v>0.85</v>
      </c>
      <c r="E148" s="12">
        <v>10.02</v>
      </c>
      <c r="F148" s="13">
        <v>1.554E-2</v>
      </c>
      <c r="G148" s="101">
        <f t="shared" ref="G148:G211" si="15">E148+F148</f>
        <v>10.035539999999999</v>
      </c>
      <c r="H148" s="103">
        <v>8.92</v>
      </c>
      <c r="I148" s="104" t="s">
        <v>66</v>
      </c>
      <c r="J148" s="105">
        <f t="shared" si="13"/>
        <v>8.92</v>
      </c>
      <c r="K148" s="103">
        <v>3353</v>
      </c>
      <c r="L148" s="104" t="s">
        <v>64</v>
      </c>
      <c r="M148" s="102">
        <f t="shared" ref="M148:M162" si="16">K148/1000/10</f>
        <v>0.33530000000000004</v>
      </c>
      <c r="N148" s="103">
        <v>3902</v>
      </c>
      <c r="O148" s="104" t="s">
        <v>64</v>
      </c>
      <c r="P148" s="102">
        <f t="shared" ref="P148:P170" si="17">N148/1000/10</f>
        <v>0.39019999999999999</v>
      </c>
    </row>
    <row r="149" spans="1:16">
      <c r="A149" s="23">
        <f t="shared" si="11"/>
        <v>149</v>
      </c>
      <c r="B149" s="10">
        <v>18</v>
      </c>
      <c r="C149" s="104" t="s">
        <v>67</v>
      </c>
      <c r="D149" s="100">
        <f t="shared" si="14"/>
        <v>0.9</v>
      </c>
      <c r="E149" s="12">
        <v>9.9649999999999999</v>
      </c>
      <c r="F149" s="13">
        <v>1.4800000000000001E-2</v>
      </c>
      <c r="G149" s="101">
        <f t="shared" si="15"/>
        <v>9.9797999999999991</v>
      </c>
      <c r="H149" s="103">
        <v>9.35</v>
      </c>
      <c r="I149" s="104" t="s">
        <v>66</v>
      </c>
      <c r="J149" s="105">
        <f t="shared" si="13"/>
        <v>9.35</v>
      </c>
      <c r="K149" s="103">
        <v>3419</v>
      </c>
      <c r="L149" s="104" t="s">
        <v>64</v>
      </c>
      <c r="M149" s="102">
        <f t="shared" si="16"/>
        <v>0.34189999999999998</v>
      </c>
      <c r="N149" s="103">
        <v>3945</v>
      </c>
      <c r="O149" s="104" t="s">
        <v>64</v>
      </c>
      <c r="P149" s="102">
        <f t="shared" si="17"/>
        <v>0.39449999999999996</v>
      </c>
    </row>
    <row r="150" spans="1:16">
      <c r="A150" s="23">
        <f t="shared" ref="A150:A213" si="18">A149+1</f>
        <v>150</v>
      </c>
      <c r="B150" s="10">
        <v>20</v>
      </c>
      <c r="C150" s="104" t="s">
        <v>67</v>
      </c>
      <c r="D150" s="102">
        <f t="shared" si="14"/>
        <v>1</v>
      </c>
      <c r="E150" s="12">
        <v>9.8390000000000004</v>
      </c>
      <c r="F150" s="13">
        <v>1.353E-2</v>
      </c>
      <c r="G150" s="101">
        <f t="shared" si="15"/>
        <v>9.8525299999999998</v>
      </c>
      <c r="H150" s="103">
        <v>10.220000000000001</v>
      </c>
      <c r="I150" s="104" t="s">
        <v>66</v>
      </c>
      <c r="J150" s="105">
        <f t="shared" si="13"/>
        <v>10.220000000000001</v>
      </c>
      <c r="K150" s="103">
        <v>3654</v>
      </c>
      <c r="L150" s="104" t="s">
        <v>64</v>
      </c>
      <c r="M150" s="102">
        <f t="shared" si="16"/>
        <v>0.3654</v>
      </c>
      <c r="N150" s="103">
        <v>4030</v>
      </c>
      <c r="O150" s="104" t="s">
        <v>64</v>
      </c>
      <c r="P150" s="102">
        <f t="shared" si="17"/>
        <v>0.40300000000000002</v>
      </c>
    </row>
    <row r="151" spans="1:16">
      <c r="A151" s="23">
        <f t="shared" si="18"/>
        <v>151</v>
      </c>
      <c r="B151" s="10">
        <v>22.5</v>
      </c>
      <c r="C151" s="104" t="s">
        <v>67</v>
      </c>
      <c r="D151" s="102">
        <f t="shared" si="14"/>
        <v>1.125</v>
      </c>
      <c r="E151" s="12">
        <v>9.6720000000000006</v>
      </c>
      <c r="F151" s="13">
        <v>1.2239999999999999E-2</v>
      </c>
      <c r="G151" s="101">
        <f t="shared" si="15"/>
        <v>9.6842400000000008</v>
      </c>
      <c r="H151" s="103">
        <v>11.32</v>
      </c>
      <c r="I151" s="104" t="s">
        <v>66</v>
      </c>
      <c r="J151" s="105">
        <f t="shared" si="13"/>
        <v>11.32</v>
      </c>
      <c r="K151" s="103">
        <v>3996</v>
      </c>
      <c r="L151" s="104" t="s">
        <v>64</v>
      </c>
      <c r="M151" s="102">
        <f t="shared" si="16"/>
        <v>0.39960000000000001</v>
      </c>
      <c r="N151" s="103">
        <v>4133</v>
      </c>
      <c r="O151" s="104" t="s">
        <v>64</v>
      </c>
      <c r="P151" s="102">
        <f t="shared" si="17"/>
        <v>0.4133</v>
      </c>
    </row>
    <row r="152" spans="1:16">
      <c r="A152" s="23">
        <f t="shared" si="18"/>
        <v>152</v>
      </c>
      <c r="B152" s="10">
        <v>25</v>
      </c>
      <c r="C152" s="104" t="s">
        <v>67</v>
      </c>
      <c r="D152" s="102">
        <f t="shared" si="14"/>
        <v>1.25</v>
      </c>
      <c r="E152" s="12">
        <v>9.5009999999999994</v>
      </c>
      <c r="F152" s="13">
        <v>1.1180000000000001E-2</v>
      </c>
      <c r="G152" s="101">
        <f t="shared" si="15"/>
        <v>9.512179999999999</v>
      </c>
      <c r="H152" s="103">
        <v>12.44</v>
      </c>
      <c r="I152" s="104" t="s">
        <v>66</v>
      </c>
      <c r="J152" s="105">
        <f t="shared" si="13"/>
        <v>12.44</v>
      </c>
      <c r="K152" s="103">
        <v>4322</v>
      </c>
      <c r="L152" s="104" t="s">
        <v>64</v>
      </c>
      <c r="M152" s="102">
        <f t="shared" si="16"/>
        <v>0.43220000000000003</v>
      </c>
      <c r="N152" s="103">
        <v>4234</v>
      </c>
      <c r="O152" s="104" t="s">
        <v>64</v>
      </c>
      <c r="P152" s="102">
        <f t="shared" si="17"/>
        <v>0.4234</v>
      </c>
    </row>
    <row r="153" spans="1:16">
      <c r="A153" s="23">
        <f t="shared" si="18"/>
        <v>153</v>
      </c>
      <c r="B153" s="10">
        <v>27.5</v>
      </c>
      <c r="C153" s="104" t="s">
        <v>67</v>
      </c>
      <c r="D153" s="102">
        <f t="shared" si="14"/>
        <v>1.375</v>
      </c>
      <c r="E153" s="12">
        <v>9.33</v>
      </c>
      <c r="F153" s="13">
        <v>1.03E-2</v>
      </c>
      <c r="G153" s="101">
        <f t="shared" si="15"/>
        <v>9.3403000000000009</v>
      </c>
      <c r="H153" s="103">
        <v>13.59</v>
      </c>
      <c r="I153" s="104" t="s">
        <v>66</v>
      </c>
      <c r="J153" s="105">
        <f t="shared" si="13"/>
        <v>13.59</v>
      </c>
      <c r="K153" s="103">
        <v>4635</v>
      </c>
      <c r="L153" s="104" t="s">
        <v>64</v>
      </c>
      <c r="M153" s="102">
        <f t="shared" si="16"/>
        <v>0.46349999999999997</v>
      </c>
      <c r="N153" s="103">
        <v>4334</v>
      </c>
      <c r="O153" s="104" t="s">
        <v>64</v>
      </c>
      <c r="P153" s="102">
        <f t="shared" si="17"/>
        <v>0.43339999999999995</v>
      </c>
    </row>
    <row r="154" spans="1:16">
      <c r="A154" s="23">
        <f t="shared" si="18"/>
        <v>154</v>
      </c>
      <c r="B154" s="10">
        <v>30</v>
      </c>
      <c r="C154" s="104" t="s">
        <v>67</v>
      </c>
      <c r="D154" s="102">
        <f t="shared" si="14"/>
        <v>1.5</v>
      </c>
      <c r="E154" s="12">
        <v>9.1609999999999996</v>
      </c>
      <c r="F154" s="13">
        <v>9.5580000000000005E-3</v>
      </c>
      <c r="G154" s="101">
        <f t="shared" si="15"/>
        <v>9.1705579999999998</v>
      </c>
      <c r="H154" s="103">
        <v>14.75</v>
      </c>
      <c r="I154" s="104" t="s">
        <v>66</v>
      </c>
      <c r="J154" s="105">
        <f t="shared" si="13"/>
        <v>14.75</v>
      </c>
      <c r="K154" s="103">
        <v>4938</v>
      </c>
      <c r="L154" s="104" t="s">
        <v>64</v>
      </c>
      <c r="M154" s="102">
        <f t="shared" si="16"/>
        <v>0.49379999999999996</v>
      </c>
      <c r="N154" s="103">
        <v>4434</v>
      </c>
      <c r="O154" s="104" t="s">
        <v>64</v>
      </c>
      <c r="P154" s="102">
        <f t="shared" si="17"/>
        <v>0.44340000000000002</v>
      </c>
    </row>
    <row r="155" spans="1:16">
      <c r="A155" s="23">
        <f t="shared" si="18"/>
        <v>155</v>
      </c>
      <c r="B155" s="10">
        <v>32.5</v>
      </c>
      <c r="C155" s="104" t="s">
        <v>67</v>
      </c>
      <c r="D155" s="102">
        <f t="shared" si="14"/>
        <v>1.625</v>
      </c>
      <c r="E155" s="12">
        <v>8.9949999999999992</v>
      </c>
      <c r="F155" s="13">
        <v>8.9200000000000008E-3</v>
      </c>
      <c r="G155" s="101">
        <f t="shared" si="15"/>
        <v>9.003919999999999</v>
      </c>
      <c r="H155" s="103">
        <v>15.94</v>
      </c>
      <c r="I155" s="104" t="s">
        <v>66</v>
      </c>
      <c r="J155" s="105">
        <f t="shared" si="13"/>
        <v>15.94</v>
      </c>
      <c r="K155" s="103">
        <v>5234</v>
      </c>
      <c r="L155" s="104" t="s">
        <v>64</v>
      </c>
      <c r="M155" s="102">
        <f t="shared" si="16"/>
        <v>0.52339999999999998</v>
      </c>
      <c r="N155" s="103">
        <v>4534</v>
      </c>
      <c r="O155" s="104" t="s">
        <v>64</v>
      </c>
      <c r="P155" s="102">
        <f t="shared" si="17"/>
        <v>0.45339999999999997</v>
      </c>
    </row>
    <row r="156" spans="1:16">
      <c r="A156" s="23">
        <f t="shared" si="18"/>
        <v>156</v>
      </c>
      <c r="B156" s="10">
        <v>35</v>
      </c>
      <c r="C156" s="104" t="s">
        <v>67</v>
      </c>
      <c r="D156" s="102">
        <f t="shared" si="14"/>
        <v>1.75</v>
      </c>
      <c r="E156" s="12">
        <v>8.8320000000000007</v>
      </c>
      <c r="F156" s="13">
        <v>8.3669999999999994E-3</v>
      </c>
      <c r="G156" s="101">
        <f t="shared" si="15"/>
        <v>8.8403670000000005</v>
      </c>
      <c r="H156" s="103">
        <v>17.14</v>
      </c>
      <c r="I156" s="104" t="s">
        <v>66</v>
      </c>
      <c r="J156" s="105">
        <f t="shared" si="13"/>
        <v>17.14</v>
      </c>
      <c r="K156" s="103">
        <v>5525</v>
      </c>
      <c r="L156" s="104" t="s">
        <v>64</v>
      </c>
      <c r="M156" s="102">
        <f t="shared" si="16"/>
        <v>0.55249999999999999</v>
      </c>
      <c r="N156" s="103">
        <v>4633</v>
      </c>
      <c r="O156" s="104" t="s">
        <v>64</v>
      </c>
      <c r="P156" s="102">
        <f t="shared" si="17"/>
        <v>0.46329999999999999</v>
      </c>
    </row>
    <row r="157" spans="1:16">
      <c r="A157" s="23">
        <f t="shared" si="18"/>
        <v>157</v>
      </c>
      <c r="B157" s="10">
        <v>37.5</v>
      </c>
      <c r="C157" s="104" t="s">
        <v>67</v>
      </c>
      <c r="D157" s="102">
        <f t="shared" si="14"/>
        <v>1.875</v>
      </c>
      <c r="E157" s="12">
        <v>8.6739999999999995</v>
      </c>
      <c r="F157" s="13">
        <v>7.8820000000000001E-3</v>
      </c>
      <c r="G157" s="101">
        <f t="shared" si="15"/>
        <v>8.6818819999999999</v>
      </c>
      <c r="H157" s="103">
        <v>18.37</v>
      </c>
      <c r="I157" s="104" t="s">
        <v>66</v>
      </c>
      <c r="J157" s="105">
        <f t="shared" si="13"/>
        <v>18.37</v>
      </c>
      <c r="K157" s="103">
        <v>5810</v>
      </c>
      <c r="L157" s="104" t="s">
        <v>64</v>
      </c>
      <c r="M157" s="102">
        <f t="shared" si="16"/>
        <v>0.58099999999999996</v>
      </c>
      <c r="N157" s="103">
        <v>4733</v>
      </c>
      <c r="O157" s="104" t="s">
        <v>64</v>
      </c>
      <c r="P157" s="102">
        <f t="shared" si="17"/>
        <v>0.47329999999999994</v>
      </c>
    </row>
    <row r="158" spans="1:16">
      <c r="A158" s="23">
        <f t="shared" si="18"/>
        <v>158</v>
      </c>
      <c r="B158" s="10">
        <v>40</v>
      </c>
      <c r="C158" s="104" t="s">
        <v>67</v>
      </c>
      <c r="D158" s="102">
        <f t="shared" si="14"/>
        <v>2</v>
      </c>
      <c r="E158" s="12">
        <v>8.52</v>
      </c>
      <c r="F158" s="13">
        <v>7.4530000000000004E-3</v>
      </c>
      <c r="G158" s="101">
        <f t="shared" si="15"/>
        <v>8.5274529999999995</v>
      </c>
      <c r="H158" s="103">
        <v>19.62</v>
      </c>
      <c r="I158" s="104" t="s">
        <v>66</v>
      </c>
      <c r="J158" s="105">
        <f t="shared" si="13"/>
        <v>19.62</v>
      </c>
      <c r="K158" s="103">
        <v>6092</v>
      </c>
      <c r="L158" s="104" t="s">
        <v>64</v>
      </c>
      <c r="M158" s="102">
        <f t="shared" si="16"/>
        <v>0.60919999999999996</v>
      </c>
      <c r="N158" s="103">
        <v>4834</v>
      </c>
      <c r="O158" s="104" t="s">
        <v>64</v>
      </c>
      <c r="P158" s="102">
        <f t="shared" si="17"/>
        <v>0.48339999999999994</v>
      </c>
    </row>
    <row r="159" spans="1:16">
      <c r="A159" s="23">
        <f t="shared" si="18"/>
        <v>159</v>
      </c>
      <c r="B159" s="10">
        <v>45</v>
      </c>
      <c r="C159" s="104" t="s">
        <v>67</v>
      </c>
      <c r="D159" s="102">
        <f t="shared" si="14"/>
        <v>2.25</v>
      </c>
      <c r="E159" s="12">
        <v>8.26</v>
      </c>
      <c r="F159" s="13">
        <v>6.7289999999999997E-3</v>
      </c>
      <c r="G159" s="101">
        <f t="shared" si="15"/>
        <v>8.2667289999999998</v>
      </c>
      <c r="H159" s="103">
        <v>22.19</v>
      </c>
      <c r="I159" s="104" t="s">
        <v>66</v>
      </c>
      <c r="J159" s="105">
        <f t="shared" si="13"/>
        <v>22.19</v>
      </c>
      <c r="K159" s="103">
        <v>7124</v>
      </c>
      <c r="L159" s="104" t="s">
        <v>64</v>
      </c>
      <c r="M159" s="102">
        <f t="shared" si="16"/>
        <v>0.71239999999999992</v>
      </c>
      <c r="N159" s="103">
        <v>5038</v>
      </c>
      <c r="O159" s="104" t="s">
        <v>64</v>
      </c>
      <c r="P159" s="102">
        <f t="shared" si="17"/>
        <v>0.50380000000000003</v>
      </c>
    </row>
    <row r="160" spans="1:16">
      <c r="A160" s="23">
        <f t="shared" si="18"/>
        <v>160</v>
      </c>
      <c r="B160" s="10">
        <v>50</v>
      </c>
      <c r="C160" s="104" t="s">
        <v>67</v>
      </c>
      <c r="D160" s="102">
        <f t="shared" si="14"/>
        <v>2.5</v>
      </c>
      <c r="E160" s="12">
        <v>7.9370000000000003</v>
      </c>
      <c r="F160" s="13">
        <v>6.1399999999999996E-3</v>
      </c>
      <c r="G160" s="101">
        <f t="shared" si="15"/>
        <v>7.9431400000000005</v>
      </c>
      <c r="H160" s="103">
        <v>24.85</v>
      </c>
      <c r="I160" s="104" t="s">
        <v>66</v>
      </c>
      <c r="J160" s="105">
        <f t="shared" si="13"/>
        <v>24.85</v>
      </c>
      <c r="K160" s="103">
        <v>8086</v>
      </c>
      <c r="L160" s="104" t="s">
        <v>64</v>
      </c>
      <c r="M160" s="102">
        <f t="shared" si="16"/>
        <v>0.80859999999999999</v>
      </c>
      <c r="N160" s="103">
        <v>5246</v>
      </c>
      <c r="O160" s="104" t="s">
        <v>64</v>
      </c>
      <c r="P160" s="102">
        <f t="shared" si="17"/>
        <v>0.52460000000000007</v>
      </c>
    </row>
    <row r="161" spans="1:16">
      <c r="A161" s="23">
        <f t="shared" si="18"/>
        <v>161</v>
      </c>
      <c r="B161" s="10">
        <v>55</v>
      </c>
      <c r="C161" s="104" t="s">
        <v>67</v>
      </c>
      <c r="D161" s="102">
        <f t="shared" si="14"/>
        <v>2.75</v>
      </c>
      <c r="E161" s="12">
        <v>7.6529999999999996</v>
      </c>
      <c r="F161" s="13">
        <v>5.6499999999999996E-3</v>
      </c>
      <c r="G161" s="101">
        <f t="shared" si="15"/>
        <v>7.6586499999999997</v>
      </c>
      <c r="H161" s="103">
        <v>27.61</v>
      </c>
      <c r="I161" s="104" t="s">
        <v>66</v>
      </c>
      <c r="J161" s="105">
        <f t="shared" si="13"/>
        <v>27.61</v>
      </c>
      <c r="K161" s="103">
        <v>9010</v>
      </c>
      <c r="L161" s="104" t="s">
        <v>64</v>
      </c>
      <c r="M161" s="102">
        <f t="shared" si="16"/>
        <v>0.90100000000000002</v>
      </c>
      <c r="N161" s="103">
        <v>5460</v>
      </c>
      <c r="O161" s="104" t="s">
        <v>64</v>
      </c>
      <c r="P161" s="102">
        <f t="shared" si="17"/>
        <v>0.54600000000000004</v>
      </c>
    </row>
    <row r="162" spans="1:16">
      <c r="A162" s="23">
        <f t="shared" si="18"/>
        <v>162</v>
      </c>
      <c r="B162" s="10">
        <v>60</v>
      </c>
      <c r="C162" s="104" t="s">
        <v>67</v>
      </c>
      <c r="D162" s="102">
        <f t="shared" si="14"/>
        <v>3</v>
      </c>
      <c r="E162" s="12">
        <v>7.3890000000000002</v>
      </c>
      <c r="F162" s="13">
        <v>5.2360000000000002E-3</v>
      </c>
      <c r="G162" s="101">
        <f t="shared" si="15"/>
        <v>7.3942360000000003</v>
      </c>
      <c r="H162" s="103">
        <v>30.48</v>
      </c>
      <c r="I162" s="104" t="s">
        <v>66</v>
      </c>
      <c r="J162" s="105">
        <f t="shared" si="13"/>
        <v>30.48</v>
      </c>
      <c r="K162" s="103">
        <v>9907</v>
      </c>
      <c r="L162" s="104" t="s">
        <v>64</v>
      </c>
      <c r="M162" s="102">
        <f t="shared" si="16"/>
        <v>0.99070000000000003</v>
      </c>
      <c r="N162" s="103">
        <v>5679</v>
      </c>
      <c r="O162" s="104" t="s">
        <v>64</v>
      </c>
      <c r="P162" s="102">
        <f t="shared" si="17"/>
        <v>0.56790000000000007</v>
      </c>
    </row>
    <row r="163" spans="1:16">
      <c r="A163" s="23">
        <f t="shared" si="18"/>
        <v>163</v>
      </c>
      <c r="B163" s="10">
        <v>65</v>
      </c>
      <c r="C163" s="104" t="s">
        <v>67</v>
      </c>
      <c r="D163" s="102">
        <f t="shared" si="14"/>
        <v>3.25</v>
      </c>
      <c r="E163" s="12">
        <v>7.1429999999999998</v>
      </c>
      <c r="F163" s="13">
        <v>4.8820000000000001E-3</v>
      </c>
      <c r="G163" s="101">
        <f t="shared" si="15"/>
        <v>7.1478820000000001</v>
      </c>
      <c r="H163" s="103">
        <v>33.44</v>
      </c>
      <c r="I163" s="104" t="s">
        <v>66</v>
      </c>
      <c r="J163" s="105">
        <f t="shared" si="13"/>
        <v>33.44</v>
      </c>
      <c r="K163" s="103">
        <v>1.08</v>
      </c>
      <c r="L163" s="106" t="s">
        <v>66</v>
      </c>
      <c r="M163" s="105">
        <f t="shared" ref="M163:M209" si="19">K163</f>
        <v>1.08</v>
      </c>
      <c r="N163" s="103">
        <v>5905</v>
      </c>
      <c r="O163" s="104" t="s">
        <v>64</v>
      </c>
      <c r="P163" s="102">
        <f t="shared" si="17"/>
        <v>0.59050000000000002</v>
      </c>
    </row>
    <row r="164" spans="1:16">
      <c r="A164" s="23">
        <f t="shared" si="18"/>
        <v>164</v>
      </c>
      <c r="B164" s="10">
        <v>70</v>
      </c>
      <c r="C164" s="104" t="s">
        <v>67</v>
      </c>
      <c r="D164" s="102">
        <f t="shared" si="14"/>
        <v>3.5</v>
      </c>
      <c r="E164" s="12">
        <v>6.9130000000000003</v>
      </c>
      <c r="F164" s="13">
        <v>4.5760000000000002E-3</v>
      </c>
      <c r="G164" s="101">
        <f t="shared" si="15"/>
        <v>6.9175760000000004</v>
      </c>
      <c r="H164" s="103">
        <v>36.51</v>
      </c>
      <c r="I164" s="104" t="s">
        <v>66</v>
      </c>
      <c r="J164" s="105">
        <f t="shared" si="13"/>
        <v>36.51</v>
      </c>
      <c r="K164" s="103">
        <v>1.17</v>
      </c>
      <c r="L164" s="104" t="s">
        <v>66</v>
      </c>
      <c r="M164" s="105">
        <f t="shared" si="19"/>
        <v>1.17</v>
      </c>
      <c r="N164" s="103">
        <v>6138</v>
      </c>
      <c r="O164" s="104" t="s">
        <v>64</v>
      </c>
      <c r="P164" s="102">
        <f t="shared" si="17"/>
        <v>0.61380000000000001</v>
      </c>
    </row>
    <row r="165" spans="1:16">
      <c r="A165" s="23">
        <f t="shared" si="18"/>
        <v>165</v>
      </c>
      <c r="B165" s="10">
        <v>80</v>
      </c>
      <c r="C165" s="104" t="s">
        <v>67</v>
      </c>
      <c r="D165" s="102">
        <f t="shared" si="14"/>
        <v>4</v>
      </c>
      <c r="E165" s="12">
        <v>6.4950000000000001</v>
      </c>
      <c r="F165" s="13">
        <v>4.0699999999999998E-3</v>
      </c>
      <c r="G165" s="101">
        <f t="shared" si="15"/>
        <v>6.4990699999999997</v>
      </c>
      <c r="H165" s="103">
        <v>42.94</v>
      </c>
      <c r="I165" s="104" t="s">
        <v>66</v>
      </c>
      <c r="J165" s="105">
        <f t="shared" si="13"/>
        <v>42.94</v>
      </c>
      <c r="K165" s="103">
        <v>1.48</v>
      </c>
      <c r="L165" s="104" t="s">
        <v>66</v>
      </c>
      <c r="M165" s="105">
        <f t="shared" si="19"/>
        <v>1.48</v>
      </c>
      <c r="N165" s="103">
        <v>6624</v>
      </c>
      <c r="O165" s="104" t="s">
        <v>64</v>
      </c>
      <c r="P165" s="102">
        <f t="shared" si="17"/>
        <v>0.66239999999999999</v>
      </c>
    </row>
    <row r="166" spans="1:16">
      <c r="A166" s="23">
        <f t="shared" si="18"/>
        <v>166</v>
      </c>
      <c r="B166" s="10">
        <v>90</v>
      </c>
      <c r="C166" s="104" t="s">
        <v>67</v>
      </c>
      <c r="D166" s="102">
        <f t="shared" si="14"/>
        <v>4.5</v>
      </c>
      <c r="E166" s="12">
        <v>6.1260000000000003</v>
      </c>
      <c r="F166" s="13">
        <v>3.669E-3</v>
      </c>
      <c r="G166" s="101">
        <f t="shared" si="15"/>
        <v>6.1296690000000007</v>
      </c>
      <c r="H166" s="103">
        <v>49.77</v>
      </c>
      <c r="I166" s="104" t="s">
        <v>66</v>
      </c>
      <c r="J166" s="105">
        <f t="shared" si="13"/>
        <v>49.77</v>
      </c>
      <c r="K166" s="103">
        <v>1.77</v>
      </c>
      <c r="L166" s="104" t="s">
        <v>66</v>
      </c>
      <c r="M166" s="105">
        <f t="shared" si="19"/>
        <v>1.77</v>
      </c>
      <c r="N166" s="103">
        <v>7138</v>
      </c>
      <c r="O166" s="104" t="s">
        <v>64</v>
      </c>
      <c r="P166" s="102">
        <f t="shared" si="17"/>
        <v>0.71379999999999999</v>
      </c>
    </row>
    <row r="167" spans="1:16">
      <c r="A167" s="23">
        <f t="shared" si="18"/>
        <v>167</v>
      </c>
      <c r="B167" s="10">
        <v>100</v>
      </c>
      <c r="C167" s="104" t="s">
        <v>67</v>
      </c>
      <c r="D167" s="102">
        <f t="shared" si="14"/>
        <v>5</v>
      </c>
      <c r="E167" s="12">
        <v>5.7949999999999999</v>
      </c>
      <c r="F167" s="13">
        <v>3.3440000000000002E-3</v>
      </c>
      <c r="G167" s="101">
        <f t="shared" si="15"/>
        <v>5.7983440000000002</v>
      </c>
      <c r="H167" s="103">
        <v>57</v>
      </c>
      <c r="I167" s="104" t="s">
        <v>66</v>
      </c>
      <c r="J167" s="105">
        <f t="shared" si="13"/>
        <v>57</v>
      </c>
      <c r="K167" s="103">
        <v>2.0499999999999998</v>
      </c>
      <c r="L167" s="104" t="s">
        <v>66</v>
      </c>
      <c r="M167" s="105">
        <f t="shared" si="19"/>
        <v>2.0499999999999998</v>
      </c>
      <c r="N167" s="103">
        <v>7681</v>
      </c>
      <c r="O167" s="104" t="s">
        <v>64</v>
      </c>
      <c r="P167" s="102">
        <f t="shared" si="17"/>
        <v>0.7681</v>
      </c>
    </row>
    <row r="168" spans="1:16">
      <c r="A168" s="23">
        <f t="shared" si="18"/>
        <v>168</v>
      </c>
      <c r="B168" s="10">
        <v>110</v>
      </c>
      <c r="C168" s="104" t="s">
        <v>67</v>
      </c>
      <c r="D168" s="102">
        <f t="shared" si="14"/>
        <v>5.5</v>
      </c>
      <c r="E168" s="12">
        <v>5.4980000000000002</v>
      </c>
      <c r="F168" s="13">
        <v>3.0739999999999999E-3</v>
      </c>
      <c r="G168" s="101">
        <f t="shared" si="15"/>
        <v>5.501074</v>
      </c>
      <c r="H168" s="103">
        <v>64.63</v>
      </c>
      <c r="I168" s="104" t="s">
        <v>66</v>
      </c>
      <c r="J168" s="105">
        <f t="shared" si="13"/>
        <v>64.63</v>
      </c>
      <c r="K168" s="103">
        <v>2.3199999999999998</v>
      </c>
      <c r="L168" s="104" t="s">
        <v>66</v>
      </c>
      <c r="M168" s="105">
        <f t="shared" si="19"/>
        <v>2.3199999999999998</v>
      </c>
      <c r="N168" s="103">
        <v>8253</v>
      </c>
      <c r="O168" s="104" t="s">
        <v>64</v>
      </c>
      <c r="P168" s="102">
        <f t="shared" si="17"/>
        <v>0.82530000000000003</v>
      </c>
    </row>
    <row r="169" spans="1:16">
      <c r="A169" s="23">
        <f t="shared" si="18"/>
        <v>169</v>
      </c>
      <c r="B169" s="10">
        <v>120</v>
      </c>
      <c r="C169" s="104" t="s">
        <v>67</v>
      </c>
      <c r="D169" s="102">
        <f t="shared" si="14"/>
        <v>6</v>
      </c>
      <c r="E169" s="12">
        <v>5.2290000000000001</v>
      </c>
      <c r="F169" s="13">
        <v>2.846E-3</v>
      </c>
      <c r="G169" s="101">
        <f t="shared" si="15"/>
        <v>5.231846</v>
      </c>
      <c r="H169" s="103">
        <v>72.67</v>
      </c>
      <c r="I169" s="104" t="s">
        <v>66</v>
      </c>
      <c r="J169" s="105">
        <f t="shared" si="13"/>
        <v>72.67</v>
      </c>
      <c r="K169" s="103">
        <v>2.59</v>
      </c>
      <c r="L169" s="104" t="s">
        <v>66</v>
      </c>
      <c r="M169" s="105">
        <f t="shared" si="19"/>
        <v>2.59</v>
      </c>
      <c r="N169" s="103">
        <v>8855</v>
      </c>
      <c r="O169" s="104" t="s">
        <v>64</v>
      </c>
      <c r="P169" s="102">
        <f t="shared" si="17"/>
        <v>0.88550000000000006</v>
      </c>
    </row>
    <row r="170" spans="1:16">
      <c r="A170" s="23">
        <f t="shared" si="18"/>
        <v>170</v>
      </c>
      <c r="B170" s="10">
        <v>130</v>
      </c>
      <c r="C170" s="104" t="s">
        <v>67</v>
      </c>
      <c r="D170" s="102">
        <f t="shared" si="14"/>
        <v>6.5</v>
      </c>
      <c r="E170" s="12">
        <v>4.984</v>
      </c>
      <c r="F170" s="13">
        <v>2.6519999999999998E-3</v>
      </c>
      <c r="G170" s="101">
        <f t="shared" si="15"/>
        <v>4.9866520000000003</v>
      </c>
      <c r="H170" s="103">
        <v>81.11</v>
      </c>
      <c r="I170" s="104" t="s">
        <v>66</v>
      </c>
      <c r="J170" s="105">
        <f t="shared" si="13"/>
        <v>81.11</v>
      </c>
      <c r="K170" s="103">
        <v>2.86</v>
      </c>
      <c r="L170" s="104" t="s">
        <v>66</v>
      </c>
      <c r="M170" s="105">
        <f t="shared" si="19"/>
        <v>2.86</v>
      </c>
      <c r="N170" s="103">
        <v>9485</v>
      </c>
      <c r="O170" s="104" t="s">
        <v>64</v>
      </c>
      <c r="P170" s="102">
        <f t="shared" si="17"/>
        <v>0.9484999999999999</v>
      </c>
    </row>
    <row r="171" spans="1:16">
      <c r="A171" s="23">
        <f t="shared" si="18"/>
        <v>171</v>
      </c>
      <c r="B171" s="10">
        <v>140</v>
      </c>
      <c r="C171" s="104" t="s">
        <v>67</v>
      </c>
      <c r="D171" s="102">
        <f t="shared" si="14"/>
        <v>7</v>
      </c>
      <c r="E171" s="12">
        <v>4.76</v>
      </c>
      <c r="F171" s="13">
        <v>2.483E-3</v>
      </c>
      <c r="G171" s="101">
        <f t="shared" si="15"/>
        <v>4.7624829999999996</v>
      </c>
      <c r="H171" s="103">
        <v>89.95</v>
      </c>
      <c r="I171" s="104" t="s">
        <v>66</v>
      </c>
      <c r="J171" s="105">
        <f t="shared" si="13"/>
        <v>89.95</v>
      </c>
      <c r="K171" s="103">
        <v>3.13</v>
      </c>
      <c r="L171" s="104" t="s">
        <v>66</v>
      </c>
      <c r="M171" s="105">
        <f t="shared" si="19"/>
        <v>3.13</v>
      </c>
      <c r="N171" s="103">
        <v>1.01</v>
      </c>
      <c r="O171" s="106" t="s">
        <v>66</v>
      </c>
      <c r="P171" s="105">
        <f t="shared" ref="P171:P221" si="20">N171</f>
        <v>1.01</v>
      </c>
    </row>
    <row r="172" spans="1:16">
      <c r="A172" s="23">
        <f t="shared" si="18"/>
        <v>172</v>
      </c>
      <c r="B172" s="10">
        <v>150</v>
      </c>
      <c r="C172" s="104" t="s">
        <v>67</v>
      </c>
      <c r="D172" s="102">
        <f t="shared" si="14"/>
        <v>7.5</v>
      </c>
      <c r="E172" s="12">
        <v>4.5540000000000003</v>
      </c>
      <c r="F172" s="13">
        <v>2.336E-3</v>
      </c>
      <c r="G172" s="101">
        <f t="shared" si="15"/>
        <v>4.5563359999999999</v>
      </c>
      <c r="H172" s="103">
        <v>99.21</v>
      </c>
      <c r="I172" s="104" t="s">
        <v>66</v>
      </c>
      <c r="J172" s="105">
        <f t="shared" si="13"/>
        <v>99.21</v>
      </c>
      <c r="K172" s="103">
        <v>3.39</v>
      </c>
      <c r="L172" s="104" t="s">
        <v>66</v>
      </c>
      <c r="M172" s="105">
        <f t="shared" si="19"/>
        <v>3.39</v>
      </c>
      <c r="N172" s="103">
        <v>1.08</v>
      </c>
      <c r="O172" s="104" t="s">
        <v>66</v>
      </c>
      <c r="P172" s="105">
        <f t="shared" si="20"/>
        <v>1.08</v>
      </c>
    </row>
    <row r="173" spans="1:16">
      <c r="A173" s="23">
        <f t="shared" si="18"/>
        <v>173</v>
      </c>
      <c r="B173" s="10">
        <v>160</v>
      </c>
      <c r="C173" s="104" t="s">
        <v>67</v>
      </c>
      <c r="D173" s="102">
        <f t="shared" si="14"/>
        <v>8</v>
      </c>
      <c r="E173" s="12">
        <v>4.3639999999999999</v>
      </c>
      <c r="F173" s="13">
        <v>2.2060000000000001E-3</v>
      </c>
      <c r="G173" s="101">
        <f t="shared" si="15"/>
        <v>4.366206</v>
      </c>
      <c r="H173" s="103">
        <v>108.87</v>
      </c>
      <c r="I173" s="104" t="s">
        <v>66</v>
      </c>
      <c r="J173" s="105">
        <f t="shared" ref="J173:J188" si="21">H173</f>
        <v>108.87</v>
      </c>
      <c r="K173" s="103">
        <v>3.66</v>
      </c>
      <c r="L173" s="104" t="s">
        <v>66</v>
      </c>
      <c r="M173" s="105">
        <f t="shared" si="19"/>
        <v>3.66</v>
      </c>
      <c r="N173" s="103">
        <v>1.1599999999999999</v>
      </c>
      <c r="O173" s="104" t="s">
        <v>66</v>
      </c>
      <c r="P173" s="105">
        <f t="shared" si="20"/>
        <v>1.1599999999999999</v>
      </c>
    </row>
    <row r="174" spans="1:16">
      <c r="A174" s="23">
        <f t="shared" si="18"/>
        <v>174</v>
      </c>
      <c r="B174" s="10">
        <v>170</v>
      </c>
      <c r="C174" s="104" t="s">
        <v>67</v>
      </c>
      <c r="D174" s="102">
        <f t="shared" si="14"/>
        <v>8.5</v>
      </c>
      <c r="E174" s="12">
        <v>4.1890000000000001</v>
      </c>
      <c r="F174" s="13">
        <v>2.0899999999999998E-3</v>
      </c>
      <c r="G174" s="101">
        <f t="shared" si="15"/>
        <v>4.19109</v>
      </c>
      <c r="H174" s="103">
        <v>118.95</v>
      </c>
      <c r="I174" s="104" t="s">
        <v>66</v>
      </c>
      <c r="J174" s="105">
        <f t="shared" si="21"/>
        <v>118.95</v>
      </c>
      <c r="K174" s="103">
        <v>3.94</v>
      </c>
      <c r="L174" s="104" t="s">
        <v>66</v>
      </c>
      <c r="M174" s="105">
        <f t="shared" si="19"/>
        <v>3.94</v>
      </c>
      <c r="N174" s="103">
        <v>1.23</v>
      </c>
      <c r="O174" s="104" t="s">
        <v>66</v>
      </c>
      <c r="P174" s="105">
        <f t="shared" si="20"/>
        <v>1.23</v>
      </c>
    </row>
    <row r="175" spans="1:16">
      <c r="A175" s="23">
        <f t="shared" si="18"/>
        <v>175</v>
      </c>
      <c r="B175" s="10">
        <v>180</v>
      </c>
      <c r="C175" s="104" t="s">
        <v>67</v>
      </c>
      <c r="D175" s="102">
        <f t="shared" si="14"/>
        <v>9</v>
      </c>
      <c r="E175" s="12">
        <v>4.0259999999999998</v>
      </c>
      <c r="F175" s="13">
        <v>1.9870000000000001E-3</v>
      </c>
      <c r="G175" s="101">
        <f t="shared" si="15"/>
        <v>4.0279869999999995</v>
      </c>
      <c r="H175" s="103">
        <v>129.44</v>
      </c>
      <c r="I175" s="104" t="s">
        <v>66</v>
      </c>
      <c r="J175" s="105">
        <f t="shared" si="21"/>
        <v>129.44</v>
      </c>
      <c r="K175" s="103">
        <v>4.21</v>
      </c>
      <c r="L175" s="104" t="s">
        <v>66</v>
      </c>
      <c r="M175" s="105">
        <f t="shared" si="19"/>
        <v>4.21</v>
      </c>
      <c r="N175" s="103">
        <v>1.31</v>
      </c>
      <c r="O175" s="104" t="s">
        <v>66</v>
      </c>
      <c r="P175" s="105">
        <f t="shared" si="20"/>
        <v>1.31</v>
      </c>
    </row>
    <row r="176" spans="1:16">
      <c r="A176" s="23">
        <f t="shared" si="18"/>
        <v>176</v>
      </c>
      <c r="B176" s="10">
        <v>200</v>
      </c>
      <c r="C176" s="104" t="s">
        <v>67</v>
      </c>
      <c r="D176" s="102">
        <f t="shared" si="14"/>
        <v>10</v>
      </c>
      <c r="E176" s="12">
        <v>3.7320000000000002</v>
      </c>
      <c r="F176" s="13">
        <v>1.8090000000000001E-3</v>
      </c>
      <c r="G176" s="101">
        <f t="shared" si="15"/>
        <v>3.7338090000000004</v>
      </c>
      <c r="H176" s="103">
        <v>151.68</v>
      </c>
      <c r="I176" s="104" t="s">
        <v>66</v>
      </c>
      <c r="J176" s="105">
        <f t="shared" si="21"/>
        <v>151.68</v>
      </c>
      <c r="K176" s="103">
        <v>5.27</v>
      </c>
      <c r="L176" s="104" t="s">
        <v>66</v>
      </c>
      <c r="M176" s="105">
        <f t="shared" si="19"/>
        <v>5.27</v>
      </c>
      <c r="N176" s="103">
        <v>1.47</v>
      </c>
      <c r="O176" s="104" t="s">
        <v>66</v>
      </c>
      <c r="P176" s="105">
        <f t="shared" si="20"/>
        <v>1.47</v>
      </c>
    </row>
    <row r="177" spans="1:16">
      <c r="A177" s="23">
        <f t="shared" si="18"/>
        <v>177</v>
      </c>
      <c r="B177" s="10">
        <v>225</v>
      </c>
      <c r="C177" s="104" t="s">
        <v>67</v>
      </c>
      <c r="D177" s="102">
        <f t="shared" si="14"/>
        <v>11.25</v>
      </c>
      <c r="E177" s="12">
        <v>3.4159999999999999</v>
      </c>
      <c r="F177" s="13">
        <v>1.6280000000000001E-3</v>
      </c>
      <c r="G177" s="101">
        <f t="shared" si="15"/>
        <v>3.4176280000000001</v>
      </c>
      <c r="H177" s="103">
        <v>181.86</v>
      </c>
      <c r="I177" s="104" t="s">
        <v>66</v>
      </c>
      <c r="J177" s="105">
        <f t="shared" si="21"/>
        <v>181.86</v>
      </c>
      <c r="K177" s="103">
        <v>6.79</v>
      </c>
      <c r="L177" s="104" t="s">
        <v>66</v>
      </c>
      <c r="M177" s="105">
        <f t="shared" si="19"/>
        <v>6.79</v>
      </c>
      <c r="N177" s="103">
        <v>1.7</v>
      </c>
      <c r="O177" s="104" t="s">
        <v>66</v>
      </c>
      <c r="P177" s="105">
        <f t="shared" si="20"/>
        <v>1.7</v>
      </c>
    </row>
    <row r="178" spans="1:16">
      <c r="A178" s="23">
        <f t="shared" si="18"/>
        <v>178</v>
      </c>
      <c r="B178" s="103">
        <v>250</v>
      </c>
      <c r="C178" s="104" t="s">
        <v>67</v>
      </c>
      <c r="D178" s="102">
        <f t="shared" si="14"/>
        <v>12.5</v>
      </c>
      <c r="E178" s="12">
        <v>3.1459999999999999</v>
      </c>
      <c r="F178" s="13">
        <v>1.482E-3</v>
      </c>
      <c r="G178" s="101">
        <f t="shared" si="15"/>
        <v>3.1474820000000001</v>
      </c>
      <c r="H178" s="103">
        <v>214.72</v>
      </c>
      <c r="I178" s="104" t="s">
        <v>66</v>
      </c>
      <c r="J178" s="105">
        <f t="shared" si="21"/>
        <v>214.72</v>
      </c>
      <c r="K178" s="103">
        <v>8.25</v>
      </c>
      <c r="L178" s="104" t="s">
        <v>66</v>
      </c>
      <c r="M178" s="105">
        <f t="shared" si="19"/>
        <v>8.25</v>
      </c>
      <c r="N178" s="103">
        <v>1.94</v>
      </c>
      <c r="O178" s="104" t="s">
        <v>66</v>
      </c>
      <c r="P178" s="105">
        <f t="shared" si="20"/>
        <v>1.94</v>
      </c>
    </row>
    <row r="179" spans="1:16">
      <c r="A179" s="23">
        <f t="shared" si="18"/>
        <v>179</v>
      </c>
      <c r="B179" s="10">
        <v>275</v>
      </c>
      <c r="C179" s="11" t="s">
        <v>67</v>
      </c>
      <c r="D179" s="102">
        <f t="shared" ref="D179:D192" si="22">B179/$C$5</f>
        <v>13.75</v>
      </c>
      <c r="E179" s="12">
        <v>2.9119999999999999</v>
      </c>
      <c r="F179" s="13">
        <v>1.361E-3</v>
      </c>
      <c r="G179" s="101">
        <f t="shared" si="15"/>
        <v>2.9133610000000001</v>
      </c>
      <c r="H179" s="103">
        <v>250.32</v>
      </c>
      <c r="I179" s="104" t="s">
        <v>66</v>
      </c>
      <c r="J179" s="105">
        <f t="shared" si="21"/>
        <v>250.32</v>
      </c>
      <c r="K179" s="103">
        <v>9.68</v>
      </c>
      <c r="L179" s="104" t="s">
        <v>66</v>
      </c>
      <c r="M179" s="105">
        <f t="shared" si="19"/>
        <v>9.68</v>
      </c>
      <c r="N179" s="103">
        <v>2.2000000000000002</v>
      </c>
      <c r="O179" s="104" t="s">
        <v>66</v>
      </c>
      <c r="P179" s="105">
        <f t="shared" si="20"/>
        <v>2.2000000000000002</v>
      </c>
    </row>
    <row r="180" spans="1:16">
      <c r="A180" s="23">
        <f t="shared" si="18"/>
        <v>180</v>
      </c>
      <c r="B180" s="10">
        <v>300</v>
      </c>
      <c r="C180" s="11" t="s">
        <v>67</v>
      </c>
      <c r="D180" s="102">
        <f t="shared" si="22"/>
        <v>15</v>
      </c>
      <c r="E180" s="12">
        <v>2.7090000000000001</v>
      </c>
      <c r="F180" s="13">
        <v>1.2589999999999999E-3</v>
      </c>
      <c r="G180" s="101">
        <f t="shared" si="15"/>
        <v>2.7102590000000002</v>
      </c>
      <c r="H180" s="103">
        <v>288.68</v>
      </c>
      <c r="I180" s="104" t="s">
        <v>66</v>
      </c>
      <c r="J180" s="105">
        <f t="shared" si="21"/>
        <v>288.68</v>
      </c>
      <c r="K180" s="103">
        <v>11.11</v>
      </c>
      <c r="L180" s="104" t="s">
        <v>66</v>
      </c>
      <c r="M180" s="105">
        <f t="shared" si="19"/>
        <v>11.11</v>
      </c>
      <c r="N180" s="103">
        <v>2.48</v>
      </c>
      <c r="O180" s="104" t="s">
        <v>66</v>
      </c>
      <c r="P180" s="105">
        <f t="shared" si="20"/>
        <v>2.48</v>
      </c>
    </row>
    <row r="181" spans="1:16">
      <c r="A181" s="23">
        <f t="shared" si="18"/>
        <v>181</v>
      </c>
      <c r="B181" s="10">
        <v>325</v>
      </c>
      <c r="C181" s="11" t="s">
        <v>67</v>
      </c>
      <c r="D181" s="102">
        <f t="shared" si="22"/>
        <v>16.25</v>
      </c>
      <c r="E181" s="12">
        <v>2.532</v>
      </c>
      <c r="F181" s="13">
        <v>1.1720000000000001E-3</v>
      </c>
      <c r="G181" s="101">
        <f t="shared" si="15"/>
        <v>2.533172</v>
      </c>
      <c r="H181" s="103">
        <v>329.82</v>
      </c>
      <c r="I181" s="104" t="s">
        <v>66</v>
      </c>
      <c r="J181" s="105">
        <f t="shared" si="21"/>
        <v>329.82</v>
      </c>
      <c r="K181" s="103">
        <v>12.56</v>
      </c>
      <c r="L181" s="104" t="s">
        <v>66</v>
      </c>
      <c r="M181" s="105">
        <f t="shared" si="19"/>
        <v>12.56</v>
      </c>
      <c r="N181" s="103">
        <v>2.78</v>
      </c>
      <c r="O181" s="104" t="s">
        <v>66</v>
      </c>
      <c r="P181" s="105">
        <f t="shared" si="20"/>
        <v>2.78</v>
      </c>
    </row>
    <row r="182" spans="1:16">
      <c r="A182" s="23">
        <f t="shared" si="18"/>
        <v>182</v>
      </c>
      <c r="B182" s="10">
        <v>350</v>
      </c>
      <c r="C182" s="11" t="s">
        <v>67</v>
      </c>
      <c r="D182" s="102">
        <f t="shared" si="22"/>
        <v>17.5</v>
      </c>
      <c r="E182" s="12">
        <v>2.3759999999999999</v>
      </c>
      <c r="F182" s="13">
        <v>1.096E-3</v>
      </c>
      <c r="G182" s="101">
        <f t="shared" si="15"/>
        <v>2.3770959999999999</v>
      </c>
      <c r="H182" s="103">
        <v>373.76</v>
      </c>
      <c r="I182" s="104" t="s">
        <v>66</v>
      </c>
      <c r="J182" s="105">
        <f t="shared" si="21"/>
        <v>373.76</v>
      </c>
      <c r="K182" s="103">
        <v>14.03</v>
      </c>
      <c r="L182" s="104" t="s">
        <v>66</v>
      </c>
      <c r="M182" s="105">
        <f t="shared" si="19"/>
        <v>14.03</v>
      </c>
      <c r="N182" s="103">
        <v>3.1</v>
      </c>
      <c r="O182" s="104" t="s">
        <v>66</v>
      </c>
      <c r="P182" s="105">
        <f t="shared" si="20"/>
        <v>3.1</v>
      </c>
    </row>
    <row r="183" spans="1:16">
      <c r="A183" s="23">
        <f t="shared" si="18"/>
        <v>183</v>
      </c>
      <c r="B183" s="10">
        <v>375</v>
      </c>
      <c r="C183" s="11" t="s">
        <v>67</v>
      </c>
      <c r="D183" s="102">
        <f t="shared" si="22"/>
        <v>18.75</v>
      </c>
      <c r="E183" s="12">
        <v>2.238</v>
      </c>
      <c r="F183" s="13">
        <v>1.031E-3</v>
      </c>
      <c r="G183" s="101">
        <f t="shared" si="15"/>
        <v>2.2390309999999998</v>
      </c>
      <c r="H183" s="103">
        <v>420.48</v>
      </c>
      <c r="I183" s="104" t="s">
        <v>66</v>
      </c>
      <c r="J183" s="105">
        <f t="shared" si="21"/>
        <v>420.48</v>
      </c>
      <c r="K183" s="103">
        <v>15.53</v>
      </c>
      <c r="L183" s="104" t="s">
        <v>66</v>
      </c>
      <c r="M183" s="105">
        <f t="shared" si="19"/>
        <v>15.53</v>
      </c>
      <c r="N183" s="103">
        <v>3.45</v>
      </c>
      <c r="O183" s="104" t="s">
        <v>66</v>
      </c>
      <c r="P183" s="105">
        <f t="shared" si="20"/>
        <v>3.45</v>
      </c>
    </row>
    <row r="184" spans="1:16">
      <c r="A184" s="23">
        <f t="shared" si="18"/>
        <v>184</v>
      </c>
      <c r="B184" s="10">
        <v>400</v>
      </c>
      <c r="C184" s="11" t="s">
        <v>67</v>
      </c>
      <c r="D184" s="102">
        <f t="shared" si="22"/>
        <v>20</v>
      </c>
      <c r="E184" s="12">
        <v>2.117</v>
      </c>
      <c r="F184" s="13">
        <v>9.7260000000000001E-4</v>
      </c>
      <c r="G184" s="101">
        <f t="shared" si="15"/>
        <v>2.1179725999999999</v>
      </c>
      <c r="H184" s="103">
        <v>469.97</v>
      </c>
      <c r="I184" s="104" t="s">
        <v>66</v>
      </c>
      <c r="J184" s="105">
        <f t="shared" si="21"/>
        <v>469.97</v>
      </c>
      <c r="K184" s="103">
        <v>17.05</v>
      </c>
      <c r="L184" s="104" t="s">
        <v>66</v>
      </c>
      <c r="M184" s="105">
        <f t="shared" si="19"/>
        <v>17.05</v>
      </c>
      <c r="N184" s="103">
        <v>3.81</v>
      </c>
      <c r="O184" s="104" t="s">
        <v>66</v>
      </c>
      <c r="P184" s="105">
        <f t="shared" si="20"/>
        <v>3.81</v>
      </c>
    </row>
    <row r="185" spans="1:16">
      <c r="A185" s="23">
        <f t="shared" si="18"/>
        <v>185</v>
      </c>
      <c r="B185" s="10">
        <v>450</v>
      </c>
      <c r="C185" s="11" t="s">
        <v>67</v>
      </c>
      <c r="D185" s="102">
        <f t="shared" si="22"/>
        <v>22.5</v>
      </c>
      <c r="E185" s="12">
        <v>1.9159999999999999</v>
      </c>
      <c r="F185" s="13">
        <v>8.7480000000000001E-4</v>
      </c>
      <c r="G185" s="101">
        <f t="shared" si="15"/>
        <v>1.9168748</v>
      </c>
      <c r="H185" s="103">
        <v>576.96</v>
      </c>
      <c r="I185" s="104" t="s">
        <v>66</v>
      </c>
      <c r="J185" s="105">
        <f t="shared" si="21"/>
        <v>576.96</v>
      </c>
      <c r="K185" s="103">
        <v>22.84</v>
      </c>
      <c r="L185" s="104" t="s">
        <v>66</v>
      </c>
      <c r="M185" s="105">
        <f t="shared" si="19"/>
        <v>22.84</v>
      </c>
      <c r="N185" s="103">
        <v>4.59</v>
      </c>
      <c r="O185" s="104" t="s">
        <v>66</v>
      </c>
      <c r="P185" s="105">
        <f t="shared" si="20"/>
        <v>4.59</v>
      </c>
    </row>
    <row r="186" spans="1:16">
      <c r="A186" s="23">
        <f t="shared" si="18"/>
        <v>186</v>
      </c>
      <c r="B186" s="10">
        <v>500</v>
      </c>
      <c r="C186" s="11" t="s">
        <v>67</v>
      </c>
      <c r="D186" s="102">
        <f t="shared" si="22"/>
        <v>25</v>
      </c>
      <c r="E186" s="12">
        <v>1.76</v>
      </c>
      <c r="F186" s="13">
        <v>7.9560000000000004E-4</v>
      </c>
      <c r="G186" s="101">
        <f t="shared" si="15"/>
        <v>1.7607956</v>
      </c>
      <c r="H186" s="103">
        <v>694.3</v>
      </c>
      <c r="I186" s="104" t="s">
        <v>66</v>
      </c>
      <c r="J186" s="105">
        <f t="shared" si="21"/>
        <v>694.3</v>
      </c>
      <c r="K186" s="103">
        <v>28.27</v>
      </c>
      <c r="L186" s="104" t="s">
        <v>66</v>
      </c>
      <c r="M186" s="105">
        <f t="shared" si="19"/>
        <v>28.27</v>
      </c>
      <c r="N186" s="103">
        <v>5.45</v>
      </c>
      <c r="O186" s="104" t="s">
        <v>66</v>
      </c>
      <c r="P186" s="105">
        <f t="shared" si="20"/>
        <v>5.45</v>
      </c>
    </row>
    <row r="187" spans="1:16">
      <c r="A187" s="23">
        <f t="shared" si="18"/>
        <v>187</v>
      </c>
      <c r="B187" s="10">
        <v>550</v>
      </c>
      <c r="C187" s="11" t="s">
        <v>67</v>
      </c>
      <c r="D187" s="102">
        <f t="shared" si="22"/>
        <v>27.5</v>
      </c>
      <c r="E187" s="12">
        <v>1.641</v>
      </c>
      <c r="F187" s="13">
        <v>7.3010000000000002E-4</v>
      </c>
      <c r="G187" s="101">
        <f t="shared" si="15"/>
        <v>1.6417301</v>
      </c>
      <c r="H187" s="103">
        <v>821.11</v>
      </c>
      <c r="I187" s="104" t="s">
        <v>66</v>
      </c>
      <c r="J187" s="105">
        <f t="shared" si="21"/>
        <v>821.11</v>
      </c>
      <c r="K187" s="103">
        <v>33.520000000000003</v>
      </c>
      <c r="L187" s="104" t="s">
        <v>66</v>
      </c>
      <c r="M187" s="105">
        <f t="shared" si="19"/>
        <v>33.520000000000003</v>
      </c>
      <c r="N187" s="103">
        <v>6.37</v>
      </c>
      <c r="O187" s="104" t="s">
        <v>66</v>
      </c>
      <c r="P187" s="105">
        <f t="shared" si="20"/>
        <v>6.37</v>
      </c>
    </row>
    <row r="188" spans="1:16">
      <c r="A188" s="23">
        <f t="shared" si="18"/>
        <v>188</v>
      </c>
      <c r="B188" s="10">
        <v>600</v>
      </c>
      <c r="C188" s="11" t="s">
        <v>67</v>
      </c>
      <c r="D188" s="102">
        <f t="shared" si="22"/>
        <v>30</v>
      </c>
      <c r="E188" s="12">
        <v>1.5509999999999999</v>
      </c>
      <c r="F188" s="13">
        <v>6.7489999999999998E-4</v>
      </c>
      <c r="G188" s="101">
        <f t="shared" si="15"/>
        <v>1.5516748999999999</v>
      </c>
      <c r="H188" s="103">
        <v>956.18</v>
      </c>
      <c r="I188" s="104" t="s">
        <v>66</v>
      </c>
      <c r="J188" s="105">
        <f t="shared" si="21"/>
        <v>956.18</v>
      </c>
      <c r="K188" s="103">
        <v>38.630000000000003</v>
      </c>
      <c r="L188" s="104" t="s">
        <v>66</v>
      </c>
      <c r="M188" s="105">
        <f t="shared" si="19"/>
        <v>38.630000000000003</v>
      </c>
      <c r="N188" s="103">
        <v>7.36</v>
      </c>
      <c r="O188" s="104" t="s">
        <v>66</v>
      </c>
      <c r="P188" s="105">
        <f t="shared" si="20"/>
        <v>7.36</v>
      </c>
    </row>
    <row r="189" spans="1:16">
      <c r="A189" s="23">
        <f t="shared" si="18"/>
        <v>189</v>
      </c>
      <c r="B189" s="10">
        <v>650</v>
      </c>
      <c r="C189" s="11" t="s">
        <v>67</v>
      </c>
      <c r="D189" s="102">
        <f t="shared" si="22"/>
        <v>32.5</v>
      </c>
      <c r="E189" s="12">
        <v>1.4550000000000001</v>
      </c>
      <c r="F189" s="13">
        <v>6.2790000000000003E-4</v>
      </c>
      <c r="G189" s="101">
        <f t="shared" si="15"/>
        <v>1.4556279000000001</v>
      </c>
      <c r="H189" s="103">
        <v>1.1000000000000001</v>
      </c>
      <c r="I189" s="106" t="s">
        <v>68</v>
      </c>
      <c r="J189" s="107">
        <f t="shared" ref="J189:J228" si="23">H189*1000</f>
        <v>1100</v>
      </c>
      <c r="K189" s="103">
        <v>43.68</v>
      </c>
      <c r="L189" s="104" t="s">
        <v>66</v>
      </c>
      <c r="M189" s="105">
        <f t="shared" si="19"/>
        <v>43.68</v>
      </c>
      <c r="N189" s="103">
        <v>8.4</v>
      </c>
      <c r="O189" s="104" t="s">
        <v>66</v>
      </c>
      <c r="P189" s="105">
        <f t="shared" si="20"/>
        <v>8.4</v>
      </c>
    </row>
    <row r="190" spans="1:16">
      <c r="A190" s="23">
        <f t="shared" si="18"/>
        <v>190</v>
      </c>
      <c r="B190" s="10">
        <v>700</v>
      </c>
      <c r="C190" s="11" t="s">
        <v>67</v>
      </c>
      <c r="D190" s="102">
        <f t="shared" si="22"/>
        <v>35</v>
      </c>
      <c r="E190" s="12">
        <v>1.3720000000000001</v>
      </c>
      <c r="F190" s="13">
        <v>5.8719999999999996E-4</v>
      </c>
      <c r="G190" s="101">
        <f t="shared" si="15"/>
        <v>1.3725872000000001</v>
      </c>
      <c r="H190" s="103">
        <v>1.25</v>
      </c>
      <c r="I190" s="104" t="s">
        <v>68</v>
      </c>
      <c r="J190" s="107">
        <f t="shared" si="23"/>
        <v>1250</v>
      </c>
      <c r="K190" s="103">
        <v>48.76</v>
      </c>
      <c r="L190" s="104" t="s">
        <v>66</v>
      </c>
      <c r="M190" s="105">
        <f t="shared" si="19"/>
        <v>48.76</v>
      </c>
      <c r="N190" s="103">
        <v>9.51</v>
      </c>
      <c r="O190" s="104" t="s">
        <v>66</v>
      </c>
      <c r="P190" s="105">
        <f t="shared" si="20"/>
        <v>9.51</v>
      </c>
    </row>
    <row r="191" spans="1:16">
      <c r="A191" s="23">
        <f t="shared" si="18"/>
        <v>191</v>
      </c>
      <c r="B191" s="10">
        <v>800</v>
      </c>
      <c r="C191" s="11" t="s">
        <v>67</v>
      </c>
      <c r="D191" s="102">
        <f t="shared" si="22"/>
        <v>40</v>
      </c>
      <c r="E191" s="12">
        <v>1.2330000000000001</v>
      </c>
      <c r="F191" s="13">
        <v>5.2030000000000002E-4</v>
      </c>
      <c r="G191" s="101">
        <f t="shared" si="15"/>
        <v>1.2335203000000001</v>
      </c>
      <c r="H191" s="103">
        <v>1.58</v>
      </c>
      <c r="I191" s="104" t="s">
        <v>68</v>
      </c>
      <c r="J191" s="107">
        <f t="shared" si="23"/>
        <v>1580</v>
      </c>
      <c r="K191" s="103">
        <v>67.739999999999995</v>
      </c>
      <c r="L191" s="104" t="s">
        <v>66</v>
      </c>
      <c r="M191" s="105">
        <f t="shared" si="19"/>
        <v>67.739999999999995</v>
      </c>
      <c r="N191" s="103">
        <v>11.9</v>
      </c>
      <c r="O191" s="104" t="s">
        <v>66</v>
      </c>
      <c r="P191" s="105">
        <f t="shared" si="20"/>
        <v>11.9</v>
      </c>
    </row>
    <row r="192" spans="1:16">
      <c r="A192" s="23">
        <f t="shared" si="18"/>
        <v>192</v>
      </c>
      <c r="B192" s="10">
        <v>900</v>
      </c>
      <c r="C192" s="11" t="s">
        <v>67</v>
      </c>
      <c r="D192" s="102">
        <f t="shared" si="22"/>
        <v>45</v>
      </c>
      <c r="E192" s="12">
        <v>1.123</v>
      </c>
      <c r="F192" s="13">
        <v>4.6769999999999998E-4</v>
      </c>
      <c r="G192" s="101">
        <f t="shared" si="15"/>
        <v>1.1234677</v>
      </c>
      <c r="H192" s="103">
        <v>1.95</v>
      </c>
      <c r="I192" s="104" t="s">
        <v>68</v>
      </c>
      <c r="J192" s="107">
        <f t="shared" si="23"/>
        <v>1950</v>
      </c>
      <c r="K192" s="103">
        <v>85.38</v>
      </c>
      <c r="L192" s="104" t="s">
        <v>66</v>
      </c>
      <c r="M192" s="105">
        <f t="shared" si="19"/>
        <v>85.38</v>
      </c>
      <c r="N192" s="103">
        <v>14.52</v>
      </c>
      <c r="O192" s="104" t="s">
        <v>66</v>
      </c>
      <c r="P192" s="105">
        <f t="shared" si="20"/>
        <v>14.52</v>
      </c>
    </row>
    <row r="193" spans="1:16">
      <c r="A193" s="23">
        <f t="shared" si="18"/>
        <v>193</v>
      </c>
      <c r="B193" s="10">
        <v>1</v>
      </c>
      <c r="C193" s="22" t="s">
        <v>70</v>
      </c>
      <c r="D193" s="102">
        <f t="shared" ref="D193:D228" si="24">B193*1000/$C$5</f>
        <v>50</v>
      </c>
      <c r="E193" s="12">
        <v>1.0329999999999999</v>
      </c>
      <c r="F193" s="13">
        <v>4.2499999999999998E-4</v>
      </c>
      <c r="G193" s="101">
        <f t="shared" si="15"/>
        <v>1.0334249999999998</v>
      </c>
      <c r="H193" s="103">
        <v>2.35</v>
      </c>
      <c r="I193" s="104" t="s">
        <v>68</v>
      </c>
      <c r="J193" s="107">
        <f t="shared" si="23"/>
        <v>2350</v>
      </c>
      <c r="K193" s="103">
        <v>102.54</v>
      </c>
      <c r="L193" s="104" t="s">
        <v>66</v>
      </c>
      <c r="M193" s="105">
        <f t="shared" si="19"/>
        <v>102.54</v>
      </c>
      <c r="N193" s="103">
        <v>17.37</v>
      </c>
      <c r="O193" s="104" t="s">
        <v>66</v>
      </c>
      <c r="P193" s="105">
        <f t="shared" si="20"/>
        <v>17.37</v>
      </c>
    </row>
    <row r="194" spans="1:16">
      <c r="A194" s="23">
        <f t="shared" si="18"/>
        <v>194</v>
      </c>
      <c r="B194" s="10">
        <v>1.1000000000000001</v>
      </c>
      <c r="C194" s="11" t="s">
        <v>70</v>
      </c>
      <c r="D194" s="102">
        <f t="shared" si="24"/>
        <v>55</v>
      </c>
      <c r="E194" s="12">
        <v>0.9587</v>
      </c>
      <c r="F194" s="13">
        <v>3.8979999999999999E-4</v>
      </c>
      <c r="G194" s="101">
        <f t="shared" si="15"/>
        <v>0.95908979999999999</v>
      </c>
      <c r="H194" s="103">
        <v>2.78</v>
      </c>
      <c r="I194" s="104" t="s">
        <v>68</v>
      </c>
      <c r="J194" s="107">
        <f t="shared" si="23"/>
        <v>2780</v>
      </c>
      <c r="K194" s="103">
        <v>119.56</v>
      </c>
      <c r="L194" s="104" t="s">
        <v>66</v>
      </c>
      <c r="M194" s="105">
        <f t="shared" si="19"/>
        <v>119.56</v>
      </c>
      <c r="N194" s="103">
        <v>20.440000000000001</v>
      </c>
      <c r="O194" s="104" t="s">
        <v>66</v>
      </c>
      <c r="P194" s="105">
        <f t="shared" si="20"/>
        <v>20.440000000000001</v>
      </c>
    </row>
    <row r="195" spans="1:16">
      <c r="A195" s="23">
        <f t="shared" si="18"/>
        <v>195</v>
      </c>
      <c r="B195" s="10">
        <v>1.2</v>
      </c>
      <c r="C195" s="11" t="s">
        <v>70</v>
      </c>
      <c r="D195" s="102">
        <f t="shared" si="24"/>
        <v>60</v>
      </c>
      <c r="E195" s="12">
        <v>0.89549999999999996</v>
      </c>
      <c r="F195" s="13">
        <v>3.6019999999999997E-4</v>
      </c>
      <c r="G195" s="101">
        <f t="shared" si="15"/>
        <v>0.8958602</v>
      </c>
      <c r="H195" s="103">
        <v>3.25</v>
      </c>
      <c r="I195" s="104" t="s">
        <v>68</v>
      </c>
      <c r="J195" s="107">
        <f t="shared" si="23"/>
        <v>3250</v>
      </c>
      <c r="K195" s="103">
        <v>136.59</v>
      </c>
      <c r="L195" s="104" t="s">
        <v>66</v>
      </c>
      <c r="M195" s="105">
        <f t="shared" si="19"/>
        <v>136.59</v>
      </c>
      <c r="N195" s="103">
        <v>23.72</v>
      </c>
      <c r="O195" s="104" t="s">
        <v>66</v>
      </c>
      <c r="P195" s="105">
        <f t="shared" si="20"/>
        <v>23.72</v>
      </c>
    </row>
    <row r="196" spans="1:16">
      <c r="A196" s="23">
        <f t="shared" si="18"/>
        <v>196</v>
      </c>
      <c r="B196" s="10">
        <v>1.3</v>
      </c>
      <c r="C196" s="11" t="s">
        <v>70</v>
      </c>
      <c r="D196" s="102">
        <f t="shared" si="24"/>
        <v>65</v>
      </c>
      <c r="E196" s="12">
        <v>0.84140000000000004</v>
      </c>
      <c r="F196" s="13">
        <v>3.3490000000000001E-4</v>
      </c>
      <c r="G196" s="101">
        <f t="shared" si="15"/>
        <v>0.84173490000000006</v>
      </c>
      <c r="H196" s="103">
        <v>3.74</v>
      </c>
      <c r="I196" s="104" t="s">
        <v>68</v>
      </c>
      <c r="J196" s="107">
        <f t="shared" si="23"/>
        <v>3740</v>
      </c>
      <c r="K196" s="103">
        <v>153.72</v>
      </c>
      <c r="L196" s="104" t="s">
        <v>66</v>
      </c>
      <c r="M196" s="105">
        <f t="shared" si="19"/>
        <v>153.72</v>
      </c>
      <c r="N196" s="103">
        <v>27.21</v>
      </c>
      <c r="O196" s="104" t="s">
        <v>66</v>
      </c>
      <c r="P196" s="105">
        <f t="shared" si="20"/>
        <v>27.21</v>
      </c>
    </row>
    <row r="197" spans="1:16">
      <c r="A197" s="23">
        <f t="shared" si="18"/>
        <v>197</v>
      </c>
      <c r="B197" s="10">
        <v>1.4</v>
      </c>
      <c r="C197" s="11" t="s">
        <v>70</v>
      </c>
      <c r="D197" s="102">
        <f t="shared" si="24"/>
        <v>70</v>
      </c>
      <c r="E197" s="12">
        <v>0.7944</v>
      </c>
      <c r="F197" s="13">
        <v>3.1300000000000002E-4</v>
      </c>
      <c r="G197" s="101">
        <f t="shared" si="15"/>
        <v>0.794713</v>
      </c>
      <c r="H197" s="103">
        <v>4.2699999999999996</v>
      </c>
      <c r="I197" s="104" t="s">
        <v>68</v>
      </c>
      <c r="J197" s="107">
        <f t="shared" si="23"/>
        <v>4270</v>
      </c>
      <c r="K197" s="103">
        <v>170.99</v>
      </c>
      <c r="L197" s="104" t="s">
        <v>66</v>
      </c>
      <c r="M197" s="105">
        <f t="shared" si="19"/>
        <v>170.99</v>
      </c>
      <c r="N197" s="103">
        <v>30.89</v>
      </c>
      <c r="O197" s="104" t="s">
        <v>66</v>
      </c>
      <c r="P197" s="105">
        <f t="shared" si="20"/>
        <v>30.89</v>
      </c>
    </row>
    <row r="198" spans="1:16">
      <c r="A198" s="23">
        <f t="shared" si="18"/>
        <v>198</v>
      </c>
      <c r="B198" s="10">
        <v>1.5</v>
      </c>
      <c r="C198" s="11" t="s">
        <v>70</v>
      </c>
      <c r="D198" s="102">
        <f t="shared" si="24"/>
        <v>75</v>
      </c>
      <c r="E198" s="12">
        <v>0.75329999999999997</v>
      </c>
      <c r="F198" s="13">
        <v>2.9399999999999999E-4</v>
      </c>
      <c r="G198" s="101">
        <f t="shared" si="15"/>
        <v>0.75359399999999999</v>
      </c>
      <c r="H198" s="103">
        <v>4.83</v>
      </c>
      <c r="I198" s="104" t="s">
        <v>68</v>
      </c>
      <c r="J198" s="107">
        <f t="shared" si="23"/>
        <v>4830</v>
      </c>
      <c r="K198" s="103">
        <v>188.43</v>
      </c>
      <c r="L198" s="104" t="s">
        <v>66</v>
      </c>
      <c r="M198" s="105">
        <f t="shared" si="19"/>
        <v>188.43</v>
      </c>
      <c r="N198" s="103">
        <v>34.770000000000003</v>
      </c>
      <c r="O198" s="104" t="s">
        <v>66</v>
      </c>
      <c r="P198" s="105">
        <f t="shared" si="20"/>
        <v>34.770000000000003</v>
      </c>
    </row>
    <row r="199" spans="1:16">
      <c r="A199" s="23">
        <f t="shared" si="18"/>
        <v>199</v>
      </c>
      <c r="B199" s="10">
        <v>1.6</v>
      </c>
      <c r="C199" s="11" t="s">
        <v>70</v>
      </c>
      <c r="D199" s="102">
        <f t="shared" si="24"/>
        <v>80</v>
      </c>
      <c r="E199" s="12">
        <v>0.71699999999999997</v>
      </c>
      <c r="F199" s="13">
        <v>2.7720000000000002E-4</v>
      </c>
      <c r="G199" s="101">
        <f t="shared" si="15"/>
        <v>0.71727719999999995</v>
      </c>
      <c r="H199" s="103">
        <v>5.42</v>
      </c>
      <c r="I199" s="104" t="s">
        <v>68</v>
      </c>
      <c r="J199" s="107">
        <f t="shared" si="23"/>
        <v>5420</v>
      </c>
      <c r="K199" s="103">
        <v>206.04</v>
      </c>
      <c r="L199" s="104" t="s">
        <v>66</v>
      </c>
      <c r="M199" s="105">
        <f t="shared" si="19"/>
        <v>206.04</v>
      </c>
      <c r="N199" s="103">
        <v>38.840000000000003</v>
      </c>
      <c r="O199" s="104" t="s">
        <v>66</v>
      </c>
      <c r="P199" s="105">
        <f t="shared" si="20"/>
        <v>38.840000000000003</v>
      </c>
    </row>
    <row r="200" spans="1:16">
      <c r="A200" s="23">
        <f t="shared" si="18"/>
        <v>200</v>
      </c>
      <c r="B200" s="10">
        <v>1.7</v>
      </c>
      <c r="C200" s="11" t="s">
        <v>70</v>
      </c>
      <c r="D200" s="102">
        <f t="shared" si="24"/>
        <v>85</v>
      </c>
      <c r="E200" s="12">
        <v>0.68479999999999996</v>
      </c>
      <c r="F200" s="13">
        <v>2.6229999999999998E-4</v>
      </c>
      <c r="G200" s="101">
        <f t="shared" si="15"/>
        <v>0.68506230000000001</v>
      </c>
      <c r="H200" s="103">
        <v>6.03</v>
      </c>
      <c r="I200" s="104" t="s">
        <v>68</v>
      </c>
      <c r="J200" s="107">
        <f t="shared" si="23"/>
        <v>6030</v>
      </c>
      <c r="K200" s="103">
        <v>223.83</v>
      </c>
      <c r="L200" s="104" t="s">
        <v>66</v>
      </c>
      <c r="M200" s="105">
        <f t="shared" si="19"/>
        <v>223.83</v>
      </c>
      <c r="N200" s="103">
        <v>43.09</v>
      </c>
      <c r="O200" s="104" t="s">
        <v>66</v>
      </c>
      <c r="P200" s="105">
        <f t="shared" si="20"/>
        <v>43.09</v>
      </c>
    </row>
    <row r="201" spans="1:16">
      <c r="A201" s="23">
        <f t="shared" si="18"/>
        <v>201</v>
      </c>
      <c r="B201" s="10">
        <v>1.8</v>
      </c>
      <c r="C201" s="11" t="s">
        <v>70</v>
      </c>
      <c r="D201" s="102">
        <f t="shared" si="24"/>
        <v>90</v>
      </c>
      <c r="E201" s="12">
        <v>0.65580000000000005</v>
      </c>
      <c r="F201" s="13">
        <v>2.4899999999999998E-4</v>
      </c>
      <c r="G201" s="101">
        <f t="shared" si="15"/>
        <v>0.6560490000000001</v>
      </c>
      <c r="H201" s="103">
        <v>6.67</v>
      </c>
      <c r="I201" s="104" t="s">
        <v>68</v>
      </c>
      <c r="J201" s="107">
        <f t="shared" si="23"/>
        <v>6670</v>
      </c>
      <c r="K201" s="103">
        <v>241.79</v>
      </c>
      <c r="L201" s="104" t="s">
        <v>66</v>
      </c>
      <c r="M201" s="105">
        <f t="shared" si="19"/>
        <v>241.79</v>
      </c>
      <c r="N201" s="103">
        <v>47.52</v>
      </c>
      <c r="O201" s="104" t="s">
        <v>66</v>
      </c>
      <c r="P201" s="105">
        <f t="shared" si="20"/>
        <v>47.52</v>
      </c>
    </row>
    <row r="202" spans="1:16">
      <c r="A202" s="23">
        <f t="shared" si="18"/>
        <v>202</v>
      </c>
      <c r="B202" s="10">
        <v>2</v>
      </c>
      <c r="C202" s="11" t="s">
        <v>70</v>
      </c>
      <c r="D202" s="108">
        <f t="shared" si="24"/>
        <v>100</v>
      </c>
      <c r="E202" s="12">
        <v>0.60609999999999997</v>
      </c>
      <c r="F202" s="13">
        <v>2.2609999999999999E-4</v>
      </c>
      <c r="G202" s="101">
        <f t="shared" si="15"/>
        <v>0.60632609999999998</v>
      </c>
      <c r="H202" s="103">
        <v>8.0399999999999991</v>
      </c>
      <c r="I202" s="104" t="s">
        <v>68</v>
      </c>
      <c r="J202" s="107">
        <f t="shared" si="23"/>
        <v>8039.9999999999991</v>
      </c>
      <c r="K202" s="103">
        <v>309.98</v>
      </c>
      <c r="L202" s="104" t="s">
        <v>66</v>
      </c>
      <c r="M202" s="105">
        <f t="shared" si="19"/>
        <v>309.98</v>
      </c>
      <c r="N202" s="103">
        <v>56.9</v>
      </c>
      <c r="O202" s="104" t="s">
        <v>66</v>
      </c>
      <c r="P202" s="105">
        <f t="shared" si="20"/>
        <v>56.9</v>
      </c>
    </row>
    <row r="203" spans="1:16">
      <c r="A203" s="23">
        <f t="shared" si="18"/>
        <v>203</v>
      </c>
      <c r="B203" s="10">
        <v>2.25</v>
      </c>
      <c r="C203" s="11" t="s">
        <v>70</v>
      </c>
      <c r="D203" s="108">
        <f t="shared" si="24"/>
        <v>112.5</v>
      </c>
      <c r="E203" s="12">
        <v>0.55579999999999996</v>
      </c>
      <c r="F203" s="13">
        <v>2.031E-4</v>
      </c>
      <c r="G203" s="101">
        <f t="shared" si="15"/>
        <v>0.55600309999999997</v>
      </c>
      <c r="H203" s="103">
        <v>9.9</v>
      </c>
      <c r="I203" s="104" t="s">
        <v>68</v>
      </c>
      <c r="J203" s="107">
        <f t="shared" si="23"/>
        <v>9900</v>
      </c>
      <c r="K203" s="103">
        <v>406.71</v>
      </c>
      <c r="L203" s="104" t="s">
        <v>66</v>
      </c>
      <c r="M203" s="105">
        <f t="shared" si="19"/>
        <v>406.71</v>
      </c>
      <c r="N203" s="103">
        <v>69.55</v>
      </c>
      <c r="O203" s="104" t="s">
        <v>66</v>
      </c>
      <c r="P203" s="105">
        <f t="shared" si="20"/>
        <v>69.55</v>
      </c>
    </row>
    <row r="204" spans="1:16">
      <c r="A204" s="23">
        <f t="shared" si="18"/>
        <v>204</v>
      </c>
      <c r="B204" s="10">
        <v>2.5</v>
      </c>
      <c r="C204" s="11" t="s">
        <v>70</v>
      </c>
      <c r="D204" s="108">
        <f t="shared" si="24"/>
        <v>125</v>
      </c>
      <c r="E204" s="12">
        <v>0.51500000000000001</v>
      </c>
      <c r="F204" s="13">
        <v>1.8440000000000001E-4</v>
      </c>
      <c r="G204" s="101">
        <f t="shared" si="15"/>
        <v>0.51518439999999999</v>
      </c>
      <c r="H204" s="103">
        <v>11.91</v>
      </c>
      <c r="I204" s="104" t="s">
        <v>68</v>
      </c>
      <c r="J204" s="107">
        <f t="shared" si="23"/>
        <v>11910</v>
      </c>
      <c r="K204" s="103">
        <v>497.02</v>
      </c>
      <c r="L204" s="104" t="s">
        <v>66</v>
      </c>
      <c r="M204" s="105">
        <f t="shared" si="19"/>
        <v>497.02</v>
      </c>
      <c r="N204" s="103">
        <v>83.15</v>
      </c>
      <c r="O204" s="104" t="s">
        <v>66</v>
      </c>
      <c r="P204" s="105">
        <f t="shared" si="20"/>
        <v>83.15</v>
      </c>
    </row>
    <row r="205" spans="1:16">
      <c r="A205" s="23">
        <f t="shared" si="18"/>
        <v>205</v>
      </c>
      <c r="B205" s="10">
        <v>2.75</v>
      </c>
      <c r="C205" s="11" t="s">
        <v>70</v>
      </c>
      <c r="D205" s="108">
        <f t="shared" si="24"/>
        <v>137.5</v>
      </c>
      <c r="E205" s="12">
        <v>0.48130000000000001</v>
      </c>
      <c r="F205" s="13">
        <v>1.6899999999999999E-4</v>
      </c>
      <c r="G205" s="101">
        <f t="shared" si="15"/>
        <v>0.48146899999999998</v>
      </c>
      <c r="H205" s="103">
        <v>14.08</v>
      </c>
      <c r="I205" s="104" t="s">
        <v>68</v>
      </c>
      <c r="J205" s="107">
        <f t="shared" si="23"/>
        <v>14080</v>
      </c>
      <c r="K205" s="103">
        <v>584.22</v>
      </c>
      <c r="L205" s="104" t="s">
        <v>66</v>
      </c>
      <c r="M205" s="105">
        <f t="shared" si="19"/>
        <v>584.22</v>
      </c>
      <c r="N205" s="103">
        <v>97.67</v>
      </c>
      <c r="O205" s="104" t="s">
        <v>66</v>
      </c>
      <c r="P205" s="105">
        <f t="shared" si="20"/>
        <v>97.67</v>
      </c>
    </row>
    <row r="206" spans="1:16">
      <c r="A206" s="23">
        <f t="shared" si="18"/>
        <v>206</v>
      </c>
      <c r="B206" s="10">
        <v>3</v>
      </c>
      <c r="C206" s="11" t="s">
        <v>70</v>
      </c>
      <c r="D206" s="108">
        <f t="shared" si="24"/>
        <v>150</v>
      </c>
      <c r="E206" s="12">
        <v>0.45290000000000002</v>
      </c>
      <c r="F206" s="13">
        <v>1.561E-4</v>
      </c>
      <c r="G206" s="101">
        <f t="shared" si="15"/>
        <v>0.45305610000000002</v>
      </c>
      <c r="H206" s="103">
        <v>16.38</v>
      </c>
      <c r="I206" s="104" t="s">
        <v>68</v>
      </c>
      <c r="J206" s="107">
        <f t="shared" si="23"/>
        <v>16379.999999999998</v>
      </c>
      <c r="K206" s="103">
        <v>669.75</v>
      </c>
      <c r="L206" s="104" t="s">
        <v>66</v>
      </c>
      <c r="M206" s="105">
        <f t="shared" si="19"/>
        <v>669.75</v>
      </c>
      <c r="N206" s="103">
        <v>113.02</v>
      </c>
      <c r="O206" s="104" t="s">
        <v>66</v>
      </c>
      <c r="P206" s="105">
        <f t="shared" si="20"/>
        <v>113.02</v>
      </c>
    </row>
    <row r="207" spans="1:16">
      <c r="A207" s="23">
        <f t="shared" si="18"/>
        <v>207</v>
      </c>
      <c r="B207" s="10">
        <v>3.25</v>
      </c>
      <c r="C207" s="11" t="s">
        <v>70</v>
      </c>
      <c r="D207" s="108">
        <f t="shared" si="24"/>
        <v>162.5</v>
      </c>
      <c r="E207" s="12">
        <v>0.42870000000000003</v>
      </c>
      <c r="F207" s="13">
        <v>1.45E-4</v>
      </c>
      <c r="G207" s="101">
        <f t="shared" si="15"/>
        <v>0.42884500000000003</v>
      </c>
      <c r="H207" s="103">
        <v>18.829999999999998</v>
      </c>
      <c r="I207" s="104" t="s">
        <v>68</v>
      </c>
      <c r="J207" s="107">
        <f t="shared" si="23"/>
        <v>18830</v>
      </c>
      <c r="K207" s="103">
        <v>754.31</v>
      </c>
      <c r="L207" s="104" t="s">
        <v>66</v>
      </c>
      <c r="M207" s="105">
        <f t="shared" si="19"/>
        <v>754.31</v>
      </c>
      <c r="N207" s="103">
        <v>129.18</v>
      </c>
      <c r="O207" s="104" t="s">
        <v>66</v>
      </c>
      <c r="P207" s="105">
        <f t="shared" si="20"/>
        <v>129.18</v>
      </c>
    </row>
    <row r="208" spans="1:16">
      <c r="A208" s="23">
        <f t="shared" si="18"/>
        <v>208</v>
      </c>
      <c r="B208" s="10">
        <v>3.5</v>
      </c>
      <c r="C208" s="11" t="s">
        <v>70</v>
      </c>
      <c r="D208" s="108">
        <f t="shared" si="24"/>
        <v>175</v>
      </c>
      <c r="E208" s="12">
        <v>0.40789999999999998</v>
      </c>
      <c r="F208" s="13">
        <v>1.3549999999999999E-4</v>
      </c>
      <c r="G208" s="101">
        <f t="shared" si="15"/>
        <v>0.4080355</v>
      </c>
      <c r="H208" s="103">
        <v>21.41</v>
      </c>
      <c r="I208" s="104" t="s">
        <v>68</v>
      </c>
      <c r="J208" s="107">
        <f t="shared" si="23"/>
        <v>21410</v>
      </c>
      <c r="K208" s="103">
        <v>838.3</v>
      </c>
      <c r="L208" s="104" t="s">
        <v>66</v>
      </c>
      <c r="M208" s="105">
        <f t="shared" si="19"/>
        <v>838.3</v>
      </c>
      <c r="N208" s="103">
        <v>146.08000000000001</v>
      </c>
      <c r="O208" s="104" t="s">
        <v>66</v>
      </c>
      <c r="P208" s="105">
        <f t="shared" si="20"/>
        <v>146.08000000000001</v>
      </c>
    </row>
    <row r="209" spans="1:16">
      <c r="A209" s="23">
        <f t="shared" si="18"/>
        <v>209</v>
      </c>
      <c r="B209" s="10">
        <v>3.75</v>
      </c>
      <c r="C209" s="11" t="s">
        <v>70</v>
      </c>
      <c r="D209" s="108">
        <f t="shared" si="24"/>
        <v>187.5</v>
      </c>
      <c r="E209" s="12">
        <v>0.38969999999999999</v>
      </c>
      <c r="F209" s="13">
        <v>1.272E-4</v>
      </c>
      <c r="G209" s="101">
        <f t="shared" si="15"/>
        <v>0.38982719999999998</v>
      </c>
      <c r="H209" s="103">
        <v>24.11</v>
      </c>
      <c r="I209" s="104" t="s">
        <v>68</v>
      </c>
      <c r="J209" s="107">
        <f t="shared" si="23"/>
        <v>24110</v>
      </c>
      <c r="K209" s="103">
        <v>921.94</v>
      </c>
      <c r="L209" s="104" t="s">
        <v>66</v>
      </c>
      <c r="M209" s="105">
        <f t="shared" si="19"/>
        <v>921.94</v>
      </c>
      <c r="N209" s="103">
        <v>163.69</v>
      </c>
      <c r="O209" s="104" t="s">
        <v>66</v>
      </c>
      <c r="P209" s="105">
        <f t="shared" si="20"/>
        <v>163.69</v>
      </c>
    </row>
    <row r="210" spans="1:16">
      <c r="A210" s="23">
        <f t="shared" si="18"/>
        <v>210</v>
      </c>
      <c r="B210" s="10">
        <v>4</v>
      </c>
      <c r="C210" s="11" t="s">
        <v>70</v>
      </c>
      <c r="D210" s="108">
        <f t="shared" si="24"/>
        <v>200</v>
      </c>
      <c r="E210" s="12">
        <v>0.37369999999999998</v>
      </c>
      <c r="F210" s="13">
        <v>1.199E-4</v>
      </c>
      <c r="G210" s="101">
        <f t="shared" si="15"/>
        <v>0.37381989999999998</v>
      </c>
      <c r="H210" s="103">
        <v>26.93</v>
      </c>
      <c r="I210" s="104" t="s">
        <v>68</v>
      </c>
      <c r="J210" s="107">
        <f t="shared" si="23"/>
        <v>26930</v>
      </c>
      <c r="K210" s="103">
        <v>1.01</v>
      </c>
      <c r="L210" s="106" t="s">
        <v>68</v>
      </c>
      <c r="M210" s="107">
        <f t="shared" ref="M210:M228" si="25">K210*1000</f>
        <v>1010</v>
      </c>
      <c r="N210" s="103">
        <v>181.96</v>
      </c>
      <c r="O210" s="104" t="s">
        <v>66</v>
      </c>
      <c r="P210" s="105">
        <f t="shared" si="20"/>
        <v>181.96</v>
      </c>
    </row>
    <row r="211" spans="1:16">
      <c r="A211" s="23">
        <f t="shared" si="18"/>
        <v>211</v>
      </c>
      <c r="B211" s="10">
        <v>4.5</v>
      </c>
      <c r="C211" s="11" t="s">
        <v>70</v>
      </c>
      <c r="D211" s="108">
        <f t="shared" si="24"/>
        <v>225</v>
      </c>
      <c r="E211" s="12">
        <v>0.34689999999999999</v>
      </c>
      <c r="F211" s="13">
        <v>1.076E-4</v>
      </c>
      <c r="G211" s="101">
        <f t="shared" si="15"/>
        <v>0.34700759999999997</v>
      </c>
      <c r="H211" s="103">
        <v>32.92</v>
      </c>
      <c r="I211" s="104" t="s">
        <v>68</v>
      </c>
      <c r="J211" s="107">
        <f t="shared" si="23"/>
        <v>32920</v>
      </c>
      <c r="K211" s="103">
        <v>1.32</v>
      </c>
      <c r="L211" s="104" t="s">
        <v>68</v>
      </c>
      <c r="M211" s="107">
        <f t="shared" si="25"/>
        <v>1320</v>
      </c>
      <c r="N211" s="103">
        <v>220.35</v>
      </c>
      <c r="O211" s="104" t="s">
        <v>66</v>
      </c>
      <c r="P211" s="105">
        <f t="shared" si="20"/>
        <v>220.35</v>
      </c>
    </row>
    <row r="212" spans="1:16">
      <c r="A212" s="23">
        <f t="shared" si="18"/>
        <v>212</v>
      </c>
      <c r="B212" s="10">
        <v>5</v>
      </c>
      <c r="C212" s="11" t="s">
        <v>70</v>
      </c>
      <c r="D212" s="108">
        <f t="shared" si="24"/>
        <v>250</v>
      </c>
      <c r="E212" s="12">
        <v>0.32540000000000002</v>
      </c>
      <c r="F212" s="13">
        <v>9.7639999999999994E-5</v>
      </c>
      <c r="G212" s="101">
        <f t="shared" ref="G212:G228" si="26">E212+F212</f>
        <v>0.32549764000000003</v>
      </c>
      <c r="H212" s="103">
        <v>39.33</v>
      </c>
      <c r="I212" s="104" t="s">
        <v>68</v>
      </c>
      <c r="J212" s="107">
        <f t="shared" si="23"/>
        <v>39330</v>
      </c>
      <c r="K212" s="103">
        <v>1.6</v>
      </c>
      <c r="L212" s="104" t="s">
        <v>68</v>
      </c>
      <c r="M212" s="107">
        <f t="shared" si="25"/>
        <v>1600</v>
      </c>
      <c r="N212" s="103">
        <v>260.97000000000003</v>
      </c>
      <c r="O212" s="104" t="s">
        <v>66</v>
      </c>
      <c r="P212" s="105">
        <f t="shared" si="20"/>
        <v>260.97000000000003</v>
      </c>
    </row>
    <row r="213" spans="1:16">
      <c r="A213" s="23">
        <f t="shared" si="18"/>
        <v>213</v>
      </c>
      <c r="B213" s="10">
        <v>5.5</v>
      </c>
      <c r="C213" s="11" t="s">
        <v>70</v>
      </c>
      <c r="D213" s="108">
        <f t="shared" si="24"/>
        <v>275</v>
      </c>
      <c r="E213" s="12">
        <v>0.30769999999999997</v>
      </c>
      <c r="F213" s="13">
        <v>8.9439999999999997E-5</v>
      </c>
      <c r="G213" s="101">
        <f t="shared" si="26"/>
        <v>0.30778943999999997</v>
      </c>
      <c r="H213" s="103">
        <v>46.15</v>
      </c>
      <c r="I213" s="104" t="s">
        <v>68</v>
      </c>
      <c r="J213" s="107">
        <f t="shared" si="23"/>
        <v>46150</v>
      </c>
      <c r="K213" s="103">
        <v>1.87</v>
      </c>
      <c r="L213" s="104" t="s">
        <v>68</v>
      </c>
      <c r="M213" s="107">
        <f t="shared" si="25"/>
        <v>1870</v>
      </c>
      <c r="N213" s="103">
        <v>303.55</v>
      </c>
      <c r="O213" s="104" t="s">
        <v>66</v>
      </c>
      <c r="P213" s="105">
        <f t="shared" si="20"/>
        <v>303.55</v>
      </c>
    </row>
    <row r="214" spans="1:16">
      <c r="A214" s="23">
        <f t="shared" ref="A214:A277" si="27">A213+1</f>
        <v>214</v>
      </c>
      <c r="B214" s="10">
        <v>6</v>
      </c>
      <c r="C214" s="11" t="s">
        <v>70</v>
      </c>
      <c r="D214" s="108">
        <f t="shared" si="24"/>
        <v>300</v>
      </c>
      <c r="E214" s="12">
        <v>0.29289999999999999</v>
      </c>
      <c r="F214" s="13">
        <v>8.2559999999999996E-5</v>
      </c>
      <c r="G214" s="101">
        <f t="shared" si="26"/>
        <v>0.29298256</v>
      </c>
      <c r="H214" s="103">
        <v>53.32</v>
      </c>
      <c r="I214" s="104" t="s">
        <v>68</v>
      </c>
      <c r="J214" s="107">
        <f t="shared" si="23"/>
        <v>53320</v>
      </c>
      <c r="K214" s="103">
        <v>2.13</v>
      </c>
      <c r="L214" s="104" t="s">
        <v>68</v>
      </c>
      <c r="M214" s="107">
        <f t="shared" si="25"/>
        <v>2130</v>
      </c>
      <c r="N214" s="103">
        <v>347.89</v>
      </c>
      <c r="O214" s="104" t="s">
        <v>66</v>
      </c>
      <c r="P214" s="105">
        <f t="shared" si="20"/>
        <v>347.89</v>
      </c>
    </row>
    <row r="215" spans="1:16">
      <c r="A215" s="23">
        <f t="shared" si="27"/>
        <v>215</v>
      </c>
      <c r="B215" s="10">
        <v>6.5</v>
      </c>
      <c r="C215" s="11" t="s">
        <v>70</v>
      </c>
      <c r="D215" s="108">
        <f t="shared" si="24"/>
        <v>325</v>
      </c>
      <c r="E215" s="12">
        <v>0.28039999999999998</v>
      </c>
      <c r="F215" s="13">
        <v>7.6689999999999999E-5</v>
      </c>
      <c r="G215" s="101">
        <f t="shared" si="26"/>
        <v>0.28047668999999997</v>
      </c>
      <c r="H215" s="103">
        <v>60.85</v>
      </c>
      <c r="I215" s="104" t="s">
        <v>68</v>
      </c>
      <c r="J215" s="107">
        <f t="shared" si="23"/>
        <v>60850</v>
      </c>
      <c r="K215" s="103">
        <v>2.38</v>
      </c>
      <c r="L215" s="104" t="s">
        <v>68</v>
      </c>
      <c r="M215" s="107">
        <f t="shared" si="25"/>
        <v>2380</v>
      </c>
      <c r="N215" s="103">
        <v>393.77</v>
      </c>
      <c r="O215" s="104" t="s">
        <v>66</v>
      </c>
      <c r="P215" s="105">
        <f t="shared" si="20"/>
        <v>393.77</v>
      </c>
    </row>
    <row r="216" spans="1:16">
      <c r="A216" s="23">
        <f t="shared" si="27"/>
        <v>216</v>
      </c>
      <c r="B216" s="10">
        <v>7</v>
      </c>
      <c r="C216" s="11" t="s">
        <v>70</v>
      </c>
      <c r="D216" s="108">
        <f t="shared" si="24"/>
        <v>350</v>
      </c>
      <c r="E216" s="12">
        <v>0.2697</v>
      </c>
      <c r="F216" s="13">
        <v>7.1630000000000004E-5</v>
      </c>
      <c r="G216" s="101">
        <f t="shared" si="26"/>
        <v>0.26977162999999998</v>
      </c>
      <c r="H216" s="103">
        <v>68.680000000000007</v>
      </c>
      <c r="I216" s="104" t="s">
        <v>68</v>
      </c>
      <c r="J216" s="107">
        <f t="shared" si="23"/>
        <v>68680</v>
      </c>
      <c r="K216" s="103">
        <v>2.63</v>
      </c>
      <c r="L216" s="104" t="s">
        <v>68</v>
      </c>
      <c r="M216" s="107">
        <f t="shared" si="25"/>
        <v>2630</v>
      </c>
      <c r="N216" s="103">
        <v>441.04</v>
      </c>
      <c r="O216" s="104" t="s">
        <v>66</v>
      </c>
      <c r="P216" s="105">
        <f t="shared" si="20"/>
        <v>441.04</v>
      </c>
    </row>
    <row r="217" spans="1:16">
      <c r="A217" s="23">
        <f t="shared" si="27"/>
        <v>217</v>
      </c>
      <c r="B217" s="10">
        <v>8</v>
      </c>
      <c r="C217" s="11" t="s">
        <v>70</v>
      </c>
      <c r="D217" s="108">
        <f t="shared" si="24"/>
        <v>400</v>
      </c>
      <c r="E217" s="12">
        <v>0.25230000000000002</v>
      </c>
      <c r="F217" s="13">
        <v>6.3330000000000005E-5</v>
      </c>
      <c r="G217" s="101">
        <f t="shared" si="26"/>
        <v>0.25236333</v>
      </c>
      <c r="H217" s="103">
        <v>85.21</v>
      </c>
      <c r="I217" s="104" t="s">
        <v>68</v>
      </c>
      <c r="J217" s="107">
        <f t="shared" si="23"/>
        <v>85210</v>
      </c>
      <c r="K217" s="103">
        <v>3.52</v>
      </c>
      <c r="L217" s="104" t="s">
        <v>68</v>
      </c>
      <c r="M217" s="107">
        <f t="shared" si="25"/>
        <v>3520</v>
      </c>
      <c r="N217" s="103">
        <v>539.11</v>
      </c>
      <c r="O217" s="104" t="s">
        <v>66</v>
      </c>
      <c r="P217" s="105">
        <f t="shared" si="20"/>
        <v>539.11</v>
      </c>
    </row>
    <row r="218" spans="1:16">
      <c r="A218" s="23">
        <f t="shared" si="27"/>
        <v>218</v>
      </c>
      <c r="B218" s="10">
        <v>9</v>
      </c>
      <c r="C218" s="11" t="s">
        <v>70</v>
      </c>
      <c r="D218" s="108">
        <f t="shared" si="24"/>
        <v>450</v>
      </c>
      <c r="E218" s="12">
        <v>0.2389</v>
      </c>
      <c r="F218" s="13">
        <v>5.681E-5</v>
      </c>
      <c r="G218" s="101">
        <f t="shared" si="26"/>
        <v>0.23895680999999999</v>
      </c>
      <c r="H218" s="103">
        <v>102.77</v>
      </c>
      <c r="I218" s="104" t="s">
        <v>68</v>
      </c>
      <c r="J218" s="107">
        <f t="shared" si="23"/>
        <v>102770</v>
      </c>
      <c r="K218" s="103">
        <v>4.3099999999999996</v>
      </c>
      <c r="L218" s="104" t="s">
        <v>68</v>
      </c>
      <c r="M218" s="107">
        <f t="shared" si="25"/>
        <v>4310</v>
      </c>
      <c r="N218" s="103">
        <v>641.01</v>
      </c>
      <c r="O218" s="104" t="s">
        <v>66</v>
      </c>
      <c r="P218" s="105">
        <f t="shared" si="20"/>
        <v>641.01</v>
      </c>
    </row>
    <row r="219" spans="1:16">
      <c r="A219" s="23">
        <f t="shared" si="27"/>
        <v>219</v>
      </c>
      <c r="B219" s="10">
        <v>10</v>
      </c>
      <c r="C219" s="11" t="s">
        <v>70</v>
      </c>
      <c r="D219" s="108">
        <f t="shared" si="24"/>
        <v>500</v>
      </c>
      <c r="E219" s="12">
        <v>0.2283</v>
      </c>
      <c r="F219" s="13">
        <v>5.1539999999999998E-5</v>
      </c>
      <c r="G219" s="101">
        <f t="shared" si="26"/>
        <v>0.22835153999999999</v>
      </c>
      <c r="H219" s="103">
        <v>121.22</v>
      </c>
      <c r="I219" s="104" t="s">
        <v>68</v>
      </c>
      <c r="J219" s="107">
        <f t="shared" si="23"/>
        <v>121220</v>
      </c>
      <c r="K219" s="103">
        <v>5.04</v>
      </c>
      <c r="L219" s="104" t="s">
        <v>68</v>
      </c>
      <c r="M219" s="107">
        <f t="shared" si="25"/>
        <v>5040</v>
      </c>
      <c r="N219" s="103">
        <v>745.86</v>
      </c>
      <c r="O219" s="104" t="s">
        <v>66</v>
      </c>
      <c r="P219" s="105">
        <f t="shared" si="20"/>
        <v>745.86</v>
      </c>
    </row>
    <row r="220" spans="1:16">
      <c r="A220" s="23">
        <f t="shared" si="27"/>
        <v>220</v>
      </c>
      <c r="B220" s="10">
        <v>11</v>
      </c>
      <c r="C220" s="11" t="s">
        <v>70</v>
      </c>
      <c r="D220" s="108">
        <f t="shared" si="24"/>
        <v>550</v>
      </c>
      <c r="E220" s="12">
        <v>0.21970000000000001</v>
      </c>
      <c r="F220" s="13">
        <v>4.7190000000000001E-5</v>
      </c>
      <c r="G220" s="101">
        <f t="shared" si="26"/>
        <v>0.21974719000000001</v>
      </c>
      <c r="H220" s="103">
        <v>140.47</v>
      </c>
      <c r="I220" s="104" t="s">
        <v>68</v>
      </c>
      <c r="J220" s="107">
        <f t="shared" si="23"/>
        <v>140470</v>
      </c>
      <c r="K220" s="103">
        <v>5.73</v>
      </c>
      <c r="L220" s="104" t="s">
        <v>68</v>
      </c>
      <c r="M220" s="107">
        <f t="shared" si="25"/>
        <v>5730</v>
      </c>
      <c r="N220" s="103">
        <v>852.96</v>
      </c>
      <c r="O220" s="104" t="s">
        <v>66</v>
      </c>
      <c r="P220" s="105">
        <f t="shared" si="20"/>
        <v>852.96</v>
      </c>
    </row>
    <row r="221" spans="1:16">
      <c r="A221" s="23">
        <f t="shared" si="27"/>
        <v>221</v>
      </c>
      <c r="B221" s="10">
        <v>12</v>
      </c>
      <c r="C221" s="11" t="s">
        <v>70</v>
      </c>
      <c r="D221" s="108">
        <f t="shared" si="24"/>
        <v>600</v>
      </c>
      <c r="E221" s="12">
        <v>0.2127</v>
      </c>
      <c r="F221" s="13">
        <v>4.354E-5</v>
      </c>
      <c r="G221" s="101">
        <f t="shared" si="26"/>
        <v>0.21274354000000001</v>
      </c>
      <c r="H221" s="103">
        <v>160.4</v>
      </c>
      <c r="I221" s="104" t="s">
        <v>68</v>
      </c>
      <c r="J221" s="107">
        <f t="shared" si="23"/>
        <v>160400</v>
      </c>
      <c r="K221" s="103">
        <v>6.39</v>
      </c>
      <c r="L221" s="104" t="s">
        <v>68</v>
      </c>
      <c r="M221" s="107">
        <f t="shared" si="25"/>
        <v>6390</v>
      </c>
      <c r="N221" s="103">
        <v>961.71</v>
      </c>
      <c r="O221" s="104" t="s">
        <v>66</v>
      </c>
      <c r="P221" s="105">
        <f t="shared" si="20"/>
        <v>961.71</v>
      </c>
    </row>
    <row r="222" spans="1:16">
      <c r="A222" s="23">
        <f t="shared" si="27"/>
        <v>222</v>
      </c>
      <c r="B222" s="10">
        <v>13</v>
      </c>
      <c r="C222" s="11" t="s">
        <v>70</v>
      </c>
      <c r="D222" s="108">
        <f t="shared" si="24"/>
        <v>650</v>
      </c>
      <c r="E222" s="12">
        <v>0.20680000000000001</v>
      </c>
      <c r="F222" s="13">
        <v>4.0439999999999999E-5</v>
      </c>
      <c r="G222" s="101">
        <f t="shared" si="26"/>
        <v>0.20684044000000001</v>
      </c>
      <c r="H222" s="103">
        <v>180.95</v>
      </c>
      <c r="I222" s="104" t="s">
        <v>68</v>
      </c>
      <c r="J222" s="107">
        <f t="shared" si="23"/>
        <v>180950</v>
      </c>
      <c r="K222" s="103">
        <v>7.02</v>
      </c>
      <c r="L222" s="104" t="s">
        <v>68</v>
      </c>
      <c r="M222" s="107">
        <f t="shared" si="25"/>
        <v>7020</v>
      </c>
      <c r="N222" s="103">
        <v>1.07</v>
      </c>
      <c r="O222" s="106" t="s">
        <v>68</v>
      </c>
      <c r="P222" s="107">
        <f t="shared" ref="P222:P228" si="28">N222*1000</f>
        <v>1070</v>
      </c>
    </row>
    <row r="223" spans="1:16">
      <c r="A223" s="23">
        <f t="shared" si="27"/>
        <v>223</v>
      </c>
      <c r="B223" s="10">
        <v>14</v>
      </c>
      <c r="C223" s="11" t="s">
        <v>70</v>
      </c>
      <c r="D223" s="108">
        <f t="shared" si="24"/>
        <v>700</v>
      </c>
      <c r="E223" s="12">
        <v>0.2019</v>
      </c>
      <c r="F223" s="13">
        <v>3.7750000000000003E-5</v>
      </c>
      <c r="G223" s="101">
        <f t="shared" si="26"/>
        <v>0.20193775</v>
      </c>
      <c r="H223" s="103">
        <v>202.04</v>
      </c>
      <c r="I223" s="104" t="s">
        <v>68</v>
      </c>
      <c r="J223" s="107">
        <f t="shared" si="23"/>
        <v>202040</v>
      </c>
      <c r="K223" s="103">
        <v>7.63</v>
      </c>
      <c r="L223" s="104" t="s">
        <v>68</v>
      </c>
      <c r="M223" s="107">
        <f t="shared" si="25"/>
        <v>7630</v>
      </c>
      <c r="N223" s="103">
        <v>1.18</v>
      </c>
      <c r="O223" s="104" t="s">
        <v>68</v>
      </c>
      <c r="P223" s="107">
        <f t="shared" si="28"/>
        <v>1180</v>
      </c>
    </row>
    <row r="224" spans="1:16">
      <c r="A224" s="23">
        <f t="shared" si="27"/>
        <v>224</v>
      </c>
      <c r="B224" s="10">
        <v>15</v>
      </c>
      <c r="C224" s="11" t="s">
        <v>70</v>
      </c>
      <c r="D224" s="108">
        <f t="shared" si="24"/>
        <v>750</v>
      </c>
      <c r="E224" s="12">
        <v>0.1978</v>
      </c>
      <c r="F224" s="13">
        <v>3.5420000000000003E-5</v>
      </c>
      <c r="G224" s="101">
        <f t="shared" si="26"/>
        <v>0.19783542000000001</v>
      </c>
      <c r="H224" s="103">
        <v>223.61</v>
      </c>
      <c r="I224" s="104" t="s">
        <v>68</v>
      </c>
      <c r="J224" s="107">
        <f t="shared" si="23"/>
        <v>223610</v>
      </c>
      <c r="K224" s="103">
        <v>8.2200000000000006</v>
      </c>
      <c r="L224" s="104" t="s">
        <v>68</v>
      </c>
      <c r="M224" s="107">
        <f t="shared" si="25"/>
        <v>8220</v>
      </c>
      <c r="N224" s="103">
        <v>1.29</v>
      </c>
      <c r="O224" s="104" t="s">
        <v>68</v>
      </c>
      <c r="P224" s="107">
        <f t="shared" si="28"/>
        <v>1290</v>
      </c>
    </row>
    <row r="225" spans="1:16">
      <c r="A225" s="23">
        <f t="shared" si="27"/>
        <v>225</v>
      </c>
      <c r="B225" s="10">
        <v>16</v>
      </c>
      <c r="C225" s="11" t="s">
        <v>70</v>
      </c>
      <c r="D225" s="108">
        <f t="shared" si="24"/>
        <v>800</v>
      </c>
      <c r="E225" s="12">
        <v>0.19420000000000001</v>
      </c>
      <c r="F225" s="13">
        <v>3.3359999999999999E-5</v>
      </c>
      <c r="G225" s="101">
        <f t="shared" si="26"/>
        <v>0.19423336000000002</v>
      </c>
      <c r="H225" s="103">
        <v>245.61</v>
      </c>
      <c r="I225" s="104" t="s">
        <v>68</v>
      </c>
      <c r="J225" s="107">
        <f t="shared" si="23"/>
        <v>245610</v>
      </c>
      <c r="K225" s="103">
        <v>8.7899999999999991</v>
      </c>
      <c r="L225" s="104" t="s">
        <v>68</v>
      </c>
      <c r="M225" s="107">
        <f t="shared" si="25"/>
        <v>8790</v>
      </c>
      <c r="N225" s="103">
        <v>1.4</v>
      </c>
      <c r="O225" s="104" t="s">
        <v>68</v>
      </c>
      <c r="P225" s="107">
        <f t="shared" si="28"/>
        <v>1400</v>
      </c>
    </row>
    <row r="226" spans="1:16">
      <c r="A226" s="23">
        <f t="shared" si="27"/>
        <v>226</v>
      </c>
      <c r="B226" s="10">
        <v>17</v>
      </c>
      <c r="C226" s="11" t="s">
        <v>70</v>
      </c>
      <c r="D226" s="108">
        <f t="shared" si="24"/>
        <v>850</v>
      </c>
      <c r="E226" s="12">
        <v>0.19109999999999999</v>
      </c>
      <c r="F226" s="13">
        <v>3.154E-5</v>
      </c>
      <c r="G226" s="101">
        <f t="shared" si="26"/>
        <v>0.19113153999999999</v>
      </c>
      <c r="H226" s="103">
        <v>267.98</v>
      </c>
      <c r="I226" s="104" t="s">
        <v>68</v>
      </c>
      <c r="J226" s="107">
        <f t="shared" si="23"/>
        <v>267980</v>
      </c>
      <c r="K226" s="103">
        <v>9.35</v>
      </c>
      <c r="L226" s="104" t="s">
        <v>68</v>
      </c>
      <c r="M226" s="107">
        <f t="shared" si="25"/>
        <v>9350</v>
      </c>
      <c r="N226" s="103">
        <v>1.52</v>
      </c>
      <c r="O226" s="104" t="s">
        <v>68</v>
      </c>
      <c r="P226" s="107">
        <f t="shared" si="28"/>
        <v>1520</v>
      </c>
    </row>
    <row r="227" spans="1:16">
      <c r="A227" s="23">
        <f t="shared" si="27"/>
        <v>227</v>
      </c>
      <c r="B227" s="10">
        <v>18</v>
      </c>
      <c r="C227" s="11" t="s">
        <v>70</v>
      </c>
      <c r="D227" s="108">
        <f t="shared" si="24"/>
        <v>900</v>
      </c>
      <c r="E227" s="12">
        <v>0.1885</v>
      </c>
      <c r="F227" s="13">
        <v>2.991E-5</v>
      </c>
      <c r="G227" s="101">
        <f t="shared" si="26"/>
        <v>0.18852990999999999</v>
      </c>
      <c r="H227" s="103">
        <v>290.69</v>
      </c>
      <c r="I227" s="104" t="s">
        <v>68</v>
      </c>
      <c r="J227" s="107">
        <f t="shared" si="23"/>
        <v>290690</v>
      </c>
      <c r="K227" s="103">
        <v>9.89</v>
      </c>
      <c r="L227" s="104" t="s">
        <v>68</v>
      </c>
      <c r="M227" s="107">
        <f t="shared" si="25"/>
        <v>9890</v>
      </c>
      <c r="N227" s="103">
        <v>1.63</v>
      </c>
      <c r="O227" s="104" t="s">
        <v>68</v>
      </c>
      <c r="P227" s="107">
        <f t="shared" si="28"/>
        <v>1630</v>
      </c>
    </row>
    <row r="228" spans="1:16">
      <c r="A228" s="26">
        <f t="shared" si="27"/>
        <v>228</v>
      </c>
      <c r="B228" s="10">
        <v>20</v>
      </c>
      <c r="C228" s="11" t="s">
        <v>70</v>
      </c>
      <c r="D228" s="105">
        <f t="shared" si="24"/>
        <v>1000</v>
      </c>
      <c r="E228" s="12">
        <v>0.18410000000000001</v>
      </c>
      <c r="F228" s="13">
        <v>2.7129999999999999E-5</v>
      </c>
      <c r="G228" s="101">
        <f t="shared" si="26"/>
        <v>0.18412713</v>
      </c>
      <c r="H228" s="103">
        <v>336.96</v>
      </c>
      <c r="I228" s="104" t="s">
        <v>68</v>
      </c>
      <c r="J228" s="107">
        <f t="shared" si="23"/>
        <v>336960</v>
      </c>
      <c r="K228" s="103">
        <v>11.86</v>
      </c>
      <c r="L228" s="104" t="s">
        <v>68</v>
      </c>
      <c r="M228" s="107">
        <f t="shared" si="25"/>
        <v>11860</v>
      </c>
      <c r="N228" s="103">
        <v>1.85</v>
      </c>
      <c r="O228" s="104" t="s">
        <v>68</v>
      </c>
      <c r="P228" s="107">
        <f t="shared" si="28"/>
        <v>1850</v>
      </c>
    </row>
    <row r="229" spans="1:16">
      <c r="A229" s="23">
        <f t="shared" si="27"/>
        <v>229</v>
      </c>
      <c r="B229" s="10"/>
      <c r="C229" s="11"/>
      <c r="D229" s="105" t="e">
        <v>#N/A</v>
      </c>
      <c r="E229" s="12"/>
      <c r="F229" s="13"/>
      <c r="G229" s="101" t="e">
        <v>#N/A</v>
      </c>
      <c r="H229" s="103"/>
      <c r="I229" s="104"/>
      <c r="J229" s="107" t="e">
        <v>#N/A</v>
      </c>
      <c r="K229" s="103"/>
      <c r="L229" s="104"/>
      <c r="M229" s="107" t="e">
        <v>#N/A</v>
      </c>
      <c r="N229" s="103"/>
      <c r="O229" s="104"/>
      <c r="P229" s="110" t="e">
        <v>#N/A</v>
      </c>
    </row>
    <row r="230" spans="1:16">
      <c r="A230" s="23">
        <f t="shared" si="27"/>
        <v>230</v>
      </c>
      <c r="B230" s="10"/>
      <c r="C230" s="11"/>
      <c r="D230" s="105" t="e">
        <v>#N/A</v>
      </c>
      <c r="E230" s="12"/>
      <c r="F230" s="13"/>
      <c r="G230" s="101" t="e">
        <v>#N/A</v>
      </c>
      <c r="H230" s="103"/>
      <c r="I230" s="104"/>
      <c r="J230" s="107" t="e">
        <v>#N/A</v>
      </c>
      <c r="K230" s="103"/>
      <c r="L230" s="104"/>
      <c r="M230" s="107" t="e">
        <v>#N/A</v>
      </c>
      <c r="N230" s="103"/>
      <c r="O230" s="104"/>
      <c r="P230" s="110" t="e">
        <v>#N/A</v>
      </c>
    </row>
    <row r="231" spans="1:16">
      <c r="A231" s="23">
        <f t="shared" si="27"/>
        <v>231</v>
      </c>
      <c r="B231" s="10"/>
      <c r="C231" s="11"/>
      <c r="D231" s="105" t="e">
        <v>#N/A</v>
      </c>
      <c r="E231" s="12"/>
      <c r="F231" s="13"/>
      <c r="G231" s="101" t="e">
        <v>#N/A</v>
      </c>
      <c r="H231" s="103"/>
      <c r="I231" s="104"/>
      <c r="J231" s="107" t="e">
        <v>#N/A</v>
      </c>
      <c r="K231" s="103"/>
      <c r="L231" s="104"/>
      <c r="M231" s="107" t="e">
        <v>#N/A</v>
      </c>
      <c r="N231" s="103"/>
      <c r="O231" s="104"/>
      <c r="P231" s="110" t="e">
        <v>#N/A</v>
      </c>
    </row>
    <row r="232" spans="1:16">
      <c r="A232" s="23">
        <f t="shared" si="27"/>
        <v>232</v>
      </c>
      <c r="B232" s="10"/>
      <c r="C232" s="11"/>
      <c r="D232" s="105" t="e">
        <v>#N/A</v>
      </c>
      <c r="E232" s="12"/>
      <c r="F232" s="13"/>
      <c r="G232" s="101" t="e">
        <v>#N/A</v>
      </c>
      <c r="H232" s="103"/>
      <c r="I232" s="104"/>
      <c r="J232" s="107" t="e">
        <v>#N/A</v>
      </c>
      <c r="K232" s="103"/>
      <c r="L232" s="104"/>
      <c r="M232" s="107" t="e">
        <v>#N/A</v>
      </c>
      <c r="N232" s="103"/>
      <c r="O232" s="104"/>
      <c r="P232" s="110" t="e">
        <v>#N/A</v>
      </c>
    </row>
    <row r="233" spans="1:16">
      <c r="A233" s="23">
        <f t="shared" si="27"/>
        <v>233</v>
      </c>
      <c r="B233" s="10"/>
      <c r="C233" s="11"/>
      <c r="D233" s="105" t="e">
        <v>#N/A</v>
      </c>
      <c r="E233" s="12"/>
      <c r="F233" s="13"/>
      <c r="G233" s="101" t="e">
        <v>#N/A</v>
      </c>
      <c r="H233" s="103"/>
      <c r="I233" s="104"/>
      <c r="J233" s="107" t="e">
        <v>#N/A</v>
      </c>
      <c r="K233" s="103"/>
      <c r="L233" s="104"/>
      <c r="M233" s="107" t="e">
        <v>#N/A</v>
      </c>
      <c r="N233" s="103"/>
      <c r="O233" s="104"/>
      <c r="P233" s="110" t="e">
        <v>#N/A</v>
      </c>
    </row>
    <row r="234" spans="1:16">
      <c r="A234" s="23">
        <f t="shared" si="27"/>
        <v>234</v>
      </c>
      <c r="B234" s="10"/>
      <c r="C234" s="11"/>
      <c r="D234" s="105" t="e">
        <v>#N/A</v>
      </c>
      <c r="E234" s="12"/>
      <c r="F234" s="13"/>
      <c r="G234" s="101" t="e">
        <v>#N/A</v>
      </c>
      <c r="H234" s="103"/>
      <c r="I234" s="104"/>
      <c r="J234" s="107" t="e">
        <v>#N/A</v>
      </c>
      <c r="K234" s="103"/>
      <c r="L234" s="104"/>
      <c r="M234" s="107" t="e">
        <v>#N/A</v>
      </c>
      <c r="N234" s="103"/>
      <c r="O234" s="104"/>
      <c r="P234" s="110" t="e">
        <v>#N/A</v>
      </c>
    </row>
    <row r="235" spans="1:16">
      <c r="A235" s="23">
        <f t="shared" si="27"/>
        <v>235</v>
      </c>
      <c r="B235" s="10"/>
      <c r="C235" s="11"/>
      <c r="D235" s="105" t="e">
        <v>#N/A</v>
      </c>
      <c r="E235" s="12"/>
      <c r="F235" s="13"/>
      <c r="G235" s="101" t="e">
        <v>#N/A</v>
      </c>
      <c r="H235" s="103"/>
      <c r="I235" s="104"/>
      <c r="J235" s="107" t="e">
        <v>#N/A</v>
      </c>
      <c r="K235" s="103"/>
      <c r="L235" s="104"/>
      <c r="M235" s="107" t="e">
        <v>#N/A</v>
      </c>
      <c r="N235" s="103"/>
      <c r="O235" s="104"/>
      <c r="P235" s="110" t="e">
        <v>#N/A</v>
      </c>
    </row>
    <row r="236" spans="1:16">
      <c r="A236" s="23">
        <f t="shared" si="27"/>
        <v>236</v>
      </c>
      <c r="B236" s="10"/>
      <c r="C236" s="11"/>
      <c r="D236" s="105" t="e">
        <v>#N/A</v>
      </c>
      <c r="E236" s="12"/>
      <c r="F236" s="13"/>
      <c r="G236" s="101" t="e">
        <v>#N/A</v>
      </c>
      <c r="H236" s="103"/>
      <c r="I236" s="104"/>
      <c r="J236" s="107" t="e">
        <v>#N/A</v>
      </c>
      <c r="K236" s="103"/>
      <c r="L236" s="104"/>
      <c r="M236" s="107" t="e">
        <v>#N/A</v>
      </c>
      <c r="N236" s="103"/>
      <c r="O236" s="104"/>
      <c r="P236" s="110" t="e">
        <v>#N/A</v>
      </c>
    </row>
    <row r="237" spans="1:16">
      <c r="A237" s="23">
        <f t="shared" si="27"/>
        <v>237</v>
      </c>
      <c r="B237" s="10"/>
      <c r="C237" s="11"/>
      <c r="D237" s="105" t="e">
        <v>#N/A</v>
      </c>
      <c r="E237" s="12"/>
      <c r="F237" s="13"/>
      <c r="G237" s="101" t="e">
        <v>#N/A</v>
      </c>
      <c r="H237" s="103"/>
      <c r="I237" s="104"/>
      <c r="J237" s="107" t="e">
        <v>#N/A</v>
      </c>
      <c r="K237" s="103"/>
      <c r="L237" s="104"/>
      <c r="M237" s="107" t="e">
        <v>#N/A</v>
      </c>
      <c r="N237" s="103"/>
      <c r="O237" s="104"/>
      <c r="P237" s="110" t="e">
        <v>#N/A</v>
      </c>
    </row>
    <row r="238" spans="1:16">
      <c r="A238" s="23">
        <f t="shared" si="27"/>
        <v>238</v>
      </c>
      <c r="B238" s="10"/>
      <c r="C238" s="11"/>
      <c r="D238" s="105" t="e">
        <v>#N/A</v>
      </c>
      <c r="E238" s="12"/>
      <c r="F238" s="13"/>
      <c r="G238" s="101" t="e">
        <v>#N/A</v>
      </c>
      <c r="H238" s="103"/>
      <c r="I238" s="104"/>
      <c r="J238" s="107" t="e">
        <v>#N/A</v>
      </c>
      <c r="K238" s="103"/>
      <c r="L238" s="104"/>
      <c r="M238" s="107" t="e">
        <v>#N/A</v>
      </c>
      <c r="N238" s="103"/>
      <c r="O238" s="104"/>
      <c r="P238" s="110" t="e">
        <v>#N/A</v>
      </c>
    </row>
    <row r="239" spans="1:16">
      <c r="A239" s="23">
        <f t="shared" si="27"/>
        <v>239</v>
      </c>
      <c r="B239" s="10"/>
      <c r="C239" s="11"/>
      <c r="D239" s="105" t="e">
        <v>#N/A</v>
      </c>
      <c r="E239" s="12"/>
      <c r="F239" s="13"/>
      <c r="G239" s="101" t="e">
        <v>#N/A</v>
      </c>
      <c r="H239" s="103"/>
      <c r="I239" s="104"/>
      <c r="J239" s="107" t="e">
        <v>#N/A</v>
      </c>
      <c r="K239" s="103"/>
      <c r="L239" s="104"/>
      <c r="M239" s="107" t="e">
        <v>#N/A</v>
      </c>
      <c r="N239" s="103"/>
      <c r="O239" s="104"/>
      <c r="P239" s="110" t="e">
        <v>#N/A</v>
      </c>
    </row>
    <row r="240" spans="1:16">
      <c r="A240" s="23">
        <f t="shared" si="27"/>
        <v>240</v>
      </c>
      <c r="B240" s="10"/>
      <c r="C240" s="11"/>
      <c r="D240" s="105" t="e">
        <v>#N/A</v>
      </c>
      <c r="E240" s="12"/>
      <c r="F240" s="13"/>
      <c r="G240" s="101" t="e">
        <v>#N/A</v>
      </c>
      <c r="H240" s="103"/>
      <c r="I240" s="104"/>
      <c r="J240" s="107" t="e">
        <v>#N/A</v>
      </c>
      <c r="K240" s="103"/>
      <c r="L240" s="104"/>
      <c r="M240" s="107" t="e">
        <v>#N/A</v>
      </c>
      <c r="N240" s="103"/>
      <c r="O240" s="104"/>
      <c r="P240" s="110" t="e">
        <v>#N/A</v>
      </c>
    </row>
    <row r="241" spans="1:16">
      <c r="A241" s="23">
        <f t="shared" si="27"/>
        <v>241</v>
      </c>
      <c r="B241" s="10"/>
      <c r="C241" s="11"/>
      <c r="D241" s="105" t="e">
        <v>#N/A</v>
      </c>
      <c r="E241" s="12"/>
      <c r="F241" s="13"/>
      <c r="G241" s="101" t="e">
        <v>#N/A</v>
      </c>
      <c r="H241" s="103"/>
      <c r="I241" s="104"/>
      <c r="J241" s="107" t="e">
        <v>#N/A</v>
      </c>
      <c r="K241" s="103"/>
      <c r="L241" s="104"/>
      <c r="M241" s="107" t="e">
        <v>#N/A</v>
      </c>
      <c r="N241" s="103"/>
      <c r="O241" s="104"/>
      <c r="P241" s="110" t="e">
        <v>#N/A</v>
      </c>
    </row>
    <row r="242" spans="1:16">
      <c r="A242" s="23">
        <f t="shared" si="27"/>
        <v>242</v>
      </c>
      <c r="B242" s="10"/>
      <c r="C242" s="11"/>
      <c r="D242" s="105" t="e">
        <v>#N/A</v>
      </c>
      <c r="E242" s="12"/>
      <c r="F242" s="13"/>
      <c r="G242" s="101" t="e">
        <v>#N/A</v>
      </c>
      <c r="H242" s="103"/>
      <c r="I242" s="104"/>
      <c r="J242" s="107" t="e">
        <v>#N/A</v>
      </c>
      <c r="K242" s="103"/>
      <c r="L242" s="104"/>
      <c r="M242" s="107" t="e">
        <v>#N/A</v>
      </c>
      <c r="N242" s="103"/>
      <c r="O242" s="104"/>
      <c r="P242" s="110" t="e">
        <v>#N/A</v>
      </c>
    </row>
    <row r="243" spans="1:16">
      <c r="A243" s="23">
        <f t="shared" si="27"/>
        <v>243</v>
      </c>
      <c r="B243" s="10"/>
      <c r="C243" s="11"/>
      <c r="D243" s="105" t="e">
        <v>#N/A</v>
      </c>
      <c r="E243" s="12"/>
      <c r="F243" s="13"/>
      <c r="G243" s="101" t="e">
        <v>#N/A</v>
      </c>
      <c r="H243" s="103"/>
      <c r="I243" s="104"/>
      <c r="J243" s="107" t="e">
        <v>#N/A</v>
      </c>
      <c r="K243" s="103"/>
      <c r="L243" s="104"/>
      <c r="M243" s="107" t="e">
        <v>#N/A</v>
      </c>
      <c r="N243" s="103"/>
      <c r="O243" s="104"/>
      <c r="P243" s="110" t="e">
        <v>#N/A</v>
      </c>
    </row>
    <row r="244" spans="1:16">
      <c r="A244" s="23">
        <f t="shared" si="27"/>
        <v>244</v>
      </c>
      <c r="B244" s="10"/>
      <c r="C244" s="11"/>
      <c r="D244" s="105" t="e">
        <v>#N/A</v>
      </c>
      <c r="E244" s="12"/>
      <c r="F244" s="13"/>
      <c r="G244" s="101" t="e">
        <v>#N/A</v>
      </c>
      <c r="H244" s="103"/>
      <c r="I244" s="104"/>
      <c r="J244" s="107" t="e">
        <v>#N/A</v>
      </c>
      <c r="K244" s="103"/>
      <c r="L244" s="104"/>
      <c r="M244" s="107" t="e">
        <v>#N/A</v>
      </c>
      <c r="N244" s="103"/>
      <c r="O244" s="104"/>
      <c r="P244" s="110" t="e">
        <v>#N/A</v>
      </c>
    </row>
    <row r="245" spans="1:16">
      <c r="A245" s="23">
        <f t="shared" si="27"/>
        <v>245</v>
      </c>
      <c r="B245" s="10"/>
      <c r="C245" s="11"/>
      <c r="D245" s="105" t="e">
        <v>#N/A</v>
      </c>
      <c r="E245" s="12"/>
      <c r="F245" s="13"/>
      <c r="G245" s="101" t="e">
        <v>#N/A</v>
      </c>
      <c r="H245" s="103"/>
      <c r="I245" s="104"/>
      <c r="J245" s="107" t="e">
        <v>#N/A</v>
      </c>
      <c r="K245" s="103"/>
      <c r="L245" s="104"/>
      <c r="M245" s="107" t="e">
        <v>#N/A</v>
      </c>
      <c r="N245" s="103"/>
      <c r="O245" s="104"/>
      <c r="P245" s="110" t="e">
        <v>#N/A</v>
      </c>
    </row>
    <row r="246" spans="1:16">
      <c r="A246" s="23">
        <f t="shared" si="27"/>
        <v>246</v>
      </c>
      <c r="B246" s="10"/>
      <c r="C246" s="11"/>
      <c r="D246" s="105" t="e">
        <v>#N/A</v>
      </c>
      <c r="E246" s="12"/>
      <c r="F246" s="13"/>
      <c r="G246" s="101" t="e">
        <v>#N/A</v>
      </c>
      <c r="H246" s="103"/>
      <c r="I246" s="104"/>
      <c r="J246" s="107" t="e">
        <v>#N/A</v>
      </c>
      <c r="K246" s="103"/>
      <c r="L246" s="104"/>
      <c r="M246" s="107" t="e">
        <v>#N/A</v>
      </c>
      <c r="N246" s="103"/>
      <c r="O246" s="104"/>
      <c r="P246" s="110" t="e">
        <v>#N/A</v>
      </c>
    </row>
    <row r="247" spans="1:16">
      <c r="A247" s="23">
        <f t="shared" si="27"/>
        <v>247</v>
      </c>
      <c r="B247" s="10"/>
      <c r="C247" s="11"/>
      <c r="D247" s="105" t="e">
        <v>#N/A</v>
      </c>
      <c r="E247" s="12"/>
      <c r="F247" s="13"/>
      <c r="G247" s="101" t="e">
        <v>#N/A</v>
      </c>
      <c r="H247" s="103"/>
      <c r="I247" s="104"/>
      <c r="J247" s="107" t="e">
        <v>#N/A</v>
      </c>
      <c r="K247" s="103"/>
      <c r="L247" s="104"/>
      <c r="M247" s="107" t="e">
        <v>#N/A</v>
      </c>
      <c r="N247" s="103"/>
      <c r="O247" s="104"/>
      <c r="P247" s="110" t="e">
        <v>#N/A</v>
      </c>
    </row>
    <row r="248" spans="1:16">
      <c r="A248" s="23">
        <f t="shared" si="27"/>
        <v>248</v>
      </c>
      <c r="B248" s="10"/>
      <c r="C248" s="11"/>
      <c r="D248" s="105" t="e">
        <v>#N/A</v>
      </c>
      <c r="E248" s="12"/>
      <c r="F248" s="13"/>
      <c r="G248" s="101" t="e">
        <v>#N/A</v>
      </c>
      <c r="H248" s="103"/>
      <c r="I248" s="104"/>
      <c r="J248" s="107" t="e">
        <v>#N/A</v>
      </c>
      <c r="K248" s="103"/>
      <c r="L248" s="104"/>
      <c r="M248" s="107" t="e">
        <v>#N/A</v>
      </c>
      <c r="N248" s="103"/>
      <c r="O248" s="104"/>
      <c r="P248" s="110" t="e">
        <v>#N/A</v>
      </c>
    </row>
    <row r="249" spans="1:16">
      <c r="A249" s="23">
        <f t="shared" si="27"/>
        <v>249</v>
      </c>
      <c r="B249" s="10"/>
      <c r="C249" s="11"/>
      <c r="D249" s="105" t="e">
        <v>#N/A</v>
      </c>
      <c r="E249" s="12"/>
      <c r="F249" s="13"/>
      <c r="G249" s="101" t="e">
        <v>#N/A</v>
      </c>
      <c r="H249" s="103"/>
      <c r="I249" s="104"/>
      <c r="J249" s="107" t="e">
        <v>#N/A</v>
      </c>
      <c r="K249" s="103"/>
      <c r="L249" s="104"/>
      <c r="M249" s="107" t="e">
        <v>#N/A</v>
      </c>
      <c r="N249" s="103"/>
      <c r="O249" s="104"/>
      <c r="P249" s="110" t="e">
        <v>#N/A</v>
      </c>
    </row>
    <row r="250" spans="1:16">
      <c r="A250" s="23">
        <f t="shared" si="27"/>
        <v>250</v>
      </c>
      <c r="B250" s="10"/>
      <c r="C250" s="11"/>
      <c r="D250" s="105" t="e">
        <v>#N/A</v>
      </c>
      <c r="E250" s="12"/>
      <c r="F250" s="13"/>
      <c r="G250" s="101" t="e">
        <v>#N/A</v>
      </c>
      <c r="H250" s="103"/>
      <c r="I250" s="104"/>
      <c r="J250" s="107" t="e">
        <v>#N/A</v>
      </c>
      <c r="K250" s="103"/>
      <c r="L250" s="104"/>
      <c r="M250" s="107" t="e">
        <v>#N/A</v>
      </c>
      <c r="N250" s="103"/>
      <c r="O250" s="104"/>
      <c r="P250" s="110" t="e">
        <v>#N/A</v>
      </c>
    </row>
    <row r="251" spans="1:16">
      <c r="A251" s="23">
        <f t="shared" si="27"/>
        <v>251</v>
      </c>
      <c r="B251" s="10"/>
      <c r="C251" s="11"/>
      <c r="D251" s="105" t="e">
        <v>#N/A</v>
      </c>
      <c r="E251" s="12"/>
      <c r="F251" s="13"/>
      <c r="G251" s="101" t="e">
        <v>#N/A</v>
      </c>
      <c r="H251" s="103"/>
      <c r="I251" s="104"/>
      <c r="J251" s="107" t="e">
        <v>#N/A</v>
      </c>
      <c r="K251" s="103"/>
      <c r="L251" s="104"/>
      <c r="M251" s="107" t="e">
        <v>#N/A</v>
      </c>
      <c r="N251" s="103"/>
      <c r="O251" s="104"/>
      <c r="P251" s="110" t="e">
        <v>#N/A</v>
      </c>
    </row>
    <row r="252" spans="1:16">
      <c r="A252" s="23">
        <f t="shared" si="27"/>
        <v>252</v>
      </c>
      <c r="B252" s="10"/>
      <c r="C252" s="11"/>
      <c r="D252" s="105" t="e">
        <v>#N/A</v>
      </c>
      <c r="E252" s="12"/>
      <c r="F252" s="13"/>
      <c r="G252" s="101" t="e">
        <v>#N/A</v>
      </c>
      <c r="H252" s="103"/>
      <c r="I252" s="104"/>
      <c r="J252" s="107" t="e">
        <v>#N/A</v>
      </c>
      <c r="K252" s="103"/>
      <c r="L252" s="104"/>
      <c r="M252" s="107" t="e">
        <v>#N/A</v>
      </c>
      <c r="N252" s="103"/>
      <c r="O252" s="104"/>
      <c r="P252" s="110" t="e">
        <v>#N/A</v>
      </c>
    </row>
    <row r="253" spans="1:16">
      <c r="A253" s="23">
        <f t="shared" si="27"/>
        <v>253</v>
      </c>
      <c r="B253" s="10"/>
      <c r="C253" s="11"/>
      <c r="D253" s="105" t="e">
        <v>#N/A</v>
      </c>
      <c r="E253" s="12"/>
      <c r="F253" s="13"/>
      <c r="G253" s="101" t="e">
        <v>#N/A</v>
      </c>
      <c r="H253" s="103"/>
      <c r="I253" s="104"/>
      <c r="J253" s="107" t="e">
        <v>#N/A</v>
      </c>
      <c r="K253" s="103"/>
      <c r="L253" s="104"/>
      <c r="M253" s="107" t="e">
        <v>#N/A</v>
      </c>
      <c r="N253" s="103"/>
      <c r="O253" s="104"/>
      <c r="P253" s="110" t="e">
        <v>#N/A</v>
      </c>
    </row>
    <row r="254" spans="1:16">
      <c r="A254" s="23">
        <f t="shared" si="27"/>
        <v>254</v>
      </c>
      <c r="B254" s="10"/>
      <c r="C254" s="11"/>
      <c r="D254" s="105" t="e">
        <v>#N/A</v>
      </c>
      <c r="E254" s="12"/>
      <c r="F254" s="13"/>
      <c r="G254" s="101" t="e">
        <v>#N/A</v>
      </c>
      <c r="H254" s="103"/>
      <c r="I254" s="104"/>
      <c r="J254" s="107" t="e">
        <v>#N/A</v>
      </c>
      <c r="K254" s="103"/>
      <c r="L254" s="104"/>
      <c r="M254" s="107" t="e">
        <v>#N/A</v>
      </c>
      <c r="N254" s="103"/>
      <c r="O254" s="104"/>
      <c r="P254" s="110" t="e">
        <v>#N/A</v>
      </c>
    </row>
    <row r="255" spans="1:16">
      <c r="A255" s="23">
        <f t="shared" si="27"/>
        <v>255</v>
      </c>
      <c r="B255" s="10"/>
      <c r="C255" s="11"/>
      <c r="D255" s="105" t="e">
        <v>#N/A</v>
      </c>
      <c r="E255" s="12"/>
      <c r="F255" s="13"/>
      <c r="G255" s="101" t="e">
        <v>#N/A</v>
      </c>
      <c r="H255" s="103"/>
      <c r="I255" s="104"/>
      <c r="J255" s="107" t="e">
        <v>#N/A</v>
      </c>
      <c r="K255" s="103"/>
      <c r="L255" s="104"/>
      <c r="M255" s="107" t="e">
        <v>#N/A</v>
      </c>
      <c r="N255" s="103"/>
      <c r="O255" s="104"/>
      <c r="P255" s="110" t="e">
        <v>#N/A</v>
      </c>
    </row>
    <row r="256" spans="1:16">
      <c r="A256" s="23">
        <f t="shared" si="27"/>
        <v>256</v>
      </c>
      <c r="B256" s="10"/>
      <c r="C256" s="11"/>
      <c r="D256" s="105" t="e">
        <v>#N/A</v>
      </c>
      <c r="E256" s="12"/>
      <c r="F256" s="13"/>
      <c r="G256" s="101" t="e">
        <v>#N/A</v>
      </c>
      <c r="H256" s="103"/>
      <c r="I256" s="104"/>
      <c r="J256" s="107" t="e">
        <v>#N/A</v>
      </c>
      <c r="K256" s="103"/>
      <c r="L256" s="104"/>
      <c r="M256" s="107" t="e">
        <v>#N/A</v>
      </c>
      <c r="N256" s="103"/>
      <c r="O256" s="104"/>
      <c r="P256" s="110" t="e">
        <v>#N/A</v>
      </c>
    </row>
    <row r="257" spans="1:16">
      <c r="A257" s="23">
        <f t="shared" si="27"/>
        <v>257</v>
      </c>
      <c r="B257" s="10"/>
      <c r="C257" s="11"/>
      <c r="D257" s="105" t="e">
        <v>#N/A</v>
      </c>
      <c r="E257" s="12"/>
      <c r="F257" s="13"/>
      <c r="G257" s="101" t="e">
        <v>#N/A</v>
      </c>
      <c r="H257" s="103"/>
      <c r="I257" s="104"/>
      <c r="J257" s="107" t="e">
        <v>#N/A</v>
      </c>
      <c r="K257" s="103"/>
      <c r="L257" s="104"/>
      <c r="M257" s="107" t="e">
        <v>#N/A</v>
      </c>
      <c r="N257" s="103"/>
      <c r="O257" s="104"/>
      <c r="P257" s="110" t="e">
        <v>#N/A</v>
      </c>
    </row>
    <row r="258" spans="1:16">
      <c r="A258" s="23">
        <f t="shared" si="27"/>
        <v>258</v>
      </c>
      <c r="B258" s="10"/>
      <c r="C258" s="11"/>
      <c r="D258" s="105" t="e">
        <v>#N/A</v>
      </c>
      <c r="E258" s="12"/>
      <c r="F258" s="13"/>
      <c r="G258" s="101" t="e">
        <v>#N/A</v>
      </c>
      <c r="H258" s="103"/>
      <c r="I258" s="104"/>
      <c r="J258" s="107" t="e">
        <v>#N/A</v>
      </c>
      <c r="K258" s="103"/>
      <c r="L258" s="104"/>
      <c r="M258" s="107" t="e">
        <v>#N/A</v>
      </c>
      <c r="N258" s="103"/>
      <c r="O258" s="104"/>
      <c r="P258" s="110" t="e">
        <v>#N/A</v>
      </c>
    </row>
    <row r="259" spans="1:16">
      <c r="A259" s="23">
        <f t="shared" si="27"/>
        <v>259</v>
      </c>
      <c r="B259" s="10"/>
      <c r="C259" s="11"/>
      <c r="D259" s="105" t="e">
        <v>#N/A</v>
      </c>
      <c r="E259" s="12"/>
      <c r="F259" s="13"/>
      <c r="G259" s="101" t="e">
        <v>#N/A</v>
      </c>
      <c r="H259" s="103"/>
      <c r="I259" s="104"/>
      <c r="J259" s="107" t="e">
        <v>#N/A</v>
      </c>
      <c r="K259" s="103"/>
      <c r="L259" s="104"/>
      <c r="M259" s="107" t="e">
        <v>#N/A</v>
      </c>
      <c r="N259" s="103"/>
      <c r="O259" s="104"/>
      <c r="P259" s="110" t="e">
        <v>#N/A</v>
      </c>
    </row>
    <row r="260" spans="1:16">
      <c r="A260" s="23">
        <f t="shared" si="27"/>
        <v>260</v>
      </c>
      <c r="B260" s="10"/>
      <c r="C260" s="11"/>
      <c r="D260" s="105" t="e">
        <v>#N/A</v>
      </c>
      <c r="E260" s="12"/>
      <c r="F260" s="13"/>
      <c r="G260" s="101" t="e">
        <v>#N/A</v>
      </c>
      <c r="H260" s="103"/>
      <c r="I260" s="104"/>
      <c r="J260" s="107" t="e">
        <v>#N/A</v>
      </c>
      <c r="K260" s="103"/>
      <c r="L260" s="104"/>
      <c r="M260" s="107" t="e">
        <v>#N/A</v>
      </c>
      <c r="N260" s="103"/>
      <c r="O260" s="104"/>
      <c r="P260" s="110" t="e">
        <v>#N/A</v>
      </c>
    </row>
    <row r="261" spans="1:16">
      <c r="A261" s="23">
        <f t="shared" si="27"/>
        <v>261</v>
      </c>
      <c r="B261" s="10"/>
      <c r="C261" s="11"/>
      <c r="D261" s="105" t="e">
        <v>#N/A</v>
      </c>
      <c r="E261" s="12"/>
      <c r="F261" s="13"/>
      <c r="G261" s="101" t="e">
        <v>#N/A</v>
      </c>
      <c r="H261" s="103"/>
      <c r="I261" s="104"/>
      <c r="J261" s="107" t="e">
        <v>#N/A</v>
      </c>
      <c r="K261" s="103"/>
      <c r="L261" s="104"/>
      <c r="M261" s="107" t="e">
        <v>#N/A</v>
      </c>
      <c r="N261" s="103"/>
      <c r="O261" s="104"/>
      <c r="P261" s="110" t="e">
        <v>#N/A</v>
      </c>
    </row>
    <row r="262" spans="1:16">
      <c r="A262" s="23">
        <f t="shared" si="27"/>
        <v>262</v>
      </c>
      <c r="B262" s="10"/>
      <c r="C262" s="11"/>
      <c r="D262" s="105" t="e">
        <v>#N/A</v>
      </c>
      <c r="E262" s="12"/>
      <c r="F262" s="13"/>
      <c r="G262" s="101" t="e">
        <v>#N/A</v>
      </c>
      <c r="H262" s="103"/>
      <c r="I262" s="104"/>
      <c r="J262" s="107" t="e">
        <v>#N/A</v>
      </c>
      <c r="K262" s="103"/>
      <c r="L262" s="104"/>
      <c r="M262" s="107" t="e">
        <v>#N/A</v>
      </c>
      <c r="N262" s="103"/>
      <c r="O262" s="104"/>
      <c r="P262" s="110" t="e">
        <v>#N/A</v>
      </c>
    </row>
    <row r="263" spans="1:16">
      <c r="A263" s="23">
        <f t="shared" si="27"/>
        <v>263</v>
      </c>
      <c r="B263" s="10"/>
      <c r="C263" s="11"/>
      <c r="D263" s="105" t="e">
        <v>#N/A</v>
      </c>
      <c r="E263" s="12"/>
      <c r="F263" s="13"/>
      <c r="G263" s="101" t="e">
        <v>#N/A</v>
      </c>
      <c r="H263" s="103"/>
      <c r="I263" s="104"/>
      <c r="J263" s="107" t="e">
        <v>#N/A</v>
      </c>
      <c r="K263" s="103"/>
      <c r="L263" s="104"/>
      <c r="M263" s="107" t="e">
        <v>#N/A</v>
      </c>
      <c r="N263" s="103"/>
      <c r="O263" s="104"/>
      <c r="P263" s="110" t="e">
        <v>#N/A</v>
      </c>
    </row>
    <row r="264" spans="1:16">
      <c r="A264" s="23">
        <f t="shared" si="27"/>
        <v>264</v>
      </c>
      <c r="B264" s="10"/>
      <c r="C264" s="11"/>
      <c r="D264" s="105" t="e">
        <v>#N/A</v>
      </c>
      <c r="E264" s="12"/>
      <c r="F264" s="13"/>
      <c r="G264" s="101" t="e">
        <v>#N/A</v>
      </c>
      <c r="H264" s="103"/>
      <c r="I264" s="104"/>
      <c r="J264" s="107" t="e">
        <v>#N/A</v>
      </c>
      <c r="K264" s="103"/>
      <c r="L264" s="104"/>
      <c r="M264" s="107" t="e">
        <v>#N/A</v>
      </c>
      <c r="N264" s="103"/>
      <c r="O264" s="104"/>
      <c r="P264" s="110" t="e">
        <v>#N/A</v>
      </c>
    </row>
    <row r="265" spans="1:16">
      <c r="A265" s="23">
        <f t="shared" si="27"/>
        <v>265</v>
      </c>
      <c r="B265" s="10"/>
      <c r="C265" s="11"/>
      <c r="D265" s="105" t="e">
        <v>#N/A</v>
      </c>
      <c r="E265" s="12"/>
      <c r="F265" s="13"/>
      <c r="G265" s="101" t="e">
        <v>#N/A</v>
      </c>
      <c r="H265" s="103"/>
      <c r="I265" s="104"/>
      <c r="J265" s="107" t="e">
        <v>#N/A</v>
      </c>
      <c r="K265" s="103"/>
      <c r="L265" s="104"/>
      <c r="M265" s="107" t="e">
        <v>#N/A</v>
      </c>
      <c r="N265" s="103"/>
      <c r="O265" s="104"/>
      <c r="P265" s="110" t="e">
        <v>#N/A</v>
      </c>
    </row>
    <row r="266" spans="1:16">
      <c r="A266" s="23">
        <f t="shared" si="27"/>
        <v>266</v>
      </c>
      <c r="B266" s="10"/>
      <c r="C266" s="11"/>
      <c r="D266" s="105" t="e">
        <v>#N/A</v>
      </c>
      <c r="E266" s="12"/>
      <c r="F266" s="13"/>
      <c r="G266" s="101" t="e">
        <v>#N/A</v>
      </c>
      <c r="H266" s="103"/>
      <c r="I266" s="104"/>
      <c r="J266" s="107" t="e">
        <v>#N/A</v>
      </c>
      <c r="K266" s="103"/>
      <c r="L266" s="104"/>
      <c r="M266" s="107" t="e">
        <v>#N/A</v>
      </c>
      <c r="N266" s="103"/>
      <c r="O266" s="104"/>
      <c r="P266" s="110" t="e">
        <v>#N/A</v>
      </c>
    </row>
    <row r="267" spans="1:16">
      <c r="A267" s="23">
        <f t="shared" si="27"/>
        <v>267</v>
      </c>
      <c r="B267" s="10"/>
      <c r="C267" s="11"/>
      <c r="D267" s="105" t="e">
        <v>#N/A</v>
      </c>
      <c r="E267" s="12"/>
      <c r="F267" s="13"/>
      <c r="G267" s="101" t="e">
        <v>#N/A</v>
      </c>
      <c r="H267" s="103"/>
      <c r="I267" s="104"/>
      <c r="J267" s="107" t="e">
        <v>#N/A</v>
      </c>
      <c r="K267" s="103"/>
      <c r="L267" s="104"/>
      <c r="M267" s="107" t="e">
        <v>#N/A</v>
      </c>
      <c r="N267" s="103"/>
      <c r="O267" s="104"/>
      <c r="P267" s="110" t="e">
        <v>#N/A</v>
      </c>
    </row>
    <row r="268" spans="1:16">
      <c r="A268" s="23">
        <f t="shared" si="27"/>
        <v>268</v>
      </c>
      <c r="B268" s="10"/>
      <c r="C268" s="11"/>
      <c r="D268" s="105" t="e">
        <v>#N/A</v>
      </c>
      <c r="E268" s="12"/>
      <c r="F268" s="13"/>
      <c r="G268" s="101" t="e">
        <v>#N/A</v>
      </c>
      <c r="H268" s="103"/>
      <c r="I268" s="104"/>
      <c r="J268" s="107" t="e">
        <v>#N/A</v>
      </c>
      <c r="K268" s="103"/>
      <c r="L268" s="104"/>
      <c r="M268" s="107" t="e">
        <v>#N/A</v>
      </c>
      <c r="N268" s="103"/>
      <c r="O268" s="104"/>
      <c r="P268" s="110" t="e">
        <v>#N/A</v>
      </c>
    </row>
    <row r="269" spans="1:16">
      <c r="A269" s="23">
        <f t="shared" si="27"/>
        <v>269</v>
      </c>
      <c r="B269" s="10"/>
      <c r="C269" s="11"/>
      <c r="D269" s="105" t="e">
        <v>#N/A</v>
      </c>
      <c r="E269" s="12"/>
      <c r="F269" s="13"/>
      <c r="G269" s="101" t="e">
        <v>#N/A</v>
      </c>
      <c r="H269" s="103"/>
      <c r="I269" s="104"/>
      <c r="J269" s="107" t="e">
        <v>#N/A</v>
      </c>
      <c r="K269" s="103"/>
      <c r="L269" s="104"/>
      <c r="M269" s="107" t="e">
        <v>#N/A</v>
      </c>
      <c r="N269" s="103"/>
      <c r="O269" s="104"/>
      <c r="P269" s="110" t="e">
        <v>#N/A</v>
      </c>
    </row>
    <row r="270" spans="1:16">
      <c r="A270" s="23">
        <f t="shared" si="27"/>
        <v>270</v>
      </c>
      <c r="B270" s="10"/>
      <c r="C270" s="11"/>
      <c r="D270" s="105" t="e">
        <v>#N/A</v>
      </c>
      <c r="E270" s="12"/>
      <c r="F270" s="13"/>
      <c r="G270" s="101" t="e">
        <v>#N/A</v>
      </c>
      <c r="H270" s="103"/>
      <c r="I270" s="104"/>
      <c r="J270" s="107" t="e">
        <v>#N/A</v>
      </c>
      <c r="K270" s="103"/>
      <c r="L270" s="104"/>
      <c r="M270" s="107" t="e">
        <v>#N/A</v>
      </c>
      <c r="N270" s="103"/>
      <c r="O270" s="104"/>
      <c r="P270" s="110" t="e">
        <v>#N/A</v>
      </c>
    </row>
    <row r="271" spans="1:16">
      <c r="A271" s="23">
        <f t="shared" si="27"/>
        <v>271</v>
      </c>
      <c r="B271" s="10"/>
      <c r="C271" s="11"/>
      <c r="D271" s="105" t="e">
        <v>#N/A</v>
      </c>
      <c r="E271" s="12"/>
      <c r="F271" s="13"/>
      <c r="G271" s="101" t="e">
        <v>#N/A</v>
      </c>
      <c r="H271" s="103"/>
      <c r="I271" s="104"/>
      <c r="J271" s="107" t="e">
        <v>#N/A</v>
      </c>
      <c r="K271" s="103"/>
      <c r="L271" s="104"/>
      <c r="M271" s="107" t="e">
        <v>#N/A</v>
      </c>
      <c r="N271" s="103"/>
      <c r="O271" s="104"/>
      <c r="P271" s="110" t="e">
        <v>#N/A</v>
      </c>
    </row>
    <row r="272" spans="1:16">
      <c r="A272" s="23">
        <f t="shared" si="27"/>
        <v>272</v>
      </c>
      <c r="B272" s="10"/>
      <c r="C272" s="11"/>
      <c r="D272" s="105" t="e">
        <v>#N/A</v>
      </c>
      <c r="E272" s="12"/>
      <c r="F272" s="13"/>
      <c r="G272" s="101" t="e">
        <v>#N/A</v>
      </c>
      <c r="H272" s="103"/>
      <c r="I272" s="104"/>
      <c r="J272" s="107" t="e">
        <v>#N/A</v>
      </c>
      <c r="K272" s="103"/>
      <c r="L272" s="104"/>
      <c r="M272" s="107" t="e">
        <v>#N/A</v>
      </c>
      <c r="N272" s="103"/>
      <c r="O272" s="104"/>
      <c r="P272" s="110" t="e">
        <v>#N/A</v>
      </c>
    </row>
    <row r="273" spans="1:16">
      <c r="A273" s="23">
        <f t="shared" si="27"/>
        <v>273</v>
      </c>
      <c r="B273" s="10"/>
      <c r="C273" s="11"/>
      <c r="D273" s="105" t="e">
        <v>#N/A</v>
      </c>
      <c r="E273" s="12"/>
      <c r="F273" s="13"/>
      <c r="G273" s="101" t="e">
        <v>#N/A</v>
      </c>
      <c r="H273" s="103"/>
      <c r="I273" s="104"/>
      <c r="J273" s="107" t="e">
        <v>#N/A</v>
      </c>
      <c r="K273" s="103"/>
      <c r="L273" s="104"/>
      <c r="M273" s="107" t="e">
        <v>#N/A</v>
      </c>
      <c r="N273" s="103"/>
      <c r="O273" s="104"/>
      <c r="P273" s="110" t="e">
        <v>#N/A</v>
      </c>
    </row>
    <row r="274" spans="1:16">
      <c r="A274" s="23">
        <f t="shared" si="27"/>
        <v>274</v>
      </c>
      <c r="B274" s="10"/>
      <c r="C274" s="11"/>
      <c r="D274" s="105" t="e">
        <v>#N/A</v>
      </c>
      <c r="E274" s="12"/>
      <c r="F274" s="13"/>
      <c r="G274" s="101" t="e">
        <v>#N/A</v>
      </c>
      <c r="H274" s="103"/>
      <c r="I274" s="104"/>
      <c r="J274" s="107" t="e">
        <v>#N/A</v>
      </c>
      <c r="K274" s="103"/>
      <c r="L274" s="104"/>
      <c r="M274" s="107" t="e">
        <v>#N/A</v>
      </c>
      <c r="N274" s="103"/>
      <c r="O274" s="104"/>
      <c r="P274" s="110" t="e">
        <v>#N/A</v>
      </c>
    </row>
    <row r="275" spans="1:16">
      <c r="A275" s="23">
        <f t="shared" si="27"/>
        <v>275</v>
      </c>
      <c r="B275" s="10"/>
      <c r="C275" s="11"/>
      <c r="D275" s="105" t="e">
        <v>#N/A</v>
      </c>
      <c r="E275" s="12"/>
      <c r="F275" s="13"/>
      <c r="G275" s="101" t="e">
        <v>#N/A</v>
      </c>
      <c r="H275" s="103"/>
      <c r="I275" s="104"/>
      <c r="J275" s="107" t="e">
        <v>#N/A</v>
      </c>
      <c r="K275" s="103"/>
      <c r="L275" s="104"/>
      <c r="M275" s="107" t="e">
        <v>#N/A</v>
      </c>
      <c r="N275" s="103"/>
      <c r="O275" s="104"/>
      <c r="P275" s="110" t="e">
        <v>#N/A</v>
      </c>
    </row>
    <row r="276" spans="1:16">
      <c r="A276" s="23">
        <f t="shared" si="27"/>
        <v>276</v>
      </c>
      <c r="B276" s="10"/>
      <c r="C276" s="11"/>
      <c r="D276" s="105" t="e">
        <v>#N/A</v>
      </c>
      <c r="E276" s="12"/>
      <c r="F276" s="13"/>
      <c r="G276" s="101" t="e">
        <v>#N/A</v>
      </c>
      <c r="H276" s="103"/>
      <c r="I276" s="104"/>
      <c r="J276" s="107" t="e">
        <v>#N/A</v>
      </c>
      <c r="K276" s="103"/>
      <c r="L276" s="104"/>
      <c r="M276" s="107" t="e">
        <v>#N/A</v>
      </c>
      <c r="N276" s="103"/>
      <c r="O276" s="104"/>
      <c r="P276" s="110" t="e">
        <v>#N/A</v>
      </c>
    </row>
    <row r="277" spans="1:16">
      <c r="A277" s="23">
        <f t="shared" si="27"/>
        <v>277</v>
      </c>
      <c r="B277" s="10"/>
      <c r="C277" s="11"/>
      <c r="D277" s="105" t="e">
        <v>#N/A</v>
      </c>
      <c r="E277" s="12"/>
      <c r="F277" s="13"/>
      <c r="G277" s="101" t="e">
        <v>#N/A</v>
      </c>
      <c r="H277" s="103"/>
      <c r="I277" s="104"/>
      <c r="J277" s="107" t="e">
        <v>#N/A</v>
      </c>
      <c r="K277" s="103"/>
      <c r="L277" s="104"/>
      <c r="M277" s="107" t="e">
        <v>#N/A</v>
      </c>
      <c r="N277" s="103"/>
      <c r="O277" s="104"/>
      <c r="P277" s="110" t="e">
        <v>#N/A</v>
      </c>
    </row>
    <row r="278" spans="1:16">
      <c r="A278" s="23">
        <f t="shared" ref="A278:A300" si="29">A277+1</f>
        <v>278</v>
      </c>
      <c r="B278" s="10"/>
      <c r="C278" s="11"/>
      <c r="D278" s="105" t="e">
        <v>#N/A</v>
      </c>
      <c r="E278" s="12"/>
      <c r="F278" s="13"/>
      <c r="G278" s="101" t="e">
        <v>#N/A</v>
      </c>
      <c r="H278" s="103"/>
      <c r="I278" s="104"/>
      <c r="J278" s="107" t="e">
        <v>#N/A</v>
      </c>
      <c r="K278" s="103"/>
      <c r="L278" s="104"/>
      <c r="M278" s="107" t="e">
        <v>#N/A</v>
      </c>
      <c r="N278" s="103"/>
      <c r="O278" s="104"/>
      <c r="P278" s="110" t="e">
        <v>#N/A</v>
      </c>
    </row>
    <row r="279" spans="1:16">
      <c r="A279" s="23">
        <f t="shared" si="29"/>
        <v>279</v>
      </c>
      <c r="B279" s="10"/>
      <c r="C279" s="11"/>
      <c r="D279" s="105" t="e">
        <v>#N/A</v>
      </c>
      <c r="E279" s="12"/>
      <c r="F279" s="13"/>
      <c r="G279" s="101" t="e">
        <v>#N/A</v>
      </c>
      <c r="H279" s="103"/>
      <c r="I279" s="104"/>
      <c r="J279" s="107" t="e">
        <v>#N/A</v>
      </c>
      <c r="K279" s="103"/>
      <c r="L279" s="104"/>
      <c r="M279" s="107" t="e">
        <v>#N/A</v>
      </c>
      <c r="N279" s="103"/>
      <c r="O279" s="104"/>
      <c r="P279" s="110" t="e">
        <v>#N/A</v>
      </c>
    </row>
    <row r="280" spans="1:16">
      <c r="A280" s="23">
        <f t="shared" si="29"/>
        <v>280</v>
      </c>
      <c r="B280" s="10"/>
      <c r="C280" s="11"/>
      <c r="D280" s="105" t="e">
        <v>#N/A</v>
      </c>
      <c r="E280" s="12"/>
      <c r="F280" s="13"/>
      <c r="G280" s="101" t="e">
        <v>#N/A</v>
      </c>
      <c r="H280" s="103"/>
      <c r="I280" s="104"/>
      <c r="J280" s="107" t="e">
        <v>#N/A</v>
      </c>
      <c r="K280" s="103"/>
      <c r="L280" s="104"/>
      <c r="M280" s="107" t="e">
        <v>#N/A</v>
      </c>
      <c r="N280" s="103"/>
      <c r="O280" s="104"/>
      <c r="P280" s="110" t="e">
        <v>#N/A</v>
      </c>
    </row>
    <row r="281" spans="1:16">
      <c r="A281" s="23">
        <f t="shared" si="29"/>
        <v>281</v>
      </c>
      <c r="B281" s="10"/>
      <c r="C281" s="11"/>
      <c r="D281" s="105" t="e">
        <v>#N/A</v>
      </c>
      <c r="E281" s="12"/>
      <c r="F281" s="13"/>
      <c r="G281" s="101" t="e">
        <v>#N/A</v>
      </c>
      <c r="H281" s="103"/>
      <c r="I281" s="104"/>
      <c r="J281" s="107" t="e">
        <v>#N/A</v>
      </c>
      <c r="K281" s="103"/>
      <c r="L281" s="104"/>
      <c r="M281" s="107" t="e">
        <v>#N/A</v>
      </c>
      <c r="N281" s="103"/>
      <c r="O281" s="104"/>
      <c r="P281" s="110" t="e">
        <v>#N/A</v>
      </c>
    </row>
    <row r="282" spans="1:16">
      <c r="A282" s="23">
        <f t="shared" si="29"/>
        <v>282</v>
      </c>
      <c r="B282" s="10"/>
      <c r="C282" s="11"/>
      <c r="D282" s="105" t="e">
        <v>#N/A</v>
      </c>
      <c r="E282" s="12"/>
      <c r="F282" s="13"/>
      <c r="G282" s="101" t="e">
        <v>#N/A</v>
      </c>
      <c r="H282" s="103"/>
      <c r="I282" s="104"/>
      <c r="J282" s="107" t="e">
        <v>#N/A</v>
      </c>
      <c r="K282" s="103"/>
      <c r="L282" s="104"/>
      <c r="M282" s="107" t="e">
        <v>#N/A</v>
      </c>
      <c r="N282" s="103"/>
      <c r="O282" s="104"/>
      <c r="P282" s="110" t="e">
        <v>#N/A</v>
      </c>
    </row>
    <row r="283" spans="1:16">
      <c r="A283" s="23">
        <f t="shared" si="29"/>
        <v>283</v>
      </c>
      <c r="B283" s="10"/>
      <c r="C283" s="11"/>
      <c r="D283" s="105" t="e">
        <v>#N/A</v>
      </c>
      <c r="E283" s="12"/>
      <c r="F283" s="13"/>
      <c r="G283" s="101" t="e">
        <v>#N/A</v>
      </c>
      <c r="H283" s="103"/>
      <c r="I283" s="104"/>
      <c r="J283" s="107" t="e">
        <v>#N/A</v>
      </c>
      <c r="K283" s="103"/>
      <c r="L283" s="104"/>
      <c r="M283" s="107" t="e">
        <v>#N/A</v>
      </c>
      <c r="N283" s="103"/>
      <c r="O283" s="104"/>
      <c r="P283" s="110" t="e">
        <v>#N/A</v>
      </c>
    </row>
    <row r="284" spans="1:16">
      <c r="A284" s="23">
        <f t="shared" si="29"/>
        <v>284</v>
      </c>
      <c r="B284" s="10"/>
      <c r="C284" s="11"/>
      <c r="D284" s="105" t="e">
        <v>#N/A</v>
      </c>
      <c r="E284" s="12"/>
      <c r="F284" s="13"/>
      <c r="G284" s="101" t="e">
        <v>#N/A</v>
      </c>
      <c r="H284" s="103"/>
      <c r="I284" s="104"/>
      <c r="J284" s="107" t="e">
        <v>#N/A</v>
      </c>
      <c r="K284" s="103"/>
      <c r="L284" s="104"/>
      <c r="M284" s="107" t="e">
        <v>#N/A</v>
      </c>
      <c r="N284" s="103"/>
      <c r="O284" s="104"/>
      <c r="P284" s="110" t="e">
        <v>#N/A</v>
      </c>
    </row>
    <row r="285" spans="1:16">
      <c r="A285" s="23">
        <f t="shared" si="29"/>
        <v>285</v>
      </c>
      <c r="B285" s="10"/>
      <c r="C285" s="11"/>
      <c r="D285" s="105" t="e">
        <v>#N/A</v>
      </c>
      <c r="E285" s="12"/>
      <c r="F285" s="13"/>
      <c r="G285" s="101" t="e">
        <v>#N/A</v>
      </c>
      <c r="H285" s="103"/>
      <c r="I285" s="104"/>
      <c r="J285" s="107" t="e">
        <v>#N/A</v>
      </c>
      <c r="K285" s="103"/>
      <c r="L285" s="104"/>
      <c r="M285" s="107" t="e">
        <v>#N/A</v>
      </c>
      <c r="N285" s="103"/>
      <c r="O285" s="104"/>
      <c r="P285" s="110" t="e">
        <v>#N/A</v>
      </c>
    </row>
    <row r="286" spans="1:16">
      <c r="A286" s="23">
        <f t="shared" si="29"/>
        <v>286</v>
      </c>
      <c r="B286" s="10"/>
      <c r="C286" s="11"/>
      <c r="D286" s="105" t="e">
        <v>#N/A</v>
      </c>
      <c r="E286" s="12"/>
      <c r="F286" s="13"/>
      <c r="G286" s="101" t="e">
        <v>#N/A</v>
      </c>
      <c r="H286" s="103"/>
      <c r="I286" s="104"/>
      <c r="J286" s="107" t="e">
        <v>#N/A</v>
      </c>
      <c r="K286" s="103"/>
      <c r="L286" s="104"/>
      <c r="M286" s="107" t="e">
        <v>#N/A</v>
      </c>
      <c r="N286" s="103"/>
      <c r="O286" s="104"/>
      <c r="P286" s="110" t="e">
        <v>#N/A</v>
      </c>
    </row>
    <row r="287" spans="1:16">
      <c r="A287" s="23">
        <f t="shared" si="29"/>
        <v>287</v>
      </c>
      <c r="B287" s="10"/>
      <c r="C287" s="11"/>
      <c r="D287" s="105" t="e">
        <v>#N/A</v>
      </c>
      <c r="E287" s="12"/>
      <c r="F287" s="13"/>
      <c r="G287" s="101" t="e">
        <v>#N/A</v>
      </c>
      <c r="H287" s="103"/>
      <c r="I287" s="104"/>
      <c r="J287" s="107" t="e">
        <v>#N/A</v>
      </c>
      <c r="K287" s="103"/>
      <c r="L287" s="104"/>
      <c r="M287" s="107" t="e">
        <v>#N/A</v>
      </c>
      <c r="N287" s="103"/>
      <c r="O287" s="104"/>
      <c r="P287" s="110" t="e">
        <v>#N/A</v>
      </c>
    </row>
    <row r="288" spans="1:16">
      <c r="A288" s="23">
        <f t="shared" si="29"/>
        <v>288</v>
      </c>
      <c r="B288" s="10"/>
      <c r="C288" s="11"/>
      <c r="D288" s="105" t="e">
        <v>#N/A</v>
      </c>
      <c r="E288" s="12"/>
      <c r="F288" s="13"/>
      <c r="G288" s="101" t="e">
        <v>#N/A</v>
      </c>
      <c r="H288" s="103"/>
      <c r="I288" s="104"/>
      <c r="J288" s="107" t="e">
        <v>#N/A</v>
      </c>
      <c r="K288" s="103"/>
      <c r="L288" s="104"/>
      <c r="M288" s="107" t="e">
        <v>#N/A</v>
      </c>
      <c r="N288" s="103"/>
      <c r="O288" s="104"/>
      <c r="P288" s="110" t="e">
        <v>#N/A</v>
      </c>
    </row>
    <row r="289" spans="1:16">
      <c r="A289" s="23">
        <f t="shared" si="29"/>
        <v>289</v>
      </c>
      <c r="B289" s="10"/>
      <c r="C289" s="11"/>
      <c r="D289" s="105" t="e">
        <v>#N/A</v>
      </c>
      <c r="E289" s="12"/>
      <c r="F289" s="13"/>
      <c r="G289" s="101" t="e">
        <v>#N/A</v>
      </c>
      <c r="H289" s="103"/>
      <c r="I289" s="104"/>
      <c r="J289" s="107" t="e">
        <v>#N/A</v>
      </c>
      <c r="K289" s="103"/>
      <c r="L289" s="104"/>
      <c r="M289" s="107" t="e">
        <v>#N/A</v>
      </c>
      <c r="N289" s="103"/>
      <c r="O289" s="104"/>
      <c r="P289" s="110" t="e">
        <v>#N/A</v>
      </c>
    </row>
    <row r="290" spans="1:16">
      <c r="A290" s="23">
        <f t="shared" si="29"/>
        <v>290</v>
      </c>
      <c r="B290" s="10"/>
      <c r="C290" s="11"/>
      <c r="D290" s="105" t="e">
        <v>#N/A</v>
      </c>
      <c r="E290" s="12"/>
      <c r="F290" s="13"/>
      <c r="G290" s="101" t="e">
        <v>#N/A</v>
      </c>
      <c r="H290" s="103"/>
      <c r="I290" s="104"/>
      <c r="J290" s="107" t="e">
        <v>#N/A</v>
      </c>
      <c r="K290" s="103"/>
      <c r="L290" s="104"/>
      <c r="M290" s="107" t="e">
        <v>#N/A</v>
      </c>
      <c r="N290" s="103"/>
      <c r="O290" s="104"/>
      <c r="P290" s="110" t="e">
        <v>#N/A</v>
      </c>
    </row>
    <row r="291" spans="1:16">
      <c r="A291" s="23">
        <f t="shared" si="29"/>
        <v>291</v>
      </c>
      <c r="B291" s="10"/>
      <c r="C291" s="11"/>
      <c r="D291" s="105" t="e">
        <v>#N/A</v>
      </c>
      <c r="E291" s="12"/>
      <c r="F291" s="13"/>
      <c r="G291" s="101" t="e">
        <v>#N/A</v>
      </c>
      <c r="H291" s="103"/>
      <c r="I291" s="104"/>
      <c r="J291" s="107" t="e">
        <v>#N/A</v>
      </c>
      <c r="K291" s="103"/>
      <c r="L291" s="104"/>
      <c r="M291" s="107" t="e">
        <v>#N/A</v>
      </c>
      <c r="N291" s="103"/>
      <c r="O291" s="104"/>
      <c r="P291" s="110" t="e">
        <v>#N/A</v>
      </c>
    </row>
    <row r="292" spans="1:16">
      <c r="A292" s="23">
        <f t="shared" si="29"/>
        <v>292</v>
      </c>
      <c r="B292" s="10"/>
      <c r="C292" s="11"/>
      <c r="D292" s="105" t="e">
        <v>#N/A</v>
      </c>
      <c r="E292" s="12"/>
      <c r="F292" s="13"/>
      <c r="G292" s="101" t="e">
        <v>#N/A</v>
      </c>
      <c r="H292" s="103"/>
      <c r="I292" s="104"/>
      <c r="J292" s="107" t="e">
        <v>#N/A</v>
      </c>
      <c r="K292" s="103"/>
      <c r="L292" s="104"/>
      <c r="M292" s="107" t="e">
        <v>#N/A</v>
      </c>
      <c r="N292" s="103"/>
      <c r="O292" s="104"/>
      <c r="P292" s="110" t="e">
        <v>#N/A</v>
      </c>
    </row>
    <row r="293" spans="1:16">
      <c r="A293" s="23">
        <f t="shared" si="29"/>
        <v>293</v>
      </c>
      <c r="B293" s="10"/>
      <c r="C293" s="11"/>
      <c r="D293" s="105" t="e">
        <v>#N/A</v>
      </c>
      <c r="E293" s="12"/>
      <c r="F293" s="13"/>
      <c r="G293" s="101" t="e">
        <v>#N/A</v>
      </c>
      <c r="H293" s="103"/>
      <c r="I293" s="104"/>
      <c r="J293" s="107" t="e">
        <v>#N/A</v>
      </c>
      <c r="K293" s="103"/>
      <c r="L293" s="104"/>
      <c r="M293" s="107" t="e">
        <v>#N/A</v>
      </c>
      <c r="N293" s="103"/>
      <c r="O293" s="104"/>
      <c r="P293" s="110" t="e">
        <v>#N/A</v>
      </c>
    </row>
    <row r="294" spans="1:16">
      <c r="A294" s="23">
        <f t="shared" si="29"/>
        <v>294</v>
      </c>
      <c r="B294" s="10"/>
      <c r="C294" s="11"/>
      <c r="D294" s="105" t="e">
        <v>#N/A</v>
      </c>
      <c r="E294" s="12"/>
      <c r="F294" s="13"/>
      <c r="G294" s="101" t="e">
        <v>#N/A</v>
      </c>
      <c r="H294" s="103"/>
      <c r="I294" s="104"/>
      <c r="J294" s="107" t="e">
        <v>#N/A</v>
      </c>
      <c r="K294" s="103"/>
      <c r="L294" s="104"/>
      <c r="M294" s="107" t="e">
        <v>#N/A</v>
      </c>
      <c r="N294" s="103"/>
      <c r="O294" s="104"/>
      <c r="P294" s="110" t="e">
        <v>#N/A</v>
      </c>
    </row>
    <row r="295" spans="1:16">
      <c r="A295" s="23">
        <f t="shared" si="29"/>
        <v>295</v>
      </c>
      <c r="B295" s="10"/>
      <c r="C295" s="11"/>
      <c r="D295" s="105" t="e">
        <v>#N/A</v>
      </c>
      <c r="E295" s="12"/>
      <c r="F295" s="13"/>
      <c r="G295" s="101" t="e">
        <v>#N/A</v>
      </c>
      <c r="H295" s="103"/>
      <c r="I295" s="104"/>
      <c r="J295" s="107" t="e">
        <v>#N/A</v>
      </c>
      <c r="K295" s="103"/>
      <c r="L295" s="104"/>
      <c r="M295" s="107" t="e">
        <v>#N/A</v>
      </c>
      <c r="N295" s="103"/>
      <c r="O295" s="104"/>
      <c r="P295" s="110" t="e">
        <v>#N/A</v>
      </c>
    </row>
    <row r="296" spans="1:16">
      <c r="A296" s="23">
        <f t="shared" si="29"/>
        <v>296</v>
      </c>
      <c r="B296" s="10"/>
      <c r="C296" s="11"/>
      <c r="D296" s="105" t="e">
        <v>#N/A</v>
      </c>
      <c r="E296" s="12"/>
      <c r="F296" s="13"/>
      <c r="G296" s="101" t="e">
        <v>#N/A</v>
      </c>
      <c r="H296" s="103"/>
      <c r="I296" s="104"/>
      <c r="J296" s="107" t="e">
        <v>#N/A</v>
      </c>
      <c r="K296" s="103"/>
      <c r="L296" s="104"/>
      <c r="M296" s="107" t="e">
        <v>#N/A</v>
      </c>
      <c r="N296" s="103"/>
      <c r="O296" s="104"/>
      <c r="P296" s="110" t="e">
        <v>#N/A</v>
      </c>
    </row>
    <row r="297" spans="1:16">
      <c r="A297" s="23">
        <f t="shared" si="29"/>
        <v>297</v>
      </c>
      <c r="B297" s="10"/>
      <c r="C297" s="11"/>
      <c r="D297" s="105" t="e">
        <v>#N/A</v>
      </c>
      <c r="E297" s="12"/>
      <c r="F297" s="13"/>
      <c r="G297" s="101" t="e">
        <v>#N/A</v>
      </c>
      <c r="H297" s="103"/>
      <c r="I297" s="104"/>
      <c r="J297" s="107" t="e">
        <v>#N/A</v>
      </c>
      <c r="K297" s="103"/>
      <c r="L297" s="104"/>
      <c r="M297" s="107" t="e">
        <v>#N/A</v>
      </c>
      <c r="N297" s="103"/>
      <c r="O297" s="104"/>
      <c r="P297" s="110" t="e">
        <v>#N/A</v>
      </c>
    </row>
    <row r="298" spans="1:16">
      <c r="A298" s="23">
        <f t="shared" si="29"/>
        <v>298</v>
      </c>
      <c r="B298" s="10"/>
      <c r="C298" s="11"/>
      <c r="D298" s="105" t="e">
        <v>#N/A</v>
      </c>
      <c r="E298" s="12"/>
      <c r="F298" s="13"/>
      <c r="G298" s="101" t="e">
        <v>#N/A</v>
      </c>
      <c r="H298" s="103"/>
      <c r="I298" s="104"/>
      <c r="J298" s="107" t="e">
        <v>#N/A</v>
      </c>
      <c r="K298" s="103"/>
      <c r="L298" s="104"/>
      <c r="M298" s="107" t="e">
        <v>#N/A</v>
      </c>
      <c r="N298" s="103"/>
      <c r="O298" s="104"/>
      <c r="P298" s="110" t="e">
        <v>#N/A</v>
      </c>
    </row>
    <row r="299" spans="1:16">
      <c r="A299" s="23">
        <f t="shared" si="29"/>
        <v>299</v>
      </c>
      <c r="B299" s="10"/>
      <c r="C299" s="11"/>
      <c r="D299" s="105" t="e">
        <v>#N/A</v>
      </c>
      <c r="E299" s="12"/>
      <c r="F299" s="13"/>
      <c r="G299" s="101" t="e">
        <v>#N/A</v>
      </c>
      <c r="H299" s="103"/>
      <c r="I299" s="104"/>
      <c r="J299" s="107" t="e">
        <v>#N/A</v>
      </c>
      <c r="K299" s="103"/>
      <c r="L299" s="104"/>
      <c r="M299" s="107" t="e">
        <v>#N/A</v>
      </c>
      <c r="N299" s="103"/>
      <c r="O299" s="104"/>
      <c r="P299" s="110" t="e">
        <v>#N/A</v>
      </c>
    </row>
    <row r="300" spans="1:16">
      <c r="A300" s="23">
        <f t="shared" si="29"/>
        <v>300</v>
      </c>
      <c r="B300" s="10"/>
      <c r="C300" s="11"/>
      <c r="D300" s="105" t="e">
        <v>#N/A</v>
      </c>
      <c r="E300" s="12"/>
      <c r="F300" s="13"/>
      <c r="G300" s="101" t="e">
        <v>#N/A</v>
      </c>
      <c r="H300" s="103"/>
      <c r="I300" s="104"/>
      <c r="J300" s="107" t="e">
        <v>#N/A</v>
      </c>
      <c r="K300" s="103"/>
      <c r="L300" s="104"/>
      <c r="M300" s="107" t="e">
        <v>#N/A</v>
      </c>
      <c r="N300" s="103"/>
      <c r="O300" s="104"/>
      <c r="P300" s="110" t="e">
        <v>#N/A</v>
      </c>
    </row>
  </sheetData>
  <mergeCells count="1">
    <mergeCell ref="E18:G18"/>
  </mergeCells>
  <phoneticPr fontId="25"/>
  <pageMargins left="0.23622047244094491" right="0.23622047244094491" top="0.74803149606299213" bottom="0" header="0.31496062992125984" footer="0"/>
  <pageSetup paperSize="9" scale="70" fitToHeight="0" orientation="landscape" horizontalDpi="300" verticalDpi="300" r:id="rId1"/>
  <headerFooter>
    <oddHeader>&amp;L&amp;F &amp;A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B59C2B-84EC-446A-9F98-ADCFC0749B4C}">
  <dimension ref="A1:Y300"/>
  <sheetViews>
    <sheetView zoomScale="70" zoomScaleNormal="70" workbookViewId="0">
      <selection activeCell="F10" sqref="F10"/>
    </sheetView>
  </sheetViews>
  <sheetFormatPr defaultColWidth="9" defaultRowHeight="12"/>
  <cols>
    <col min="1" max="1" width="4.375" style="23" customWidth="1"/>
    <col min="2" max="2" width="9.875" style="23" customWidth="1"/>
    <col min="3" max="3" width="8.625" style="23" customWidth="1"/>
    <col min="4" max="4" width="7.75" style="23" customWidth="1"/>
    <col min="5" max="7" width="8.875" style="23" customWidth="1"/>
    <col min="8" max="8" width="6.625" style="23" customWidth="1"/>
    <col min="9" max="9" width="5.125" style="23" customWidth="1"/>
    <col min="10" max="11" width="8.875" style="23" customWidth="1"/>
    <col min="12" max="12" width="3.75" style="23" customWidth="1"/>
    <col min="13" max="13" width="8.875" style="23" customWidth="1"/>
    <col min="14" max="14" width="6.625" style="23" customWidth="1"/>
    <col min="15" max="15" width="3.875" style="23" customWidth="1"/>
    <col min="16" max="16" width="8.875" style="23" customWidth="1"/>
    <col min="17" max="17" width="3.125" style="23" customWidth="1"/>
    <col min="18" max="18" width="10.625" style="27" customWidth="1"/>
    <col min="19" max="19" width="10.625" style="61" customWidth="1"/>
    <col min="20" max="29" width="10.625" style="23" customWidth="1"/>
    <col min="30" max="16384" width="9" style="23"/>
  </cols>
  <sheetData>
    <row r="1" spans="1:25">
      <c r="A1" s="23">
        <v>1</v>
      </c>
      <c r="B1" s="24">
        <v>2</v>
      </c>
      <c r="C1" s="25">
        <v>3</v>
      </c>
      <c r="D1" s="25">
        <v>4</v>
      </c>
      <c r="E1" s="25">
        <v>5</v>
      </c>
      <c r="F1" s="25">
        <v>6</v>
      </c>
      <c r="G1" s="25">
        <v>7</v>
      </c>
      <c r="H1" s="24">
        <v>8</v>
      </c>
      <c r="I1" s="24">
        <v>9</v>
      </c>
      <c r="J1" s="25">
        <v>10</v>
      </c>
      <c r="K1" s="26">
        <v>11</v>
      </c>
      <c r="L1" s="23">
        <v>12</v>
      </c>
      <c r="M1" s="26">
        <v>13</v>
      </c>
      <c r="N1" s="23">
        <v>14</v>
      </c>
      <c r="O1" s="23">
        <v>15</v>
      </c>
      <c r="P1" s="26">
        <v>16</v>
      </c>
      <c r="S1" s="28"/>
    </row>
    <row r="2" spans="1:25" ht="18.75">
      <c r="A2" s="23">
        <v>2</v>
      </c>
      <c r="B2" s="29" t="s">
        <v>0</v>
      </c>
      <c r="F2" s="30"/>
      <c r="G2" s="30"/>
      <c r="L2" s="27" t="s">
        <v>1</v>
      </c>
      <c r="M2" s="15" t="s">
        <v>73</v>
      </c>
      <c r="N2" s="31" t="s">
        <v>2</v>
      </c>
      <c r="R2" s="27" t="s">
        <v>74</v>
      </c>
      <c r="S2" s="16" t="s">
        <v>75</v>
      </c>
      <c r="T2" s="31" t="s">
        <v>76</v>
      </c>
      <c r="U2" s="27"/>
      <c r="V2" s="32"/>
    </row>
    <row r="3" spans="1:25">
      <c r="A3" s="26">
        <v>3</v>
      </c>
      <c r="B3" s="33" t="s">
        <v>3</v>
      </c>
      <c r="C3" s="34" t="s">
        <v>4</v>
      </c>
      <c r="E3" s="33" t="s">
        <v>5</v>
      </c>
      <c r="F3" s="35"/>
      <c r="G3" s="36" t="s">
        <v>6</v>
      </c>
      <c r="H3" s="36"/>
      <c r="I3" s="36"/>
      <c r="K3" s="37"/>
      <c r="L3" s="27" t="s">
        <v>7</v>
      </c>
      <c r="M3" s="17" t="s">
        <v>77</v>
      </c>
      <c r="N3" s="31" t="s">
        <v>8</v>
      </c>
      <c r="O3" s="31"/>
      <c r="R3" s="23"/>
      <c r="S3" s="23"/>
      <c r="U3" s="27"/>
      <c r="V3" s="38"/>
      <c r="W3" s="39"/>
    </row>
    <row r="4" spans="1:25">
      <c r="A4" s="26">
        <v>4</v>
      </c>
      <c r="B4" s="33" t="s">
        <v>9</v>
      </c>
      <c r="C4" s="40">
        <v>11</v>
      </c>
      <c r="D4" s="41"/>
      <c r="F4" s="36" t="s">
        <v>10</v>
      </c>
      <c r="G4" s="36" t="s">
        <v>10</v>
      </c>
      <c r="H4" s="36" t="s">
        <v>11</v>
      </c>
      <c r="I4" s="36" t="s">
        <v>12</v>
      </c>
      <c r="J4" s="31"/>
      <c r="K4" s="42" t="s">
        <v>13</v>
      </c>
      <c r="L4" s="31"/>
      <c r="M4" s="31"/>
      <c r="N4" s="31"/>
      <c r="O4" s="31"/>
      <c r="S4" s="43"/>
      <c r="V4" s="44"/>
    </row>
    <row r="5" spans="1:25">
      <c r="A5" s="23">
        <v>5</v>
      </c>
      <c r="B5" s="33" t="s">
        <v>14</v>
      </c>
      <c r="C5" s="40">
        <v>22</v>
      </c>
      <c r="D5" s="41" t="s">
        <v>15</v>
      </c>
      <c r="F5" s="36" t="s">
        <v>16</v>
      </c>
      <c r="G5" s="36" t="s">
        <v>17</v>
      </c>
      <c r="H5" s="36" t="s">
        <v>18</v>
      </c>
      <c r="I5" s="36" t="s">
        <v>18</v>
      </c>
      <c r="J5" s="45" t="s">
        <v>19</v>
      </c>
      <c r="K5" s="27" t="s">
        <v>20</v>
      </c>
      <c r="L5" s="36"/>
      <c r="M5" s="36"/>
      <c r="N5" s="31"/>
      <c r="O5" s="37" t="s">
        <v>21</v>
      </c>
      <c r="P5" s="46" t="str">
        <f ca="1">RIGHT(CELL("filename",A1),LEN(CELL("filename",A1))-FIND("]",CELL("filename",A1)))</f>
        <v>srim22Na_SiO2</v>
      </c>
      <c r="S5" s="43"/>
      <c r="T5" s="47"/>
      <c r="U5" s="28"/>
      <c r="V5" s="48"/>
    </row>
    <row r="6" spans="1:25">
      <c r="A6" s="26">
        <v>6</v>
      </c>
      <c r="B6" s="33" t="s">
        <v>22</v>
      </c>
      <c r="C6" s="49" t="s">
        <v>79</v>
      </c>
      <c r="D6" s="41" t="s">
        <v>23</v>
      </c>
      <c r="F6" s="1" t="s">
        <v>71</v>
      </c>
      <c r="G6" s="2">
        <v>8</v>
      </c>
      <c r="H6" s="2">
        <v>66.67</v>
      </c>
      <c r="I6" s="3">
        <v>53.26</v>
      </c>
      <c r="J6" s="26">
        <v>1</v>
      </c>
      <c r="K6" s="18">
        <v>23.199000000000002</v>
      </c>
      <c r="L6" s="42" t="s">
        <v>25</v>
      </c>
      <c r="M6" s="31"/>
      <c r="N6" s="31"/>
      <c r="O6" s="37" t="s">
        <v>26</v>
      </c>
      <c r="P6" s="50" t="s">
        <v>78</v>
      </c>
      <c r="S6" s="43"/>
      <c r="T6" s="41"/>
      <c r="U6" s="28"/>
      <c r="V6" s="48"/>
    </row>
    <row r="7" spans="1:25">
      <c r="A7" s="23">
        <v>7</v>
      </c>
      <c r="B7" s="51"/>
      <c r="C7" s="49" t="s">
        <v>80</v>
      </c>
      <c r="F7" s="52" t="s">
        <v>24</v>
      </c>
      <c r="G7" s="53">
        <v>14</v>
      </c>
      <c r="H7" s="53">
        <v>33.33</v>
      </c>
      <c r="I7" s="54">
        <v>46.74</v>
      </c>
      <c r="J7" s="26">
        <v>2</v>
      </c>
      <c r="K7" s="19">
        <v>231.99</v>
      </c>
      <c r="L7" s="42" t="s">
        <v>27</v>
      </c>
      <c r="M7" s="31"/>
      <c r="N7" s="31"/>
      <c r="S7" s="43"/>
      <c r="U7" s="28"/>
      <c r="V7" s="48"/>
      <c r="X7" s="24"/>
    </row>
    <row r="8" spans="1:25">
      <c r="A8" s="23">
        <v>8</v>
      </c>
      <c r="B8" s="33" t="s">
        <v>28</v>
      </c>
      <c r="C8" s="55">
        <v>2.3199999999999998</v>
      </c>
      <c r="D8" s="56" t="s">
        <v>29</v>
      </c>
      <c r="F8" s="52"/>
      <c r="G8" s="53"/>
      <c r="H8" s="53"/>
      <c r="I8" s="54"/>
      <c r="J8" s="26">
        <v>3</v>
      </c>
      <c r="K8" s="19">
        <v>231.99</v>
      </c>
      <c r="L8" s="42" t="s">
        <v>30</v>
      </c>
      <c r="M8" s="31"/>
      <c r="N8" s="31"/>
      <c r="O8" s="31"/>
      <c r="S8" s="43"/>
      <c r="U8" s="28"/>
      <c r="V8" s="57"/>
      <c r="X8" s="58"/>
      <c r="Y8" s="4"/>
    </row>
    <row r="9" spans="1:25">
      <c r="A9" s="23">
        <v>9</v>
      </c>
      <c r="B9" s="51"/>
      <c r="C9" s="55">
        <v>6.9758999999999998E+22</v>
      </c>
      <c r="D9" s="41" t="s">
        <v>31</v>
      </c>
      <c r="F9" s="52"/>
      <c r="G9" s="53"/>
      <c r="H9" s="53"/>
      <c r="I9" s="54"/>
      <c r="J9" s="26">
        <v>4</v>
      </c>
      <c r="K9" s="19">
        <v>1</v>
      </c>
      <c r="L9" s="42" t="s">
        <v>32</v>
      </c>
      <c r="M9" s="31"/>
      <c r="N9" s="31"/>
      <c r="O9" s="31"/>
      <c r="S9" s="59"/>
      <c r="T9" s="56"/>
      <c r="U9" s="28"/>
      <c r="V9" s="57"/>
      <c r="X9" s="58"/>
      <c r="Y9" s="4"/>
    </row>
    <row r="10" spans="1:25">
      <c r="A10" s="23">
        <v>10</v>
      </c>
      <c r="B10" s="33" t="s">
        <v>33</v>
      </c>
      <c r="C10" s="5">
        <v>0</v>
      </c>
      <c r="D10" s="41"/>
      <c r="F10" s="52"/>
      <c r="G10" s="53"/>
      <c r="H10" s="53"/>
      <c r="I10" s="54"/>
      <c r="J10" s="26">
        <v>5</v>
      </c>
      <c r="K10" s="19">
        <v>1</v>
      </c>
      <c r="L10" s="42" t="s">
        <v>34</v>
      </c>
      <c r="M10" s="31"/>
      <c r="N10" s="31"/>
      <c r="O10" s="31"/>
      <c r="S10" s="59"/>
      <c r="T10" s="41"/>
      <c r="U10" s="28"/>
      <c r="V10" s="57"/>
      <c r="X10" s="58"/>
      <c r="Y10" s="4"/>
    </row>
    <row r="11" spans="1:25">
      <c r="A11" s="23">
        <v>11</v>
      </c>
      <c r="C11" s="60" t="s">
        <v>35</v>
      </c>
      <c r="D11" s="30" t="s">
        <v>36</v>
      </c>
      <c r="F11" s="52"/>
      <c r="G11" s="53"/>
      <c r="H11" s="53"/>
      <c r="I11" s="54"/>
      <c r="J11" s="26">
        <v>6</v>
      </c>
      <c r="K11" s="19">
        <v>1000</v>
      </c>
      <c r="L11" s="42" t="s">
        <v>37</v>
      </c>
      <c r="M11" s="31"/>
      <c r="N11" s="31"/>
      <c r="O11" s="31"/>
      <c r="V11" s="24"/>
      <c r="W11" s="24"/>
      <c r="X11" s="24"/>
    </row>
    <row r="12" spans="1:25">
      <c r="A12" s="23">
        <v>12</v>
      </c>
      <c r="B12" s="27" t="s">
        <v>38</v>
      </c>
      <c r="C12" s="62">
        <v>20</v>
      </c>
      <c r="D12" s="63">
        <f>$C$5/100</f>
        <v>0.22</v>
      </c>
      <c r="E12" s="41" t="s">
        <v>39</v>
      </c>
      <c r="F12" s="52"/>
      <c r="G12" s="53"/>
      <c r="H12" s="53"/>
      <c r="I12" s="54"/>
      <c r="J12" s="26">
        <v>7</v>
      </c>
      <c r="K12" s="19">
        <v>33.256</v>
      </c>
      <c r="L12" s="42" t="s">
        <v>40</v>
      </c>
      <c r="M12" s="31"/>
      <c r="V12" s="48"/>
      <c r="W12" s="48"/>
      <c r="X12" s="48"/>
    </row>
    <row r="13" spans="1:25">
      <c r="A13" s="23">
        <v>13</v>
      </c>
      <c r="B13" s="27" t="s">
        <v>41</v>
      </c>
      <c r="C13" s="64">
        <v>228</v>
      </c>
      <c r="D13" s="63">
        <f>$C$5*1000000</f>
        <v>22000000</v>
      </c>
      <c r="E13" s="41" t="s">
        <v>42</v>
      </c>
      <c r="F13" s="65"/>
      <c r="G13" s="66"/>
      <c r="H13" s="66"/>
      <c r="I13" s="67"/>
      <c r="J13" s="26">
        <v>8</v>
      </c>
      <c r="K13" s="20">
        <v>0.21135000000000001</v>
      </c>
      <c r="L13" s="42" t="s">
        <v>43</v>
      </c>
      <c r="R13" s="27" t="s">
        <v>72</v>
      </c>
      <c r="U13" s="27"/>
      <c r="V13" s="48"/>
      <c r="W13" s="48"/>
      <c r="X13" s="57"/>
    </row>
    <row r="14" spans="1:25" ht="13.5">
      <c r="A14" s="23">
        <v>14</v>
      </c>
      <c r="B14" s="27" t="s">
        <v>44</v>
      </c>
      <c r="C14" s="68"/>
      <c r="D14" s="41" t="s">
        <v>45</v>
      </c>
      <c r="H14" s="69">
        <f>SUM(H6:H13)</f>
        <v>100</v>
      </c>
      <c r="I14" s="70">
        <f>SUM(I6:I13)</f>
        <v>100</v>
      </c>
      <c r="J14" s="26">
        <v>0</v>
      </c>
      <c r="K14" s="71" t="s">
        <v>46</v>
      </c>
      <c r="L14" s="72"/>
      <c r="N14" s="60"/>
      <c r="O14" s="60"/>
      <c r="P14" s="60"/>
      <c r="U14" s="27"/>
      <c r="V14" s="73"/>
      <c r="W14" s="73"/>
      <c r="X14" s="74"/>
    </row>
    <row r="15" spans="1:25" ht="13.5">
      <c r="A15" s="23">
        <v>15</v>
      </c>
      <c r="B15" s="27" t="s">
        <v>47</v>
      </c>
      <c r="C15" s="75"/>
      <c r="D15" s="76" t="s">
        <v>48</v>
      </c>
      <c r="E15" s="77"/>
      <c r="F15" s="77"/>
      <c r="G15" s="77"/>
      <c r="H15" s="41"/>
      <c r="I15" s="41"/>
      <c r="J15" s="78"/>
      <c r="K15" s="79"/>
      <c r="L15" s="80"/>
      <c r="M15" s="78"/>
      <c r="N15" s="41"/>
      <c r="O15" s="41"/>
      <c r="P15" s="78"/>
      <c r="V15" s="81"/>
      <c r="W15" s="81"/>
      <c r="X15" s="58"/>
    </row>
    <row r="16" spans="1:25" ht="13.5">
      <c r="A16" s="23">
        <v>16</v>
      </c>
      <c r="B16" s="41"/>
      <c r="C16" s="82"/>
      <c r="D16" s="83"/>
      <c r="F16" s="84" t="s">
        <v>49</v>
      </c>
      <c r="G16" s="77"/>
      <c r="H16" s="85"/>
      <c r="I16" s="6" t="s">
        <v>81</v>
      </c>
      <c r="J16" s="86"/>
      <c r="K16" s="79"/>
      <c r="L16" s="80"/>
      <c r="M16" s="41"/>
      <c r="N16" s="41"/>
      <c r="O16" s="41"/>
      <c r="P16" s="41"/>
      <c r="V16" s="81"/>
      <c r="W16" s="81"/>
      <c r="X16" s="58"/>
    </row>
    <row r="17" spans="1:16">
      <c r="A17" s="23">
        <v>17</v>
      </c>
      <c r="B17" s="87" t="s">
        <v>50</v>
      </c>
      <c r="C17" s="88"/>
      <c r="D17" s="89"/>
      <c r="E17" s="87" t="s">
        <v>51</v>
      </c>
      <c r="F17" s="90" t="s">
        <v>52</v>
      </c>
      <c r="G17" s="91" t="s">
        <v>53</v>
      </c>
      <c r="H17" s="87" t="s">
        <v>54</v>
      </c>
      <c r="I17" s="88"/>
      <c r="J17" s="89"/>
      <c r="K17" s="87" t="s">
        <v>55</v>
      </c>
      <c r="L17" s="92"/>
      <c r="M17" s="93"/>
      <c r="N17" s="87" t="s">
        <v>56</v>
      </c>
      <c r="O17" s="88"/>
      <c r="P17" s="89"/>
    </row>
    <row r="18" spans="1:16">
      <c r="A18" s="23">
        <v>18</v>
      </c>
      <c r="B18" s="94" t="s">
        <v>57</v>
      </c>
      <c r="D18" s="95" t="s">
        <v>58</v>
      </c>
      <c r="E18" s="111" t="s">
        <v>59</v>
      </c>
      <c r="F18" s="112"/>
      <c r="G18" s="113"/>
      <c r="H18" s="94" t="s">
        <v>60</v>
      </c>
      <c r="J18" s="95" t="s">
        <v>61</v>
      </c>
      <c r="K18" s="94" t="s">
        <v>62</v>
      </c>
      <c r="L18" s="96"/>
      <c r="M18" s="95" t="s">
        <v>61</v>
      </c>
      <c r="N18" s="94" t="s">
        <v>62</v>
      </c>
      <c r="P18" s="95" t="s">
        <v>61</v>
      </c>
    </row>
    <row r="19" spans="1:16">
      <c r="A19" s="23">
        <v>19</v>
      </c>
      <c r="B19" s="97"/>
      <c r="C19" s="98"/>
      <c r="D19" s="99"/>
      <c r="E19" s="97"/>
      <c r="F19" s="98"/>
      <c r="G19" s="99"/>
      <c r="H19" s="97"/>
      <c r="I19" s="98"/>
      <c r="J19" s="99"/>
      <c r="K19" s="97"/>
      <c r="L19" s="98"/>
      <c r="M19" s="99"/>
      <c r="N19" s="97"/>
      <c r="O19" s="98"/>
      <c r="P19" s="99"/>
    </row>
    <row r="20" spans="1:16">
      <c r="A20" s="26">
        <v>20</v>
      </c>
      <c r="B20" s="7">
        <v>224.999</v>
      </c>
      <c r="C20" s="21" t="s">
        <v>63</v>
      </c>
      <c r="D20" s="100">
        <f t="shared" ref="D20:D36" si="0">B20/1000000/$C$5</f>
        <v>1.0227227272727273E-5</v>
      </c>
      <c r="E20" s="8">
        <v>3.9219999999999998E-2</v>
      </c>
      <c r="F20" s="9">
        <v>0.66510000000000002</v>
      </c>
      <c r="G20" s="101">
        <f t="shared" ref="G20:G83" si="1">E20+F20</f>
        <v>0.70432000000000006</v>
      </c>
      <c r="H20" s="7">
        <v>14</v>
      </c>
      <c r="I20" s="21" t="s">
        <v>64</v>
      </c>
      <c r="J20" s="102">
        <f t="shared" ref="J20:J83" si="2">H20/1000/10</f>
        <v>1.4E-3</v>
      </c>
      <c r="K20" s="7">
        <v>9</v>
      </c>
      <c r="L20" s="21" t="s">
        <v>64</v>
      </c>
      <c r="M20" s="102">
        <f t="shared" ref="M20:M83" si="3">K20/1000/10</f>
        <v>8.9999999999999998E-4</v>
      </c>
      <c r="N20" s="7">
        <v>7</v>
      </c>
      <c r="O20" s="21" t="s">
        <v>64</v>
      </c>
      <c r="P20" s="102">
        <f t="shared" ref="P20:P83" si="4">N20/1000/10</f>
        <v>6.9999999999999999E-4</v>
      </c>
    </row>
    <row r="21" spans="1:16">
      <c r="A21" s="23">
        <f>A20+1</f>
        <v>21</v>
      </c>
      <c r="B21" s="10">
        <v>249.999</v>
      </c>
      <c r="C21" s="11" t="s">
        <v>63</v>
      </c>
      <c r="D21" s="100">
        <f t="shared" si="0"/>
        <v>1.1363590909090909E-5</v>
      </c>
      <c r="E21" s="12">
        <v>4.1340000000000002E-2</v>
      </c>
      <c r="F21" s="13">
        <v>0.69320000000000004</v>
      </c>
      <c r="G21" s="101">
        <f t="shared" si="1"/>
        <v>0.73454000000000008</v>
      </c>
      <c r="H21" s="10">
        <v>15</v>
      </c>
      <c r="I21" s="11" t="s">
        <v>64</v>
      </c>
      <c r="J21" s="102">
        <f t="shared" si="2"/>
        <v>1.5E-3</v>
      </c>
      <c r="K21" s="10">
        <v>10</v>
      </c>
      <c r="L21" s="11" t="s">
        <v>64</v>
      </c>
      <c r="M21" s="102">
        <f t="shared" si="3"/>
        <v>1E-3</v>
      </c>
      <c r="N21" s="10">
        <v>7</v>
      </c>
      <c r="O21" s="11" t="s">
        <v>64</v>
      </c>
      <c r="P21" s="102">
        <f t="shared" si="4"/>
        <v>6.9999999999999999E-4</v>
      </c>
    </row>
    <row r="22" spans="1:16">
      <c r="A22" s="23">
        <f t="shared" ref="A22:A85" si="5">A21+1</f>
        <v>22</v>
      </c>
      <c r="B22" s="10">
        <v>274.99900000000002</v>
      </c>
      <c r="C22" s="11" t="s">
        <v>63</v>
      </c>
      <c r="D22" s="100">
        <f t="shared" si="0"/>
        <v>1.2499954545454545E-5</v>
      </c>
      <c r="E22" s="12">
        <v>4.3360000000000003E-2</v>
      </c>
      <c r="F22" s="13">
        <v>0.71909999999999996</v>
      </c>
      <c r="G22" s="101">
        <f t="shared" si="1"/>
        <v>0.76245999999999992</v>
      </c>
      <c r="H22" s="10">
        <v>16</v>
      </c>
      <c r="I22" s="11" t="s">
        <v>64</v>
      </c>
      <c r="J22" s="102">
        <f t="shared" si="2"/>
        <v>1.6000000000000001E-3</v>
      </c>
      <c r="K22" s="10">
        <v>10</v>
      </c>
      <c r="L22" s="11" t="s">
        <v>64</v>
      </c>
      <c r="M22" s="102">
        <f t="shared" si="3"/>
        <v>1E-3</v>
      </c>
      <c r="N22" s="10">
        <v>7</v>
      </c>
      <c r="O22" s="11" t="s">
        <v>64</v>
      </c>
      <c r="P22" s="102">
        <f t="shared" si="4"/>
        <v>6.9999999999999999E-4</v>
      </c>
    </row>
    <row r="23" spans="1:16">
      <c r="A23" s="23">
        <f t="shared" si="5"/>
        <v>23</v>
      </c>
      <c r="B23" s="10">
        <v>299.99900000000002</v>
      </c>
      <c r="C23" s="11" t="s">
        <v>63</v>
      </c>
      <c r="D23" s="100">
        <f t="shared" si="0"/>
        <v>1.3636318181818183E-5</v>
      </c>
      <c r="E23" s="12">
        <v>4.5289999999999997E-2</v>
      </c>
      <c r="F23" s="13">
        <v>0.74309999999999998</v>
      </c>
      <c r="G23" s="101">
        <f t="shared" si="1"/>
        <v>0.78838999999999992</v>
      </c>
      <c r="H23" s="10">
        <v>17</v>
      </c>
      <c r="I23" s="11" t="s">
        <v>64</v>
      </c>
      <c r="J23" s="102">
        <f t="shared" si="2"/>
        <v>1.7000000000000001E-3</v>
      </c>
      <c r="K23" s="10">
        <v>11</v>
      </c>
      <c r="L23" s="11" t="s">
        <v>64</v>
      </c>
      <c r="M23" s="102">
        <f t="shared" si="3"/>
        <v>1.0999999999999998E-3</v>
      </c>
      <c r="N23" s="10">
        <v>8</v>
      </c>
      <c r="O23" s="11" t="s">
        <v>64</v>
      </c>
      <c r="P23" s="102">
        <f t="shared" si="4"/>
        <v>8.0000000000000004E-4</v>
      </c>
    </row>
    <row r="24" spans="1:16">
      <c r="A24" s="23">
        <f t="shared" si="5"/>
        <v>24</v>
      </c>
      <c r="B24" s="10">
        <v>324.99900000000002</v>
      </c>
      <c r="C24" s="11" t="s">
        <v>63</v>
      </c>
      <c r="D24" s="100">
        <f t="shared" si="0"/>
        <v>1.4772681818181819E-5</v>
      </c>
      <c r="E24" s="12">
        <v>4.7140000000000001E-2</v>
      </c>
      <c r="F24" s="13">
        <v>0.76549999999999996</v>
      </c>
      <c r="G24" s="101">
        <f t="shared" si="1"/>
        <v>0.81263999999999992</v>
      </c>
      <c r="H24" s="10">
        <v>17</v>
      </c>
      <c r="I24" s="11" t="s">
        <v>64</v>
      </c>
      <c r="J24" s="102">
        <f t="shared" si="2"/>
        <v>1.7000000000000001E-3</v>
      </c>
      <c r="K24" s="10">
        <v>11</v>
      </c>
      <c r="L24" s="11" t="s">
        <v>64</v>
      </c>
      <c r="M24" s="102">
        <f t="shared" si="3"/>
        <v>1.0999999999999998E-3</v>
      </c>
      <c r="N24" s="10">
        <v>8</v>
      </c>
      <c r="O24" s="11" t="s">
        <v>64</v>
      </c>
      <c r="P24" s="102">
        <f t="shared" si="4"/>
        <v>8.0000000000000004E-4</v>
      </c>
    </row>
    <row r="25" spans="1:16">
      <c r="A25" s="23">
        <f t="shared" si="5"/>
        <v>25</v>
      </c>
      <c r="B25" s="10">
        <v>349.99900000000002</v>
      </c>
      <c r="C25" s="11" t="s">
        <v>63</v>
      </c>
      <c r="D25" s="100">
        <f t="shared" si="0"/>
        <v>1.5909045454545455E-5</v>
      </c>
      <c r="E25" s="12">
        <v>4.8919999999999998E-2</v>
      </c>
      <c r="F25" s="13">
        <v>0.78639999999999999</v>
      </c>
      <c r="G25" s="101">
        <f t="shared" si="1"/>
        <v>0.83531999999999995</v>
      </c>
      <c r="H25" s="10">
        <v>18</v>
      </c>
      <c r="I25" s="11" t="s">
        <v>64</v>
      </c>
      <c r="J25" s="102">
        <f t="shared" si="2"/>
        <v>1.8E-3</v>
      </c>
      <c r="K25" s="10">
        <v>12</v>
      </c>
      <c r="L25" s="11" t="s">
        <v>64</v>
      </c>
      <c r="M25" s="102">
        <f t="shared" si="3"/>
        <v>1.2000000000000001E-3</v>
      </c>
      <c r="N25" s="10">
        <v>8</v>
      </c>
      <c r="O25" s="11" t="s">
        <v>64</v>
      </c>
      <c r="P25" s="102">
        <f t="shared" si="4"/>
        <v>8.0000000000000004E-4</v>
      </c>
    </row>
    <row r="26" spans="1:16">
      <c r="A26" s="23">
        <f t="shared" si="5"/>
        <v>26</v>
      </c>
      <c r="B26" s="10">
        <v>374.99900000000002</v>
      </c>
      <c r="C26" s="11" t="s">
        <v>63</v>
      </c>
      <c r="D26" s="100">
        <f t="shared" si="0"/>
        <v>1.7045409090909094E-5</v>
      </c>
      <c r="E26" s="12">
        <v>5.0639999999999998E-2</v>
      </c>
      <c r="F26" s="13">
        <v>0.80600000000000005</v>
      </c>
      <c r="G26" s="101">
        <f t="shared" si="1"/>
        <v>0.85664000000000007</v>
      </c>
      <c r="H26" s="10">
        <v>19</v>
      </c>
      <c r="I26" s="11" t="s">
        <v>64</v>
      </c>
      <c r="J26" s="102">
        <f t="shared" si="2"/>
        <v>1.9E-3</v>
      </c>
      <c r="K26" s="10">
        <v>12</v>
      </c>
      <c r="L26" s="11" t="s">
        <v>64</v>
      </c>
      <c r="M26" s="102">
        <f t="shared" si="3"/>
        <v>1.2000000000000001E-3</v>
      </c>
      <c r="N26" s="10">
        <v>9</v>
      </c>
      <c r="O26" s="11" t="s">
        <v>64</v>
      </c>
      <c r="P26" s="102">
        <f t="shared" si="4"/>
        <v>8.9999999999999998E-4</v>
      </c>
    </row>
    <row r="27" spans="1:16">
      <c r="A27" s="23">
        <f t="shared" si="5"/>
        <v>27</v>
      </c>
      <c r="B27" s="10">
        <v>399.99900000000002</v>
      </c>
      <c r="C27" s="11" t="s">
        <v>63</v>
      </c>
      <c r="D27" s="100">
        <f t="shared" si="0"/>
        <v>1.8181772727272727E-5</v>
      </c>
      <c r="E27" s="12">
        <v>5.2299999999999999E-2</v>
      </c>
      <c r="F27" s="13">
        <v>0.8246</v>
      </c>
      <c r="G27" s="101">
        <f t="shared" si="1"/>
        <v>0.87690000000000001</v>
      </c>
      <c r="H27" s="10">
        <v>20</v>
      </c>
      <c r="I27" s="11" t="s">
        <v>64</v>
      </c>
      <c r="J27" s="102">
        <f t="shared" si="2"/>
        <v>2E-3</v>
      </c>
      <c r="K27" s="10">
        <v>12</v>
      </c>
      <c r="L27" s="11" t="s">
        <v>64</v>
      </c>
      <c r="M27" s="102">
        <f t="shared" si="3"/>
        <v>1.2000000000000001E-3</v>
      </c>
      <c r="N27" s="10">
        <v>9</v>
      </c>
      <c r="O27" s="11" t="s">
        <v>64</v>
      </c>
      <c r="P27" s="102">
        <f t="shared" si="4"/>
        <v>8.9999999999999998E-4</v>
      </c>
    </row>
    <row r="28" spans="1:16">
      <c r="A28" s="23">
        <f t="shared" si="5"/>
        <v>28</v>
      </c>
      <c r="B28" s="10">
        <v>449.99900000000002</v>
      </c>
      <c r="C28" s="11" t="s">
        <v>63</v>
      </c>
      <c r="D28" s="100">
        <f t="shared" si="0"/>
        <v>2.0454500000000002E-5</v>
      </c>
      <c r="E28" s="12">
        <v>5.5469999999999998E-2</v>
      </c>
      <c r="F28" s="13">
        <v>0.85870000000000002</v>
      </c>
      <c r="G28" s="101">
        <f t="shared" si="1"/>
        <v>0.91417000000000004</v>
      </c>
      <c r="H28" s="10">
        <v>21</v>
      </c>
      <c r="I28" s="11" t="s">
        <v>64</v>
      </c>
      <c r="J28" s="102">
        <f t="shared" si="2"/>
        <v>2.1000000000000003E-3</v>
      </c>
      <c r="K28" s="10">
        <v>13</v>
      </c>
      <c r="L28" s="11" t="s">
        <v>64</v>
      </c>
      <c r="M28" s="102">
        <f t="shared" si="3"/>
        <v>1.2999999999999999E-3</v>
      </c>
      <c r="N28" s="10">
        <v>10</v>
      </c>
      <c r="O28" s="11" t="s">
        <v>64</v>
      </c>
      <c r="P28" s="102">
        <f t="shared" si="4"/>
        <v>1E-3</v>
      </c>
    </row>
    <row r="29" spans="1:16">
      <c r="A29" s="23">
        <f t="shared" si="5"/>
        <v>29</v>
      </c>
      <c r="B29" s="10">
        <v>499.99900000000002</v>
      </c>
      <c r="C29" s="11" t="s">
        <v>63</v>
      </c>
      <c r="D29" s="100">
        <f t="shared" si="0"/>
        <v>2.2727227272727274E-5</v>
      </c>
      <c r="E29" s="12">
        <v>5.8470000000000001E-2</v>
      </c>
      <c r="F29" s="13">
        <v>0.88949999999999996</v>
      </c>
      <c r="G29" s="101">
        <f t="shared" si="1"/>
        <v>0.94796999999999998</v>
      </c>
      <c r="H29" s="10">
        <v>22</v>
      </c>
      <c r="I29" s="11" t="s">
        <v>64</v>
      </c>
      <c r="J29" s="102">
        <f t="shared" si="2"/>
        <v>2.1999999999999997E-3</v>
      </c>
      <c r="K29" s="10">
        <v>14</v>
      </c>
      <c r="L29" s="11" t="s">
        <v>64</v>
      </c>
      <c r="M29" s="102">
        <f t="shared" si="3"/>
        <v>1.4E-3</v>
      </c>
      <c r="N29" s="10">
        <v>10</v>
      </c>
      <c r="O29" s="11" t="s">
        <v>64</v>
      </c>
      <c r="P29" s="102">
        <f t="shared" si="4"/>
        <v>1E-3</v>
      </c>
    </row>
    <row r="30" spans="1:16">
      <c r="A30" s="23">
        <f t="shared" si="5"/>
        <v>30</v>
      </c>
      <c r="B30" s="10">
        <v>549.99900000000002</v>
      </c>
      <c r="C30" s="11" t="s">
        <v>63</v>
      </c>
      <c r="D30" s="100">
        <f t="shared" si="0"/>
        <v>2.4999954545454546E-5</v>
      </c>
      <c r="E30" s="12">
        <v>6.132E-2</v>
      </c>
      <c r="F30" s="13">
        <v>0.91759999999999997</v>
      </c>
      <c r="G30" s="101">
        <f t="shared" si="1"/>
        <v>0.97892000000000001</v>
      </c>
      <c r="H30" s="10">
        <v>24</v>
      </c>
      <c r="I30" s="11" t="s">
        <v>64</v>
      </c>
      <c r="J30" s="102">
        <f t="shared" si="2"/>
        <v>2.4000000000000002E-3</v>
      </c>
      <c r="K30" s="10">
        <v>15</v>
      </c>
      <c r="L30" s="11" t="s">
        <v>64</v>
      </c>
      <c r="M30" s="102">
        <f t="shared" si="3"/>
        <v>1.5E-3</v>
      </c>
      <c r="N30" s="10">
        <v>11</v>
      </c>
      <c r="O30" s="11" t="s">
        <v>64</v>
      </c>
      <c r="P30" s="102">
        <f t="shared" si="4"/>
        <v>1.0999999999999998E-3</v>
      </c>
    </row>
    <row r="31" spans="1:16">
      <c r="A31" s="23">
        <f t="shared" si="5"/>
        <v>31</v>
      </c>
      <c r="B31" s="10">
        <v>599.99900000000002</v>
      </c>
      <c r="C31" s="11" t="s">
        <v>63</v>
      </c>
      <c r="D31" s="100">
        <f t="shared" si="0"/>
        <v>2.7272681818181821E-5</v>
      </c>
      <c r="E31" s="12">
        <v>6.4049999999999996E-2</v>
      </c>
      <c r="F31" s="13">
        <v>0.94330000000000003</v>
      </c>
      <c r="G31" s="101">
        <f t="shared" si="1"/>
        <v>1.00735</v>
      </c>
      <c r="H31" s="10">
        <v>25</v>
      </c>
      <c r="I31" s="11" t="s">
        <v>64</v>
      </c>
      <c r="J31" s="102">
        <f t="shared" si="2"/>
        <v>2.5000000000000001E-3</v>
      </c>
      <c r="K31" s="10">
        <v>15</v>
      </c>
      <c r="L31" s="11" t="s">
        <v>64</v>
      </c>
      <c r="M31" s="102">
        <f t="shared" si="3"/>
        <v>1.5E-3</v>
      </c>
      <c r="N31" s="10">
        <v>11</v>
      </c>
      <c r="O31" s="11" t="s">
        <v>64</v>
      </c>
      <c r="P31" s="102">
        <f t="shared" si="4"/>
        <v>1.0999999999999998E-3</v>
      </c>
    </row>
    <row r="32" spans="1:16">
      <c r="A32" s="23">
        <f t="shared" si="5"/>
        <v>32</v>
      </c>
      <c r="B32" s="10">
        <v>649.99900000000002</v>
      </c>
      <c r="C32" s="11" t="s">
        <v>63</v>
      </c>
      <c r="D32" s="100">
        <f t="shared" si="0"/>
        <v>2.9545409090909093E-5</v>
      </c>
      <c r="E32" s="12">
        <v>6.6659999999999997E-2</v>
      </c>
      <c r="F32" s="13">
        <v>0.96699999999999997</v>
      </c>
      <c r="G32" s="101">
        <f t="shared" si="1"/>
        <v>1.03366</v>
      </c>
      <c r="H32" s="10">
        <v>26</v>
      </c>
      <c r="I32" s="11" t="s">
        <v>64</v>
      </c>
      <c r="J32" s="102">
        <f t="shared" si="2"/>
        <v>2.5999999999999999E-3</v>
      </c>
      <c r="K32" s="10">
        <v>16</v>
      </c>
      <c r="L32" s="11" t="s">
        <v>64</v>
      </c>
      <c r="M32" s="102">
        <f t="shared" si="3"/>
        <v>1.6000000000000001E-3</v>
      </c>
      <c r="N32" s="10">
        <v>12</v>
      </c>
      <c r="O32" s="11" t="s">
        <v>64</v>
      </c>
      <c r="P32" s="102">
        <f t="shared" si="4"/>
        <v>1.2000000000000001E-3</v>
      </c>
    </row>
    <row r="33" spans="1:16">
      <c r="A33" s="23">
        <f t="shared" si="5"/>
        <v>33</v>
      </c>
      <c r="B33" s="10">
        <v>699.99900000000002</v>
      </c>
      <c r="C33" s="11" t="s">
        <v>63</v>
      </c>
      <c r="D33" s="100">
        <f t="shared" si="0"/>
        <v>3.1818136363636365E-5</v>
      </c>
      <c r="E33" s="12">
        <v>6.9180000000000005E-2</v>
      </c>
      <c r="F33" s="13">
        <v>0.9889</v>
      </c>
      <c r="G33" s="101">
        <f t="shared" si="1"/>
        <v>1.0580799999999999</v>
      </c>
      <c r="H33" s="10">
        <v>28</v>
      </c>
      <c r="I33" s="11" t="s">
        <v>64</v>
      </c>
      <c r="J33" s="102">
        <f t="shared" si="2"/>
        <v>2.8E-3</v>
      </c>
      <c r="K33" s="10">
        <v>17</v>
      </c>
      <c r="L33" s="11" t="s">
        <v>64</v>
      </c>
      <c r="M33" s="102">
        <f t="shared" si="3"/>
        <v>1.7000000000000001E-3</v>
      </c>
      <c r="N33" s="10">
        <v>12</v>
      </c>
      <c r="O33" s="11" t="s">
        <v>64</v>
      </c>
      <c r="P33" s="102">
        <f t="shared" si="4"/>
        <v>1.2000000000000001E-3</v>
      </c>
    </row>
    <row r="34" spans="1:16">
      <c r="A34" s="23">
        <f t="shared" si="5"/>
        <v>34</v>
      </c>
      <c r="B34" s="10">
        <v>799.99900000000002</v>
      </c>
      <c r="C34" s="11" t="s">
        <v>63</v>
      </c>
      <c r="D34" s="100">
        <f t="shared" si="0"/>
        <v>3.6363590909090909E-5</v>
      </c>
      <c r="E34" s="12">
        <v>7.3959999999999998E-2</v>
      </c>
      <c r="F34" s="13">
        <v>1.028</v>
      </c>
      <c r="G34" s="101">
        <f t="shared" si="1"/>
        <v>1.1019600000000001</v>
      </c>
      <c r="H34" s="10">
        <v>30</v>
      </c>
      <c r="I34" s="11" t="s">
        <v>64</v>
      </c>
      <c r="J34" s="102">
        <f t="shared" si="2"/>
        <v>3.0000000000000001E-3</v>
      </c>
      <c r="K34" s="10">
        <v>18</v>
      </c>
      <c r="L34" s="11" t="s">
        <v>64</v>
      </c>
      <c r="M34" s="102">
        <f t="shared" si="3"/>
        <v>1.8E-3</v>
      </c>
      <c r="N34" s="10">
        <v>13</v>
      </c>
      <c r="O34" s="11" t="s">
        <v>64</v>
      </c>
      <c r="P34" s="102">
        <f t="shared" si="4"/>
        <v>1.2999999999999999E-3</v>
      </c>
    </row>
    <row r="35" spans="1:16">
      <c r="A35" s="23">
        <f t="shared" si="5"/>
        <v>35</v>
      </c>
      <c r="B35" s="10">
        <v>899.99900000000002</v>
      </c>
      <c r="C35" s="11" t="s">
        <v>63</v>
      </c>
      <c r="D35" s="100">
        <f t="shared" si="0"/>
        <v>4.0909045454545459E-5</v>
      </c>
      <c r="E35" s="12">
        <v>7.8439999999999996E-2</v>
      </c>
      <c r="F35" s="13">
        <v>1.0629999999999999</v>
      </c>
      <c r="G35" s="101">
        <f t="shared" si="1"/>
        <v>1.14144</v>
      </c>
      <c r="H35" s="10">
        <v>32</v>
      </c>
      <c r="I35" s="11" t="s">
        <v>64</v>
      </c>
      <c r="J35" s="102">
        <f t="shared" si="2"/>
        <v>3.2000000000000002E-3</v>
      </c>
      <c r="K35" s="10">
        <v>19</v>
      </c>
      <c r="L35" s="11" t="s">
        <v>64</v>
      </c>
      <c r="M35" s="102">
        <f t="shared" si="3"/>
        <v>1.9E-3</v>
      </c>
      <c r="N35" s="10">
        <v>14</v>
      </c>
      <c r="O35" s="11" t="s">
        <v>64</v>
      </c>
      <c r="P35" s="102">
        <f t="shared" si="4"/>
        <v>1.4E-3</v>
      </c>
    </row>
    <row r="36" spans="1:16">
      <c r="A36" s="23">
        <f t="shared" si="5"/>
        <v>36</v>
      </c>
      <c r="B36" s="10">
        <v>999.99900000000002</v>
      </c>
      <c r="C36" s="11" t="s">
        <v>63</v>
      </c>
      <c r="D36" s="100">
        <f t="shared" si="0"/>
        <v>4.5454500000000003E-5</v>
      </c>
      <c r="E36" s="12">
        <v>8.269E-2</v>
      </c>
      <c r="F36" s="13">
        <v>1.0940000000000001</v>
      </c>
      <c r="G36" s="101">
        <f t="shared" si="1"/>
        <v>1.17669</v>
      </c>
      <c r="H36" s="10">
        <v>35</v>
      </c>
      <c r="I36" s="11" t="s">
        <v>64</v>
      </c>
      <c r="J36" s="102">
        <f t="shared" si="2"/>
        <v>3.5000000000000005E-3</v>
      </c>
      <c r="K36" s="10">
        <v>20</v>
      </c>
      <c r="L36" s="11" t="s">
        <v>64</v>
      </c>
      <c r="M36" s="102">
        <f t="shared" si="3"/>
        <v>2E-3</v>
      </c>
      <c r="N36" s="10">
        <v>15</v>
      </c>
      <c r="O36" s="11" t="s">
        <v>64</v>
      </c>
      <c r="P36" s="102">
        <f t="shared" si="4"/>
        <v>1.5E-3</v>
      </c>
    </row>
    <row r="37" spans="1:16">
      <c r="A37" s="23">
        <f t="shared" si="5"/>
        <v>37</v>
      </c>
      <c r="B37" s="10">
        <v>1.1000000000000001</v>
      </c>
      <c r="C37" s="22" t="s">
        <v>65</v>
      </c>
      <c r="D37" s="100">
        <f t="shared" ref="D37:D100" si="6">B37/1000/$C$5</f>
        <v>5.0000000000000002E-5</v>
      </c>
      <c r="E37" s="12">
        <v>8.6720000000000005E-2</v>
      </c>
      <c r="F37" s="13">
        <v>1.121</v>
      </c>
      <c r="G37" s="101">
        <f t="shared" si="1"/>
        <v>1.2077199999999999</v>
      </c>
      <c r="H37" s="10">
        <v>37</v>
      </c>
      <c r="I37" s="11" t="s">
        <v>64</v>
      </c>
      <c r="J37" s="102">
        <f t="shared" si="2"/>
        <v>3.6999999999999997E-3</v>
      </c>
      <c r="K37" s="10">
        <v>21</v>
      </c>
      <c r="L37" s="11" t="s">
        <v>64</v>
      </c>
      <c r="M37" s="102">
        <f t="shared" si="3"/>
        <v>2.1000000000000003E-3</v>
      </c>
      <c r="N37" s="10">
        <v>16</v>
      </c>
      <c r="O37" s="11" t="s">
        <v>64</v>
      </c>
      <c r="P37" s="102">
        <f t="shared" si="4"/>
        <v>1.6000000000000001E-3</v>
      </c>
    </row>
    <row r="38" spans="1:16">
      <c r="A38" s="23">
        <f t="shared" si="5"/>
        <v>38</v>
      </c>
      <c r="B38" s="10">
        <v>1.2</v>
      </c>
      <c r="C38" s="11" t="s">
        <v>65</v>
      </c>
      <c r="D38" s="100">
        <f t="shared" si="6"/>
        <v>5.4545454545454539E-5</v>
      </c>
      <c r="E38" s="12">
        <v>9.0579999999999994E-2</v>
      </c>
      <c r="F38" s="13">
        <v>1.1459999999999999</v>
      </c>
      <c r="G38" s="101">
        <f t="shared" si="1"/>
        <v>1.23658</v>
      </c>
      <c r="H38" s="10">
        <v>39</v>
      </c>
      <c r="I38" s="11" t="s">
        <v>64</v>
      </c>
      <c r="J38" s="102">
        <f t="shared" si="2"/>
        <v>3.8999999999999998E-3</v>
      </c>
      <c r="K38" s="10">
        <v>23</v>
      </c>
      <c r="L38" s="11" t="s">
        <v>64</v>
      </c>
      <c r="M38" s="102">
        <f t="shared" si="3"/>
        <v>2.3E-3</v>
      </c>
      <c r="N38" s="10">
        <v>16</v>
      </c>
      <c r="O38" s="11" t="s">
        <v>64</v>
      </c>
      <c r="P38" s="102">
        <f t="shared" si="4"/>
        <v>1.6000000000000001E-3</v>
      </c>
    </row>
    <row r="39" spans="1:16">
      <c r="A39" s="23">
        <f t="shared" si="5"/>
        <v>39</v>
      </c>
      <c r="B39" s="10">
        <v>1.3</v>
      </c>
      <c r="C39" s="11" t="s">
        <v>65</v>
      </c>
      <c r="D39" s="100">
        <f t="shared" si="6"/>
        <v>5.909090909090909E-5</v>
      </c>
      <c r="E39" s="12">
        <v>9.4280000000000003E-2</v>
      </c>
      <c r="F39" s="13">
        <v>1.1679999999999999</v>
      </c>
      <c r="G39" s="101">
        <f t="shared" si="1"/>
        <v>1.2622799999999998</v>
      </c>
      <c r="H39" s="10">
        <v>41</v>
      </c>
      <c r="I39" s="11" t="s">
        <v>64</v>
      </c>
      <c r="J39" s="102">
        <f t="shared" si="2"/>
        <v>4.1000000000000003E-3</v>
      </c>
      <c r="K39" s="10">
        <v>24</v>
      </c>
      <c r="L39" s="11" t="s">
        <v>64</v>
      </c>
      <c r="M39" s="102">
        <f t="shared" si="3"/>
        <v>2.4000000000000002E-3</v>
      </c>
      <c r="N39" s="10">
        <v>17</v>
      </c>
      <c r="O39" s="11" t="s">
        <v>64</v>
      </c>
      <c r="P39" s="102">
        <f t="shared" si="4"/>
        <v>1.7000000000000001E-3</v>
      </c>
    </row>
    <row r="40" spans="1:16">
      <c r="A40" s="23">
        <f t="shared" si="5"/>
        <v>40</v>
      </c>
      <c r="B40" s="10">
        <v>1.4</v>
      </c>
      <c r="C40" s="11" t="s">
        <v>65</v>
      </c>
      <c r="D40" s="100">
        <f t="shared" si="6"/>
        <v>6.3636363636363641E-5</v>
      </c>
      <c r="E40" s="12">
        <v>9.7839999999999996E-2</v>
      </c>
      <c r="F40" s="13">
        <v>1.1879999999999999</v>
      </c>
      <c r="G40" s="101">
        <f t="shared" si="1"/>
        <v>1.2858399999999999</v>
      </c>
      <c r="H40" s="10">
        <v>43</v>
      </c>
      <c r="I40" s="11" t="s">
        <v>64</v>
      </c>
      <c r="J40" s="102">
        <f t="shared" si="2"/>
        <v>4.3E-3</v>
      </c>
      <c r="K40" s="10">
        <v>25</v>
      </c>
      <c r="L40" s="11" t="s">
        <v>64</v>
      </c>
      <c r="M40" s="102">
        <f t="shared" si="3"/>
        <v>2.5000000000000001E-3</v>
      </c>
      <c r="N40" s="10">
        <v>18</v>
      </c>
      <c r="O40" s="11" t="s">
        <v>64</v>
      </c>
      <c r="P40" s="102">
        <f t="shared" si="4"/>
        <v>1.8E-3</v>
      </c>
    </row>
    <row r="41" spans="1:16">
      <c r="A41" s="23">
        <f t="shared" si="5"/>
        <v>41</v>
      </c>
      <c r="B41" s="10">
        <v>1.5</v>
      </c>
      <c r="C41" s="11" t="s">
        <v>65</v>
      </c>
      <c r="D41" s="100">
        <f t="shared" si="6"/>
        <v>6.8181818181818184E-5</v>
      </c>
      <c r="E41" s="12">
        <v>0.1013</v>
      </c>
      <c r="F41" s="13">
        <v>1.2070000000000001</v>
      </c>
      <c r="G41" s="101">
        <f t="shared" si="1"/>
        <v>1.3083</v>
      </c>
      <c r="H41" s="10">
        <v>45</v>
      </c>
      <c r="I41" s="11" t="s">
        <v>64</v>
      </c>
      <c r="J41" s="102">
        <f t="shared" si="2"/>
        <v>4.4999999999999997E-3</v>
      </c>
      <c r="K41" s="10">
        <v>26</v>
      </c>
      <c r="L41" s="11" t="s">
        <v>64</v>
      </c>
      <c r="M41" s="102">
        <f t="shared" si="3"/>
        <v>2.5999999999999999E-3</v>
      </c>
      <c r="N41" s="10">
        <v>19</v>
      </c>
      <c r="O41" s="11" t="s">
        <v>64</v>
      </c>
      <c r="P41" s="102">
        <f t="shared" si="4"/>
        <v>1.9E-3</v>
      </c>
    </row>
    <row r="42" spans="1:16">
      <c r="A42" s="23">
        <f t="shared" si="5"/>
        <v>42</v>
      </c>
      <c r="B42" s="10">
        <v>1.6</v>
      </c>
      <c r="C42" s="11" t="s">
        <v>65</v>
      </c>
      <c r="D42" s="100">
        <f t="shared" si="6"/>
        <v>7.2727272727272728E-5</v>
      </c>
      <c r="E42" s="12">
        <v>0.1046</v>
      </c>
      <c r="F42" s="13">
        <v>1.224</v>
      </c>
      <c r="G42" s="101">
        <f t="shared" si="1"/>
        <v>1.3286</v>
      </c>
      <c r="H42" s="10">
        <v>48</v>
      </c>
      <c r="I42" s="11" t="s">
        <v>64</v>
      </c>
      <c r="J42" s="102">
        <f t="shared" si="2"/>
        <v>4.8000000000000004E-3</v>
      </c>
      <c r="K42" s="10">
        <v>27</v>
      </c>
      <c r="L42" s="11" t="s">
        <v>64</v>
      </c>
      <c r="M42" s="102">
        <f t="shared" si="3"/>
        <v>2.7000000000000001E-3</v>
      </c>
      <c r="N42" s="10">
        <v>19</v>
      </c>
      <c r="O42" s="11" t="s">
        <v>64</v>
      </c>
      <c r="P42" s="102">
        <f t="shared" si="4"/>
        <v>1.9E-3</v>
      </c>
    </row>
    <row r="43" spans="1:16">
      <c r="A43" s="23">
        <f t="shared" si="5"/>
        <v>43</v>
      </c>
      <c r="B43" s="10">
        <v>1.7</v>
      </c>
      <c r="C43" s="11" t="s">
        <v>65</v>
      </c>
      <c r="D43" s="100">
        <f t="shared" si="6"/>
        <v>7.7272727272727272E-5</v>
      </c>
      <c r="E43" s="12">
        <v>0.10780000000000001</v>
      </c>
      <c r="F43" s="13">
        <v>1.24</v>
      </c>
      <c r="G43" s="101">
        <f t="shared" si="1"/>
        <v>1.3477999999999999</v>
      </c>
      <c r="H43" s="10">
        <v>50</v>
      </c>
      <c r="I43" s="11" t="s">
        <v>64</v>
      </c>
      <c r="J43" s="102">
        <f t="shared" si="2"/>
        <v>5.0000000000000001E-3</v>
      </c>
      <c r="K43" s="10">
        <v>28</v>
      </c>
      <c r="L43" s="11" t="s">
        <v>64</v>
      </c>
      <c r="M43" s="102">
        <f t="shared" si="3"/>
        <v>2.8E-3</v>
      </c>
      <c r="N43" s="10">
        <v>20</v>
      </c>
      <c r="O43" s="11" t="s">
        <v>64</v>
      </c>
      <c r="P43" s="102">
        <f t="shared" si="4"/>
        <v>2E-3</v>
      </c>
    </row>
    <row r="44" spans="1:16">
      <c r="A44" s="23">
        <f t="shared" si="5"/>
        <v>44</v>
      </c>
      <c r="B44" s="10">
        <v>1.8</v>
      </c>
      <c r="C44" s="11" t="s">
        <v>65</v>
      </c>
      <c r="D44" s="100">
        <f t="shared" si="6"/>
        <v>8.1818181818181816E-5</v>
      </c>
      <c r="E44" s="12">
        <v>0.1109</v>
      </c>
      <c r="F44" s="13">
        <v>1.2549999999999999</v>
      </c>
      <c r="G44" s="101">
        <f t="shared" si="1"/>
        <v>1.3658999999999999</v>
      </c>
      <c r="H44" s="10">
        <v>52</v>
      </c>
      <c r="I44" s="11" t="s">
        <v>64</v>
      </c>
      <c r="J44" s="102">
        <f t="shared" si="2"/>
        <v>5.1999999999999998E-3</v>
      </c>
      <c r="K44" s="10">
        <v>29</v>
      </c>
      <c r="L44" s="11" t="s">
        <v>64</v>
      </c>
      <c r="M44" s="102">
        <f t="shared" si="3"/>
        <v>2.9000000000000002E-3</v>
      </c>
      <c r="N44" s="10">
        <v>21</v>
      </c>
      <c r="O44" s="11" t="s">
        <v>64</v>
      </c>
      <c r="P44" s="102">
        <f t="shared" si="4"/>
        <v>2.1000000000000003E-3</v>
      </c>
    </row>
    <row r="45" spans="1:16">
      <c r="A45" s="23">
        <f t="shared" si="5"/>
        <v>45</v>
      </c>
      <c r="B45" s="10">
        <v>2</v>
      </c>
      <c r="C45" s="11" t="s">
        <v>65</v>
      </c>
      <c r="D45" s="100">
        <f t="shared" si="6"/>
        <v>9.0909090909090917E-5</v>
      </c>
      <c r="E45" s="12">
        <v>0.1169</v>
      </c>
      <c r="F45" s="13">
        <v>1.2809999999999999</v>
      </c>
      <c r="G45" s="101">
        <f t="shared" si="1"/>
        <v>1.3978999999999999</v>
      </c>
      <c r="H45" s="10">
        <v>56</v>
      </c>
      <c r="I45" s="11" t="s">
        <v>64</v>
      </c>
      <c r="J45" s="102">
        <f t="shared" si="2"/>
        <v>5.5999999999999999E-3</v>
      </c>
      <c r="K45" s="10">
        <v>31</v>
      </c>
      <c r="L45" s="11" t="s">
        <v>64</v>
      </c>
      <c r="M45" s="102">
        <f t="shared" si="3"/>
        <v>3.0999999999999999E-3</v>
      </c>
      <c r="N45" s="10">
        <v>22</v>
      </c>
      <c r="O45" s="11" t="s">
        <v>64</v>
      </c>
      <c r="P45" s="102">
        <f t="shared" si="4"/>
        <v>2.1999999999999997E-3</v>
      </c>
    </row>
    <row r="46" spans="1:16">
      <c r="A46" s="23">
        <f t="shared" si="5"/>
        <v>46</v>
      </c>
      <c r="B46" s="10">
        <v>2.25</v>
      </c>
      <c r="C46" s="11" t="s">
        <v>65</v>
      </c>
      <c r="D46" s="100">
        <f t="shared" si="6"/>
        <v>1.0227272727272727E-4</v>
      </c>
      <c r="E46" s="12">
        <v>0.124</v>
      </c>
      <c r="F46" s="13">
        <v>1.3089999999999999</v>
      </c>
      <c r="G46" s="101">
        <f t="shared" si="1"/>
        <v>1.4329999999999998</v>
      </c>
      <c r="H46" s="10">
        <v>61</v>
      </c>
      <c r="I46" s="11" t="s">
        <v>64</v>
      </c>
      <c r="J46" s="102">
        <f t="shared" si="2"/>
        <v>6.0999999999999995E-3</v>
      </c>
      <c r="K46" s="10">
        <v>33</v>
      </c>
      <c r="L46" s="11" t="s">
        <v>64</v>
      </c>
      <c r="M46" s="102">
        <f t="shared" si="3"/>
        <v>3.3E-3</v>
      </c>
      <c r="N46" s="10">
        <v>24</v>
      </c>
      <c r="O46" s="11" t="s">
        <v>64</v>
      </c>
      <c r="P46" s="102">
        <f t="shared" si="4"/>
        <v>2.4000000000000002E-3</v>
      </c>
    </row>
    <row r="47" spans="1:16">
      <c r="A47" s="23">
        <f t="shared" si="5"/>
        <v>47</v>
      </c>
      <c r="B47" s="10">
        <v>2.5</v>
      </c>
      <c r="C47" s="11" t="s">
        <v>65</v>
      </c>
      <c r="D47" s="100">
        <f t="shared" si="6"/>
        <v>1.1363636363636364E-4</v>
      </c>
      <c r="E47" s="12">
        <v>0.13070000000000001</v>
      </c>
      <c r="F47" s="13">
        <v>1.333</v>
      </c>
      <c r="G47" s="101">
        <f t="shared" si="1"/>
        <v>1.4637</v>
      </c>
      <c r="H47" s="10">
        <v>65</v>
      </c>
      <c r="I47" s="11" t="s">
        <v>64</v>
      </c>
      <c r="J47" s="102">
        <f t="shared" si="2"/>
        <v>6.5000000000000006E-3</v>
      </c>
      <c r="K47" s="10">
        <v>35</v>
      </c>
      <c r="L47" s="11" t="s">
        <v>64</v>
      </c>
      <c r="M47" s="102">
        <f t="shared" si="3"/>
        <v>3.5000000000000005E-3</v>
      </c>
      <c r="N47" s="10">
        <v>26</v>
      </c>
      <c r="O47" s="11" t="s">
        <v>64</v>
      </c>
      <c r="P47" s="102">
        <f t="shared" si="4"/>
        <v>2.5999999999999999E-3</v>
      </c>
    </row>
    <row r="48" spans="1:16">
      <c r="A48" s="23">
        <f t="shared" si="5"/>
        <v>48</v>
      </c>
      <c r="B48" s="10">
        <v>2.75</v>
      </c>
      <c r="C48" s="11" t="s">
        <v>65</v>
      </c>
      <c r="D48" s="100">
        <f t="shared" si="6"/>
        <v>1.25E-4</v>
      </c>
      <c r="E48" s="12">
        <v>0.1371</v>
      </c>
      <c r="F48" s="13">
        <v>1.353</v>
      </c>
      <c r="G48" s="101">
        <f t="shared" si="1"/>
        <v>1.4901</v>
      </c>
      <c r="H48" s="10">
        <v>70</v>
      </c>
      <c r="I48" s="11" t="s">
        <v>64</v>
      </c>
      <c r="J48" s="102">
        <f t="shared" si="2"/>
        <v>7.000000000000001E-3</v>
      </c>
      <c r="K48" s="10">
        <v>38</v>
      </c>
      <c r="L48" s="11" t="s">
        <v>64</v>
      </c>
      <c r="M48" s="102">
        <f t="shared" si="3"/>
        <v>3.8E-3</v>
      </c>
      <c r="N48" s="10">
        <v>27</v>
      </c>
      <c r="O48" s="11" t="s">
        <v>64</v>
      </c>
      <c r="P48" s="102">
        <f t="shared" si="4"/>
        <v>2.7000000000000001E-3</v>
      </c>
    </row>
    <row r="49" spans="1:16">
      <c r="A49" s="23">
        <f t="shared" si="5"/>
        <v>49</v>
      </c>
      <c r="B49" s="10">
        <v>3</v>
      </c>
      <c r="C49" s="11" t="s">
        <v>65</v>
      </c>
      <c r="D49" s="100">
        <f t="shared" si="6"/>
        <v>1.3636363636363637E-4</v>
      </c>
      <c r="E49" s="12">
        <v>0.14319999999999999</v>
      </c>
      <c r="F49" s="13">
        <v>1.37</v>
      </c>
      <c r="G49" s="101">
        <f t="shared" si="1"/>
        <v>1.5132000000000001</v>
      </c>
      <c r="H49" s="10">
        <v>75</v>
      </c>
      <c r="I49" s="11" t="s">
        <v>64</v>
      </c>
      <c r="J49" s="102">
        <f t="shared" si="2"/>
        <v>7.4999999999999997E-3</v>
      </c>
      <c r="K49" s="10">
        <v>40</v>
      </c>
      <c r="L49" s="11" t="s">
        <v>64</v>
      </c>
      <c r="M49" s="102">
        <f t="shared" si="3"/>
        <v>4.0000000000000001E-3</v>
      </c>
      <c r="N49" s="10">
        <v>29</v>
      </c>
      <c r="O49" s="11" t="s">
        <v>64</v>
      </c>
      <c r="P49" s="102">
        <f t="shared" si="4"/>
        <v>2.9000000000000002E-3</v>
      </c>
    </row>
    <row r="50" spans="1:16">
      <c r="A50" s="23">
        <f t="shared" si="5"/>
        <v>50</v>
      </c>
      <c r="B50" s="10">
        <v>3.25</v>
      </c>
      <c r="C50" s="11" t="s">
        <v>65</v>
      </c>
      <c r="D50" s="100">
        <f t="shared" si="6"/>
        <v>1.4772727272727271E-4</v>
      </c>
      <c r="E50" s="12">
        <v>0.14910000000000001</v>
      </c>
      <c r="F50" s="13">
        <v>1.3859999999999999</v>
      </c>
      <c r="G50" s="101">
        <f t="shared" si="1"/>
        <v>1.5350999999999999</v>
      </c>
      <c r="H50" s="10">
        <v>80</v>
      </c>
      <c r="I50" s="11" t="s">
        <v>64</v>
      </c>
      <c r="J50" s="102">
        <f t="shared" si="2"/>
        <v>8.0000000000000002E-3</v>
      </c>
      <c r="K50" s="10">
        <v>42</v>
      </c>
      <c r="L50" s="11" t="s">
        <v>64</v>
      </c>
      <c r="M50" s="102">
        <f t="shared" si="3"/>
        <v>4.2000000000000006E-3</v>
      </c>
      <c r="N50" s="10">
        <v>31</v>
      </c>
      <c r="O50" s="11" t="s">
        <v>64</v>
      </c>
      <c r="P50" s="102">
        <f t="shared" si="4"/>
        <v>3.0999999999999999E-3</v>
      </c>
    </row>
    <row r="51" spans="1:16">
      <c r="A51" s="23">
        <f t="shared" si="5"/>
        <v>51</v>
      </c>
      <c r="B51" s="10">
        <v>3.5</v>
      </c>
      <c r="C51" s="11" t="s">
        <v>65</v>
      </c>
      <c r="D51" s="100">
        <f t="shared" si="6"/>
        <v>1.590909090909091E-4</v>
      </c>
      <c r="E51" s="12">
        <v>0.1547</v>
      </c>
      <c r="F51" s="13">
        <v>1.399</v>
      </c>
      <c r="G51" s="101">
        <f t="shared" si="1"/>
        <v>1.5537000000000001</v>
      </c>
      <c r="H51" s="10">
        <v>84</v>
      </c>
      <c r="I51" s="11" t="s">
        <v>64</v>
      </c>
      <c r="J51" s="102">
        <f t="shared" si="2"/>
        <v>8.4000000000000012E-3</v>
      </c>
      <c r="K51" s="10">
        <v>44</v>
      </c>
      <c r="L51" s="11" t="s">
        <v>64</v>
      </c>
      <c r="M51" s="102">
        <f t="shared" si="3"/>
        <v>4.3999999999999994E-3</v>
      </c>
      <c r="N51" s="10">
        <v>32</v>
      </c>
      <c r="O51" s="11" t="s">
        <v>64</v>
      </c>
      <c r="P51" s="102">
        <f t="shared" si="4"/>
        <v>3.2000000000000002E-3</v>
      </c>
    </row>
    <row r="52" spans="1:16">
      <c r="A52" s="23">
        <f t="shared" si="5"/>
        <v>52</v>
      </c>
      <c r="B52" s="10">
        <v>3.75</v>
      </c>
      <c r="C52" s="11" t="s">
        <v>65</v>
      </c>
      <c r="D52" s="100">
        <f t="shared" si="6"/>
        <v>1.7045454545454544E-4</v>
      </c>
      <c r="E52" s="12">
        <v>0.16009999999999999</v>
      </c>
      <c r="F52" s="13">
        <v>1.41</v>
      </c>
      <c r="G52" s="101">
        <f t="shared" si="1"/>
        <v>1.5700999999999998</v>
      </c>
      <c r="H52" s="10">
        <v>89</v>
      </c>
      <c r="I52" s="11" t="s">
        <v>64</v>
      </c>
      <c r="J52" s="102">
        <f t="shared" si="2"/>
        <v>8.8999999999999999E-3</v>
      </c>
      <c r="K52" s="10">
        <v>46</v>
      </c>
      <c r="L52" s="11" t="s">
        <v>64</v>
      </c>
      <c r="M52" s="102">
        <f t="shared" si="3"/>
        <v>4.5999999999999999E-3</v>
      </c>
      <c r="N52" s="10">
        <v>34</v>
      </c>
      <c r="O52" s="11" t="s">
        <v>64</v>
      </c>
      <c r="P52" s="102">
        <f t="shared" si="4"/>
        <v>3.4000000000000002E-3</v>
      </c>
    </row>
    <row r="53" spans="1:16">
      <c r="A53" s="23">
        <f t="shared" si="5"/>
        <v>53</v>
      </c>
      <c r="B53" s="10">
        <v>4</v>
      </c>
      <c r="C53" s="11" t="s">
        <v>65</v>
      </c>
      <c r="D53" s="100">
        <f t="shared" si="6"/>
        <v>1.8181818181818183E-4</v>
      </c>
      <c r="E53" s="12">
        <v>0.16539999999999999</v>
      </c>
      <c r="F53" s="13">
        <v>1.42</v>
      </c>
      <c r="G53" s="101">
        <f t="shared" si="1"/>
        <v>1.5853999999999999</v>
      </c>
      <c r="H53" s="10">
        <v>94</v>
      </c>
      <c r="I53" s="11" t="s">
        <v>64</v>
      </c>
      <c r="J53" s="102">
        <f t="shared" si="2"/>
        <v>9.4000000000000004E-3</v>
      </c>
      <c r="K53" s="10">
        <v>49</v>
      </c>
      <c r="L53" s="11" t="s">
        <v>64</v>
      </c>
      <c r="M53" s="102">
        <f t="shared" si="3"/>
        <v>4.8999999999999998E-3</v>
      </c>
      <c r="N53" s="10">
        <v>35</v>
      </c>
      <c r="O53" s="11" t="s">
        <v>64</v>
      </c>
      <c r="P53" s="102">
        <f t="shared" si="4"/>
        <v>3.5000000000000005E-3</v>
      </c>
    </row>
    <row r="54" spans="1:16">
      <c r="A54" s="23">
        <f t="shared" si="5"/>
        <v>54</v>
      </c>
      <c r="B54" s="10">
        <v>4.5</v>
      </c>
      <c r="C54" s="11" t="s">
        <v>65</v>
      </c>
      <c r="D54" s="100">
        <f t="shared" si="6"/>
        <v>2.0454545454545454E-4</v>
      </c>
      <c r="E54" s="12">
        <v>0.1754</v>
      </c>
      <c r="F54" s="13">
        <v>1.4359999999999999</v>
      </c>
      <c r="G54" s="101">
        <f t="shared" si="1"/>
        <v>1.6113999999999999</v>
      </c>
      <c r="H54" s="10">
        <v>103</v>
      </c>
      <c r="I54" s="11" t="s">
        <v>64</v>
      </c>
      <c r="J54" s="102">
        <f t="shared" si="2"/>
        <v>1.03E-2</v>
      </c>
      <c r="K54" s="10">
        <v>53</v>
      </c>
      <c r="L54" s="11" t="s">
        <v>64</v>
      </c>
      <c r="M54" s="102">
        <f t="shared" si="3"/>
        <v>5.3E-3</v>
      </c>
      <c r="N54" s="10">
        <v>38</v>
      </c>
      <c r="O54" s="11" t="s">
        <v>64</v>
      </c>
      <c r="P54" s="102">
        <f t="shared" si="4"/>
        <v>3.8E-3</v>
      </c>
    </row>
    <row r="55" spans="1:16">
      <c r="A55" s="23">
        <f t="shared" si="5"/>
        <v>55</v>
      </c>
      <c r="B55" s="10">
        <v>5</v>
      </c>
      <c r="C55" s="11" t="s">
        <v>65</v>
      </c>
      <c r="D55" s="100">
        <f t="shared" si="6"/>
        <v>2.2727272727272727E-4</v>
      </c>
      <c r="E55" s="12">
        <v>0.18490000000000001</v>
      </c>
      <c r="F55" s="13">
        <v>1.448</v>
      </c>
      <c r="G55" s="101">
        <f t="shared" si="1"/>
        <v>1.6329</v>
      </c>
      <c r="H55" s="10">
        <v>112</v>
      </c>
      <c r="I55" s="11" t="s">
        <v>64</v>
      </c>
      <c r="J55" s="102">
        <f t="shared" si="2"/>
        <v>1.12E-2</v>
      </c>
      <c r="K55" s="10">
        <v>57</v>
      </c>
      <c r="L55" s="11" t="s">
        <v>64</v>
      </c>
      <c r="M55" s="102">
        <f t="shared" si="3"/>
        <v>5.7000000000000002E-3</v>
      </c>
      <c r="N55" s="10">
        <v>41</v>
      </c>
      <c r="O55" s="11" t="s">
        <v>64</v>
      </c>
      <c r="P55" s="102">
        <f t="shared" si="4"/>
        <v>4.1000000000000003E-3</v>
      </c>
    </row>
    <row r="56" spans="1:16">
      <c r="A56" s="23">
        <f t="shared" si="5"/>
        <v>56</v>
      </c>
      <c r="B56" s="10">
        <v>5.5</v>
      </c>
      <c r="C56" s="11" t="s">
        <v>65</v>
      </c>
      <c r="D56" s="100">
        <f t="shared" si="6"/>
        <v>2.5000000000000001E-4</v>
      </c>
      <c r="E56" s="12">
        <v>0.19389999999999999</v>
      </c>
      <c r="F56" s="13">
        <v>1.4570000000000001</v>
      </c>
      <c r="G56" s="101">
        <f t="shared" si="1"/>
        <v>1.6509</v>
      </c>
      <c r="H56" s="10">
        <v>121</v>
      </c>
      <c r="I56" s="11" t="s">
        <v>64</v>
      </c>
      <c r="J56" s="102">
        <f t="shared" si="2"/>
        <v>1.21E-2</v>
      </c>
      <c r="K56" s="10">
        <v>61</v>
      </c>
      <c r="L56" s="11" t="s">
        <v>64</v>
      </c>
      <c r="M56" s="102">
        <f t="shared" si="3"/>
        <v>6.0999999999999995E-3</v>
      </c>
      <c r="N56" s="10">
        <v>44</v>
      </c>
      <c r="O56" s="11" t="s">
        <v>64</v>
      </c>
      <c r="P56" s="102">
        <f t="shared" si="4"/>
        <v>4.3999999999999994E-3</v>
      </c>
    </row>
    <row r="57" spans="1:16">
      <c r="A57" s="23">
        <f t="shared" si="5"/>
        <v>57</v>
      </c>
      <c r="B57" s="10">
        <v>6</v>
      </c>
      <c r="C57" s="11" t="s">
        <v>65</v>
      </c>
      <c r="D57" s="100">
        <f t="shared" si="6"/>
        <v>2.7272727272727274E-4</v>
      </c>
      <c r="E57" s="12">
        <v>0.20250000000000001</v>
      </c>
      <c r="F57" s="13">
        <v>1.464</v>
      </c>
      <c r="G57" s="101">
        <f t="shared" si="1"/>
        <v>1.6665000000000001</v>
      </c>
      <c r="H57" s="10">
        <v>130</v>
      </c>
      <c r="I57" s="11" t="s">
        <v>64</v>
      </c>
      <c r="J57" s="102">
        <f t="shared" si="2"/>
        <v>1.3000000000000001E-2</v>
      </c>
      <c r="K57" s="10">
        <v>65</v>
      </c>
      <c r="L57" s="11" t="s">
        <v>64</v>
      </c>
      <c r="M57" s="102">
        <f t="shared" si="3"/>
        <v>6.5000000000000006E-3</v>
      </c>
      <c r="N57" s="10">
        <v>47</v>
      </c>
      <c r="O57" s="11" t="s">
        <v>64</v>
      </c>
      <c r="P57" s="102">
        <f t="shared" si="4"/>
        <v>4.7000000000000002E-3</v>
      </c>
    </row>
    <row r="58" spans="1:16">
      <c r="A58" s="23">
        <f t="shared" si="5"/>
        <v>58</v>
      </c>
      <c r="B58" s="10">
        <v>6.5</v>
      </c>
      <c r="C58" s="11" t="s">
        <v>65</v>
      </c>
      <c r="D58" s="100">
        <f t="shared" si="6"/>
        <v>2.9545454545454542E-4</v>
      </c>
      <c r="E58" s="12">
        <v>0.21079999999999999</v>
      </c>
      <c r="F58" s="13">
        <v>1.4690000000000001</v>
      </c>
      <c r="G58" s="101">
        <f t="shared" si="1"/>
        <v>1.6798000000000002</v>
      </c>
      <c r="H58" s="10">
        <v>139</v>
      </c>
      <c r="I58" s="11" t="s">
        <v>64</v>
      </c>
      <c r="J58" s="102">
        <f t="shared" si="2"/>
        <v>1.3900000000000001E-2</v>
      </c>
      <c r="K58" s="10">
        <v>69</v>
      </c>
      <c r="L58" s="11" t="s">
        <v>64</v>
      </c>
      <c r="M58" s="102">
        <f t="shared" si="3"/>
        <v>6.9000000000000008E-3</v>
      </c>
      <c r="N58" s="10">
        <v>49</v>
      </c>
      <c r="O58" s="11" t="s">
        <v>64</v>
      </c>
      <c r="P58" s="102">
        <f t="shared" si="4"/>
        <v>4.8999999999999998E-3</v>
      </c>
    </row>
    <row r="59" spans="1:16">
      <c r="A59" s="23">
        <f t="shared" si="5"/>
        <v>59</v>
      </c>
      <c r="B59" s="10">
        <v>7</v>
      </c>
      <c r="C59" s="11" t="s">
        <v>65</v>
      </c>
      <c r="D59" s="100">
        <f t="shared" si="6"/>
        <v>3.181818181818182E-4</v>
      </c>
      <c r="E59" s="12">
        <v>0.21879999999999999</v>
      </c>
      <c r="F59" s="13">
        <v>1.472</v>
      </c>
      <c r="G59" s="101">
        <f t="shared" si="1"/>
        <v>1.6907999999999999</v>
      </c>
      <c r="H59" s="10">
        <v>148</v>
      </c>
      <c r="I59" s="11" t="s">
        <v>64</v>
      </c>
      <c r="J59" s="102">
        <f t="shared" si="2"/>
        <v>1.4799999999999999E-2</v>
      </c>
      <c r="K59" s="10">
        <v>73</v>
      </c>
      <c r="L59" s="11" t="s">
        <v>64</v>
      </c>
      <c r="M59" s="102">
        <f t="shared" si="3"/>
        <v>7.2999999999999992E-3</v>
      </c>
      <c r="N59" s="10">
        <v>52</v>
      </c>
      <c r="O59" s="11" t="s">
        <v>64</v>
      </c>
      <c r="P59" s="102">
        <f t="shared" si="4"/>
        <v>5.1999999999999998E-3</v>
      </c>
    </row>
    <row r="60" spans="1:16">
      <c r="A60" s="23">
        <f t="shared" si="5"/>
        <v>60</v>
      </c>
      <c r="B60" s="10">
        <v>8</v>
      </c>
      <c r="C60" s="11" t="s">
        <v>65</v>
      </c>
      <c r="D60" s="100">
        <f t="shared" si="6"/>
        <v>3.6363636363636367E-4</v>
      </c>
      <c r="E60" s="12">
        <v>0.2339</v>
      </c>
      <c r="F60" s="13">
        <v>1.474</v>
      </c>
      <c r="G60" s="101">
        <f t="shared" si="1"/>
        <v>1.7079</v>
      </c>
      <c r="H60" s="10">
        <v>166</v>
      </c>
      <c r="I60" s="11" t="s">
        <v>64</v>
      </c>
      <c r="J60" s="102">
        <f t="shared" si="2"/>
        <v>1.66E-2</v>
      </c>
      <c r="K60" s="10">
        <v>80</v>
      </c>
      <c r="L60" s="11" t="s">
        <v>64</v>
      </c>
      <c r="M60" s="102">
        <f t="shared" si="3"/>
        <v>8.0000000000000002E-3</v>
      </c>
      <c r="N60" s="10">
        <v>57</v>
      </c>
      <c r="O60" s="11" t="s">
        <v>64</v>
      </c>
      <c r="P60" s="102">
        <f t="shared" si="4"/>
        <v>5.7000000000000002E-3</v>
      </c>
    </row>
    <row r="61" spans="1:16">
      <c r="A61" s="23">
        <f t="shared" si="5"/>
        <v>61</v>
      </c>
      <c r="B61" s="10">
        <v>9</v>
      </c>
      <c r="C61" s="11" t="s">
        <v>65</v>
      </c>
      <c r="D61" s="100">
        <f t="shared" si="6"/>
        <v>4.0909090909090908E-4</v>
      </c>
      <c r="E61" s="12">
        <v>0.24809999999999999</v>
      </c>
      <c r="F61" s="13">
        <v>1.472</v>
      </c>
      <c r="G61" s="101">
        <f t="shared" si="1"/>
        <v>1.7201</v>
      </c>
      <c r="H61" s="10">
        <v>183</v>
      </c>
      <c r="I61" s="11" t="s">
        <v>64</v>
      </c>
      <c r="J61" s="102">
        <f t="shared" si="2"/>
        <v>1.83E-2</v>
      </c>
      <c r="K61" s="10">
        <v>88</v>
      </c>
      <c r="L61" s="11" t="s">
        <v>64</v>
      </c>
      <c r="M61" s="102">
        <f t="shared" si="3"/>
        <v>8.7999999999999988E-3</v>
      </c>
      <c r="N61" s="10">
        <v>63</v>
      </c>
      <c r="O61" s="11" t="s">
        <v>64</v>
      </c>
      <c r="P61" s="102">
        <f t="shared" si="4"/>
        <v>6.3E-3</v>
      </c>
    </row>
    <row r="62" spans="1:16">
      <c r="A62" s="23">
        <f t="shared" si="5"/>
        <v>62</v>
      </c>
      <c r="B62" s="10">
        <v>10</v>
      </c>
      <c r="C62" s="11" t="s">
        <v>65</v>
      </c>
      <c r="D62" s="100">
        <f t="shared" si="6"/>
        <v>4.5454545454545455E-4</v>
      </c>
      <c r="E62" s="12">
        <v>0.26150000000000001</v>
      </c>
      <c r="F62" s="13">
        <v>1.4670000000000001</v>
      </c>
      <c r="G62" s="101">
        <f t="shared" si="1"/>
        <v>1.7285000000000001</v>
      </c>
      <c r="H62" s="10">
        <v>201</v>
      </c>
      <c r="I62" s="11" t="s">
        <v>64</v>
      </c>
      <c r="J62" s="102">
        <f t="shared" si="2"/>
        <v>2.01E-2</v>
      </c>
      <c r="K62" s="10">
        <v>95</v>
      </c>
      <c r="L62" s="11" t="s">
        <v>64</v>
      </c>
      <c r="M62" s="102">
        <f t="shared" si="3"/>
        <v>9.4999999999999998E-3</v>
      </c>
      <c r="N62" s="10">
        <v>68</v>
      </c>
      <c r="O62" s="11" t="s">
        <v>64</v>
      </c>
      <c r="P62" s="102">
        <f t="shared" si="4"/>
        <v>6.8000000000000005E-3</v>
      </c>
    </row>
    <row r="63" spans="1:16">
      <c r="A63" s="23">
        <f t="shared" si="5"/>
        <v>63</v>
      </c>
      <c r="B63" s="10">
        <v>11</v>
      </c>
      <c r="C63" s="11" t="s">
        <v>65</v>
      </c>
      <c r="D63" s="100">
        <f t="shared" si="6"/>
        <v>5.0000000000000001E-4</v>
      </c>
      <c r="E63" s="12">
        <v>0.2742</v>
      </c>
      <c r="F63" s="13">
        <v>1.4610000000000001</v>
      </c>
      <c r="G63" s="101">
        <f t="shared" si="1"/>
        <v>1.7352000000000001</v>
      </c>
      <c r="H63" s="10">
        <v>219</v>
      </c>
      <c r="I63" s="11" t="s">
        <v>64</v>
      </c>
      <c r="J63" s="102">
        <f t="shared" si="2"/>
        <v>2.1899999999999999E-2</v>
      </c>
      <c r="K63" s="10">
        <v>103</v>
      </c>
      <c r="L63" s="11" t="s">
        <v>64</v>
      </c>
      <c r="M63" s="102">
        <f t="shared" si="3"/>
        <v>1.03E-2</v>
      </c>
      <c r="N63" s="10">
        <v>73</v>
      </c>
      <c r="O63" s="11" t="s">
        <v>64</v>
      </c>
      <c r="P63" s="102">
        <f t="shared" si="4"/>
        <v>7.2999999999999992E-3</v>
      </c>
    </row>
    <row r="64" spans="1:16">
      <c r="A64" s="23">
        <f t="shared" si="5"/>
        <v>64</v>
      </c>
      <c r="B64" s="10">
        <v>12</v>
      </c>
      <c r="C64" s="11" t="s">
        <v>65</v>
      </c>
      <c r="D64" s="100">
        <f t="shared" si="6"/>
        <v>5.4545454545454548E-4</v>
      </c>
      <c r="E64" s="12">
        <v>0.28639999999999999</v>
      </c>
      <c r="F64" s="13">
        <v>1.4530000000000001</v>
      </c>
      <c r="G64" s="101">
        <f t="shared" si="1"/>
        <v>1.7394000000000001</v>
      </c>
      <c r="H64" s="10">
        <v>237</v>
      </c>
      <c r="I64" s="11" t="s">
        <v>64</v>
      </c>
      <c r="J64" s="102">
        <f t="shared" si="2"/>
        <v>2.3699999999999999E-2</v>
      </c>
      <c r="K64" s="10">
        <v>110</v>
      </c>
      <c r="L64" s="11" t="s">
        <v>64</v>
      </c>
      <c r="M64" s="102">
        <f t="shared" si="3"/>
        <v>1.0999999999999999E-2</v>
      </c>
      <c r="N64" s="10">
        <v>78</v>
      </c>
      <c r="O64" s="11" t="s">
        <v>64</v>
      </c>
      <c r="P64" s="102">
        <f t="shared" si="4"/>
        <v>7.7999999999999996E-3</v>
      </c>
    </row>
    <row r="65" spans="1:16">
      <c r="A65" s="23">
        <f t="shared" si="5"/>
        <v>65</v>
      </c>
      <c r="B65" s="10">
        <v>13</v>
      </c>
      <c r="C65" s="11" t="s">
        <v>65</v>
      </c>
      <c r="D65" s="100">
        <f t="shared" si="6"/>
        <v>5.9090909090909083E-4</v>
      </c>
      <c r="E65" s="12">
        <v>0.29809999999999998</v>
      </c>
      <c r="F65" s="13">
        <v>1.444</v>
      </c>
      <c r="G65" s="101">
        <f t="shared" si="1"/>
        <v>1.7421</v>
      </c>
      <c r="H65" s="10">
        <v>255</v>
      </c>
      <c r="I65" s="11" t="s">
        <v>64</v>
      </c>
      <c r="J65" s="102">
        <f t="shared" si="2"/>
        <v>2.5500000000000002E-2</v>
      </c>
      <c r="K65" s="10">
        <v>118</v>
      </c>
      <c r="L65" s="11" t="s">
        <v>64</v>
      </c>
      <c r="M65" s="102">
        <f t="shared" si="3"/>
        <v>1.18E-2</v>
      </c>
      <c r="N65" s="10">
        <v>83</v>
      </c>
      <c r="O65" s="11" t="s">
        <v>64</v>
      </c>
      <c r="P65" s="102">
        <f t="shared" si="4"/>
        <v>8.3000000000000001E-3</v>
      </c>
    </row>
    <row r="66" spans="1:16">
      <c r="A66" s="23">
        <f t="shared" si="5"/>
        <v>66</v>
      </c>
      <c r="B66" s="10">
        <v>14</v>
      </c>
      <c r="C66" s="11" t="s">
        <v>65</v>
      </c>
      <c r="D66" s="100">
        <f t="shared" si="6"/>
        <v>6.3636363636363641E-4</v>
      </c>
      <c r="E66" s="12">
        <v>0.30940000000000001</v>
      </c>
      <c r="F66" s="13">
        <v>1.4339999999999999</v>
      </c>
      <c r="G66" s="101">
        <f t="shared" si="1"/>
        <v>1.7433999999999998</v>
      </c>
      <c r="H66" s="10">
        <v>273</v>
      </c>
      <c r="I66" s="11" t="s">
        <v>64</v>
      </c>
      <c r="J66" s="102">
        <f t="shared" si="2"/>
        <v>2.7300000000000001E-2</v>
      </c>
      <c r="K66" s="10">
        <v>125</v>
      </c>
      <c r="L66" s="11" t="s">
        <v>64</v>
      </c>
      <c r="M66" s="102">
        <f t="shared" si="3"/>
        <v>1.2500000000000001E-2</v>
      </c>
      <c r="N66" s="10">
        <v>88</v>
      </c>
      <c r="O66" s="11" t="s">
        <v>64</v>
      </c>
      <c r="P66" s="102">
        <f t="shared" si="4"/>
        <v>8.7999999999999988E-3</v>
      </c>
    </row>
    <row r="67" spans="1:16">
      <c r="A67" s="23">
        <f t="shared" si="5"/>
        <v>67</v>
      </c>
      <c r="B67" s="10">
        <v>15</v>
      </c>
      <c r="C67" s="11" t="s">
        <v>65</v>
      </c>
      <c r="D67" s="100">
        <f t="shared" si="6"/>
        <v>6.8181818181818176E-4</v>
      </c>
      <c r="E67" s="12">
        <v>0.32029999999999997</v>
      </c>
      <c r="F67" s="13">
        <v>1.423</v>
      </c>
      <c r="G67" s="101">
        <f t="shared" si="1"/>
        <v>1.7433000000000001</v>
      </c>
      <c r="H67" s="10">
        <v>292</v>
      </c>
      <c r="I67" s="11" t="s">
        <v>64</v>
      </c>
      <c r="J67" s="102">
        <f t="shared" si="2"/>
        <v>2.9199999999999997E-2</v>
      </c>
      <c r="K67" s="10">
        <v>132</v>
      </c>
      <c r="L67" s="11" t="s">
        <v>64</v>
      </c>
      <c r="M67" s="102">
        <f t="shared" si="3"/>
        <v>1.32E-2</v>
      </c>
      <c r="N67" s="10">
        <v>93</v>
      </c>
      <c r="O67" s="11" t="s">
        <v>64</v>
      </c>
      <c r="P67" s="102">
        <f t="shared" si="4"/>
        <v>9.2999999999999992E-3</v>
      </c>
    </row>
    <row r="68" spans="1:16">
      <c r="A68" s="23">
        <f t="shared" si="5"/>
        <v>68</v>
      </c>
      <c r="B68" s="10">
        <v>16</v>
      </c>
      <c r="C68" s="11" t="s">
        <v>65</v>
      </c>
      <c r="D68" s="100">
        <f t="shared" si="6"/>
        <v>7.2727272727272734E-4</v>
      </c>
      <c r="E68" s="12">
        <v>0.33079999999999998</v>
      </c>
      <c r="F68" s="13">
        <v>1.4119999999999999</v>
      </c>
      <c r="G68" s="101">
        <f t="shared" si="1"/>
        <v>1.7427999999999999</v>
      </c>
      <c r="H68" s="10">
        <v>310</v>
      </c>
      <c r="I68" s="11" t="s">
        <v>64</v>
      </c>
      <c r="J68" s="102">
        <f t="shared" si="2"/>
        <v>3.1E-2</v>
      </c>
      <c r="K68" s="10">
        <v>140</v>
      </c>
      <c r="L68" s="11" t="s">
        <v>64</v>
      </c>
      <c r="M68" s="102">
        <f t="shared" si="3"/>
        <v>1.4000000000000002E-2</v>
      </c>
      <c r="N68" s="10">
        <v>98</v>
      </c>
      <c r="O68" s="11" t="s">
        <v>64</v>
      </c>
      <c r="P68" s="102">
        <f t="shared" si="4"/>
        <v>9.7999999999999997E-3</v>
      </c>
    </row>
    <row r="69" spans="1:16">
      <c r="A69" s="23">
        <f t="shared" si="5"/>
        <v>69</v>
      </c>
      <c r="B69" s="10">
        <v>17</v>
      </c>
      <c r="C69" s="11" t="s">
        <v>65</v>
      </c>
      <c r="D69" s="100">
        <f t="shared" si="6"/>
        <v>7.727272727272728E-4</v>
      </c>
      <c r="E69" s="12">
        <v>0.34089999999999998</v>
      </c>
      <c r="F69" s="13">
        <v>1.401</v>
      </c>
      <c r="G69" s="101">
        <f t="shared" si="1"/>
        <v>1.7419</v>
      </c>
      <c r="H69" s="10">
        <v>328</v>
      </c>
      <c r="I69" s="11" t="s">
        <v>64</v>
      </c>
      <c r="J69" s="102">
        <f t="shared" si="2"/>
        <v>3.2800000000000003E-2</v>
      </c>
      <c r="K69" s="10">
        <v>147</v>
      </c>
      <c r="L69" s="11" t="s">
        <v>64</v>
      </c>
      <c r="M69" s="102">
        <f t="shared" si="3"/>
        <v>1.47E-2</v>
      </c>
      <c r="N69" s="10">
        <v>103</v>
      </c>
      <c r="O69" s="11" t="s">
        <v>64</v>
      </c>
      <c r="P69" s="102">
        <f t="shared" si="4"/>
        <v>1.03E-2</v>
      </c>
    </row>
    <row r="70" spans="1:16">
      <c r="A70" s="23">
        <f t="shared" si="5"/>
        <v>70</v>
      </c>
      <c r="B70" s="10">
        <v>18</v>
      </c>
      <c r="C70" s="11" t="s">
        <v>65</v>
      </c>
      <c r="D70" s="100">
        <f t="shared" si="6"/>
        <v>8.1818181818181816E-4</v>
      </c>
      <c r="E70" s="12">
        <v>0.3508</v>
      </c>
      <c r="F70" s="13">
        <v>1.39</v>
      </c>
      <c r="G70" s="101">
        <f t="shared" si="1"/>
        <v>1.7407999999999999</v>
      </c>
      <c r="H70" s="10">
        <v>347</v>
      </c>
      <c r="I70" s="11" t="s">
        <v>64</v>
      </c>
      <c r="J70" s="102">
        <f t="shared" si="2"/>
        <v>3.4699999999999995E-2</v>
      </c>
      <c r="K70" s="10">
        <v>154</v>
      </c>
      <c r="L70" s="11" t="s">
        <v>64</v>
      </c>
      <c r="M70" s="102">
        <f t="shared" si="3"/>
        <v>1.54E-2</v>
      </c>
      <c r="N70" s="10">
        <v>108</v>
      </c>
      <c r="O70" s="11" t="s">
        <v>64</v>
      </c>
      <c r="P70" s="102">
        <f t="shared" si="4"/>
        <v>1.0800000000000001E-2</v>
      </c>
    </row>
    <row r="71" spans="1:16">
      <c r="A71" s="23">
        <f t="shared" si="5"/>
        <v>71</v>
      </c>
      <c r="B71" s="10">
        <v>20</v>
      </c>
      <c r="C71" s="11" t="s">
        <v>65</v>
      </c>
      <c r="D71" s="100">
        <f t="shared" si="6"/>
        <v>9.0909090909090909E-4</v>
      </c>
      <c r="E71" s="12">
        <v>0.36980000000000002</v>
      </c>
      <c r="F71" s="13">
        <v>1.367</v>
      </c>
      <c r="G71" s="101">
        <f t="shared" si="1"/>
        <v>1.7368000000000001</v>
      </c>
      <c r="H71" s="10">
        <v>384</v>
      </c>
      <c r="I71" s="11" t="s">
        <v>64</v>
      </c>
      <c r="J71" s="102">
        <f t="shared" si="2"/>
        <v>3.8400000000000004E-2</v>
      </c>
      <c r="K71" s="10">
        <v>168</v>
      </c>
      <c r="L71" s="11" t="s">
        <v>64</v>
      </c>
      <c r="M71" s="102">
        <f t="shared" si="3"/>
        <v>1.6800000000000002E-2</v>
      </c>
      <c r="N71" s="10">
        <v>118</v>
      </c>
      <c r="O71" s="11" t="s">
        <v>64</v>
      </c>
      <c r="P71" s="102">
        <f t="shared" si="4"/>
        <v>1.18E-2</v>
      </c>
    </row>
    <row r="72" spans="1:16">
      <c r="A72" s="23">
        <f t="shared" si="5"/>
        <v>72</v>
      </c>
      <c r="B72" s="10">
        <v>22.5</v>
      </c>
      <c r="C72" s="11" t="s">
        <v>65</v>
      </c>
      <c r="D72" s="100">
        <f t="shared" si="6"/>
        <v>1.0227272727272726E-3</v>
      </c>
      <c r="E72" s="12">
        <v>0.39219999999999999</v>
      </c>
      <c r="F72" s="13">
        <v>1.3380000000000001</v>
      </c>
      <c r="G72" s="101">
        <f t="shared" si="1"/>
        <v>1.7302</v>
      </c>
      <c r="H72" s="10">
        <v>431</v>
      </c>
      <c r="I72" s="11" t="s">
        <v>64</v>
      </c>
      <c r="J72" s="102">
        <f t="shared" si="2"/>
        <v>4.3099999999999999E-2</v>
      </c>
      <c r="K72" s="10">
        <v>186</v>
      </c>
      <c r="L72" s="11" t="s">
        <v>64</v>
      </c>
      <c r="M72" s="102">
        <f t="shared" si="3"/>
        <v>1.8599999999999998E-2</v>
      </c>
      <c r="N72" s="10">
        <v>130</v>
      </c>
      <c r="O72" s="11" t="s">
        <v>64</v>
      </c>
      <c r="P72" s="102">
        <f t="shared" si="4"/>
        <v>1.3000000000000001E-2</v>
      </c>
    </row>
    <row r="73" spans="1:16">
      <c r="A73" s="23">
        <f t="shared" si="5"/>
        <v>73</v>
      </c>
      <c r="B73" s="10">
        <v>25</v>
      </c>
      <c r="C73" s="11" t="s">
        <v>65</v>
      </c>
      <c r="D73" s="100">
        <f t="shared" si="6"/>
        <v>1.1363636363636365E-3</v>
      </c>
      <c r="E73" s="12">
        <v>0.41339999999999999</v>
      </c>
      <c r="F73" s="13">
        <v>1.31</v>
      </c>
      <c r="G73" s="101">
        <f t="shared" si="1"/>
        <v>1.7234</v>
      </c>
      <c r="H73" s="10">
        <v>478</v>
      </c>
      <c r="I73" s="11" t="s">
        <v>64</v>
      </c>
      <c r="J73" s="102">
        <f t="shared" si="2"/>
        <v>4.7799999999999995E-2</v>
      </c>
      <c r="K73" s="10">
        <v>204</v>
      </c>
      <c r="L73" s="11" t="s">
        <v>64</v>
      </c>
      <c r="M73" s="102">
        <f t="shared" si="3"/>
        <v>2.0399999999999998E-2</v>
      </c>
      <c r="N73" s="10">
        <v>142</v>
      </c>
      <c r="O73" s="11" t="s">
        <v>64</v>
      </c>
      <c r="P73" s="102">
        <f t="shared" si="4"/>
        <v>1.4199999999999999E-2</v>
      </c>
    </row>
    <row r="74" spans="1:16">
      <c r="A74" s="23">
        <f t="shared" si="5"/>
        <v>74</v>
      </c>
      <c r="B74" s="10">
        <v>27.5</v>
      </c>
      <c r="C74" s="11" t="s">
        <v>65</v>
      </c>
      <c r="D74" s="100">
        <f t="shared" si="6"/>
        <v>1.25E-3</v>
      </c>
      <c r="E74" s="12">
        <v>0.43359999999999999</v>
      </c>
      <c r="F74" s="13">
        <v>1.282</v>
      </c>
      <c r="G74" s="101">
        <f t="shared" si="1"/>
        <v>1.7156</v>
      </c>
      <c r="H74" s="10">
        <v>527</v>
      </c>
      <c r="I74" s="11" t="s">
        <v>64</v>
      </c>
      <c r="J74" s="102">
        <f t="shared" si="2"/>
        <v>5.2700000000000004E-2</v>
      </c>
      <c r="K74" s="10">
        <v>221</v>
      </c>
      <c r="L74" s="11" t="s">
        <v>64</v>
      </c>
      <c r="M74" s="102">
        <f t="shared" si="3"/>
        <v>2.2100000000000002E-2</v>
      </c>
      <c r="N74" s="10">
        <v>155</v>
      </c>
      <c r="O74" s="11" t="s">
        <v>64</v>
      </c>
      <c r="P74" s="102">
        <f t="shared" si="4"/>
        <v>1.55E-2</v>
      </c>
    </row>
    <row r="75" spans="1:16">
      <c r="A75" s="23">
        <f t="shared" si="5"/>
        <v>75</v>
      </c>
      <c r="B75" s="10">
        <v>30</v>
      </c>
      <c r="C75" s="11" t="s">
        <v>65</v>
      </c>
      <c r="D75" s="100">
        <f t="shared" si="6"/>
        <v>1.3636363636363635E-3</v>
      </c>
      <c r="E75" s="12">
        <v>0.45290000000000002</v>
      </c>
      <c r="F75" s="13">
        <v>1.256</v>
      </c>
      <c r="G75" s="101">
        <f t="shared" si="1"/>
        <v>1.7089000000000001</v>
      </c>
      <c r="H75" s="10">
        <v>575</v>
      </c>
      <c r="I75" s="11" t="s">
        <v>64</v>
      </c>
      <c r="J75" s="102">
        <f t="shared" si="2"/>
        <v>5.7499999999999996E-2</v>
      </c>
      <c r="K75" s="10">
        <v>239</v>
      </c>
      <c r="L75" s="11" t="s">
        <v>64</v>
      </c>
      <c r="M75" s="102">
        <f t="shared" si="3"/>
        <v>2.3899999999999998E-2</v>
      </c>
      <c r="N75" s="10">
        <v>167</v>
      </c>
      <c r="O75" s="11" t="s">
        <v>64</v>
      </c>
      <c r="P75" s="102">
        <f t="shared" si="4"/>
        <v>1.67E-2</v>
      </c>
    </row>
    <row r="76" spans="1:16">
      <c r="A76" s="23">
        <f t="shared" si="5"/>
        <v>76</v>
      </c>
      <c r="B76" s="10">
        <v>32.5</v>
      </c>
      <c r="C76" s="11" t="s">
        <v>65</v>
      </c>
      <c r="D76" s="100">
        <f t="shared" si="6"/>
        <v>1.4772727272727272E-3</v>
      </c>
      <c r="E76" s="12">
        <v>0.47139999999999999</v>
      </c>
      <c r="F76" s="13">
        <v>1.23</v>
      </c>
      <c r="G76" s="101">
        <f t="shared" si="1"/>
        <v>1.7014</v>
      </c>
      <c r="H76" s="10">
        <v>624</v>
      </c>
      <c r="I76" s="11" t="s">
        <v>64</v>
      </c>
      <c r="J76" s="102">
        <f t="shared" si="2"/>
        <v>6.2399999999999997E-2</v>
      </c>
      <c r="K76" s="10">
        <v>256</v>
      </c>
      <c r="L76" s="11" t="s">
        <v>64</v>
      </c>
      <c r="M76" s="102">
        <f t="shared" si="3"/>
        <v>2.5600000000000001E-2</v>
      </c>
      <c r="N76" s="10">
        <v>179</v>
      </c>
      <c r="O76" s="11" t="s">
        <v>64</v>
      </c>
      <c r="P76" s="102">
        <f t="shared" si="4"/>
        <v>1.7899999999999999E-2</v>
      </c>
    </row>
    <row r="77" spans="1:16">
      <c r="A77" s="23">
        <f t="shared" si="5"/>
        <v>77</v>
      </c>
      <c r="B77" s="10">
        <v>35</v>
      </c>
      <c r="C77" s="11" t="s">
        <v>65</v>
      </c>
      <c r="D77" s="100">
        <f t="shared" si="6"/>
        <v>1.590909090909091E-3</v>
      </c>
      <c r="E77" s="12">
        <v>0.48920000000000002</v>
      </c>
      <c r="F77" s="13">
        <v>1.206</v>
      </c>
      <c r="G77" s="101">
        <f t="shared" si="1"/>
        <v>1.6952</v>
      </c>
      <c r="H77" s="10">
        <v>674</v>
      </c>
      <c r="I77" s="11" t="s">
        <v>64</v>
      </c>
      <c r="J77" s="102">
        <f t="shared" si="2"/>
        <v>6.7400000000000002E-2</v>
      </c>
      <c r="K77" s="10">
        <v>273</v>
      </c>
      <c r="L77" s="11" t="s">
        <v>64</v>
      </c>
      <c r="M77" s="102">
        <f t="shared" si="3"/>
        <v>2.7300000000000001E-2</v>
      </c>
      <c r="N77" s="10">
        <v>192</v>
      </c>
      <c r="O77" s="11" t="s">
        <v>64</v>
      </c>
      <c r="P77" s="102">
        <f t="shared" si="4"/>
        <v>1.9200000000000002E-2</v>
      </c>
    </row>
    <row r="78" spans="1:16">
      <c r="A78" s="23">
        <f t="shared" si="5"/>
        <v>78</v>
      </c>
      <c r="B78" s="10">
        <v>37.5</v>
      </c>
      <c r="C78" s="11" t="s">
        <v>65</v>
      </c>
      <c r="D78" s="100">
        <f t="shared" si="6"/>
        <v>1.7045454545454545E-3</v>
      </c>
      <c r="E78" s="12">
        <v>0.50639999999999996</v>
      </c>
      <c r="F78" s="13">
        <v>1.1819999999999999</v>
      </c>
      <c r="G78" s="101">
        <f t="shared" si="1"/>
        <v>1.6883999999999999</v>
      </c>
      <c r="H78" s="10">
        <v>724</v>
      </c>
      <c r="I78" s="11" t="s">
        <v>64</v>
      </c>
      <c r="J78" s="102">
        <f t="shared" si="2"/>
        <v>7.2399999999999992E-2</v>
      </c>
      <c r="K78" s="10">
        <v>290</v>
      </c>
      <c r="L78" s="11" t="s">
        <v>64</v>
      </c>
      <c r="M78" s="102">
        <f t="shared" si="3"/>
        <v>2.8999999999999998E-2</v>
      </c>
      <c r="N78" s="10">
        <v>204</v>
      </c>
      <c r="O78" s="11" t="s">
        <v>64</v>
      </c>
      <c r="P78" s="102">
        <f t="shared" si="4"/>
        <v>2.0399999999999998E-2</v>
      </c>
    </row>
    <row r="79" spans="1:16">
      <c r="A79" s="23">
        <f t="shared" si="5"/>
        <v>79</v>
      </c>
      <c r="B79" s="10">
        <v>40</v>
      </c>
      <c r="C79" s="11" t="s">
        <v>65</v>
      </c>
      <c r="D79" s="100">
        <f t="shared" si="6"/>
        <v>1.8181818181818182E-3</v>
      </c>
      <c r="E79" s="12">
        <v>0.52300000000000002</v>
      </c>
      <c r="F79" s="13">
        <v>1.159</v>
      </c>
      <c r="G79" s="101">
        <f t="shared" si="1"/>
        <v>1.6819999999999999</v>
      </c>
      <c r="H79" s="10">
        <v>774</v>
      </c>
      <c r="I79" s="11" t="s">
        <v>64</v>
      </c>
      <c r="J79" s="102">
        <f t="shared" si="2"/>
        <v>7.7399999999999997E-2</v>
      </c>
      <c r="K79" s="10">
        <v>307</v>
      </c>
      <c r="L79" s="11" t="s">
        <v>64</v>
      </c>
      <c r="M79" s="102">
        <f t="shared" si="3"/>
        <v>3.0699999999999998E-2</v>
      </c>
      <c r="N79" s="10">
        <v>216</v>
      </c>
      <c r="O79" s="11" t="s">
        <v>64</v>
      </c>
      <c r="P79" s="102">
        <f t="shared" si="4"/>
        <v>2.1600000000000001E-2</v>
      </c>
    </row>
    <row r="80" spans="1:16">
      <c r="A80" s="23">
        <f t="shared" si="5"/>
        <v>80</v>
      </c>
      <c r="B80" s="10">
        <v>45</v>
      </c>
      <c r="C80" s="11" t="s">
        <v>65</v>
      </c>
      <c r="D80" s="100">
        <f t="shared" si="6"/>
        <v>2.0454545454545452E-3</v>
      </c>
      <c r="E80" s="12">
        <v>0.56159999999999999</v>
      </c>
      <c r="F80" s="13">
        <v>1.1160000000000001</v>
      </c>
      <c r="G80" s="101">
        <f t="shared" si="1"/>
        <v>1.6776</v>
      </c>
      <c r="H80" s="10">
        <v>876</v>
      </c>
      <c r="I80" s="11" t="s">
        <v>64</v>
      </c>
      <c r="J80" s="102">
        <f t="shared" si="2"/>
        <v>8.7599999999999997E-2</v>
      </c>
      <c r="K80" s="10">
        <v>340</v>
      </c>
      <c r="L80" s="11" t="s">
        <v>64</v>
      </c>
      <c r="M80" s="102">
        <f t="shared" si="3"/>
        <v>3.4000000000000002E-2</v>
      </c>
      <c r="N80" s="10">
        <v>241</v>
      </c>
      <c r="O80" s="11" t="s">
        <v>64</v>
      </c>
      <c r="P80" s="102">
        <f t="shared" si="4"/>
        <v>2.41E-2</v>
      </c>
    </row>
    <row r="81" spans="1:16">
      <c r="A81" s="23">
        <f t="shared" si="5"/>
        <v>81</v>
      </c>
      <c r="B81" s="10">
        <v>50</v>
      </c>
      <c r="C81" s="11" t="s">
        <v>65</v>
      </c>
      <c r="D81" s="100">
        <f t="shared" si="6"/>
        <v>2.2727272727272731E-3</v>
      </c>
      <c r="E81" s="12">
        <v>0.61750000000000005</v>
      </c>
      <c r="F81" s="13">
        <v>1.077</v>
      </c>
      <c r="G81" s="101">
        <f t="shared" si="1"/>
        <v>1.6945000000000001</v>
      </c>
      <c r="H81" s="10">
        <v>978</v>
      </c>
      <c r="I81" s="11" t="s">
        <v>64</v>
      </c>
      <c r="J81" s="102">
        <f t="shared" si="2"/>
        <v>9.7799999999999998E-2</v>
      </c>
      <c r="K81" s="10">
        <v>372</v>
      </c>
      <c r="L81" s="11" t="s">
        <v>64</v>
      </c>
      <c r="M81" s="102">
        <f t="shared" si="3"/>
        <v>3.7199999999999997E-2</v>
      </c>
      <c r="N81" s="10">
        <v>266</v>
      </c>
      <c r="O81" s="11" t="s">
        <v>64</v>
      </c>
      <c r="P81" s="102">
        <f t="shared" si="4"/>
        <v>2.6600000000000002E-2</v>
      </c>
    </row>
    <row r="82" spans="1:16">
      <c r="A82" s="23">
        <f t="shared" si="5"/>
        <v>82</v>
      </c>
      <c r="B82" s="10">
        <v>55</v>
      </c>
      <c r="C82" s="11" t="s">
        <v>65</v>
      </c>
      <c r="D82" s="100">
        <f t="shared" si="6"/>
        <v>2.5000000000000001E-3</v>
      </c>
      <c r="E82" s="12">
        <v>0.66110000000000002</v>
      </c>
      <c r="F82" s="13">
        <v>1.0409999999999999</v>
      </c>
      <c r="G82" s="101">
        <f t="shared" si="1"/>
        <v>1.7020999999999999</v>
      </c>
      <c r="H82" s="10">
        <v>1080</v>
      </c>
      <c r="I82" s="11" t="s">
        <v>64</v>
      </c>
      <c r="J82" s="102">
        <f t="shared" si="2"/>
        <v>0.10800000000000001</v>
      </c>
      <c r="K82" s="10">
        <v>403</v>
      </c>
      <c r="L82" s="11" t="s">
        <v>64</v>
      </c>
      <c r="M82" s="102">
        <f t="shared" si="3"/>
        <v>4.0300000000000002E-2</v>
      </c>
      <c r="N82" s="10">
        <v>291</v>
      </c>
      <c r="O82" s="11" t="s">
        <v>64</v>
      </c>
      <c r="P82" s="102">
        <f t="shared" si="4"/>
        <v>2.9099999999999997E-2</v>
      </c>
    </row>
    <row r="83" spans="1:16">
      <c r="A83" s="23">
        <f t="shared" si="5"/>
        <v>83</v>
      </c>
      <c r="B83" s="10">
        <v>60</v>
      </c>
      <c r="C83" s="11" t="s">
        <v>65</v>
      </c>
      <c r="D83" s="100">
        <f t="shared" si="6"/>
        <v>2.7272727272727271E-3</v>
      </c>
      <c r="E83" s="12">
        <v>0.69589999999999996</v>
      </c>
      <c r="F83" s="13">
        <v>1.0069999999999999</v>
      </c>
      <c r="G83" s="101">
        <f t="shared" si="1"/>
        <v>1.7028999999999999</v>
      </c>
      <c r="H83" s="10">
        <v>1182</v>
      </c>
      <c r="I83" s="11" t="s">
        <v>64</v>
      </c>
      <c r="J83" s="102">
        <f t="shared" si="2"/>
        <v>0.1182</v>
      </c>
      <c r="K83" s="10">
        <v>433</v>
      </c>
      <c r="L83" s="11" t="s">
        <v>64</v>
      </c>
      <c r="M83" s="102">
        <f t="shared" si="3"/>
        <v>4.3299999999999998E-2</v>
      </c>
      <c r="N83" s="10">
        <v>316</v>
      </c>
      <c r="O83" s="11" t="s">
        <v>64</v>
      </c>
      <c r="P83" s="102">
        <f t="shared" si="4"/>
        <v>3.1600000000000003E-2</v>
      </c>
    </row>
    <row r="84" spans="1:16">
      <c r="A84" s="23">
        <f t="shared" si="5"/>
        <v>84</v>
      </c>
      <c r="B84" s="10">
        <v>65</v>
      </c>
      <c r="C84" s="11" t="s">
        <v>65</v>
      </c>
      <c r="D84" s="100">
        <f t="shared" si="6"/>
        <v>2.9545454545454545E-3</v>
      </c>
      <c r="E84" s="12">
        <v>0.72460000000000002</v>
      </c>
      <c r="F84" s="13">
        <v>0.97599999999999998</v>
      </c>
      <c r="G84" s="101">
        <f t="shared" ref="G84:G147" si="7">E84+F84</f>
        <v>1.7006000000000001</v>
      </c>
      <c r="H84" s="10">
        <v>1285</v>
      </c>
      <c r="I84" s="11" t="s">
        <v>64</v>
      </c>
      <c r="J84" s="102">
        <f t="shared" ref="J84:J107" si="8">H84/1000/10</f>
        <v>0.1285</v>
      </c>
      <c r="K84" s="10">
        <v>462</v>
      </c>
      <c r="L84" s="11" t="s">
        <v>64</v>
      </c>
      <c r="M84" s="102">
        <f t="shared" ref="M84:M147" si="9">K84/1000/10</f>
        <v>4.6200000000000005E-2</v>
      </c>
      <c r="N84" s="10">
        <v>340</v>
      </c>
      <c r="O84" s="11" t="s">
        <v>64</v>
      </c>
      <c r="P84" s="102">
        <f t="shared" ref="P84:P147" si="10">N84/1000/10</f>
        <v>3.4000000000000002E-2</v>
      </c>
    </row>
    <row r="85" spans="1:16">
      <c r="A85" s="23">
        <f t="shared" si="5"/>
        <v>85</v>
      </c>
      <c r="B85" s="10">
        <v>70</v>
      </c>
      <c r="C85" s="11" t="s">
        <v>65</v>
      </c>
      <c r="D85" s="100">
        <f t="shared" si="6"/>
        <v>3.1818181818181819E-3</v>
      </c>
      <c r="E85" s="12">
        <v>0.74909999999999999</v>
      </c>
      <c r="F85" s="13">
        <v>0.94710000000000005</v>
      </c>
      <c r="G85" s="101">
        <f t="shared" si="7"/>
        <v>1.6962000000000002</v>
      </c>
      <c r="H85" s="10">
        <v>1389</v>
      </c>
      <c r="I85" s="11" t="s">
        <v>64</v>
      </c>
      <c r="J85" s="102">
        <f t="shared" si="8"/>
        <v>0.1389</v>
      </c>
      <c r="K85" s="10">
        <v>491</v>
      </c>
      <c r="L85" s="11" t="s">
        <v>64</v>
      </c>
      <c r="M85" s="102">
        <f t="shared" si="9"/>
        <v>4.9099999999999998E-2</v>
      </c>
      <c r="N85" s="10">
        <v>364</v>
      </c>
      <c r="O85" s="11" t="s">
        <v>64</v>
      </c>
      <c r="P85" s="102">
        <f t="shared" si="10"/>
        <v>3.6400000000000002E-2</v>
      </c>
    </row>
    <row r="86" spans="1:16">
      <c r="A86" s="23">
        <f t="shared" ref="A86:A149" si="11">A85+1</f>
        <v>86</v>
      </c>
      <c r="B86" s="10">
        <v>80</v>
      </c>
      <c r="C86" s="11" t="s">
        <v>65</v>
      </c>
      <c r="D86" s="100">
        <f t="shared" si="6"/>
        <v>3.6363636363636364E-3</v>
      </c>
      <c r="E86" s="12">
        <v>0.79110000000000003</v>
      </c>
      <c r="F86" s="13">
        <v>0.89480000000000004</v>
      </c>
      <c r="G86" s="101">
        <f t="shared" si="7"/>
        <v>1.6859000000000002</v>
      </c>
      <c r="H86" s="10">
        <v>1599</v>
      </c>
      <c r="I86" s="11" t="s">
        <v>64</v>
      </c>
      <c r="J86" s="102">
        <f t="shared" si="8"/>
        <v>0.15989999999999999</v>
      </c>
      <c r="K86" s="10">
        <v>549</v>
      </c>
      <c r="L86" s="11" t="s">
        <v>64</v>
      </c>
      <c r="M86" s="102">
        <f t="shared" si="9"/>
        <v>5.4900000000000004E-2</v>
      </c>
      <c r="N86" s="10">
        <v>413</v>
      </c>
      <c r="O86" s="11" t="s">
        <v>64</v>
      </c>
      <c r="P86" s="102">
        <f t="shared" si="10"/>
        <v>4.1299999999999996E-2</v>
      </c>
    </row>
    <row r="87" spans="1:16">
      <c r="A87" s="23">
        <f t="shared" si="11"/>
        <v>87</v>
      </c>
      <c r="B87" s="10">
        <v>90</v>
      </c>
      <c r="C87" s="11" t="s">
        <v>65</v>
      </c>
      <c r="D87" s="100">
        <f t="shared" si="6"/>
        <v>4.0909090909090904E-3</v>
      </c>
      <c r="E87" s="12">
        <v>0.82850000000000001</v>
      </c>
      <c r="F87" s="13">
        <v>0.84889999999999999</v>
      </c>
      <c r="G87" s="101">
        <f t="shared" si="7"/>
        <v>1.6774</v>
      </c>
      <c r="H87" s="10">
        <v>1813</v>
      </c>
      <c r="I87" s="11" t="s">
        <v>64</v>
      </c>
      <c r="J87" s="102">
        <f t="shared" si="8"/>
        <v>0.18129999999999999</v>
      </c>
      <c r="K87" s="10">
        <v>604</v>
      </c>
      <c r="L87" s="11" t="s">
        <v>64</v>
      </c>
      <c r="M87" s="102">
        <f t="shared" si="9"/>
        <v>6.0399999999999995E-2</v>
      </c>
      <c r="N87" s="10">
        <v>461</v>
      </c>
      <c r="O87" s="11" t="s">
        <v>64</v>
      </c>
      <c r="P87" s="102">
        <f t="shared" si="10"/>
        <v>4.6100000000000002E-2</v>
      </c>
    </row>
    <row r="88" spans="1:16">
      <c r="A88" s="23">
        <f t="shared" si="11"/>
        <v>88</v>
      </c>
      <c r="B88" s="10">
        <v>100</v>
      </c>
      <c r="C88" s="11" t="s">
        <v>65</v>
      </c>
      <c r="D88" s="100">
        <f t="shared" si="6"/>
        <v>4.5454545454545461E-3</v>
      </c>
      <c r="E88" s="12">
        <v>0.86439999999999995</v>
      </c>
      <c r="F88" s="13">
        <v>0.80820000000000003</v>
      </c>
      <c r="G88" s="101">
        <f t="shared" si="7"/>
        <v>1.6726000000000001</v>
      </c>
      <c r="H88" s="10">
        <v>2028</v>
      </c>
      <c r="I88" s="11" t="s">
        <v>64</v>
      </c>
      <c r="J88" s="102">
        <f t="shared" si="8"/>
        <v>0.20280000000000001</v>
      </c>
      <c r="K88" s="10">
        <v>659</v>
      </c>
      <c r="L88" s="11" t="s">
        <v>64</v>
      </c>
      <c r="M88" s="102">
        <f t="shared" si="9"/>
        <v>6.59E-2</v>
      </c>
      <c r="N88" s="10">
        <v>508</v>
      </c>
      <c r="O88" s="11" t="s">
        <v>64</v>
      </c>
      <c r="P88" s="102">
        <f t="shared" si="10"/>
        <v>5.0799999999999998E-2</v>
      </c>
    </row>
    <row r="89" spans="1:16">
      <c r="A89" s="23">
        <f t="shared" si="11"/>
        <v>89</v>
      </c>
      <c r="B89" s="10">
        <v>110</v>
      </c>
      <c r="C89" s="11" t="s">
        <v>65</v>
      </c>
      <c r="D89" s="100">
        <f t="shared" si="6"/>
        <v>5.0000000000000001E-3</v>
      </c>
      <c r="E89" s="12">
        <v>0.89980000000000004</v>
      </c>
      <c r="F89" s="13">
        <v>0.77190000000000003</v>
      </c>
      <c r="G89" s="101">
        <f t="shared" si="7"/>
        <v>1.6717</v>
      </c>
      <c r="H89" s="10">
        <v>2246</v>
      </c>
      <c r="I89" s="11" t="s">
        <v>64</v>
      </c>
      <c r="J89" s="102">
        <f t="shared" si="8"/>
        <v>0.22459999999999999</v>
      </c>
      <c r="K89" s="10">
        <v>711</v>
      </c>
      <c r="L89" s="11" t="s">
        <v>64</v>
      </c>
      <c r="M89" s="102">
        <f t="shared" si="9"/>
        <v>7.1099999999999997E-2</v>
      </c>
      <c r="N89" s="10">
        <v>555</v>
      </c>
      <c r="O89" s="11" t="s">
        <v>64</v>
      </c>
      <c r="P89" s="102">
        <f t="shared" si="10"/>
        <v>5.5500000000000008E-2</v>
      </c>
    </row>
    <row r="90" spans="1:16">
      <c r="A90" s="23">
        <f t="shared" si="11"/>
        <v>90</v>
      </c>
      <c r="B90" s="10">
        <v>120</v>
      </c>
      <c r="C90" s="11" t="s">
        <v>65</v>
      </c>
      <c r="D90" s="100">
        <f t="shared" si="6"/>
        <v>5.4545454545454541E-3</v>
      </c>
      <c r="E90" s="12">
        <v>0.93530000000000002</v>
      </c>
      <c r="F90" s="13">
        <v>0.73919999999999997</v>
      </c>
      <c r="G90" s="101">
        <f t="shared" si="7"/>
        <v>1.6745000000000001</v>
      </c>
      <c r="H90" s="10">
        <v>2465</v>
      </c>
      <c r="I90" s="11" t="s">
        <v>64</v>
      </c>
      <c r="J90" s="102">
        <f t="shared" si="8"/>
        <v>0.2465</v>
      </c>
      <c r="K90" s="10">
        <v>762</v>
      </c>
      <c r="L90" s="11" t="s">
        <v>64</v>
      </c>
      <c r="M90" s="102">
        <f t="shared" si="9"/>
        <v>7.6200000000000004E-2</v>
      </c>
      <c r="N90" s="10">
        <v>602</v>
      </c>
      <c r="O90" s="11" t="s">
        <v>64</v>
      </c>
      <c r="P90" s="102">
        <f t="shared" si="10"/>
        <v>6.0199999999999997E-2</v>
      </c>
    </row>
    <row r="91" spans="1:16">
      <c r="A91" s="23">
        <f t="shared" si="11"/>
        <v>91</v>
      </c>
      <c r="B91" s="10">
        <v>130</v>
      </c>
      <c r="C91" s="11" t="s">
        <v>65</v>
      </c>
      <c r="D91" s="100">
        <f t="shared" si="6"/>
        <v>5.909090909090909E-3</v>
      </c>
      <c r="E91" s="12">
        <v>0.97099999999999997</v>
      </c>
      <c r="F91" s="13">
        <v>0.70960000000000001</v>
      </c>
      <c r="G91" s="101">
        <f t="shared" si="7"/>
        <v>1.6806000000000001</v>
      </c>
      <c r="H91" s="10">
        <v>2685</v>
      </c>
      <c r="I91" s="11" t="s">
        <v>64</v>
      </c>
      <c r="J91" s="102">
        <f t="shared" si="8"/>
        <v>0.26850000000000002</v>
      </c>
      <c r="K91" s="10">
        <v>812</v>
      </c>
      <c r="L91" s="11" t="s">
        <v>64</v>
      </c>
      <c r="M91" s="102">
        <f t="shared" si="9"/>
        <v>8.1200000000000008E-2</v>
      </c>
      <c r="N91" s="10">
        <v>648</v>
      </c>
      <c r="O91" s="11" t="s">
        <v>64</v>
      </c>
      <c r="P91" s="102">
        <f t="shared" si="10"/>
        <v>6.4799999999999996E-2</v>
      </c>
    </row>
    <row r="92" spans="1:16">
      <c r="A92" s="23">
        <f t="shared" si="11"/>
        <v>92</v>
      </c>
      <c r="B92" s="10">
        <v>140</v>
      </c>
      <c r="C92" s="11" t="s">
        <v>65</v>
      </c>
      <c r="D92" s="100">
        <f t="shared" si="6"/>
        <v>6.3636363636363638E-3</v>
      </c>
      <c r="E92" s="12">
        <v>1.0069999999999999</v>
      </c>
      <c r="F92" s="13">
        <v>0.68269999999999997</v>
      </c>
      <c r="G92" s="101">
        <f t="shared" si="7"/>
        <v>1.6896999999999998</v>
      </c>
      <c r="H92" s="10">
        <v>2904</v>
      </c>
      <c r="I92" s="11" t="s">
        <v>64</v>
      </c>
      <c r="J92" s="102">
        <f t="shared" si="8"/>
        <v>0.29039999999999999</v>
      </c>
      <c r="K92" s="10">
        <v>860</v>
      </c>
      <c r="L92" s="11" t="s">
        <v>64</v>
      </c>
      <c r="M92" s="102">
        <f t="shared" si="9"/>
        <v>8.5999999999999993E-2</v>
      </c>
      <c r="N92" s="10">
        <v>694</v>
      </c>
      <c r="O92" s="11" t="s">
        <v>64</v>
      </c>
      <c r="P92" s="102">
        <f t="shared" si="10"/>
        <v>6.9399999999999989E-2</v>
      </c>
    </row>
    <row r="93" spans="1:16">
      <c r="A93" s="23">
        <f t="shared" si="11"/>
        <v>93</v>
      </c>
      <c r="B93" s="10">
        <v>150</v>
      </c>
      <c r="C93" s="11" t="s">
        <v>65</v>
      </c>
      <c r="D93" s="100">
        <f t="shared" si="6"/>
        <v>6.8181818181818179E-3</v>
      </c>
      <c r="E93" s="12">
        <v>1.0429999999999999</v>
      </c>
      <c r="F93" s="13">
        <v>0.65810000000000002</v>
      </c>
      <c r="G93" s="101">
        <f t="shared" si="7"/>
        <v>1.7010999999999998</v>
      </c>
      <c r="H93" s="10">
        <v>3124</v>
      </c>
      <c r="I93" s="11" t="s">
        <v>64</v>
      </c>
      <c r="J93" s="102">
        <f t="shared" si="8"/>
        <v>0.31240000000000001</v>
      </c>
      <c r="K93" s="10">
        <v>906</v>
      </c>
      <c r="L93" s="11" t="s">
        <v>64</v>
      </c>
      <c r="M93" s="102">
        <f t="shared" si="9"/>
        <v>9.06E-2</v>
      </c>
      <c r="N93" s="10">
        <v>739</v>
      </c>
      <c r="O93" s="11" t="s">
        <v>64</v>
      </c>
      <c r="P93" s="102">
        <f t="shared" si="10"/>
        <v>7.3899999999999993E-2</v>
      </c>
    </row>
    <row r="94" spans="1:16">
      <c r="A94" s="23">
        <f t="shared" si="11"/>
        <v>94</v>
      </c>
      <c r="B94" s="10">
        <v>160</v>
      </c>
      <c r="C94" s="11" t="s">
        <v>65</v>
      </c>
      <c r="D94" s="100">
        <f t="shared" si="6"/>
        <v>7.2727272727272727E-3</v>
      </c>
      <c r="E94" s="12">
        <v>1.08</v>
      </c>
      <c r="F94" s="13">
        <v>0.63549999999999995</v>
      </c>
      <c r="G94" s="101">
        <f t="shared" si="7"/>
        <v>1.7155</v>
      </c>
      <c r="H94" s="10">
        <v>3342</v>
      </c>
      <c r="I94" s="11" t="s">
        <v>64</v>
      </c>
      <c r="J94" s="102">
        <f t="shared" si="8"/>
        <v>0.3342</v>
      </c>
      <c r="K94" s="10">
        <v>950</v>
      </c>
      <c r="L94" s="11" t="s">
        <v>64</v>
      </c>
      <c r="M94" s="102">
        <f t="shared" si="9"/>
        <v>9.5000000000000001E-2</v>
      </c>
      <c r="N94" s="10">
        <v>784</v>
      </c>
      <c r="O94" s="11" t="s">
        <v>64</v>
      </c>
      <c r="P94" s="102">
        <f t="shared" si="10"/>
        <v>7.8399999999999997E-2</v>
      </c>
    </row>
    <row r="95" spans="1:16">
      <c r="A95" s="23">
        <f t="shared" si="11"/>
        <v>95</v>
      </c>
      <c r="B95" s="10">
        <v>170</v>
      </c>
      <c r="C95" s="11" t="s">
        <v>65</v>
      </c>
      <c r="D95" s="100">
        <f t="shared" si="6"/>
        <v>7.7272727272727276E-3</v>
      </c>
      <c r="E95" s="12">
        <v>1.117</v>
      </c>
      <c r="F95" s="13">
        <v>0.61470000000000002</v>
      </c>
      <c r="G95" s="101">
        <f t="shared" si="7"/>
        <v>1.7317</v>
      </c>
      <c r="H95" s="10">
        <v>3560</v>
      </c>
      <c r="I95" s="11" t="s">
        <v>64</v>
      </c>
      <c r="J95" s="102">
        <f t="shared" si="8"/>
        <v>0.35599999999999998</v>
      </c>
      <c r="K95" s="10">
        <v>993</v>
      </c>
      <c r="L95" s="11" t="s">
        <v>64</v>
      </c>
      <c r="M95" s="102">
        <f t="shared" si="9"/>
        <v>9.9299999999999999E-2</v>
      </c>
      <c r="N95" s="10">
        <v>828</v>
      </c>
      <c r="O95" s="11" t="s">
        <v>64</v>
      </c>
      <c r="P95" s="102">
        <f t="shared" si="10"/>
        <v>8.2799999999999999E-2</v>
      </c>
    </row>
    <row r="96" spans="1:16">
      <c r="A96" s="23">
        <f t="shared" si="11"/>
        <v>96</v>
      </c>
      <c r="B96" s="10">
        <v>180</v>
      </c>
      <c r="C96" s="11" t="s">
        <v>65</v>
      </c>
      <c r="D96" s="100">
        <f t="shared" si="6"/>
        <v>8.1818181818181807E-3</v>
      </c>
      <c r="E96" s="12">
        <v>1.1539999999999999</v>
      </c>
      <c r="F96" s="13">
        <v>0.59540000000000004</v>
      </c>
      <c r="G96" s="101">
        <f t="shared" si="7"/>
        <v>1.7494000000000001</v>
      </c>
      <c r="H96" s="10">
        <v>3776</v>
      </c>
      <c r="I96" s="11" t="s">
        <v>64</v>
      </c>
      <c r="J96" s="102">
        <f t="shared" si="8"/>
        <v>0.37759999999999999</v>
      </c>
      <c r="K96" s="10">
        <v>1035</v>
      </c>
      <c r="L96" s="11" t="s">
        <v>64</v>
      </c>
      <c r="M96" s="102">
        <f t="shared" si="9"/>
        <v>0.10349999999999999</v>
      </c>
      <c r="N96" s="10">
        <v>871</v>
      </c>
      <c r="O96" s="11" t="s">
        <v>64</v>
      </c>
      <c r="P96" s="102">
        <f t="shared" si="10"/>
        <v>8.7099999999999997E-2</v>
      </c>
    </row>
    <row r="97" spans="1:16">
      <c r="A97" s="23">
        <f t="shared" si="11"/>
        <v>97</v>
      </c>
      <c r="B97" s="10">
        <v>200</v>
      </c>
      <c r="C97" s="11" t="s">
        <v>65</v>
      </c>
      <c r="D97" s="100">
        <f t="shared" si="6"/>
        <v>9.0909090909090922E-3</v>
      </c>
      <c r="E97" s="12">
        <v>1.23</v>
      </c>
      <c r="F97" s="13">
        <v>0.56069999999999998</v>
      </c>
      <c r="G97" s="101">
        <f t="shared" si="7"/>
        <v>1.7907</v>
      </c>
      <c r="H97" s="10">
        <v>4204</v>
      </c>
      <c r="I97" s="11" t="s">
        <v>64</v>
      </c>
      <c r="J97" s="102">
        <f t="shared" si="8"/>
        <v>0.4204</v>
      </c>
      <c r="K97" s="10">
        <v>1113</v>
      </c>
      <c r="L97" s="11" t="s">
        <v>64</v>
      </c>
      <c r="M97" s="102">
        <f t="shared" si="9"/>
        <v>0.1113</v>
      </c>
      <c r="N97" s="10">
        <v>955</v>
      </c>
      <c r="O97" s="11" t="s">
        <v>64</v>
      </c>
      <c r="P97" s="102">
        <f t="shared" si="10"/>
        <v>9.5500000000000002E-2</v>
      </c>
    </row>
    <row r="98" spans="1:16">
      <c r="A98" s="23">
        <f t="shared" si="11"/>
        <v>98</v>
      </c>
      <c r="B98" s="10">
        <v>225</v>
      </c>
      <c r="C98" s="11" t="s">
        <v>65</v>
      </c>
      <c r="D98" s="100">
        <f t="shared" si="6"/>
        <v>1.0227272727272727E-2</v>
      </c>
      <c r="E98" s="12">
        <v>1.3240000000000001</v>
      </c>
      <c r="F98" s="13">
        <v>0.52339999999999998</v>
      </c>
      <c r="G98" s="101">
        <f t="shared" si="7"/>
        <v>1.8473999999999999</v>
      </c>
      <c r="H98" s="10">
        <v>4729</v>
      </c>
      <c r="I98" s="11" t="s">
        <v>64</v>
      </c>
      <c r="J98" s="102">
        <f t="shared" si="8"/>
        <v>0.47289999999999999</v>
      </c>
      <c r="K98" s="10">
        <v>1204</v>
      </c>
      <c r="L98" s="11" t="s">
        <v>64</v>
      </c>
      <c r="M98" s="102">
        <f t="shared" si="9"/>
        <v>0.12039999999999999</v>
      </c>
      <c r="N98" s="10">
        <v>1055</v>
      </c>
      <c r="O98" s="11" t="s">
        <v>64</v>
      </c>
      <c r="P98" s="102">
        <f t="shared" si="10"/>
        <v>0.1055</v>
      </c>
    </row>
    <row r="99" spans="1:16">
      <c r="A99" s="23">
        <f t="shared" si="11"/>
        <v>99</v>
      </c>
      <c r="B99" s="10">
        <v>250</v>
      </c>
      <c r="C99" s="11" t="s">
        <v>65</v>
      </c>
      <c r="D99" s="100">
        <f t="shared" si="6"/>
        <v>1.1363636363636364E-2</v>
      </c>
      <c r="E99" s="12">
        <v>1.42</v>
      </c>
      <c r="F99" s="13">
        <v>0.49149999999999999</v>
      </c>
      <c r="G99" s="101">
        <f t="shared" si="7"/>
        <v>1.9115</v>
      </c>
      <c r="H99" s="10">
        <v>5240</v>
      </c>
      <c r="I99" s="11" t="s">
        <v>64</v>
      </c>
      <c r="J99" s="102">
        <f t="shared" si="8"/>
        <v>0.52400000000000002</v>
      </c>
      <c r="K99" s="10">
        <v>1286</v>
      </c>
      <c r="L99" s="11" t="s">
        <v>64</v>
      </c>
      <c r="M99" s="102">
        <f t="shared" si="9"/>
        <v>0.12859999999999999</v>
      </c>
      <c r="N99" s="10">
        <v>1151</v>
      </c>
      <c r="O99" s="11" t="s">
        <v>64</v>
      </c>
      <c r="P99" s="102">
        <f t="shared" si="10"/>
        <v>0.11510000000000001</v>
      </c>
    </row>
    <row r="100" spans="1:16">
      <c r="A100" s="23">
        <f t="shared" si="11"/>
        <v>100</v>
      </c>
      <c r="B100" s="10">
        <v>275</v>
      </c>
      <c r="C100" s="11" t="s">
        <v>65</v>
      </c>
      <c r="D100" s="100">
        <f t="shared" si="6"/>
        <v>1.2500000000000001E-2</v>
      </c>
      <c r="E100" s="12">
        <v>1.516</v>
      </c>
      <c r="F100" s="13">
        <v>0.46379999999999999</v>
      </c>
      <c r="G100" s="101">
        <f t="shared" si="7"/>
        <v>1.9798</v>
      </c>
      <c r="H100" s="10">
        <v>5737</v>
      </c>
      <c r="I100" s="11" t="s">
        <v>64</v>
      </c>
      <c r="J100" s="102">
        <f t="shared" si="8"/>
        <v>0.57369999999999999</v>
      </c>
      <c r="K100" s="10">
        <v>1361</v>
      </c>
      <c r="L100" s="11" t="s">
        <v>64</v>
      </c>
      <c r="M100" s="102">
        <f t="shared" si="9"/>
        <v>0.1361</v>
      </c>
      <c r="N100" s="10">
        <v>1241</v>
      </c>
      <c r="O100" s="11" t="s">
        <v>64</v>
      </c>
      <c r="P100" s="102">
        <f t="shared" si="10"/>
        <v>0.12410000000000002</v>
      </c>
    </row>
    <row r="101" spans="1:16">
      <c r="A101" s="23">
        <f t="shared" si="11"/>
        <v>101</v>
      </c>
      <c r="B101" s="10">
        <v>300</v>
      </c>
      <c r="C101" s="11" t="s">
        <v>65</v>
      </c>
      <c r="D101" s="100">
        <f t="shared" ref="D101:D113" si="12">B101/1000/$C$5</f>
        <v>1.3636363636363636E-2</v>
      </c>
      <c r="E101" s="12">
        <v>1.611</v>
      </c>
      <c r="F101" s="13">
        <v>0.43940000000000001</v>
      </c>
      <c r="G101" s="101">
        <f t="shared" si="7"/>
        <v>2.0503999999999998</v>
      </c>
      <c r="H101" s="10">
        <v>6220</v>
      </c>
      <c r="I101" s="11" t="s">
        <v>64</v>
      </c>
      <c r="J101" s="102">
        <f t="shared" si="8"/>
        <v>0.622</v>
      </c>
      <c r="K101" s="10">
        <v>1429</v>
      </c>
      <c r="L101" s="11" t="s">
        <v>64</v>
      </c>
      <c r="M101" s="102">
        <f t="shared" si="9"/>
        <v>0.1429</v>
      </c>
      <c r="N101" s="10">
        <v>1325</v>
      </c>
      <c r="O101" s="11" t="s">
        <v>64</v>
      </c>
      <c r="P101" s="102">
        <f t="shared" si="10"/>
        <v>0.13250000000000001</v>
      </c>
    </row>
    <row r="102" spans="1:16">
      <c r="A102" s="23">
        <f t="shared" si="11"/>
        <v>102</v>
      </c>
      <c r="B102" s="10">
        <v>325</v>
      </c>
      <c r="C102" s="11" t="s">
        <v>65</v>
      </c>
      <c r="D102" s="100">
        <f t="shared" si="12"/>
        <v>1.4772727272727272E-2</v>
      </c>
      <c r="E102" s="12">
        <v>1.7070000000000001</v>
      </c>
      <c r="F102" s="13">
        <v>0.4178</v>
      </c>
      <c r="G102" s="101">
        <f t="shared" si="7"/>
        <v>2.1248</v>
      </c>
      <c r="H102" s="10">
        <v>6688</v>
      </c>
      <c r="I102" s="11" t="s">
        <v>64</v>
      </c>
      <c r="J102" s="102">
        <f t="shared" si="8"/>
        <v>0.66879999999999995</v>
      </c>
      <c r="K102" s="10">
        <v>1491</v>
      </c>
      <c r="L102" s="11" t="s">
        <v>64</v>
      </c>
      <c r="M102" s="102">
        <f t="shared" si="9"/>
        <v>0.14910000000000001</v>
      </c>
      <c r="N102" s="10">
        <v>1405</v>
      </c>
      <c r="O102" s="11" t="s">
        <v>64</v>
      </c>
      <c r="P102" s="102">
        <f t="shared" si="10"/>
        <v>0.14050000000000001</v>
      </c>
    </row>
    <row r="103" spans="1:16">
      <c r="A103" s="23">
        <f t="shared" si="11"/>
        <v>103</v>
      </c>
      <c r="B103" s="10">
        <v>350</v>
      </c>
      <c r="C103" s="11" t="s">
        <v>65</v>
      </c>
      <c r="D103" s="100">
        <f t="shared" si="12"/>
        <v>1.5909090909090907E-2</v>
      </c>
      <c r="E103" s="12">
        <v>1.802</v>
      </c>
      <c r="F103" s="13">
        <v>0.39860000000000001</v>
      </c>
      <c r="G103" s="101">
        <f t="shared" si="7"/>
        <v>2.2006000000000001</v>
      </c>
      <c r="H103" s="10">
        <v>7143</v>
      </c>
      <c r="I103" s="11" t="s">
        <v>64</v>
      </c>
      <c r="J103" s="102">
        <f t="shared" si="8"/>
        <v>0.71429999999999993</v>
      </c>
      <c r="K103" s="10">
        <v>1548</v>
      </c>
      <c r="L103" s="11" t="s">
        <v>64</v>
      </c>
      <c r="M103" s="102">
        <f t="shared" si="9"/>
        <v>0.15479999999999999</v>
      </c>
      <c r="N103" s="10">
        <v>1480</v>
      </c>
      <c r="O103" s="11" t="s">
        <v>64</v>
      </c>
      <c r="P103" s="102">
        <f t="shared" si="10"/>
        <v>0.14799999999999999</v>
      </c>
    </row>
    <row r="104" spans="1:16">
      <c r="A104" s="23">
        <f t="shared" si="11"/>
        <v>104</v>
      </c>
      <c r="B104" s="10">
        <v>375</v>
      </c>
      <c r="C104" s="11" t="s">
        <v>65</v>
      </c>
      <c r="D104" s="100">
        <f t="shared" si="12"/>
        <v>1.7045454545454544E-2</v>
      </c>
      <c r="E104" s="12">
        <v>1.897</v>
      </c>
      <c r="F104" s="13">
        <v>0.38119999999999998</v>
      </c>
      <c r="G104" s="101">
        <f t="shared" si="7"/>
        <v>2.2782</v>
      </c>
      <c r="H104" s="10">
        <v>7584</v>
      </c>
      <c r="I104" s="11" t="s">
        <v>64</v>
      </c>
      <c r="J104" s="102">
        <f t="shared" si="8"/>
        <v>0.75839999999999996</v>
      </c>
      <c r="K104" s="10">
        <v>1601</v>
      </c>
      <c r="L104" s="11" t="s">
        <v>64</v>
      </c>
      <c r="M104" s="102">
        <f t="shared" si="9"/>
        <v>0.16009999999999999</v>
      </c>
      <c r="N104" s="10">
        <v>1551</v>
      </c>
      <c r="O104" s="11" t="s">
        <v>64</v>
      </c>
      <c r="P104" s="102">
        <f t="shared" si="10"/>
        <v>0.15509999999999999</v>
      </c>
    </row>
    <row r="105" spans="1:16">
      <c r="A105" s="23">
        <f t="shared" si="11"/>
        <v>105</v>
      </c>
      <c r="B105" s="10">
        <v>400</v>
      </c>
      <c r="C105" s="11" t="s">
        <v>65</v>
      </c>
      <c r="D105" s="100">
        <f t="shared" si="12"/>
        <v>1.8181818181818184E-2</v>
      </c>
      <c r="E105" s="12">
        <v>1.9910000000000001</v>
      </c>
      <c r="F105" s="13">
        <v>0.36549999999999999</v>
      </c>
      <c r="G105" s="101">
        <f t="shared" si="7"/>
        <v>2.3565</v>
      </c>
      <c r="H105" s="10">
        <v>8012</v>
      </c>
      <c r="I105" s="11" t="s">
        <v>64</v>
      </c>
      <c r="J105" s="102">
        <f t="shared" si="8"/>
        <v>0.80120000000000002</v>
      </c>
      <c r="K105" s="10">
        <v>1649</v>
      </c>
      <c r="L105" s="11" t="s">
        <v>64</v>
      </c>
      <c r="M105" s="102">
        <f t="shared" si="9"/>
        <v>0.16489999999999999</v>
      </c>
      <c r="N105" s="10">
        <v>1618</v>
      </c>
      <c r="O105" s="11" t="s">
        <v>64</v>
      </c>
      <c r="P105" s="102">
        <f t="shared" si="10"/>
        <v>0.1618</v>
      </c>
    </row>
    <row r="106" spans="1:16">
      <c r="A106" s="23">
        <f t="shared" si="11"/>
        <v>106</v>
      </c>
      <c r="B106" s="10">
        <v>450</v>
      </c>
      <c r="C106" s="11" t="s">
        <v>65</v>
      </c>
      <c r="D106" s="100">
        <f t="shared" si="12"/>
        <v>2.0454545454545454E-2</v>
      </c>
      <c r="E106" s="12">
        <v>2.1779999999999999</v>
      </c>
      <c r="F106" s="13">
        <v>0.3382</v>
      </c>
      <c r="G106" s="101">
        <f t="shared" si="7"/>
        <v>2.5162</v>
      </c>
      <c r="H106" s="10">
        <v>8831</v>
      </c>
      <c r="I106" s="11" t="s">
        <v>64</v>
      </c>
      <c r="J106" s="102">
        <f t="shared" si="8"/>
        <v>0.8831</v>
      </c>
      <c r="K106" s="10">
        <v>1735</v>
      </c>
      <c r="L106" s="11" t="s">
        <v>64</v>
      </c>
      <c r="M106" s="102">
        <f t="shared" si="9"/>
        <v>0.17350000000000002</v>
      </c>
      <c r="N106" s="10">
        <v>1740</v>
      </c>
      <c r="O106" s="11" t="s">
        <v>64</v>
      </c>
      <c r="P106" s="102">
        <f t="shared" si="10"/>
        <v>0.17399999999999999</v>
      </c>
    </row>
    <row r="107" spans="1:16">
      <c r="A107" s="23">
        <f t="shared" si="11"/>
        <v>107</v>
      </c>
      <c r="B107" s="10">
        <v>500</v>
      </c>
      <c r="C107" s="11" t="s">
        <v>65</v>
      </c>
      <c r="D107" s="100">
        <f t="shared" si="12"/>
        <v>2.2727272727272728E-2</v>
      </c>
      <c r="E107" s="12">
        <v>2.363</v>
      </c>
      <c r="F107" s="13">
        <v>0.31509999999999999</v>
      </c>
      <c r="G107" s="101">
        <f t="shared" si="7"/>
        <v>2.6781000000000001</v>
      </c>
      <c r="H107" s="10">
        <v>9604</v>
      </c>
      <c r="I107" s="11" t="s">
        <v>64</v>
      </c>
      <c r="J107" s="102">
        <f t="shared" si="8"/>
        <v>0.96039999999999992</v>
      </c>
      <c r="K107" s="10">
        <v>1810</v>
      </c>
      <c r="L107" s="11" t="s">
        <v>64</v>
      </c>
      <c r="M107" s="102">
        <f t="shared" si="9"/>
        <v>0.18099999999999999</v>
      </c>
      <c r="N107" s="10">
        <v>1849</v>
      </c>
      <c r="O107" s="11" t="s">
        <v>64</v>
      </c>
      <c r="P107" s="102">
        <f t="shared" si="10"/>
        <v>0.18490000000000001</v>
      </c>
    </row>
    <row r="108" spans="1:16">
      <c r="A108" s="23">
        <f t="shared" si="11"/>
        <v>108</v>
      </c>
      <c r="B108" s="10">
        <v>550</v>
      </c>
      <c r="C108" s="11" t="s">
        <v>65</v>
      </c>
      <c r="D108" s="100">
        <f t="shared" si="12"/>
        <v>2.5000000000000001E-2</v>
      </c>
      <c r="E108" s="12">
        <v>2.544</v>
      </c>
      <c r="F108" s="13">
        <v>0.2954</v>
      </c>
      <c r="G108" s="101">
        <f t="shared" si="7"/>
        <v>2.8393999999999999</v>
      </c>
      <c r="H108" s="10">
        <v>1.03</v>
      </c>
      <c r="I108" s="22" t="s">
        <v>66</v>
      </c>
      <c r="J108" s="105">
        <f t="shared" ref="J108:J171" si="13">H108</f>
        <v>1.03</v>
      </c>
      <c r="K108" s="10">
        <v>1874</v>
      </c>
      <c r="L108" s="11" t="s">
        <v>64</v>
      </c>
      <c r="M108" s="102">
        <f t="shared" si="9"/>
        <v>0.18740000000000001</v>
      </c>
      <c r="N108" s="10">
        <v>1947</v>
      </c>
      <c r="O108" s="11" t="s">
        <v>64</v>
      </c>
      <c r="P108" s="102">
        <f t="shared" si="10"/>
        <v>0.19470000000000001</v>
      </c>
    </row>
    <row r="109" spans="1:16">
      <c r="A109" s="23">
        <f t="shared" si="11"/>
        <v>109</v>
      </c>
      <c r="B109" s="10">
        <v>600</v>
      </c>
      <c r="C109" s="11" t="s">
        <v>65</v>
      </c>
      <c r="D109" s="100">
        <f t="shared" si="12"/>
        <v>2.7272727272727271E-2</v>
      </c>
      <c r="E109" s="12">
        <v>2.7229999999999999</v>
      </c>
      <c r="F109" s="13">
        <v>0.2782</v>
      </c>
      <c r="G109" s="101">
        <f t="shared" si="7"/>
        <v>3.0011999999999999</v>
      </c>
      <c r="H109" s="10">
        <v>1.1000000000000001</v>
      </c>
      <c r="I109" s="11" t="s">
        <v>66</v>
      </c>
      <c r="J109" s="105">
        <f t="shared" si="13"/>
        <v>1.1000000000000001</v>
      </c>
      <c r="K109" s="10">
        <v>1930</v>
      </c>
      <c r="L109" s="11" t="s">
        <v>64</v>
      </c>
      <c r="M109" s="102">
        <f t="shared" si="9"/>
        <v>0.193</v>
      </c>
      <c r="N109" s="10">
        <v>2036</v>
      </c>
      <c r="O109" s="11" t="s">
        <v>64</v>
      </c>
      <c r="P109" s="102">
        <f t="shared" si="10"/>
        <v>0.2036</v>
      </c>
    </row>
    <row r="110" spans="1:16">
      <c r="A110" s="23">
        <f t="shared" si="11"/>
        <v>110</v>
      </c>
      <c r="B110" s="10">
        <v>650</v>
      </c>
      <c r="C110" s="11" t="s">
        <v>65</v>
      </c>
      <c r="D110" s="100">
        <f t="shared" si="12"/>
        <v>2.9545454545454545E-2</v>
      </c>
      <c r="E110" s="12">
        <v>2.8980000000000001</v>
      </c>
      <c r="F110" s="13">
        <v>0.26319999999999999</v>
      </c>
      <c r="G110" s="101">
        <f t="shared" si="7"/>
        <v>3.1612</v>
      </c>
      <c r="H110" s="10">
        <v>1.17</v>
      </c>
      <c r="I110" s="11" t="s">
        <v>66</v>
      </c>
      <c r="J110" s="105">
        <f t="shared" si="13"/>
        <v>1.17</v>
      </c>
      <c r="K110" s="10">
        <v>1979</v>
      </c>
      <c r="L110" s="11" t="s">
        <v>64</v>
      </c>
      <c r="M110" s="102">
        <f t="shared" si="9"/>
        <v>0.19790000000000002</v>
      </c>
      <c r="N110" s="10">
        <v>2116</v>
      </c>
      <c r="O110" s="11" t="s">
        <v>64</v>
      </c>
      <c r="P110" s="102">
        <f t="shared" si="10"/>
        <v>0.21160000000000001</v>
      </c>
    </row>
    <row r="111" spans="1:16">
      <c r="A111" s="23">
        <f t="shared" si="11"/>
        <v>111</v>
      </c>
      <c r="B111" s="10">
        <v>700</v>
      </c>
      <c r="C111" s="11" t="s">
        <v>65</v>
      </c>
      <c r="D111" s="100">
        <f t="shared" si="12"/>
        <v>3.1818181818181815E-2</v>
      </c>
      <c r="E111" s="12">
        <v>3.0710000000000002</v>
      </c>
      <c r="F111" s="13">
        <v>0.24979999999999999</v>
      </c>
      <c r="G111" s="101">
        <f t="shared" si="7"/>
        <v>3.3208000000000002</v>
      </c>
      <c r="H111" s="10">
        <v>1.23</v>
      </c>
      <c r="I111" s="11" t="s">
        <v>66</v>
      </c>
      <c r="J111" s="105">
        <f t="shared" si="13"/>
        <v>1.23</v>
      </c>
      <c r="K111" s="10">
        <v>2023</v>
      </c>
      <c r="L111" s="11" t="s">
        <v>64</v>
      </c>
      <c r="M111" s="102">
        <f t="shared" si="9"/>
        <v>0.20230000000000001</v>
      </c>
      <c r="N111" s="10">
        <v>2189</v>
      </c>
      <c r="O111" s="11" t="s">
        <v>64</v>
      </c>
      <c r="P111" s="102">
        <f t="shared" si="10"/>
        <v>0.21890000000000001</v>
      </c>
    </row>
    <row r="112" spans="1:16">
      <c r="A112" s="23">
        <f t="shared" si="11"/>
        <v>112</v>
      </c>
      <c r="B112" s="10">
        <v>800</v>
      </c>
      <c r="C112" s="11" t="s">
        <v>65</v>
      </c>
      <c r="D112" s="100">
        <f t="shared" si="12"/>
        <v>3.6363636363636369E-2</v>
      </c>
      <c r="E112" s="12">
        <v>3.4079999999999999</v>
      </c>
      <c r="F112" s="13">
        <v>0.2273</v>
      </c>
      <c r="G112" s="101">
        <f t="shared" si="7"/>
        <v>3.6353</v>
      </c>
      <c r="H112" s="10">
        <v>1.35</v>
      </c>
      <c r="I112" s="11" t="s">
        <v>66</v>
      </c>
      <c r="J112" s="105">
        <f t="shared" si="13"/>
        <v>1.35</v>
      </c>
      <c r="K112" s="10">
        <v>2099</v>
      </c>
      <c r="L112" s="11" t="s">
        <v>64</v>
      </c>
      <c r="M112" s="102">
        <f t="shared" si="9"/>
        <v>0.20990000000000003</v>
      </c>
      <c r="N112" s="10">
        <v>2316</v>
      </c>
      <c r="O112" s="11" t="s">
        <v>64</v>
      </c>
      <c r="P112" s="102">
        <f t="shared" si="10"/>
        <v>0.23159999999999997</v>
      </c>
    </row>
    <row r="113" spans="1:16">
      <c r="A113" s="23">
        <f t="shared" si="11"/>
        <v>113</v>
      </c>
      <c r="B113" s="10">
        <v>900</v>
      </c>
      <c r="C113" s="11" t="s">
        <v>65</v>
      </c>
      <c r="D113" s="100">
        <f t="shared" si="12"/>
        <v>4.0909090909090909E-2</v>
      </c>
      <c r="E113" s="12">
        <v>3.7330000000000001</v>
      </c>
      <c r="F113" s="13">
        <v>0.2089</v>
      </c>
      <c r="G113" s="101">
        <f t="shared" si="7"/>
        <v>3.9419</v>
      </c>
      <c r="H113" s="10">
        <v>1.46</v>
      </c>
      <c r="I113" s="11" t="s">
        <v>66</v>
      </c>
      <c r="J113" s="105">
        <f t="shared" si="13"/>
        <v>1.46</v>
      </c>
      <c r="K113" s="10">
        <v>2161</v>
      </c>
      <c r="L113" s="11" t="s">
        <v>64</v>
      </c>
      <c r="M113" s="102">
        <f t="shared" si="9"/>
        <v>0.21610000000000001</v>
      </c>
      <c r="N113" s="10">
        <v>2425</v>
      </c>
      <c r="O113" s="11" t="s">
        <v>64</v>
      </c>
      <c r="P113" s="102">
        <f t="shared" si="10"/>
        <v>0.24249999999999999</v>
      </c>
    </row>
    <row r="114" spans="1:16">
      <c r="A114" s="23">
        <f t="shared" si="11"/>
        <v>114</v>
      </c>
      <c r="B114" s="10">
        <v>1</v>
      </c>
      <c r="C114" s="22" t="s">
        <v>67</v>
      </c>
      <c r="D114" s="100">
        <f t="shared" ref="D114:D177" si="14">B114/$C$5</f>
        <v>4.5454545454545456E-2</v>
      </c>
      <c r="E114" s="12">
        <v>4.0469999999999997</v>
      </c>
      <c r="F114" s="13">
        <v>0.19350000000000001</v>
      </c>
      <c r="G114" s="101">
        <f t="shared" si="7"/>
        <v>4.2404999999999999</v>
      </c>
      <c r="H114" s="10">
        <v>1.56</v>
      </c>
      <c r="I114" s="11" t="s">
        <v>66</v>
      </c>
      <c r="J114" s="105">
        <f t="shared" si="13"/>
        <v>1.56</v>
      </c>
      <c r="K114" s="10">
        <v>2213</v>
      </c>
      <c r="L114" s="11" t="s">
        <v>64</v>
      </c>
      <c r="M114" s="102">
        <f t="shared" si="9"/>
        <v>0.2213</v>
      </c>
      <c r="N114" s="10">
        <v>2518</v>
      </c>
      <c r="O114" s="11" t="s">
        <v>64</v>
      </c>
      <c r="P114" s="102">
        <f t="shared" si="10"/>
        <v>0.25179999999999997</v>
      </c>
    </row>
    <row r="115" spans="1:16">
      <c r="A115" s="23">
        <f t="shared" si="11"/>
        <v>115</v>
      </c>
      <c r="B115" s="10">
        <v>1.1000000000000001</v>
      </c>
      <c r="C115" s="11" t="s">
        <v>67</v>
      </c>
      <c r="D115" s="100">
        <f t="shared" si="14"/>
        <v>0.05</v>
      </c>
      <c r="E115" s="12">
        <v>4.351</v>
      </c>
      <c r="F115" s="13">
        <v>0.1804</v>
      </c>
      <c r="G115" s="101">
        <f t="shared" si="7"/>
        <v>4.5313999999999997</v>
      </c>
      <c r="H115" s="10">
        <v>1.66</v>
      </c>
      <c r="I115" s="11" t="s">
        <v>66</v>
      </c>
      <c r="J115" s="105">
        <f t="shared" si="13"/>
        <v>1.66</v>
      </c>
      <c r="K115" s="10">
        <v>2256</v>
      </c>
      <c r="L115" s="11" t="s">
        <v>64</v>
      </c>
      <c r="M115" s="102">
        <f t="shared" si="9"/>
        <v>0.22559999999999997</v>
      </c>
      <c r="N115" s="10">
        <v>2599</v>
      </c>
      <c r="O115" s="11" t="s">
        <v>64</v>
      </c>
      <c r="P115" s="102">
        <f t="shared" si="10"/>
        <v>0.25990000000000002</v>
      </c>
    </row>
    <row r="116" spans="1:16">
      <c r="A116" s="23">
        <f t="shared" si="11"/>
        <v>116</v>
      </c>
      <c r="B116" s="10">
        <v>1.2</v>
      </c>
      <c r="C116" s="11" t="s">
        <v>67</v>
      </c>
      <c r="D116" s="100">
        <f t="shared" si="14"/>
        <v>5.4545454545454543E-2</v>
      </c>
      <c r="E116" s="12">
        <v>4.6440000000000001</v>
      </c>
      <c r="F116" s="13">
        <v>0.16919999999999999</v>
      </c>
      <c r="G116" s="101">
        <f t="shared" si="7"/>
        <v>4.8132000000000001</v>
      </c>
      <c r="H116" s="10">
        <v>1.75</v>
      </c>
      <c r="I116" s="11" t="s">
        <v>66</v>
      </c>
      <c r="J116" s="105">
        <f t="shared" si="13"/>
        <v>1.75</v>
      </c>
      <c r="K116" s="10">
        <v>2293</v>
      </c>
      <c r="L116" s="11" t="s">
        <v>64</v>
      </c>
      <c r="M116" s="102">
        <f t="shared" si="9"/>
        <v>0.2293</v>
      </c>
      <c r="N116" s="10">
        <v>2670</v>
      </c>
      <c r="O116" s="11" t="s">
        <v>64</v>
      </c>
      <c r="P116" s="102">
        <f t="shared" si="10"/>
        <v>0.26700000000000002</v>
      </c>
    </row>
    <row r="117" spans="1:16">
      <c r="A117" s="23">
        <f t="shared" si="11"/>
        <v>117</v>
      </c>
      <c r="B117" s="10">
        <v>1.3</v>
      </c>
      <c r="C117" s="11" t="s">
        <v>67</v>
      </c>
      <c r="D117" s="100">
        <f t="shared" si="14"/>
        <v>5.909090909090909E-2</v>
      </c>
      <c r="E117" s="12">
        <v>4.9279999999999999</v>
      </c>
      <c r="F117" s="13">
        <v>0.15939999999999999</v>
      </c>
      <c r="G117" s="101">
        <f t="shared" si="7"/>
        <v>5.0873999999999997</v>
      </c>
      <c r="H117" s="10">
        <v>1.83</v>
      </c>
      <c r="I117" s="11" t="s">
        <v>66</v>
      </c>
      <c r="J117" s="105">
        <f t="shared" si="13"/>
        <v>1.83</v>
      </c>
      <c r="K117" s="10">
        <v>2325</v>
      </c>
      <c r="L117" s="11" t="s">
        <v>64</v>
      </c>
      <c r="M117" s="102">
        <f t="shared" si="9"/>
        <v>0.23250000000000001</v>
      </c>
      <c r="N117" s="10">
        <v>2733</v>
      </c>
      <c r="O117" s="11" t="s">
        <v>64</v>
      </c>
      <c r="P117" s="102">
        <f t="shared" si="10"/>
        <v>0.27329999999999999</v>
      </c>
    </row>
    <row r="118" spans="1:16">
      <c r="A118" s="23">
        <f t="shared" si="11"/>
        <v>118</v>
      </c>
      <c r="B118" s="10">
        <v>1.4</v>
      </c>
      <c r="C118" s="11" t="s">
        <v>67</v>
      </c>
      <c r="D118" s="100">
        <f t="shared" si="14"/>
        <v>6.363636363636363E-2</v>
      </c>
      <c r="E118" s="12">
        <v>5.202</v>
      </c>
      <c r="F118" s="13">
        <v>0.15079999999999999</v>
      </c>
      <c r="G118" s="101">
        <f t="shared" si="7"/>
        <v>5.3528000000000002</v>
      </c>
      <c r="H118" s="10">
        <v>1.91</v>
      </c>
      <c r="I118" s="11" t="s">
        <v>66</v>
      </c>
      <c r="J118" s="105">
        <f t="shared" si="13"/>
        <v>1.91</v>
      </c>
      <c r="K118" s="10">
        <v>2353</v>
      </c>
      <c r="L118" s="11" t="s">
        <v>64</v>
      </c>
      <c r="M118" s="102">
        <f t="shared" si="9"/>
        <v>0.23530000000000001</v>
      </c>
      <c r="N118" s="10">
        <v>2789</v>
      </c>
      <c r="O118" s="11" t="s">
        <v>64</v>
      </c>
      <c r="P118" s="102">
        <f t="shared" si="10"/>
        <v>0.27890000000000004</v>
      </c>
    </row>
    <row r="119" spans="1:16">
      <c r="A119" s="23">
        <f t="shared" si="11"/>
        <v>119</v>
      </c>
      <c r="B119" s="10">
        <v>1.5</v>
      </c>
      <c r="C119" s="11" t="s">
        <v>67</v>
      </c>
      <c r="D119" s="100">
        <f t="shared" si="14"/>
        <v>6.8181818181818177E-2</v>
      </c>
      <c r="E119" s="12">
        <v>5.4669999999999996</v>
      </c>
      <c r="F119" s="13">
        <v>0.14319999999999999</v>
      </c>
      <c r="G119" s="101">
        <f t="shared" si="7"/>
        <v>5.6101999999999999</v>
      </c>
      <c r="H119" s="10">
        <v>1.99</v>
      </c>
      <c r="I119" s="11" t="s">
        <v>66</v>
      </c>
      <c r="J119" s="105">
        <f t="shared" si="13"/>
        <v>1.99</v>
      </c>
      <c r="K119" s="10">
        <v>2377</v>
      </c>
      <c r="L119" s="11" t="s">
        <v>64</v>
      </c>
      <c r="M119" s="102">
        <f t="shared" si="9"/>
        <v>0.23769999999999997</v>
      </c>
      <c r="N119" s="10">
        <v>2840</v>
      </c>
      <c r="O119" s="11" t="s">
        <v>64</v>
      </c>
      <c r="P119" s="102">
        <f t="shared" si="10"/>
        <v>0.28399999999999997</v>
      </c>
    </row>
    <row r="120" spans="1:16">
      <c r="A120" s="23">
        <f t="shared" si="11"/>
        <v>120</v>
      </c>
      <c r="B120" s="10">
        <v>1.6</v>
      </c>
      <c r="C120" s="11" t="s">
        <v>67</v>
      </c>
      <c r="D120" s="100">
        <f t="shared" si="14"/>
        <v>7.2727272727272738E-2</v>
      </c>
      <c r="E120" s="12">
        <v>5.7229999999999999</v>
      </c>
      <c r="F120" s="13">
        <v>0.13639999999999999</v>
      </c>
      <c r="G120" s="101">
        <f t="shared" si="7"/>
        <v>5.8593999999999999</v>
      </c>
      <c r="H120" s="10">
        <v>2.06</v>
      </c>
      <c r="I120" s="11" t="s">
        <v>66</v>
      </c>
      <c r="J120" s="105">
        <f t="shared" si="13"/>
        <v>2.06</v>
      </c>
      <c r="K120" s="10">
        <v>2399</v>
      </c>
      <c r="L120" s="11" t="s">
        <v>64</v>
      </c>
      <c r="M120" s="102">
        <f t="shared" si="9"/>
        <v>0.2399</v>
      </c>
      <c r="N120" s="10">
        <v>2886</v>
      </c>
      <c r="O120" s="11" t="s">
        <v>64</v>
      </c>
      <c r="P120" s="102">
        <f t="shared" si="10"/>
        <v>0.28860000000000002</v>
      </c>
    </row>
    <row r="121" spans="1:16">
      <c r="A121" s="23">
        <f t="shared" si="11"/>
        <v>121</v>
      </c>
      <c r="B121" s="10">
        <v>1.7</v>
      </c>
      <c r="C121" s="11" t="s">
        <v>67</v>
      </c>
      <c r="D121" s="100">
        <f t="shared" si="14"/>
        <v>7.7272727272727271E-2</v>
      </c>
      <c r="E121" s="12">
        <v>5.9710000000000001</v>
      </c>
      <c r="F121" s="13">
        <v>0.13020000000000001</v>
      </c>
      <c r="G121" s="101">
        <f t="shared" si="7"/>
        <v>6.1012000000000004</v>
      </c>
      <c r="H121" s="10">
        <v>2.13</v>
      </c>
      <c r="I121" s="11" t="s">
        <v>66</v>
      </c>
      <c r="J121" s="105">
        <f t="shared" si="13"/>
        <v>2.13</v>
      </c>
      <c r="K121" s="10">
        <v>2419</v>
      </c>
      <c r="L121" s="11" t="s">
        <v>64</v>
      </c>
      <c r="M121" s="102">
        <f t="shared" si="9"/>
        <v>0.2419</v>
      </c>
      <c r="N121" s="10">
        <v>2928</v>
      </c>
      <c r="O121" s="11" t="s">
        <v>64</v>
      </c>
      <c r="P121" s="102">
        <f t="shared" si="10"/>
        <v>0.2928</v>
      </c>
    </row>
    <row r="122" spans="1:16">
      <c r="A122" s="23">
        <f t="shared" si="11"/>
        <v>122</v>
      </c>
      <c r="B122" s="10">
        <v>1.8</v>
      </c>
      <c r="C122" s="11" t="s">
        <v>67</v>
      </c>
      <c r="D122" s="100">
        <f t="shared" si="14"/>
        <v>8.1818181818181818E-2</v>
      </c>
      <c r="E122" s="12">
        <v>6.21</v>
      </c>
      <c r="F122" s="13">
        <v>0.12470000000000001</v>
      </c>
      <c r="G122" s="101">
        <f t="shared" si="7"/>
        <v>6.3346999999999998</v>
      </c>
      <c r="H122" s="10">
        <v>2.2000000000000002</v>
      </c>
      <c r="I122" s="11" t="s">
        <v>66</v>
      </c>
      <c r="J122" s="105">
        <f t="shared" si="13"/>
        <v>2.2000000000000002</v>
      </c>
      <c r="K122" s="10">
        <v>2437</v>
      </c>
      <c r="L122" s="11" t="s">
        <v>64</v>
      </c>
      <c r="M122" s="102">
        <f t="shared" si="9"/>
        <v>0.24369999999999997</v>
      </c>
      <c r="N122" s="10">
        <v>2967</v>
      </c>
      <c r="O122" s="11" t="s">
        <v>64</v>
      </c>
      <c r="P122" s="102">
        <f t="shared" si="10"/>
        <v>0.29670000000000002</v>
      </c>
    </row>
    <row r="123" spans="1:16">
      <c r="A123" s="23">
        <f t="shared" si="11"/>
        <v>123</v>
      </c>
      <c r="B123" s="10">
        <v>2</v>
      </c>
      <c r="C123" s="11" t="s">
        <v>67</v>
      </c>
      <c r="D123" s="100">
        <f t="shared" si="14"/>
        <v>9.0909090909090912E-2</v>
      </c>
      <c r="E123" s="12">
        <v>6.6639999999999997</v>
      </c>
      <c r="F123" s="13">
        <v>0.115</v>
      </c>
      <c r="G123" s="101">
        <f t="shared" si="7"/>
        <v>6.7789999999999999</v>
      </c>
      <c r="H123" s="10">
        <v>2.33</v>
      </c>
      <c r="I123" s="11" t="s">
        <v>66</v>
      </c>
      <c r="J123" s="105">
        <f t="shared" si="13"/>
        <v>2.33</v>
      </c>
      <c r="K123" s="10">
        <v>2471</v>
      </c>
      <c r="L123" s="11" t="s">
        <v>64</v>
      </c>
      <c r="M123" s="102">
        <f t="shared" si="9"/>
        <v>0.24710000000000001</v>
      </c>
      <c r="N123" s="10">
        <v>3035</v>
      </c>
      <c r="O123" s="11" t="s">
        <v>64</v>
      </c>
      <c r="P123" s="102">
        <f t="shared" si="10"/>
        <v>0.30349999999999999</v>
      </c>
    </row>
    <row r="124" spans="1:16">
      <c r="A124" s="23">
        <f t="shared" si="11"/>
        <v>124</v>
      </c>
      <c r="B124" s="10">
        <v>2.25</v>
      </c>
      <c r="C124" s="11" t="s">
        <v>67</v>
      </c>
      <c r="D124" s="100">
        <f t="shared" si="14"/>
        <v>0.10227272727272728</v>
      </c>
      <c r="E124" s="12">
        <v>7.19</v>
      </c>
      <c r="F124" s="13">
        <v>0.105</v>
      </c>
      <c r="G124" s="101">
        <f t="shared" si="7"/>
        <v>7.2950000000000008</v>
      </c>
      <c r="H124" s="10">
        <v>2.48</v>
      </c>
      <c r="I124" s="11" t="s">
        <v>66</v>
      </c>
      <c r="J124" s="105">
        <f t="shared" si="13"/>
        <v>2.48</v>
      </c>
      <c r="K124" s="10">
        <v>2507</v>
      </c>
      <c r="L124" s="11" t="s">
        <v>64</v>
      </c>
      <c r="M124" s="102">
        <f t="shared" si="9"/>
        <v>0.25070000000000003</v>
      </c>
      <c r="N124" s="10">
        <v>3108</v>
      </c>
      <c r="O124" s="11" t="s">
        <v>64</v>
      </c>
      <c r="P124" s="102">
        <f t="shared" si="10"/>
        <v>0.31080000000000002</v>
      </c>
    </row>
    <row r="125" spans="1:16">
      <c r="A125" s="23">
        <f t="shared" si="11"/>
        <v>125</v>
      </c>
      <c r="B125" s="103">
        <v>2.5</v>
      </c>
      <c r="C125" s="104" t="s">
        <v>67</v>
      </c>
      <c r="D125" s="100">
        <f t="shared" si="14"/>
        <v>0.11363636363636363</v>
      </c>
      <c r="E125" s="12">
        <v>7.6710000000000003</v>
      </c>
      <c r="F125" s="13">
        <v>9.6729999999999997E-2</v>
      </c>
      <c r="G125" s="101">
        <f t="shared" si="7"/>
        <v>7.7677300000000002</v>
      </c>
      <c r="H125" s="10">
        <v>2.62</v>
      </c>
      <c r="I125" s="11" t="s">
        <v>66</v>
      </c>
      <c r="J125" s="105">
        <f t="shared" si="13"/>
        <v>2.62</v>
      </c>
      <c r="K125" s="10">
        <v>2538</v>
      </c>
      <c r="L125" s="11" t="s">
        <v>64</v>
      </c>
      <c r="M125" s="102">
        <f t="shared" si="9"/>
        <v>0.25379999999999997</v>
      </c>
      <c r="N125" s="10">
        <v>3169</v>
      </c>
      <c r="O125" s="11" t="s">
        <v>64</v>
      </c>
      <c r="P125" s="102">
        <f t="shared" si="10"/>
        <v>0.31690000000000002</v>
      </c>
    </row>
    <row r="126" spans="1:16">
      <c r="A126" s="23">
        <f t="shared" si="11"/>
        <v>126</v>
      </c>
      <c r="B126" s="103">
        <v>2.75</v>
      </c>
      <c r="C126" s="104" t="s">
        <v>67</v>
      </c>
      <c r="D126" s="100">
        <f t="shared" si="14"/>
        <v>0.125</v>
      </c>
      <c r="E126" s="12">
        <v>8.11</v>
      </c>
      <c r="F126" s="13">
        <v>8.9779999999999999E-2</v>
      </c>
      <c r="G126" s="101">
        <f t="shared" si="7"/>
        <v>8.1997799999999987</v>
      </c>
      <c r="H126" s="103">
        <v>2.76</v>
      </c>
      <c r="I126" s="104" t="s">
        <v>66</v>
      </c>
      <c r="J126" s="105">
        <f t="shared" si="13"/>
        <v>2.76</v>
      </c>
      <c r="K126" s="103">
        <v>2565</v>
      </c>
      <c r="L126" s="104" t="s">
        <v>64</v>
      </c>
      <c r="M126" s="102">
        <f t="shared" si="9"/>
        <v>0.25650000000000001</v>
      </c>
      <c r="N126" s="103">
        <v>3222</v>
      </c>
      <c r="O126" s="104" t="s">
        <v>64</v>
      </c>
      <c r="P126" s="102">
        <f t="shared" si="10"/>
        <v>0.32219999999999999</v>
      </c>
    </row>
    <row r="127" spans="1:16">
      <c r="A127" s="23">
        <f t="shared" si="11"/>
        <v>127</v>
      </c>
      <c r="B127" s="103">
        <v>3</v>
      </c>
      <c r="C127" s="104" t="s">
        <v>67</v>
      </c>
      <c r="D127" s="100">
        <f t="shared" si="14"/>
        <v>0.13636363636363635</v>
      </c>
      <c r="E127" s="12">
        <v>8.51</v>
      </c>
      <c r="F127" s="13">
        <v>8.3830000000000002E-2</v>
      </c>
      <c r="G127" s="101">
        <f t="shared" si="7"/>
        <v>8.5938300000000005</v>
      </c>
      <c r="H127" s="103">
        <v>2.88</v>
      </c>
      <c r="I127" s="104" t="s">
        <v>66</v>
      </c>
      <c r="J127" s="105">
        <f t="shared" si="13"/>
        <v>2.88</v>
      </c>
      <c r="K127" s="103">
        <v>2587</v>
      </c>
      <c r="L127" s="104" t="s">
        <v>64</v>
      </c>
      <c r="M127" s="102">
        <f t="shared" si="9"/>
        <v>0.25870000000000004</v>
      </c>
      <c r="N127" s="103">
        <v>3269</v>
      </c>
      <c r="O127" s="104" t="s">
        <v>64</v>
      </c>
      <c r="P127" s="102">
        <f t="shared" si="10"/>
        <v>0.32690000000000002</v>
      </c>
    </row>
    <row r="128" spans="1:16">
      <c r="A128" s="23">
        <f t="shared" si="11"/>
        <v>128</v>
      </c>
      <c r="B128" s="10">
        <v>3.25</v>
      </c>
      <c r="C128" s="11" t="s">
        <v>67</v>
      </c>
      <c r="D128" s="100">
        <f t="shared" si="14"/>
        <v>0.14772727272727273</v>
      </c>
      <c r="E128" s="12">
        <v>8.8740000000000006</v>
      </c>
      <c r="F128" s="13">
        <v>7.8689999999999996E-2</v>
      </c>
      <c r="G128" s="101">
        <f t="shared" si="7"/>
        <v>8.9526900000000005</v>
      </c>
      <c r="H128" s="10">
        <v>3</v>
      </c>
      <c r="I128" s="11" t="s">
        <v>66</v>
      </c>
      <c r="J128" s="105">
        <f t="shared" si="13"/>
        <v>3</v>
      </c>
      <c r="K128" s="103">
        <v>2607</v>
      </c>
      <c r="L128" s="104" t="s">
        <v>64</v>
      </c>
      <c r="M128" s="102">
        <f t="shared" si="9"/>
        <v>0.26070000000000004</v>
      </c>
      <c r="N128" s="103">
        <v>3311</v>
      </c>
      <c r="O128" s="104" t="s">
        <v>64</v>
      </c>
      <c r="P128" s="102">
        <f t="shared" si="10"/>
        <v>0.33110000000000001</v>
      </c>
    </row>
    <row r="129" spans="1:16">
      <c r="A129" s="23">
        <f t="shared" si="11"/>
        <v>129</v>
      </c>
      <c r="B129" s="10">
        <v>3.5</v>
      </c>
      <c r="C129" s="11" t="s">
        <v>67</v>
      </c>
      <c r="D129" s="100">
        <f t="shared" si="14"/>
        <v>0.15909090909090909</v>
      </c>
      <c r="E129" s="12">
        <v>9.2050000000000001</v>
      </c>
      <c r="F129" s="13">
        <v>7.4190000000000006E-2</v>
      </c>
      <c r="G129" s="101">
        <f t="shared" si="7"/>
        <v>9.2791899999999998</v>
      </c>
      <c r="H129" s="10">
        <v>3.12</v>
      </c>
      <c r="I129" s="11" t="s">
        <v>66</v>
      </c>
      <c r="J129" s="105">
        <f t="shared" si="13"/>
        <v>3.12</v>
      </c>
      <c r="K129" s="103">
        <v>2625</v>
      </c>
      <c r="L129" s="104" t="s">
        <v>64</v>
      </c>
      <c r="M129" s="102">
        <f t="shared" si="9"/>
        <v>0.26250000000000001</v>
      </c>
      <c r="N129" s="103">
        <v>3348</v>
      </c>
      <c r="O129" s="104" t="s">
        <v>64</v>
      </c>
      <c r="P129" s="102">
        <f t="shared" si="10"/>
        <v>0.33479999999999999</v>
      </c>
    </row>
    <row r="130" spans="1:16">
      <c r="A130" s="23">
        <f t="shared" si="11"/>
        <v>130</v>
      </c>
      <c r="B130" s="10">
        <v>3.75</v>
      </c>
      <c r="C130" s="11" t="s">
        <v>67</v>
      </c>
      <c r="D130" s="100">
        <f t="shared" si="14"/>
        <v>0.17045454545454544</v>
      </c>
      <c r="E130" s="12">
        <v>9.5039999999999996</v>
      </c>
      <c r="F130" s="13">
        <v>7.0220000000000005E-2</v>
      </c>
      <c r="G130" s="101">
        <f t="shared" si="7"/>
        <v>9.5742200000000004</v>
      </c>
      <c r="H130" s="10">
        <v>3.24</v>
      </c>
      <c r="I130" s="11" t="s">
        <v>66</v>
      </c>
      <c r="J130" s="105">
        <f t="shared" si="13"/>
        <v>3.24</v>
      </c>
      <c r="K130" s="103">
        <v>2642</v>
      </c>
      <c r="L130" s="104" t="s">
        <v>64</v>
      </c>
      <c r="M130" s="102">
        <f t="shared" si="9"/>
        <v>0.26419999999999999</v>
      </c>
      <c r="N130" s="103">
        <v>3382</v>
      </c>
      <c r="O130" s="104" t="s">
        <v>64</v>
      </c>
      <c r="P130" s="102">
        <f t="shared" si="10"/>
        <v>0.3382</v>
      </c>
    </row>
    <row r="131" spans="1:16">
      <c r="A131" s="23">
        <f t="shared" si="11"/>
        <v>131</v>
      </c>
      <c r="B131" s="10">
        <v>4</v>
      </c>
      <c r="C131" s="11" t="s">
        <v>67</v>
      </c>
      <c r="D131" s="100">
        <f t="shared" si="14"/>
        <v>0.18181818181818182</v>
      </c>
      <c r="E131" s="12">
        <v>9.7750000000000004</v>
      </c>
      <c r="F131" s="13">
        <v>6.6689999999999999E-2</v>
      </c>
      <c r="G131" s="101">
        <f t="shared" si="7"/>
        <v>9.8416899999999998</v>
      </c>
      <c r="H131" s="10">
        <v>3.35</v>
      </c>
      <c r="I131" s="11" t="s">
        <v>66</v>
      </c>
      <c r="J131" s="105">
        <f t="shared" si="13"/>
        <v>3.35</v>
      </c>
      <c r="K131" s="103">
        <v>2657</v>
      </c>
      <c r="L131" s="104" t="s">
        <v>64</v>
      </c>
      <c r="M131" s="102">
        <f t="shared" si="9"/>
        <v>0.26569999999999999</v>
      </c>
      <c r="N131" s="103">
        <v>3414</v>
      </c>
      <c r="O131" s="104" t="s">
        <v>64</v>
      </c>
      <c r="P131" s="102">
        <f t="shared" si="10"/>
        <v>0.34140000000000004</v>
      </c>
    </row>
    <row r="132" spans="1:16">
      <c r="A132" s="23">
        <f t="shared" si="11"/>
        <v>132</v>
      </c>
      <c r="B132" s="10">
        <v>4.5</v>
      </c>
      <c r="C132" s="11" t="s">
        <v>67</v>
      </c>
      <c r="D132" s="100">
        <f t="shared" si="14"/>
        <v>0.20454545454545456</v>
      </c>
      <c r="E132" s="12">
        <v>10.24</v>
      </c>
      <c r="F132" s="13">
        <v>6.0670000000000002E-2</v>
      </c>
      <c r="G132" s="101">
        <f t="shared" si="7"/>
        <v>10.30067</v>
      </c>
      <c r="H132" s="10">
        <v>3.56</v>
      </c>
      <c r="I132" s="11" t="s">
        <v>66</v>
      </c>
      <c r="J132" s="105">
        <f t="shared" si="13"/>
        <v>3.56</v>
      </c>
      <c r="K132" s="103">
        <v>2691</v>
      </c>
      <c r="L132" s="104" t="s">
        <v>64</v>
      </c>
      <c r="M132" s="102">
        <f t="shared" si="9"/>
        <v>0.26910000000000001</v>
      </c>
      <c r="N132" s="103">
        <v>3469</v>
      </c>
      <c r="O132" s="104" t="s">
        <v>64</v>
      </c>
      <c r="P132" s="102">
        <f t="shared" si="10"/>
        <v>0.34689999999999999</v>
      </c>
    </row>
    <row r="133" spans="1:16">
      <c r="A133" s="23">
        <f t="shared" si="11"/>
        <v>133</v>
      </c>
      <c r="B133" s="10">
        <v>5</v>
      </c>
      <c r="C133" s="11" t="s">
        <v>67</v>
      </c>
      <c r="D133" s="100">
        <f t="shared" si="14"/>
        <v>0.22727272727272727</v>
      </c>
      <c r="E133" s="12">
        <v>10.61</v>
      </c>
      <c r="F133" s="13">
        <v>5.5719999999999999E-2</v>
      </c>
      <c r="G133" s="101">
        <f t="shared" si="7"/>
        <v>10.66572</v>
      </c>
      <c r="H133" s="10">
        <v>3.76</v>
      </c>
      <c r="I133" s="11" t="s">
        <v>66</v>
      </c>
      <c r="J133" s="105">
        <f t="shared" si="13"/>
        <v>3.76</v>
      </c>
      <c r="K133" s="103">
        <v>2722</v>
      </c>
      <c r="L133" s="104" t="s">
        <v>64</v>
      </c>
      <c r="M133" s="102">
        <f t="shared" si="9"/>
        <v>0.2722</v>
      </c>
      <c r="N133" s="103">
        <v>3517</v>
      </c>
      <c r="O133" s="104" t="s">
        <v>64</v>
      </c>
      <c r="P133" s="102">
        <f t="shared" si="10"/>
        <v>0.35170000000000001</v>
      </c>
    </row>
    <row r="134" spans="1:16">
      <c r="A134" s="23">
        <f t="shared" si="11"/>
        <v>134</v>
      </c>
      <c r="B134" s="10">
        <v>5.5</v>
      </c>
      <c r="C134" s="11" t="s">
        <v>67</v>
      </c>
      <c r="D134" s="100">
        <f t="shared" si="14"/>
        <v>0.25</v>
      </c>
      <c r="E134" s="12">
        <v>10.91</v>
      </c>
      <c r="F134" s="13">
        <v>5.1569999999999998E-2</v>
      </c>
      <c r="G134" s="101">
        <f t="shared" si="7"/>
        <v>10.96157</v>
      </c>
      <c r="H134" s="10">
        <v>3.96</v>
      </c>
      <c r="I134" s="11" t="s">
        <v>66</v>
      </c>
      <c r="J134" s="105">
        <f t="shared" si="13"/>
        <v>3.96</v>
      </c>
      <c r="K134" s="103">
        <v>2750</v>
      </c>
      <c r="L134" s="104" t="s">
        <v>64</v>
      </c>
      <c r="M134" s="102">
        <f t="shared" si="9"/>
        <v>0.27500000000000002</v>
      </c>
      <c r="N134" s="103">
        <v>3561</v>
      </c>
      <c r="O134" s="104" t="s">
        <v>64</v>
      </c>
      <c r="P134" s="102">
        <f t="shared" si="10"/>
        <v>0.35609999999999997</v>
      </c>
    </row>
    <row r="135" spans="1:16">
      <c r="A135" s="23">
        <f t="shared" si="11"/>
        <v>135</v>
      </c>
      <c r="B135" s="10">
        <v>6</v>
      </c>
      <c r="C135" s="11" t="s">
        <v>67</v>
      </c>
      <c r="D135" s="100">
        <f t="shared" si="14"/>
        <v>0.27272727272727271</v>
      </c>
      <c r="E135" s="12">
        <v>11.16</v>
      </c>
      <c r="F135" s="13">
        <v>4.8050000000000002E-2</v>
      </c>
      <c r="G135" s="101">
        <f t="shared" si="7"/>
        <v>11.20805</v>
      </c>
      <c r="H135" s="10">
        <v>4.16</v>
      </c>
      <c r="I135" s="11" t="s">
        <v>66</v>
      </c>
      <c r="J135" s="105">
        <f t="shared" si="13"/>
        <v>4.16</v>
      </c>
      <c r="K135" s="103">
        <v>2775</v>
      </c>
      <c r="L135" s="104" t="s">
        <v>64</v>
      </c>
      <c r="M135" s="102">
        <f t="shared" si="9"/>
        <v>0.27749999999999997</v>
      </c>
      <c r="N135" s="103">
        <v>3599</v>
      </c>
      <c r="O135" s="104" t="s">
        <v>64</v>
      </c>
      <c r="P135" s="102">
        <f t="shared" si="10"/>
        <v>0.3599</v>
      </c>
    </row>
    <row r="136" spans="1:16">
      <c r="A136" s="23">
        <f t="shared" si="11"/>
        <v>136</v>
      </c>
      <c r="B136" s="10">
        <v>6.5</v>
      </c>
      <c r="C136" s="11" t="s">
        <v>67</v>
      </c>
      <c r="D136" s="100">
        <f t="shared" si="14"/>
        <v>0.29545454545454547</v>
      </c>
      <c r="E136" s="12">
        <v>11.35</v>
      </c>
      <c r="F136" s="13">
        <v>4.4999999999999998E-2</v>
      </c>
      <c r="G136" s="101">
        <f t="shared" si="7"/>
        <v>11.395</v>
      </c>
      <c r="H136" s="10">
        <v>4.3499999999999996</v>
      </c>
      <c r="I136" s="11" t="s">
        <v>66</v>
      </c>
      <c r="J136" s="105">
        <f t="shared" si="13"/>
        <v>4.3499999999999996</v>
      </c>
      <c r="K136" s="103">
        <v>2799</v>
      </c>
      <c r="L136" s="104" t="s">
        <v>64</v>
      </c>
      <c r="M136" s="102">
        <f t="shared" si="9"/>
        <v>0.27989999999999998</v>
      </c>
      <c r="N136" s="103">
        <v>3635</v>
      </c>
      <c r="O136" s="104" t="s">
        <v>64</v>
      </c>
      <c r="P136" s="102">
        <f t="shared" si="10"/>
        <v>0.36349999999999999</v>
      </c>
    </row>
    <row r="137" spans="1:16">
      <c r="A137" s="23">
        <f t="shared" si="11"/>
        <v>137</v>
      </c>
      <c r="B137" s="10">
        <v>7</v>
      </c>
      <c r="C137" s="11" t="s">
        <v>67</v>
      </c>
      <c r="D137" s="100">
        <f t="shared" si="14"/>
        <v>0.31818181818181818</v>
      </c>
      <c r="E137" s="12">
        <v>11.5</v>
      </c>
      <c r="F137" s="13">
        <v>4.2349999999999999E-2</v>
      </c>
      <c r="G137" s="101">
        <f t="shared" si="7"/>
        <v>11.542350000000001</v>
      </c>
      <c r="H137" s="10">
        <v>4.53</v>
      </c>
      <c r="I137" s="11" t="s">
        <v>66</v>
      </c>
      <c r="J137" s="105">
        <f t="shared" si="13"/>
        <v>4.53</v>
      </c>
      <c r="K137" s="103">
        <v>2822</v>
      </c>
      <c r="L137" s="104" t="s">
        <v>64</v>
      </c>
      <c r="M137" s="102">
        <f t="shared" si="9"/>
        <v>0.28220000000000001</v>
      </c>
      <c r="N137" s="103">
        <v>3668</v>
      </c>
      <c r="O137" s="104" t="s">
        <v>64</v>
      </c>
      <c r="P137" s="102">
        <f t="shared" si="10"/>
        <v>0.36680000000000001</v>
      </c>
    </row>
    <row r="138" spans="1:16">
      <c r="A138" s="23">
        <f t="shared" si="11"/>
        <v>138</v>
      </c>
      <c r="B138" s="10">
        <v>8</v>
      </c>
      <c r="C138" s="11" t="s">
        <v>67</v>
      </c>
      <c r="D138" s="100">
        <f t="shared" si="14"/>
        <v>0.36363636363636365</v>
      </c>
      <c r="E138" s="12">
        <v>11.71</v>
      </c>
      <c r="F138" s="13">
        <v>3.7940000000000002E-2</v>
      </c>
      <c r="G138" s="101">
        <f t="shared" si="7"/>
        <v>11.747940000000002</v>
      </c>
      <c r="H138" s="10">
        <v>4.9000000000000004</v>
      </c>
      <c r="I138" s="11" t="s">
        <v>66</v>
      </c>
      <c r="J138" s="105">
        <f t="shared" si="13"/>
        <v>4.9000000000000004</v>
      </c>
      <c r="K138" s="103">
        <v>2887</v>
      </c>
      <c r="L138" s="104" t="s">
        <v>64</v>
      </c>
      <c r="M138" s="102">
        <f t="shared" si="9"/>
        <v>0.28870000000000001</v>
      </c>
      <c r="N138" s="103">
        <v>3728</v>
      </c>
      <c r="O138" s="104" t="s">
        <v>64</v>
      </c>
      <c r="P138" s="102">
        <f t="shared" si="10"/>
        <v>0.37280000000000002</v>
      </c>
    </row>
    <row r="139" spans="1:16">
      <c r="A139" s="23">
        <f t="shared" si="11"/>
        <v>139</v>
      </c>
      <c r="B139" s="10">
        <v>9</v>
      </c>
      <c r="C139" s="11" t="s">
        <v>67</v>
      </c>
      <c r="D139" s="100">
        <f t="shared" si="14"/>
        <v>0.40909090909090912</v>
      </c>
      <c r="E139" s="12">
        <v>11.83</v>
      </c>
      <c r="F139" s="13">
        <v>3.4419999999999999E-2</v>
      </c>
      <c r="G139" s="101">
        <f t="shared" si="7"/>
        <v>11.864420000000001</v>
      </c>
      <c r="H139" s="10">
        <v>5.27</v>
      </c>
      <c r="I139" s="11" t="s">
        <v>66</v>
      </c>
      <c r="J139" s="105">
        <f t="shared" si="13"/>
        <v>5.27</v>
      </c>
      <c r="K139" s="103">
        <v>2948</v>
      </c>
      <c r="L139" s="104" t="s">
        <v>64</v>
      </c>
      <c r="M139" s="102">
        <f t="shared" si="9"/>
        <v>0.29480000000000001</v>
      </c>
      <c r="N139" s="103">
        <v>3782</v>
      </c>
      <c r="O139" s="104" t="s">
        <v>64</v>
      </c>
      <c r="P139" s="102">
        <f t="shared" si="10"/>
        <v>0.37819999999999998</v>
      </c>
    </row>
    <row r="140" spans="1:16">
      <c r="A140" s="23">
        <f t="shared" si="11"/>
        <v>140</v>
      </c>
      <c r="B140" s="10">
        <v>10</v>
      </c>
      <c r="C140" s="14" t="s">
        <v>67</v>
      </c>
      <c r="D140" s="100">
        <f t="shared" si="14"/>
        <v>0.45454545454545453</v>
      </c>
      <c r="E140" s="12">
        <v>11.89</v>
      </c>
      <c r="F140" s="13">
        <v>3.1539999999999999E-2</v>
      </c>
      <c r="G140" s="101">
        <f t="shared" si="7"/>
        <v>11.92154</v>
      </c>
      <c r="H140" s="10">
        <v>5.63</v>
      </c>
      <c r="I140" s="11" t="s">
        <v>66</v>
      </c>
      <c r="J140" s="105">
        <f t="shared" si="13"/>
        <v>5.63</v>
      </c>
      <c r="K140" s="103">
        <v>3006</v>
      </c>
      <c r="L140" s="104" t="s">
        <v>64</v>
      </c>
      <c r="M140" s="102">
        <f t="shared" si="9"/>
        <v>0.30059999999999998</v>
      </c>
      <c r="N140" s="103">
        <v>3831</v>
      </c>
      <c r="O140" s="104" t="s">
        <v>64</v>
      </c>
      <c r="P140" s="102">
        <f t="shared" si="10"/>
        <v>0.3831</v>
      </c>
    </row>
    <row r="141" spans="1:16">
      <c r="A141" s="23">
        <f t="shared" si="11"/>
        <v>141</v>
      </c>
      <c r="B141" s="10">
        <v>11</v>
      </c>
      <c r="C141" s="104" t="s">
        <v>67</v>
      </c>
      <c r="D141" s="100">
        <f t="shared" si="14"/>
        <v>0.5</v>
      </c>
      <c r="E141" s="12">
        <v>11.9</v>
      </c>
      <c r="F141" s="13">
        <v>2.913E-2</v>
      </c>
      <c r="G141" s="101">
        <f t="shared" si="7"/>
        <v>11.929130000000001</v>
      </c>
      <c r="H141" s="103">
        <v>5.99</v>
      </c>
      <c r="I141" s="104" t="s">
        <v>66</v>
      </c>
      <c r="J141" s="105">
        <f t="shared" si="13"/>
        <v>5.99</v>
      </c>
      <c r="K141" s="103">
        <v>3062</v>
      </c>
      <c r="L141" s="104" t="s">
        <v>64</v>
      </c>
      <c r="M141" s="102">
        <f t="shared" si="9"/>
        <v>0.30619999999999997</v>
      </c>
      <c r="N141" s="103">
        <v>3877</v>
      </c>
      <c r="O141" s="104" t="s">
        <v>64</v>
      </c>
      <c r="P141" s="102">
        <f t="shared" si="10"/>
        <v>0.38769999999999999</v>
      </c>
    </row>
    <row r="142" spans="1:16">
      <c r="A142" s="23">
        <f t="shared" si="11"/>
        <v>142</v>
      </c>
      <c r="B142" s="10">
        <v>12</v>
      </c>
      <c r="C142" s="104" t="s">
        <v>67</v>
      </c>
      <c r="D142" s="100">
        <f t="shared" si="14"/>
        <v>0.54545454545454541</v>
      </c>
      <c r="E142" s="12">
        <v>11.89</v>
      </c>
      <c r="F142" s="13">
        <v>2.7089999999999999E-2</v>
      </c>
      <c r="G142" s="101">
        <f t="shared" si="7"/>
        <v>11.91709</v>
      </c>
      <c r="H142" s="103">
        <v>6.35</v>
      </c>
      <c r="I142" s="104" t="s">
        <v>66</v>
      </c>
      <c r="J142" s="105">
        <f t="shared" si="13"/>
        <v>6.35</v>
      </c>
      <c r="K142" s="103">
        <v>3116</v>
      </c>
      <c r="L142" s="104" t="s">
        <v>64</v>
      </c>
      <c r="M142" s="102">
        <f t="shared" si="9"/>
        <v>0.31159999999999999</v>
      </c>
      <c r="N142" s="103">
        <v>3920</v>
      </c>
      <c r="O142" s="104" t="s">
        <v>64</v>
      </c>
      <c r="P142" s="102">
        <f t="shared" si="10"/>
        <v>0.39200000000000002</v>
      </c>
    </row>
    <row r="143" spans="1:16">
      <c r="A143" s="23">
        <f t="shared" si="11"/>
        <v>143</v>
      </c>
      <c r="B143" s="10">
        <v>13</v>
      </c>
      <c r="C143" s="104" t="s">
        <v>67</v>
      </c>
      <c r="D143" s="100">
        <f t="shared" si="14"/>
        <v>0.59090909090909094</v>
      </c>
      <c r="E143" s="12">
        <v>11.86</v>
      </c>
      <c r="F143" s="13">
        <v>2.5329999999999998E-2</v>
      </c>
      <c r="G143" s="101">
        <f t="shared" si="7"/>
        <v>11.88533</v>
      </c>
      <c r="H143" s="103">
        <v>6.71</v>
      </c>
      <c r="I143" s="104" t="s">
        <v>66</v>
      </c>
      <c r="J143" s="105">
        <f t="shared" si="13"/>
        <v>6.71</v>
      </c>
      <c r="K143" s="103">
        <v>3169</v>
      </c>
      <c r="L143" s="104" t="s">
        <v>64</v>
      </c>
      <c r="M143" s="102">
        <f t="shared" si="9"/>
        <v>0.31690000000000002</v>
      </c>
      <c r="N143" s="103">
        <v>3961</v>
      </c>
      <c r="O143" s="104" t="s">
        <v>64</v>
      </c>
      <c r="P143" s="102">
        <f t="shared" si="10"/>
        <v>0.39610000000000001</v>
      </c>
    </row>
    <row r="144" spans="1:16">
      <c r="A144" s="23">
        <f t="shared" si="11"/>
        <v>144</v>
      </c>
      <c r="B144" s="10">
        <v>14</v>
      </c>
      <c r="C144" s="104" t="s">
        <v>67</v>
      </c>
      <c r="D144" s="100">
        <f t="shared" si="14"/>
        <v>0.63636363636363635</v>
      </c>
      <c r="E144" s="12">
        <v>11.81</v>
      </c>
      <c r="F144" s="13">
        <v>2.3800000000000002E-2</v>
      </c>
      <c r="G144" s="101">
        <f t="shared" si="7"/>
        <v>11.8338</v>
      </c>
      <c r="H144" s="103">
        <v>7.07</v>
      </c>
      <c r="I144" s="104" t="s">
        <v>66</v>
      </c>
      <c r="J144" s="105">
        <f t="shared" si="13"/>
        <v>7.07</v>
      </c>
      <c r="K144" s="103">
        <v>3222</v>
      </c>
      <c r="L144" s="104" t="s">
        <v>64</v>
      </c>
      <c r="M144" s="102">
        <f t="shared" si="9"/>
        <v>0.32219999999999999</v>
      </c>
      <c r="N144" s="103">
        <v>4000</v>
      </c>
      <c r="O144" s="104" t="s">
        <v>64</v>
      </c>
      <c r="P144" s="102">
        <f t="shared" si="10"/>
        <v>0.4</v>
      </c>
    </row>
    <row r="145" spans="1:16">
      <c r="A145" s="23">
        <f t="shared" si="11"/>
        <v>145</v>
      </c>
      <c r="B145" s="10">
        <v>15</v>
      </c>
      <c r="C145" s="104" t="s">
        <v>67</v>
      </c>
      <c r="D145" s="100">
        <f t="shared" si="14"/>
        <v>0.68181818181818177</v>
      </c>
      <c r="E145" s="12">
        <v>11.75</v>
      </c>
      <c r="F145" s="13">
        <v>2.2460000000000001E-2</v>
      </c>
      <c r="G145" s="101">
        <f t="shared" si="7"/>
        <v>11.772460000000001</v>
      </c>
      <c r="H145" s="103">
        <v>7.44</v>
      </c>
      <c r="I145" s="104" t="s">
        <v>66</v>
      </c>
      <c r="J145" s="105">
        <f t="shared" si="13"/>
        <v>7.44</v>
      </c>
      <c r="K145" s="103">
        <v>3273</v>
      </c>
      <c r="L145" s="104" t="s">
        <v>64</v>
      </c>
      <c r="M145" s="102">
        <f t="shared" si="9"/>
        <v>0.32730000000000004</v>
      </c>
      <c r="N145" s="103">
        <v>4038</v>
      </c>
      <c r="O145" s="104" t="s">
        <v>64</v>
      </c>
      <c r="P145" s="102">
        <f t="shared" si="10"/>
        <v>0.40380000000000005</v>
      </c>
    </row>
    <row r="146" spans="1:16">
      <c r="A146" s="23">
        <f t="shared" si="11"/>
        <v>146</v>
      </c>
      <c r="B146" s="10">
        <v>16</v>
      </c>
      <c r="C146" s="104" t="s">
        <v>67</v>
      </c>
      <c r="D146" s="100">
        <f t="shared" si="14"/>
        <v>0.72727272727272729</v>
      </c>
      <c r="E146" s="12">
        <v>11.68</v>
      </c>
      <c r="F146" s="13">
        <v>2.1270000000000001E-2</v>
      </c>
      <c r="G146" s="101">
        <f t="shared" si="7"/>
        <v>11.701269999999999</v>
      </c>
      <c r="H146" s="103">
        <v>7.81</v>
      </c>
      <c r="I146" s="104" t="s">
        <v>66</v>
      </c>
      <c r="J146" s="105">
        <f t="shared" si="13"/>
        <v>7.81</v>
      </c>
      <c r="K146" s="103">
        <v>3324</v>
      </c>
      <c r="L146" s="104" t="s">
        <v>64</v>
      </c>
      <c r="M146" s="102">
        <f t="shared" si="9"/>
        <v>0.33239999999999997</v>
      </c>
      <c r="N146" s="103">
        <v>4075</v>
      </c>
      <c r="O146" s="104" t="s">
        <v>64</v>
      </c>
      <c r="P146" s="102">
        <f t="shared" si="10"/>
        <v>0.40750000000000003</v>
      </c>
    </row>
    <row r="147" spans="1:16">
      <c r="A147" s="23">
        <f t="shared" si="11"/>
        <v>147</v>
      </c>
      <c r="B147" s="10">
        <v>17</v>
      </c>
      <c r="C147" s="104" t="s">
        <v>67</v>
      </c>
      <c r="D147" s="100">
        <f t="shared" si="14"/>
        <v>0.77272727272727271</v>
      </c>
      <c r="E147" s="12">
        <v>11.61</v>
      </c>
      <c r="F147" s="13">
        <v>2.0199999999999999E-2</v>
      </c>
      <c r="G147" s="101">
        <f t="shared" si="7"/>
        <v>11.6302</v>
      </c>
      <c r="H147" s="103">
        <v>8.17</v>
      </c>
      <c r="I147" s="104" t="s">
        <v>66</v>
      </c>
      <c r="J147" s="105">
        <f t="shared" si="13"/>
        <v>8.17</v>
      </c>
      <c r="K147" s="103">
        <v>3375</v>
      </c>
      <c r="L147" s="104" t="s">
        <v>64</v>
      </c>
      <c r="M147" s="102">
        <f t="shared" si="9"/>
        <v>0.33750000000000002</v>
      </c>
      <c r="N147" s="103">
        <v>4111</v>
      </c>
      <c r="O147" s="104" t="s">
        <v>64</v>
      </c>
      <c r="P147" s="102">
        <f t="shared" si="10"/>
        <v>0.41109999999999997</v>
      </c>
    </row>
    <row r="148" spans="1:16">
      <c r="A148" s="23">
        <f t="shared" si="11"/>
        <v>148</v>
      </c>
      <c r="B148" s="10">
        <v>18</v>
      </c>
      <c r="C148" s="104" t="s">
        <v>67</v>
      </c>
      <c r="D148" s="100">
        <f t="shared" si="14"/>
        <v>0.81818181818181823</v>
      </c>
      <c r="E148" s="12">
        <v>11.53</v>
      </c>
      <c r="F148" s="13">
        <v>1.925E-2</v>
      </c>
      <c r="G148" s="101">
        <f t="shared" ref="G148:G211" si="15">E148+F148</f>
        <v>11.549249999999999</v>
      </c>
      <c r="H148" s="103">
        <v>8.5500000000000007</v>
      </c>
      <c r="I148" s="104" t="s">
        <v>66</v>
      </c>
      <c r="J148" s="105">
        <f t="shared" si="13"/>
        <v>8.5500000000000007</v>
      </c>
      <c r="K148" s="103">
        <v>3425</v>
      </c>
      <c r="L148" s="104" t="s">
        <v>64</v>
      </c>
      <c r="M148" s="102">
        <f t="shared" ref="M148:M162" si="16">K148/1000/10</f>
        <v>0.34249999999999997</v>
      </c>
      <c r="N148" s="103">
        <v>4147</v>
      </c>
      <c r="O148" s="104" t="s">
        <v>64</v>
      </c>
      <c r="P148" s="102">
        <f t="shared" ref="P148:P171" si="17">N148/1000/10</f>
        <v>0.41470000000000001</v>
      </c>
    </row>
    <row r="149" spans="1:16">
      <c r="A149" s="23">
        <f t="shared" si="11"/>
        <v>149</v>
      </c>
      <c r="B149" s="10">
        <v>20</v>
      </c>
      <c r="C149" s="104" t="s">
        <v>67</v>
      </c>
      <c r="D149" s="100">
        <f t="shared" si="14"/>
        <v>0.90909090909090906</v>
      </c>
      <c r="E149" s="12">
        <v>11.37</v>
      </c>
      <c r="F149" s="13">
        <v>1.7600000000000001E-2</v>
      </c>
      <c r="G149" s="101">
        <f t="shared" si="15"/>
        <v>11.387599999999999</v>
      </c>
      <c r="H149" s="103">
        <v>9.3000000000000007</v>
      </c>
      <c r="I149" s="104" t="s">
        <v>66</v>
      </c>
      <c r="J149" s="105">
        <f t="shared" si="13"/>
        <v>9.3000000000000007</v>
      </c>
      <c r="K149" s="103">
        <v>3604</v>
      </c>
      <c r="L149" s="104" t="s">
        <v>64</v>
      </c>
      <c r="M149" s="102">
        <f t="shared" si="16"/>
        <v>0.3604</v>
      </c>
      <c r="N149" s="103">
        <v>4216</v>
      </c>
      <c r="O149" s="104" t="s">
        <v>64</v>
      </c>
      <c r="P149" s="102">
        <f t="shared" si="17"/>
        <v>0.42160000000000003</v>
      </c>
    </row>
    <row r="150" spans="1:16">
      <c r="A150" s="23">
        <f t="shared" ref="A150:A213" si="18">A149+1</f>
        <v>150</v>
      </c>
      <c r="B150" s="10">
        <v>22.5</v>
      </c>
      <c r="C150" s="104" t="s">
        <v>67</v>
      </c>
      <c r="D150" s="102">
        <f t="shared" si="14"/>
        <v>1.0227272727272727</v>
      </c>
      <c r="E150" s="12">
        <v>11.16</v>
      </c>
      <c r="F150" s="13">
        <v>1.592E-2</v>
      </c>
      <c r="G150" s="101">
        <f t="shared" si="15"/>
        <v>11.17592</v>
      </c>
      <c r="H150" s="103">
        <v>10.25</v>
      </c>
      <c r="I150" s="104" t="s">
        <v>66</v>
      </c>
      <c r="J150" s="105">
        <f t="shared" si="13"/>
        <v>10.25</v>
      </c>
      <c r="K150" s="103">
        <v>3869</v>
      </c>
      <c r="L150" s="104" t="s">
        <v>64</v>
      </c>
      <c r="M150" s="102">
        <f t="shared" si="16"/>
        <v>0.38690000000000002</v>
      </c>
      <c r="N150" s="103">
        <v>4299</v>
      </c>
      <c r="O150" s="104" t="s">
        <v>64</v>
      </c>
      <c r="P150" s="102">
        <f t="shared" si="17"/>
        <v>0.42990000000000006</v>
      </c>
    </row>
    <row r="151" spans="1:16">
      <c r="A151" s="23">
        <f t="shared" si="18"/>
        <v>151</v>
      </c>
      <c r="B151" s="10">
        <v>25</v>
      </c>
      <c r="C151" s="104" t="s">
        <v>67</v>
      </c>
      <c r="D151" s="102">
        <f t="shared" si="14"/>
        <v>1.1363636363636365</v>
      </c>
      <c r="E151" s="12">
        <v>10.95</v>
      </c>
      <c r="F151" s="13">
        <v>1.456E-2</v>
      </c>
      <c r="G151" s="101">
        <f t="shared" si="15"/>
        <v>10.964559999999999</v>
      </c>
      <c r="H151" s="103">
        <v>11.23</v>
      </c>
      <c r="I151" s="104" t="s">
        <v>66</v>
      </c>
      <c r="J151" s="105">
        <f t="shared" si="13"/>
        <v>11.23</v>
      </c>
      <c r="K151" s="103">
        <v>4126</v>
      </c>
      <c r="L151" s="104" t="s">
        <v>64</v>
      </c>
      <c r="M151" s="102">
        <f t="shared" si="16"/>
        <v>0.41260000000000002</v>
      </c>
      <c r="N151" s="103">
        <v>4381</v>
      </c>
      <c r="O151" s="104" t="s">
        <v>64</v>
      </c>
      <c r="P151" s="102">
        <f t="shared" si="17"/>
        <v>0.43810000000000004</v>
      </c>
    </row>
    <row r="152" spans="1:16">
      <c r="A152" s="23">
        <f t="shared" si="18"/>
        <v>152</v>
      </c>
      <c r="B152" s="10">
        <v>27.5</v>
      </c>
      <c r="C152" s="104" t="s">
        <v>67</v>
      </c>
      <c r="D152" s="102">
        <f t="shared" si="14"/>
        <v>1.25</v>
      </c>
      <c r="E152" s="12">
        <v>10.75</v>
      </c>
      <c r="F152" s="13">
        <v>1.342E-2</v>
      </c>
      <c r="G152" s="101">
        <f t="shared" si="15"/>
        <v>10.76342</v>
      </c>
      <c r="H152" s="103">
        <v>12.22</v>
      </c>
      <c r="I152" s="104" t="s">
        <v>66</v>
      </c>
      <c r="J152" s="105">
        <f t="shared" si="13"/>
        <v>12.22</v>
      </c>
      <c r="K152" s="103">
        <v>4376</v>
      </c>
      <c r="L152" s="104" t="s">
        <v>64</v>
      </c>
      <c r="M152" s="102">
        <f t="shared" si="16"/>
        <v>0.43760000000000004</v>
      </c>
      <c r="N152" s="103">
        <v>4462</v>
      </c>
      <c r="O152" s="104" t="s">
        <v>64</v>
      </c>
      <c r="P152" s="102">
        <f t="shared" si="17"/>
        <v>0.44619999999999999</v>
      </c>
    </row>
    <row r="153" spans="1:16">
      <c r="A153" s="23">
        <f t="shared" si="18"/>
        <v>153</v>
      </c>
      <c r="B153" s="10">
        <v>30</v>
      </c>
      <c r="C153" s="104" t="s">
        <v>67</v>
      </c>
      <c r="D153" s="102">
        <f t="shared" si="14"/>
        <v>1.3636363636363635</v>
      </c>
      <c r="E153" s="12">
        <v>10.55</v>
      </c>
      <c r="F153" s="13">
        <v>1.2449999999999999E-2</v>
      </c>
      <c r="G153" s="101">
        <f t="shared" si="15"/>
        <v>10.56245</v>
      </c>
      <c r="H153" s="103">
        <v>13.23</v>
      </c>
      <c r="I153" s="104" t="s">
        <v>66</v>
      </c>
      <c r="J153" s="105">
        <f t="shared" si="13"/>
        <v>13.23</v>
      </c>
      <c r="K153" s="103">
        <v>4621</v>
      </c>
      <c r="L153" s="104" t="s">
        <v>64</v>
      </c>
      <c r="M153" s="102">
        <f t="shared" si="16"/>
        <v>0.46210000000000007</v>
      </c>
      <c r="N153" s="103">
        <v>4543</v>
      </c>
      <c r="O153" s="104" t="s">
        <v>64</v>
      </c>
      <c r="P153" s="102">
        <f t="shared" si="17"/>
        <v>0.45430000000000004</v>
      </c>
    </row>
    <row r="154" spans="1:16">
      <c r="A154" s="23">
        <f t="shared" si="18"/>
        <v>154</v>
      </c>
      <c r="B154" s="10">
        <v>32.5</v>
      </c>
      <c r="C154" s="104" t="s">
        <v>67</v>
      </c>
      <c r="D154" s="102">
        <f t="shared" si="14"/>
        <v>1.4772727272727273</v>
      </c>
      <c r="E154" s="12">
        <v>10.36</v>
      </c>
      <c r="F154" s="13">
        <v>1.162E-2</v>
      </c>
      <c r="G154" s="101">
        <f t="shared" si="15"/>
        <v>10.37162</v>
      </c>
      <c r="H154" s="103">
        <v>14.26</v>
      </c>
      <c r="I154" s="104" t="s">
        <v>66</v>
      </c>
      <c r="J154" s="105">
        <f t="shared" si="13"/>
        <v>14.26</v>
      </c>
      <c r="K154" s="103">
        <v>4862</v>
      </c>
      <c r="L154" s="104" t="s">
        <v>64</v>
      </c>
      <c r="M154" s="102">
        <f t="shared" si="16"/>
        <v>0.48620000000000002</v>
      </c>
      <c r="N154" s="103">
        <v>4623</v>
      </c>
      <c r="O154" s="104" t="s">
        <v>64</v>
      </c>
      <c r="P154" s="102">
        <f t="shared" si="17"/>
        <v>0.46230000000000004</v>
      </c>
    </row>
    <row r="155" spans="1:16">
      <c r="A155" s="23">
        <f t="shared" si="18"/>
        <v>155</v>
      </c>
      <c r="B155" s="10">
        <v>35</v>
      </c>
      <c r="C155" s="104" t="s">
        <v>67</v>
      </c>
      <c r="D155" s="102">
        <f t="shared" si="14"/>
        <v>1.5909090909090908</v>
      </c>
      <c r="E155" s="12">
        <v>10.18</v>
      </c>
      <c r="F155" s="13">
        <v>1.09E-2</v>
      </c>
      <c r="G155" s="101">
        <f t="shared" si="15"/>
        <v>10.190899999999999</v>
      </c>
      <c r="H155" s="103">
        <v>15.3</v>
      </c>
      <c r="I155" s="104" t="s">
        <v>66</v>
      </c>
      <c r="J155" s="105">
        <f t="shared" si="13"/>
        <v>15.3</v>
      </c>
      <c r="K155" s="103">
        <v>5100</v>
      </c>
      <c r="L155" s="104" t="s">
        <v>64</v>
      </c>
      <c r="M155" s="102">
        <f t="shared" si="16"/>
        <v>0.51</v>
      </c>
      <c r="N155" s="103">
        <v>4704</v>
      </c>
      <c r="O155" s="104" t="s">
        <v>64</v>
      </c>
      <c r="P155" s="102">
        <f t="shared" si="17"/>
        <v>0.47039999999999998</v>
      </c>
    </row>
    <row r="156" spans="1:16">
      <c r="A156" s="23">
        <f t="shared" si="18"/>
        <v>156</v>
      </c>
      <c r="B156" s="10">
        <v>37.5</v>
      </c>
      <c r="C156" s="104" t="s">
        <v>67</v>
      </c>
      <c r="D156" s="102">
        <f t="shared" si="14"/>
        <v>1.7045454545454546</v>
      </c>
      <c r="E156" s="12">
        <v>9.9979999999999993</v>
      </c>
      <c r="F156" s="13">
        <v>1.027E-2</v>
      </c>
      <c r="G156" s="101">
        <f t="shared" si="15"/>
        <v>10.00827</v>
      </c>
      <c r="H156" s="103">
        <v>16.37</v>
      </c>
      <c r="I156" s="104" t="s">
        <v>66</v>
      </c>
      <c r="J156" s="105">
        <f t="shared" si="13"/>
        <v>16.37</v>
      </c>
      <c r="K156" s="103">
        <v>5335</v>
      </c>
      <c r="L156" s="104" t="s">
        <v>64</v>
      </c>
      <c r="M156" s="102">
        <f t="shared" si="16"/>
        <v>0.53349999999999997</v>
      </c>
      <c r="N156" s="103">
        <v>4785</v>
      </c>
      <c r="O156" s="104" t="s">
        <v>64</v>
      </c>
      <c r="P156" s="102">
        <f t="shared" si="17"/>
        <v>0.47850000000000004</v>
      </c>
    </row>
    <row r="157" spans="1:16">
      <c r="A157" s="23">
        <f t="shared" si="18"/>
        <v>157</v>
      </c>
      <c r="B157" s="10">
        <v>40</v>
      </c>
      <c r="C157" s="104" t="s">
        <v>67</v>
      </c>
      <c r="D157" s="102">
        <f t="shared" si="14"/>
        <v>1.8181818181818181</v>
      </c>
      <c r="E157" s="12">
        <v>9.8260000000000005</v>
      </c>
      <c r="F157" s="13">
        <v>9.7169999999999999E-3</v>
      </c>
      <c r="G157" s="101">
        <f t="shared" si="15"/>
        <v>9.8357170000000007</v>
      </c>
      <c r="H157" s="103">
        <v>17.46</v>
      </c>
      <c r="I157" s="104" t="s">
        <v>66</v>
      </c>
      <c r="J157" s="105">
        <f t="shared" si="13"/>
        <v>17.46</v>
      </c>
      <c r="K157" s="103">
        <v>5567</v>
      </c>
      <c r="L157" s="104" t="s">
        <v>64</v>
      </c>
      <c r="M157" s="102">
        <f t="shared" si="16"/>
        <v>0.55669999999999997</v>
      </c>
      <c r="N157" s="103">
        <v>4866</v>
      </c>
      <c r="O157" s="104" t="s">
        <v>64</v>
      </c>
      <c r="P157" s="102">
        <f t="shared" si="17"/>
        <v>0.48659999999999998</v>
      </c>
    </row>
    <row r="158" spans="1:16">
      <c r="A158" s="23">
        <f t="shared" si="18"/>
        <v>158</v>
      </c>
      <c r="B158" s="10">
        <v>45</v>
      </c>
      <c r="C158" s="104" t="s">
        <v>67</v>
      </c>
      <c r="D158" s="102">
        <f t="shared" si="14"/>
        <v>2.0454545454545454</v>
      </c>
      <c r="E158" s="12">
        <v>9.516</v>
      </c>
      <c r="F158" s="13">
        <v>8.7760000000000008E-3</v>
      </c>
      <c r="G158" s="101">
        <f t="shared" si="15"/>
        <v>9.5247759999999992</v>
      </c>
      <c r="H158" s="103">
        <v>19.68</v>
      </c>
      <c r="I158" s="104" t="s">
        <v>66</v>
      </c>
      <c r="J158" s="105">
        <f t="shared" si="13"/>
        <v>19.68</v>
      </c>
      <c r="K158" s="103">
        <v>6425</v>
      </c>
      <c r="L158" s="104" t="s">
        <v>64</v>
      </c>
      <c r="M158" s="102">
        <f t="shared" si="16"/>
        <v>0.64249999999999996</v>
      </c>
      <c r="N158" s="103">
        <v>5031</v>
      </c>
      <c r="O158" s="104" t="s">
        <v>64</v>
      </c>
      <c r="P158" s="102">
        <f t="shared" si="17"/>
        <v>0.50309999999999999</v>
      </c>
    </row>
    <row r="159" spans="1:16">
      <c r="A159" s="23">
        <f t="shared" si="18"/>
        <v>159</v>
      </c>
      <c r="B159" s="10">
        <v>50</v>
      </c>
      <c r="C159" s="104" t="s">
        <v>67</v>
      </c>
      <c r="D159" s="102">
        <f t="shared" si="14"/>
        <v>2.2727272727272729</v>
      </c>
      <c r="E159" s="12">
        <v>9.2279999999999998</v>
      </c>
      <c r="F159" s="13">
        <v>8.0090000000000005E-3</v>
      </c>
      <c r="G159" s="101">
        <f t="shared" si="15"/>
        <v>9.2360089999999992</v>
      </c>
      <c r="H159" s="103">
        <v>21.98</v>
      </c>
      <c r="I159" s="104" t="s">
        <v>66</v>
      </c>
      <c r="J159" s="105">
        <f t="shared" si="13"/>
        <v>21.98</v>
      </c>
      <c r="K159" s="103">
        <v>7227</v>
      </c>
      <c r="L159" s="104" t="s">
        <v>64</v>
      </c>
      <c r="M159" s="102">
        <f t="shared" si="16"/>
        <v>0.72270000000000001</v>
      </c>
      <c r="N159" s="103">
        <v>5199</v>
      </c>
      <c r="O159" s="104" t="s">
        <v>64</v>
      </c>
      <c r="P159" s="102">
        <f t="shared" si="17"/>
        <v>0.51990000000000003</v>
      </c>
    </row>
    <row r="160" spans="1:16">
      <c r="A160" s="23">
        <f t="shared" si="18"/>
        <v>160</v>
      </c>
      <c r="B160" s="10">
        <v>55</v>
      </c>
      <c r="C160" s="104" t="s">
        <v>67</v>
      </c>
      <c r="D160" s="102">
        <f t="shared" si="14"/>
        <v>2.5</v>
      </c>
      <c r="E160" s="12">
        <v>8.8940000000000001</v>
      </c>
      <c r="F160" s="13">
        <v>7.3720000000000001E-3</v>
      </c>
      <c r="G160" s="101">
        <f t="shared" si="15"/>
        <v>8.9013720000000003</v>
      </c>
      <c r="H160" s="103">
        <v>24.36</v>
      </c>
      <c r="I160" s="104" t="s">
        <v>66</v>
      </c>
      <c r="J160" s="105">
        <f t="shared" si="13"/>
        <v>24.36</v>
      </c>
      <c r="K160" s="103">
        <v>7997</v>
      </c>
      <c r="L160" s="104" t="s">
        <v>64</v>
      </c>
      <c r="M160" s="102">
        <f t="shared" si="16"/>
        <v>0.79969999999999997</v>
      </c>
      <c r="N160" s="103">
        <v>5371</v>
      </c>
      <c r="O160" s="104" t="s">
        <v>64</v>
      </c>
      <c r="P160" s="102">
        <f t="shared" si="17"/>
        <v>0.53710000000000002</v>
      </c>
    </row>
    <row r="161" spans="1:16">
      <c r="A161" s="23">
        <f t="shared" si="18"/>
        <v>161</v>
      </c>
      <c r="B161" s="10">
        <v>60</v>
      </c>
      <c r="C161" s="104" t="s">
        <v>67</v>
      </c>
      <c r="D161" s="102">
        <f t="shared" si="14"/>
        <v>2.7272727272727271</v>
      </c>
      <c r="E161" s="12">
        <v>8.6020000000000003</v>
      </c>
      <c r="F161" s="13">
        <v>6.8339999999999998E-3</v>
      </c>
      <c r="G161" s="101">
        <f t="shared" si="15"/>
        <v>8.6088339999999999</v>
      </c>
      <c r="H161" s="103">
        <v>26.82</v>
      </c>
      <c r="I161" s="104" t="s">
        <v>66</v>
      </c>
      <c r="J161" s="105">
        <f t="shared" si="13"/>
        <v>26.82</v>
      </c>
      <c r="K161" s="103">
        <v>8748</v>
      </c>
      <c r="L161" s="104" t="s">
        <v>64</v>
      </c>
      <c r="M161" s="102">
        <f t="shared" si="16"/>
        <v>0.87479999999999991</v>
      </c>
      <c r="N161" s="103">
        <v>5549</v>
      </c>
      <c r="O161" s="104" t="s">
        <v>64</v>
      </c>
      <c r="P161" s="102">
        <f t="shared" si="17"/>
        <v>0.55490000000000006</v>
      </c>
    </row>
    <row r="162" spans="1:16">
      <c r="A162" s="23">
        <f t="shared" si="18"/>
        <v>162</v>
      </c>
      <c r="B162" s="10">
        <v>65</v>
      </c>
      <c r="C162" s="104" t="s">
        <v>67</v>
      </c>
      <c r="D162" s="102">
        <f t="shared" si="14"/>
        <v>2.9545454545454546</v>
      </c>
      <c r="E162" s="12">
        <v>8.33</v>
      </c>
      <c r="F162" s="13">
        <v>6.3740000000000003E-3</v>
      </c>
      <c r="G162" s="101">
        <f t="shared" si="15"/>
        <v>8.3363739999999993</v>
      </c>
      <c r="H162" s="103">
        <v>29.36</v>
      </c>
      <c r="I162" s="104" t="s">
        <v>66</v>
      </c>
      <c r="J162" s="105">
        <f t="shared" si="13"/>
        <v>29.36</v>
      </c>
      <c r="K162" s="103">
        <v>9485</v>
      </c>
      <c r="L162" s="104" t="s">
        <v>64</v>
      </c>
      <c r="M162" s="102">
        <f t="shared" si="16"/>
        <v>0.9484999999999999</v>
      </c>
      <c r="N162" s="103">
        <v>5731</v>
      </c>
      <c r="O162" s="104" t="s">
        <v>64</v>
      </c>
      <c r="P162" s="102">
        <f t="shared" si="17"/>
        <v>0.57309999999999994</v>
      </c>
    </row>
    <row r="163" spans="1:16">
      <c r="A163" s="23">
        <f t="shared" si="18"/>
        <v>163</v>
      </c>
      <c r="B163" s="10">
        <v>70</v>
      </c>
      <c r="C163" s="104" t="s">
        <v>67</v>
      </c>
      <c r="D163" s="102">
        <f t="shared" si="14"/>
        <v>3.1818181818181817</v>
      </c>
      <c r="E163" s="12">
        <v>8.0760000000000005</v>
      </c>
      <c r="F163" s="13">
        <v>5.9740000000000001E-3</v>
      </c>
      <c r="G163" s="101">
        <f t="shared" si="15"/>
        <v>8.0819740000000007</v>
      </c>
      <c r="H163" s="103">
        <v>31.99</v>
      </c>
      <c r="I163" s="104" t="s">
        <v>66</v>
      </c>
      <c r="J163" s="105">
        <f t="shared" si="13"/>
        <v>31.99</v>
      </c>
      <c r="K163" s="103">
        <v>1.02</v>
      </c>
      <c r="L163" s="106" t="s">
        <v>66</v>
      </c>
      <c r="M163" s="105">
        <f t="shared" ref="M163:M210" si="19">K163</f>
        <v>1.02</v>
      </c>
      <c r="N163" s="103">
        <v>5920</v>
      </c>
      <c r="O163" s="104" t="s">
        <v>64</v>
      </c>
      <c r="P163" s="102">
        <f t="shared" si="17"/>
        <v>0.59199999999999997</v>
      </c>
    </row>
    <row r="164" spans="1:16">
      <c r="A164" s="23">
        <f t="shared" si="18"/>
        <v>164</v>
      </c>
      <c r="B164" s="10">
        <v>80</v>
      </c>
      <c r="C164" s="104" t="s">
        <v>67</v>
      </c>
      <c r="D164" s="102">
        <f t="shared" si="14"/>
        <v>3.6363636363636362</v>
      </c>
      <c r="E164" s="12">
        <v>7.617</v>
      </c>
      <c r="F164" s="13">
        <v>5.3150000000000003E-3</v>
      </c>
      <c r="G164" s="101">
        <f t="shared" si="15"/>
        <v>7.6223150000000004</v>
      </c>
      <c r="H164" s="103">
        <v>37.479999999999997</v>
      </c>
      <c r="I164" s="104" t="s">
        <v>66</v>
      </c>
      <c r="J164" s="105">
        <f t="shared" si="13"/>
        <v>37.479999999999997</v>
      </c>
      <c r="K164" s="103">
        <v>1.29</v>
      </c>
      <c r="L164" s="104" t="s">
        <v>66</v>
      </c>
      <c r="M164" s="105">
        <f t="shared" si="19"/>
        <v>1.29</v>
      </c>
      <c r="N164" s="103">
        <v>6313</v>
      </c>
      <c r="O164" s="104" t="s">
        <v>64</v>
      </c>
      <c r="P164" s="102">
        <f t="shared" si="17"/>
        <v>0.63129999999999997</v>
      </c>
    </row>
    <row r="165" spans="1:16">
      <c r="A165" s="23">
        <f t="shared" si="18"/>
        <v>165</v>
      </c>
      <c r="B165" s="10">
        <v>90</v>
      </c>
      <c r="C165" s="104" t="s">
        <v>67</v>
      </c>
      <c r="D165" s="102">
        <f t="shared" si="14"/>
        <v>4.0909090909090908</v>
      </c>
      <c r="E165" s="12">
        <v>7.2110000000000003</v>
      </c>
      <c r="F165" s="13">
        <v>4.7930000000000004E-3</v>
      </c>
      <c r="G165" s="101">
        <f t="shared" si="15"/>
        <v>7.2157930000000006</v>
      </c>
      <c r="H165" s="103">
        <v>43.29</v>
      </c>
      <c r="I165" s="104" t="s">
        <v>66</v>
      </c>
      <c r="J165" s="105">
        <f t="shared" si="13"/>
        <v>43.29</v>
      </c>
      <c r="K165" s="103">
        <v>1.53</v>
      </c>
      <c r="L165" s="104" t="s">
        <v>66</v>
      </c>
      <c r="M165" s="105">
        <f t="shared" si="19"/>
        <v>1.53</v>
      </c>
      <c r="N165" s="103">
        <v>6730</v>
      </c>
      <c r="O165" s="104" t="s">
        <v>64</v>
      </c>
      <c r="P165" s="102">
        <f t="shared" si="17"/>
        <v>0.67300000000000004</v>
      </c>
    </row>
    <row r="166" spans="1:16">
      <c r="A166" s="23">
        <f t="shared" si="18"/>
        <v>166</v>
      </c>
      <c r="B166" s="10">
        <v>100</v>
      </c>
      <c r="C166" s="104" t="s">
        <v>67</v>
      </c>
      <c r="D166" s="102">
        <f t="shared" si="14"/>
        <v>4.5454545454545459</v>
      </c>
      <c r="E166" s="12">
        <v>6.8479999999999999</v>
      </c>
      <c r="F166" s="13">
        <v>4.3699999999999998E-3</v>
      </c>
      <c r="G166" s="101">
        <f t="shared" si="15"/>
        <v>6.8523699999999996</v>
      </c>
      <c r="H166" s="103">
        <v>49.42</v>
      </c>
      <c r="I166" s="104" t="s">
        <v>66</v>
      </c>
      <c r="J166" s="105">
        <f t="shared" si="13"/>
        <v>49.42</v>
      </c>
      <c r="K166" s="103">
        <v>1.76</v>
      </c>
      <c r="L166" s="104" t="s">
        <v>66</v>
      </c>
      <c r="M166" s="105">
        <f t="shared" si="19"/>
        <v>1.76</v>
      </c>
      <c r="N166" s="103">
        <v>7170</v>
      </c>
      <c r="O166" s="104" t="s">
        <v>64</v>
      </c>
      <c r="P166" s="102">
        <f t="shared" si="17"/>
        <v>0.71699999999999997</v>
      </c>
    </row>
    <row r="167" spans="1:16">
      <c r="A167" s="23">
        <f t="shared" si="18"/>
        <v>167</v>
      </c>
      <c r="B167" s="10">
        <v>110</v>
      </c>
      <c r="C167" s="104" t="s">
        <v>67</v>
      </c>
      <c r="D167" s="102">
        <f t="shared" si="14"/>
        <v>5</v>
      </c>
      <c r="E167" s="12">
        <v>6.5220000000000002</v>
      </c>
      <c r="F167" s="13">
        <v>4.0179999999999999E-3</v>
      </c>
      <c r="G167" s="101">
        <f t="shared" si="15"/>
        <v>6.5260180000000005</v>
      </c>
      <c r="H167" s="103">
        <v>55.87</v>
      </c>
      <c r="I167" s="104" t="s">
        <v>66</v>
      </c>
      <c r="J167" s="105">
        <f t="shared" si="13"/>
        <v>55.87</v>
      </c>
      <c r="K167" s="103">
        <v>1.99</v>
      </c>
      <c r="L167" s="104" t="s">
        <v>66</v>
      </c>
      <c r="M167" s="105">
        <f t="shared" si="19"/>
        <v>1.99</v>
      </c>
      <c r="N167" s="103">
        <v>7633</v>
      </c>
      <c r="O167" s="104" t="s">
        <v>64</v>
      </c>
      <c r="P167" s="102">
        <f t="shared" si="17"/>
        <v>0.76329999999999998</v>
      </c>
    </row>
    <row r="168" spans="1:16">
      <c r="A168" s="23">
        <f t="shared" si="18"/>
        <v>168</v>
      </c>
      <c r="B168" s="10">
        <v>120</v>
      </c>
      <c r="C168" s="104" t="s">
        <v>67</v>
      </c>
      <c r="D168" s="102">
        <f t="shared" si="14"/>
        <v>5.4545454545454541</v>
      </c>
      <c r="E168" s="12">
        <v>6.2279999999999998</v>
      </c>
      <c r="F168" s="13">
        <v>3.7209999999999999E-3</v>
      </c>
      <c r="G168" s="101">
        <f t="shared" si="15"/>
        <v>6.2317209999999994</v>
      </c>
      <c r="H168" s="103">
        <v>62.63</v>
      </c>
      <c r="I168" s="104" t="s">
        <v>66</v>
      </c>
      <c r="J168" s="105">
        <f t="shared" si="13"/>
        <v>62.63</v>
      </c>
      <c r="K168" s="103">
        <v>2.21</v>
      </c>
      <c r="L168" s="104" t="s">
        <v>66</v>
      </c>
      <c r="M168" s="105">
        <f t="shared" si="19"/>
        <v>2.21</v>
      </c>
      <c r="N168" s="103">
        <v>8120</v>
      </c>
      <c r="O168" s="104" t="s">
        <v>64</v>
      </c>
      <c r="P168" s="102">
        <f t="shared" si="17"/>
        <v>0.81199999999999994</v>
      </c>
    </row>
    <row r="169" spans="1:16">
      <c r="A169" s="23">
        <f t="shared" si="18"/>
        <v>169</v>
      </c>
      <c r="B169" s="10">
        <v>130</v>
      </c>
      <c r="C169" s="104" t="s">
        <v>67</v>
      </c>
      <c r="D169" s="102">
        <f t="shared" si="14"/>
        <v>5.9090909090909092</v>
      </c>
      <c r="E169" s="12">
        <v>5.96</v>
      </c>
      <c r="F169" s="13">
        <v>3.467E-3</v>
      </c>
      <c r="G169" s="101">
        <f t="shared" si="15"/>
        <v>5.9634669999999996</v>
      </c>
      <c r="H169" s="103">
        <v>69.7</v>
      </c>
      <c r="I169" s="104" t="s">
        <v>66</v>
      </c>
      <c r="J169" s="105">
        <f t="shared" si="13"/>
        <v>69.7</v>
      </c>
      <c r="K169" s="103">
        <v>2.4300000000000002</v>
      </c>
      <c r="L169" s="104" t="s">
        <v>66</v>
      </c>
      <c r="M169" s="105">
        <f t="shared" si="19"/>
        <v>2.4300000000000002</v>
      </c>
      <c r="N169" s="103">
        <v>8630</v>
      </c>
      <c r="O169" s="104" t="s">
        <v>64</v>
      </c>
      <c r="P169" s="102">
        <f t="shared" si="17"/>
        <v>0.8630000000000001</v>
      </c>
    </row>
    <row r="170" spans="1:16">
      <c r="A170" s="23">
        <f t="shared" si="18"/>
        <v>170</v>
      </c>
      <c r="B170" s="10">
        <v>140</v>
      </c>
      <c r="C170" s="104" t="s">
        <v>67</v>
      </c>
      <c r="D170" s="102">
        <f t="shared" si="14"/>
        <v>6.3636363636363633</v>
      </c>
      <c r="E170" s="12">
        <v>5.7149999999999999</v>
      </c>
      <c r="F170" s="13">
        <v>3.2469999999999999E-3</v>
      </c>
      <c r="G170" s="101">
        <f t="shared" si="15"/>
        <v>5.7182469999999999</v>
      </c>
      <c r="H170" s="103">
        <v>77.08</v>
      </c>
      <c r="I170" s="104" t="s">
        <v>66</v>
      </c>
      <c r="J170" s="105">
        <f t="shared" si="13"/>
        <v>77.08</v>
      </c>
      <c r="K170" s="103">
        <v>2.65</v>
      </c>
      <c r="L170" s="104" t="s">
        <v>66</v>
      </c>
      <c r="M170" s="105">
        <f t="shared" si="19"/>
        <v>2.65</v>
      </c>
      <c r="N170" s="103">
        <v>9162</v>
      </c>
      <c r="O170" s="104" t="s">
        <v>64</v>
      </c>
      <c r="P170" s="102">
        <f t="shared" si="17"/>
        <v>0.91620000000000013</v>
      </c>
    </row>
    <row r="171" spans="1:16">
      <c r="A171" s="23">
        <f t="shared" si="18"/>
        <v>171</v>
      </c>
      <c r="B171" s="10">
        <v>150</v>
      </c>
      <c r="C171" s="104" t="s">
        <v>67</v>
      </c>
      <c r="D171" s="102">
        <f t="shared" si="14"/>
        <v>6.8181818181818183</v>
      </c>
      <c r="E171" s="12">
        <v>5.49</v>
      </c>
      <c r="F171" s="13">
        <v>3.055E-3</v>
      </c>
      <c r="G171" s="101">
        <f t="shared" si="15"/>
        <v>5.493055</v>
      </c>
      <c r="H171" s="103">
        <v>84.78</v>
      </c>
      <c r="I171" s="104" t="s">
        <v>66</v>
      </c>
      <c r="J171" s="105">
        <f t="shared" si="13"/>
        <v>84.78</v>
      </c>
      <c r="K171" s="103">
        <v>2.87</v>
      </c>
      <c r="L171" s="104" t="s">
        <v>66</v>
      </c>
      <c r="M171" s="105">
        <f t="shared" si="19"/>
        <v>2.87</v>
      </c>
      <c r="N171" s="103">
        <v>9718</v>
      </c>
      <c r="O171" s="104" t="s">
        <v>64</v>
      </c>
      <c r="P171" s="102">
        <f t="shared" si="17"/>
        <v>0.9718</v>
      </c>
    </row>
    <row r="172" spans="1:16">
      <c r="A172" s="23">
        <f t="shared" si="18"/>
        <v>172</v>
      </c>
      <c r="B172" s="10">
        <v>160</v>
      </c>
      <c r="C172" s="104" t="s">
        <v>67</v>
      </c>
      <c r="D172" s="102">
        <f t="shared" si="14"/>
        <v>7.2727272727272725</v>
      </c>
      <c r="E172" s="12">
        <v>5.282</v>
      </c>
      <c r="F172" s="13">
        <v>2.885E-3</v>
      </c>
      <c r="G172" s="101">
        <f t="shared" si="15"/>
        <v>5.2848850000000001</v>
      </c>
      <c r="H172" s="103">
        <v>92.78</v>
      </c>
      <c r="I172" s="104" t="s">
        <v>66</v>
      </c>
      <c r="J172" s="105">
        <f t="shared" ref="J172:J189" si="20">H172</f>
        <v>92.78</v>
      </c>
      <c r="K172" s="103">
        <v>3.09</v>
      </c>
      <c r="L172" s="104" t="s">
        <v>66</v>
      </c>
      <c r="M172" s="105">
        <f t="shared" si="19"/>
        <v>3.09</v>
      </c>
      <c r="N172" s="103">
        <v>1.03</v>
      </c>
      <c r="O172" s="106" t="s">
        <v>66</v>
      </c>
      <c r="P172" s="105">
        <f t="shared" ref="P172:P223" si="21">N172</f>
        <v>1.03</v>
      </c>
    </row>
    <row r="173" spans="1:16">
      <c r="A173" s="23">
        <f t="shared" si="18"/>
        <v>173</v>
      </c>
      <c r="B173" s="10">
        <v>170</v>
      </c>
      <c r="C173" s="104" t="s">
        <v>67</v>
      </c>
      <c r="D173" s="102">
        <f t="shared" si="14"/>
        <v>7.7272727272727275</v>
      </c>
      <c r="E173" s="12">
        <v>5.0910000000000002</v>
      </c>
      <c r="F173" s="13">
        <v>2.7339999999999999E-3</v>
      </c>
      <c r="G173" s="101">
        <f t="shared" si="15"/>
        <v>5.0937340000000004</v>
      </c>
      <c r="H173" s="103">
        <v>101.09</v>
      </c>
      <c r="I173" s="104" t="s">
        <v>66</v>
      </c>
      <c r="J173" s="105">
        <f t="shared" si="20"/>
        <v>101.09</v>
      </c>
      <c r="K173" s="103">
        <v>3.31</v>
      </c>
      <c r="L173" s="104" t="s">
        <v>66</v>
      </c>
      <c r="M173" s="105">
        <f t="shared" si="19"/>
        <v>3.31</v>
      </c>
      <c r="N173" s="103">
        <v>1.0900000000000001</v>
      </c>
      <c r="O173" s="104" t="s">
        <v>66</v>
      </c>
      <c r="P173" s="105">
        <f t="shared" si="21"/>
        <v>1.0900000000000001</v>
      </c>
    </row>
    <row r="174" spans="1:16">
      <c r="A174" s="23">
        <f t="shared" si="18"/>
        <v>174</v>
      </c>
      <c r="B174" s="10">
        <v>180</v>
      </c>
      <c r="C174" s="104" t="s">
        <v>67</v>
      </c>
      <c r="D174" s="102">
        <f t="shared" si="14"/>
        <v>8.1818181818181817</v>
      </c>
      <c r="E174" s="12">
        <v>4.9130000000000003</v>
      </c>
      <c r="F174" s="13">
        <v>2.5990000000000002E-3</v>
      </c>
      <c r="G174" s="101">
        <f t="shared" si="15"/>
        <v>4.9155990000000003</v>
      </c>
      <c r="H174" s="103">
        <v>109.7</v>
      </c>
      <c r="I174" s="104" t="s">
        <v>66</v>
      </c>
      <c r="J174" s="105">
        <f t="shared" si="20"/>
        <v>109.7</v>
      </c>
      <c r="K174" s="103">
        <v>3.53</v>
      </c>
      <c r="L174" s="104" t="s">
        <v>66</v>
      </c>
      <c r="M174" s="105">
        <f t="shared" si="19"/>
        <v>3.53</v>
      </c>
      <c r="N174" s="103">
        <v>1.1499999999999999</v>
      </c>
      <c r="O174" s="104" t="s">
        <v>66</v>
      </c>
      <c r="P174" s="105">
        <f t="shared" si="21"/>
        <v>1.1499999999999999</v>
      </c>
    </row>
    <row r="175" spans="1:16">
      <c r="A175" s="23">
        <f t="shared" si="18"/>
        <v>175</v>
      </c>
      <c r="B175" s="10">
        <v>200</v>
      </c>
      <c r="C175" s="104" t="s">
        <v>67</v>
      </c>
      <c r="D175" s="102">
        <f t="shared" si="14"/>
        <v>9.0909090909090917</v>
      </c>
      <c r="E175" s="12">
        <v>4.5919999999999996</v>
      </c>
      <c r="F175" s="13">
        <v>2.3670000000000002E-3</v>
      </c>
      <c r="G175" s="101">
        <f t="shared" si="15"/>
        <v>4.5943669999999992</v>
      </c>
      <c r="H175" s="103">
        <v>127.85</v>
      </c>
      <c r="I175" s="104" t="s">
        <v>66</v>
      </c>
      <c r="J175" s="105">
        <f t="shared" si="20"/>
        <v>127.85</v>
      </c>
      <c r="K175" s="103">
        <v>4.38</v>
      </c>
      <c r="L175" s="104" t="s">
        <v>66</v>
      </c>
      <c r="M175" s="105">
        <f t="shared" si="19"/>
        <v>4.38</v>
      </c>
      <c r="N175" s="103">
        <v>1.28</v>
      </c>
      <c r="O175" s="104" t="s">
        <v>66</v>
      </c>
      <c r="P175" s="105">
        <f t="shared" si="21"/>
        <v>1.28</v>
      </c>
    </row>
    <row r="176" spans="1:16">
      <c r="A176" s="23">
        <f t="shared" si="18"/>
        <v>176</v>
      </c>
      <c r="B176" s="10">
        <v>225</v>
      </c>
      <c r="C176" s="104" t="s">
        <v>67</v>
      </c>
      <c r="D176" s="102">
        <f t="shared" si="14"/>
        <v>10.227272727272727</v>
      </c>
      <c r="E176" s="12">
        <v>4.2469999999999999</v>
      </c>
      <c r="F176" s="13">
        <v>2.1310000000000001E-3</v>
      </c>
      <c r="G176" s="101">
        <f t="shared" si="15"/>
        <v>4.2491310000000002</v>
      </c>
      <c r="H176" s="103">
        <v>152.25</v>
      </c>
      <c r="I176" s="104" t="s">
        <v>66</v>
      </c>
      <c r="J176" s="105">
        <f t="shared" si="20"/>
        <v>152.25</v>
      </c>
      <c r="K176" s="103">
        <v>5.58</v>
      </c>
      <c r="L176" s="104" t="s">
        <v>66</v>
      </c>
      <c r="M176" s="105">
        <f t="shared" si="19"/>
        <v>5.58</v>
      </c>
      <c r="N176" s="103">
        <v>1.46</v>
      </c>
      <c r="O176" s="104" t="s">
        <v>66</v>
      </c>
      <c r="P176" s="105">
        <f t="shared" si="21"/>
        <v>1.46</v>
      </c>
    </row>
    <row r="177" spans="1:16">
      <c r="A177" s="23">
        <f t="shared" si="18"/>
        <v>177</v>
      </c>
      <c r="B177" s="10">
        <v>250</v>
      </c>
      <c r="C177" s="104" t="s">
        <v>67</v>
      </c>
      <c r="D177" s="102">
        <f t="shared" si="14"/>
        <v>11.363636363636363</v>
      </c>
      <c r="E177" s="12">
        <v>3.9510000000000001</v>
      </c>
      <c r="F177" s="13">
        <v>1.9400000000000001E-3</v>
      </c>
      <c r="G177" s="101">
        <f t="shared" si="15"/>
        <v>3.9529399999999999</v>
      </c>
      <c r="H177" s="103">
        <v>178.55</v>
      </c>
      <c r="I177" s="104" t="s">
        <v>66</v>
      </c>
      <c r="J177" s="105">
        <f t="shared" si="20"/>
        <v>178.55</v>
      </c>
      <c r="K177" s="103">
        <v>6.72</v>
      </c>
      <c r="L177" s="104" t="s">
        <v>66</v>
      </c>
      <c r="M177" s="105">
        <f t="shared" si="19"/>
        <v>6.72</v>
      </c>
      <c r="N177" s="103">
        <v>1.65</v>
      </c>
      <c r="O177" s="104" t="s">
        <v>66</v>
      </c>
      <c r="P177" s="105">
        <f t="shared" si="21"/>
        <v>1.65</v>
      </c>
    </row>
    <row r="178" spans="1:16">
      <c r="A178" s="23">
        <f t="shared" si="18"/>
        <v>178</v>
      </c>
      <c r="B178" s="103">
        <v>275</v>
      </c>
      <c r="C178" s="104" t="s">
        <v>67</v>
      </c>
      <c r="D178" s="102">
        <f t="shared" ref="D178:D191" si="22">B178/$C$5</f>
        <v>12.5</v>
      </c>
      <c r="E178" s="12">
        <v>3.694</v>
      </c>
      <c r="F178" s="13">
        <v>1.7819999999999999E-3</v>
      </c>
      <c r="G178" s="101">
        <f t="shared" si="15"/>
        <v>3.6957819999999999</v>
      </c>
      <c r="H178" s="103">
        <v>206.75</v>
      </c>
      <c r="I178" s="104" t="s">
        <v>66</v>
      </c>
      <c r="J178" s="105">
        <f t="shared" si="20"/>
        <v>206.75</v>
      </c>
      <c r="K178" s="103">
        <v>7.83</v>
      </c>
      <c r="L178" s="104" t="s">
        <v>66</v>
      </c>
      <c r="M178" s="105">
        <f t="shared" si="19"/>
        <v>7.83</v>
      </c>
      <c r="N178" s="103">
        <v>1.85</v>
      </c>
      <c r="O178" s="104" t="s">
        <v>66</v>
      </c>
      <c r="P178" s="105">
        <f t="shared" si="21"/>
        <v>1.85</v>
      </c>
    </row>
    <row r="179" spans="1:16">
      <c r="A179" s="23">
        <f t="shared" si="18"/>
        <v>179</v>
      </c>
      <c r="B179" s="10">
        <v>300</v>
      </c>
      <c r="C179" s="11" t="s">
        <v>67</v>
      </c>
      <c r="D179" s="102">
        <f t="shared" si="22"/>
        <v>13.636363636363637</v>
      </c>
      <c r="E179" s="12">
        <v>3.4689999999999999</v>
      </c>
      <c r="F179" s="13">
        <v>1.6490000000000001E-3</v>
      </c>
      <c r="G179" s="101">
        <f t="shared" si="15"/>
        <v>3.4706489999999999</v>
      </c>
      <c r="H179" s="103">
        <v>236.85</v>
      </c>
      <c r="I179" s="104" t="s">
        <v>66</v>
      </c>
      <c r="J179" s="105">
        <f t="shared" si="20"/>
        <v>236.85</v>
      </c>
      <c r="K179" s="103">
        <v>8.92</v>
      </c>
      <c r="L179" s="104" t="s">
        <v>66</v>
      </c>
      <c r="M179" s="105">
        <f t="shared" si="19"/>
        <v>8.92</v>
      </c>
      <c r="N179" s="103">
        <v>2.06</v>
      </c>
      <c r="O179" s="104" t="s">
        <v>66</v>
      </c>
      <c r="P179" s="105">
        <f t="shared" si="21"/>
        <v>2.06</v>
      </c>
    </row>
    <row r="180" spans="1:16">
      <c r="A180" s="23">
        <f t="shared" si="18"/>
        <v>180</v>
      </c>
      <c r="B180" s="10">
        <v>325</v>
      </c>
      <c r="C180" s="11" t="s">
        <v>67</v>
      </c>
      <c r="D180" s="102">
        <f t="shared" si="22"/>
        <v>14.772727272727273</v>
      </c>
      <c r="E180" s="12">
        <v>3.27</v>
      </c>
      <c r="F180" s="13">
        <v>1.5349999999999999E-3</v>
      </c>
      <c r="G180" s="101">
        <f t="shared" si="15"/>
        <v>3.2715350000000001</v>
      </c>
      <c r="H180" s="103">
        <v>268.83999999999997</v>
      </c>
      <c r="I180" s="104" t="s">
        <v>66</v>
      </c>
      <c r="J180" s="105">
        <f t="shared" si="20"/>
        <v>268.83999999999997</v>
      </c>
      <c r="K180" s="103">
        <v>10.02</v>
      </c>
      <c r="L180" s="104" t="s">
        <v>66</v>
      </c>
      <c r="M180" s="105">
        <f t="shared" si="19"/>
        <v>10.02</v>
      </c>
      <c r="N180" s="103">
        <v>2.29</v>
      </c>
      <c r="O180" s="104" t="s">
        <v>66</v>
      </c>
      <c r="P180" s="105">
        <f t="shared" si="21"/>
        <v>2.29</v>
      </c>
    </row>
    <row r="181" spans="1:16">
      <c r="A181" s="23">
        <f t="shared" si="18"/>
        <v>181</v>
      </c>
      <c r="B181" s="10">
        <v>350</v>
      </c>
      <c r="C181" s="11" t="s">
        <v>67</v>
      </c>
      <c r="D181" s="102">
        <f t="shared" si="22"/>
        <v>15.909090909090908</v>
      </c>
      <c r="E181" s="12">
        <v>3.0939999999999999</v>
      </c>
      <c r="F181" s="13">
        <v>1.436E-3</v>
      </c>
      <c r="G181" s="101">
        <f t="shared" si="15"/>
        <v>3.0954359999999999</v>
      </c>
      <c r="H181" s="103">
        <v>302.70999999999998</v>
      </c>
      <c r="I181" s="104" t="s">
        <v>66</v>
      </c>
      <c r="J181" s="105">
        <f t="shared" si="20"/>
        <v>302.70999999999998</v>
      </c>
      <c r="K181" s="103">
        <v>11.12</v>
      </c>
      <c r="L181" s="104" t="s">
        <v>66</v>
      </c>
      <c r="M181" s="105">
        <f t="shared" si="19"/>
        <v>11.12</v>
      </c>
      <c r="N181" s="103">
        <v>2.5299999999999998</v>
      </c>
      <c r="O181" s="104" t="s">
        <v>66</v>
      </c>
      <c r="P181" s="105">
        <f t="shared" si="21"/>
        <v>2.5299999999999998</v>
      </c>
    </row>
    <row r="182" spans="1:16">
      <c r="A182" s="23">
        <f t="shared" si="18"/>
        <v>182</v>
      </c>
      <c r="B182" s="10">
        <v>375</v>
      </c>
      <c r="C182" s="11" t="s">
        <v>67</v>
      </c>
      <c r="D182" s="102">
        <f t="shared" si="22"/>
        <v>17.045454545454547</v>
      </c>
      <c r="E182" s="12">
        <v>2.9359999999999999</v>
      </c>
      <c r="F182" s="13">
        <v>1.3500000000000001E-3</v>
      </c>
      <c r="G182" s="101">
        <f t="shared" si="15"/>
        <v>2.9373499999999999</v>
      </c>
      <c r="H182" s="103">
        <v>338.46</v>
      </c>
      <c r="I182" s="104" t="s">
        <v>66</v>
      </c>
      <c r="J182" s="105">
        <f t="shared" si="20"/>
        <v>338.46</v>
      </c>
      <c r="K182" s="103">
        <v>12.22</v>
      </c>
      <c r="L182" s="104" t="s">
        <v>66</v>
      </c>
      <c r="M182" s="105">
        <f t="shared" si="19"/>
        <v>12.22</v>
      </c>
      <c r="N182" s="103">
        <v>2.78</v>
      </c>
      <c r="O182" s="104" t="s">
        <v>66</v>
      </c>
      <c r="P182" s="105">
        <f t="shared" si="21"/>
        <v>2.78</v>
      </c>
    </row>
    <row r="183" spans="1:16">
      <c r="A183" s="23">
        <f t="shared" si="18"/>
        <v>183</v>
      </c>
      <c r="B183" s="10">
        <v>400</v>
      </c>
      <c r="C183" s="11" t="s">
        <v>67</v>
      </c>
      <c r="D183" s="102">
        <f t="shared" si="22"/>
        <v>18.181818181818183</v>
      </c>
      <c r="E183" s="12">
        <v>2.7949999999999999</v>
      </c>
      <c r="F183" s="13">
        <v>1.274E-3</v>
      </c>
      <c r="G183" s="101">
        <f t="shared" si="15"/>
        <v>2.7962739999999999</v>
      </c>
      <c r="H183" s="103">
        <v>376.07</v>
      </c>
      <c r="I183" s="104" t="s">
        <v>66</v>
      </c>
      <c r="J183" s="105">
        <f t="shared" si="20"/>
        <v>376.07</v>
      </c>
      <c r="K183" s="103">
        <v>13.35</v>
      </c>
      <c r="L183" s="104" t="s">
        <v>66</v>
      </c>
      <c r="M183" s="105">
        <f t="shared" si="19"/>
        <v>13.35</v>
      </c>
      <c r="N183" s="103">
        <v>3.05</v>
      </c>
      <c r="O183" s="104" t="s">
        <v>66</v>
      </c>
      <c r="P183" s="105">
        <f t="shared" si="21"/>
        <v>3.05</v>
      </c>
    </row>
    <row r="184" spans="1:16">
      <c r="A184" s="23">
        <f t="shared" si="18"/>
        <v>184</v>
      </c>
      <c r="B184" s="10">
        <v>450</v>
      </c>
      <c r="C184" s="11" t="s">
        <v>67</v>
      </c>
      <c r="D184" s="102">
        <f t="shared" si="22"/>
        <v>20.454545454545453</v>
      </c>
      <c r="E184" s="12">
        <v>2.5529999999999999</v>
      </c>
      <c r="F184" s="13">
        <v>1.1460000000000001E-3</v>
      </c>
      <c r="G184" s="101">
        <f t="shared" si="15"/>
        <v>2.5541459999999998</v>
      </c>
      <c r="H184" s="103">
        <v>456.74</v>
      </c>
      <c r="I184" s="104" t="s">
        <v>66</v>
      </c>
      <c r="J184" s="105">
        <f t="shared" si="20"/>
        <v>456.74</v>
      </c>
      <c r="K184" s="103">
        <v>17.59</v>
      </c>
      <c r="L184" s="104" t="s">
        <v>66</v>
      </c>
      <c r="M184" s="105">
        <f t="shared" si="19"/>
        <v>17.59</v>
      </c>
      <c r="N184" s="103">
        <v>3.61</v>
      </c>
      <c r="O184" s="104" t="s">
        <v>66</v>
      </c>
      <c r="P184" s="105">
        <f t="shared" si="21"/>
        <v>3.61</v>
      </c>
    </row>
    <row r="185" spans="1:16">
      <c r="A185" s="23">
        <f t="shared" si="18"/>
        <v>185</v>
      </c>
      <c r="B185" s="10">
        <v>500</v>
      </c>
      <c r="C185" s="11" t="s">
        <v>67</v>
      </c>
      <c r="D185" s="102">
        <f t="shared" si="22"/>
        <v>22.727272727272727</v>
      </c>
      <c r="E185" s="12">
        <v>2.355</v>
      </c>
      <c r="F185" s="13">
        <v>1.0430000000000001E-3</v>
      </c>
      <c r="G185" s="101">
        <f t="shared" si="15"/>
        <v>2.3560430000000001</v>
      </c>
      <c r="H185" s="103">
        <v>544.63</v>
      </c>
      <c r="I185" s="104" t="s">
        <v>66</v>
      </c>
      <c r="J185" s="105">
        <f t="shared" si="20"/>
        <v>544.63</v>
      </c>
      <c r="K185" s="103">
        <v>21.57</v>
      </c>
      <c r="L185" s="104" t="s">
        <v>66</v>
      </c>
      <c r="M185" s="105">
        <f t="shared" si="19"/>
        <v>21.57</v>
      </c>
      <c r="N185" s="103">
        <v>4.22</v>
      </c>
      <c r="O185" s="104" t="s">
        <v>66</v>
      </c>
      <c r="P185" s="105">
        <f t="shared" si="21"/>
        <v>4.22</v>
      </c>
    </row>
    <row r="186" spans="1:16">
      <c r="A186" s="23">
        <f t="shared" si="18"/>
        <v>186</v>
      </c>
      <c r="B186" s="10">
        <v>550</v>
      </c>
      <c r="C186" s="11" t="s">
        <v>67</v>
      </c>
      <c r="D186" s="102">
        <f t="shared" si="22"/>
        <v>25</v>
      </c>
      <c r="E186" s="12">
        <v>2.1909999999999998</v>
      </c>
      <c r="F186" s="13">
        <v>9.5710000000000001E-4</v>
      </c>
      <c r="G186" s="101">
        <f t="shared" si="15"/>
        <v>2.1919570999999998</v>
      </c>
      <c r="H186" s="103">
        <v>639.5</v>
      </c>
      <c r="I186" s="104" t="s">
        <v>66</v>
      </c>
      <c r="J186" s="105">
        <f t="shared" si="20"/>
        <v>639.5</v>
      </c>
      <c r="K186" s="103">
        <v>25.43</v>
      </c>
      <c r="L186" s="104" t="s">
        <v>66</v>
      </c>
      <c r="M186" s="105">
        <f t="shared" si="19"/>
        <v>25.43</v>
      </c>
      <c r="N186" s="103">
        <v>4.88</v>
      </c>
      <c r="O186" s="104" t="s">
        <v>66</v>
      </c>
      <c r="P186" s="105">
        <f t="shared" si="21"/>
        <v>4.88</v>
      </c>
    </row>
    <row r="187" spans="1:16">
      <c r="A187" s="23">
        <f t="shared" si="18"/>
        <v>187</v>
      </c>
      <c r="B187" s="10">
        <v>600</v>
      </c>
      <c r="C187" s="11" t="s">
        <v>67</v>
      </c>
      <c r="D187" s="102">
        <f t="shared" si="22"/>
        <v>27.272727272727273</v>
      </c>
      <c r="E187" s="12">
        <v>2.0550000000000002</v>
      </c>
      <c r="F187" s="13">
        <v>8.8489999999999999E-4</v>
      </c>
      <c r="G187" s="101">
        <f t="shared" si="15"/>
        <v>2.0558849000000001</v>
      </c>
      <c r="H187" s="103">
        <v>741.05</v>
      </c>
      <c r="I187" s="104" t="s">
        <v>66</v>
      </c>
      <c r="J187" s="105">
        <f t="shared" si="20"/>
        <v>741.05</v>
      </c>
      <c r="K187" s="103">
        <v>29.24</v>
      </c>
      <c r="L187" s="104" t="s">
        <v>66</v>
      </c>
      <c r="M187" s="105">
        <f t="shared" si="19"/>
        <v>29.24</v>
      </c>
      <c r="N187" s="103">
        <v>5.58</v>
      </c>
      <c r="O187" s="104" t="s">
        <v>66</v>
      </c>
      <c r="P187" s="105">
        <f t="shared" si="21"/>
        <v>5.58</v>
      </c>
    </row>
    <row r="188" spans="1:16">
      <c r="A188" s="23">
        <f t="shared" si="18"/>
        <v>188</v>
      </c>
      <c r="B188" s="10">
        <v>650</v>
      </c>
      <c r="C188" s="11" t="s">
        <v>67</v>
      </c>
      <c r="D188" s="102">
        <f t="shared" si="22"/>
        <v>29.545454545454547</v>
      </c>
      <c r="E188" s="12">
        <v>1.9430000000000001</v>
      </c>
      <c r="F188" s="13">
        <v>8.2330000000000001E-4</v>
      </c>
      <c r="G188" s="101">
        <f t="shared" si="15"/>
        <v>1.9438233</v>
      </c>
      <c r="H188" s="103">
        <v>848.88</v>
      </c>
      <c r="I188" s="104" t="s">
        <v>66</v>
      </c>
      <c r="J188" s="105">
        <f t="shared" si="20"/>
        <v>848.88</v>
      </c>
      <c r="K188" s="103">
        <v>33.01</v>
      </c>
      <c r="L188" s="104" t="s">
        <v>66</v>
      </c>
      <c r="M188" s="105">
        <f t="shared" si="19"/>
        <v>33.01</v>
      </c>
      <c r="N188" s="103">
        <v>6.33</v>
      </c>
      <c r="O188" s="104" t="s">
        <v>66</v>
      </c>
      <c r="P188" s="105">
        <f t="shared" si="21"/>
        <v>6.33</v>
      </c>
    </row>
    <row r="189" spans="1:16">
      <c r="A189" s="23">
        <f t="shared" si="18"/>
        <v>189</v>
      </c>
      <c r="B189" s="10">
        <v>700</v>
      </c>
      <c r="C189" s="11" t="s">
        <v>67</v>
      </c>
      <c r="D189" s="102">
        <f t="shared" si="22"/>
        <v>31.818181818181817</v>
      </c>
      <c r="E189" s="12">
        <v>1.835</v>
      </c>
      <c r="F189" s="13">
        <v>7.6999999999999996E-4</v>
      </c>
      <c r="G189" s="101">
        <f t="shared" si="15"/>
        <v>1.8357699999999999</v>
      </c>
      <c r="H189" s="103">
        <v>963</v>
      </c>
      <c r="I189" s="104" t="s">
        <v>66</v>
      </c>
      <c r="J189" s="105">
        <f t="shared" si="20"/>
        <v>963</v>
      </c>
      <c r="K189" s="103">
        <v>36.78</v>
      </c>
      <c r="L189" s="104" t="s">
        <v>66</v>
      </c>
      <c r="M189" s="105">
        <f t="shared" si="19"/>
        <v>36.78</v>
      </c>
      <c r="N189" s="103">
        <v>7.11</v>
      </c>
      <c r="O189" s="104" t="s">
        <v>66</v>
      </c>
      <c r="P189" s="105">
        <f t="shared" si="21"/>
        <v>7.11</v>
      </c>
    </row>
    <row r="190" spans="1:16">
      <c r="A190" s="23">
        <f t="shared" si="18"/>
        <v>190</v>
      </c>
      <c r="B190" s="10">
        <v>800</v>
      </c>
      <c r="C190" s="11" t="s">
        <v>67</v>
      </c>
      <c r="D190" s="102">
        <f t="shared" si="22"/>
        <v>36.363636363636367</v>
      </c>
      <c r="E190" s="12">
        <v>1.651</v>
      </c>
      <c r="F190" s="13">
        <v>6.8249999999999995E-4</v>
      </c>
      <c r="G190" s="101">
        <f t="shared" si="15"/>
        <v>1.6516824999999999</v>
      </c>
      <c r="H190" s="103">
        <v>1.21</v>
      </c>
      <c r="I190" s="106" t="s">
        <v>68</v>
      </c>
      <c r="J190" s="107">
        <f t="shared" ref="J190:J228" si="23">H190*1000</f>
        <v>1210</v>
      </c>
      <c r="K190" s="103">
        <v>50.86</v>
      </c>
      <c r="L190" s="104" t="s">
        <v>66</v>
      </c>
      <c r="M190" s="105">
        <f t="shared" si="19"/>
        <v>50.86</v>
      </c>
      <c r="N190" s="103">
        <v>8.8000000000000007</v>
      </c>
      <c r="O190" s="104" t="s">
        <v>66</v>
      </c>
      <c r="P190" s="105">
        <f t="shared" si="21"/>
        <v>8.8000000000000007</v>
      </c>
    </row>
    <row r="191" spans="1:16">
      <c r="A191" s="23">
        <f t="shared" si="18"/>
        <v>191</v>
      </c>
      <c r="B191" s="10">
        <v>900</v>
      </c>
      <c r="C191" s="11" t="s">
        <v>67</v>
      </c>
      <c r="D191" s="102">
        <f t="shared" si="22"/>
        <v>40.909090909090907</v>
      </c>
      <c r="E191" s="12">
        <v>1.504</v>
      </c>
      <c r="F191" s="13">
        <v>6.135E-4</v>
      </c>
      <c r="G191" s="101">
        <f t="shared" si="15"/>
        <v>1.5046135</v>
      </c>
      <c r="H191" s="103">
        <v>1.48</v>
      </c>
      <c r="I191" s="104" t="s">
        <v>68</v>
      </c>
      <c r="J191" s="107">
        <f t="shared" si="23"/>
        <v>1480</v>
      </c>
      <c r="K191" s="103">
        <v>63.98</v>
      </c>
      <c r="L191" s="104" t="s">
        <v>66</v>
      </c>
      <c r="M191" s="105">
        <f t="shared" si="19"/>
        <v>63.98</v>
      </c>
      <c r="N191" s="103">
        <v>10.64</v>
      </c>
      <c r="O191" s="104" t="s">
        <v>66</v>
      </c>
      <c r="P191" s="105">
        <f t="shared" si="21"/>
        <v>10.64</v>
      </c>
    </row>
    <row r="192" spans="1:16">
      <c r="A192" s="23">
        <f t="shared" si="18"/>
        <v>192</v>
      </c>
      <c r="B192" s="10">
        <v>1</v>
      </c>
      <c r="C192" s="22" t="s">
        <v>70</v>
      </c>
      <c r="D192" s="102">
        <f t="shared" ref="D192:D228" si="24">B192*1000/$C$5</f>
        <v>45.454545454545453</v>
      </c>
      <c r="E192" s="12">
        <v>1.3839999999999999</v>
      </c>
      <c r="F192" s="13">
        <v>5.5769999999999995E-4</v>
      </c>
      <c r="G192" s="101">
        <f t="shared" si="15"/>
        <v>1.3845577</v>
      </c>
      <c r="H192" s="103">
        <v>1.78</v>
      </c>
      <c r="I192" s="104" t="s">
        <v>68</v>
      </c>
      <c r="J192" s="107">
        <f t="shared" si="23"/>
        <v>1780</v>
      </c>
      <c r="K192" s="103">
        <v>76.760000000000005</v>
      </c>
      <c r="L192" s="104" t="s">
        <v>66</v>
      </c>
      <c r="M192" s="105">
        <f t="shared" si="19"/>
        <v>76.760000000000005</v>
      </c>
      <c r="N192" s="103">
        <v>12.65</v>
      </c>
      <c r="O192" s="104" t="s">
        <v>66</v>
      </c>
      <c r="P192" s="105">
        <f t="shared" si="21"/>
        <v>12.65</v>
      </c>
    </row>
    <row r="193" spans="1:16">
      <c r="A193" s="23">
        <f t="shared" si="18"/>
        <v>193</v>
      </c>
      <c r="B193" s="10">
        <v>1.1000000000000001</v>
      </c>
      <c r="C193" s="11" t="s">
        <v>70</v>
      </c>
      <c r="D193" s="102">
        <f t="shared" si="24"/>
        <v>50</v>
      </c>
      <c r="E193" s="12">
        <v>1.284</v>
      </c>
      <c r="F193" s="13">
        <v>5.1150000000000002E-4</v>
      </c>
      <c r="G193" s="101">
        <f t="shared" si="15"/>
        <v>1.2845115</v>
      </c>
      <c r="H193" s="103">
        <v>2.11</v>
      </c>
      <c r="I193" s="104" t="s">
        <v>68</v>
      </c>
      <c r="J193" s="107">
        <f t="shared" si="23"/>
        <v>2110</v>
      </c>
      <c r="K193" s="103">
        <v>89.44</v>
      </c>
      <c r="L193" s="104" t="s">
        <v>66</v>
      </c>
      <c r="M193" s="105">
        <f t="shared" si="19"/>
        <v>89.44</v>
      </c>
      <c r="N193" s="103">
        <v>14.81</v>
      </c>
      <c r="O193" s="104" t="s">
        <v>66</v>
      </c>
      <c r="P193" s="105">
        <f t="shared" si="21"/>
        <v>14.81</v>
      </c>
    </row>
    <row r="194" spans="1:16">
      <c r="A194" s="23">
        <f t="shared" si="18"/>
        <v>194</v>
      </c>
      <c r="B194" s="10">
        <v>1.2</v>
      </c>
      <c r="C194" s="11" t="s">
        <v>70</v>
      </c>
      <c r="D194" s="102">
        <f t="shared" si="24"/>
        <v>54.545454545454547</v>
      </c>
      <c r="E194" s="12">
        <v>1.1990000000000001</v>
      </c>
      <c r="F194" s="13">
        <v>4.727E-4</v>
      </c>
      <c r="G194" s="101">
        <f t="shared" si="15"/>
        <v>1.1994727000000001</v>
      </c>
      <c r="H194" s="103">
        <v>2.4500000000000002</v>
      </c>
      <c r="I194" s="104" t="s">
        <v>68</v>
      </c>
      <c r="J194" s="107">
        <f t="shared" si="23"/>
        <v>2450</v>
      </c>
      <c r="K194" s="103">
        <v>102.14</v>
      </c>
      <c r="L194" s="104" t="s">
        <v>66</v>
      </c>
      <c r="M194" s="105">
        <f t="shared" si="19"/>
        <v>102.14</v>
      </c>
      <c r="N194" s="103">
        <v>17.12</v>
      </c>
      <c r="O194" s="104" t="s">
        <v>66</v>
      </c>
      <c r="P194" s="105">
        <f t="shared" si="21"/>
        <v>17.12</v>
      </c>
    </row>
    <row r="195" spans="1:16">
      <c r="A195" s="23">
        <f t="shared" si="18"/>
        <v>195</v>
      </c>
      <c r="B195" s="10">
        <v>1.3</v>
      </c>
      <c r="C195" s="11" t="s">
        <v>70</v>
      </c>
      <c r="D195" s="102">
        <f t="shared" si="24"/>
        <v>59.090909090909093</v>
      </c>
      <c r="E195" s="12">
        <v>1.1259999999999999</v>
      </c>
      <c r="F195" s="13">
        <v>4.395E-4</v>
      </c>
      <c r="G195" s="101">
        <f t="shared" si="15"/>
        <v>1.1264394999999998</v>
      </c>
      <c r="H195" s="103">
        <v>2.82</v>
      </c>
      <c r="I195" s="104" t="s">
        <v>68</v>
      </c>
      <c r="J195" s="107">
        <f t="shared" si="23"/>
        <v>2820</v>
      </c>
      <c r="K195" s="103">
        <v>114.92</v>
      </c>
      <c r="L195" s="104" t="s">
        <v>66</v>
      </c>
      <c r="M195" s="105">
        <f t="shared" si="19"/>
        <v>114.92</v>
      </c>
      <c r="N195" s="103">
        <v>19.579999999999998</v>
      </c>
      <c r="O195" s="104" t="s">
        <v>66</v>
      </c>
      <c r="P195" s="105">
        <f t="shared" si="21"/>
        <v>19.579999999999998</v>
      </c>
    </row>
    <row r="196" spans="1:16">
      <c r="A196" s="23">
        <f t="shared" si="18"/>
        <v>196</v>
      </c>
      <c r="B196" s="10">
        <v>1.4</v>
      </c>
      <c r="C196" s="11" t="s">
        <v>70</v>
      </c>
      <c r="D196" s="102">
        <f t="shared" si="24"/>
        <v>63.636363636363633</v>
      </c>
      <c r="E196" s="12">
        <v>1.0629999999999999</v>
      </c>
      <c r="F196" s="13">
        <v>4.1090000000000001E-4</v>
      </c>
      <c r="G196" s="101">
        <f t="shared" si="15"/>
        <v>1.0634109</v>
      </c>
      <c r="H196" s="103">
        <v>3.22</v>
      </c>
      <c r="I196" s="104" t="s">
        <v>68</v>
      </c>
      <c r="J196" s="107">
        <f t="shared" si="23"/>
        <v>3220</v>
      </c>
      <c r="K196" s="103">
        <v>127.81</v>
      </c>
      <c r="L196" s="104" t="s">
        <v>66</v>
      </c>
      <c r="M196" s="105">
        <f t="shared" si="19"/>
        <v>127.81</v>
      </c>
      <c r="N196" s="103">
        <v>22.17</v>
      </c>
      <c r="O196" s="104" t="s">
        <v>66</v>
      </c>
      <c r="P196" s="105">
        <f t="shared" si="21"/>
        <v>22.17</v>
      </c>
    </row>
    <row r="197" spans="1:16">
      <c r="A197" s="23">
        <f t="shared" si="18"/>
        <v>197</v>
      </c>
      <c r="B197" s="10">
        <v>1.5</v>
      </c>
      <c r="C197" s="11" t="s">
        <v>70</v>
      </c>
      <c r="D197" s="102">
        <f t="shared" si="24"/>
        <v>68.181818181818187</v>
      </c>
      <c r="E197" s="12">
        <v>1.008</v>
      </c>
      <c r="F197" s="13">
        <v>3.859E-4</v>
      </c>
      <c r="G197" s="101">
        <f t="shared" si="15"/>
        <v>1.0083858999999999</v>
      </c>
      <c r="H197" s="103">
        <v>3.64</v>
      </c>
      <c r="I197" s="104" t="s">
        <v>68</v>
      </c>
      <c r="J197" s="107">
        <f t="shared" si="23"/>
        <v>3640</v>
      </c>
      <c r="K197" s="103">
        <v>140.83000000000001</v>
      </c>
      <c r="L197" s="104" t="s">
        <v>66</v>
      </c>
      <c r="M197" s="105">
        <f t="shared" si="19"/>
        <v>140.83000000000001</v>
      </c>
      <c r="N197" s="103">
        <v>24.91</v>
      </c>
      <c r="O197" s="104" t="s">
        <v>66</v>
      </c>
      <c r="P197" s="105">
        <f t="shared" si="21"/>
        <v>24.91</v>
      </c>
    </row>
    <row r="198" spans="1:16">
      <c r="A198" s="23">
        <f t="shared" si="18"/>
        <v>198</v>
      </c>
      <c r="B198" s="10">
        <v>1.6</v>
      </c>
      <c r="C198" s="11" t="s">
        <v>70</v>
      </c>
      <c r="D198" s="102">
        <f t="shared" si="24"/>
        <v>72.727272727272734</v>
      </c>
      <c r="E198" s="12">
        <v>0.95889999999999997</v>
      </c>
      <c r="F198" s="13">
        <v>3.6390000000000001E-4</v>
      </c>
      <c r="G198" s="101">
        <f t="shared" si="15"/>
        <v>0.95926389999999995</v>
      </c>
      <c r="H198" s="103">
        <v>4.07</v>
      </c>
      <c r="I198" s="104" t="s">
        <v>68</v>
      </c>
      <c r="J198" s="107">
        <f t="shared" si="23"/>
        <v>4070.0000000000005</v>
      </c>
      <c r="K198" s="103">
        <v>153.99</v>
      </c>
      <c r="L198" s="104" t="s">
        <v>66</v>
      </c>
      <c r="M198" s="105">
        <f t="shared" si="19"/>
        <v>153.99</v>
      </c>
      <c r="N198" s="103">
        <v>27.77</v>
      </c>
      <c r="O198" s="104" t="s">
        <v>66</v>
      </c>
      <c r="P198" s="105">
        <f t="shared" si="21"/>
        <v>27.77</v>
      </c>
    </row>
    <row r="199" spans="1:16">
      <c r="A199" s="23">
        <f t="shared" si="18"/>
        <v>199</v>
      </c>
      <c r="B199" s="10">
        <v>1.7</v>
      </c>
      <c r="C199" s="11" t="s">
        <v>70</v>
      </c>
      <c r="D199" s="102">
        <f t="shared" si="24"/>
        <v>77.272727272727266</v>
      </c>
      <c r="E199" s="12">
        <v>0.91549999999999998</v>
      </c>
      <c r="F199" s="13">
        <v>3.4440000000000002E-4</v>
      </c>
      <c r="G199" s="101">
        <f t="shared" si="15"/>
        <v>0.9158444</v>
      </c>
      <c r="H199" s="103">
        <v>4.53</v>
      </c>
      <c r="I199" s="104" t="s">
        <v>68</v>
      </c>
      <c r="J199" s="107">
        <f t="shared" si="23"/>
        <v>4530</v>
      </c>
      <c r="K199" s="103">
        <v>167.29</v>
      </c>
      <c r="L199" s="104" t="s">
        <v>66</v>
      </c>
      <c r="M199" s="105">
        <f t="shared" si="19"/>
        <v>167.29</v>
      </c>
      <c r="N199" s="103">
        <v>30.77</v>
      </c>
      <c r="O199" s="104" t="s">
        <v>66</v>
      </c>
      <c r="P199" s="105">
        <f t="shared" si="21"/>
        <v>30.77</v>
      </c>
    </row>
    <row r="200" spans="1:16">
      <c r="A200" s="23">
        <f t="shared" si="18"/>
        <v>200</v>
      </c>
      <c r="B200" s="10">
        <v>1.8</v>
      </c>
      <c r="C200" s="11" t="s">
        <v>70</v>
      </c>
      <c r="D200" s="102">
        <f t="shared" si="24"/>
        <v>81.818181818181813</v>
      </c>
      <c r="E200" s="12">
        <v>0.87649999999999995</v>
      </c>
      <c r="F200" s="13">
        <v>3.2689999999999998E-4</v>
      </c>
      <c r="G200" s="101">
        <f t="shared" si="15"/>
        <v>0.87682689999999996</v>
      </c>
      <c r="H200" s="103">
        <v>5.01</v>
      </c>
      <c r="I200" s="104" t="s">
        <v>68</v>
      </c>
      <c r="J200" s="107">
        <f t="shared" si="23"/>
        <v>5010</v>
      </c>
      <c r="K200" s="103">
        <v>180.73</v>
      </c>
      <c r="L200" s="104" t="s">
        <v>66</v>
      </c>
      <c r="M200" s="105">
        <f t="shared" si="19"/>
        <v>180.73</v>
      </c>
      <c r="N200" s="103">
        <v>33.9</v>
      </c>
      <c r="O200" s="104" t="s">
        <v>66</v>
      </c>
      <c r="P200" s="105">
        <f t="shared" si="21"/>
        <v>33.9</v>
      </c>
    </row>
    <row r="201" spans="1:16">
      <c r="A201" s="23">
        <f t="shared" si="18"/>
        <v>201</v>
      </c>
      <c r="B201" s="10">
        <v>2</v>
      </c>
      <c r="C201" s="11" t="s">
        <v>70</v>
      </c>
      <c r="D201" s="102">
        <f t="shared" si="24"/>
        <v>90.909090909090907</v>
      </c>
      <c r="E201" s="12">
        <v>0.8095</v>
      </c>
      <c r="F201" s="13">
        <v>2.9700000000000001E-4</v>
      </c>
      <c r="G201" s="101">
        <f t="shared" si="15"/>
        <v>0.80979699999999999</v>
      </c>
      <c r="H201" s="103">
        <v>6.04</v>
      </c>
      <c r="I201" s="104" t="s">
        <v>68</v>
      </c>
      <c r="J201" s="107">
        <f t="shared" si="23"/>
        <v>6040</v>
      </c>
      <c r="K201" s="103">
        <v>231.81</v>
      </c>
      <c r="L201" s="104" t="s">
        <v>66</v>
      </c>
      <c r="M201" s="105">
        <f t="shared" si="19"/>
        <v>231.81</v>
      </c>
      <c r="N201" s="103">
        <v>40.520000000000003</v>
      </c>
      <c r="O201" s="104" t="s">
        <v>66</v>
      </c>
      <c r="P201" s="105">
        <f t="shared" si="21"/>
        <v>40.520000000000003</v>
      </c>
    </row>
    <row r="202" spans="1:16">
      <c r="A202" s="23">
        <f t="shared" si="18"/>
        <v>202</v>
      </c>
      <c r="B202" s="10">
        <v>2.25</v>
      </c>
      <c r="C202" s="11" t="s">
        <v>70</v>
      </c>
      <c r="D202" s="108">
        <f t="shared" si="24"/>
        <v>102.27272727272727</v>
      </c>
      <c r="E202" s="12">
        <v>0.74150000000000005</v>
      </c>
      <c r="F202" s="13">
        <v>2.6669999999999998E-4</v>
      </c>
      <c r="G202" s="101">
        <f t="shared" si="15"/>
        <v>0.7417667</v>
      </c>
      <c r="H202" s="103">
        <v>7.43</v>
      </c>
      <c r="I202" s="104" t="s">
        <v>68</v>
      </c>
      <c r="J202" s="107">
        <f t="shared" si="23"/>
        <v>7430</v>
      </c>
      <c r="K202" s="103">
        <v>304.35000000000002</v>
      </c>
      <c r="L202" s="104" t="s">
        <v>66</v>
      </c>
      <c r="M202" s="105">
        <f t="shared" si="19"/>
        <v>304.35000000000002</v>
      </c>
      <c r="N202" s="103">
        <v>49.46</v>
      </c>
      <c r="O202" s="104" t="s">
        <v>66</v>
      </c>
      <c r="P202" s="105">
        <f t="shared" si="21"/>
        <v>49.46</v>
      </c>
    </row>
    <row r="203" spans="1:16">
      <c r="A203" s="23">
        <f t="shared" si="18"/>
        <v>203</v>
      </c>
      <c r="B203" s="10">
        <v>2.5</v>
      </c>
      <c r="C203" s="11" t="s">
        <v>70</v>
      </c>
      <c r="D203" s="108">
        <f t="shared" si="24"/>
        <v>113.63636363636364</v>
      </c>
      <c r="E203" s="12">
        <v>0.68640000000000001</v>
      </c>
      <c r="F203" s="13">
        <v>2.4220000000000001E-4</v>
      </c>
      <c r="G203" s="101">
        <f t="shared" si="15"/>
        <v>0.68664219999999998</v>
      </c>
      <c r="H203" s="103">
        <v>8.94</v>
      </c>
      <c r="I203" s="104" t="s">
        <v>68</v>
      </c>
      <c r="J203" s="107">
        <f t="shared" si="23"/>
        <v>8940</v>
      </c>
      <c r="K203" s="103">
        <v>372.18</v>
      </c>
      <c r="L203" s="104" t="s">
        <v>66</v>
      </c>
      <c r="M203" s="105">
        <f t="shared" si="19"/>
        <v>372.18</v>
      </c>
      <c r="N203" s="103">
        <v>59.09</v>
      </c>
      <c r="O203" s="104" t="s">
        <v>66</v>
      </c>
      <c r="P203" s="105">
        <f t="shared" si="21"/>
        <v>59.09</v>
      </c>
    </row>
    <row r="204" spans="1:16">
      <c r="A204" s="23">
        <f t="shared" si="18"/>
        <v>204</v>
      </c>
      <c r="B204" s="10">
        <v>2.75</v>
      </c>
      <c r="C204" s="11" t="s">
        <v>70</v>
      </c>
      <c r="D204" s="108">
        <f t="shared" si="24"/>
        <v>125</v>
      </c>
      <c r="E204" s="12">
        <v>0.64070000000000005</v>
      </c>
      <c r="F204" s="13">
        <v>2.22E-4</v>
      </c>
      <c r="G204" s="101">
        <f t="shared" si="15"/>
        <v>0.64092199999999999</v>
      </c>
      <c r="H204" s="103">
        <v>10.56</v>
      </c>
      <c r="I204" s="104" t="s">
        <v>68</v>
      </c>
      <c r="J204" s="107">
        <f t="shared" si="23"/>
        <v>10560</v>
      </c>
      <c r="K204" s="103">
        <v>437.75</v>
      </c>
      <c r="L204" s="104" t="s">
        <v>66</v>
      </c>
      <c r="M204" s="105">
        <f t="shared" si="19"/>
        <v>437.75</v>
      </c>
      <c r="N204" s="103">
        <v>69.38</v>
      </c>
      <c r="O204" s="104" t="s">
        <v>66</v>
      </c>
      <c r="P204" s="105">
        <f t="shared" si="21"/>
        <v>69.38</v>
      </c>
    </row>
    <row r="205" spans="1:16">
      <c r="A205" s="23">
        <f t="shared" si="18"/>
        <v>205</v>
      </c>
      <c r="B205" s="10">
        <v>3</v>
      </c>
      <c r="C205" s="11" t="s">
        <v>70</v>
      </c>
      <c r="D205" s="108">
        <f t="shared" si="24"/>
        <v>136.36363636363637</v>
      </c>
      <c r="E205" s="12">
        <v>0.60229999999999995</v>
      </c>
      <c r="F205" s="13">
        <v>2.05E-4</v>
      </c>
      <c r="G205" s="101">
        <f t="shared" si="15"/>
        <v>0.60250499999999996</v>
      </c>
      <c r="H205" s="103">
        <v>12.3</v>
      </c>
      <c r="I205" s="104" t="s">
        <v>68</v>
      </c>
      <c r="J205" s="107">
        <f t="shared" si="23"/>
        <v>12300</v>
      </c>
      <c r="K205" s="103">
        <v>502.16</v>
      </c>
      <c r="L205" s="104" t="s">
        <v>66</v>
      </c>
      <c r="M205" s="105">
        <f t="shared" si="19"/>
        <v>502.16</v>
      </c>
      <c r="N205" s="103">
        <v>80.28</v>
      </c>
      <c r="O205" s="104" t="s">
        <v>66</v>
      </c>
      <c r="P205" s="105">
        <f t="shared" si="21"/>
        <v>80.28</v>
      </c>
    </row>
    <row r="206" spans="1:16">
      <c r="A206" s="23">
        <f t="shared" si="18"/>
        <v>206</v>
      </c>
      <c r="B206" s="10">
        <v>3.25</v>
      </c>
      <c r="C206" s="11" t="s">
        <v>70</v>
      </c>
      <c r="D206" s="108">
        <f t="shared" si="24"/>
        <v>147.72727272727272</v>
      </c>
      <c r="E206" s="12">
        <v>0.5696</v>
      </c>
      <c r="F206" s="13">
        <v>1.905E-4</v>
      </c>
      <c r="G206" s="101">
        <f t="shared" si="15"/>
        <v>0.56979049999999998</v>
      </c>
      <c r="H206" s="103">
        <v>14.14</v>
      </c>
      <c r="I206" s="104" t="s">
        <v>68</v>
      </c>
      <c r="J206" s="107">
        <f t="shared" si="23"/>
        <v>14140</v>
      </c>
      <c r="K206" s="103">
        <v>565.92999999999995</v>
      </c>
      <c r="L206" s="104" t="s">
        <v>66</v>
      </c>
      <c r="M206" s="105">
        <f t="shared" si="19"/>
        <v>565.92999999999995</v>
      </c>
      <c r="N206" s="103">
        <v>91.77</v>
      </c>
      <c r="O206" s="104" t="s">
        <v>66</v>
      </c>
      <c r="P206" s="105">
        <f t="shared" si="21"/>
        <v>91.77</v>
      </c>
    </row>
    <row r="207" spans="1:16">
      <c r="A207" s="23">
        <f t="shared" si="18"/>
        <v>207</v>
      </c>
      <c r="B207" s="10">
        <v>3.5</v>
      </c>
      <c r="C207" s="11" t="s">
        <v>70</v>
      </c>
      <c r="D207" s="108">
        <f t="shared" si="24"/>
        <v>159.09090909090909</v>
      </c>
      <c r="E207" s="12">
        <v>0.5413</v>
      </c>
      <c r="F207" s="13">
        <v>1.7799999999999999E-4</v>
      </c>
      <c r="G207" s="101">
        <f t="shared" si="15"/>
        <v>0.54147800000000001</v>
      </c>
      <c r="H207" s="103">
        <v>16.079999999999998</v>
      </c>
      <c r="I207" s="104" t="s">
        <v>68</v>
      </c>
      <c r="J207" s="107">
        <f t="shared" si="23"/>
        <v>16079.999999999998</v>
      </c>
      <c r="K207" s="103">
        <v>629.37</v>
      </c>
      <c r="L207" s="104" t="s">
        <v>66</v>
      </c>
      <c r="M207" s="105">
        <f t="shared" si="19"/>
        <v>629.37</v>
      </c>
      <c r="N207" s="103">
        <v>103.81</v>
      </c>
      <c r="O207" s="104" t="s">
        <v>66</v>
      </c>
      <c r="P207" s="105">
        <f t="shared" si="21"/>
        <v>103.81</v>
      </c>
    </row>
    <row r="208" spans="1:16">
      <c r="A208" s="23">
        <f t="shared" si="18"/>
        <v>208</v>
      </c>
      <c r="B208" s="10">
        <v>3.75</v>
      </c>
      <c r="C208" s="11" t="s">
        <v>70</v>
      </c>
      <c r="D208" s="108">
        <f t="shared" si="24"/>
        <v>170.45454545454547</v>
      </c>
      <c r="E208" s="12">
        <v>0.51659999999999995</v>
      </c>
      <c r="F208" s="13">
        <v>1.671E-4</v>
      </c>
      <c r="G208" s="101">
        <f t="shared" si="15"/>
        <v>0.51676709999999992</v>
      </c>
      <c r="H208" s="103">
        <v>18.12</v>
      </c>
      <c r="I208" s="104" t="s">
        <v>68</v>
      </c>
      <c r="J208" s="107">
        <f t="shared" si="23"/>
        <v>18120</v>
      </c>
      <c r="K208" s="103">
        <v>692.63</v>
      </c>
      <c r="L208" s="104" t="s">
        <v>66</v>
      </c>
      <c r="M208" s="105">
        <f t="shared" si="19"/>
        <v>692.63</v>
      </c>
      <c r="N208" s="103">
        <v>116.37</v>
      </c>
      <c r="O208" s="104" t="s">
        <v>66</v>
      </c>
      <c r="P208" s="105">
        <f t="shared" si="21"/>
        <v>116.37</v>
      </c>
    </row>
    <row r="209" spans="1:16">
      <c r="A209" s="23">
        <f t="shared" si="18"/>
        <v>209</v>
      </c>
      <c r="B209" s="10">
        <v>4</v>
      </c>
      <c r="C209" s="11" t="s">
        <v>70</v>
      </c>
      <c r="D209" s="108">
        <f t="shared" si="24"/>
        <v>181.81818181818181</v>
      </c>
      <c r="E209" s="12">
        <v>0.49490000000000001</v>
      </c>
      <c r="F209" s="13">
        <v>1.5750000000000001E-4</v>
      </c>
      <c r="G209" s="101">
        <f t="shared" si="15"/>
        <v>0.49505749999999998</v>
      </c>
      <c r="H209" s="103">
        <v>20.25</v>
      </c>
      <c r="I209" s="104" t="s">
        <v>68</v>
      </c>
      <c r="J209" s="107">
        <f t="shared" si="23"/>
        <v>20250</v>
      </c>
      <c r="K209" s="103">
        <v>755.79</v>
      </c>
      <c r="L209" s="104" t="s">
        <v>66</v>
      </c>
      <c r="M209" s="105">
        <f t="shared" si="19"/>
        <v>755.79</v>
      </c>
      <c r="N209" s="103">
        <v>129.41999999999999</v>
      </c>
      <c r="O209" s="104" t="s">
        <v>66</v>
      </c>
      <c r="P209" s="105">
        <f t="shared" si="21"/>
        <v>129.41999999999999</v>
      </c>
    </row>
    <row r="210" spans="1:16">
      <c r="A210" s="23">
        <f t="shared" si="18"/>
        <v>210</v>
      </c>
      <c r="B210" s="10">
        <v>4.5</v>
      </c>
      <c r="C210" s="11" t="s">
        <v>70</v>
      </c>
      <c r="D210" s="108">
        <f t="shared" si="24"/>
        <v>204.54545454545453</v>
      </c>
      <c r="E210" s="12">
        <v>0.45850000000000002</v>
      </c>
      <c r="F210" s="13">
        <v>1.4139999999999999E-4</v>
      </c>
      <c r="G210" s="101">
        <f t="shared" si="15"/>
        <v>0.45864140000000003</v>
      </c>
      <c r="H210" s="103">
        <v>24.77</v>
      </c>
      <c r="I210" s="104" t="s">
        <v>68</v>
      </c>
      <c r="J210" s="107">
        <f t="shared" si="23"/>
        <v>24770</v>
      </c>
      <c r="K210" s="103">
        <v>991.19</v>
      </c>
      <c r="L210" s="104" t="s">
        <v>66</v>
      </c>
      <c r="M210" s="105">
        <f t="shared" si="19"/>
        <v>991.19</v>
      </c>
      <c r="N210" s="103">
        <v>156.9</v>
      </c>
      <c r="O210" s="104" t="s">
        <v>66</v>
      </c>
      <c r="P210" s="105">
        <f t="shared" si="21"/>
        <v>156.9</v>
      </c>
    </row>
    <row r="211" spans="1:16">
      <c r="A211" s="23">
        <f t="shared" si="18"/>
        <v>211</v>
      </c>
      <c r="B211" s="10">
        <v>5</v>
      </c>
      <c r="C211" s="11" t="s">
        <v>70</v>
      </c>
      <c r="D211" s="108">
        <f t="shared" si="24"/>
        <v>227.27272727272728</v>
      </c>
      <c r="E211" s="12">
        <v>0.42909999999999998</v>
      </c>
      <c r="F211" s="13">
        <v>1.284E-4</v>
      </c>
      <c r="G211" s="101">
        <f t="shared" si="15"/>
        <v>0.42922839999999995</v>
      </c>
      <c r="H211" s="103">
        <v>29.63</v>
      </c>
      <c r="I211" s="104" t="s">
        <v>68</v>
      </c>
      <c r="J211" s="107">
        <f t="shared" si="23"/>
        <v>29630</v>
      </c>
      <c r="K211" s="103">
        <v>1.21</v>
      </c>
      <c r="L211" s="106" t="s">
        <v>68</v>
      </c>
      <c r="M211" s="107">
        <f t="shared" ref="M211:M228" si="25">K211*1000</f>
        <v>1210</v>
      </c>
      <c r="N211" s="103">
        <v>186.06</v>
      </c>
      <c r="O211" s="104" t="s">
        <v>66</v>
      </c>
      <c r="P211" s="105">
        <f t="shared" si="21"/>
        <v>186.06</v>
      </c>
    </row>
    <row r="212" spans="1:16">
      <c r="A212" s="23">
        <f t="shared" si="18"/>
        <v>212</v>
      </c>
      <c r="B212" s="10">
        <v>5.5</v>
      </c>
      <c r="C212" s="11" t="s">
        <v>70</v>
      </c>
      <c r="D212" s="108">
        <f t="shared" si="24"/>
        <v>250</v>
      </c>
      <c r="E212" s="12">
        <v>0.40500000000000003</v>
      </c>
      <c r="F212" s="13">
        <v>1.176E-4</v>
      </c>
      <c r="G212" s="101">
        <f t="shared" ref="G212:G228" si="26">E212+F212</f>
        <v>0.40511760000000002</v>
      </c>
      <c r="H212" s="103">
        <v>34.799999999999997</v>
      </c>
      <c r="I212" s="104" t="s">
        <v>68</v>
      </c>
      <c r="J212" s="107">
        <f t="shared" si="23"/>
        <v>34800</v>
      </c>
      <c r="K212" s="103">
        <v>1.41</v>
      </c>
      <c r="L212" s="104" t="s">
        <v>68</v>
      </c>
      <c r="M212" s="107">
        <f t="shared" si="25"/>
        <v>1410</v>
      </c>
      <c r="N212" s="103">
        <v>216.73</v>
      </c>
      <c r="O212" s="104" t="s">
        <v>66</v>
      </c>
      <c r="P212" s="105">
        <f t="shared" si="21"/>
        <v>216.73</v>
      </c>
    </row>
    <row r="213" spans="1:16">
      <c r="A213" s="23">
        <f t="shared" si="18"/>
        <v>213</v>
      </c>
      <c r="B213" s="10">
        <v>6</v>
      </c>
      <c r="C213" s="11" t="s">
        <v>70</v>
      </c>
      <c r="D213" s="108">
        <f t="shared" si="24"/>
        <v>272.72727272727275</v>
      </c>
      <c r="E213" s="12">
        <v>0.38479999999999998</v>
      </c>
      <c r="F213" s="13">
        <v>1.0849999999999999E-4</v>
      </c>
      <c r="G213" s="101">
        <f t="shared" si="26"/>
        <v>0.38490849999999999</v>
      </c>
      <c r="H213" s="103">
        <v>40.26</v>
      </c>
      <c r="I213" s="104" t="s">
        <v>68</v>
      </c>
      <c r="J213" s="107">
        <f t="shared" si="23"/>
        <v>40260</v>
      </c>
      <c r="K213" s="103">
        <v>1.61</v>
      </c>
      <c r="L213" s="104" t="s">
        <v>68</v>
      </c>
      <c r="M213" s="107">
        <f t="shared" si="25"/>
        <v>1610</v>
      </c>
      <c r="N213" s="103">
        <v>248.74</v>
      </c>
      <c r="O213" s="104" t="s">
        <v>66</v>
      </c>
      <c r="P213" s="105">
        <f t="shared" si="21"/>
        <v>248.74</v>
      </c>
    </row>
    <row r="214" spans="1:16">
      <c r="A214" s="23">
        <f t="shared" ref="A214:A277" si="27">A213+1</f>
        <v>214</v>
      </c>
      <c r="B214" s="10">
        <v>6.5</v>
      </c>
      <c r="C214" s="11" t="s">
        <v>70</v>
      </c>
      <c r="D214" s="108">
        <f t="shared" si="24"/>
        <v>295.45454545454544</v>
      </c>
      <c r="E214" s="12">
        <v>0.36770000000000003</v>
      </c>
      <c r="F214" s="13">
        <v>1.008E-4</v>
      </c>
      <c r="G214" s="101">
        <f t="shared" si="26"/>
        <v>0.36780080000000004</v>
      </c>
      <c r="H214" s="103">
        <v>45.99</v>
      </c>
      <c r="I214" s="104" t="s">
        <v>68</v>
      </c>
      <c r="J214" s="107">
        <f t="shared" si="23"/>
        <v>45990</v>
      </c>
      <c r="K214" s="103">
        <v>1.8</v>
      </c>
      <c r="L214" s="104" t="s">
        <v>68</v>
      </c>
      <c r="M214" s="107">
        <f t="shared" si="25"/>
        <v>1800</v>
      </c>
      <c r="N214" s="103">
        <v>281.95</v>
      </c>
      <c r="O214" s="104" t="s">
        <v>66</v>
      </c>
      <c r="P214" s="105">
        <f t="shared" si="21"/>
        <v>281.95</v>
      </c>
    </row>
    <row r="215" spans="1:16">
      <c r="A215" s="23">
        <f t="shared" si="27"/>
        <v>215</v>
      </c>
      <c r="B215" s="10">
        <v>7</v>
      </c>
      <c r="C215" s="11" t="s">
        <v>70</v>
      </c>
      <c r="D215" s="108">
        <f t="shared" si="24"/>
        <v>318.18181818181819</v>
      </c>
      <c r="E215" s="12">
        <v>0.35310000000000002</v>
      </c>
      <c r="F215" s="13">
        <v>9.4190000000000005E-5</v>
      </c>
      <c r="G215" s="101">
        <f t="shared" si="26"/>
        <v>0.35319419000000002</v>
      </c>
      <c r="H215" s="103">
        <v>51.97</v>
      </c>
      <c r="I215" s="104" t="s">
        <v>68</v>
      </c>
      <c r="J215" s="107">
        <f t="shared" si="23"/>
        <v>51970</v>
      </c>
      <c r="K215" s="103">
        <v>1.99</v>
      </c>
      <c r="L215" s="104" t="s">
        <v>68</v>
      </c>
      <c r="M215" s="107">
        <f t="shared" si="25"/>
        <v>1990</v>
      </c>
      <c r="N215" s="103">
        <v>316.26</v>
      </c>
      <c r="O215" s="104" t="s">
        <v>66</v>
      </c>
      <c r="P215" s="105">
        <f t="shared" si="21"/>
        <v>316.26</v>
      </c>
    </row>
    <row r="216" spans="1:16">
      <c r="A216" s="23">
        <f t="shared" si="27"/>
        <v>216</v>
      </c>
      <c r="B216" s="10">
        <v>8</v>
      </c>
      <c r="C216" s="11" t="s">
        <v>70</v>
      </c>
      <c r="D216" s="108">
        <f t="shared" si="24"/>
        <v>363.63636363636363</v>
      </c>
      <c r="E216" s="12">
        <v>0.32919999999999999</v>
      </c>
      <c r="F216" s="13">
        <v>8.3289999999999997E-5</v>
      </c>
      <c r="G216" s="101">
        <f t="shared" si="26"/>
        <v>0.32928329000000001</v>
      </c>
      <c r="H216" s="103">
        <v>64.62</v>
      </c>
      <c r="I216" s="104" t="s">
        <v>68</v>
      </c>
      <c r="J216" s="107">
        <f t="shared" si="23"/>
        <v>64620.000000000007</v>
      </c>
      <c r="K216" s="103">
        <v>2.68</v>
      </c>
      <c r="L216" s="104" t="s">
        <v>68</v>
      </c>
      <c r="M216" s="107">
        <f t="shared" si="25"/>
        <v>2680</v>
      </c>
      <c r="N216" s="103">
        <v>387.71</v>
      </c>
      <c r="O216" s="104" t="s">
        <v>66</v>
      </c>
      <c r="P216" s="105">
        <f t="shared" si="21"/>
        <v>387.71</v>
      </c>
    </row>
    <row r="217" spans="1:16">
      <c r="A217" s="23">
        <f t="shared" si="27"/>
        <v>217</v>
      </c>
      <c r="B217" s="10">
        <v>9</v>
      </c>
      <c r="C217" s="11" t="s">
        <v>70</v>
      </c>
      <c r="D217" s="108">
        <f t="shared" si="24"/>
        <v>409.09090909090907</v>
      </c>
      <c r="E217" s="12">
        <v>0.31080000000000002</v>
      </c>
      <c r="F217" s="13">
        <v>7.4709999999999995E-5</v>
      </c>
      <c r="G217" s="101">
        <f t="shared" si="26"/>
        <v>0.31087471</v>
      </c>
      <c r="H217" s="103">
        <v>78.09</v>
      </c>
      <c r="I217" s="104" t="s">
        <v>68</v>
      </c>
      <c r="J217" s="107">
        <f t="shared" si="23"/>
        <v>78090</v>
      </c>
      <c r="K217" s="103">
        <v>3.29</v>
      </c>
      <c r="L217" s="104" t="s">
        <v>68</v>
      </c>
      <c r="M217" s="107">
        <f t="shared" si="25"/>
        <v>3290</v>
      </c>
      <c r="N217" s="103">
        <v>462.29</v>
      </c>
      <c r="O217" s="104" t="s">
        <v>66</v>
      </c>
      <c r="P217" s="105">
        <f t="shared" si="21"/>
        <v>462.29</v>
      </c>
    </row>
    <row r="218" spans="1:16">
      <c r="A218" s="23">
        <f t="shared" si="27"/>
        <v>218</v>
      </c>
      <c r="B218" s="10">
        <v>10</v>
      </c>
      <c r="C218" s="11" t="s">
        <v>70</v>
      </c>
      <c r="D218" s="108">
        <f t="shared" si="24"/>
        <v>454.54545454545456</v>
      </c>
      <c r="E218" s="12">
        <v>0.29609999999999997</v>
      </c>
      <c r="F218" s="13">
        <v>6.779E-5</v>
      </c>
      <c r="G218" s="101">
        <f t="shared" si="26"/>
        <v>0.29616778999999999</v>
      </c>
      <c r="H218" s="103">
        <v>92.3</v>
      </c>
      <c r="I218" s="104" t="s">
        <v>68</v>
      </c>
      <c r="J218" s="107">
        <f t="shared" si="23"/>
        <v>92300</v>
      </c>
      <c r="K218" s="103">
        <v>3.86</v>
      </c>
      <c r="L218" s="104" t="s">
        <v>68</v>
      </c>
      <c r="M218" s="107">
        <f t="shared" si="25"/>
        <v>3860</v>
      </c>
      <c r="N218" s="103">
        <v>539.37</v>
      </c>
      <c r="O218" s="104" t="s">
        <v>66</v>
      </c>
      <c r="P218" s="105">
        <f t="shared" si="21"/>
        <v>539.37</v>
      </c>
    </row>
    <row r="219" spans="1:16">
      <c r="A219" s="23">
        <f t="shared" si="27"/>
        <v>219</v>
      </c>
      <c r="B219" s="10">
        <v>11</v>
      </c>
      <c r="C219" s="11" t="s">
        <v>70</v>
      </c>
      <c r="D219" s="108">
        <f t="shared" si="24"/>
        <v>500</v>
      </c>
      <c r="E219" s="12">
        <v>0.28420000000000001</v>
      </c>
      <c r="F219" s="13">
        <v>6.2080000000000002E-5</v>
      </c>
      <c r="G219" s="101">
        <f t="shared" si="26"/>
        <v>0.28426208000000003</v>
      </c>
      <c r="H219" s="103">
        <v>107.16</v>
      </c>
      <c r="I219" s="104" t="s">
        <v>68</v>
      </c>
      <c r="J219" s="107">
        <f t="shared" si="23"/>
        <v>107160</v>
      </c>
      <c r="K219" s="103">
        <v>4.3899999999999997</v>
      </c>
      <c r="L219" s="104" t="s">
        <v>68</v>
      </c>
      <c r="M219" s="107">
        <f t="shared" si="25"/>
        <v>4390</v>
      </c>
      <c r="N219" s="103">
        <v>618.42999999999995</v>
      </c>
      <c r="O219" s="104" t="s">
        <v>66</v>
      </c>
      <c r="P219" s="105">
        <f t="shared" si="21"/>
        <v>618.42999999999995</v>
      </c>
    </row>
    <row r="220" spans="1:16">
      <c r="A220" s="23">
        <f t="shared" si="27"/>
        <v>220</v>
      </c>
      <c r="B220" s="10">
        <v>12</v>
      </c>
      <c r="C220" s="11" t="s">
        <v>70</v>
      </c>
      <c r="D220" s="108">
        <f t="shared" si="24"/>
        <v>545.4545454545455</v>
      </c>
      <c r="E220" s="12">
        <v>0.27450000000000002</v>
      </c>
      <c r="F220" s="13">
        <v>5.7290000000000002E-5</v>
      </c>
      <c r="G220" s="101">
        <f t="shared" si="26"/>
        <v>0.27455729000000001</v>
      </c>
      <c r="H220" s="103">
        <v>122.59</v>
      </c>
      <c r="I220" s="104" t="s">
        <v>68</v>
      </c>
      <c r="J220" s="107">
        <f t="shared" si="23"/>
        <v>122590</v>
      </c>
      <c r="K220" s="103">
        <v>4.91</v>
      </c>
      <c r="L220" s="104" t="s">
        <v>68</v>
      </c>
      <c r="M220" s="107">
        <f t="shared" si="25"/>
        <v>4910</v>
      </c>
      <c r="N220" s="103">
        <v>699.01</v>
      </c>
      <c r="O220" s="104" t="s">
        <v>66</v>
      </c>
      <c r="P220" s="105">
        <f t="shared" si="21"/>
        <v>699.01</v>
      </c>
    </row>
    <row r="221" spans="1:16">
      <c r="A221" s="23">
        <f t="shared" si="27"/>
        <v>221</v>
      </c>
      <c r="B221" s="10">
        <v>13</v>
      </c>
      <c r="C221" s="11" t="s">
        <v>70</v>
      </c>
      <c r="D221" s="108">
        <f t="shared" si="24"/>
        <v>590.90909090909088</v>
      </c>
      <c r="E221" s="12">
        <v>0.26629999999999998</v>
      </c>
      <c r="F221" s="13">
        <v>5.3199999999999999E-5</v>
      </c>
      <c r="G221" s="101">
        <f t="shared" si="26"/>
        <v>0.26635319999999996</v>
      </c>
      <c r="H221" s="103">
        <v>138.54</v>
      </c>
      <c r="I221" s="104" t="s">
        <v>68</v>
      </c>
      <c r="J221" s="107">
        <f t="shared" si="23"/>
        <v>138540</v>
      </c>
      <c r="K221" s="103">
        <v>5.4</v>
      </c>
      <c r="L221" s="104" t="s">
        <v>68</v>
      </c>
      <c r="M221" s="107">
        <f t="shared" si="25"/>
        <v>5400</v>
      </c>
      <c r="N221" s="103">
        <v>780.76</v>
      </c>
      <c r="O221" s="104" t="s">
        <v>66</v>
      </c>
      <c r="P221" s="105">
        <f t="shared" si="21"/>
        <v>780.76</v>
      </c>
    </row>
    <row r="222" spans="1:16">
      <c r="A222" s="23">
        <f t="shared" si="27"/>
        <v>222</v>
      </c>
      <c r="B222" s="10">
        <v>14</v>
      </c>
      <c r="C222" s="11" t="s">
        <v>70</v>
      </c>
      <c r="D222" s="108">
        <f t="shared" si="24"/>
        <v>636.36363636363637</v>
      </c>
      <c r="E222" s="12">
        <v>0.25940000000000002</v>
      </c>
      <c r="F222" s="13">
        <v>4.9679999999999999E-5</v>
      </c>
      <c r="G222" s="101">
        <f t="shared" si="26"/>
        <v>0.25944968000000002</v>
      </c>
      <c r="H222" s="103">
        <v>154.94</v>
      </c>
      <c r="I222" s="104" t="s">
        <v>68</v>
      </c>
      <c r="J222" s="107">
        <f t="shared" si="23"/>
        <v>154940</v>
      </c>
      <c r="K222" s="103">
        <v>5.88</v>
      </c>
      <c r="L222" s="104" t="s">
        <v>68</v>
      </c>
      <c r="M222" s="107">
        <f t="shared" si="25"/>
        <v>5880</v>
      </c>
      <c r="N222" s="103">
        <v>863.37</v>
      </c>
      <c r="O222" s="104" t="s">
        <v>66</v>
      </c>
      <c r="P222" s="105">
        <f t="shared" si="21"/>
        <v>863.37</v>
      </c>
    </row>
    <row r="223" spans="1:16">
      <c r="A223" s="23">
        <f t="shared" si="27"/>
        <v>223</v>
      </c>
      <c r="B223" s="10">
        <v>15</v>
      </c>
      <c r="C223" s="11" t="s">
        <v>70</v>
      </c>
      <c r="D223" s="108">
        <f t="shared" si="24"/>
        <v>681.81818181818187</v>
      </c>
      <c r="E223" s="12">
        <v>0.2535</v>
      </c>
      <c r="F223" s="13">
        <v>4.6600000000000001E-5</v>
      </c>
      <c r="G223" s="101">
        <f t="shared" si="26"/>
        <v>0.25354660000000001</v>
      </c>
      <c r="H223" s="103">
        <v>171.74</v>
      </c>
      <c r="I223" s="104" t="s">
        <v>68</v>
      </c>
      <c r="J223" s="107">
        <f t="shared" si="23"/>
        <v>171740</v>
      </c>
      <c r="K223" s="103">
        <v>6.35</v>
      </c>
      <c r="L223" s="104" t="s">
        <v>68</v>
      </c>
      <c r="M223" s="107">
        <f t="shared" si="25"/>
        <v>6350</v>
      </c>
      <c r="N223" s="103">
        <v>946.59</v>
      </c>
      <c r="O223" s="104" t="s">
        <v>66</v>
      </c>
      <c r="P223" s="105">
        <f t="shared" si="21"/>
        <v>946.59</v>
      </c>
    </row>
    <row r="224" spans="1:16">
      <c r="A224" s="23">
        <f t="shared" si="27"/>
        <v>224</v>
      </c>
      <c r="B224" s="10">
        <v>16</v>
      </c>
      <c r="C224" s="11" t="s">
        <v>70</v>
      </c>
      <c r="D224" s="108">
        <f t="shared" si="24"/>
        <v>727.27272727272725</v>
      </c>
      <c r="E224" s="12">
        <v>0.2485</v>
      </c>
      <c r="F224" s="13">
        <v>4.3900000000000003E-5</v>
      </c>
      <c r="G224" s="101">
        <f t="shared" si="26"/>
        <v>0.24854390000000001</v>
      </c>
      <c r="H224" s="103">
        <v>188.92</v>
      </c>
      <c r="I224" s="104" t="s">
        <v>68</v>
      </c>
      <c r="J224" s="107">
        <f t="shared" si="23"/>
        <v>188920</v>
      </c>
      <c r="K224" s="103">
        <v>6.8</v>
      </c>
      <c r="L224" s="104" t="s">
        <v>68</v>
      </c>
      <c r="M224" s="107">
        <f t="shared" si="25"/>
        <v>6800</v>
      </c>
      <c r="N224" s="103">
        <v>1.03</v>
      </c>
      <c r="O224" s="106" t="s">
        <v>68</v>
      </c>
      <c r="P224" s="107">
        <f>N224*1000</f>
        <v>1030</v>
      </c>
    </row>
    <row r="225" spans="1:16">
      <c r="A225" s="23">
        <f t="shared" si="27"/>
        <v>225</v>
      </c>
      <c r="B225" s="10">
        <v>17</v>
      </c>
      <c r="C225" s="11" t="s">
        <v>70</v>
      </c>
      <c r="D225" s="108">
        <f t="shared" si="24"/>
        <v>772.72727272727275</v>
      </c>
      <c r="E225" s="12">
        <v>0.24410000000000001</v>
      </c>
      <c r="F225" s="13">
        <v>4.1510000000000001E-5</v>
      </c>
      <c r="G225" s="101">
        <f t="shared" si="26"/>
        <v>0.24414151000000001</v>
      </c>
      <c r="H225" s="103">
        <v>206.41</v>
      </c>
      <c r="I225" s="104" t="s">
        <v>68</v>
      </c>
      <c r="J225" s="107">
        <f t="shared" si="23"/>
        <v>206410</v>
      </c>
      <c r="K225" s="103">
        <v>7.23</v>
      </c>
      <c r="L225" s="104" t="s">
        <v>68</v>
      </c>
      <c r="M225" s="107">
        <f t="shared" si="25"/>
        <v>7230</v>
      </c>
      <c r="N225" s="103">
        <v>1.1100000000000001</v>
      </c>
      <c r="O225" s="104" t="s">
        <v>68</v>
      </c>
      <c r="P225" s="107">
        <f>N225*1000</f>
        <v>1110</v>
      </c>
    </row>
    <row r="226" spans="1:16">
      <c r="A226" s="23">
        <f t="shared" si="27"/>
        <v>226</v>
      </c>
      <c r="B226" s="10">
        <v>18</v>
      </c>
      <c r="C226" s="11" t="s">
        <v>70</v>
      </c>
      <c r="D226" s="108">
        <f t="shared" si="24"/>
        <v>818.18181818181813</v>
      </c>
      <c r="E226" s="12">
        <v>0.24030000000000001</v>
      </c>
      <c r="F226" s="13">
        <v>3.9369999999999997E-5</v>
      </c>
      <c r="G226" s="101">
        <f t="shared" si="26"/>
        <v>0.24033937000000002</v>
      </c>
      <c r="H226" s="103">
        <v>224.21</v>
      </c>
      <c r="I226" s="104" t="s">
        <v>68</v>
      </c>
      <c r="J226" s="107">
        <f t="shared" si="23"/>
        <v>224210</v>
      </c>
      <c r="K226" s="103">
        <v>7.66</v>
      </c>
      <c r="L226" s="104" t="s">
        <v>68</v>
      </c>
      <c r="M226" s="107">
        <f t="shared" si="25"/>
        <v>7660</v>
      </c>
      <c r="N226" s="103">
        <v>1.2</v>
      </c>
      <c r="O226" s="104" t="s">
        <v>68</v>
      </c>
      <c r="P226" s="107">
        <f>N226*1000</f>
        <v>1200</v>
      </c>
    </row>
    <row r="227" spans="1:16">
      <c r="A227" s="23">
        <f t="shared" si="27"/>
        <v>227</v>
      </c>
      <c r="B227" s="10">
        <v>20</v>
      </c>
      <c r="C227" s="11" t="s">
        <v>70</v>
      </c>
      <c r="D227" s="108">
        <f t="shared" si="24"/>
        <v>909.09090909090912</v>
      </c>
      <c r="E227" s="12">
        <v>0.2341</v>
      </c>
      <c r="F227" s="13">
        <v>3.57E-5</v>
      </c>
      <c r="G227" s="101">
        <f t="shared" si="26"/>
        <v>0.2341357</v>
      </c>
      <c r="H227" s="103">
        <v>260.55</v>
      </c>
      <c r="I227" s="104" t="s">
        <v>68</v>
      </c>
      <c r="J227" s="107">
        <f t="shared" si="23"/>
        <v>260550</v>
      </c>
      <c r="K227" s="103">
        <v>9.23</v>
      </c>
      <c r="L227" s="104" t="s">
        <v>68</v>
      </c>
      <c r="M227" s="107">
        <f t="shared" si="25"/>
        <v>9230</v>
      </c>
      <c r="N227" s="103">
        <v>1.37</v>
      </c>
      <c r="O227" s="104" t="s">
        <v>68</v>
      </c>
      <c r="P227" s="107">
        <f>N227*1000</f>
        <v>1370</v>
      </c>
    </row>
    <row r="228" spans="1:16">
      <c r="A228" s="26">
        <f t="shared" si="27"/>
        <v>228</v>
      </c>
      <c r="B228" s="10">
        <v>22</v>
      </c>
      <c r="C228" s="11" t="s">
        <v>70</v>
      </c>
      <c r="D228" s="105">
        <f t="shared" si="24"/>
        <v>1000</v>
      </c>
      <c r="E228" s="12">
        <v>0.22939999999999999</v>
      </c>
      <c r="F228" s="13">
        <v>3.2679999999999999E-5</v>
      </c>
      <c r="G228" s="101">
        <f t="shared" si="26"/>
        <v>0.22943268</v>
      </c>
      <c r="H228" s="103">
        <v>297.75</v>
      </c>
      <c r="I228" s="104" t="s">
        <v>68</v>
      </c>
      <c r="J228" s="107">
        <f t="shared" si="23"/>
        <v>297750</v>
      </c>
      <c r="K228" s="103">
        <v>10.63</v>
      </c>
      <c r="L228" s="104" t="s">
        <v>68</v>
      </c>
      <c r="M228" s="107">
        <f t="shared" si="25"/>
        <v>10630</v>
      </c>
      <c r="N228" s="103">
        <v>1.53</v>
      </c>
      <c r="O228" s="104" t="s">
        <v>68</v>
      </c>
      <c r="P228" s="107">
        <f>N228*1000</f>
        <v>1530</v>
      </c>
    </row>
    <row r="229" spans="1:16">
      <c r="A229" s="23">
        <f t="shared" si="27"/>
        <v>229</v>
      </c>
      <c r="B229" s="10"/>
      <c r="C229" s="11"/>
      <c r="D229" s="105" t="e">
        <v>#N/A</v>
      </c>
      <c r="E229" s="12"/>
      <c r="F229" s="13"/>
      <c r="G229" s="101" t="e">
        <v>#N/A</v>
      </c>
      <c r="H229" s="103"/>
      <c r="I229" s="104"/>
      <c r="J229" s="107" t="e">
        <v>#N/A</v>
      </c>
      <c r="K229" s="103"/>
      <c r="L229" s="104"/>
      <c r="M229" s="107" t="e">
        <v>#N/A</v>
      </c>
      <c r="N229" s="103"/>
      <c r="O229" s="104"/>
      <c r="P229" s="110" t="e">
        <v>#N/A</v>
      </c>
    </row>
    <row r="230" spans="1:16">
      <c r="A230" s="23">
        <f t="shared" si="27"/>
        <v>230</v>
      </c>
      <c r="B230" s="10"/>
      <c r="C230" s="11"/>
      <c r="D230" s="105" t="e">
        <v>#N/A</v>
      </c>
      <c r="E230" s="12"/>
      <c r="F230" s="13"/>
      <c r="G230" s="101" t="e">
        <v>#N/A</v>
      </c>
      <c r="H230" s="103"/>
      <c r="I230" s="104"/>
      <c r="J230" s="107" t="e">
        <v>#N/A</v>
      </c>
      <c r="K230" s="103"/>
      <c r="L230" s="104"/>
      <c r="M230" s="107" t="e">
        <v>#N/A</v>
      </c>
      <c r="N230" s="103"/>
      <c r="O230" s="104"/>
      <c r="P230" s="110" t="e">
        <v>#N/A</v>
      </c>
    </row>
    <row r="231" spans="1:16">
      <c r="A231" s="23">
        <f t="shared" si="27"/>
        <v>231</v>
      </c>
      <c r="B231" s="10"/>
      <c r="C231" s="11"/>
      <c r="D231" s="105" t="e">
        <v>#N/A</v>
      </c>
      <c r="E231" s="12"/>
      <c r="F231" s="13"/>
      <c r="G231" s="101" t="e">
        <v>#N/A</v>
      </c>
      <c r="H231" s="103"/>
      <c r="I231" s="104"/>
      <c r="J231" s="107" t="e">
        <v>#N/A</v>
      </c>
      <c r="K231" s="103"/>
      <c r="L231" s="104"/>
      <c r="M231" s="107" t="e">
        <v>#N/A</v>
      </c>
      <c r="N231" s="103"/>
      <c r="O231" s="104"/>
      <c r="P231" s="110" t="e">
        <v>#N/A</v>
      </c>
    </row>
    <row r="232" spans="1:16">
      <c r="A232" s="23">
        <f t="shared" si="27"/>
        <v>232</v>
      </c>
      <c r="B232" s="10"/>
      <c r="C232" s="11"/>
      <c r="D232" s="105" t="e">
        <v>#N/A</v>
      </c>
      <c r="E232" s="12"/>
      <c r="F232" s="13"/>
      <c r="G232" s="101" t="e">
        <v>#N/A</v>
      </c>
      <c r="H232" s="103"/>
      <c r="I232" s="104"/>
      <c r="J232" s="107" t="e">
        <v>#N/A</v>
      </c>
      <c r="K232" s="103"/>
      <c r="L232" s="104"/>
      <c r="M232" s="107" t="e">
        <v>#N/A</v>
      </c>
      <c r="N232" s="103"/>
      <c r="O232" s="104"/>
      <c r="P232" s="110" t="e">
        <v>#N/A</v>
      </c>
    </row>
    <row r="233" spans="1:16">
      <c r="A233" s="23">
        <f t="shared" si="27"/>
        <v>233</v>
      </c>
      <c r="B233" s="10"/>
      <c r="C233" s="11"/>
      <c r="D233" s="105" t="e">
        <v>#N/A</v>
      </c>
      <c r="E233" s="12"/>
      <c r="F233" s="13"/>
      <c r="G233" s="101" t="e">
        <v>#N/A</v>
      </c>
      <c r="H233" s="103"/>
      <c r="I233" s="104"/>
      <c r="J233" s="107" t="e">
        <v>#N/A</v>
      </c>
      <c r="K233" s="103"/>
      <c r="L233" s="104"/>
      <c r="M233" s="107" t="e">
        <v>#N/A</v>
      </c>
      <c r="N233" s="103"/>
      <c r="O233" s="104"/>
      <c r="P233" s="110" t="e">
        <v>#N/A</v>
      </c>
    </row>
    <row r="234" spans="1:16">
      <c r="A234" s="23">
        <f t="shared" si="27"/>
        <v>234</v>
      </c>
      <c r="B234" s="10"/>
      <c r="C234" s="11"/>
      <c r="D234" s="105" t="e">
        <v>#N/A</v>
      </c>
      <c r="E234" s="12"/>
      <c r="F234" s="13"/>
      <c r="G234" s="101" t="e">
        <v>#N/A</v>
      </c>
      <c r="H234" s="103"/>
      <c r="I234" s="104"/>
      <c r="J234" s="107" t="e">
        <v>#N/A</v>
      </c>
      <c r="K234" s="103"/>
      <c r="L234" s="104"/>
      <c r="M234" s="107" t="e">
        <v>#N/A</v>
      </c>
      <c r="N234" s="103"/>
      <c r="O234" s="104"/>
      <c r="P234" s="110" t="e">
        <v>#N/A</v>
      </c>
    </row>
    <row r="235" spans="1:16">
      <c r="A235" s="23">
        <f t="shared" si="27"/>
        <v>235</v>
      </c>
      <c r="B235" s="10"/>
      <c r="C235" s="11"/>
      <c r="D235" s="105" t="e">
        <v>#N/A</v>
      </c>
      <c r="E235" s="12"/>
      <c r="F235" s="13"/>
      <c r="G235" s="101" t="e">
        <v>#N/A</v>
      </c>
      <c r="H235" s="103"/>
      <c r="I235" s="104"/>
      <c r="J235" s="107" t="e">
        <v>#N/A</v>
      </c>
      <c r="K235" s="103"/>
      <c r="L235" s="104"/>
      <c r="M235" s="107" t="e">
        <v>#N/A</v>
      </c>
      <c r="N235" s="103"/>
      <c r="O235" s="104"/>
      <c r="P235" s="110" t="e">
        <v>#N/A</v>
      </c>
    </row>
    <row r="236" spans="1:16">
      <c r="A236" s="23">
        <f t="shared" si="27"/>
        <v>236</v>
      </c>
      <c r="B236" s="10"/>
      <c r="C236" s="11"/>
      <c r="D236" s="105" t="e">
        <v>#N/A</v>
      </c>
      <c r="E236" s="12"/>
      <c r="F236" s="13"/>
      <c r="G236" s="101" t="e">
        <v>#N/A</v>
      </c>
      <c r="H236" s="103"/>
      <c r="I236" s="104"/>
      <c r="J236" s="107" t="e">
        <v>#N/A</v>
      </c>
      <c r="K236" s="103"/>
      <c r="L236" s="104"/>
      <c r="M236" s="107" t="e">
        <v>#N/A</v>
      </c>
      <c r="N236" s="103"/>
      <c r="O236" s="104"/>
      <c r="P236" s="110" t="e">
        <v>#N/A</v>
      </c>
    </row>
    <row r="237" spans="1:16">
      <c r="A237" s="23">
        <f t="shared" si="27"/>
        <v>237</v>
      </c>
      <c r="B237" s="10"/>
      <c r="C237" s="11"/>
      <c r="D237" s="105" t="e">
        <v>#N/A</v>
      </c>
      <c r="E237" s="12"/>
      <c r="F237" s="13"/>
      <c r="G237" s="101" t="e">
        <v>#N/A</v>
      </c>
      <c r="H237" s="103"/>
      <c r="I237" s="104"/>
      <c r="J237" s="107" t="e">
        <v>#N/A</v>
      </c>
      <c r="K237" s="103"/>
      <c r="L237" s="104"/>
      <c r="M237" s="107" t="e">
        <v>#N/A</v>
      </c>
      <c r="N237" s="103"/>
      <c r="O237" s="104"/>
      <c r="P237" s="110" t="e">
        <v>#N/A</v>
      </c>
    </row>
    <row r="238" spans="1:16">
      <c r="A238" s="23">
        <f t="shared" si="27"/>
        <v>238</v>
      </c>
      <c r="B238" s="10"/>
      <c r="C238" s="11"/>
      <c r="D238" s="105" t="e">
        <v>#N/A</v>
      </c>
      <c r="E238" s="12"/>
      <c r="F238" s="13"/>
      <c r="G238" s="101" t="e">
        <v>#N/A</v>
      </c>
      <c r="H238" s="103"/>
      <c r="I238" s="104"/>
      <c r="J238" s="107" t="e">
        <v>#N/A</v>
      </c>
      <c r="K238" s="103"/>
      <c r="L238" s="104"/>
      <c r="M238" s="107" t="e">
        <v>#N/A</v>
      </c>
      <c r="N238" s="103"/>
      <c r="O238" s="104"/>
      <c r="P238" s="110" t="e">
        <v>#N/A</v>
      </c>
    </row>
    <row r="239" spans="1:16">
      <c r="A239" s="23">
        <f t="shared" si="27"/>
        <v>239</v>
      </c>
      <c r="B239" s="10"/>
      <c r="C239" s="11"/>
      <c r="D239" s="105" t="e">
        <v>#N/A</v>
      </c>
      <c r="E239" s="12"/>
      <c r="F239" s="13"/>
      <c r="G239" s="101" t="e">
        <v>#N/A</v>
      </c>
      <c r="H239" s="103"/>
      <c r="I239" s="104"/>
      <c r="J239" s="107" t="e">
        <v>#N/A</v>
      </c>
      <c r="K239" s="103"/>
      <c r="L239" s="104"/>
      <c r="M239" s="107" t="e">
        <v>#N/A</v>
      </c>
      <c r="N239" s="103"/>
      <c r="O239" s="104"/>
      <c r="P239" s="110" t="e">
        <v>#N/A</v>
      </c>
    </row>
    <row r="240" spans="1:16">
      <c r="A240" s="23">
        <f t="shared" si="27"/>
        <v>240</v>
      </c>
      <c r="B240" s="10"/>
      <c r="C240" s="11"/>
      <c r="D240" s="105" t="e">
        <v>#N/A</v>
      </c>
      <c r="E240" s="12"/>
      <c r="F240" s="13"/>
      <c r="G240" s="101" t="e">
        <v>#N/A</v>
      </c>
      <c r="H240" s="103"/>
      <c r="I240" s="104"/>
      <c r="J240" s="107" t="e">
        <v>#N/A</v>
      </c>
      <c r="K240" s="103"/>
      <c r="L240" s="104"/>
      <c r="M240" s="107" t="e">
        <v>#N/A</v>
      </c>
      <c r="N240" s="103"/>
      <c r="O240" s="104"/>
      <c r="P240" s="110" t="e">
        <v>#N/A</v>
      </c>
    </row>
    <row r="241" spans="1:16">
      <c r="A241" s="23">
        <f t="shared" si="27"/>
        <v>241</v>
      </c>
      <c r="B241" s="10"/>
      <c r="C241" s="11"/>
      <c r="D241" s="105" t="e">
        <v>#N/A</v>
      </c>
      <c r="E241" s="12"/>
      <c r="F241" s="13"/>
      <c r="G241" s="101" t="e">
        <v>#N/A</v>
      </c>
      <c r="H241" s="103"/>
      <c r="I241" s="104"/>
      <c r="J241" s="107" t="e">
        <v>#N/A</v>
      </c>
      <c r="K241" s="103"/>
      <c r="L241" s="104"/>
      <c r="M241" s="107" t="e">
        <v>#N/A</v>
      </c>
      <c r="N241" s="103"/>
      <c r="O241" s="104"/>
      <c r="P241" s="110" t="e">
        <v>#N/A</v>
      </c>
    </row>
    <row r="242" spans="1:16">
      <c r="A242" s="23">
        <f t="shared" si="27"/>
        <v>242</v>
      </c>
      <c r="B242" s="10"/>
      <c r="C242" s="11"/>
      <c r="D242" s="105" t="e">
        <v>#N/A</v>
      </c>
      <c r="E242" s="12"/>
      <c r="F242" s="13"/>
      <c r="G242" s="101" t="e">
        <v>#N/A</v>
      </c>
      <c r="H242" s="103"/>
      <c r="I242" s="104"/>
      <c r="J242" s="107" t="e">
        <v>#N/A</v>
      </c>
      <c r="K242" s="103"/>
      <c r="L242" s="104"/>
      <c r="M242" s="107" t="e">
        <v>#N/A</v>
      </c>
      <c r="N242" s="103"/>
      <c r="O242" s="104"/>
      <c r="P242" s="110" t="e">
        <v>#N/A</v>
      </c>
    </row>
    <row r="243" spans="1:16">
      <c r="A243" s="23">
        <f t="shared" si="27"/>
        <v>243</v>
      </c>
      <c r="B243" s="10"/>
      <c r="C243" s="11"/>
      <c r="D243" s="105" t="e">
        <v>#N/A</v>
      </c>
      <c r="E243" s="12"/>
      <c r="F243" s="13"/>
      <c r="G243" s="101" t="e">
        <v>#N/A</v>
      </c>
      <c r="H243" s="103"/>
      <c r="I243" s="104"/>
      <c r="J243" s="107" t="e">
        <v>#N/A</v>
      </c>
      <c r="K243" s="103"/>
      <c r="L243" s="104"/>
      <c r="M243" s="107" t="e">
        <v>#N/A</v>
      </c>
      <c r="N243" s="103"/>
      <c r="O243" s="104"/>
      <c r="P243" s="110" t="e">
        <v>#N/A</v>
      </c>
    </row>
    <row r="244" spans="1:16">
      <c r="A244" s="23">
        <f t="shared" si="27"/>
        <v>244</v>
      </c>
      <c r="B244" s="10"/>
      <c r="C244" s="11"/>
      <c r="D244" s="105" t="e">
        <v>#N/A</v>
      </c>
      <c r="E244" s="12"/>
      <c r="F244" s="13"/>
      <c r="G244" s="101" t="e">
        <v>#N/A</v>
      </c>
      <c r="H244" s="103"/>
      <c r="I244" s="104"/>
      <c r="J244" s="107" t="e">
        <v>#N/A</v>
      </c>
      <c r="K244" s="103"/>
      <c r="L244" s="104"/>
      <c r="M244" s="107" t="e">
        <v>#N/A</v>
      </c>
      <c r="N244" s="103"/>
      <c r="O244" s="104"/>
      <c r="P244" s="110" t="e">
        <v>#N/A</v>
      </c>
    </row>
    <row r="245" spans="1:16">
      <c r="A245" s="23">
        <f t="shared" si="27"/>
        <v>245</v>
      </c>
      <c r="B245" s="10"/>
      <c r="C245" s="11"/>
      <c r="D245" s="105" t="e">
        <v>#N/A</v>
      </c>
      <c r="E245" s="12"/>
      <c r="F245" s="13"/>
      <c r="G245" s="101" t="e">
        <v>#N/A</v>
      </c>
      <c r="H245" s="103"/>
      <c r="I245" s="104"/>
      <c r="J245" s="107" t="e">
        <v>#N/A</v>
      </c>
      <c r="K245" s="103"/>
      <c r="L245" s="104"/>
      <c r="M245" s="107" t="e">
        <v>#N/A</v>
      </c>
      <c r="N245" s="103"/>
      <c r="O245" s="104"/>
      <c r="P245" s="110" t="e">
        <v>#N/A</v>
      </c>
    </row>
    <row r="246" spans="1:16">
      <c r="A246" s="23">
        <f t="shared" si="27"/>
        <v>246</v>
      </c>
      <c r="B246" s="10"/>
      <c r="C246" s="11"/>
      <c r="D246" s="105" t="e">
        <v>#N/A</v>
      </c>
      <c r="E246" s="12"/>
      <c r="F246" s="13"/>
      <c r="G246" s="101" t="e">
        <v>#N/A</v>
      </c>
      <c r="H246" s="103"/>
      <c r="I246" s="104"/>
      <c r="J246" s="107" t="e">
        <v>#N/A</v>
      </c>
      <c r="K246" s="103"/>
      <c r="L246" s="104"/>
      <c r="M246" s="107" t="e">
        <v>#N/A</v>
      </c>
      <c r="N246" s="103"/>
      <c r="O246" s="104"/>
      <c r="P246" s="110" t="e">
        <v>#N/A</v>
      </c>
    </row>
    <row r="247" spans="1:16">
      <c r="A247" s="23">
        <f t="shared" si="27"/>
        <v>247</v>
      </c>
      <c r="B247" s="10"/>
      <c r="C247" s="11"/>
      <c r="D247" s="105" t="e">
        <v>#N/A</v>
      </c>
      <c r="E247" s="12"/>
      <c r="F247" s="13"/>
      <c r="G247" s="101" t="e">
        <v>#N/A</v>
      </c>
      <c r="H247" s="103"/>
      <c r="I247" s="104"/>
      <c r="J247" s="107" t="e">
        <v>#N/A</v>
      </c>
      <c r="K247" s="103"/>
      <c r="L247" s="104"/>
      <c r="M247" s="107" t="e">
        <v>#N/A</v>
      </c>
      <c r="N247" s="103"/>
      <c r="O247" s="104"/>
      <c r="P247" s="110" t="e">
        <v>#N/A</v>
      </c>
    </row>
    <row r="248" spans="1:16">
      <c r="A248" s="23">
        <f t="shared" si="27"/>
        <v>248</v>
      </c>
      <c r="B248" s="10"/>
      <c r="C248" s="11"/>
      <c r="D248" s="105" t="e">
        <v>#N/A</v>
      </c>
      <c r="E248" s="12"/>
      <c r="F248" s="13"/>
      <c r="G248" s="101" t="e">
        <v>#N/A</v>
      </c>
      <c r="H248" s="103"/>
      <c r="I248" s="104"/>
      <c r="J248" s="107" t="e">
        <v>#N/A</v>
      </c>
      <c r="K248" s="103"/>
      <c r="L248" s="104"/>
      <c r="M248" s="107" t="e">
        <v>#N/A</v>
      </c>
      <c r="N248" s="103"/>
      <c r="O248" s="104"/>
      <c r="P248" s="110" t="e">
        <v>#N/A</v>
      </c>
    </row>
    <row r="249" spans="1:16">
      <c r="A249" s="23">
        <f t="shared" si="27"/>
        <v>249</v>
      </c>
      <c r="B249" s="10"/>
      <c r="C249" s="11"/>
      <c r="D249" s="105" t="e">
        <v>#N/A</v>
      </c>
      <c r="E249" s="12"/>
      <c r="F249" s="13"/>
      <c r="G249" s="101" t="e">
        <v>#N/A</v>
      </c>
      <c r="H249" s="103"/>
      <c r="I249" s="104"/>
      <c r="J249" s="107" t="e">
        <v>#N/A</v>
      </c>
      <c r="K249" s="103"/>
      <c r="L249" s="104"/>
      <c r="M249" s="107" t="e">
        <v>#N/A</v>
      </c>
      <c r="N249" s="103"/>
      <c r="O249" s="104"/>
      <c r="P249" s="110" t="e">
        <v>#N/A</v>
      </c>
    </row>
    <row r="250" spans="1:16">
      <c r="A250" s="23">
        <f t="shared" si="27"/>
        <v>250</v>
      </c>
      <c r="B250" s="10"/>
      <c r="C250" s="11"/>
      <c r="D250" s="105" t="e">
        <v>#N/A</v>
      </c>
      <c r="E250" s="12"/>
      <c r="F250" s="13"/>
      <c r="G250" s="101" t="e">
        <v>#N/A</v>
      </c>
      <c r="H250" s="103"/>
      <c r="I250" s="104"/>
      <c r="J250" s="107" t="e">
        <v>#N/A</v>
      </c>
      <c r="K250" s="103"/>
      <c r="L250" s="104"/>
      <c r="M250" s="107" t="e">
        <v>#N/A</v>
      </c>
      <c r="N250" s="103"/>
      <c r="O250" s="104"/>
      <c r="P250" s="110" t="e">
        <v>#N/A</v>
      </c>
    </row>
    <row r="251" spans="1:16">
      <c r="A251" s="23">
        <f t="shared" si="27"/>
        <v>251</v>
      </c>
      <c r="B251" s="10"/>
      <c r="C251" s="11"/>
      <c r="D251" s="105" t="e">
        <v>#N/A</v>
      </c>
      <c r="E251" s="12"/>
      <c r="F251" s="13"/>
      <c r="G251" s="101" t="e">
        <v>#N/A</v>
      </c>
      <c r="H251" s="103"/>
      <c r="I251" s="104"/>
      <c r="J251" s="107" t="e">
        <v>#N/A</v>
      </c>
      <c r="K251" s="103"/>
      <c r="L251" s="104"/>
      <c r="M251" s="107" t="e">
        <v>#N/A</v>
      </c>
      <c r="N251" s="103"/>
      <c r="O251" s="104"/>
      <c r="P251" s="110" t="e">
        <v>#N/A</v>
      </c>
    </row>
    <row r="252" spans="1:16">
      <c r="A252" s="23">
        <f t="shared" si="27"/>
        <v>252</v>
      </c>
      <c r="B252" s="10"/>
      <c r="C252" s="11"/>
      <c r="D252" s="105" t="e">
        <v>#N/A</v>
      </c>
      <c r="E252" s="12"/>
      <c r="F252" s="13"/>
      <c r="G252" s="101" t="e">
        <v>#N/A</v>
      </c>
      <c r="H252" s="103"/>
      <c r="I252" s="104"/>
      <c r="J252" s="107" t="e">
        <v>#N/A</v>
      </c>
      <c r="K252" s="103"/>
      <c r="L252" s="104"/>
      <c r="M252" s="107" t="e">
        <v>#N/A</v>
      </c>
      <c r="N252" s="103"/>
      <c r="O252" s="104"/>
      <c r="P252" s="110" t="e">
        <v>#N/A</v>
      </c>
    </row>
    <row r="253" spans="1:16">
      <c r="A253" s="23">
        <f t="shared" si="27"/>
        <v>253</v>
      </c>
      <c r="B253" s="10"/>
      <c r="C253" s="11"/>
      <c r="D253" s="105" t="e">
        <v>#N/A</v>
      </c>
      <c r="E253" s="12"/>
      <c r="F253" s="13"/>
      <c r="G253" s="101" t="e">
        <v>#N/A</v>
      </c>
      <c r="H253" s="103"/>
      <c r="I253" s="104"/>
      <c r="J253" s="107" t="e">
        <v>#N/A</v>
      </c>
      <c r="K253" s="103"/>
      <c r="L253" s="104"/>
      <c r="M253" s="107" t="e">
        <v>#N/A</v>
      </c>
      <c r="N253" s="103"/>
      <c r="O253" s="104"/>
      <c r="P253" s="110" t="e">
        <v>#N/A</v>
      </c>
    </row>
    <row r="254" spans="1:16">
      <c r="A254" s="23">
        <f t="shared" si="27"/>
        <v>254</v>
      </c>
      <c r="B254" s="10"/>
      <c r="C254" s="11"/>
      <c r="D254" s="105" t="e">
        <v>#N/A</v>
      </c>
      <c r="E254" s="12"/>
      <c r="F254" s="13"/>
      <c r="G254" s="101" t="e">
        <v>#N/A</v>
      </c>
      <c r="H254" s="103"/>
      <c r="I254" s="104"/>
      <c r="J254" s="107" t="e">
        <v>#N/A</v>
      </c>
      <c r="K254" s="103"/>
      <c r="L254" s="104"/>
      <c r="M254" s="107" t="e">
        <v>#N/A</v>
      </c>
      <c r="N254" s="103"/>
      <c r="O254" s="104"/>
      <c r="P254" s="110" t="e">
        <v>#N/A</v>
      </c>
    </row>
    <row r="255" spans="1:16">
      <c r="A255" s="23">
        <f t="shared" si="27"/>
        <v>255</v>
      </c>
      <c r="B255" s="10"/>
      <c r="C255" s="11"/>
      <c r="D255" s="105" t="e">
        <v>#N/A</v>
      </c>
      <c r="E255" s="12"/>
      <c r="F255" s="13"/>
      <c r="G255" s="101" t="e">
        <v>#N/A</v>
      </c>
      <c r="H255" s="103"/>
      <c r="I255" s="104"/>
      <c r="J255" s="107" t="e">
        <v>#N/A</v>
      </c>
      <c r="K255" s="103"/>
      <c r="L255" s="104"/>
      <c r="M255" s="107" t="e">
        <v>#N/A</v>
      </c>
      <c r="N255" s="103"/>
      <c r="O255" s="104"/>
      <c r="P255" s="110" t="e">
        <v>#N/A</v>
      </c>
    </row>
    <row r="256" spans="1:16">
      <c r="A256" s="23">
        <f t="shared" si="27"/>
        <v>256</v>
      </c>
      <c r="B256" s="10"/>
      <c r="C256" s="11"/>
      <c r="D256" s="105" t="e">
        <v>#N/A</v>
      </c>
      <c r="E256" s="12"/>
      <c r="F256" s="13"/>
      <c r="G256" s="101" t="e">
        <v>#N/A</v>
      </c>
      <c r="H256" s="103"/>
      <c r="I256" s="104"/>
      <c r="J256" s="107" t="e">
        <v>#N/A</v>
      </c>
      <c r="K256" s="103"/>
      <c r="L256" s="104"/>
      <c r="M256" s="107" t="e">
        <v>#N/A</v>
      </c>
      <c r="N256" s="103"/>
      <c r="O256" s="104"/>
      <c r="P256" s="110" t="e">
        <v>#N/A</v>
      </c>
    </row>
    <row r="257" spans="1:16">
      <c r="A257" s="23">
        <f t="shared" si="27"/>
        <v>257</v>
      </c>
      <c r="B257" s="10"/>
      <c r="C257" s="11"/>
      <c r="D257" s="105" t="e">
        <v>#N/A</v>
      </c>
      <c r="E257" s="12"/>
      <c r="F257" s="13"/>
      <c r="G257" s="101" t="e">
        <v>#N/A</v>
      </c>
      <c r="H257" s="103"/>
      <c r="I257" s="104"/>
      <c r="J257" s="107" t="e">
        <v>#N/A</v>
      </c>
      <c r="K257" s="103"/>
      <c r="L257" s="104"/>
      <c r="M257" s="107" t="e">
        <v>#N/A</v>
      </c>
      <c r="N257" s="103"/>
      <c r="O257" s="104"/>
      <c r="P257" s="110" t="e">
        <v>#N/A</v>
      </c>
    </row>
    <row r="258" spans="1:16">
      <c r="A258" s="23">
        <f t="shared" si="27"/>
        <v>258</v>
      </c>
      <c r="B258" s="10"/>
      <c r="C258" s="11"/>
      <c r="D258" s="105" t="e">
        <v>#N/A</v>
      </c>
      <c r="E258" s="12"/>
      <c r="F258" s="13"/>
      <c r="G258" s="101" t="e">
        <v>#N/A</v>
      </c>
      <c r="H258" s="103"/>
      <c r="I258" s="104"/>
      <c r="J258" s="107" t="e">
        <v>#N/A</v>
      </c>
      <c r="K258" s="103"/>
      <c r="L258" s="104"/>
      <c r="M258" s="107" t="e">
        <v>#N/A</v>
      </c>
      <c r="N258" s="103"/>
      <c r="O258" s="104"/>
      <c r="P258" s="110" t="e">
        <v>#N/A</v>
      </c>
    </row>
    <row r="259" spans="1:16">
      <c r="A259" s="23">
        <f t="shared" si="27"/>
        <v>259</v>
      </c>
      <c r="B259" s="10"/>
      <c r="C259" s="11"/>
      <c r="D259" s="105" t="e">
        <v>#N/A</v>
      </c>
      <c r="E259" s="12"/>
      <c r="F259" s="13"/>
      <c r="G259" s="101" t="e">
        <v>#N/A</v>
      </c>
      <c r="H259" s="103"/>
      <c r="I259" s="104"/>
      <c r="J259" s="107" t="e">
        <v>#N/A</v>
      </c>
      <c r="K259" s="103"/>
      <c r="L259" s="104"/>
      <c r="M259" s="107" t="e">
        <v>#N/A</v>
      </c>
      <c r="N259" s="103"/>
      <c r="O259" s="104"/>
      <c r="P259" s="110" t="e">
        <v>#N/A</v>
      </c>
    </row>
    <row r="260" spans="1:16">
      <c r="A260" s="23">
        <f t="shared" si="27"/>
        <v>260</v>
      </c>
      <c r="B260" s="10"/>
      <c r="C260" s="11"/>
      <c r="D260" s="105" t="e">
        <v>#N/A</v>
      </c>
      <c r="E260" s="12"/>
      <c r="F260" s="13"/>
      <c r="G260" s="101" t="e">
        <v>#N/A</v>
      </c>
      <c r="H260" s="103"/>
      <c r="I260" s="104"/>
      <c r="J260" s="107" t="e">
        <v>#N/A</v>
      </c>
      <c r="K260" s="103"/>
      <c r="L260" s="104"/>
      <c r="M260" s="107" t="e">
        <v>#N/A</v>
      </c>
      <c r="N260" s="103"/>
      <c r="O260" s="104"/>
      <c r="P260" s="110" t="e">
        <v>#N/A</v>
      </c>
    </row>
    <row r="261" spans="1:16">
      <c r="A261" s="23">
        <f t="shared" si="27"/>
        <v>261</v>
      </c>
      <c r="B261" s="10"/>
      <c r="C261" s="11"/>
      <c r="D261" s="105" t="e">
        <v>#N/A</v>
      </c>
      <c r="E261" s="12"/>
      <c r="F261" s="13"/>
      <c r="G261" s="101" t="e">
        <v>#N/A</v>
      </c>
      <c r="H261" s="103"/>
      <c r="I261" s="104"/>
      <c r="J261" s="107" t="e">
        <v>#N/A</v>
      </c>
      <c r="K261" s="103"/>
      <c r="L261" s="104"/>
      <c r="M261" s="107" t="e">
        <v>#N/A</v>
      </c>
      <c r="N261" s="103"/>
      <c r="O261" s="104"/>
      <c r="P261" s="110" t="e">
        <v>#N/A</v>
      </c>
    </row>
    <row r="262" spans="1:16">
      <c r="A262" s="23">
        <f t="shared" si="27"/>
        <v>262</v>
      </c>
      <c r="B262" s="10"/>
      <c r="C262" s="11"/>
      <c r="D262" s="105" t="e">
        <v>#N/A</v>
      </c>
      <c r="E262" s="12"/>
      <c r="F262" s="13"/>
      <c r="G262" s="101" t="e">
        <v>#N/A</v>
      </c>
      <c r="H262" s="103"/>
      <c r="I262" s="104"/>
      <c r="J262" s="107" t="e">
        <v>#N/A</v>
      </c>
      <c r="K262" s="103"/>
      <c r="L262" s="104"/>
      <c r="M262" s="107" t="e">
        <v>#N/A</v>
      </c>
      <c r="N262" s="103"/>
      <c r="O262" s="104"/>
      <c r="P262" s="110" t="e">
        <v>#N/A</v>
      </c>
    </row>
    <row r="263" spans="1:16">
      <c r="A263" s="23">
        <f t="shared" si="27"/>
        <v>263</v>
      </c>
      <c r="B263" s="10"/>
      <c r="C263" s="11"/>
      <c r="D263" s="105" t="e">
        <v>#N/A</v>
      </c>
      <c r="E263" s="12"/>
      <c r="F263" s="13"/>
      <c r="G263" s="101" t="e">
        <v>#N/A</v>
      </c>
      <c r="H263" s="103"/>
      <c r="I263" s="104"/>
      <c r="J263" s="107" t="e">
        <v>#N/A</v>
      </c>
      <c r="K263" s="103"/>
      <c r="L263" s="104"/>
      <c r="M263" s="107" t="e">
        <v>#N/A</v>
      </c>
      <c r="N263" s="103"/>
      <c r="O263" s="104"/>
      <c r="P263" s="110" t="e">
        <v>#N/A</v>
      </c>
    </row>
    <row r="264" spans="1:16">
      <c r="A264" s="23">
        <f t="shared" si="27"/>
        <v>264</v>
      </c>
      <c r="B264" s="10"/>
      <c r="C264" s="11"/>
      <c r="D264" s="105" t="e">
        <v>#N/A</v>
      </c>
      <c r="E264" s="12"/>
      <c r="F264" s="13"/>
      <c r="G264" s="101" t="e">
        <v>#N/A</v>
      </c>
      <c r="H264" s="103"/>
      <c r="I264" s="104"/>
      <c r="J264" s="107" t="e">
        <v>#N/A</v>
      </c>
      <c r="K264" s="103"/>
      <c r="L264" s="104"/>
      <c r="M264" s="107" t="e">
        <v>#N/A</v>
      </c>
      <c r="N264" s="103"/>
      <c r="O264" s="104"/>
      <c r="P264" s="110" t="e">
        <v>#N/A</v>
      </c>
    </row>
    <row r="265" spans="1:16">
      <c r="A265" s="23">
        <f t="shared" si="27"/>
        <v>265</v>
      </c>
      <c r="B265" s="10"/>
      <c r="C265" s="11"/>
      <c r="D265" s="105" t="e">
        <v>#N/A</v>
      </c>
      <c r="E265" s="12"/>
      <c r="F265" s="13"/>
      <c r="G265" s="101" t="e">
        <v>#N/A</v>
      </c>
      <c r="H265" s="103"/>
      <c r="I265" s="104"/>
      <c r="J265" s="107" t="e">
        <v>#N/A</v>
      </c>
      <c r="K265" s="103"/>
      <c r="L265" s="104"/>
      <c r="M265" s="107" t="e">
        <v>#N/A</v>
      </c>
      <c r="N265" s="103"/>
      <c r="O265" s="104"/>
      <c r="P265" s="110" t="e">
        <v>#N/A</v>
      </c>
    </row>
    <row r="266" spans="1:16">
      <c r="A266" s="23">
        <f t="shared" si="27"/>
        <v>266</v>
      </c>
      <c r="B266" s="10"/>
      <c r="C266" s="11"/>
      <c r="D266" s="105" t="e">
        <v>#N/A</v>
      </c>
      <c r="E266" s="12"/>
      <c r="F266" s="13"/>
      <c r="G266" s="101" t="e">
        <v>#N/A</v>
      </c>
      <c r="H266" s="103"/>
      <c r="I266" s="104"/>
      <c r="J266" s="107" t="e">
        <v>#N/A</v>
      </c>
      <c r="K266" s="103"/>
      <c r="L266" s="104"/>
      <c r="M266" s="107" t="e">
        <v>#N/A</v>
      </c>
      <c r="N266" s="103"/>
      <c r="O266" s="104"/>
      <c r="P266" s="110" t="e">
        <v>#N/A</v>
      </c>
    </row>
    <row r="267" spans="1:16">
      <c r="A267" s="23">
        <f t="shared" si="27"/>
        <v>267</v>
      </c>
      <c r="B267" s="10"/>
      <c r="C267" s="11"/>
      <c r="D267" s="105" t="e">
        <v>#N/A</v>
      </c>
      <c r="E267" s="12"/>
      <c r="F267" s="13"/>
      <c r="G267" s="101" t="e">
        <v>#N/A</v>
      </c>
      <c r="H267" s="103"/>
      <c r="I267" s="104"/>
      <c r="J267" s="107" t="e">
        <v>#N/A</v>
      </c>
      <c r="K267" s="103"/>
      <c r="L267" s="104"/>
      <c r="M267" s="107" t="e">
        <v>#N/A</v>
      </c>
      <c r="N267" s="103"/>
      <c r="O267" s="104"/>
      <c r="P267" s="110" t="e">
        <v>#N/A</v>
      </c>
    </row>
    <row r="268" spans="1:16">
      <c r="A268" s="23">
        <f t="shared" si="27"/>
        <v>268</v>
      </c>
      <c r="B268" s="10"/>
      <c r="C268" s="11"/>
      <c r="D268" s="105" t="e">
        <v>#N/A</v>
      </c>
      <c r="E268" s="12"/>
      <c r="F268" s="13"/>
      <c r="G268" s="101" t="e">
        <v>#N/A</v>
      </c>
      <c r="H268" s="103"/>
      <c r="I268" s="104"/>
      <c r="J268" s="107" t="e">
        <v>#N/A</v>
      </c>
      <c r="K268" s="103"/>
      <c r="L268" s="104"/>
      <c r="M268" s="107" t="e">
        <v>#N/A</v>
      </c>
      <c r="N268" s="103"/>
      <c r="O268" s="104"/>
      <c r="P268" s="110" t="e">
        <v>#N/A</v>
      </c>
    </row>
    <row r="269" spans="1:16">
      <c r="A269" s="23">
        <f t="shared" si="27"/>
        <v>269</v>
      </c>
      <c r="B269" s="10"/>
      <c r="C269" s="11"/>
      <c r="D269" s="105" t="e">
        <v>#N/A</v>
      </c>
      <c r="E269" s="12"/>
      <c r="F269" s="13"/>
      <c r="G269" s="101" t="e">
        <v>#N/A</v>
      </c>
      <c r="H269" s="103"/>
      <c r="I269" s="104"/>
      <c r="J269" s="107" t="e">
        <v>#N/A</v>
      </c>
      <c r="K269" s="103"/>
      <c r="L269" s="104"/>
      <c r="M269" s="107" t="e">
        <v>#N/A</v>
      </c>
      <c r="N269" s="103"/>
      <c r="O269" s="104"/>
      <c r="P269" s="110" t="e">
        <v>#N/A</v>
      </c>
    </row>
    <row r="270" spans="1:16">
      <c r="A270" s="23">
        <f t="shared" si="27"/>
        <v>270</v>
      </c>
      <c r="B270" s="10"/>
      <c r="C270" s="11"/>
      <c r="D270" s="105" t="e">
        <v>#N/A</v>
      </c>
      <c r="E270" s="12"/>
      <c r="F270" s="13"/>
      <c r="G270" s="101" t="e">
        <v>#N/A</v>
      </c>
      <c r="H270" s="103"/>
      <c r="I270" s="104"/>
      <c r="J270" s="107" t="e">
        <v>#N/A</v>
      </c>
      <c r="K270" s="103"/>
      <c r="L270" s="104"/>
      <c r="M270" s="107" t="e">
        <v>#N/A</v>
      </c>
      <c r="N270" s="103"/>
      <c r="O270" s="104"/>
      <c r="P270" s="110" t="e">
        <v>#N/A</v>
      </c>
    </row>
    <row r="271" spans="1:16">
      <c r="A271" s="23">
        <f t="shared" si="27"/>
        <v>271</v>
      </c>
      <c r="B271" s="10"/>
      <c r="C271" s="11"/>
      <c r="D271" s="105" t="e">
        <v>#N/A</v>
      </c>
      <c r="E271" s="12"/>
      <c r="F271" s="13"/>
      <c r="G271" s="101" t="e">
        <v>#N/A</v>
      </c>
      <c r="H271" s="103"/>
      <c r="I271" s="104"/>
      <c r="J271" s="107" t="e">
        <v>#N/A</v>
      </c>
      <c r="K271" s="103"/>
      <c r="L271" s="104"/>
      <c r="M271" s="107" t="e">
        <v>#N/A</v>
      </c>
      <c r="N271" s="103"/>
      <c r="O271" s="104"/>
      <c r="P271" s="110" t="e">
        <v>#N/A</v>
      </c>
    </row>
    <row r="272" spans="1:16">
      <c r="A272" s="23">
        <f t="shared" si="27"/>
        <v>272</v>
      </c>
      <c r="B272" s="10"/>
      <c r="C272" s="11"/>
      <c r="D272" s="105" t="e">
        <v>#N/A</v>
      </c>
      <c r="E272" s="12"/>
      <c r="F272" s="13"/>
      <c r="G272" s="101" t="e">
        <v>#N/A</v>
      </c>
      <c r="H272" s="103"/>
      <c r="I272" s="104"/>
      <c r="J272" s="107" t="e">
        <v>#N/A</v>
      </c>
      <c r="K272" s="103"/>
      <c r="L272" s="104"/>
      <c r="M272" s="107" t="e">
        <v>#N/A</v>
      </c>
      <c r="N272" s="103"/>
      <c r="O272" s="104"/>
      <c r="P272" s="110" t="e">
        <v>#N/A</v>
      </c>
    </row>
    <row r="273" spans="1:16">
      <c r="A273" s="23">
        <f t="shared" si="27"/>
        <v>273</v>
      </c>
      <c r="B273" s="10"/>
      <c r="C273" s="11"/>
      <c r="D273" s="105" t="e">
        <v>#N/A</v>
      </c>
      <c r="E273" s="12"/>
      <c r="F273" s="13"/>
      <c r="G273" s="101" t="e">
        <v>#N/A</v>
      </c>
      <c r="H273" s="103"/>
      <c r="I273" s="104"/>
      <c r="J273" s="107" t="e">
        <v>#N/A</v>
      </c>
      <c r="K273" s="103"/>
      <c r="L273" s="104"/>
      <c r="M273" s="107" t="e">
        <v>#N/A</v>
      </c>
      <c r="N273" s="103"/>
      <c r="O273" s="104"/>
      <c r="P273" s="110" t="e">
        <v>#N/A</v>
      </c>
    </row>
    <row r="274" spans="1:16">
      <c r="A274" s="23">
        <f t="shared" si="27"/>
        <v>274</v>
      </c>
      <c r="B274" s="10"/>
      <c r="C274" s="11"/>
      <c r="D274" s="105" t="e">
        <v>#N/A</v>
      </c>
      <c r="E274" s="12"/>
      <c r="F274" s="13"/>
      <c r="G274" s="101" t="e">
        <v>#N/A</v>
      </c>
      <c r="H274" s="103"/>
      <c r="I274" s="104"/>
      <c r="J274" s="107" t="e">
        <v>#N/A</v>
      </c>
      <c r="K274" s="103"/>
      <c r="L274" s="104"/>
      <c r="M274" s="107" t="e">
        <v>#N/A</v>
      </c>
      <c r="N274" s="103"/>
      <c r="O274" s="104"/>
      <c r="P274" s="110" t="e">
        <v>#N/A</v>
      </c>
    </row>
    <row r="275" spans="1:16">
      <c r="A275" s="23">
        <f t="shared" si="27"/>
        <v>275</v>
      </c>
      <c r="B275" s="10"/>
      <c r="C275" s="11"/>
      <c r="D275" s="105" t="e">
        <v>#N/A</v>
      </c>
      <c r="E275" s="12"/>
      <c r="F275" s="13"/>
      <c r="G275" s="101" t="e">
        <v>#N/A</v>
      </c>
      <c r="H275" s="103"/>
      <c r="I275" s="104"/>
      <c r="J275" s="107" t="e">
        <v>#N/A</v>
      </c>
      <c r="K275" s="103"/>
      <c r="L275" s="104"/>
      <c r="M275" s="107" t="e">
        <v>#N/A</v>
      </c>
      <c r="N275" s="103"/>
      <c r="O275" s="104"/>
      <c r="P275" s="110" t="e">
        <v>#N/A</v>
      </c>
    </row>
    <row r="276" spans="1:16">
      <c r="A276" s="23">
        <f t="shared" si="27"/>
        <v>276</v>
      </c>
      <c r="B276" s="10"/>
      <c r="C276" s="11"/>
      <c r="D276" s="105" t="e">
        <v>#N/A</v>
      </c>
      <c r="E276" s="12"/>
      <c r="F276" s="13"/>
      <c r="G276" s="101" t="e">
        <v>#N/A</v>
      </c>
      <c r="H276" s="103"/>
      <c r="I276" s="104"/>
      <c r="J276" s="107" t="e">
        <v>#N/A</v>
      </c>
      <c r="K276" s="103"/>
      <c r="L276" s="104"/>
      <c r="M276" s="107" t="e">
        <v>#N/A</v>
      </c>
      <c r="N276" s="103"/>
      <c r="O276" s="104"/>
      <c r="P276" s="110" t="e">
        <v>#N/A</v>
      </c>
    </row>
    <row r="277" spans="1:16">
      <c r="A277" s="23">
        <f t="shared" si="27"/>
        <v>277</v>
      </c>
      <c r="B277" s="10"/>
      <c r="C277" s="11"/>
      <c r="D277" s="105" t="e">
        <v>#N/A</v>
      </c>
      <c r="E277" s="12"/>
      <c r="F277" s="13"/>
      <c r="G277" s="101" t="e">
        <v>#N/A</v>
      </c>
      <c r="H277" s="103"/>
      <c r="I277" s="104"/>
      <c r="J277" s="107" t="e">
        <v>#N/A</v>
      </c>
      <c r="K277" s="103"/>
      <c r="L277" s="104"/>
      <c r="M277" s="107" t="e">
        <v>#N/A</v>
      </c>
      <c r="N277" s="103"/>
      <c r="O277" s="104"/>
      <c r="P277" s="110" t="e">
        <v>#N/A</v>
      </c>
    </row>
    <row r="278" spans="1:16">
      <c r="A278" s="23">
        <f t="shared" ref="A278:A300" si="28">A277+1</f>
        <v>278</v>
      </c>
      <c r="B278" s="10"/>
      <c r="C278" s="11"/>
      <c r="D278" s="105" t="e">
        <v>#N/A</v>
      </c>
      <c r="E278" s="12"/>
      <c r="F278" s="13"/>
      <c r="G278" s="101" t="e">
        <v>#N/A</v>
      </c>
      <c r="H278" s="103"/>
      <c r="I278" s="104"/>
      <c r="J278" s="107" t="e">
        <v>#N/A</v>
      </c>
      <c r="K278" s="103"/>
      <c r="L278" s="104"/>
      <c r="M278" s="107" t="e">
        <v>#N/A</v>
      </c>
      <c r="N278" s="103"/>
      <c r="O278" s="104"/>
      <c r="P278" s="110" t="e">
        <v>#N/A</v>
      </c>
    </row>
    <row r="279" spans="1:16">
      <c r="A279" s="23">
        <f t="shared" si="28"/>
        <v>279</v>
      </c>
      <c r="B279" s="10"/>
      <c r="C279" s="11"/>
      <c r="D279" s="105" t="e">
        <v>#N/A</v>
      </c>
      <c r="E279" s="12"/>
      <c r="F279" s="13"/>
      <c r="G279" s="101" t="e">
        <v>#N/A</v>
      </c>
      <c r="H279" s="103"/>
      <c r="I279" s="104"/>
      <c r="J279" s="107" t="e">
        <v>#N/A</v>
      </c>
      <c r="K279" s="103"/>
      <c r="L279" s="104"/>
      <c r="M279" s="107" t="e">
        <v>#N/A</v>
      </c>
      <c r="N279" s="103"/>
      <c r="O279" s="104"/>
      <c r="P279" s="110" t="e">
        <v>#N/A</v>
      </c>
    </row>
    <row r="280" spans="1:16">
      <c r="A280" s="23">
        <f t="shared" si="28"/>
        <v>280</v>
      </c>
      <c r="B280" s="10"/>
      <c r="C280" s="11"/>
      <c r="D280" s="105" t="e">
        <v>#N/A</v>
      </c>
      <c r="E280" s="12"/>
      <c r="F280" s="13"/>
      <c r="G280" s="101" t="e">
        <v>#N/A</v>
      </c>
      <c r="H280" s="103"/>
      <c r="I280" s="104"/>
      <c r="J280" s="107" t="e">
        <v>#N/A</v>
      </c>
      <c r="K280" s="103"/>
      <c r="L280" s="104"/>
      <c r="M280" s="107" t="e">
        <v>#N/A</v>
      </c>
      <c r="N280" s="103"/>
      <c r="O280" s="104"/>
      <c r="P280" s="110" t="e">
        <v>#N/A</v>
      </c>
    </row>
    <row r="281" spans="1:16">
      <c r="A281" s="23">
        <f t="shared" si="28"/>
        <v>281</v>
      </c>
      <c r="B281" s="10"/>
      <c r="C281" s="11"/>
      <c r="D281" s="105" t="e">
        <v>#N/A</v>
      </c>
      <c r="E281" s="12"/>
      <c r="F281" s="13"/>
      <c r="G281" s="101" t="e">
        <v>#N/A</v>
      </c>
      <c r="H281" s="103"/>
      <c r="I281" s="104"/>
      <c r="J281" s="107" t="e">
        <v>#N/A</v>
      </c>
      <c r="K281" s="103"/>
      <c r="L281" s="104"/>
      <c r="M281" s="107" t="e">
        <v>#N/A</v>
      </c>
      <c r="N281" s="103"/>
      <c r="O281" s="104"/>
      <c r="P281" s="110" t="e">
        <v>#N/A</v>
      </c>
    </row>
    <row r="282" spans="1:16">
      <c r="A282" s="23">
        <f t="shared" si="28"/>
        <v>282</v>
      </c>
      <c r="B282" s="10"/>
      <c r="C282" s="11"/>
      <c r="D282" s="105" t="e">
        <v>#N/A</v>
      </c>
      <c r="E282" s="12"/>
      <c r="F282" s="13"/>
      <c r="G282" s="101" t="e">
        <v>#N/A</v>
      </c>
      <c r="H282" s="103"/>
      <c r="I282" s="104"/>
      <c r="J282" s="107" t="e">
        <v>#N/A</v>
      </c>
      <c r="K282" s="103"/>
      <c r="L282" s="104"/>
      <c r="M282" s="107" t="e">
        <v>#N/A</v>
      </c>
      <c r="N282" s="103"/>
      <c r="O282" s="104"/>
      <c r="P282" s="110" t="e">
        <v>#N/A</v>
      </c>
    </row>
    <row r="283" spans="1:16">
      <c r="A283" s="23">
        <f t="shared" si="28"/>
        <v>283</v>
      </c>
      <c r="B283" s="10"/>
      <c r="C283" s="11"/>
      <c r="D283" s="105" t="e">
        <v>#N/A</v>
      </c>
      <c r="E283" s="12"/>
      <c r="F283" s="13"/>
      <c r="G283" s="101" t="e">
        <v>#N/A</v>
      </c>
      <c r="H283" s="103"/>
      <c r="I283" s="104"/>
      <c r="J283" s="107" t="e">
        <v>#N/A</v>
      </c>
      <c r="K283" s="103"/>
      <c r="L283" s="104"/>
      <c r="M283" s="107" t="e">
        <v>#N/A</v>
      </c>
      <c r="N283" s="103"/>
      <c r="O283" s="104"/>
      <c r="P283" s="110" t="e">
        <v>#N/A</v>
      </c>
    </row>
    <row r="284" spans="1:16">
      <c r="A284" s="23">
        <f t="shared" si="28"/>
        <v>284</v>
      </c>
      <c r="B284" s="10"/>
      <c r="C284" s="11"/>
      <c r="D284" s="105" t="e">
        <v>#N/A</v>
      </c>
      <c r="E284" s="12"/>
      <c r="F284" s="13"/>
      <c r="G284" s="101" t="e">
        <v>#N/A</v>
      </c>
      <c r="H284" s="103"/>
      <c r="I284" s="104"/>
      <c r="J284" s="107" t="e">
        <v>#N/A</v>
      </c>
      <c r="K284" s="103"/>
      <c r="L284" s="104"/>
      <c r="M284" s="107" t="e">
        <v>#N/A</v>
      </c>
      <c r="N284" s="103"/>
      <c r="O284" s="104"/>
      <c r="P284" s="110" t="e">
        <v>#N/A</v>
      </c>
    </row>
    <row r="285" spans="1:16">
      <c r="A285" s="23">
        <f t="shared" si="28"/>
        <v>285</v>
      </c>
      <c r="B285" s="10"/>
      <c r="C285" s="11"/>
      <c r="D285" s="105" t="e">
        <v>#N/A</v>
      </c>
      <c r="E285" s="12"/>
      <c r="F285" s="13"/>
      <c r="G285" s="101" t="e">
        <v>#N/A</v>
      </c>
      <c r="H285" s="103"/>
      <c r="I285" s="104"/>
      <c r="J285" s="107" t="e">
        <v>#N/A</v>
      </c>
      <c r="K285" s="103"/>
      <c r="L285" s="104"/>
      <c r="M285" s="107" t="e">
        <v>#N/A</v>
      </c>
      <c r="N285" s="103"/>
      <c r="O285" s="104"/>
      <c r="P285" s="110" t="e">
        <v>#N/A</v>
      </c>
    </row>
    <row r="286" spans="1:16">
      <c r="A286" s="23">
        <f t="shared" si="28"/>
        <v>286</v>
      </c>
      <c r="B286" s="10"/>
      <c r="C286" s="11"/>
      <c r="D286" s="105" t="e">
        <v>#N/A</v>
      </c>
      <c r="E286" s="12"/>
      <c r="F286" s="13"/>
      <c r="G286" s="101" t="e">
        <v>#N/A</v>
      </c>
      <c r="H286" s="103"/>
      <c r="I286" s="104"/>
      <c r="J286" s="107" t="e">
        <v>#N/A</v>
      </c>
      <c r="K286" s="103"/>
      <c r="L286" s="104"/>
      <c r="M286" s="107" t="e">
        <v>#N/A</v>
      </c>
      <c r="N286" s="103"/>
      <c r="O286" s="104"/>
      <c r="P286" s="110" t="e">
        <v>#N/A</v>
      </c>
    </row>
    <row r="287" spans="1:16">
      <c r="A287" s="23">
        <f t="shared" si="28"/>
        <v>287</v>
      </c>
      <c r="B287" s="10"/>
      <c r="C287" s="11"/>
      <c r="D287" s="105" t="e">
        <v>#N/A</v>
      </c>
      <c r="E287" s="12"/>
      <c r="F287" s="13"/>
      <c r="G287" s="101" t="e">
        <v>#N/A</v>
      </c>
      <c r="H287" s="103"/>
      <c r="I287" s="104"/>
      <c r="J287" s="107" t="e">
        <v>#N/A</v>
      </c>
      <c r="K287" s="103"/>
      <c r="L287" s="104"/>
      <c r="M287" s="107" t="e">
        <v>#N/A</v>
      </c>
      <c r="N287" s="103"/>
      <c r="O287" s="104"/>
      <c r="P287" s="110" t="e">
        <v>#N/A</v>
      </c>
    </row>
    <row r="288" spans="1:16">
      <c r="A288" s="23">
        <f t="shared" si="28"/>
        <v>288</v>
      </c>
      <c r="B288" s="10"/>
      <c r="C288" s="11"/>
      <c r="D288" s="105" t="e">
        <v>#N/A</v>
      </c>
      <c r="E288" s="12"/>
      <c r="F288" s="13"/>
      <c r="G288" s="101" t="e">
        <v>#N/A</v>
      </c>
      <c r="H288" s="103"/>
      <c r="I288" s="104"/>
      <c r="J288" s="107" t="e">
        <v>#N/A</v>
      </c>
      <c r="K288" s="103"/>
      <c r="L288" s="104"/>
      <c r="M288" s="107" t="e">
        <v>#N/A</v>
      </c>
      <c r="N288" s="103"/>
      <c r="O288" s="104"/>
      <c r="P288" s="110" t="e">
        <v>#N/A</v>
      </c>
    </row>
    <row r="289" spans="1:16">
      <c r="A289" s="23">
        <f t="shared" si="28"/>
        <v>289</v>
      </c>
      <c r="B289" s="10"/>
      <c r="C289" s="11"/>
      <c r="D289" s="105" t="e">
        <v>#N/A</v>
      </c>
      <c r="E289" s="12"/>
      <c r="F289" s="13"/>
      <c r="G289" s="101" t="e">
        <v>#N/A</v>
      </c>
      <c r="H289" s="103"/>
      <c r="I289" s="104"/>
      <c r="J289" s="107" t="e">
        <v>#N/A</v>
      </c>
      <c r="K289" s="103"/>
      <c r="L289" s="104"/>
      <c r="M289" s="107" t="e">
        <v>#N/A</v>
      </c>
      <c r="N289" s="103"/>
      <c r="O289" s="104"/>
      <c r="P289" s="110" t="e">
        <v>#N/A</v>
      </c>
    </row>
    <row r="290" spans="1:16">
      <c r="A290" s="23">
        <f t="shared" si="28"/>
        <v>290</v>
      </c>
      <c r="B290" s="10"/>
      <c r="C290" s="11"/>
      <c r="D290" s="105" t="e">
        <v>#N/A</v>
      </c>
      <c r="E290" s="12"/>
      <c r="F290" s="13"/>
      <c r="G290" s="101" t="e">
        <v>#N/A</v>
      </c>
      <c r="H290" s="103"/>
      <c r="I290" s="104"/>
      <c r="J290" s="107" t="e">
        <v>#N/A</v>
      </c>
      <c r="K290" s="103"/>
      <c r="L290" s="104"/>
      <c r="M290" s="107" t="e">
        <v>#N/A</v>
      </c>
      <c r="N290" s="103"/>
      <c r="O290" s="104"/>
      <c r="P290" s="110" t="e">
        <v>#N/A</v>
      </c>
    </row>
    <row r="291" spans="1:16">
      <c r="A291" s="23">
        <f t="shared" si="28"/>
        <v>291</v>
      </c>
      <c r="B291" s="10"/>
      <c r="C291" s="11"/>
      <c r="D291" s="105" t="e">
        <v>#N/A</v>
      </c>
      <c r="E291" s="12"/>
      <c r="F291" s="13"/>
      <c r="G291" s="101" t="e">
        <v>#N/A</v>
      </c>
      <c r="H291" s="103"/>
      <c r="I291" s="104"/>
      <c r="J291" s="107" t="e">
        <v>#N/A</v>
      </c>
      <c r="K291" s="103"/>
      <c r="L291" s="104"/>
      <c r="M291" s="107" t="e">
        <v>#N/A</v>
      </c>
      <c r="N291" s="103"/>
      <c r="O291" s="104"/>
      <c r="P291" s="110" t="e">
        <v>#N/A</v>
      </c>
    </row>
    <row r="292" spans="1:16">
      <c r="A292" s="23">
        <f t="shared" si="28"/>
        <v>292</v>
      </c>
      <c r="B292" s="10"/>
      <c r="C292" s="11"/>
      <c r="D292" s="105" t="e">
        <v>#N/A</v>
      </c>
      <c r="E292" s="12"/>
      <c r="F292" s="13"/>
      <c r="G292" s="101" t="e">
        <v>#N/A</v>
      </c>
      <c r="H292" s="103"/>
      <c r="I292" s="104"/>
      <c r="J292" s="107" t="e">
        <v>#N/A</v>
      </c>
      <c r="K292" s="103"/>
      <c r="L292" s="104"/>
      <c r="M292" s="107" t="e">
        <v>#N/A</v>
      </c>
      <c r="N292" s="103"/>
      <c r="O292" s="104"/>
      <c r="P292" s="110" t="e">
        <v>#N/A</v>
      </c>
    </row>
    <row r="293" spans="1:16">
      <c r="A293" s="23">
        <f t="shared" si="28"/>
        <v>293</v>
      </c>
      <c r="B293" s="10"/>
      <c r="C293" s="11"/>
      <c r="D293" s="105" t="e">
        <v>#N/A</v>
      </c>
      <c r="E293" s="12"/>
      <c r="F293" s="13"/>
      <c r="G293" s="101" t="e">
        <v>#N/A</v>
      </c>
      <c r="H293" s="103"/>
      <c r="I293" s="104"/>
      <c r="J293" s="107" t="e">
        <v>#N/A</v>
      </c>
      <c r="K293" s="103"/>
      <c r="L293" s="104"/>
      <c r="M293" s="107" t="e">
        <v>#N/A</v>
      </c>
      <c r="N293" s="103"/>
      <c r="O293" s="104"/>
      <c r="P293" s="110" t="e">
        <v>#N/A</v>
      </c>
    </row>
    <row r="294" spans="1:16">
      <c r="A294" s="23">
        <f t="shared" si="28"/>
        <v>294</v>
      </c>
      <c r="B294" s="10"/>
      <c r="C294" s="11"/>
      <c r="D294" s="105" t="e">
        <v>#N/A</v>
      </c>
      <c r="E294" s="12"/>
      <c r="F294" s="13"/>
      <c r="G294" s="101" t="e">
        <v>#N/A</v>
      </c>
      <c r="H294" s="103"/>
      <c r="I294" s="104"/>
      <c r="J294" s="107" t="e">
        <v>#N/A</v>
      </c>
      <c r="K294" s="103"/>
      <c r="L294" s="104"/>
      <c r="M294" s="107" t="e">
        <v>#N/A</v>
      </c>
      <c r="N294" s="103"/>
      <c r="O294" s="104"/>
      <c r="P294" s="110" t="e">
        <v>#N/A</v>
      </c>
    </row>
    <row r="295" spans="1:16">
      <c r="A295" s="23">
        <f t="shared" si="28"/>
        <v>295</v>
      </c>
      <c r="B295" s="10"/>
      <c r="C295" s="11"/>
      <c r="D295" s="105" t="e">
        <v>#N/A</v>
      </c>
      <c r="E295" s="12"/>
      <c r="F295" s="13"/>
      <c r="G295" s="101" t="e">
        <v>#N/A</v>
      </c>
      <c r="H295" s="103"/>
      <c r="I295" s="104"/>
      <c r="J295" s="107" t="e">
        <v>#N/A</v>
      </c>
      <c r="K295" s="103"/>
      <c r="L295" s="104"/>
      <c r="M295" s="107" t="e">
        <v>#N/A</v>
      </c>
      <c r="N295" s="103"/>
      <c r="O295" s="104"/>
      <c r="P295" s="110" t="e">
        <v>#N/A</v>
      </c>
    </row>
    <row r="296" spans="1:16">
      <c r="A296" s="23">
        <f t="shared" si="28"/>
        <v>296</v>
      </c>
      <c r="B296" s="10"/>
      <c r="C296" s="11"/>
      <c r="D296" s="105" t="e">
        <v>#N/A</v>
      </c>
      <c r="E296" s="12"/>
      <c r="F296" s="13"/>
      <c r="G296" s="101" t="e">
        <v>#N/A</v>
      </c>
      <c r="H296" s="103"/>
      <c r="I296" s="104"/>
      <c r="J296" s="107" t="e">
        <v>#N/A</v>
      </c>
      <c r="K296" s="103"/>
      <c r="L296" s="104"/>
      <c r="M296" s="107" t="e">
        <v>#N/A</v>
      </c>
      <c r="N296" s="103"/>
      <c r="O296" s="104"/>
      <c r="P296" s="110" t="e">
        <v>#N/A</v>
      </c>
    </row>
    <row r="297" spans="1:16">
      <c r="A297" s="23">
        <f t="shared" si="28"/>
        <v>297</v>
      </c>
      <c r="B297" s="10"/>
      <c r="C297" s="11"/>
      <c r="D297" s="105" t="e">
        <v>#N/A</v>
      </c>
      <c r="E297" s="12"/>
      <c r="F297" s="13"/>
      <c r="G297" s="101" t="e">
        <v>#N/A</v>
      </c>
      <c r="H297" s="103"/>
      <c r="I297" s="104"/>
      <c r="J297" s="107" t="e">
        <v>#N/A</v>
      </c>
      <c r="K297" s="103"/>
      <c r="L297" s="104"/>
      <c r="M297" s="107" t="e">
        <v>#N/A</v>
      </c>
      <c r="N297" s="103"/>
      <c r="O297" s="104"/>
      <c r="P297" s="110" t="e">
        <v>#N/A</v>
      </c>
    </row>
    <row r="298" spans="1:16">
      <c r="A298" s="23">
        <f t="shared" si="28"/>
        <v>298</v>
      </c>
      <c r="B298" s="10"/>
      <c r="C298" s="11"/>
      <c r="D298" s="105" t="e">
        <v>#N/A</v>
      </c>
      <c r="E298" s="12"/>
      <c r="F298" s="13"/>
      <c r="G298" s="101" t="e">
        <v>#N/A</v>
      </c>
      <c r="H298" s="103"/>
      <c r="I298" s="104"/>
      <c r="J298" s="107" t="e">
        <v>#N/A</v>
      </c>
      <c r="K298" s="103"/>
      <c r="L298" s="104"/>
      <c r="M298" s="107" t="e">
        <v>#N/A</v>
      </c>
      <c r="N298" s="103"/>
      <c r="O298" s="104"/>
      <c r="P298" s="110" t="e">
        <v>#N/A</v>
      </c>
    </row>
    <row r="299" spans="1:16">
      <c r="A299" s="23">
        <f t="shared" si="28"/>
        <v>299</v>
      </c>
      <c r="B299" s="10"/>
      <c r="C299" s="11"/>
      <c r="D299" s="105" t="e">
        <v>#N/A</v>
      </c>
      <c r="E299" s="12"/>
      <c r="F299" s="13"/>
      <c r="G299" s="101" t="e">
        <v>#N/A</v>
      </c>
      <c r="H299" s="103"/>
      <c r="I299" s="104"/>
      <c r="J299" s="107" t="e">
        <v>#N/A</v>
      </c>
      <c r="K299" s="103"/>
      <c r="L299" s="104"/>
      <c r="M299" s="107" t="e">
        <v>#N/A</v>
      </c>
      <c r="N299" s="103"/>
      <c r="O299" s="104"/>
      <c r="P299" s="110" t="e">
        <v>#N/A</v>
      </c>
    </row>
    <row r="300" spans="1:16">
      <c r="A300" s="23">
        <f t="shared" si="28"/>
        <v>300</v>
      </c>
      <c r="B300" s="10"/>
      <c r="C300" s="11"/>
      <c r="D300" s="105" t="e">
        <v>#N/A</v>
      </c>
      <c r="E300" s="12"/>
      <c r="F300" s="13"/>
      <c r="G300" s="101" t="e">
        <v>#N/A</v>
      </c>
      <c r="H300" s="103"/>
      <c r="I300" s="104"/>
      <c r="J300" s="107" t="e">
        <v>#N/A</v>
      </c>
      <c r="K300" s="103"/>
      <c r="L300" s="104"/>
      <c r="M300" s="107" t="e">
        <v>#N/A</v>
      </c>
      <c r="N300" s="103"/>
      <c r="O300" s="104"/>
      <c r="P300" s="110" t="e">
        <v>#N/A</v>
      </c>
    </row>
  </sheetData>
  <mergeCells count="1">
    <mergeCell ref="E18:G18"/>
  </mergeCells>
  <phoneticPr fontId="25"/>
  <pageMargins left="0.23622047244094491" right="0.23622047244094491" top="0.74803149606299213" bottom="0" header="0.31496062992125984" footer="0"/>
  <pageSetup paperSize="9" scale="70" fitToHeight="0" orientation="landscape" horizontalDpi="300" verticalDpi="300" r:id="rId1"/>
  <headerFooter>
    <oddHeader>&amp;L&amp;F &amp;A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20</vt:i4>
      </vt:variant>
    </vt:vector>
  </HeadingPairs>
  <TitlesOfParts>
    <vt:vector size="20" baseType="lpstr">
      <vt:lpstr>srim1H_SiO2</vt:lpstr>
      <vt:lpstr>srim2H_SiO2</vt:lpstr>
      <vt:lpstr>srim4He_SiO2</vt:lpstr>
      <vt:lpstr>srim7Li_SiO2</vt:lpstr>
      <vt:lpstr>srim7Be_SiO2</vt:lpstr>
      <vt:lpstr>srim12C_SiO2</vt:lpstr>
      <vt:lpstr>srim19F_SiO2</vt:lpstr>
      <vt:lpstr>srim20Ne_SiO2</vt:lpstr>
      <vt:lpstr>srim22Na_SiO2</vt:lpstr>
      <vt:lpstr>srim40Ar_SiO2_S03</vt:lpstr>
      <vt:lpstr>srim40Ar_SiO2</vt:lpstr>
      <vt:lpstr>srim56Fe_SiO2</vt:lpstr>
      <vt:lpstr>srim84Kr_SiO2</vt:lpstr>
      <vt:lpstr>srim86Kr_SiO2</vt:lpstr>
      <vt:lpstr>srim129Xe_SiO2</vt:lpstr>
      <vt:lpstr>srim132Xe_SiO2</vt:lpstr>
      <vt:lpstr>srim136Xe_SiO2</vt:lpstr>
      <vt:lpstr>srim181Ta_SiO2</vt:lpstr>
      <vt:lpstr>srim197Au_SiO2</vt:lpstr>
      <vt:lpstr>srim238U_SiO2</vt:lpstr>
    </vt:vector>
  </TitlesOfParts>
  <Company>RIKEN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SRIMfit</dc:title>
  <dc:subject>ver.210</dc:subject>
  <dc:creator>Ayoshida(RIKEN)</dc:creator>
  <cp:lastModifiedBy>ayoshida</cp:lastModifiedBy>
  <cp:lastPrinted>2017-03-21T09:13:02Z</cp:lastPrinted>
  <dcterms:created xsi:type="dcterms:W3CDTF">2008-11-07T05:47:18Z</dcterms:created>
  <dcterms:modified xsi:type="dcterms:W3CDTF">2020-12-10T02:52:05Z</dcterms:modified>
</cp:coreProperties>
</file>